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Ex1.xml" ContentType="application/vnd.ms-office.chartex+xml"/>
  <Override PartName="/xl/charts/style17.xml" ContentType="application/vnd.ms-office.chartstyle+xml"/>
  <Override PartName="/xl/charts/colors17.xml" ContentType="application/vnd.ms-office.chartcolorstyle+xml"/>
  <Override PartName="/xl/charts/chartEx2.xml" ContentType="application/vnd.ms-office.chartex+xml"/>
  <Override PartName="/xl/charts/style18.xml" ContentType="application/vnd.ms-office.chartstyle+xml"/>
  <Override PartName="/xl/charts/colors18.xml" ContentType="application/vnd.ms-office.chartcolorstyle+xml"/>
  <Override PartName="/xl/charts/chartEx3.xml" ContentType="application/vnd.ms-office.chartex+xml"/>
  <Override PartName="/xl/charts/style19.xml" ContentType="application/vnd.ms-office.chartstyle+xml"/>
  <Override PartName="/xl/charts/colors19.xml" ContentType="application/vnd.ms-office.chartcolorstyle+xml"/>
  <Override PartName="/xl/charts/chartEx4.xml" ContentType="application/vnd.ms-office.chartex+xml"/>
  <Override PartName="/xl/charts/style20.xml" ContentType="application/vnd.ms-office.chartstyle+xml"/>
  <Override PartName="/xl/charts/colors20.xml" ContentType="application/vnd.ms-office.chartcolorstyle+xml"/>
  <Override PartName="/xl/charts/chartEx5.xml" ContentType="application/vnd.ms-office.chartex+xml"/>
  <Override PartName="/xl/charts/style21.xml" ContentType="application/vnd.ms-office.chartstyle+xml"/>
  <Override PartName="/xl/charts/colors21.xml" ContentType="application/vnd.ms-office.chartcolorstyle+xml"/>
  <Override PartName="/xl/charts/chartEx6.xml" ContentType="application/vnd.ms-office.chartex+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13_ncr:1_{18B77A0B-A583-4A5B-A6EC-B6608364A079}" xr6:coauthVersionLast="47" xr6:coauthVersionMax="47" xr10:uidLastSave="{00000000-0000-0000-0000-000000000000}"/>
  <bookViews>
    <workbookView xWindow="-108" yWindow="-108" windowWidth="23256" windowHeight="12456" activeTab="4" xr2:uid="{93F69C74-ED96-418D-8BC9-C75B2759DF1F}"/>
  </bookViews>
  <sheets>
    <sheet name="Sheet2" sheetId="4" r:id="rId1"/>
    <sheet name="Data" sheetId="2" r:id="rId2"/>
    <sheet name="Pivot tables" sheetId="3" r:id="rId3"/>
    <sheet name="Pivot Charts" sheetId="5" r:id="rId4"/>
    <sheet name="Dasboard and report" sheetId="6" r:id="rId5"/>
  </sheets>
  <definedNames>
    <definedName name="_xlnm._FilterDatabase" localSheetId="1" hidden="1">Data!$A$1:$W$1556</definedName>
    <definedName name="_xlchart.v1.0" hidden="1">'Pivot Charts'!$F$594:$F$596</definedName>
    <definedName name="_xlchart.v1.1" hidden="1">'Pivot Charts'!$G$593</definedName>
    <definedName name="_xlchart.v1.10" hidden="1">'Pivot Charts'!$G$604:$G$610</definedName>
    <definedName name="_xlchart.v1.16" hidden="1">'Pivot Charts'!$A$403:$A$418</definedName>
    <definedName name="_xlchart.v1.2" hidden="1">'Pivot Charts'!$G$594:$G$596</definedName>
    <definedName name="_xlchart.v1.6" hidden="1">Data!$P$2:$P$1556</definedName>
    <definedName name="_xlchart.v1.7" hidden="1">'Pivot Charts'!$A$626:$A$641</definedName>
    <definedName name="_xlchart.v1.8" hidden="1">'Pivot Charts'!$C$604:$F$610</definedName>
    <definedName name="_xlchart.v1.9" hidden="1">'Pivot Charts'!$G$603</definedName>
    <definedName name="_xlchart.v2.3" hidden="1">'Pivot Charts'!$A$574:$A$578</definedName>
    <definedName name="_xlchart.v2.4" hidden="1">'Pivot Charts'!$B$573</definedName>
    <definedName name="_xlchart.v2.5" hidden="1">'Pivot Charts'!$B$574:$B$578</definedName>
    <definedName name="_xlchart.v5.11" hidden="1">'Pivot Charts'!$E$388</definedName>
    <definedName name="_xlchart.v5.12" hidden="1">'Pivot Charts'!$E$389:$E$534</definedName>
    <definedName name="_xlchart.v5.13" hidden="1">'Pivot Charts'!$F$387</definedName>
    <definedName name="_xlchart.v5.14" hidden="1">'Pivot Charts'!$F$388</definedName>
    <definedName name="_xlchart.v5.15" hidden="1">'Pivot Charts'!$F$389:$F$534</definedName>
    <definedName name="Slicer_City">#N/A</definedName>
    <definedName name="Slicer_Segment">#N/A</definedName>
  </definedNames>
  <calcPr calcId="191029"/>
  <pivotCaches>
    <pivotCache cacheId="33"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29" i="5" l="1"/>
  <c r="F595" i="5"/>
  <c r="G595" i="5"/>
  <c r="F596" i="5"/>
  <c r="G596" i="5"/>
  <c r="G594" i="5"/>
  <c r="F594" i="5"/>
  <c r="E389" i="5"/>
  <c r="E390" i="5"/>
  <c r="F390" i="5"/>
  <c r="E391" i="5"/>
  <c r="F391" i="5"/>
  <c r="E392" i="5"/>
  <c r="F392" i="5"/>
  <c r="E393" i="5"/>
  <c r="F393" i="5"/>
  <c r="E394" i="5"/>
  <c r="F394" i="5"/>
  <c r="E395" i="5"/>
  <c r="F395" i="5"/>
  <c r="E396" i="5"/>
  <c r="F396" i="5"/>
  <c r="E397" i="5"/>
  <c r="F397" i="5"/>
  <c r="E398" i="5"/>
  <c r="F398" i="5"/>
  <c r="E399" i="5"/>
  <c r="F399" i="5"/>
  <c r="E400" i="5"/>
  <c r="F400" i="5"/>
  <c r="E401" i="5"/>
  <c r="F401" i="5"/>
  <c r="E402" i="5"/>
  <c r="F402" i="5"/>
  <c r="E403" i="5"/>
  <c r="F403" i="5"/>
  <c r="E404" i="5"/>
  <c r="F404" i="5"/>
  <c r="E405" i="5"/>
  <c r="F405" i="5"/>
  <c r="E406" i="5"/>
  <c r="F406" i="5"/>
  <c r="E407" i="5"/>
  <c r="F407" i="5"/>
  <c r="E408" i="5"/>
  <c r="F408" i="5"/>
  <c r="E409" i="5"/>
  <c r="F409" i="5"/>
  <c r="E410" i="5"/>
  <c r="F410" i="5"/>
  <c r="E411" i="5"/>
  <c r="F411" i="5"/>
  <c r="E412" i="5"/>
  <c r="F412" i="5"/>
  <c r="E413" i="5"/>
  <c r="F413" i="5"/>
  <c r="E414" i="5"/>
  <c r="F414" i="5"/>
  <c r="E415" i="5"/>
  <c r="F415" i="5"/>
  <c r="E416" i="5"/>
  <c r="F416" i="5"/>
  <c r="E417" i="5"/>
  <c r="F417" i="5"/>
  <c r="E418" i="5"/>
  <c r="F418" i="5"/>
  <c r="E419" i="5"/>
  <c r="F419" i="5"/>
  <c r="E420" i="5"/>
  <c r="F420" i="5"/>
  <c r="E421" i="5"/>
  <c r="F421" i="5"/>
  <c r="E422" i="5"/>
  <c r="F422" i="5"/>
  <c r="E423" i="5"/>
  <c r="F423" i="5"/>
  <c r="E424" i="5"/>
  <c r="F424" i="5"/>
  <c r="E425" i="5"/>
  <c r="F425" i="5"/>
  <c r="E426" i="5"/>
  <c r="F426" i="5"/>
  <c r="E427" i="5"/>
  <c r="F427" i="5"/>
  <c r="E428" i="5"/>
  <c r="F428" i="5"/>
  <c r="E429" i="5"/>
  <c r="F429" i="5"/>
  <c r="E430" i="5"/>
  <c r="F430" i="5"/>
  <c r="E431" i="5"/>
  <c r="F431" i="5"/>
  <c r="E432" i="5"/>
  <c r="F432" i="5"/>
  <c r="E433" i="5"/>
  <c r="F433" i="5"/>
  <c r="E434" i="5"/>
  <c r="F434" i="5"/>
  <c r="E435" i="5"/>
  <c r="F435" i="5"/>
  <c r="E436" i="5"/>
  <c r="F436" i="5"/>
  <c r="E437" i="5"/>
  <c r="F437" i="5"/>
  <c r="E438" i="5"/>
  <c r="F438" i="5"/>
  <c r="E439" i="5"/>
  <c r="F439" i="5"/>
  <c r="E440" i="5"/>
  <c r="F440" i="5"/>
  <c r="E441" i="5"/>
  <c r="F441" i="5"/>
  <c r="E442" i="5"/>
  <c r="F442" i="5"/>
  <c r="E443" i="5"/>
  <c r="F443" i="5"/>
  <c r="E444" i="5"/>
  <c r="F444" i="5"/>
  <c r="E445" i="5"/>
  <c r="F445" i="5"/>
  <c r="E446" i="5"/>
  <c r="F446" i="5"/>
  <c r="E447" i="5"/>
  <c r="F447" i="5"/>
  <c r="E448" i="5"/>
  <c r="F448" i="5"/>
  <c r="E449" i="5"/>
  <c r="F449" i="5"/>
  <c r="E450" i="5"/>
  <c r="F450" i="5"/>
  <c r="E451" i="5"/>
  <c r="F451" i="5"/>
  <c r="E452" i="5"/>
  <c r="F452" i="5"/>
  <c r="E453" i="5"/>
  <c r="F453" i="5"/>
  <c r="E454" i="5"/>
  <c r="F454" i="5"/>
  <c r="E455" i="5"/>
  <c r="F455" i="5"/>
  <c r="E456" i="5"/>
  <c r="F456" i="5"/>
  <c r="E457" i="5"/>
  <c r="F457" i="5"/>
  <c r="E458" i="5"/>
  <c r="F458" i="5"/>
  <c r="E459" i="5"/>
  <c r="F459" i="5"/>
  <c r="E460" i="5"/>
  <c r="F460" i="5"/>
  <c r="E461" i="5"/>
  <c r="F461" i="5"/>
  <c r="E462" i="5"/>
  <c r="F462" i="5"/>
  <c r="E463" i="5"/>
  <c r="F463" i="5"/>
  <c r="E464" i="5"/>
  <c r="F464" i="5"/>
  <c r="E465" i="5"/>
  <c r="F465" i="5"/>
  <c r="E466" i="5"/>
  <c r="F466" i="5"/>
  <c r="E467" i="5"/>
  <c r="F467" i="5"/>
  <c r="E468" i="5"/>
  <c r="F468" i="5"/>
  <c r="E469" i="5"/>
  <c r="F469" i="5"/>
  <c r="E470" i="5"/>
  <c r="F470" i="5"/>
  <c r="E471" i="5"/>
  <c r="F471" i="5"/>
  <c r="E472" i="5"/>
  <c r="F472" i="5"/>
  <c r="E473" i="5"/>
  <c r="F473" i="5"/>
  <c r="E474" i="5"/>
  <c r="F474" i="5"/>
  <c r="E475" i="5"/>
  <c r="F475" i="5"/>
  <c r="E476" i="5"/>
  <c r="F476" i="5"/>
  <c r="E477" i="5"/>
  <c r="F477" i="5"/>
  <c r="E478" i="5"/>
  <c r="F478" i="5"/>
  <c r="E479" i="5"/>
  <c r="F479" i="5"/>
  <c r="E480" i="5"/>
  <c r="F480" i="5"/>
  <c r="E481" i="5"/>
  <c r="F481" i="5"/>
  <c r="E482" i="5"/>
  <c r="F482" i="5"/>
  <c r="E483" i="5"/>
  <c r="F483" i="5"/>
  <c r="E484" i="5"/>
  <c r="F484" i="5"/>
  <c r="E485" i="5"/>
  <c r="F485" i="5"/>
  <c r="E486" i="5"/>
  <c r="F486" i="5"/>
  <c r="E487" i="5"/>
  <c r="F487" i="5"/>
  <c r="E488" i="5"/>
  <c r="F488" i="5"/>
  <c r="E489" i="5"/>
  <c r="F489" i="5"/>
  <c r="E490" i="5"/>
  <c r="F490" i="5"/>
  <c r="E491" i="5"/>
  <c r="F491" i="5"/>
  <c r="E492" i="5"/>
  <c r="F492" i="5"/>
  <c r="E493" i="5"/>
  <c r="F493" i="5"/>
  <c r="E494" i="5"/>
  <c r="F494" i="5"/>
  <c r="E495" i="5"/>
  <c r="F495" i="5"/>
  <c r="E496" i="5"/>
  <c r="F496" i="5"/>
  <c r="E497" i="5"/>
  <c r="F497" i="5"/>
  <c r="E498" i="5"/>
  <c r="F498" i="5"/>
  <c r="E499" i="5"/>
  <c r="F499" i="5"/>
  <c r="E500" i="5"/>
  <c r="F500" i="5"/>
  <c r="E501" i="5"/>
  <c r="F501" i="5"/>
  <c r="E502" i="5"/>
  <c r="F502" i="5"/>
  <c r="E503" i="5"/>
  <c r="F503" i="5"/>
  <c r="E504" i="5"/>
  <c r="F504" i="5"/>
  <c r="E505" i="5"/>
  <c r="F505" i="5"/>
  <c r="E506" i="5"/>
  <c r="F506" i="5"/>
  <c r="E507" i="5"/>
  <c r="F507" i="5"/>
  <c r="E508" i="5"/>
  <c r="F508" i="5"/>
  <c r="E509" i="5"/>
  <c r="F509" i="5"/>
  <c r="E510" i="5"/>
  <c r="F510" i="5"/>
  <c r="E511" i="5"/>
  <c r="F511" i="5"/>
  <c r="E512" i="5"/>
  <c r="F512" i="5"/>
  <c r="E513" i="5"/>
  <c r="F513" i="5"/>
  <c r="E514" i="5"/>
  <c r="F514" i="5"/>
  <c r="E515" i="5"/>
  <c r="F515" i="5"/>
  <c r="E516" i="5"/>
  <c r="F516" i="5"/>
  <c r="E517" i="5"/>
  <c r="F517" i="5"/>
  <c r="E518" i="5"/>
  <c r="F518" i="5"/>
  <c r="E519" i="5"/>
  <c r="F519" i="5"/>
  <c r="E520" i="5"/>
  <c r="F520" i="5"/>
  <c r="E521" i="5"/>
  <c r="F521" i="5"/>
  <c r="E522" i="5"/>
  <c r="F522" i="5"/>
  <c r="E523" i="5"/>
  <c r="F523" i="5"/>
  <c r="E524" i="5"/>
  <c r="F524" i="5"/>
  <c r="E525" i="5"/>
  <c r="F525" i="5"/>
  <c r="E526" i="5"/>
  <c r="F526" i="5"/>
  <c r="E527" i="5"/>
  <c r="F527" i="5"/>
  <c r="E528" i="5"/>
  <c r="F528" i="5"/>
  <c r="E529" i="5"/>
  <c r="F529" i="5"/>
  <c r="E530" i="5"/>
  <c r="F530" i="5"/>
  <c r="E531" i="5"/>
  <c r="F531" i="5"/>
  <c r="E532" i="5"/>
  <c r="F532" i="5"/>
  <c r="E533" i="5"/>
  <c r="F533" i="5"/>
  <c r="E534" i="5"/>
  <c r="F534" i="5"/>
  <c r="F389" i="5"/>
  <c r="AF2" i="2"/>
  <c r="AG2" i="2" s="1"/>
  <c r="AD2" i="2"/>
  <c r="AE2" i="2" s="1"/>
  <c r="AF3" i="2"/>
  <c r="AG3" i="2" s="1"/>
  <c r="AF4" i="2"/>
  <c r="AG4" i="2" s="1"/>
  <c r="AF5" i="2"/>
  <c r="AG5" i="2" s="1"/>
  <c r="AF6" i="2"/>
  <c r="AG6" i="2" s="1"/>
  <c r="AF7" i="2"/>
  <c r="AG7" i="2" s="1"/>
  <c r="AF8" i="2"/>
  <c r="AG8" i="2" s="1"/>
  <c r="AF9" i="2"/>
  <c r="AG9" i="2" s="1"/>
  <c r="AF10" i="2"/>
  <c r="AG10" i="2" s="1"/>
  <c r="AF11" i="2"/>
  <c r="AG11" i="2" s="1"/>
  <c r="AF12" i="2"/>
  <c r="AG12" i="2" s="1"/>
  <c r="AF13" i="2"/>
  <c r="AG13" i="2" s="1"/>
  <c r="AF14" i="2"/>
  <c r="AG14" i="2" s="1"/>
  <c r="AF15" i="2"/>
  <c r="AG15" i="2" s="1"/>
  <c r="AF16" i="2"/>
  <c r="AG16" i="2" s="1"/>
  <c r="AF17" i="2"/>
  <c r="AG17" i="2" s="1"/>
  <c r="AF18" i="2"/>
  <c r="AG18" i="2" s="1"/>
  <c r="AF19" i="2"/>
  <c r="AG19" i="2" s="1"/>
  <c r="AF20" i="2"/>
  <c r="AG20" i="2" s="1"/>
  <c r="AF21" i="2"/>
  <c r="AG21" i="2" s="1"/>
  <c r="AF22" i="2"/>
  <c r="AG22" i="2" s="1"/>
  <c r="AF23" i="2"/>
  <c r="AG23" i="2" s="1"/>
  <c r="AF24" i="2"/>
  <c r="AG24" i="2" s="1"/>
  <c r="AF25" i="2"/>
  <c r="AG25" i="2" s="1"/>
  <c r="AF26" i="2"/>
  <c r="AG26" i="2" s="1"/>
  <c r="AF27" i="2"/>
  <c r="AG27" i="2" s="1"/>
  <c r="AF28" i="2"/>
  <c r="AG28" i="2" s="1"/>
  <c r="AF29" i="2"/>
  <c r="AG29" i="2" s="1"/>
  <c r="AF30" i="2"/>
  <c r="AG30" i="2" s="1"/>
  <c r="AF31" i="2"/>
  <c r="AG31" i="2" s="1"/>
  <c r="AF32" i="2"/>
  <c r="AG32" i="2" s="1"/>
  <c r="AF33" i="2"/>
  <c r="AG33" i="2" s="1"/>
  <c r="AF34" i="2"/>
  <c r="AG34" i="2" s="1"/>
  <c r="AF35" i="2"/>
  <c r="AG35" i="2" s="1"/>
  <c r="AF36" i="2"/>
  <c r="AG36" i="2" s="1"/>
  <c r="AF37" i="2"/>
  <c r="AG37" i="2" s="1"/>
  <c r="AF38" i="2"/>
  <c r="AG38" i="2" s="1"/>
  <c r="AF39" i="2"/>
  <c r="AG39" i="2" s="1"/>
  <c r="AF40" i="2"/>
  <c r="AG40" i="2" s="1"/>
  <c r="AF41" i="2"/>
  <c r="AG41" i="2" s="1"/>
  <c r="AF42" i="2"/>
  <c r="AG42" i="2" s="1"/>
  <c r="AF43" i="2"/>
  <c r="AG43" i="2" s="1"/>
  <c r="AF44" i="2"/>
  <c r="AG44" i="2" s="1"/>
  <c r="AF45" i="2"/>
  <c r="AG45" i="2" s="1"/>
  <c r="AF46" i="2"/>
  <c r="AG46" i="2" s="1"/>
  <c r="AF47" i="2"/>
  <c r="AG47" i="2" s="1"/>
  <c r="AF48" i="2"/>
  <c r="AG48" i="2" s="1"/>
  <c r="AF49" i="2"/>
  <c r="AG49" i="2" s="1"/>
  <c r="AF50" i="2"/>
  <c r="AG50" i="2" s="1"/>
  <c r="AF51" i="2"/>
  <c r="AG51" i="2" s="1"/>
  <c r="AF52" i="2"/>
  <c r="AG52" i="2" s="1"/>
  <c r="AF53" i="2"/>
  <c r="AG53" i="2" s="1"/>
  <c r="AF54" i="2"/>
  <c r="AG54" i="2" s="1"/>
  <c r="AF55" i="2"/>
  <c r="AG55" i="2" s="1"/>
  <c r="AF56" i="2"/>
  <c r="AG56" i="2" s="1"/>
  <c r="AF57" i="2"/>
  <c r="AG57" i="2" s="1"/>
  <c r="AF58" i="2"/>
  <c r="AG58" i="2" s="1"/>
  <c r="AF59" i="2"/>
  <c r="AG59" i="2" s="1"/>
  <c r="AF60" i="2"/>
  <c r="AG60" i="2" s="1"/>
  <c r="AF61" i="2"/>
  <c r="AG61" i="2" s="1"/>
  <c r="AF62" i="2"/>
  <c r="AG62" i="2" s="1"/>
  <c r="AF63" i="2"/>
  <c r="AG63" i="2" s="1"/>
  <c r="AF64" i="2"/>
  <c r="AG64" i="2" s="1"/>
  <c r="AF65" i="2"/>
  <c r="AG65" i="2" s="1"/>
  <c r="AF66" i="2"/>
  <c r="AG66" i="2" s="1"/>
  <c r="AF67" i="2"/>
  <c r="AG67" i="2" s="1"/>
  <c r="AF68" i="2"/>
  <c r="AG68" i="2" s="1"/>
  <c r="AF69" i="2"/>
  <c r="AG69" i="2" s="1"/>
  <c r="AF70" i="2"/>
  <c r="AG70" i="2" s="1"/>
  <c r="AF71" i="2"/>
  <c r="AG71" i="2" s="1"/>
  <c r="AF72" i="2"/>
  <c r="AG72" i="2" s="1"/>
  <c r="AF73" i="2"/>
  <c r="AG73" i="2" s="1"/>
  <c r="AF74" i="2"/>
  <c r="AG74" i="2" s="1"/>
  <c r="AF75" i="2"/>
  <c r="AG75" i="2" s="1"/>
  <c r="AF76" i="2"/>
  <c r="AG76" i="2" s="1"/>
  <c r="AF77" i="2"/>
  <c r="AG77" i="2" s="1"/>
  <c r="AF78" i="2"/>
  <c r="AG78" i="2" s="1"/>
  <c r="AF79" i="2"/>
  <c r="AG79" i="2" s="1"/>
  <c r="AF80" i="2"/>
  <c r="AG80" i="2" s="1"/>
  <c r="AF81" i="2"/>
  <c r="AG81" i="2" s="1"/>
  <c r="AF82" i="2"/>
  <c r="AG82" i="2" s="1"/>
  <c r="AF83" i="2"/>
  <c r="AG83" i="2" s="1"/>
  <c r="AF84" i="2"/>
  <c r="AG84" i="2" s="1"/>
  <c r="AF85" i="2"/>
  <c r="AG85" i="2" s="1"/>
  <c r="AF86" i="2"/>
  <c r="AG86" i="2" s="1"/>
  <c r="AF87" i="2"/>
  <c r="AG87" i="2" s="1"/>
  <c r="AF88" i="2"/>
  <c r="AG88" i="2" s="1"/>
  <c r="AF89" i="2"/>
  <c r="AG89" i="2" s="1"/>
  <c r="AF90" i="2"/>
  <c r="AG90" i="2" s="1"/>
  <c r="AF91" i="2"/>
  <c r="AG91" i="2" s="1"/>
  <c r="AF92" i="2"/>
  <c r="AG92" i="2" s="1"/>
  <c r="AF93" i="2"/>
  <c r="AG93" i="2" s="1"/>
  <c r="AF94" i="2"/>
  <c r="AG94" i="2" s="1"/>
  <c r="AF95" i="2"/>
  <c r="AG95" i="2" s="1"/>
  <c r="AF96" i="2"/>
  <c r="AG96" i="2" s="1"/>
  <c r="AF97" i="2"/>
  <c r="AG97" i="2" s="1"/>
  <c r="AF98" i="2"/>
  <c r="AG98" i="2" s="1"/>
  <c r="AF99" i="2"/>
  <c r="AG99" i="2" s="1"/>
  <c r="AF100" i="2"/>
  <c r="AG100" i="2" s="1"/>
  <c r="AF101" i="2"/>
  <c r="AG101" i="2" s="1"/>
  <c r="AF102" i="2"/>
  <c r="AG102" i="2" s="1"/>
  <c r="AF103" i="2"/>
  <c r="AG103" i="2" s="1"/>
  <c r="AF104" i="2"/>
  <c r="AG104" i="2" s="1"/>
  <c r="AF105" i="2"/>
  <c r="AG105" i="2" s="1"/>
  <c r="AF106" i="2"/>
  <c r="AG106" i="2" s="1"/>
  <c r="AF107" i="2"/>
  <c r="AG107" i="2" s="1"/>
  <c r="AF108" i="2"/>
  <c r="AG108" i="2" s="1"/>
  <c r="AF109" i="2"/>
  <c r="AG109" i="2" s="1"/>
  <c r="AF110" i="2"/>
  <c r="AG110" i="2" s="1"/>
  <c r="AF111" i="2"/>
  <c r="AG111" i="2" s="1"/>
  <c r="AF112" i="2"/>
  <c r="AG112" i="2" s="1"/>
  <c r="AF113" i="2"/>
  <c r="AG113" i="2" s="1"/>
  <c r="AF114" i="2"/>
  <c r="AG114" i="2" s="1"/>
  <c r="AF115" i="2"/>
  <c r="AG115" i="2" s="1"/>
  <c r="AF116" i="2"/>
  <c r="AG116" i="2" s="1"/>
  <c r="AF117" i="2"/>
  <c r="AG117" i="2" s="1"/>
  <c r="AF118" i="2"/>
  <c r="AG118" i="2" s="1"/>
  <c r="AF119" i="2"/>
  <c r="AG119" i="2" s="1"/>
  <c r="AF120" i="2"/>
  <c r="AG120" i="2" s="1"/>
  <c r="AF121" i="2"/>
  <c r="AG121" i="2" s="1"/>
  <c r="AF122" i="2"/>
  <c r="AG122" i="2" s="1"/>
  <c r="AF123" i="2"/>
  <c r="AG123" i="2" s="1"/>
  <c r="AF124" i="2"/>
  <c r="AG124" i="2" s="1"/>
  <c r="AF125" i="2"/>
  <c r="AG125" i="2" s="1"/>
  <c r="AF126" i="2"/>
  <c r="AG126" i="2" s="1"/>
  <c r="AF127" i="2"/>
  <c r="AG127" i="2" s="1"/>
  <c r="AF128" i="2"/>
  <c r="AG128" i="2" s="1"/>
  <c r="AF129" i="2"/>
  <c r="AG129" i="2" s="1"/>
  <c r="AF130" i="2"/>
  <c r="AG130" i="2" s="1"/>
  <c r="AF131" i="2"/>
  <c r="AG131" i="2" s="1"/>
  <c r="AF132" i="2"/>
  <c r="AG132" i="2" s="1"/>
  <c r="AF133" i="2"/>
  <c r="AG133" i="2" s="1"/>
  <c r="AF134" i="2"/>
  <c r="AG134" i="2" s="1"/>
  <c r="AF135" i="2"/>
  <c r="AG135" i="2" s="1"/>
  <c r="AF136" i="2"/>
  <c r="AG136" i="2" s="1"/>
  <c r="AF137" i="2"/>
  <c r="AG137" i="2" s="1"/>
  <c r="AF138" i="2"/>
  <c r="AG138" i="2" s="1"/>
  <c r="AF139" i="2"/>
  <c r="AG139" i="2" s="1"/>
  <c r="AF140" i="2"/>
  <c r="AG140" i="2" s="1"/>
  <c r="AF141" i="2"/>
  <c r="AG141" i="2" s="1"/>
  <c r="AF142" i="2"/>
  <c r="AG142" i="2" s="1"/>
  <c r="AF143" i="2"/>
  <c r="AG143" i="2" s="1"/>
  <c r="AF144" i="2"/>
  <c r="AG144" i="2" s="1"/>
  <c r="AF145" i="2"/>
  <c r="AG145" i="2" s="1"/>
  <c r="AF146" i="2"/>
  <c r="AG146" i="2" s="1"/>
  <c r="AF147" i="2"/>
  <c r="AG147" i="2" s="1"/>
  <c r="AF148" i="2"/>
  <c r="AG148" i="2" s="1"/>
  <c r="AF149" i="2"/>
  <c r="AG149" i="2" s="1"/>
  <c r="AF150" i="2"/>
  <c r="AG150" i="2" s="1"/>
  <c r="AF151" i="2"/>
  <c r="AG151" i="2" s="1"/>
  <c r="AF152" i="2"/>
  <c r="AG152" i="2" s="1"/>
  <c r="AF153" i="2"/>
  <c r="AG153" i="2" s="1"/>
  <c r="AF154" i="2"/>
  <c r="AG154" i="2" s="1"/>
  <c r="AF155" i="2"/>
  <c r="AG155" i="2" s="1"/>
  <c r="AF156" i="2"/>
  <c r="AG156" i="2" s="1"/>
  <c r="AF157" i="2"/>
  <c r="AG157" i="2" s="1"/>
  <c r="AF158" i="2"/>
  <c r="AG158" i="2" s="1"/>
  <c r="AF159" i="2"/>
  <c r="AG159" i="2" s="1"/>
  <c r="AF160" i="2"/>
  <c r="AG160" i="2" s="1"/>
  <c r="AF161" i="2"/>
  <c r="AG161" i="2" s="1"/>
  <c r="AF162" i="2"/>
  <c r="AG162" i="2" s="1"/>
  <c r="AF163" i="2"/>
  <c r="AG163" i="2" s="1"/>
  <c r="AF164" i="2"/>
  <c r="AG164" i="2" s="1"/>
  <c r="AF165" i="2"/>
  <c r="AG165" i="2" s="1"/>
  <c r="AF166" i="2"/>
  <c r="AG166" i="2" s="1"/>
  <c r="AF167" i="2"/>
  <c r="AG167" i="2" s="1"/>
  <c r="AF168" i="2"/>
  <c r="AG168" i="2" s="1"/>
  <c r="AF169" i="2"/>
  <c r="AG169" i="2" s="1"/>
  <c r="AF170" i="2"/>
  <c r="AG170" i="2" s="1"/>
  <c r="AF171" i="2"/>
  <c r="AG171" i="2" s="1"/>
  <c r="AF172" i="2"/>
  <c r="AG172" i="2" s="1"/>
  <c r="AF173" i="2"/>
  <c r="AG173" i="2" s="1"/>
  <c r="AF174" i="2"/>
  <c r="AG174" i="2" s="1"/>
  <c r="AF175" i="2"/>
  <c r="AG175" i="2" s="1"/>
  <c r="AF176" i="2"/>
  <c r="AG176" i="2" s="1"/>
  <c r="AF177" i="2"/>
  <c r="AG177" i="2" s="1"/>
  <c r="AF178" i="2"/>
  <c r="AG178" i="2" s="1"/>
  <c r="AF179" i="2"/>
  <c r="AG179" i="2" s="1"/>
  <c r="AF180" i="2"/>
  <c r="AG180" i="2" s="1"/>
  <c r="AF181" i="2"/>
  <c r="AG181" i="2" s="1"/>
  <c r="AF182" i="2"/>
  <c r="AG182" i="2" s="1"/>
  <c r="AF183" i="2"/>
  <c r="AG183" i="2" s="1"/>
  <c r="AF184" i="2"/>
  <c r="AG184" i="2" s="1"/>
  <c r="AF185" i="2"/>
  <c r="AG185" i="2" s="1"/>
  <c r="AF186" i="2"/>
  <c r="AG186" i="2" s="1"/>
  <c r="AF187" i="2"/>
  <c r="AG187" i="2" s="1"/>
  <c r="AF188" i="2"/>
  <c r="AG188" i="2" s="1"/>
  <c r="AF189" i="2"/>
  <c r="AG189" i="2" s="1"/>
  <c r="AF190" i="2"/>
  <c r="AG190" i="2" s="1"/>
  <c r="AF191" i="2"/>
  <c r="AG191" i="2" s="1"/>
  <c r="AF192" i="2"/>
  <c r="AG192" i="2" s="1"/>
  <c r="AF193" i="2"/>
  <c r="AG193" i="2" s="1"/>
  <c r="AF194" i="2"/>
  <c r="AG194" i="2" s="1"/>
  <c r="AF195" i="2"/>
  <c r="AG195" i="2" s="1"/>
  <c r="AF196" i="2"/>
  <c r="AG196" i="2" s="1"/>
  <c r="AF197" i="2"/>
  <c r="AG197" i="2" s="1"/>
  <c r="AF198" i="2"/>
  <c r="AG198" i="2" s="1"/>
  <c r="AF199" i="2"/>
  <c r="AG199" i="2" s="1"/>
  <c r="AF200" i="2"/>
  <c r="AG200" i="2" s="1"/>
  <c r="AF201" i="2"/>
  <c r="AG201" i="2" s="1"/>
  <c r="AF202" i="2"/>
  <c r="AG202" i="2" s="1"/>
  <c r="AF203" i="2"/>
  <c r="AG203" i="2" s="1"/>
  <c r="AF204" i="2"/>
  <c r="AG204" i="2" s="1"/>
  <c r="AF205" i="2"/>
  <c r="AG205" i="2" s="1"/>
  <c r="AF206" i="2"/>
  <c r="AG206" i="2" s="1"/>
  <c r="AF207" i="2"/>
  <c r="AG207" i="2" s="1"/>
  <c r="AF208" i="2"/>
  <c r="AG208" i="2" s="1"/>
  <c r="AF209" i="2"/>
  <c r="AG209" i="2" s="1"/>
  <c r="AF210" i="2"/>
  <c r="AG210" i="2" s="1"/>
  <c r="AF211" i="2"/>
  <c r="AG211" i="2" s="1"/>
  <c r="AF212" i="2"/>
  <c r="AG212" i="2" s="1"/>
  <c r="AF213" i="2"/>
  <c r="AG213" i="2" s="1"/>
  <c r="AF214" i="2"/>
  <c r="AG214" i="2" s="1"/>
  <c r="AF215" i="2"/>
  <c r="AG215" i="2" s="1"/>
  <c r="AF216" i="2"/>
  <c r="AG216" i="2" s="1"/>
  <c r="AF217" i="2"/>
  <c r="AG217" i="2" s="1"/>
  <c r="AF218" i="2"/>
  <c r="AG218" i="2" s="1"/>
  <c r="AF219" i="2"/>
  <c r="AG219" i="2" s="1"/>
  <c r="AF220" i="2"/>
  <c r="AG220" i="2" s="1"/>
  <c r="AF221" i="2"/>
  <c r="AG221" i="2" s="1"/>
  <c r="AF222" i="2"/>
  <c r="AG222" i="2" s="1"/>
  <c r="AF223" i="2"/>
  <c r="AG223" i="2" s="1"/>
  <c r="AF224" i="2"/>
  <c r="AG224" i="2" s="1"/>
  <c r="AF225" i="2"/>
  <c r="AG225" i="2" s="1"/>
  <c r="AF226" i="2"/>
  <c r="AG226" i="2" s="1"/>
  <c r="AF227" i="2"/>
  <c r="AG227" i="2" s="1"/>
  <c r="AF228" i="2"/>
  <c r="AG228" i="2" s="1"/>
  <c r="AF229" i="2"/>
  <c r="AG229" i="2" s="1"/>
  <c r="AF230" i="2"/>
  <c r="AG230" i="2" s="1"/>
  <c r="AF231" i="2"/>
  <c r="AG231" i="2" s="1"/>
  <c r="AF232" i="2"/>
  <c r="AG232" i="2" s="1"/>
  <c r="AF233" i="2"/>
  <c r="AG233" i="2" s="1"/>
  <c r="AF234" i="2"/>
  <c r="AG234" i="2" s="1"/>
  <c r="AF235" i="2"/>
  <c r="AG235" i="2" s="1"/>
  <c r="AF236" i="2"/>
  <c r="AG236" i="2" s="1"/>
  <c r="AF237" i="2"/>
  <c r="AG237" i="2" s="1"/>
  <c r="AF238" i="2"/>
  <c r="AG238" i="2" s="1"/>
  <c r="AF239" i="2"/>
  <c r="AG239" i="2" s="1"/>
  <c r="AF240" i="2"/>
  <c r="AG240" i="2" s="1"/>
  <c r="AF241" i="2"/>
  <c r="AG241" i="2" s="1"/>
  <c r="AF242" i="2"/>
  <c r="AG242" i="2" s="1"/>
  <c r="AF243" i="2"/>
  <c r="AG243" i="2" s="1"/>
  <c r="AF244" i="2"/>
  <c r="AG244" i="2" s="1"/>
  <c r="AF245" i="2"/>
  <c r="AG245" i="2" s="1"/>
  <c r="AF246" i="2"/>
  <c r="AG246" i="2" s="1"/>
  <c r="AF247" i="2"/>
  <c r="AG247" i="2" s="1"/>
  <c r="AF248" i="2"/>
  <c r="AG248" i="2" s="1"/>
  <c r="AF249" i="2"/>
  <c r="AG249" i="2" s="1"/>
  <c r="AF250" i="2"/>
  <c r="AG250" i="2" s="1"/>
  <c r="AF251" i="2"/>
  <c r="AG251" i="2" s="1"/>
  <c r="AF252" i="2"/>
  <c r="AG252" i="2" s="1"/>
  <c r="AF253" i="2"/>
  <c r="AG253" i="2" s="1"/>
  <c r="AF254" i="2"/>
  <c r="AG254" i="2" s="1"/>
  <c r="AF255" i="2"/>
  <c r="AG255" i="2" s="1"/>
  <c r="AF256" i="2"/>
  <c r="AG256" i="2" s="1"/>
  <c r="AF257" i="2"/>
  <c r="AG257" i="2" s="1"/>
  <c r="AF258" i="2"/>
  <c r="AG258" i="2" s="1"/>
  <c r="AF259" i="2"/>
  <c r="AG259" i="2" s="1"/>
  <c r="AF260" i="2"/>
  <c r="AG260" i="2" s="1"/>
  <c r="AF261" i="2"/>
  <c r="AG261" i="2" s="1"/>
  <c r="AF262" i="2"/>
  <c r="AG262" i="2" s="1"/>
  <c r="AF263" i="2"/>
  <c r="AG263" i="2" s="1"/>
  <c r="AF264" i="2"/>
  <c r="AG264" i="2" s="1"/>
  <c r="AF265" i="2"/>
  <c r="AG265" i="2" s="1"/>
  <c r="AF266" i="2"/>
  <c r="AG266" i="2" s="1"/>
  <c r="AF267" i="2"/>
  <c r="AG267" i="2" s="1"/>
  <c r="AF268" i="2"/>
  <c r="AG268" i="2" s="1"/>
  <c r="AF269" i="2"/>
  <c r="AG269" i="2" s="1"/>
  <c r="AF270" i="2"/>
  <c r="AG270" i="2" s="1"/>
  <c r="AF271" i="2"/>
  <c r="AG271" i="2" s="1"/>
  <c r="AF272" i="2"/>
  <c r="AG272" i="2" s="1"/>
  <c r="AF273" i="2"/>
  <c r="AG273" i="2" s="1"/>
  <c r="AF274" i="2"/>
  <c r="AG274" i="2" s="1"/>
  <c r="AF275" i="2"/>
  <c r="AG275" i="2" s="1"/>
  <c r="AF276" i="2"/>
  <c r="AG276" i="2" s="1"/>
  <c r="AF277" i="2"/>
  <c r="AG277" i="2" s="1"/>
  <c r="AF278" i="2"/>
  <c r="AG278" i="2" s="1"/>
  <c r="AF279" i="2"/>
  <c r="AG279" i="2" s="1"/>
  <c r="AF280" i="2"/>
  <c r="AG280" i="2" s="1"/>
  <c r="AF281" i="2"/>
  <c r="AG281" i="2" s="1"/>
  <c r="AF282" i="2"/>
  <c r="AG282" i="2" s="1"/>
  <c r="AF283" i="2"/>
  <c r="AG283" i="2" s="1"/>
  <c r="AF284" i="2"/>
  <c r="AG284" i="2" s="1"/>
  <c r="AF285" i="2"/>
  <c r="AG285" i="2" s="1"/>
  <c r="AF286" i="2"/>
  <c r="AG286" i="2" s="1"/>
  <c r="AF287" i="2"/>
  <c r="AG287" i="2" s="1"/>
  <c r="AF288" i="2"/>
  <c r="AG288" i="2" s="1"/>
  <c r="AF289" i="2"/>
  <c r="AG289" i="2" s="1"/>
  <c r="AF290" i="2"/>
  <c r="AG290" i="2" s="1"/>
  <c r="AF291" i="2"/>
  <c r="AG291" i="2" s="1"/>
  <c r="AF292" i="2"/>
  <c r="AG292" i="2" s="1"/>
  <c r="AF293" i="2"/>
  <c r="AG293" i="2" s="1"/>
  <c r="AF294" i="2"/>
  <c r="AG294" i="2" s="1"/>
  <c r="AF295" i="2"/>
  <c r="AG295" i="2" s="1"/>
  <c r="AF296" i="2"/>
  <c r="AG296" i="2" s="1"/>
  <c r="AF297" i="2"/>
  <c r="AG297" i="2" s="1"/>
  <c r="AF298" i="2"/>
  <c r="AG298" i="2" s="1"/>
  <c r="AF299" i="2"/>
  <c r="AG299" i="2" s="1"/>
  <c r="AF300" i="2"/>
  <c r="AG300" i="2" s="1"/>
  <c r="AF301" i="2"/>
  <c r="AG301" i="2" s="1"/>
  <c r="AF302" i="2"/>
  <c r="AG302" i="2" s="1"/>
  <c r="AF303" i="2"/>
  <c r="AG303" i="2" s="1"/>
  <c r="AF304" i="2"/>
  <c r="AG304" i="2" s="1"/>
  <c r="AF305" i="2"/>
  <c r="AG305" i="2" s="1"/>
  <c r="AF306" i="2"/>
  <c r="AG306" i="2" s="1"/>
  <c r="AF307" i="2"/>
  <c r="AG307" i="2" s="1"/>
  <c r="AF308" i="2"/>
  <c r="AG308" i="2" s="1"/>
  <c r="AF309" i="2"/>
  <c r="AG309" i="2" s="1"/>
  <c r="AF310" i="2"/>
  <c r="AG310" i="2" s="1"/>
  <c r="AF311" i="2"/>
  <c r="AG311" i="2" s="1"/>
  <c r="AF312" i="2"/>
  <c r="AG312" i="2" s="1"/>
  <c r="AF313" i="2"/>
  <c r="AG313" i="2" s="1"/>
  <c r="AF314" i="2"/>
  <c r="AG314" i="2" s="1"/>
  <c r="AF315" i="2"/>
  <c r="AG315" i="2" s="1"/>
  <c r="AF316" i="2"/>
  <c r="AG316" i="2" s="1"/>
  <c r="AF317" i="2"/>
  <c r="AG317" i="2" s="1"/>
  <c r="AF318" i="2"/>
  <c r="AG318" i="2" s="1"/>
  <c r="AF319" i="2"/>
  <c r="AG319" i="2" s="1"/>
  <c r="AF320" i="2"/>
  <c r="AG320" i="2" s="1"/>
  <c r="AF321" i="2"/>
  <c r="AG321" i="2" s="1"/>
  <c r="AF322" i="2"/>
  <c r="AG322" i="2" s="1"/>
  <c r="AF323" i="2"/>
  <c r="AG323" i="2" s="1"/>
  <c r="AF324" i="2"/>
  <c r="AG324" i="2" s="1"/>
  <c r="AF325" i="2"/>
  <c r="AG325" i="2" s="1"/>
  <c r="AF326" i="2"/>
  <c r="AG326" i="2" s="1"/>
  <c r="AF327" i="2"/>
  <c r="AG327" i="2" s="1"/>
  <c r="AF328" i="2"/>
  <c r="AG328" i="2" s="1"/>
  <c r="AF329" i="2"/>
  <c r="AG329" i="2" s="1"/>
  <c r="AF330" i="2"/>
  <c r="AG330" i="2" s="1"/>
  <c r="AF331" i="2"/>
  <c r="AG331" i="2" s="1"/>
  <c r="AF332" i="2"/>
  <c r="AG332" i="2" s="1"/>
  <c r="AF333" i="2"/>
  <c r="AG333" i="2" s="1"/>
  <c r="AF334" i="2"/>
  <c r="AG334" i="2" s="1"/>
  <c r="AF335" i="2"/>
  <c r="AG335" i="2" s="1"/>
  <c r="AF336" i="2"/>
  <c r="AG336" i="2" s="1"/>
  <c r="AF337" i="2"/>
  <c r="AG337" i="2" s="1"/>
  <c r="AF338" i="2"/>
  <c r="AG338" i="2" s="1"/>
  <c r="AF339" i="2"/>
  <c r="AG339" i="2" s="1"/>
  <c r="AF340" i="2"/>
  <c r="AG340" i="2" s="1"/>
  <c r="AF341" i="2"/>
  <c r="AG341" i="2" s="1"/>
  <c r="AF342" i="2"/>
  <c r="AG342" i="2" s="1"/>
  <c r="AF343" i="2"/>
  <c r="AG343" i="2" s="1"/>
  <c r="AF344" i="2"/>
  <c r="AG344" i="2" s="1"/>
  <c r="AF345" i="2"/>
  <c r="AG345" i="2" s="1"/>
  <c r="AF346" i="2"/>
  <c r="AG346" i="2" s="1"/>
  <c r="AF347" i="2"/>
  <c r="AG347" i="2" s="1"/>
  <c r="AF348" i="2"/>
  <c r="AG348" i="2" s="1"/>
  <c r="AF349" i="2"/>
  <c r="AG349" i="2" s="1"/>
  <c r="AF350" i="2"/>
  <c r="AG350" i="2" s="1"/>
  <c r="AF351" i="2"/>
  <c r="AG351" i="2" s="1"/>
  <c r="AF352" i="2"/>
  <c r="AG352" i="2" s="1"/>
  <c r="AF353" i="2"/>
  <c r="AG353" i="2" s="1"/>
  <c r="AF354" i="2"/>
  <c r="AG354" i="2" s="1"/>
  <c r="AF355" i="2"/>
  <c r="AG355" i="2" s="1"/>
  <c r="AF356" i="2"/>
  <c r="AG356" i="2" s="1"/>
  <c r="AF357" i="2"/>
  <c r="AG357" i="2" s="1"/>
  <c r="AF358" i="2"/>
  <c r="AG358" i="2" s="1"/>
  <c r="AF359" i="2"/>
  <c r="AG359" i="2" s="1"/>
  <c r="AF360" i="2"/>
  <c r="AG360" i="2" s="1"/>
  <c r="AF361" i="2"/>
  <c r="AG361" i="2" s="1"/>
  <c r="AF362" i="2"/>
  <c r="AG362" i="2" s="1"/>
  <c r="AF363" i="2"/>
  <c r="AG363" i="2" s="1"/>
  <c r="AF364" i="2"/>
  <c r="AG364" i="2" s="1"/>
  <c r="AF365" i="2"/>
  <c r="AG365" i="2" s="1"/>
  <c r="AF366" i="2"/>
  <c r="AG366" i="2" s="1"/>
  <c r="AF367" i="2"/>
  <c r="AG367" i="2" s="1"/>
  <c r="AF368" i="2"/>
  <c r="AG368" i="2" s="1"/>
  <c r="AF369" i="2"/>
  <c r="AG369" i="2" s="1"/>
  <c r="AF370" i="2"/>
  <c r="AG370" i="2" s="1"/>
  <c r="AF371" i="2"/>
  <c r="AG371" i="2" s="1"/>
  <c r="AF372" i="2"/>
  <c r="AG372" i="2" s="1"/>
  <c r="AF373" i="2"/>
  <c r="AG373" i="2" s="1"/>
  <c r="AF374" i="2"/>
  <c r="AG374" i="2" s="1"/>
  <c r="AF375" i="2"/>
  <c r="AG375" i="2" s="1"/>
  <c r="AF376" i="2"/>
  <c r="AG376" i="2" s="1"/>
  <c r="AF377" i="2"/>
  <c r="AG377" i="2" s="1"/>
  <c r="AF378" i="2"/>
  <c r="AG378" i="2" s="1"/>
  <c r="AF379" i="2"/>
  <c r="AG379" i="2" s="1"/>
  <c r="AF380" i="2"/>
  <c r="AG380" i="2" s="1"/>
  <c r="AF381" i="2"/>
  <c r="AG381" i="2" s="1"/>
  <c r="AF382" i="2"/>
  <c r="AG382" i="2" s="1"/>
  <c r="AF383" i="2"/>
  <c r="AG383" i="2" s="1"/>
  <c r="AF384" i="2"/>
  <c r="AG384" i="2" s="1"/>
  <c r="AF385" i="2"/>
  <c r="AG385" i="2" s="1"/>
  <c r="AF386" i="2"/>
  <c r="AG386" i="2" s="1"/>
  <c r="AF387" i="2"/>
  <c r="AG387" i="2" s="1"/>
  <c r="AF388" i="2"/>
  <c r="AG388" i="2" s="1"/>
  <c r="AF389" i="2"/>
  <c r="AG389" i="2" s="1"/>
  <c r="AF390" i="2"/>
  <c r="AG390" i="2" s="1"/>
  <c r="AF391" i="2"/>
  <c r="AG391" i="2" s="1"/>
  <c r="AF392" i="2"/>
  <c r="AG392" i="2" s="1"/>
  <c r="AF393" i="2"/>
  <c r="AG393" i="2" s="1"/>
  <c r="AF394" i="2"/>
  <c r="AG394" i="2" s="1"/>
  <c r="AF395" i="2"/>
  <c r="AG395" i="2" s="1"/>
  <c r="AF396" i="2"/>
  <c r="AG396" i="2" s="1"/>
  <c r="AF397" i="2"/>
  <c r="AG397" i="2" s="1"/>
  <c r="AF398" i="2"/>
  <c r="AG398" i="2" s="1"/>
  <c r="AF399" i="2"/>
  <c r="AG399" i="2" s="1"/>
  <c r="AF400" i="2"/>
  <c r="AG400" i="2" s="1"/>
  <c r="AF401" i="2"/>
  <c r="AG401" i="2" s="1"/>
  <c r="AF402" i="2"/>
  <c r="AG402" i="2" s="1"/>
  <c r="AF403" i="2"/>
  <c r="AG403" i="2" s="1"/>
  <c r="AF404" i="2"/>
  <c r="AG404" i="2" s="1"/>
  <c r="AF405" i="2"/>
  <c r="AG405" i="2" s="1"/>
  <c r="AF406" i="2"/>
  <c r="AG406" i="2" s="1"/>
  <c r="AF407" i="2"/>
  <c r="AG407" i="2" s="1"/>
  <c r="AF408" i="2"/>
  <c r="AG408" i="2" s="1"/>
  <c r="AF409" i="2"/>
  <c r="AG409" i="2" s="1"/>
  <c r="AF410" i="2"/>
  <c r="AG410" i="2" s="1"/>
  <c r="AF411" i="2"/>
  <c r="AG411" i="2" s="1"/>
  <c r="AF412" i="2"/>
  <c r="AG412" i="2" s="1"/>
  <c r="AF413" i="2"/>
  <c r="AG413" i="2" s="1"/>
  <c r="AF414" i="2"/>
  <c r="AG414" i="2" s="1"/>
  <c r="AF415" i="2"/>
  <c r="AG415" i="2" s="1"/>
  <c r="AF416" i="2"/>
  <c r="AG416" i="2" s="1"/>
  <c r="AF417" i="2"/>
  <c r="AG417" i="2" s="1"/>
  <c r="AF418" i="2"/>
  <c r="AG418" i="2" s="1"/>
  <c r="AF419" i="2"/>
  <c r="AG419" i="2" s="1"/>
  <c r="AF420" i="2"/>
  <c r="AG420" i="2" s="1"/>
  <c r="AF421" i="2"/>
  <c r="AG421" i="2" s="1"/>
  <c r="AF422" i="2"/>
  <c r="AG422" i="2" s="1"/>
  <c r="AF423" i="2"/>
  <c r="AG423" i="2" s="1"/>
  <c r="AF424" i="2"/>
  <c r="AG424" i="2" s="1"/>
  <c r="AF425" i="2"/>
  <c r="AG425" i="2" s="1"/>
  <c r="AF426" i="2"/>
  <c r="AG426" i="2" s="1"/>
  <c r="AF427" i="2"/>
  <c r="AG427" i="2" s="1"/>
  <c r="AF428" i="2"/>
  <c r="AG428" i="2" s="1"/>
  <c r="AF429" i="2"/>
  <c r="AG429" i="2" s="1"/>
  <c r="AF430" i="2"/>
  <c r="AG430" i="2" s="1"/>
  <c r="AF431" i="2"/>
  <c r="AG431" i="2" s="1"/>
  <c r="AF432" i="2"/>
  <c r="AG432" i="2" s="1"/>
  <c r="AF433" i="2"/>
  <c r="AG433" i="2" s="1"/>
  <c r="AF434" i="2"/>
  <c r="AG434" i="2" s="1"/>
  <c r="AF435" i="2"/>
  <c r="AG435" i="2" s="1"/>
  <c r="AF436" i="2"/>
  <c r="AG436" i="2" s="1"/>
  <c r="AF437" i="2"/>
  <c r="AG437" i="2" s="1"/>
  <c r="AF438" i="2"/>
  <c r="AG438" i="2" s="1"/>
  <c r="AF439" i="2"/>
  <c r="AG439" i="2" s="1"/>
  <c r="AF440" i="2"/>
  <c r="AG440" i="2" s="1"/>
  <c r="AF441" i="2"/>
  <c r="AG441" i="2" s="1"/>
  <c r="AF442" i="2"/>
  <c r="AG442" i="2" s="1"/>
  <c r="AF443" i="2"/>
  <c r="AG443" i="2" s="1"/>
  <c r="AF444" i="2"/>
  <c r="AG444" i="2" s="1"/>
  <c r="AF445" i="2"/>
  <c r="AG445" i="2" s="1"/>
  <c r="AF446" i="2"/>
  <c r="AG446" i="2" s="1"/>
  <c r="AF447" i="2"/>
  <c r="AG447" i="2" s="1"/>
  <c r="AF448" i="2"/>
  <c r="AG448" i="2" s="1"/>
  <c r="AF449" i="2"/>
  <c r="AG449" i="2" s="1"/>
  <c r="AF450" i="2"/>
  <c r="AG450" i="2" s="1"/>
  <c r="AF451" i="2"/>
  <c r="AG451" i="2" s="1"/>
  <c r="AF452" i="2"/>
  <c r="AG452" i="2" s="1"/>
  <c r="AF453" i="2"/>
  <c r="AG453" i="2" s="1"/>
  <c r="AF454" i="2"/>
  <c r="AG454" i="2" s="1"/>
  <c r="AF455" i="2"/>
  <c r="AG455" i="2" s="1"/>
  <c r="AF456" i="2"/>
  <c r="AG456" i="2" s="1"/>
  <c r="AF457" i="2"/>
  <c r="AG457" i="2" s="1"/>
  <c r="AF458" i="2"/>
  <c r="AG458" i="2" s="1"/>
  <c r="AF459" i="2"/>
  <c r="AG459" i="2" s="1"/>
  <c r="AF460" i="2"/>
  <c r="AG460" i="2" s="1"/>
  <c r="AF461" i="2"/>
  <c r="AG461" i="2" s="1"/>
  <c r="AF462" i="2"/>
  <c r="AG462" i="2" s="1"/>
  <c r="AF463" i="2"/>
  <c r="AG463" i="2" s="1"/>
  <c r="AF464" i="2"/>
  <c r="AG464" i="2" s="1"/>
  <c r="AF465" i="2"/>
  <c r="AG465" i="2" s="1"/>
  <c r="AF466" i="2"/>
  <c r="AG466" i="2" s="1"/>
  <c r="AF467" i="2"/>
  <c r="AG467" i="2" s="1"/>
  <c r="AF468" i="2"/>
  <c r="AG468" i="2" s="1"/>
  <c r="AF469" i="2"/>
  <c r="AG469" i="2" s="1"/>
  <c r="AF470" i="2"/>
  <c r="AG470" i="2" s="1"/>
  <c r="AF471" i="2"/>
  <c r="AG471" i="2" s="1"/>
  <c r="AF472" i="2"/>
  <c r="AG472" i="2" s="1"/>
  <c r="AF473" i="2"/>
  <c r="AG473" i="2" s="1"/>
  <c r="AF474" i="2"/>
  <c r="AG474" i="2" s="1"/>
  <c r="AF475" i="2"/>
  <c r="AG475" i="2" s="1"/>
  <c r="AF476" i="2"/>
  <c r="AG476" i="2" s="1"/>
  <c r="AF477" i="2"/>
  <c r="AG477" i="2" s="1"/>
  <c r="AF478" i="2"/>
  <c r="AG478" i="2" s="1"/>
  <c r="AF479" i="2"/>
  <c r="AG479" i="2" s="1"/>
  <c r="AF480" i="2"/>
  <c r="AG480" i="2" s="1"/>
  <c r="AF481" i="2"/>
  <c r="AG481" i="2" s="1"/>
  <c r="AF482" i="2"/>
  <c r="AG482" i="2" s="1"/>
  <c r="AF483" i="2"/>
  <c r="AG483" i="2" s="1"/>
  <c r="AF484" i="2"/>
  <c r="AG484" i="2" s="1"/>
  <c r="AF485" i="2"/>
  <c r="AG485" i="2" s="1"/>
  <c r="AF486" i="2"/>
  <c r="AG486" i="2" s="1"/>
  <c r="AF487" i="2"/>
  <c r="AG487" i="2" s="1"/>
  <c r="AF488" i="2"/>
  <c r="AG488" i="2" s="1"/>
  <c r="AF489" i="2"/>
  <c r="AG489" i="2" s="1"/>
  <c r="AF490" i="2"/>
  <c r="AG490" i="2" s="1"/>
  <c r="AF491" i="2"/>
  <c r="AG491" i="2" s="1"/>
  <c r="AF492" i="2"/>
  <c r="AG492" i="2" s="1"/>
  <c r="AF493" i="2"/>
  <c r="AG493" i="2" s="1"/>
  <c r="AF494" i="2"/>
  <c r="AG494" i="2" s="1"/>
  <c r="AF495" i="2"/>
  <c r="AG495" i="2" s="1"/>
  <c r="AF496" i="2"/>
  <c r="AG496" i="2" s="1"/>
  <c r="AF497" i="2"/>
  <c r="AG497" i="2" s="1"/>
  <c r="AF498" i="2"/>
  <c r="AG498" i="2" s="1"/>
  <c r="AF499" i="2"/>
  <c r="AG499" i="2" s="1"/>
  <c r="AF500" i="2"/>
  <c r="AG500" i="2" s="1"/>
  <c r="AF501" i="2"/>
  <c r="AG501" i="2" s="1"/>
  <c r="AF502" i="2"/>
  <c r="AG502" i="2" s="1"/>
  <c r="AF503" i="2"/>
  <c r="AG503" i="2" s="1"/>
  <c r="AF504" i="2"/>
  <c r="AG504" i="2" s="1"/>
  <c r="AF505" i="2"/>
  <c r="AG505" i="2" s="1"/>
  <c r="AF506" i="2"/>
  <c r="AG506" i="2" s="1"/>
  <c r="AF507" i="2"/>
  <c r="AG507" i="2" s="1"/>
  <c r="AF508" i="2"/>
  <c r="AG508" i="2" s="1"/>
  <c r="AF509" i="2"/>
  <c r="AG509" i="2" s="1"/>
  <c r="AF510" i="2"/>
  <c r="AG510" i="2" s="1"/>
  <c r="AF511" i="2"/>
  <c r="AG511" i="2" s="1"/>
  <c r="AF512" i="2"/>
  <c r="AG512" i="2" s="1"/>
  <c r="AF513" i="2"/>
  <c r="AG513" i="2" s="1"/>
  <c r="AF514" i="2"/>
  <c r="AG514" i="2" s="1"/>
  <c r="AF515" i="2"/>
  <c r="AG515" i="2" s="1"/>
  <c r="AF516" i="2"/>
  <c r="AG516" i="2" s="1"/>
  <c r="AF517" i="2"/>
  <c r="AG517" i="2" s="1"/>
  <c r="AF518" i="2"/>
  <c r="AG518" i="2" s="1"/>
  <c r="AF519" i="2"/>
  <c r="AG519" i="2" s="1"/>
  <c r="AF520" i="2"/>
  <c r="AG520" i="2" s="1"/>
  <c r="AF521" i="2"/>
  <c r="AG521" i="2" s="1"/>
  <c r="AF522" i="2"/>
  <c r="AG522" i="2" s="1"/>
  <c r="AF523" i="2"/>
  <c r="AG523" i="2" s="1"/>
  <c r="AF524" i="2"/>
  <c r="AG524" i="2" s="1"/>
  <c r="AF525" i="2"/>
  <c r="AG525" i="2" s="1"/>
  <c r="AF526" i="2"/>
  <c r="AG526" i="2" s="1"/>
  <c r="AF527" i="2"/>
  <c r="AG527" i="2" s="1"/>
  <c r="AF528" i="2"/>
  <c r="AG528" i="2" s="1"/>
  <c r="AF529" i="2"/>
  <c r="AG529" i="2" s="1"/>
  <c r="AF530" i="2"/>
  <c r="AG530" i="2" s="1"/>
  <c r="AF531" i="2"/>
  <c r="AG531" i="2" s="1"/>
  <c r="AF532" i="2"/>
  <c r="AG532" i="2" s="1"/>
  <c r="AF533" i="2"/>
  <c r="AG533" i="2" s="1"/>
  <c r="AF534" i="2"/>
  <c r="AG534" i="2" s="1"/>
  <c r="AF535" i="2"/>
  <c r="AG535" i="2" s="1"/>
  <c r="AF536" i="2"/>
  <c r="AG536" i="2" s="1"/>
  <c r="AF537" i="2"/>
  <c r="AG537" i="2" s="1"/>
  <c r="AF538" i="2"/>
  <c r="AG538" i="2" s="1"/>
  <c r="AF539" i="2"/>
  <c r="AG539" i="2" s="1"/>
  <c r="AF540" i="2"/>
  <c r="AG540" i="2" s="1"/>
  <c r="AF541" i="2"/>
  <c r="AG541" i="2" s="1"/>
  <c r="AF542" i="2"/>
  <c r="AG542" i="2" s="1"/>
  <c r="AF543" i="2"/>
  <c r="AG543" i="2" s="1"/>
  <c r="AF544" i="2"/>
  <c r="AG544" i="2" s="1"/>
  <c r="AF545" i="2"/>
  <c r="AG545" i="2" s="1"/>
  <c r="AF546" i="2"/>
  <c r="AG546" i="2" s="1"/>
  <c r="AF547" i="2"/>
  <c r="AG547" i="2" s="1"/>
  <c r="AF548" i="2"/>
  <c r="AG548" i="2" s="1"/>
  <c r="AF549" i="2"/>
  <c r="AG549" i="2" s="1"/>
  <c r="AF550" i="2"/>
  <c r="AG550" i="2" s="1"/>
  <c r="AF551" i="2"/>
  <c r="AG551" i="2" s="1"/>
  <c r="AF552" i="2"/>
  <c r="AG552" i="2" s="1"/>
  <c r="AF553" i="2"/>
  <c r="AG553" i="2" s="1"/>
  <c r="AF554" i="2"/>
  <c r="AG554" i="2" s="1"/>
  <c r="AF555" i="2"/>
  <c r="AG555" i="2" s="1"/>
  <c r="AF556" i="2"/>
  <c r="AG556" i="2" s="1"/>
  <c r="AF557" i="2"/>
  <c r="AG557" i="2" s="1"/>
  <c r="AF558" i="2"/>
  <c r="AG558" i="2" s="1"/>
  <c r="AF559" i="2"/>
  <c r="AG559" i="2" s="1"/>
  <c r="AF560" i="2"/>
  <c r="AG560" i="2" s="1"/>
  <c r="AF561" i="2"/>
  <c r="AG561" i="2" s="1"/>
  <c r="AF562" i="2"/>
  <c r="AG562" i="2" s="1"/>
  <c r="AF563" i="2"/>
  <c r="AG563" i="2" s="1"/>
  <c r="AF564" i="2"/>
  <c r="AG564" i="2" s="1"/>
  <c r="AF565" i="2"/>
  <c r="AG565" i="2" s="1"/>
  <c r="AF566" i="2"/>
  <c r="AG566" i="2" s="1"/>
  <c r="AF567" i="2"/>
  <c r="AG567" i="2" s="1"/>
  <c r="AF568" i="2"/>
  <c r="AG568" i="2" s="1"/>
  <c r="AF569" i="2"/>
  <c r="AG569" i="2" s="1"/>
  <c r="AF570" i="2"/>
  <c r="AG570" i="2" s="1"/>
  <c r="AF571" i="2"/>
  <c r="AG571" i="2" s="1"/>
  <c r="AF572" i="2"/>
  <c r="AG572" i="2" s="1"/>
  <c r="AF573" i="2"/>
  <c r="AG573" i="2" s="1"/>
  <c r="AF574" i="2"/>
  <c r="AG574" i="2" s="1"/>
  <c r="AF575" i="2"/>
  <c r="AG575" i="2" s="1"/>
  <c r="AF576" i="2"/>
  <c r="AG576" i="2" s="1"/>
  <c r="AF577" i="2"/>
  <c r="AG577" i="2" s="1"/>
  <c r="AF578" i="2"/>
  <c r="AG578" i="2" s="1"/>
  <c r="AF579" i="2"/>
  <c r="AG579" i="2" s="1"/>
  <c r="AF580" i="2"/>
  <c r="AG580" i="2" s="1"/>
  <c r="AF581" i="2"/>
  <c r="AG581" i="2" s="1"/>
  <c r="AF582" i="2"/>
  <c r="AG582" i="2" s="1"/>
  <c r="AF583" i="2"/>
  <c r="AG583" i="2" s="1"/>
  <c r="AF584" i="2"/>
  <c r="AG584" i="2" s="1"/>
  <c r="AF585" i="2"/>
  <c r="AG585" i="2" s="1"/>
  <c r="AF586" i="2"/>
  <c r="AG586" i="2" s="1"/>
  <c r="AF587" i="2"/>
  <c r="AG587" i="2" s="1"/>
  <c r="AF588" i="2"/>
  <c r="AG588" i="2" s="1"/>
  <c r="AF589" i="2"/>
  <c r="AG589" i="2" s="1"/>
  <c r="AF590" i="2"/>
  <c r="AG590" i="2" s="1"/>
  <c r="AF591" i="2"/>
  <c r="AG591" i="2" s="1"/>
  <c r="AF592" i="2"/>
  <c r="AG592" i="2" s="1"/>
  <c r="AF593" i="2"/>
  <c r="AG593" i="2" s="1"/>
  <c r="AF594" i="2"/>
  <c r="AG594" i="2" s="1"/>
  <c r="AF595" i="2"/>
  <c r="AG595" i="2" s="1"/>
  <c r="AF596" i="2"/>
  <c r="AG596" i="2" s="1"/>
  <c r="AF597" i="2"/>
  <c r="AG597" i="2" s="1"/>
  <c r="AF598" i="2"/>
  <c r="AG598" i="2" s="1"/>
  <c r="AF599" i="2"/>
  <c r="AG599" i="2" s="1"/>
  <c r="AF600" i="2"/>
  <c r="AG600" i="2" s="1"/>
  <c r="AF601" i="2"/>
  <c r="AG601" i="2" s="1"/>
  <c r="AF602" i="2"/>
  <c r="AG602" i="2" s="1"/>
  <c r="AF603" i="2"/>
  <c r="AG603" i="2" s="1"/>
  <c r="AF604" i="2"/>
  <c r="AG604" i="2" s="1"/>
  <c r="AF605" i="2"/>
  <c r="AG605" i="2" s="1"/>
  <c r="AF606" i="2"/>
  <c r="AG606" i="2" s="1"/>
  <c r="AF607" i="2"/>
  <c r="AG607" i="2" s="1"/>
  <c r="AF608" i="2"/>
  <c r="AG608" i="2" s="1"/>
  <c r="AF609" i="2"/>
  <c r="AG609" i="2" s="1"/>
  <c r="AF610" i="2"/>
  <c r="AG610" i="2" s="1"/>
  <c r="AF611" i="2"/>
  <c r="AG611" i="2" s="1"/>
  <c r="AF612" i="2"/>
  <c r="AG612" i="2" s="1"/>
  <c r="AF613" i="2"/>
  <c r="AG613" i="2" s="1"/>
  <c r="AF614" i="2"/>
  <c r="AG614" i="2" s="1"/>
  <c r="AF615" i="2"/>
  <c r="AG615" i="2" s="1"/>
  <c r="AF616" i="2"/>
  <c r="AG616" i="2" s="1"/>
  <c r="AF617" i="2"/>
  <c r="AG617" i="2" s="1"/>
  <c r="AF618" i="2"/>
  <c r="AG618" i="2" s="1"/>
  <c r="AF619" i="2"/>
  <c r="AG619" i="2" s="1"/>
  <c r="AF620" i="2"/>
  <c r="AG620" i="2" s="1"/>
  <c r="AF621" i="2"/>
  <c r="AG621" i="2" s="1"/>
  <c r="AF622" i="2"/>
  <c r="AG622" i="2" s="1"/>
  <c r="AF623" i="2"/>
  <c r="AG623" i="2" s="1"/>
  <c r="AF624" i="2"/>
  <c r="AG624" i="2" s="1"/>
  <c r="AF625" i="2"/>
  <c r="AG625" i="2" s="1"/>
  <c r="AF626" i="2"/>
  <c r="AG626" i="2" s="1"/>
  <c r="AF627" i="2"/>
  <c r="AG627" i="2" s="1"/>
  <c r="AF628" i="2"/>
  <c r="AG628" i="2" s="1"/>
  <c r="AF629" i="2"/>
  <c r="AG629" i="2" s="1"/>
  <c r="AF630" i="2"/>
  <c r="AG630" i="2" s="1"/>
  <c r="AF631" i="2"/>
  <c r="AG631" i="2" s="1"/>
  <c r="AF632" i="2"/>
  <c r="AG632" i="2" s="1"/>
  <c r="AF633" i="2"/>
  <c r="AG633" i="2" s="1"/>
  <c r="AF634" i="2"/>
  <c r="AG634" i="2" s="1"/>
  <c r="AF635" i="2"/>
  <c r="AG635" i="2" s="1"/>
  <c r="AF636" i="2"/>
  <c r="AG636" i="2" s="1"/>
  <c r="AF637" i="2"/>
  <c r="AG637" i="2" s="1"/>
  <c r="AF638" i="2"/>
  <c r="AG638" i="2" s="1"/>
  <c r="AF639" i="2"/>
  <c r="AG639" i="2" s="1"/>
  <c r="AF640" i="2"/>
  <c r="AG640" i="2" s="1"/>
  <c r="AF641" i="2"/>
  <c r="AG641" i="2" s="1"/>
  <c r="AF642" i="2"/>
  <c r="AG642" i="2" s="1"/>
  <c r="AF643" i="2"/>
  <c r="AG643" i="2" s="1"/>
  <c r="AF644" i="2"/>
  <c r="AG644" i="2" s="1"/>
  <c r="AF645" i="2"/>
  <c r="AG645" i="2" s="1"/>
  <c r="AF646" i="2"/>
  <c r="AG646" i="2" s="1"/>
  <c r="AF647" i="2"/>
  <c r="AG647" i="2" s="1"/>
  <c r="AF648" i="2"/>
  <c r="AG648" i="2" s="1"/>
  <c r="AF649" i="2"/>
  <c r="AG649" i="2" s="1"/>
  <c r="AF650" i="2"/>
  <c r="AG650" i="2" s="1"/>
  <c r="AF651" i="2"/>
  <c r="AG651" i="2" s="1"/>
  <c r="AF652" i="2"/>
  <c r="AG652" i="2" s="1"/>
  <c r="AF653" i="2"/>
  <c r="AG653" i="2" s="1"/>
  <c r="AF654" i="2"/>
  <c r="AG654" i="2" s="1"/>
  <c r="AF655" i="2"/>
  <c r="AG655" i="2" s="1"/>
  <c r="AF656" i="2"/>
  <c r="AG656" i="2" s="1"/>
  <c r="AF657" i="2"/>
  <c r="AG657" i="2" s="1"/>
  <c r="AF658" i="2"/>
  <c r="AG658" i="2" s="1"/>
  <c r="AF659" i="2"/>
  <c r="AG659" i="2" s="1"/>
  <c r="AF660" i="2"/>
  <c r="AG660" i="2" s="1"/>
  <c r="AF661" i="2"/>
  <c r="AG661" i="2" s="1"/>
  <c r="AF662" i="2"/>
  <c r="AG662" i="2" s="1"/>
  <c r="AF663" i="2"/>
  <c r="AG663" i="2" s="1"/>
  <c r="AF664" i="2"/>
  <c r="AG664" i="2" s="1"/>
  <c r="AF665" i="2"/>
  <c r="AG665" i="2" s="1"/>
  <c r="AF666" i="2"/>
  <c r="AG666" i="2" s="1"/>
  <c r="AF667" i="2"/>
  <c r="AG667" i="2" s="1"/>
  <c r="AF668" i="2"/>
  <c r="AG668" i="2" s="1"/>
  <c r="AF669" i="2"/>
  <c r="AG669" i="2" s="1"/>
  <c r="AF670" i="2"/>
  <c r="AG670" i="2" s="1"/>
  <c r="AF671" i="2"/>
  <c r="AG671" i="2" s="1"/>
  <c r="AF672" i="2"/>
  <c r="AG672" i="2" s="1"/>
  <c r="AF673" i="2"/>
  <c r="AG673" i="2" s="1"/>
  <c r="AF674" i="2"/>
  <c r="AG674" i="2" s="1"/>
  <c r="AF675" i="2"/>
  <c r="AG675" i="2" s="1"/>
  <c r="AF676" i="2"/>
  <c r="AG676" i="2" s="1"/>
  <c r="AF677" i="2"/>
  <c r="AG677" i="2" s="1"/>
  <c r="AF678" i="2"/>
  <c r="AG678" i="2" s="1"/>
  <c r="AF679" i="2"/>
  <c r="AG679" i="2" s="1"/>
  <c r="AF680" i="2"/>
  <c r="AG680" i="2" s="1"/>
  <c r="AF681" i="2"/>
  <c r="AG681" i="2" s="1"/>
  <c r="AF682" i="2"/>
  <c r="AG682" i="2" s="1"/>
  <c r="AF683" i="2"/>
  <c r="AG683" i="2" s="1"/>
  <c r="AF684" i="2"/>
  <c r="AG684" i="2" s="1"/>
  <c r="AF685" i="2"/>
  <c r="AG685" i="2" s="1"/>
  <c r="AF686" i="2"/>
  <c r="AG686" i="2" s="1"/>
  <c r="AF687" i="2"/>
  <c r="AG687" i="2" s="1"/>
  <c r="AF688" i="2"/>
  <c r="AG688" i="2" s="1"/>
  <c r="AF689" i="2"/>
  <c r="AG689" i="2" s="1"/>
  <c r="AF690" i="2"/>
  <c r="AG690" i="2" s="1"/>
  <c r="AF691" i="2"/>
  <c r="AG691" i="2" s="1"/>
  <c r="AF692" i="2"/>
  <c r="AG692" i="2" s="1"/>
  <c r="AF693" i="2"/>
  <c r="AG693" i="2" s="1"/>
  <c r="AF694" i="2"/>
  <c r="AG694" i="2" s="1"/>
  <c r="AF695" i="2"/>
  <c r="AG695" i="2" s="1"/>
  <c r="AF696" i="2"/>
  <c r="AG696" i="2" s="1"/>
  <c r="AF697" i="2"/>
  <c r="AG697" i="2" s="1"/>
  <c r="AF698" i="2"/>
  <c r="AG698" i="2" s="1"/>
  <c r="AF699" i="2"/>
  <c r="AG699" i="2" s="1"/>
  <c r="AF700" i="2"/>
  <c r="AG700" i="2" s="1"/>
  <c r="AF701" i="2"/>
  <c r="AG701" i="2" s="1"/>
  <c r="AF702" i="2"/>
  <c r="AG702" i="2" s="1"/>
  <c r="AF703" i="2"/>
  <c r="AG703" i="2" s="1"/>
  <c r="AF704" i="2"/>
  <c r="AG704" i="2" s="1"/>
  <c r="AF705" i="2"/>
  <c r="AG705" i="2" s="1"/>
  <c r="AF706" i="2"/>
  <c r="AG706" i="2" s="1"/>
  <c r="AF707" i="2"/>
  <c r="AG707" i="2" s="1"/>
  <c r="AF708" i="2"/>
  <c r="AG708" i="2" s="1"/>
  <c r="AF709" i="2"/>
  <c r="AG709" i="2" s="1"/>
  <c r="AF710" i="2"/>
  <c r="AG710" i="2" s="1"/>
  <c r="AF711" i="2"/>
  <c r="AG711" i="2" s="1"/>
  <c r="AF712" i="2"/>
  <c r="AG712" i="2" s="1"/>
  <c r="AF713" i="2"/>
  <c r="AG713" i="2" s="1"/>
  <c r="AF714" i="2"/>
  <c r="AG714" i="2" s="1"/>
  <c r="AF715" i="2"/>
  <c r="AG715" i="2" s="1"/>
  <c r="AF716" i="2"/>
  <c r="AG716" i="2" s="1"/>
  <c r="AF717" i="2"/>
  <c r="AG717" i="2" s="1"/>
  <c r="AF718" i="2"/>
  <c r="AG718" i="2" s="1"/>
  <c r="AF719" i="2"/>
  <c r="AG719" i="2" s="1"/>
  <c r="AF720" i="2"/>
  <c r="AG720" i="2" s="1"/>
  <c r="AF721" i="2"/>
  <c r="AG721" i="2" s="1"/>
  <c r="AF722" i="2"/>
  <c r="AG722" i="2" s="1"/>
  <c r="AF723" i="2"/>
  <c r="AG723" i="2" s="1"/>
  <c r="AF724" i="2"/>
  <c r="AG724" i="2" s="1"/>
  <c r="AF725" i="2"/>
  <c r="AG725" i="2" s="1"/>
  <c r="AF726" i="2"/>
  <c r="AG726" i="2" s="1"/>
  <c r="AF727" i="2"/>
  <c r="AG727" i="2" s="1"/>
  <c r="AF728" i="2"/>
  <c r="AG728" i="2" s="1"/>
  <c r="AF729" i="2"/>
  <c r="AG729" i="2" s="1"/>
  <c r="AF730" i="2"/>
  <c r="AG730" i="2" s="1"/>
  <c r="AF731" i="2"/>
  <c r="AG731" i="2" s="1"/>
  <c r="AF732" i="2"/>
  <c r="AG732" i="2" s="1"/>
  <c r="AF733" i="2"/>
  <c r="AG733" i="2" s="1"/>
  <c r="AF734" i="2"/>
  <c r="AG734" i="2" s="1"/>
  <c r="AF735" i="2"/>
  <c r="AG735" i="2" s="1"/>
  <c r="AF736" i="2"/>
  <c r="AG736" i="2" s="1"/>
  <c r="AF737" i="2"/>
  <c r="AG737" i="2" s="1"/>
  <c r="AF738" i="2"/>
  <c r="AG738" i="2" s="1"/>
  <c r="AF739" i="2"/>
  <c r="AG739" i="2" s="1"/>
  <c r="AF740" i="2"/>
  <c r="AG740" i="2" s="1"/>
  <c r="AF741" i="2"/>
  <c r="AG741" i="2" s="1"/>
  <c r="AF742" i="2"/>
  <c r="AG742" i="2" s="1"/>
  <c r="AF743" i="2"/>
  <c r="AG743" i="2" s="1"/>
  <c r="AF744" i="2"/>
  <c r="AG744" i="2" s="1"/>
  <c r="AF745" i="2"/>
  <c r="AG745" i="2" s="1"/>
  <c r="AF746" i="2"/>
  <c r="AG746" i="2" s="1"/>
  <c r="AF747" i="2"/>
  <c r="AG747" i="2" s="1"/>
  <c r="AF748" i="2"/>
  <c r="AG748" i="2" s="1"/>
  <c r="AF749" i="2"/>
  <c r="AG749" i="2" s="1"/>
  <c r="AF750" i="2"/>
  <c r="AG750" i="2" s="1"/>
  <c r="AF751" i="2"/>
  <c r="AG751" i="2" s="1"/>
  <c r="AF752" i="2"/>
  <c r="AG752" i="2" s="1"/>
  <c r="AF753" i="2"/>
  <c r="AG753" i="2" s="1"/>
  <c r="AF754" i="2"/>
  <c r="AG754" i="2" s="1"/>
  <c r="AF755" i="2"/>
  <c r="AG755" i="2" s="1"/>
  <c r="AF756" i="2"/>
  <c r="AG756" i="2" s="1"/>
  <c r="AF757" i="2"/>
  <c r="AG757" i="2" s="1"/>
  <c r="AF758" i="2"/>
  <c r="AG758" i="2" s="1"/>
  <c r="AF759" i="2"/>
  <c r="AG759" i="2" s="1"/>
  <c r="AF760" i="2"/>
  <c r="AG760" i="2" s="1"/>
  <c r="AF761" i="2"/>
  <c r="AG761" i="2" s="1"/>
  <c r="AF762" i="2"/>
  <c r="AG762" i="2" s="1"/>
  <c r="AF763" i="2"/>
  <c r="AG763" i="2" s="1"/>
  <c r="AF764" i="2"/>
  <c r="AG764" i="2" s="1"/>
  <c r="AF765" i="2"/>
  <c r="AG765" i="2" s="1"/>
  <c r="AF766" i="2"/>
  <c r="AG766" i="2" s="1"/>
  <c r="AF767" i="2"/>
  <c r="AG767" i="2" s="1"/>
  <c r="AF768" i="2"/>
  <c r="AG768" i="2" s="1"/>
  <c r="AF769" i="2"/>
  <c r="AG769" i="2" s="1"/>
  <c r="AF770" i="2"/>
  <c r="AG770" i="2" s="1"/>
  <c r="AF771" i="2"/>
  <c r="AG771" i="2" s="1"/>
  <c r="AF772" i="2"/>
  <c r="AG772" i="2" s="1"/>
  <c r="AF773" i="2"/>
  <c r="AG773" i="2" s="1"/>
  <c r="AF774" i="2"/>
  <c r="AG774" i="2" s="1"/>
  <c r="AF775" i="2"/>
  <c r="AG775" i="2" s="1"/>
  <c r="AF776" i="2"/>
  <c r="AG776" i="2" s="1"/>
  <c r="AF777" i="2"/>
  <c r="AG777" i="2" s="1"/>
  <c r="AF778" i="2"/>
  <c r="AG778" i="2" s="1"/>
  <c r="AF779" i="2"/>
  <c r="AG779" i="2" s="1"/>
  <c r="AF780" i="2"/>
  <c r="AG780" i="2" s="1"/>
  <c r="AF781" i="2"/>
  <c r="AG781" i="2" s="1"/>
  <c r="AF782" i="2"/>
  <c r="AG782" i="2" s="1"/>
  <c r="AF783" i="2"/>
  <c r="AG783" i="2" s="1"/>
  <c r="AF784" i="2"/>
  <c r="AG784" i="2" s="1"/>
  <c r="AF785" i="2"/>
  <c r="AG785" i="2" s="1"/>
  <c r="AF786" i="2"/>
  <c r="AG786" i="2" s="1"/>
  <c r="AF787" i="2"/>
  <c r="AG787" i="2" s="1"/>
  <c r="AF788" i="2"/>
  <c r="AG788" i="2" s="1"/>
  <c r="AF789" i="2"/>
  <c r="AG789" i="2" s="1"/>
  <c r="AF790" i="2"/>
  <c r="AG790" i="2" s="1"/>
  <c r="AF791" i="2"/>
  <c r="AG791" i="2" s="1"/>
  <c r="AF792" i="2"/>
  <c r="AG792" i="2" s="1"/>
  <c r="AF793" i="2"/>
  <c r="AG793" i="2" s="1"/>
  <c r="AF794" i="2"/>
  <c r="AG794" i="2" s="1"/>
  <c r="AF795" i="2"/>
  <c r="AG795" i="2" s="1"/>
  <c r="AF796" i="2"/>
  <c r="AG796" i="2" s="1"/>
  <c r="AF797" i="2"/>
  <c r="AG797" i="2" s="1"/>
  <c r="AF798" i="2"/>
  <c r="AG798" i="2" s="1"/>
  <c r="AF799" i="2"/>
  <c r="AG799" i="2" s="1"/>
  <c r="AF800" i="2"/>
  <c r="AG800" i="2" s="1"/>
  <c r="AF801" i="2"/>
  <c r="AG801" i="2" s="1"/>
  <c r="AF802" i="2"/>
  <c r="AG802" i="2" s="1"/>
  <c r="AF803" i="2"/>
  <c r="AG803" i="2" s="1"/>
  <c r="AF804" i="2"/>
  <c r="AG804" i="2" s="1"/>
  <c r="AF805" i="2"/>
  <c r="AG805" i="2" s="1"/>
  <c r="AF806" i="2"/>
  <c r="AG806" i="2" s="1"/>
  <c r="AF807" i="2"/>
  <c r="AG807" i="2" s="1"/>
  <c r="AF808" i="2"/>
  <c r="AG808" i="2" s="1"/>
  <c r="AF809" i="2"/>
  <c r="AG809" i="2" s="1"/>
  <c r="AF810" i="2"/>
  <c r="AG810" i="2" s="1"/>
  <c r="AF811" i="2"/>
  <c r="AG811" i="2" s="1"/>
  <c r="AF812" i="2"/>
  <c r="AG812" i="2" s="1"/>
  <c r="AF813" i="2"/>
  <c r="AG813" i="2" s="1"/>
  <c r="AF814" i="2"/>
  <c r="AG814" i="2" s="1"/>
  <c r="AF815" i="2"/>
  <c r="AG815" i="2" s="1"/>
  <c r="AF816" i="2"/>
  <c r="AG816" i="2" s="1"/>
  <c r="AF817" i="2"/>
  <c r="AG817" i="2" s="1"/>
  <c r="AF818" i="2"/>
  <c r="AG818" i="2" s="1"/>
  <c r="AF819" i="2"/>
  <c r="AG819" i="2" s="1"/>
  <c r="AF820" i="2"/>
  <c r="AG820" i="2" s="1"/>
  <c r="AF821" i="2"/>
  <c r="AG821" i="2" s="1"/>
  <c r="AF822" i="2"/>
  <c r="AG822" i="2" s="1"/>
  <c r="AF823" i="2"/>
  <c r="AG823" i="2" s="1"/>
  <c r="AF824" i="2"/>
  <c r="AG824" i="2" s="1"/>
  <c r="AF825" i="2"/>
  <c r="AG825" i="2" s="1"/>
  <c r="AF826" i="2"/>
  <c r="AG826" i="2" s="1"/>
  <c r="AF827" i="2"/>
  <c r="AG827" i="2" s="1"/>
  <c r="AF828" i="2"/>
  <c r="AG828" i="2" s="1"/>
  <c r="AF829" i="2"/>
  <c r="AG829" i="2" s="1"/>
  <c r="AF830" i="2"/>
  <c r="AG830" i="2" s="1"/>
  <c r="AF831" i="2"/>
  <c r="AG831" i="2" s="1"/>
  <c r="AF832" i="2"/>
  <c r="AG832" i="2" s="1"/>
  <c r="AF833" i="2"/>
  <c r="AG833" i="2" s="1"/>
  <c r="AF834" i="2"/>
  <c r="AG834" i="2" s="1"/>
  <c r="AF835" i="2"/>
  <c r="AG835" i="2" s="1"/>
  <c r="AF836" i="2"/>
  <c r="AG836" i="2" s="1"/>
  <c r="AF837" i="2"/>
  <c r="AG837" i="2" s="1"/>
  <c r="AF838" i="2"/>
  <c r="AG838" i="2" s="1"/>
  <c r="AF839" i="2"/>
  <c r="AG839" i="2" s="1"/>
  <c r="AF840" i="2"/>
  <c r="AG840" i="2" s="1"/>
  <c r="AF841" i="2"/>
  <c r="AG841" i="2" s="1"/>
  <c r="AF842" i="2"/>
  <c r="AG842" i="2" s="1"/>
  <c r="AF843" i="2"/>
  <c r="AG843" i="2" s="1"/>
  <c r="AF844" i="2"/>
  <c r="AG844" i="2" s="1"/>
  <c r="AF845" i="2"/>
  <c r="AG845" i="2" s="1"/>
  <c r="AF846" i="2"/>
  <c r="AG846" i="2" s="1"/>
  <c r="AF847" i="2"/>
  <c r="AG847" i="2" s="1"/>
  <c r="AF848" i="2"/>
  <c r="AG848" i="2" s="1"/>
  <c r="AF849" i="2"/>
  <c r="AG849" i="2" s="1"/>
  <c r="AF850" i="2"/>
  <c r="AG850" i="2" s="1"/>
  <c r="AF851" i="2"/>
  <c r="AG851" i="2" s="1"/>
  <c r="AF852" i="2"/>
  <c r="AG852" i="2" s="1"/>
  <c r="AF853" i="2"/>
  <c r="AG853" i="2" s="1"/>
  <c r="AF854" i="2"/>
  <c r="AG854" i="2" s="1"/>
  <c r="AF855" i="2"/>
  <c r="AG855" i="2" s="1"/>
  <c r="AF856" i="2"/>
  <c r="AG856" i="2" s="1"/>
  <c r="AF857" i="2"/>
  <c r="AG857" i="2" s="1"/>
  <c r="AF858" i="2"/>
  <c r="AG858" i="2" s="1"/>
  <c r="AF859" i="2"/>
  <c r="AG859" i="2" s="1"/>
  <c r="AF860" i="2"/>
  <c r="AG860" i="2" s="1"/>
  <c r="AF861" i="2"/>
  <c r="AG861" i="2" s="1"/>
  <c r="AF862" i="2"/>
  <c r="AG862" i="2" s="1"/>
  <c r="AF863" i="2"/>
  <c r="AG863" i="2" s="1"/>
  <c r="AF864" i="2"/>
  <c r="AG864" i="2" s="1"/>
  <c r="AF865" i="2"/>
  <c r="AG865" i="2" s="1"/>
  <c r="AF866" i="2"/>
  <c r="AG866" i="2" s="1"/>
  <c r="AF867" i="2"/>
  <c r="AG867" i="2" s="1"/>
  <c r="AF868" i="2"/>
  <c r="AG868" i="2" s="1"/>
  <c r="AF869" i="2"/>
  <c r="AG869" i="2" s="1"/>
  <c r="AF870" i="2"/>
  <c r="AG870" i="2" s="1"/>
  <c r="AF871" i="2"/>
  <c r="AG871" i="2" s="1"/>
  <c r="AF872" i="2"/>
  <c r="AG872" i="2" s="1"/>
  <c r="AF873" i="2"/>
  <c r="AG873" i="2" s="1"/>
  <c r="AF874" i="2"/>
  <c r="AG874" i="2" s="1"/>
  <c r="AF875" i="2"/>
  <c r="AG875" i="2" s="1"/>
  <c r="AF876" i="2"/>
  <c r="AG876" i="2" s="1"/>
  <c r="AF877" i="2"/>
  <c r="AG877" i="2" s="1"/>
  <c r="AF878" i="2"/>
  <c r="AG878" i="2" s="1"/>
  <c r="AF879" i="2"/>
  <c r="AG879" i="2" s="1"/>
  <c r="AF880" i="2"/>
  <c r="AG880" i="2" s="1"/>
  <c r="AF881" i="2"/>
  <c r="AG881" i="2" s="1"/>
  <c r="AF882" i="2"/>
  <c r="AG882" i="2" s="1"/>
  <c r="AF883" i="2"/>
  <c r="AG883" i="2" s="1"/>
  <c r="AF884" i="2"/>
  <c r="AG884" i="2" s="1"/>
  <c r="AF885" i="2"/>
  <c r="AG885" i="2" s="1"/>
  <c r="AF886" i="2"/>
  <c r="AG886" i="2" s="1"/>
  <c r="AF887" i="2"/>
  <c r="AG887" i="2" s="1"/>
  <c r="AF888" i="2"/>
  <c r="AG888" i="2" s="1"/>
  <c r="AF889" i="2"/>
  <c r="AG889" i="2" s="1"/>
  <c r="AF890" i="2"/>
  <c r="AG890" i="2" s="1"/>
  <c r="AF891" i="2"/>
  <c r="AG891" i="2" s="1"/>
  <c r="AF892" i="2"/>
  <c r="AG892" i="2" s="1"/>
  <c r="AF893" i="2"/>
  <c r="AG893" i="2" s="1"/>
  <c r="AF894" i="2"/>
  <c r="AG894" i="2" s="1"/>
  <c r="AF895" i="2"/>
  <c r="AG895" i="2" s="1"/>
  <c r="AF896" i="2"/>
  <c r="AG896" i="2" s="1"/>
  <c r="AF897" i="2"/>
  <c r="AG897" i="2" s="1"/>
  <c r="AF898" i="2"/>
  <c r="AG898" i="2" s="1"/>
  <c r="AF899" i="2"/>
  <c r="AG899" i="2" s="1"/>
  <c r="AF900" i="2"/>
  <c r="AG900" i="2" s="1"/>
  <c r="AF901" i="2"/>
  <c r="AG901" i="2" s="1"/>
  <c r="AF902" i="2"/>
  <c r="AG902" i="2" s="1"/>
  <c r="AF903" i="2"/>
  <c r="AG903" i="2" s="1"/>
  <c r="AF904" i="2"/>
  <c r="AG904" i="2" s="1"/>
  <c r="AF905" i="2"/>
  <c r="AG905" i="2" s="1"/>
  <c r="AF906" i="2"/>
  <c r="AG906" i="2" s="1"/>
  <c r="AF907" i="2"/>
  <c r="AG907" i="2" s="1"/>
  <c r="AF908" i="2"/>
  <c r="AG908" i="2" s="1"/>
  <c r="AF909" i="2"/>
  <c r="AG909" i="2" s="1"/>
  <c r="AF910" i="2"/>
  <c r="AG910" i="2" s="1"/>
  <c r="AF911" i="2"/>
  <c r="AG911" i="2" s="1"/>
  <c r="AF912" i="2"/>
  <c r="AG912" i="2" s="1"/>
  <c r="AF913" i="2"/>
  <c r="AG913" i="2" s="1"/>
  <c r="AF914" i="2"/>
  <c r="AG914" i="2" s="1"/>
  <c r="AF915" i="2"/>
  <c r="AG915" i="2" s="1"/>
  <c r="AF916" i="2"/>
  <c r="AG916" i="2" s="1"/>
  <c r="AF917" i="2"/>
  <c r="AG917" i="2" s="1"/>
  <c r="AF918" i="2"/>
  <c r="AG918" i="2" s="1"/>
  <c r="AF919" i="2"/>
  <c r="AG919" i="2" s="1"/>
  <c r="AF920" i="2"/>
  <c r="AG920" i="2" s="1"/>
  <c r="AF921" i="2"/>
  <c r="AG921" i="2" s="1"/>
  <c r="AF922" i="2"/>
  <c r="AG922" i="2" s="1"/>
  <c r="AF923" i="2"/>
  <c r="AG923" i="2" s="1"/>
  <c r="AF924" i="2"/>
  <c r="AG924" i="2" s="1"/>
  <c r="AF925" i="2"/>
  <c r="AG925" i="2" s="1"/>
  <c r="AF926" i="2"/>
  <c r="AG926" i="2" s="1"/>
  <c r="AF927" i="2"/>
  <c r="AG927" i="2" s="1"/>
  <c r="AF928" i="2"/>
  <c r="AG928" i="2" s="1"/>
  <c r="AF929" i="2"/>
  <c r="AG929" i="2" s="1"/>
  <c r="AF930" i="2"/>
  <c r="AG930" i="2" s="1"/>
  <c r="AF931" i="2"/>
  <c r="AG931" i="2" s="1"/>
  <c r="AF932" i="2"/>
  <c r="AG932" i="2" s="1"/>
  <c r="AF933" i="2"/>
  <c r="AG933" i="2" s="1"/>
  <c r="AF934" i="2"/>
  <c r="AG934" i="2" s="1"/>
  <c r="AF935" i="2"/>
  <c r="AG935" i="2" s="1"/>
  <c r="AF936" i="2"/>
  <c r="AG936" i="2" s="1"/>
  <c r="AF937" i="2"/>
  <c r="AG937" i="2" s="1"/>
  <c r="AF938" i="2"/>
  <c r="AG938" i="2" s="1"/>
  <c r="AF939" i="2"/>
  <c r="AG939" i="2" s="1"/>
  <c r="AF940" i="2"/>
  <c r="AG940" i="2" s="1"/>
  <c r="AF941" i="2"/>
  <c r="AG941" i="2" s="1"/>
  <c r="AF942" i="2"/>
  <c r="AG942" i="2" s="1"/>
  <c r="AF943" i="2"/>
  <c r="AG943" i="2" s="1"/>
  <c r="AF944" i="2"/>
  <c r="AG944" i="2" s="1"/>
  <c r="AF945" i="2"/>
  <c r="AG945" i="2" s="1"/>
  <c r="AF946" i="2"/>
  <c r="AG946" i="2" s="1"/>
  <c r="AF947" i="2"/>
  <c r="AG947" i="2" s="1"/>
  <c r="AF948" i="2"/>
  <c r="AG948" i="2" s="1"/>
  <c r="AF949" i="2"/>
  <c r="AG949" i="2" s="1"/>
  <c r="AF950" i="2"/>
  <c r="AG950" i="2" s="1"/>
  <c r="AF951" i="2"/>
  <c r="AG951" i="2" s="1"/>
  <c r="AF952" i="2"/>
  <c r="AG952" i="2" s="1"/>
  <c r="AF953" i="2"/>
  <c r="AG953" i="2" s="1"/>
  <c r="AF954" i="2"/>
  <c r="AG954" i="2" s="1"/>
  <c r="AF955" i="2"/>
  <c r="AG955" i="2" s="1"/>
  <c r="AF956" i="2"/>
  <c r="AG956" i="2" s="1"/>
  <c r="AF957" i="2"/>
  <c r="AG957" i="2" s="1"/>
  <c r="AF958" i="2"/>
  <c r="AG958" i="2" s="1"/>
  <c r="AF959" i="2"/>
  <c r="AG959" i="2" s="1"/>
  <c r="AF960" i="2"/>
  <c r="AG960" i="2" s="1"/>
  <c r="AF961" i="2"/>
  <c r="AG961" i="2" s="1"/>
  <c r="AF962" i="2"/>
  <c r="AG962" i="2" s="1"/>
  <c r="AF963" i="2"/>
  <c r="AG963" i="2" s="1"/>
  <c r="AF964" i="2"/>
  <c r="AG964" i="2" s="1"/>
  <c r="AF965" i="2"/>
  <c r="AG965" i="2" s="1"/>
  <c r="AF966" i="2"/>
  <c r="AG966" i="2" s="1"/>
  <c r="AF967" i="2"/>
  <c r="AG967" i="2" s="1"/>
  <c r="AF968" i="2"/>
  <c r="AG968" i="2" s="1"/>
  <c r="AF969" i="2"/>
  <c r="AG969" i="2" s="1"/>
  <c r="AF970" i="2"/>
  <c r="AG970" i="2" s="1"/>
  <c r="AF971" i="2"/>
  <c r="AG971" i="2" s="1"/>
  <c r="AF972" i="2"/>
  <c r="AG972" i="2" s="1"/>
  <c r="AF973" i="2"/>
  <c r="AG973" i="2" s="1"/>
  <c r="AF974" i="2"/>
  <c r="AG974" i="2" s="1"/>
  <c r="AF975" i="2"/>
  <c r="AG975" i="2" s="1"/>
  <c r="AF976" i="2"/>
  <c r="AG976" i="2" s="1"/>
  <c r="AF977" i="2"/>
  <c r="AG977" i="2" s="1"/>
  <c r="AF978" i="2"/>
  <c r="AG978" i="2" s="1"/>
  <c r="AF979" i="2"/>
  <c r="AG979" i="2" s="1"/>
  <c r="AF980" i="2"/>
  <c r="AG980" i="2" s="1"/>
  <c r="AF981" i="2"/>
  <c r="AG981" i="2" s="1"/>
  <c r="AF982" i="2"/>
  <c r="AG982" i="2" s="1"/>
  <c r="AF983" i="2"/>
  <c r="AG983" i="2" s="1"/>
  <c r="AF984" i="2"/>
  <c r="AG984" i="2" s="1"/>
  <c r="AF985" i="2"/>
  <c r="AG985" i="2" s="1"/>
  <c r="AF986" i="2"/>
  <c r="AG986" i="2" s="1"/>
  <c r="AF987" i="2"/>
  <c r="AG987" i="2" s="1"/>
  <c r="AF988" i="2"/>
  <c r="AG988" i="2" s="1"/>
  <c r="AF989" i="2"/>
  <c r="AG989" i="2" s="1"/>
  <c r="AF990" i="2"/>
  <c r="AG990" i="2" s="1"/>
  <c r="AF991" i="2"/>
  <c r="AG991" i="2" s="1"/>
  <c r="AF992" i="2"/>
  <c r="AG992" i="2" s="1"/>
  <c r="AF993" i="2"/>
  <c r="AG993" i="2" s="1"/>
  <c r="AF994" i="2"/>
  <c r="AG994" i="2" s="1"/>
  <c r="AF995" i="2"/>
  <c r="AG995" i="2" s="1"/>
  <c r="AF996" i="2"/>
  <c r="AG996" i="2" s="1"/>
  <c r="AF997" i="2"/>
  <c r="AG997" i="2" s="1"/>
  <c r="AF998" i="2"/>
  <c r="AG998" i="2" s="1"/>
  <c r="AF999" i="2"/>
  <c r="AG999" i="2" s="1"/>
  <c r="AF1000" i="2"/>
  <c r="AG1000" i="2" s="1"/>
  <c r="AF1001" i="2"/>
  <c r="AG1001" i="2" s="1"/>
  <c r="AF1002" i="2"/>
  <c r="AG1002" i="2" s="1"/>
  <c r="AF1003" i="2"/>
  <c r="AG1003" i="2" s="1"/>
  <c r="AF1004" i="2"/>
  <c r="AG1004" i="2" s="1"/>
  <c r="AF1005" i="2"/>
  <c r="AG1005" i="2" s="1"/>
  <c r="AF1006" i="2"/>
  <c r="AG1006" i="2" s="1"/>
  <c r="AF1007" i="2"/>
  <c r="AG1007" i="2" s="1"/>
  <c r="AF1008" i="2"/>
  <c r="AG1008" i="2" s="1"/>
  <c r="AF1009" i="2"/>
  <c r="AG1009" i="2" s="1"/>
  <c r="AF1010" i="2"/>
  <c r="AG1010" i="2" s="1"/>
  <c r="AF1011" i="2"/>
  <c r="AG1011" i="2" s="1"/>
  <c r="AF1012" i="2"/>
  <c r="AG1012" i="2" s="1"/>
  <c r="AF1013" i="2"/>
  <c r="AG1013" i="2" s="1"/>
  <c r="AF1014" i="2"/>
  <c r="AG1014" i="2" s="1"/>
  <c r="AF1015" i="2"/>
  <c r="AG1015" i="2" s="1"/>
  <c r="AF1016" i="2"/>
  <c r="AG1016" i="2" s="1"/>
  <c r="AF1017" i="2"/>
  <c r="AG1017" i="2" s="1"/>
  <c r="AF1018" i="2"/>
  <c r="AG1018" i="2" s="1"/>
  <c r="AF1019" i="2"/>
  <c r="AG1019" i="2" s="1"/>
  <c r="AF1020" i="2"/>
  <c r="AG1020" i="2" s="1"/>
  <c r="AF1021" i="2"/>
  <c r="AG1021" i="2" s="1"/>
  <c r="AF1022" i="2"/>
  <c r="AG1022" i="2" s="1"/>
  <c r="AF1023" i="2"/>
  <c r="AG1023" i="2" s="1"/>
  <c r="AF1024" i="2"/>
  <c r="AG1024" i="2" s="1"/>
  <c r="AF1025" i="2"/>
  <c r="AG1025" i="2" s="1"/>
  <c r="AF1026" i="2"/>
  <c r="AG1026" i="2" s="1"/>
  <c r="AF1027" i="2"/>
  <c r="AG1027" i="2" s="1"/>
  <c r="AF1028" i="2"/>
  <c r="AG1028" i="2" s="1"/>
  <c r="AF1029" i="2"/>
  <c r="AG1029" i="2" s="1"/>
  <c r="AF1030" i="2"/>
  <c r="AG1030" i="2" s="1"/>
  <c r="AF1031" i="2"/>
  <c r="AG1031" i="2" s="1"/>
  <c r="AF1032" i="2"/>
  <c r="AG1032" i="2" s="1"/>
  <c r="AF1033" i="2"/>
  <c r="AG1033" i="2" s="1"/>
  <c r="AF1034" i="2"/>
  <c r="AG1034" i="2" s="1"/>
  <c r="AF1035" i="2"/>
  <c r="AG1035" i="2" s="1"/>
  <c r="AF1036" i="2"/>
  <c r="AG1036" i="2" s="1"/>
  <c r="AF1037" i="2"/>
  <c r="AG1037" i="2" s="1"/>
  <c r="AF1038" i="2"/>
  <c r="AG1038" i="2" s="1"/>
  <c r="AF1039" i="2"/>
  <c r="AG1039" i="2" s="1"/>
  <c r="AF1040" i="2"/>
  <c r="AG1040" i="2" s="1"/>
  <c r="AF1041" i="2"/>
  <c r="AG1041" i="2" s="1"/>
  <c r="AF1042" i="2"/>
  <c r="AG1042" i="2" s="1"/>
  <c r="AF1043" i="2"/>
  <c r="AG1043" i="2" s="1"/>
  <c r="AF1044" i="2"/>
  <c r="AG1044" i="2" s="1"/>
  <c r="AF1045" i="2"/>
  <c r="AG1045" i="2" s="1"/>
  <c r="AF1046" i="2"/>
  <c r="AG1046" i="2" s="1"/>
  <c r="AF1047" i="2"/>
  <c r="AG1047" i="2" s="1"/>
  <c r="AF1048" i="2"/>
  <c r="AG1048" i="2" s="1"/>
  <c r="AF1049" i="2"/>
  <c r="AG1049" i="2" s="1"/>
  <c r="AF1050" i="2"/>
  <c r="AG1050" i="2" s="1"/>
  <c r="AF1051" i="2"/>
  <c r="AG1051" i="2" s="1"/>
  <c r="AF1052" i="2"/>
  <c r="AG1052" i="2" s="1"/>
  <c r="AF1053" i="2"/>
  <c r="AG1053" i="2" s="1"/>
  <c r="AF1054" i="2"/>
  <c r="AG1054" i="2" s="1"/>
  <c r="AF1055" i="2"/>
  <c r="AG1055" i="2" s="1"/>
  <c r="AF1056" i="2"/>
  <c r="AG1056" i="2" s="1"/>
  <c r="AF1057" i="2"/>
  <c r="AG1057" i="2" s="1"/>
  <c r="AF1058" i="2"/>
  <c r="AG1058" i="2" s="1"/>
  <c r="AF1059" i="2"/>
  <c r="AG1059" i="2" s="1"/>
  <c r="AF1060" i="2"/>
  <c r="AG1060" i="2" s="1"/>
  <c r="AF1061" i="2"/>
  <c r="AG1061" i="2" s="1"/>
  <c r="AF1062" i="2"/>
  <c r="AG1062" i="2" s="1"/>
  <c r="AF1063" i="2"/>
  <c r="AG1063" i="2" s="1"/>
  <c r="AF1064" i="2"/>
  <c r="AG1064" i="2" s="1"/>
  <c r="AF1065" i="2"/>
  <c r="AG1065" i="2" s="1"/>
  <c r="AF1066" i="2"/>
  <c r="AG1066" i="2" s="1"/>
  <c r="AF1067" i="2"/>
  <c r="AG1067" i="2" s="1"/>
  <c r="AF1068" i="2"/>
  <c r="AG1068" i="2" s="1"/>
  <c r="AF1069" i="2"/>
  <c r="AG1069" i="2" s="1"/>
  <c r="AF1070" i="2"/>
  <c r="AG1070" i="2" s="1"/>
  <c r="AF1071" i="2"/>
  <c r="AG1071" i="2" s="1"/>
  <c r="AF1072" i="2"/>
  <c r="AG1072" i="2" s="1"/>
  <c r="AF1073" i="2"/>
  <c r="AG1073" i="2" s="1"/>
  <c r="AF1074" i="2"/>
  <c r="AG1074" i="2" s="1"/>
  <c r="AF1075" i="2"/>
  <c r="AG1075" i="2" s="1"/>
  <c r="AF1076" i="2"/>
  <c r="AG1076" i="2" s="1"/>
  <c r="AF1077" i="2"/>
  <c r="AG1077" i="2" s="1"/>
  <c r="AF1078" i="2"/>
  <c r="AG1078" i="2" s="1"/>
  <c r="AF1079" i="2"/>
  <c r="AG1079" i="2" s="1"/>
  <c r="AF1080" i="2"/>
  <c r="AG1080" i="2" s="1"/>
  <c r="AF1081" i="2"/>
  <c r="AG1081" i="2" s="1"/>
  <c r="AF1082" i="2"/>
  <c r="AG1082" i="2" s="1"/>
  <c r="AF1083" i="2"/>
  <c r="AG1083" i="2" s="1"/>
  <c r="AF1084" i="2"/>
  <c r="AG1084" i="2" s="1"/>
  <c r="AF1085" i="2"/>
  <c r="AG1085" i="2" s="1"/>
  <c r="AF1086" i="2"/>
  <c r="AG1086" i="2" s="1"/>
  <c r="AF1087" i="2"/>
  <c r="AG1087" i="2" s="1"/>
  <c r="AF1088" i="2"/>
  <c r="AG1088" i="2" s="1"/>
  <c r="AF1089" i="2"/>
  <c r="AG1089" i="2" s="1"/>
  <c r="AF1090" i="2"/>
  <c r="AG1090" i="2" s="1"/>
  <c r="AF1091" i="2"/>
  <c r="AG1091" i="2" s="1"/>
  <c r="AF1092" i="2"/>
  <c r="AG1092" i="2" s="1"/>
  <c r="AF1093" i="2"/>
  <c r="AG1093" i="2" s="1"/>
  <c r="AF1094" i="2"/>
  <c r="AG1094" i="2" s="1"/>
  <c r="AF1095" i="2"/>
  <c r="AG1095" i="2" s="1"/>
  <c r="AF1096" i="2"/>
  <c r="AG1096" i="2" s="1"/>
  <c r="AF1097" i="2"/>
  <c r="AG1097" i="2" s="1"/>
  <c r="AF1098" i="2"/>
  <c r="AG1098" i="2" s="1"/>
  <c r="AF1099" i="2"/>
  <c r="AG1099" i="2" s="1"/>
  <c r="AF1100" i="2"/>
  <c r="AG1100" i="2" s="1"/>
  <c r="AF1101" i="2"/>
  <c r="AG1101" i="2" s="1"/>
  <c r="AF1102" i="2"/>
  <c r="AG1102" i="2" s="1"/>
  <c r="AF1103" i="2"/>
  <c r="AG1103" i="2" s="1"/>
  <c r="AF1104" i="2"/>
  <c r="AG1104" i="2" s="1"/>
  <c r="AF1105" i="2"/>
  <c r="AG1105" i="2" s="1"/>
  <c r="AF1106" i="2"/>
  <c r="AG1106" i="2" s="1"/>
  <c r="AF1107" i="2"/>
  <c r="AG1107" i="2" s="1"/>
  <c r="AF1108" i="2"/>
  <c r="AG1108" i="2" s="1"/>
  <c r="AF1109" i="2"/>
  <c r="AG1109" i="2" s="1"/>
  <c r="AF1110" i="2"/>
  <c r="AG1110" i="2" s="1"/>
  <c r="AF1111" i="2"/>
  <c r="AG1111" i="2" s="1"/>
  <c r="AF1112" i="2"/>
  <c r="AG1112" i="2" s="1"/>
  <c r="AF1113" i="2"/>
  <c r="AG1113" i="2" s="1"/>
  <c r="AF1114" i="2"/>
  <c r="AG1114" i="2" s="1"/>
  <c r="AF1115" i="2"/>
  <c r="AG1115" i="2" s="1"/>
  <c r="AF1116" i="2"/>
  <c r="AG1116" i="2" s="1"/>
  <c r="AF1117" i="2"/>
  <c r="AG1117" i="2" s="1"/>
  <c r="AF1118" i="2"/>
  <c r="AG1118" i="2" s="1"/>
  <c r="AF1119" i="2"/>
  <c r="AG1119" i="2" s="1"/>
  <c r="AF1120" i="2"/>
  <c r="AG1120" i="2" s="1"/>
  <c r="AF1121" i="2"/>
  <c r="AG1121" i="2" s="1"/>
  <c r="AF1122" i="2"/>
  <c r="AG1122" i="2" s="1"/>
  <c r="AF1123" i="2"/>
  <c r="AG1123" i="2" s="1"/>
  <c r="AF1124" i="2"/>
  <c r="AG1124" i="2" s="1"/>
  <c r="AF1125" i="2"/>
  <c r="AG1125" i="2" s="1"/>
  <c r="AF1126" i="2"/>
  <c r="AG1126" i="2" s="1"/>
  <c r="AF1127" i="2"/>
  <c r="AG1127" i="2" s="1"/>
  <c r="AF1128" i="2"/>
  <c r="AG1128" i="2" s="1"/>
  <c r="AF1129" i="2"/>
  <c r="AG1129" i="2" s="1"/>
  <c r="AF1130" i="2"/>
  <c r="AG1130" i="2" s="1"/>
  <c r="AF1131" i="2"/>
  <c r="AG1131" i="2" s="1"/>
  <c r="AF1132" i="2"/>
  <c r="AG1132" i="2" s="1"/>
  <c r="AF1133" i="2"/>
  <c r="AG1133" i="2" s="1"/>
  <c r="AF1134" i="2"/>
  <c r="AG1134" i="2" s="1"/>
  <c r="AF1135" i="2"/>
  <c r="AG1135" i="2" s="1"/>
  <c r="AF1136" i="2"/>
  <c r="AG1136" i="2" s="1"/>
  <c r="AF1137" i="2"/>
  <c r="AG1137" i="2" s="1"/>
  <c r="AF1138" i="2"/>
  <c r="AG1138" i="2" s="1"/>
  <c r="AF1139" i="2"/>
  <c r="AG1139" i="2" s="1"/>
  <c r="AF1140" i="2"/>
  <c r="AG1140" i="2" s="1"/>
  <c r="AF1141" i="2"/>
  <c r="AG1141" i="2" s="1"/>
  <c r="AF1142" i="2"/>
  <c r="AG1142" i="2" s="1"/>
  <c r="AF1143" i="2"/>
  <c r="AG1143" i="2" s="1"/>
  <c r="AF1144" i="2"/>
  <c r="AG1144" i="2" s="1"/>
  <c r="AF1145" i="2"/>
  <c r="AG1145" i="2" s="1"/>
  <c r="AF1146" i="2"/>
  <c r="AG1146" i="2" s="1"/>
  <c r="AF1147" i="2"/>
  <c r="AG1147" i="2" s="1"/>
  <c r="AF1148" i="2"/>
  <c r="AG1148" i="2" s="1"/>
  <c r="AF1149" i="2"/>
  <c r="AG1149" i="2" s="1"/>
  <c r="AF1150" i="2"/>
  <c r="AG1150" i="2" s="1"/>
  <c r="AF1151" i="2"/>
  <c r="AG1151" i="2" s="1"/>
  <c r="AF1152" i="2"/>
  <c r="AG1152" i="2" s="1"/>
  <c r="AF1153" i="2"/>
  <c r="AG1153" i="2" s="1"/>
  <c r="AF1154" i="2"/>
  <c r="AG1154" i="2" s="1"/>
  <c r="AF1155" i="2"/>
  <c r="AG1155" i="2" s="1"/>
  <c r="AF1156" i="2"/>
  <c r="AG1156" i="2" s="1"/>
  <c r="AF1157" i="2"/>
  <c r="AG1157" i="2" s="1"/>
  <c r="AF1158" i="2"/>
  <c r="AG1158" i="2" s="1"/>
  <c r="AF1159" i="2"/>
  <c r="AG1159" i="2" s="1"/>
  <c r="AF1160" i="2"/>
  <c r="AG1160" i="2" s="1"/>
  <c r="AF1161" i="2"/>
  <c r="AG1161" i="2" s="1"/>
  <c r="AF1162" i="2"/>
  <c r="AG1162" i="2" s="1"/>
  <c r="AF1163" i="2"/>
  <c r="AG1163" i="2" s="1"/>
  <c r="AF1164" i="2"/>
  <c r="AG1164" i="2" s="1"/>
  <c r="AF1165" i="2"/>
  <c r="AG1165" i="2" s="1"/>
  <c r="AF1166" i="2"/>
  <c r="AG1166" i="2" s="1"/>
  <c r="AF1167" i="2"/>
  <c r="AG1167" i="2" s="1"/>
  <c r="AF1168" i="2"/>
  <c r="AG1168" i="2" s="1"/>
  <c r="AF1169" i="2"/>
  <c r="AG1169" i="2" s="1"/>
  <c r="AF1170" i="2"/>
  <c r="AG1170" i="2" s="1"/>
  <c r="AF1171" i="2"/>
  <c r="AG1171" i="2" s="1"/>
  <c r="AF1172" i="2"/>
  <c r="AG1172" i="2" s="1"/>
  <c r="AF1173" i="2"/>
  <c r="AG1173" i="2" s="1"/>
  <c r="AF1174" i="2"/>
  <c r="AG1174" i="2" s="1"/>
  <c r="AF1175" i="2"/>
  <c r="AG1175" i="2" s="1"/>
  <c r="AF1176" i="2"/>
  <c r="AG1176" i="2" s="1"/>
  <c r="AF1177" i="2"/>
  <c r="AG1177" i="2" s="1"/>
  <c r="AF1178" i="2"/>
  <c r="AG1178" i="2" s="1"/>
  <c r="AF1179" i="2"/>
  <c r="AG1179" i="2" s="1"/>
  <c r="AF1180" i="2"/>
  <c r="AG1180" i="2" s="1"/>
  <c r="AF1181" i="2"/>
  <c r="AG1181" i="2" s="1"/>
  <c r="AF1182" i="2"/>
  <c r="AG1182" i="2" s="1"/>
  <c r="AF1183" i="2"/>
  <c r="AG1183" i="2" s="1"/>
  <c r="AF1184" i="2"/>
  <c r="AG1184" i="2" s="1"/>
  <c r="AF1185" i="2"/>
  <c r="AG1185" i="2" s="1"/>
  <c r="AF1186" i="2"/>
  <c r="AG1186" i="2" s="1"/>
  <c r="AF1187" i="2"/>
  <c r="AG1187" i="2" s="1"/>
  <c r="AF1188" i="2"/>
  <c r="AG1188" i="2" s="1"/>
  <c r="AF1189" i="2"/>
  <c r="AG1189" i="2" s="1"/>
  <c r="AF1190" i="2"/>
  <c r="AG1190" i="2" s="1"/>
  <c r="AF1191" i="2"/>
  <c r="AG1191" i="2" s="1"/>
  <c r="AF1192" i="2"/>
  <c r="AG1192" i="2" s="1"/>
  <c r="AF1193" i="2"/>
  <c r="AG1193" i="2" s="1"/>
  <c r="AF1194" i="2"/>
  <c r="AG1194" i="2" s="1"/>
  <c r="AF1195" i="2"/>
  <c r="AG1195" i="2" s="1"/>
  <c r="AF1196" i="2"/>
  <c r="AG1196" i="2" s="1"/>
  <c r="AF1197" i="2"/>
  <c r="AG1197" i="2" s="1"/>
  <c r="AF1198" i="2"/>
  <c r="AG1198" i="2" s="1"/>
  <c r="AF1199" i="2"/>
  <c r="AG1199" i="2" s="1"/>
  <c r="AF1200" i="2"/>
  <c r="AG1200" i="2" s="1"/>
  <c r="AF1201" i="2"/>
  <c r="AG1201" i="2" s="1"/>
  <c r="AF1202" i="2"/>
  <c r="AG1202" i="2" s="1"/>
  <c r="AF1203" i="2"/>
  <c r="AG1203" i="2" s="1"/>
  <c r="AF1204" i="2"/>
  <c r="AG1204" i="2" s="1"/>
  <c r="AF1205" i="2"/>
  <c r="AG1205" i="2" s="1"/>
  <c r="AF1206" i="2"/>
  <c r="AG1206" i="2" s="1"/>
  <c r="AF1207" i="2"/>
  <c r="AG1207" i="2" s="1"/>
  <c r="AF1208" i="2"/>
  <c r="AG1208" i="2" s="1"/>
  <c r="AF1209" i="2"/>
  <c r="AG1209" i="2" s="1"/>
  <c r="AF1210" i="2"/>
  <c r="AG1210" i="2" s="1"/>
  <c r="AF1211" i="2"/>
  <c r="AG1211" i="2" s="1"/>
  <c r="AF1212" i="2"/>
  <c r="AG1212" i="2" s="1"/>
  <c r="AF1213" i="2"/>
  <c r="AG1213" i="2" s="1"/>
  <c r="AF1214" i="2"/>
  <c r="AG1214" i="2" s="1"/>
  <c r="AF1215" i="2"/>
  <c r="AG1215" i="2" s="1"/>
  <c r="AF1216" i="2"/>
  <c r="AG1216" i="2" s="1"/>
  <c r="AF1217" i="2"/>
  <c r="AG1217" i="2" s="1"/>
  <c r="AF1218" i="2"/>
  <c r="AG1218" i="2" s="1"/>
  <c r="AF1219" i="2"/>
  <c r="AG1219" i="2" s="1"/>
  <c r="AF1220" i="2"/>
  <c r="AG1220" i="2" s="1"/>
  <c r="AF1221" i="2"/>
  <c r="AG1221" i="2" s="1"/>
  <c r="AF1222" i="2"/>
  <c r="AG1222" i="2" s="1"/>
  <c r="AF1223" i="2"/>
  <c r="AG1223" i="2" s="1"/>
  <c r="AF1224" i="2"/>
  <c r="AG1224" i="2" s="1"/>
  <c r="AF1225" i="2"/>
  <c r="AG1225" i="2" s="1"/>
  <c r="AF1226" i="2"/>
  <c r="AG1226" i="2" s="1"/>
  <c r="AF1227" i="2"/>
  <c r="AG1227" i="2" s="1"/>
  <c r="AF1228" i="2"/>
  <c r="AG1228" i="2" s="1"/>
  <c r="AF1229" i="2"/>
  <c r="AG1229" i="2" s="1"/>
  <c r="AF1230" i="2"/>
  <c r="AG1230" i="2" s="1"/>
  <c r="AF1231" i="2"/>
  <c r="AG1231" i="2" s="1"/>
  <c r="AF1232" i="2"/>
  <c r="AG1232" i="2" s="1"/>
  <c r="AF1233" i="2"/>
  <c r="AG1233" i="2" s="1"/>
  <c r="AF1234" i="2"/>
  <c r="AG1234" i="2" s="1"/>
  <c r="AF1235" i="2"/>
  <c r="AG1235" i="2" s="1"/>
  <c r="AF1236" i="2"/>
  <c r="AG1236" i="2" s="1"/>
  <c r="AF1237" i="2"/>
  <c r="AG1237" i="2" s="1"/>
  <c r="AF1238" i="2"/>
  <c r="AG1238" i="2" s="1"/>
  <c r="AF1239" i="2"/>
  <c r="AG1239" i="2" s="1"/>
  <c r="AF1240" i="2"/>
  <c r="AG1240" i="2" s="1"/>
  <c r="AF1241" i="2"/>
  <c r="AG1241" i="2" s="1"/>
  <c r="AF1242" i="2"/>
  <c r="AG1242" i="2" s="1"/>
  <c r="AF1243" i="2"/>
  <c r="AG1243" i="2" s="1"/>
  <c r="AF1244" i="2"/>
  <c r="AG1244" i="2" s="1"/>
  <c r="AF1245" i="2"/>
  <c r="AG1245" i="2" s="1"/>
  <c r="AF1246" i="2"/>
  <c r="AG1246" i="2" s="1"/>
  <c r="AF1247" i="2"/>
  <c r="AG1247" i="2" s="1"/>
  <c r="AF1248" i="2"/>
  <c r="AG1248" i="2" s="1"/>
  <c r="AF1249" i="2"/>
  <c r="AG1249" i="2" s="1"/>
  <c r="AF1250" i="2"/>
  <c r="AG1250" i="2" s="1"/>
  <c r="AF1251" i="2"/>
  <c r="AG1251" i="2" s="1"/>
  <c r="AF1252" i="2"/>
  <c r="AG1252" i="2" s="1"/>
  <c r="AF1253" i="2"/>
  <c r="AG1253" i="2" s="1"/>
  <c r="AF1254" i="2"/>
  <c r="AG1254" i="2" s="1"/>
  <c r="AF1255" i="2"/>
  <c r="AG1255" i="2" s="1"/>
  <c r="AF1256" i="2"/>
  <c r="AG1256" i="2" s="1"/>
  <c r="AF1257" i="2"/>
  <c r="AG1257" i="2" s="1"/>
  <c r="AF1258" i="2"/>
  <c r="AG1258" i="2" s="1"/>
  <c r="AF1259" i="2"/>
  <c r="AG1259" i="2" s="1"/>
  <c r="AF1260" i="2"/>
  <c r="AG1260" i="2" s="1"/>
  <c r="AF1261" i="2"/>
  <c r="AG1261" i="2" s="1"/>
  <c r="AF1262" i="2"/>
  <c r="AG1262" i="2" s="1"/>
  <c r="AF1263" i="2"/>
  <c r="AG1263" i="2" s="1"/>
  <c r="AF1264" i="2"/>
  <c r="AG1264" i="2" s="1"/>
  <c r="AF1265" i="2"/>
  <c r="AG1265" i="2" s="1"/>
  <c r="AF1266" i="2"/>
  <c r="AG1266" i="2" s="1"/>
  <c r="AF1267" i="2"/>
  <c r="AG1267" i="2" s="1"/>
  <c r="AF1268" i="2"/>
  <c r="AG1268" i="2" s="1"/>
  <c r="AF1269" i="2"/>
  <c r="AG1269" i="2" s="1"/>
  <c r="AF1270" i="2"/>
  <c r="AG1270" i="2" s="1"/>
  <c r="AF1271" i="2"/>
  <c r="AG1271" i="2" s="1"/>
  <c r="AF1272" i="2"/>
  <c r="AG1272" i="2" s="1"/>
  <c r="AF1273" i="2"/>
  <c r="AG1273" i="2" s="1"/>
  <c r="AF1274" i="2"/>
  <c r="AG1274" i="2" s="1"/>
  <c r="AF1275" i="2"/>
  <c r="AG1275" i="2" s="1"/>
  <c r="AF1276" i="2"/>
  <c r="AG1276" i="2" s="1"/>
  <c r="AF1277" i="2"/>
  <c r="AG1277" i="2" s="1"/>
  <c r="AF1278" i="2"/>
  <c r="AG1278" i="2" s="1"/>
  <c r="AF1279" i="2"/>
  <c r="AG1279" i="2" s="1"/>
  <c r="AF1280" i="2"/>
  <c r="AG1280" i="2" s="1"/>
  <c r="AF1281" i="2"/>
  <c r="AG1281" i="2" s="1"/>
  <c r="AF1282" i="2"/>
  <c r="AG1282" i="2" s="1"/>
  <c r="AF1283" i="2"/>
  <c r="AG1283" i="2" s="1"/>
  <c r="AF1284" i="2"/>
  <c r="AG1284" i="2" s="1"/>
  <c r="AF1285" i="2"/>
  <c r="AG1285" i="2" s="1"/>
  <c r="AF1286" i="2"/>
  <c r="AG1286" i="2" s="1"/>
  <c r="AF1287" i="2"/>
  <c r="AG1287" i="2" s="1"/>
  <c r="AF1288" i="2"/>
  <c r="AG1288" i="2" s="1"/>
  <c r="AF1289" i="2"/>
  <c r="AG1289" i="2" s="1"/>
  <c r="AF1290" i="2"/>
  <c r="AG1290" i="2" s="1"/>
  <c r="AF1291" i="2"/>
  <c r="AG1291" i="2" s="1"/>
  <c r="AF1292" i="2"/>
  <c r="AG1292" i="2" s="1"/>
  <c r="AF1293" i="2"/>
  <c r="AG1293" i="2" s="1"/>
  <c r="AF1294" i="2"/>
  <c r="AG1294" i="2" s="1"/>
  <c r="AF1295" i="2"/>
  <c r="AG1295" i="2" s="1"/>
  <c r="AF1296" i="2"/>
  <c r="AG1296" i="2" s="1"/>
  <c r="AF1297" i="2"/>
  <c r="AG1297" i="2" s="1"/>
  <c r="AF1298" i="2"/>
  <c r="AG1298" i="2" s="1"/>
  <c r="AF1299" i="2"/>
  <c r="AG1299" i="2" s="1"/>
  <c r="AF1300" i="2"/>
  <c r="AG1300" i="2" s="1"/>
  <c r="AF1301" i="2"/>
  <c r="AG1301" i="2" s="1"/>
  <c r="AF1302" i="2"/>
  <c r="AG1302" i="2" s="1"/>
  <c r="AF1303" i="2"/>
  <c r="AG1303" i="2" s="1"/>
  <c r="AF1304" i="2"/>
  <c r="AG1304" i="2" s="1"/>
  <c r="AF1305" i="2"/>
  <c r="AG1305" i="2" s="1"/>
  <c r="AF1306" i="2"/>
  <c r="AG1306" i="2" s="1"/>
  <c r="AF1307" i="2"/>
  <c r="AG1307" i="2" s="1"/>
  <c r="AF1308" i="2"/>
  <c r="AG1308" i="2" s="1"/>
  <c r="AF1309" i="2"/>
  <c r="AG1309" i="2" s="1"/>
  <c r="AF1310" i="2"/>
  <c r="AG1310" i="2" s="1"/>
  <c r="AF1311" i="2"/>
  <c r="AG1311" i="2" s="1"/>
  <c r="AF1312" i="2"/>
  <c r="AG1312" i="2" s="1"/>
  <c r="AF1313" i="2"/>
  <c r="AG1313" i="2" s="1"/>
  <c r="AF1314" i="2"/>
  <c r="AG1314" i="2" s="1"/>
  <c r="AF1315" i="2"/>
  <c r="AG1315" i="2" s="1"/>
  <c r="AF1316" i="2"/>
  <c r="AG1316" i="2" s="1"/>
  <c r="AF1317" i="2"/>
  <c r="AG1317" i="2" s="1"/>
  <c r="AF1318" i="2"/>
  <c r="AG1318" i="2" s="1"/>
  <c r="AF1319" i="2"/>
  <c r="AG1319" i="2" s="1"/>
  <c r="AF1320" i="2"/>
  <c r="AG1320" i="2" s="1"/>
  <c r="AF1321" i="2"/>
  <c r="AG1321" i="2" s="1"/>
  <c r="AF1322" i="2"/>
  <c r="AG1322" i="2" s="1"/>
  <c r="AF1323" i="2"/>
  <c r="AG1323" i="2" s="1"/>
  <c r="AF1324" i="2"/>
  <c r="AG1324" i="2" s="1"/>
  <c r="AF1325" i="2"/>
  <c r="AG1325" i="2" s="1"/>
  <c r="AF1326" i="2"/>
  <c r="AG1326" i="2" s="1"/>
  <c r="AF1327" i="2"/>
  <c r="AG1327" i="2" s="1"/>
  <c r="AF1328" i="2"/>
  <c r="AG1328" i="2" s="1"/>
  <c r="AF1329" i="2"/>
  <c r="AG1329" i="2" s="1"/>
  <c r="AF1330" i="2"/>
  <c r="AG1330" i="2" s="1"/>
  <c r="AF1331" i="2"/>
  <c r="AG1331" i="2" s="1"/>
  <c r="AF1332" i="2"/>
  <c r="AG1332" i="2" s="1"/>
  <c r="AF1333" i="2"/>
  <c r="AG1333" i="2" s="1"/>
  <c r="AF1334" i="2"/>
  <c r="AG1334" i="2" s="1"/>
  <c r="AF1335" i="2"/>
  <c r="AG1335" i="2" s="1"/>
  <c r="AF1336" i="2"/>
  <c r="AG1336" i="2" s="1"/>
  <c r="AF1337" i="2"/>
  <c r="AG1337" i="2" s="1"/>
  <c r="AF1338" i="2"/>
  <c r="AG1338" i="2" s="1"/>
  <c r="AF1339" i="2"/>
  <c r="AG1339" i="2" s="1"/>
  <c r="AF1340" i="2"/>
  <c r="AG1340" i="2" s="1"/>
  <c r="AF1341" i="2"/>
  <c r="AG1341" i="2" s="1"/>
  <c r="AF1342" i="2"/>
  <c r="AG1342" i="2" s="1"/>
  <c r="AF1343" i="2"/>
  <c r="AG1343" i="2" s="1"/>
  <c r="AF1344" i="2"/>
  <c r="AG1344" i="2" s="1"/>
  <c r="AF1345" i="2"/>
  <c r="AG1345" i="2" s="1"/>
  <c r="AF1346" i="2"/>
  <c r="AG1346" i="2" s="1"/>
  <c r="AF1347" i="2"/>
  <c r="AG1347" i="2" s="1"/>
  <c r="AF1348" i="2"/>
  <c r="AG1348" i="2" s="1"/>
  <c r="AF1349" i="2"/>
  <c r="AG1349" i="2" s="1"/>
  <c r="AF1350" i="2"/>
  <c r="AG1350" i="2" s="1"/>
  <c r="AF1351" i="2"/>
  <c r="AG1351" i="2" s="1"/>
  <c r="AF1352" i="2"/>
  <c r="AG1352" i="2" s="1"/>
  <c r="AF1353" i="2"/>
  <c r="AG1353" i="2" s="1"/>
  <c r="AF1354" i="2"/>
  <c r="AG1354" i="2" s="1"/>
  <c r="AF1355" i="2"/>
  <c r="AG1355" i="2" s="1"/>
  <c r="AF1356" i="2"/>
  <c r="AG1356" i="2" s="1"/>
  <c r="AF1357" i="2"/>
  <c r="AG1357" i="2" s="1"/>
  <c r="AF1358" i="2"/>
  <c r="AG1358" i="2" s="1"/>
  <c r="AF1359" i="2"/>
  <c r="AG1359" i="2" s="1"/>
  <c r="AF1360" i="2"/>
  <c r="AG1360" i="2" s="1"/>
  <c r="AF1361" i="2"/>
  <c r="AG1361" i="2" s="1"/>
  <c r="AF1362" i="2"/>
  <c r="AG1362" i="2" s="1"/>
  <c r="AF1363" i="2"/>
  <c r="AG1363" i="2" s="1"/>
  <c r="AF1364" i="2"/>
  <c r="AG1364" i="2" s="1"/>
  <c r="AF1365" i="2"/>
  <c r="AG1365" i="2" s="1"/>
  <c r="AF1366" i="2"/>
  <c r="AG1366" i="2" s="1"/>
  <c r="AF1367" i="2"/>
  <c r="AG1367" i="2" s="1"/>
  <c r="AF1368" i="2"/>
  <c r="AG1368" i="2" s="1"/>
  <c r="AF1369" i="2"/>
  <c r="AG1369" i="2" s="1"/>
  <c r="AF1370" i="2"/>
  <c r="AG1370" i="2" s="1"/>
  <c r="AF1371" i="2"/>
  <c r="AG1371" i="2" s="1"/>
  <c r="AF1372" i="2"/>
  <c r="AG1372" i="2" s="1"/>
  <c r="AF1373" i="2"/>
  <c r="AG1373" i="2" s="1"/>
  <c r="AF1374" i="2"/>
  <c r="AG1374" i="2" s="1"/>
  <c r="AF1375" i="2"/>
  <c r="AG1375" i="2" s="1"/>
  <c r="AF1376" i="2"/>
  <c r="AG1376" i="2" s="1"/>
  <c r="AF1377" i="2"/>
  <c r="AG1377" i="2" s="1"/>
  <c r="AF1378" i="2"/>
  <c r="AG1378" i="2" s="1"/>
  <c r="AF1379" i="2"/>
  <c r="AG1379" i="2" s="1"/>
  <c r="AF1380" i="2"/>
  <c r="AG1380" i="2" s="1"/>
  <c r="AF1381" i="2"/>
  <c r="AG1381" i="2" s="1"/>
  <c r="AF1382" i="2"/>
  <c r="AG1382" i="2" s="1"/>
  <c r="AF1383" i="2"/>
  <c r="AG1383" i="2" s="1"/>
  <c r="AF1384" i="2"/>
  <c r="AG1384" i="2" s="1"/>
  <c r="AF1385" i="2"/>
  <c r="AG1385" i="2" s="1"/>
  <c r="AF1386" i="2"/>
  <c r="AG1386" i="2" s="1"/>
  <c r="AF1387" i="2"/>
  <c r="AG1387" i="2" s="1"/>
  <c r="AF1388" i="2"/>
  <c r="AG1388" i="2" s="1"/>
  <c r="AF1389" i="2"/>
  <c r="AG1389" i="2" s="1"/>
  <c r="AF1390" i="2"/>
  <c r="AG1390" i="2" s="1"/>
  <c r="AF1391" i="2"/>
  <c r="AG1391" i="2" s="1"/>
  <c r="AF1392" i="2"/>
  <c r="AG1392" i="2" s="1"/>
  <c r="AF1393" i="2"/>
  <c r="AG1393" i="2" s="1"/>
  <c r="AF1394" i="2"/>
  <c r="AG1394" i="2" s="1"/>
  <c r="AF1395" i="2"/>
  <c r="AG1395" i="2" s="1"/>
  <c r="AF1396" i="2"/>
  <c r="AG1396" i="2" s="1"/>
  <c r="AF1397" i="2"/>
  <c r="AG1397" i="2" s="1"/>
  <c r="AF1398" i="2"/>
  <c r="AG1398" i="2" s="1"/>
  <c r="AF1399" i="2"/>
  <c r="AG1399" i="2" s="1"/>
  <c r="AF1400" i="2"/>
  <c r="AG1400" i="2" s="1"/>
  <c r="AF1401" i="2"/>
  <c r="AG1401" i="2" s="1"/>
  <c r="AF1402" i="2"/>
  <c r="AG1402" i="2" s="1"/>
  <c r="AF1403" i="2"/>
  <c r="AG1403" i="2" s="1"/>
  <c r="AF1404" i="2"/>
  <c r="AG1404" i="2" s="1"/>
  <c r="AF1405" i="2"/>
  <c r="AG1405" i="2" s="1"/>
  <c r="AF1406" i="2"/>
  <c r="AG1406" i="2" s="1"/>
  <c r="AF1407" i="2"/>
  <c r="AG1407" i="2" s="1"/>
  <c r="AF1408" i="2"/>
  <c r="AG1408" i="2" s="1"/>
  <c r="AF1409" i="2"/>
  <c r="AG1409" i="2" s="1"/>
  <c r="AF1410" i="2"/>
  <c r="AG1410" i="2" s="1"/>
  <c r="AF1411" i="2"/>
  <c r="AG1411" i="2" s="1"/>
  <c r="AF1412" i="2"/>
  <c r="AG1412" i="2" s="1"/>
  <c r="AF1413" i="2"/>
  <c r="AG1413" i="2" s="1"/>
  <c r="AF1414" i="2"/>
  <c r="AG1414" i="2" s="1"/>
  <c r="AF1415" i="2"/>
  <c r="AG1415" i="2" s="1"/>
  <c r="AF1416" i="2"/>
  <c r="AG1416" i="2" s="1"/>
  <c r="AF1417" i="2"/>
  <c r="AG1417" i="2" s="1"/>
  <c r="AF1418" i="2"/>
  <c r="AG1418" i="2" s="1"/>
  <c r="AF1419" i="2"/>
  <c r="AG1419" i="2" s="1"/>
  <c r="AF1420" i="2"/>
  <c r="AG1420" i="2" s="1"/>
  <c r="AF1421" i="2"/>
  <c r="AG1421" i="2" s="1"/>
  <c r="AF1422" i="2"/>
  <c r="AG1422" i="2" s="1"/>
  <c r="AF1423" i="2"/>
  <c r="AG1423" i="2" s="1"/>
  <c r="AF1424" i="2"/>
  <c r="AG1424" i="2" s="1"/>
  <c r="AF1425" i="2"/>
  <c r="AG1425" i="2" s="1"/>
  <c r="AF1426" i="2"/>
  <c r="AG1426" i="2" s="1"/>
  <c r="AF1427" i="2"/>
  <c r="AG1427" i="2" s="1"/>
  <c r="AF1428" i="2"/>
  <c r="AG1428" i="2" s="1"/>
  <c r="AF1429" i="2"/>
  <c r="AG1429" i="2" s="1"/>
  <c r="AF1430" i="2"/>
  <c r="AG1430" i="2" s="1"/>
  <c r="AF1431" i="2"/>
  <c r="AG1431" i="2" s="1"/>
  <c r="AF1432" i="2"/>
  <c r="AG1432" i="2" s="1"/>
  <c r="AF1433" i="2"/>
  <c r="AG1433" i="2" s="1"/>
  <c r="AF1434" i="2"/>
  <c r="AG1434" i="2" s="1"/>
  <c r="AF1435" i="2"/>
  <c r="AG1435" i="2" s="1"/>
  <c r="AF1436" i="2"/>
  <c r="AG1436" i="2" s="1"/>
  <c r="AF1437" i="2"/>
  <c r="AG1437" i="2" s="1"/>
  <c r="AF1438" i="2"/>
  <c r="AG1438" i="2" s="1"/>
  <c r="AF1439" i="2"/>
  <c r="AG1439" i="2" s="1"/>
  <c r="AF1440" i="2"/>
  <c r="AG1440" i="2" s="1"/>
  <c r="AF1441" i="2"/>
  <c r="AG1441" i="2" s="1"/>
  <c r="AF1442" i="2"/>
  <c r="AG1442" i="2" s="1"/>
  <c r="AF1443" i="2"/>
  <c r="AG1443" i="2" s="1"/>
  <c r="AF1444" i="2"/>
  <c r="AG1444" i="2" s="1"/>
  <c r="AF1445" i="2"/>
  <c r="AG1445" i="2" s="1"/>
  <c r="AF1446" i="2"/>
  <c r="AG1446" i="2" s="1"/>
  <c r="AF1447" i="2"/>
  <c r="AG1447" i="2" s="1"/>
  <c r="AF1448" i="2"/>
  <c r="AG1448" i="2" s="1"/>
  <c r="AF1449" i="2"/>
  <c r="AG1449" i="2" s="1"/>
  <c r="AF1450" i="2"/>
  <c r="AG1450" i="2" s="1"/>
  <c r="AF1451" i="2"/>
  <c r="AG1451" i="2" s="1"/>
  <c r="AF1452" i="2"/>
  <c r="AG1452" i="2" s="1"/>
  <c r="AF1453" i="2"/>
  <c r="AG1453" i="2" s="1"/>
  <c r="AF1454" i="2"/>
  <c r="AG1454" i="2" s="1"/>
  <c r="AF1455" i="2"/>
  <c r="AG1455" i="2" s="1"/>
  <c r="AF1456" i="2"/>
  <c r="AG1456" i="2" s="1"/>
  <c r="AF1457" i="2"/>
  <c r="AG1457" i="2" s="1"/>
  <c r="AF1458" i="2"/>
  <c r="AG1458" i="2" s="1"/>
  <c r="AF1459" i="2"/>
  <c r="AG1459" i="2" s="1"/>
  <c r="AF1460" i="2"/>
  <c r="AG1460" i="2" s="1"/>
  <c r="AF1461" i="2"/>
  <c r="AG1461" i="2" s="1"/>
  <c r="AF1462" i="2"/>
  <c r="AG1462" i="2" s="1"/>
  <c r="AF1463" i="2"/>
  <c r="AG1463" i="2" s="1"/>
  <c r="AF1464" i="2"/>
  <c r="AG1464" i="2" s="1"/>
  <c r="AF1465" i="2"/>
  <c r="AG1465" i="2" s="1"/>
  <c r="AF1466" i="2"/>
  <c r="AG1466" i="2" s="1"/>
  <c r="AF1467" i="2"/>
  <c r="AG1467" i="2" s="1"/>
  <c r="AF1468" i="2"/>
  <c r="AG1468" i="2" s="1"/>
  <c r="AF1469" i="2"/>
  <c r="AG1469" i="2" s="1"/>
  <c r="AF1470" i="2"/>
  <c r="AG1470" i="2" s="1"/>
  <c r="AF1471" i="2"/>
  <c r="AG1471" i="2" s="1"/>
  <c r="AF1472" i="2"/>
  <c r="AG1472" i="2" s="1"/>
  <c r="AF1473" i="2"/>
  <c r="AG1473" i="2" s="1"/>
  <c r="AF1474" i="2"/>
  <c r="AG1474" i="2" s="1"/>
  <c r="AF1475" i="2"/>
  <c r="AG1475" i="2" s="1"/>
  <c r="AF1476" i="2"/>
  <c r="AG1476" i="2" s="1"/>
  <c r="AF1477" i="2"/>
  <c r="AG1477" i="2" s="1"/>
  <c r="AF1478" i="2"/>
  <c r="AG1478" i="2" s="1"/>
  <c r="AF1479" i="2"/>
  <c r="AG1479" i="2" s="1"/>
  <c r="AF1480" i="2"/>
  <c r="AG1480" i="2" s="1"/>
  <c r="AF1481" i="2"/>
  <c r="AG1481" i="2" s="1"/>
  <c r="AF1482" i="2"/>
  <c r="AG1482" i="2" s="1"/>
  <c r="AF1483" i="2"/>
  <c r="AG1483" i="2" s="1"/>
  <c r="AF1484" i="2"/>
  <c r="AG1484" i="2" s="1"/>
  <c r="AF1485" i="2"/>
  <c r="AG1485" i="2" s="1"/>
  <c r="AF1486" i="2"/>
  <c r="AG1486" i="2" s="1"/>
  <c r="AF1487" i="2"/>
  <c r="AG1487" i="2" s="1"/>
  <c r="AF1488" i="2"/>
  <c r="AG1488" i="2" s="1"/>
  <c r="AF1489" i="2"/>
  <c r="AG1489" i="2" s="1"/>
  <c r="AF1490" i="2"/>
  <c r="AG1490" i="2" s="1"/>
  <c r="AF1491" i="2"/>
  <c r="AG1491" i="2" s="1"/>
  <c r="AF1492" i="2"/>
  <c r="AG1492" i="2" s="1"/>
  <c r="AF1493" i="2"/>
  <c r="AG1493" i="2" s="1"/>
  <c r="AF1494" i="2"/>
  <c r="AG1494" i="2" s="1"/>
  <c r="AF1495" i="2"/>
  <c r="AG1495" i="2" s="1"/>
  <c r="AF1496" i="2"/>
  <c r="AG1496" i="2" s="1"/>
  <c r="AF1497" i="2"/>
  <c r="AG1497" i="2" s="1"/>
  <c r="AF1498" i="2"/>
  <c r="AG1498" i="2" s="1"/>
  <c r="AF1499" i="2"/>
  <c r="AG1499" i="2" s="1"/>
  <c r="AF1500" i="2"/>
  <c r="AG1500" i="2" s="1"/>
  <c r="AF1501" i="2"/>
  <c r="AG1501" i="2" s="1"/>
  <c r="AF1502" i="2"/>
  <c r="AG1502" i="2" s="1"/>
  <c r="AF1503" i="2"/>
  <c r="AG1503" i="2" s="1"/>
  <c r="AF1504" i="2"/>
  <c r="AG1504" i="2" s="1"/>
  <c r="AF1505" i="2"/>
  <c r="AG1505" i="2" s="1"/>
  <c r="AF1506" i="2"/>
  <c r="AG1506" i="2" s="1"/>
  <c r="AF1507" i="2"/>
  <c r="AG1507" i="2" s="1"/>
  <c r="AF1508" i="2"/>
  <c r="AG1508" i="2" s="1"/>
  <c r="AF1509" i="2"/>
  <c r="AG1509" i="2" s="1"/>
  <c r="AF1510" i="2"/>
  <c r="AG1510" i="2" s="1"/>
  <c r="AF1511" i="2"/>
  <c r="AG1511" i="2" s="1"/>
  <c r="AF1512" i="2"/>
  <c r="AG1512" i="2" s="1"/>
  <c r="AF1513" i="2"/>
  <c r="AG1513" i="2" s="1"/>
  <c r="AF1514" i="2"/>
  <c r="AG1514" i="2" s="1"/>
  <c r="AF1515" i="2"/>
  <c r="AG1515" i="2" s="1"/>
  <c r="AF1516" i="2"/>
  <c r="AG1516" i="2" s="1"/>
  <c r="AF1517" i="2"/>
  <c r="AG1517" i="2" s="1"/>
  <c r="AF1518" i="2"/>
  <c r="AG1518" i="2" s="1"/>
  <c r="AF1519" i="2"/>
  <c r="AG1519" i="2" s="1"/>
  <c r="AF1520" i="2"/>
  <c r="AG1520" i="2" s="1"/>
  <c r="AF1521" i="2"/>
  <c r="AG1521" i="2" s="1"/>
  <c r="AF1522" i="2"/>
  <c r="AG1522" i="2" s="1"/>
  <c r="AF1523" i="2"/>
  <c r="AG1523" i="2" s="1"/>
  <c r="AF1524" i="2"/>
  <c r="AG1524" i="2" s="1"/>
  <c r="AF1525" i="2"/>
  <c r="AG1525" i="2" s="1"/>
  <c r="AF1526" i="2"/>
  <c r="AG1526" i="2" s="1"/>
  <c r="AF1527" i="2"/>
  <c r="AG1527" i="2" s="1"/>
  <c r="AF1528" i="2"/>
  <c r="AG1528" i="2" s="1"/>
  <c r="AF1529" i="2"/>
  <c r="AG1529" i="2" s="1"/>
  <c r="AF1530" i="2"/>
  <c r="AG1530" i="2" s="1"/>
  <c r="AF1531" i="2"/>
  <c r="AG1531" i="2" s="1"/>
  <c r="AF1532" i="2"/>
  <c r="AG1532" i="2" s="1"/>
  <c r="AF1533" i="2"/>
  <c r="AG1533" i="2" s="1"/>
  <c r="AF1534" i="2"/>
  <c r="AG1534" i="2" s="1"/>
  <c r="AF1535" i="2"/>
  <c r="AG1535" i="2" s="1"/>
  <c r="AF1536" i="2"/>
  <c r="AG1536" i="2" s="1"/>
  <c r="AF1537" i="2"/>
  <c r="AG1537" i="2" s="1"/>
  <c r="AF1538" i="2"/>
  <c r="AG1538" i="2" s="1"/>
  <c r="AF1539" i="2"/>
  <c r="AG1539" i="2" s="1"/>
  <c r="AF1540" i="2"/>
  <c r="AG1540" i="2" s="1"/>
  <c r="AF1541" i="2"/>
  <c r="AG1541" i="2" s="1"/>
  <c r="AF1542" i="2"/>
  <c r="AG1542" i="2" s="1"/>
  <c r="AF1543" i="2"/>
  <c r="AG1543" i="2" s="1"/>
  <c r="AF1544" i="2"/>
  <c r="AG1544" i="2" s="1"/>
  <c r="AF1545" i="2"/>
  <c r="AG1545" i="2" s="1"/>
  <c r="AF1546" i="2"/>
  <c r="AG1546" i="2" s="1"/>
  <c r="AF1547" i="2"/>
  <c r="AG1547" i="2" s="1"/>
  <c r="AF1548" i="2"/>
  <c r="AG1548" i="2" s="1"/>
  <c r="AF1549" i="2"/>
  <c r="AG1549" i="2" s="1"/>
  <c r="AF1550" i="2"/>
  <c r="AG1550" i="2" s="1"/>
  <c r="AF1551" i="2"/>
  <c r="AG1551" i="2" s="1"/>
  <c r="AF1552" i="2"/>
  <c r="AG1552" i="2" s="1"/>
  <c r="AF1553" i="2"/>
  <c r="AG1553" i="2" s="1"/>
  <c r="AF1554" i="2"/>
  <c r="AG1554" i="2" s="1"/>
  <c r="AF1555" i="2"/>
  <c r="AG1555" i="2" s="1"/>
  <c r="AF1556" i="2"/>
  <c r="AG1556" i="2" s="1"/>
  <c r="AD3" i="2"/>
  <c r="AE3" i="2" s="1"/>
  <c r="AD4" i="2"/>
  <c r="AE4" i="2" s="1"/>
  <c r="AD5" i="2"/>
  <c r="AE5" i="2" s="1"/>
  <c r="AD6" i="2"/>
  <c r="AE6" i="2" s="1"/>
  <c r="AD7" i="2"/>
  <c r="AE7" i="2" s="1"/>
  <c r="AD8" i="2"/>
  <c r="AE8" i="2" s="1"/>
  <c r="AD9" i="2"/>
  <c r="AE9" i="2" s="1"/>
  <c r="AD10" i="2"/>
  <c r="AE10" i="2" s="1"/>
  <c r="AD11" i="2"/>
  <c r="AE11" i="2" s="1"/>
  <c r="AD12" i="2"/>
  <c r="AE12" i="2" s="1"/>
  <c r="AD13" i="2"/>
  <c r="AE13" i="2" s="1"/>
  <c r="AD14" i="2"/>
  <c r="AE14" i="2" s="1"/>
  <c r="AD15" i="2"/>
  <c r="AE15" i="2" s="1"/>
  <c r="AD16" i="2"/>
  <c r="AE16" i="2" s="1"/>
  <c r="AD17" i="2"/>
  <c r="AE17" i="2" s="1"/>
  <c r="AD18" i="2"/>
  <c r="AE18" i="2" s="1"/>
  <c r="AD19" i="2"/>
  <c r="AE19" i="2" s="1"/>
  <c r="AD20" i="2"/>
  <c r="AE20" i="2" s="1"/>
  <c r="AD21" i="2"/>
  <c r="AE21" i="2" s="1"/>
  <c r="AD22" i="2"/>
  <c r="AE22" i="2" s="1"/>
  <c r="AD23" i="2"/>
  <c r="AE23" i="2" s="1"/>
  <c r="AD24" i="2"/>
  <c r="AE24" i="2" s="1"/>
  <c r="AD25" i="2"/>
  <c r="AE25" i="2" s="1"/>
  <c r="AD26" i="2"/>
  <c r="AE26" i="2" s="1"/>
  <c r="AD27" i="2"/>
  <c r="AE27" i="2" s="1"/>
  <c r="AD28" i="2"/>
  <c r="AE28" i="2" s="1"/>
  <c r="AD29" i="2"/>
  <c r="AE29" i="2" s="1"/>
  <c r="AD30" i="2"/>
  <c r="AE30" i="2" s="1"/>
  <c r="AD31" i="2"/>
  <c r="AE31" i="2" s="1"/>
  <c r="AD32" i="2"/>
  <c r="AE32" i="2" s="1"/>
  <c r="AD33" i="2"/>
  <c r="AE33" i="2" s="1"/>
  <c r="AD34" i="2"/>
  <c r="AE34" i="2" s="1"/>
  <c r="AD35" i="2"/>
  <c r="AE35" i="2" s="1"/>
  <c r="AD36" i="2"/>
  <c r="AE36" i="2" s="1"/>
  <c r="AD37" i="2"/>
  <c r="AE37" i="2" s="1"/>
  <c r="AD38" i="2"/>
  <c r="AE38" i="2" s="1"/>
  <c r="AD39" i="2"/>
  <c r="AE39" i="2" s="1"/>
  <c r="AD40" i="2"/>
  <c r="AE40" i="2" s="1"/>
  <c r="AD41" i="2"/>
  <c r="AE41" i="2" s="1"/>
  <c r="AD42" i="2"/>
  <c r="AE42" i="2" s="1"/>
  <c r="AD43" i="2"/>
  <c r="AE43" i="2" s="1"/>
  <c r="AD44" i="2"/>
  <c r="AE44" i="2" s="1"/>
  <c r="AD45" i="2"/>
  <c r="AE45" i="2" s="1"/>
  <c r="AD46" i="2"/>
  <c r="AE46" i="2" s="1"/>
  <c r="AD47" i="2"/>
  <c r="AE47" i="2" s="1"/>
  <c r="AD48" i="2"/>
  <c r="AE48" i="2" s="1"/>
  <c r="AD49" i="2"/>
  <c r="AE49" i="2" s="1"/>
  <c r="AD50" i="2"/>
  <c r="AE50" i="2" s="1"/>
  <c r="AD51" i="2"/>
  <c r="AE51" i="2" s="1"/>
  <c r="AD52" i="2"/>
  <c r="AE52" i="2" s="1"/>
  <c r="AD53" i="2"/>
  <c r="AE53" i="2" s="1"/>
  <c r="AD54" i="2"/>
  <c r="AE54" i="2" s="1"/>
  <c r="AD55" i="2"/>
  <c r="AE55" i="2" s="1"/>
  <c r="AD56" i="2"/>
  <c r="AE56" i="2" s="1"/>
  <c r="AD57" i="2"/>
  <c r="AE57" i="2" s="1"/>
  <c r="AD58" i="2"/>
  <c r="AE58" i="2" s="1"/>
  <c r="AD59" i="2"/>
  <c r="AE59" i="2" s="1"/>
  <c r="AD60" i="2"/>
  <c r="AE60" i="2" s="1"/>
  <c r="AD61" i="2"/>
  <c r="AE61" i="2" s="1"/>
  <c r="AD62" i="2"/>
  <c r="AE62" i="2" s="1"/>
  <c r="AD63" i="2"/>
  <c r="AE63" i="2" s="1"/>
  <c r="AD64" i="2"/>
  <c r="AE64" i="2" s="1"/>
  <c r="AD65" i="2"/>
  <c r="AE65" i="2" s="1"/>
  <c r="AD66" i="2"/>
  <c r="AE66" i="2" s="1"/>
  <c r="AD67" i="2"/>
  <c r="AE67" i="2" s="1"/>
  <c r="AD68" i="2"/>
  <c r="AE68" i="2" s="1"/>
  <c r="AD69" i="2"/>
  <c r="AE69" i="2" s="1"/>
  <c r="AD70" i="2"/>
  <c r="AE70" i="2" s="1"/>
  <c r="AD71" i="2"/>
  <c r="AE71" i="2" s="1"/>
  <c r="AD72" i="2"/>
  <c r="AE72" i="2" s="1"/>
  <c r="AD73" i="2"/>
  <c r="AE73" i="2" s="1"/>
  <c r="AD74" i="2"/>
  <c r="AE74" i="2" s="1"/>
  <c r="AD75" i="2"/>
  <c r="AE75" i="2" s="1"/>
  <c r="AD76" i="2"/>
  <c r="AE76" i="2" s="1"/>
  <c r="AD77" i="2"/>
  <c r="AE77" i="2" s="1"/>
  <c r="AD78" i="2"/>
  <c r="AE78" i="2" s="1"/>
  <c r="AD79" i="2"/>
  <c r="AE79" i="2" s="1"/>
  <c r="AD80" i="2"/>
  <c r="AE80" i="2" s="1"/>
  <c r="AD81" i="2"/>
  <c r="AE81" i="2" s="1"/>
  <c r="AD82" i="2"/>
  <c r="AE82" i="2" s="1"/>
  <c r="AD83" i="2"/>
  <c r="AE83" i="2" s="1"/>
  <c r="AD84" i="2"/>
  <c r="AE84" i="2" s="1"/>
  <c r="AD85" i="2"/>
  <c r="AE85" i="2" s="1"/>
  <c r="AD86" i="2"/>
  <c r="AE86" i="2" s="1"/>
  <c r="AD87" i="2"/>
  <c r="AE87" i="2" s="1"/>
  <c r="AD88" i="2"/>
  <c r="AE88" i="2" s="1"/>
  <c r="AD89" i="2"/>
  <c r="AE89" i="2" s="1"/>
  <c r="AD90" i="2"/>
  <c r="AE90" i="2" s="1"/>
  <c r="AD91" i="2"/>
  <c r="AE91" i="2" s="1"/>
  <c r="AD92" i="2"/>
  <c r="AE92" i="2" s="1"/>
  <c r="AD93" i="2"/>
  <c r="AE93" i="2" s="1"/>
  <c r="AD94" i="2"/>
  <c r="AE94" i="2" s="1"/>
  <c r="AD95" i="2"/>
  <c r="AE95" i="2" s="1"/>
  <c r="AD96" i="2"/>
  <c r="AE96" i="2" s="1"/>
  <c r="AD97" i="2"/>
  <c r="AE97" i="2" s="1"/>
  <c r="AD98" i="2"/>
  <c r="AE98" i="2" s="1"/>
  <c r="AD99" i="2"/>
  <c r="AE99" i="2" s="1"/>
  <c r="AD100" i="2"/>
  <c r="AE100" i="2" s="1"/>
  <c r="AD101" i="2"/>
  <c r="AE101" i="2" s="1"/>
  <c r="AD102" i="2"/>
  <c r="AE102" i="2" s="1"/>
  <c r="AD103" i="2"/>
  <c r="AE103" i="2" s="1"/>
  <c r="AD104" i="2"/>
  <c r="AE104" i="2" s="1"/>
  <c r="AD105" i="2"/>
  <c r="AE105" i="2" s="1"/>
  <c r="AD106" i="2"/>
  <c r="AE106" i="2" s="1"/>
  <c r="AD107" i="2"/>
  <c r="AE107" i="2" s="1"/>
  <c r="AD108" i="2"/>
  <c r="AE108" i="2" s="1"/>
  <c r="AD109" i="2"/>
  <c r="AE109" i="2" s="1"/>
  <c r="AD110" i="2"/>
  <c r="AE110" i="2" s="1"/>
  <c r="AD111" i="2"/>
  <c r="AE111" i="2" s="1"/>
  <c r="AD112" i="2"/>
  <c r="AE112" i="2" s="1"/>
  <c r="AD113" i="2"/>
  <c r="AE113" i="2" s="1"/>
  <c r="AD114" i="2"/>
  <c r="AE114" i="2" s="1"/>
  <c r="AD115" i="2"/>
  <c r="AE115" i="2" s="1"/>
  <c r="AD116" i="2"/>
  <c r="AE116" i="2" s="1"/>
  <c r="AD117" i="2"/>
  <c r="AE117" i="2" s="1"/>
  <c r="AD118" i="2"/>
  <c r="AE118" i="2" s="1"/>
  <c r="AD119" i="2"/>
  <c r="AE119" i="2" s="1"/>
  <c r="AD120" i="2"/>
  <c r="AE120" i="2" s="1"/>
  <c r="AD121" i="2"/>
  <c r="AE121" i="2" s="1"/>
  <c r="AD122" i="2"/>
  <c r="AE122" i="2" s="1"/>
  <c r="AD123" i="2"/>
  <c r="AE123" i="2" s="1"/>
  <c r="AD124" i="2"/>
  <c r="AE124" i="2" s="1"/>
  <c r="AD125" i="2"/>
  <c r="AE125" i="2" s="1"/>
  <c r="AD126" i="2"/>
  <c r="AE126" i="2" s="1"/>
  <c r="AD127" i="2"/>
  <c r="AE127" i="2" s="1"/>
  <c r="AD128" i="2"/>
  <c r="AE128" i="2" s="1"/>
  <c r="AD129" i="2"/>
  <c r="AE129" i="2" s="1"/>
  <c r="AD130" i="2"/>
  <c r="AE130" i="2" s="1"/>
  <c r="AD131" i="2"/>
  <c r="AE131" i="2" s="1"/>
  <c r="AD132" i="2"/>
  <c r="AE132" i="2" s="1"/>
  <c r="AD133" i="2"/>
  <c r="AE133" i="2" s="1"/>
  <c r="AD134" i="2"/>
  <c r="AE134" i="2" s="1"/>
  <c r="AD135" i="2"/>
  <c r="AE135" i="2" s="1"/>
  <c r="AD136" i="2"/>
  <c r="AE136" i="2" s="1"/>
  <c r="AD137" i="2"/>
  <c r="AE137" i="2" s="1"/>
  <c r="AD138" i="2"/>
  <c r="AE138" i="2" s="1"/>
  <c r="AD139" i="2"/>
  <c r="AE139" i="2" s="1"/>
  <c r="AD140" i="2"/>
  <c r="AE140" i="2" s="1"/>
  <c r="AD141" i="2"/>
  <c r="AE141" i="2" s="1"/>
  <c r="AD142" i="2"/>
  <c r="AE142" i="2" s="1"/>
  <c r="AD143" i="2"/>
  <c r="AE143" i="2" s="1"/>
  <c r="AD144" i="2"/>
  <c r="AE144" i="2" s="1"/>
  <c r="AD145" i="2"/>
  <c r="AE145" i="2" s="1"/>
  <c r="AD146" i="2"/>
  <c r="AE146" i="2" s="1"/>
  <c r="AD147" i="2"/>
  <c r="AE147" i="2" s="1"/>
  <c r="AD148" i="2"/>
  <c r="AE148" i="2" s="1"/>
  <c r="AD149" i="2"/>
  <c r="AE149" i="2" s="1"/>
  <c r="AD150" i="2"/>
  <c r="AE150" i="2" s="1"/>
  <c r="AD151" i="2"/>
  <c r="AE151" i="2" s="1"/>
  <c r="AD152" i="2"/>
  <c r="AE152" i="2" s="1"/>
  <c r="AD153" i="2"/>
  <c r="AE153" i="2" s="1"/>
  <c r="AD154" i="2"/>
  <c r="AE154" i="2" s="1"/>
  <c r="AD155" i="2"/>
  <c r="AE155" i="2" s="1"/>
  <c r="AD156" i="2"/>
  <c r="AE156" i="2" s="1"/>
  <c r="AD157" i="2"/>
  <c r="AE157" i="2" s="1"/>
  <c r="AD158" i="2"/>
  <c r="AE158" i="2" s="1"/>
  <c r="AD159" i="2"/>
  <c r="AE159" i="2" s="1"/>
  <c r="AD160" i="2"/>
  <c r="AE160" i="2" s="1"/>
  <c r="AD161" i="2"/>
  <c r="AE161" i="2" s="1"/>
  <c r="AD162" i="2"/>
  <c r="AE162" i="2" s="1"/>
  <c r="AD163" i="2"/>
  <c r="AE163" i="2" s="1"/>
  <c r="AD164" i="2"/>
  <c r="AE164" i="2" s="1"/>
  <c r="AD165" i="2"/>
  <c r="AE165" i="2" s="1"/>
  <c r="AD166" i="2"/>
  <c r="AE166" i="2" s="1"/>
  <c r="AD167" i="2"/>
  <c r="AE167" i="2" s="1"/>
  <c r="AD168" i="2"/>
  <c r="AE168" i="2" s="1"/>
  <c r="AD169" i="2"/>
  <c r="AE169" i="2" s="1"/>
  <c r="AD170" i="2"/>
  <c r="AE170" i="2" s="1"/>
  <c r="AD171" i="2"/>
  <c r="AE171" i="2" s="1"/>
  <c r="AD172" i="2"/>
  <c r="AE172" i="2" s="1"/>
  <c r="AD173" i="2"/>
  <c r="AE173" i="2" s="1"/>
  <c r="AD174" i="2"/>
  <c r="AE174" i="2" s="1"/>
  <c r="AD175" i="2"/>
  <c r="AE175" i="2" s="1"/>
  <c r="AD176" i="2"/>
  <c r="AE176" i="2" s="1"/>
  <c r="AD177" i="2"/>
  <c r="AE177" i="2" s="1"/>
  <c r="AD178" i="2"/>
  <c r="AE178" i="2" s="1"/>
  <c r="AD179" i="2"/>
  <c r="AE179" i="2" s="1"/>
  <c r="AD180" i="2"/>
  <c r="AE180" i="2" s="1"/>
  <c r="AD181" i="2"/>
  <c r="AE181" i="2" s="1"/>
  <c r="AD182" i="2"/>
  <c r="AE182" i="2" s="1"/>
  <c r="AD183" i="2"/>
  <c r="AE183" i="2" s="1"/>
  <c r="AD184" i="2"/>
  <c r="AE184" i="2" s="1"/>
  <c r="AD185" i="2"/>
  <c r="AE185" i="2" s="1"/>
  <c r="AD186" i="2"/>
  <c r="AE186" i="2" s="1"/>
  <c r="AD187" i="2"/>
  <c r="AE187" i="2" s="1"/>
  <c r="AD188" i="2"/>
  <c r="AE188" i="2" s="1"/>
  <c r="AD189" i="2"/>
  <c r="AE189" i="2" s="1"/>
  <c r="AD190" i="2"/>
  <c r="AE190" i="2" s="1"/>
  <c r="AD191" i="2"/>
  <c r="AE191" i="2" s="1"/>
  <c r="AD192" i="2"/>
  <c r="AE192" i="2" s="1"/>
  <c r="AD193" i="2"/>
  <c r="AE193" i="2" s="1"/>
  <c r="AD194" i="2"/>
  <c r="AE194" i="2" s="1"/>
  <c r="AD195" i="2"/>
  <c r="AE195" i="2" s="1"/>
  <c r="AD196" i="2"/>
  <c r="AE196" i="2" s="1"/>
  <c r="AD197" i="2"/>
  <c r="AE197" i="2" s="1"/>
  <c r="AD198" i="2"/>
  <c r="AE198" i="2" s="1"/>
  <c r="AD199" i="2"/>
  <c r="AE199" i="2" s="1"/>
  <c r="AD200" i="2"/>
  <c r="AE200" i="2" s="1"/>
  <c r="AD201" i="2"/>
  <c r="AE201" i="2" s="1"/>
  <c r="AD202" i="2"/>
  <c r="AE202" i="2" s="1"/>
  <c r="AD203" i="2"/>
  <c r="AE203" i="2" s="1"/>
  <c r="AD204" i="2"/>
  <c r="AE204" i="2" s="1"/>
  <c r="AD205" i="2"/>
  <c r="AE205" i="2" s="1"/>
  <c r="AD206" i="2"/>
  <c r="AE206" i="2" s="1"/>
  <c r="AD207" i="2"/>
  <c r="AE207" i="2" s="1"/>
  <c r="AD208" i="2"/>
  <c r="AE208" i="2" s="1"/>
  <c r="AD209" i="2"/>
  <c r="AE209" i="2" s="1"/>
  <c r="AD210" i="2"/>
  <c r="AE210" i="2" s="1"/>
  <c r="AD211" i="2"/>
  <c r="AE211" i="2" s="1"/>
  <c r="AD212" i="2"/>
  <c r="AE212" i="2" s="1"/>
  <c r="AD213" i="2"/>
  <c r="AE213" i="2" s="1"/>
  <c r="AD214" i="2"/>
  <c r="AE214" i="2" s="1"/>
  <c r="AD215" i="2"/>
  <c r="AE215" i="2" s="1"/>
  <c r="AD216" i="2"/>
  <c r="AE216" i="2" s="1"/>
  <c r="AD217" i="2"/>
  <c r="AE217" i="2" s="1"/>
  <c r="AD218" i="2"/>
  <c r="AE218" i="2" s="1"/>
  <c r="AD219" i="2"/>
  <c r="AE219" i="2" s="1"/>
  <c r="AD220" i="2"/>
  <c r="AE220" i="2" s="1"/>
  <c r="AD221" i="2"/>
  <c r="AE221" i="2" s="1"/>
  <c r="AD222" i="2"/>
  <c r="AE222" i="2" s="1"/>
  <c r="AD223" i="2"/>
  <c r="AE223" i="2" s="1"/>
  <c r="AD224" i="2"/>
  <c r="AE224" i="2" s="1"/>
  <c r="AD225" i="2"/>
  <c r="AE225" i="2" s="1"/>
  <c r="AD226" i="2"/>
  <c r="AE226" i="2" s="1"/>
  <c r="AD227" i="2"/>
  <c r="AE227" i="2" s="1"/>
  <c r="AD228" i="2"/>
  <c r="AE228" i="2" s="1"/>
  <c r="AD229" i="2"/>
  <c r="AE229" i="2" s="1"/>
  <c r="AD230" i="2"/>
  <c r="AE230" i="2" s="1"/>
  <c r="AD231" i="2"/>
  <c r="AE231" i="2" s="1"/>
  <c r="AD232" i="2"/>
  <c r="AE232" i="2" s="1"/>
  <c r="AD233" i="2"/>
  <c r="AE233" i="2" s="1"/>
  <c r="AD234" i="2"/>
  <c r="AE234" i="2" s="1"/>
  <c r="AD235" i="2"/>
  <c r="AE235" i="2" s="1"/>
  <c r="AD236" i="2"/>
  <c r="AE236" i="2" s="1"/>
  <c r="AD237" i="2"/>
  <c r="AE237" i="2" s="1"/>
  <c r="AD238" i="2"/>
  <c r="AE238" i="2" s="1"/>
  <c r="AD239" i="2"/>
  <c r="AE239" i="2" s="1"/>
  <c r="AD240" i="2"/>
  <c r="AE240" i="2" s="1"/>
  <c r="AD241" i="2"/>
  <c r="AE241" i="2" s="1"/>
  <c r="AD242" i="2"/>
  <c r="AE242" i="2" s="1"/>
  <c r="AD243" i="2"/>
  <c r="AE243" i="2" s="1"/>
  <c r="AD244" i="2"/>
  <c r="AE244" i="2" s="1"/>
  <c r="AD245" i="2"/>
  <c r="AE245" i="2" s="1"/>
  <c r="AD246" i="2"/>
  <c r="AE246" i="2" s="1"/>
  <c r="AD247" i="2"/>
  <c r="AE247" i="2" s="1"/>
  <c r="AD248" i="2"/>
  <c r="AE248" i="2" s="1"/>
  <c r="AD249" i="2"/>
  <c r="AE249" i="2" s="1"/>
  <c r="AD250" i="2"/>
  <c r="AE250" i="2" s="1"/>
  <c r="AD251" i="2"/>
  <c r="AE251" i="2" s="1"/>
  <c r="AD252" i="2"/>
  <c r="AE252" i="2" s="1"/>
  <c r="AD253" i="2"/>
  <c r="AE253" i="2" s="1"/>
  <c r="AD254" i="2"/>
  <c r="AE254" i="2" s="1"/>
  <c r="AD255" i="2"/>
  <c r="AE255" i="2" s="1"/>
  <c r="AD256" i="2"/>
  <c r="AE256" i="2" s="1"/>
  <c r="AD257" i="2"/>
  <c r="AE257" i="2" s="1"/>
  <c r="AD258" i="2"/>
  <c r="AE258" i="2" s="1"/>
  <c r="AD259" i="2"/>
  <c r="AE259" i="2" s="1"/>
  <c r="AD260" i="2"/>
  <c r="AE260" i="2" s="1"/>
  <c r="AD261" i="2"/>
  <c r="AE261" i="2" s="1"/>
  <c r="AD262" i="2"/>
  <c r="AE262" i="2" s="1"/>
  <c r="AD263" i="2"/>
  <c r="AE263" i="2" s="1"/>
  <c r="AD264" i="2"/>
  <c r="AE264" i="2" s="1"/>
  <c r="AD265" i="2"/>
  <c r="AE265" i="2" s="1"/>
  <c r="AD266" i="2"/>
  <c r="AE266" i="2" s="1"/>
  <c r="AD267" i="2"/>
  <c r="AE267" i="2" s="1"/>
  <c r="AD268" i="2"/>
  <c r="AE268" i="2" s="1"/>
  <c r="AD269" i="2"/>
  <c r="AE269" i="2" s="1"/>
  <c r="AD270" i="2"/>
  <c r="AE270" i="2" s="1"/>
  <c r="AD271" i="2"/>
  <c r="AE271" i="2" s="1"/>
  <c r="AD272" i="2"/>
  <c r="AE272" i="2" s="1"/>
  <c r="AD273" i="2"/>
  <c r="AE273" i="2" s="1"/>
  <c r="AD274" i="2"/>
  <c r="AE274" i="2" s="1"/>
  <c r="AD275" i="2"/>
  <c r="AE275" i="2" s="1"/>
  <c r="AD276" i="2"/>
  <c r="AE276" i="2" s="1"/>
  <c r="AD277" i="2"/>
  <c r="AE277" i="2" s="1"/>
  <c r="AD278" i="2"/>
  <c r="AE278" i="2" s="1"/>
  <c r="AD279" i="2"/>
  <c r="AE279" i="2" s="1"/>
  <c r="AD280" i="2"/>
  <c r="AE280" i="2" s="1"/>
  <c r="AD281" i="2"/>
  <c r="AE281" i="2" s="1"/>
  <c r="AD282" i="2"/>
  <c r="AE282" i="2" s="1"/>
  <c r="AD283" i="2"/>
  <c r="AE283" i="2" s="1"/>
  <c r="AD284" i="2"/>
  <c r="AE284" i="2" s="1"/>
  <c r="AD285" i="2"/>
  <c r="AE285" i="2" s="1"/>
  <c r="AD286" i="2"/>
  <c r="AE286" i="2" s="1"/>
  <c r="AD287" i="2"/>
  <c r="AE287" i="2" s="1"/>
  <c r="AD288" i="2"/>
  <c r="AE288" i="2" s="1"/>
  <c r="AD289" i="2"/>
  <c r="AE289" i="2" s="1"/>
  <c r="AD290" i="2"/>
  <c r="AE290" i="2" s="1"/>
  <c r="AD291" i="2"/>
  <c r="AE291" i="2" s="1"/>
  <c r="AD292" i="2"/>
  <c r="AE292" i="2" s="1"/>
  <c r="AD293" i="2"/>
  <c r="AE293" i="2" s="1"/>
  <c r="AD294" i="2"/>
  <c r="AE294" i="2" s="1"/>
  <c r="AD295" i="2"/>
  <c r="AE295" i="2" s="1"/>
  <c r="AD296" i="2"/>
  <c r="AE296" i="2" s="1"/>
  <c r="AD297" i="2"/>
  <c r="AE297" i="2" s="1"/>
  <c r="AD298" i="2"/>
  <c r="AE298" i="2" s="1"/>
  <c r="AD299" i="2"/>
  <c r="AE299" i="2" s="1"/>
  <c r="AD300" i="2"/>
  <c r="AE300" i="2" s="1"/>
  <c r="AD301" i="2"/>
  <c r="AE301" i="2" s="1"/>
  <c r="AD302" i="2"/>
  <c r="AE302" i="2" s="1"/>
  <c r="AD303" i="2"/>
  <c r="AE303" i="2" s="1"/>
  <c r="AD304" i="2"/>
  <c r="AE304" i="2" s="1"/>
  <c r="AD305" i="2"/>
  <c r="AE305" i="2" s="1"/>
  <c r="AD306" i="2"/>
  <c r="AE306" i="2" s="1"/>
  <c r="AD307" i="2"/>
  <c r="AE307" i="2" s="1"/>
  <c r="AD308" i="2"/>
  <c r="AE308" i="2" s="1"/>
  <c r="AD309" i="2"/>
  <c r="AE309" i="2" s="1"/>
  <c r="AD310" i="2"/>
  <c r="AE310" i="2" s="1"/>
  <c r="AD311" i="2"/>
  <c r="AE311" i="2" s="1"/>
  <c r="AD312" i="2"/>
  <c r="AE312" i="2" s="1"/>
  <c r="AD313" i="2"/>
  <c r="AE313" i="2" s="1"/>
  <c r="AD314" i="2"/>
  <c r="AE314" i="2" s="1"/>
  <c r="AD315" i="2"/>
  <c r="AE315" i="2" s="1"/>
  <c r="AD316" i="2"/>
  <c r="AE316" i="2" s="1"/>
  <c r="AD317" i="2"/>
  <c r="AE317" i="2" s="1"/>
  <c r="AD318" i="2"/>
  <c r="AE318" i="2" s="1"/>
  <c r="AD319" i="2"/>
  <c r="AE319" i="2" s="1"/>
  <c r="AD320" i="2"/>
  <c r="AE320" i="2" s="1"/>
  <c r="AD321" i="2"/>
  <c r="AE321" i="2" s="1"/>
  <c r="AD322" i="2"/>
  <c r="AE322" i="2" s="1"/>
  <c r="AD323" i="2"/>
  <c r="AE323" i="2" s="1"/>
  <c r="AD324" i="2"/>
  <c r="AE324" i="2" s="1"/>
  <c r="AD325" i="2"/>
  <c r="AE325" i="2" s="1"/>
  <c r="AD326" i="2"/>
  <c r="AE326" i="2" s="1"/>
  <c r="AD327" i="2"/>
  <c r="AE327" i="2" s="1"/>
  <c r="AD328" i="2"/>
  <c r="AE328" i="2" s="1"/>
  <c r="AD329" i="2"/>
  <c r="AE329" i="2" s="1"/>
  <c r="AD330" i="2"/>
  <c r="AE330" i="2" s="1"/>
  <c r="AD331" i="2"/>
  <c r="AE331" i="2" s="1"/>
  <c r="AD332" i="2"/>
  <c r="AE332" i="2" s="1"/>
  <c r="AD333" i="2"/>
  <c r="AE333" i="2" s="1"/>
  <c r="AD334" i="2"/>
  <c r="AE334" i="2" s="1"/>
  <c r="AD335" i="2"/>
  <c r="AE335" i="2" s="1"/>
  <c r="AD336" i="2"/>
  <c r="AE336" i="2" s="1"/>
  <c r="AD337" i="2"/>
  <c r="AE337" i="2" s="1"/>
  <c r="AD338" i="2"/>
  <c r="AE338" i="2" s="1"/>
  <c r="AD339" i="2"/>
  <c r="AE339" i="2" s="1"/>
  <c r="AD340" i="2"/>
  <c r="AE340" i="2" s="1"/>
  <c r="AD341" i="2"/>
  <c r="AE341" i="2" s="1"/>
  <c r="AD342" i="2"/>
  <c r="AE342" i="2" s="1"/>
  <c r="AD343" i="2"/>
  <c r="AE343" i="2" s="1"/>
  <c r="AD344" i="2"/>
  <c r="AE344" i="2" s="1"/>
  <c r="AD345" i="2"/>
  <c r="AE345" i="2" s="1"/>
  <c r="AD346" i="2"/>
  <c r="AE346" i="2" s="1"/>
  <c r="AD347" i="2"/>
  <c r="AE347" i="2" s="1"/>
  <c r="AD348" i="2"/>
  <c r="AE348" i="2" s="1"/>
  <c r="AD349" i="2"/>
  <c r="AE349" i="2" s="1"/>
  <c r="AD350" i="2"/>
  <c r="AE350" i="2" s="1"/>
  <c r="AD351" i="2"/>
  <c r="AE351" i="2" s="1"/>
  <c r="AD352" i="2"/>
  <c r="AE352" i="2" s="1"/>
  <c r="AD353" i="2"/>
  <c r="AE353" i="2" s="1"/>
  <c r="AD354" i="2"/>
  <c r="AE354" i="2" s="1"/>
  <c r="AD355" i="2"/>
  <c r="AE355" i="2" s="1"/>
  <c r="AD356" i="2"/>
  <c r="AE356" i="2" s="1"/>
  <c r="AD357" i="2"/>
  <c r="AE357" i="2" s="1"/>
  <c r="AD358" i="2"/>
  <c r="AE358" i="2" s="1"/>
  <c r="AD359" i="2"/>
  <c r="AE359" i="2" s="1"/>
  <c r="AD360" i="2"/>
  <c r="AE360" i="2" s="1"/>
  <c r="AD361" i="2"/>
  <c r="AE361" i="2" s="1"/>
  <c r="AD362" i="2"/>
  <c r="AE362" i="2" s="1"/>
  <c r="AD363" i="2"/>
  <c r="AE363" i="2" s="1"/>
  <c r="AD364" i="2"/>
  <c r="AE364" i="2" s="1"/>
  <c r="AD365" i="2"/>
  <c r="AE365" i="2" s="1"/>
  <c r="AD366" i="2"/>
  <c r="AE366" i="2" s="1"/>
  <c r="AD367" i="2"/>
  <c r="AE367" i="2" s="1"/>
  <c r="AD368" i="2"/>
  <c r="AE368" i="2" s="1"/>
  <c r="AD369" i="2"/>
  <c r="AE369" i="2" s="1"/>
  <c r="AD370" i="2"/>
  <c r="AE370" i="2" s="1"/>
  <c r="AD371" i="2"/>
  <c r="AE371" i="2" s="1"/>
  <c r="AD372" i="2"/>
  <c r="AE372" i="2" s="1"/>
  <c r="AD373" i="2"/>
  <c r="AE373" i="2" s="1"/>
  <c r="AD374" i="2"/>
  <c r="AE374" i="2" s="1"/>
  <c r="AD375" i="2"/>
  <c r="AE375" i="2" s="1"/>
  <c r="AD376" i="2"/>
  <c r="AE376" i="2" s="1"/>
  <c r="AD377" i="2"/>
  <c r="AE377" i="2" s="1"/>
  <c r="AD378" i="2"/>
  <c r="AE378" i="2" s="1"/>
  <c r="AD379" i="2"/>
  <c r="AE379" i="2" s="1"/>
  <c r="AD380" i="2"/>
  <c r="AE380" i="2" s="1"/>
  <c r="AD381" i="2"/>
  <c r="AE381" i="2" s="1"/>
  <c r="AD382" i="2"/>
  <c r="AE382" i="2" s="1"/>
  <c r="AD383" i="2"/>
  <c r="AE383" i="2" s="1"/>
  <c r="AD384" i="2"/>
  <c r="AE384" i="2" s="1"/>
  <c r="AD385" i="2"/>
  <c r="AE385" i="2" s="1"/>
  <c r="AD386" i="2"/>
  <c r="AE386" i="2" s="1"/>
  <c r="AD387" i="2"/>
  <c r="AE387" i="2" s="1"/>
  <c r="AD388" i="2"/>
  <c r="AE388" i="2" s="1"/>
  <c r="AD389" i="2"/>
  <c r="AE389" i="2" s="1"/>
  <c r="AD390" i="2"/>
  <c r="AE390" i="2" s="1"/>
  <c r="AD391" i="2"/>
  <c r="AE391" i="2" s="1"/>
  <c r="AD392" i="2"/>
  <c r="AE392" i="2" s="1"/>
  <c r="AD393" i="2"/>
  <c r="AE393" i="2" s="1"/>
  <c r="AD394" i="2"/>
  <c r="AE394" i="2" s="1"/>
  <c r="AD395" i="2"/>
  <c r="AE395" i="2" s="1"/>
  <c r="AD396" i="2"/>
  <c r="AE396" i="2" s="1"/>
  <c r="AD397" i="2"/>
  <c r="AE397" i="2" s="1"/>
  <c r="AD398" i="2"/>
  <c r="AE398" i="2" s="1"/>
  <c r="AD399" i="2"/>
  <c r="AE399" i="2" s="1"/>
  <c r="AD400" i="2"/>
  <c r="AE400" i="2" s="1"/>
  <c r="AD401" i="2"/>
  <c r="AE401" i="2" s="1"/>
  <c r="AD402" i="2"/>
  <c r="AE402" i="2" s="1"/>
  <c r="AD403" i="2"/>
  <c r="AE403" i="2" s="1"/>
  <c r="AD404" i="2"/>
  <c r="AE404" i="2" s="1"/>
  <c r="AD405" i="2"/>
  <c r="AE405" i="2" s="1"/>
  <c r="AD406" i="2"/>
  <c r="AE406" i="2" s="1"/>
  <c r="AD407" i="2"/>
  <c r="AE407" i="2" s="1"/>
  <c r="AD408" i="2"/>
  <c r="AE408" i="2" s="1"/>
  <c r="AD409" i="2"/>
  <c r="AE409" i="2" s="1"/>
  <c r="AD410" i="2"/>
  <c r="AE410" i="2" s="1"/>
  <c r="AD411" i="2"/>
  <c r="AE411" i="2" s="1"/>
  <c r="AD412" i="2"/>
  <c r="AE412" i="2" s="1"/>
  <c r="AD413" i="2"/>
  <c r="AE413" i="2" s="1"/>
  <c r="AD414" i="2"/>
  <c r="AE414" i="2" s="1"/>
  <c r="AD415" i="2"/>
  <c r="AE415" i="2" s="1"/>
  <c r="AD416" i="2"/>
  <c r="AE416" i="2" s="1"/>
  <c r="AD417" i="2"/>
  <c r="AE417" i="2" s="1"/>
  <c r="AD418" i="2"/>
  <c r="AE418" i="2" s="1"/>
  <c r="AD419" i="2"/>
  <c r="AE419" i="2" s="1"/>
  <c r="AD420" i="2"/>
  <c r="AE420" i="2" s="1"/>
  <c r="AD421" i="2"/>
  <c r="AE421" i="2" s="1"/>
  <c r="AD422" i="2"/>
  <c r="AE422" i="2" s="1"/>
  <c r="AD423" i="2"/>
  <c r="AE423" i="2" s="1"/>
  <c r="AD424" i="2"/>
  <c r="AE424" i="2" s="1"/>
  <c r="AD425" i="2"/>
  <c r="AE425" i="2" s="1"/>
  <c r="AD426" i="2"/>
  <c r="AE426" i="2" s="1"/>
  <c r="AD427" i="2"/>
  <c r="AE427" i="2" s="1"/>
  <c r="AD428" i="2"/>
  <c r="AE428" i="2" s="1"/>
  <c r="AD429" i="2"/>
  <c r="AE429" i="2" s="1"/>
  <c r="AD430" i="2"/>
  <c r="AE430" i="2" s="1"/>
  <c r="AD431" i="2"/>
  <c r="AE431" i="2" s="1"/>
  <c r="AD432" i="2"/>
  <c r="AE432" i="2" s="1"/>
  <c r="AD433" i="2"/>
  <c r="AE433" i="2" s="1"/>
  <c r="AD434" i="2"/>
  <c r="AE434" i="2" s="1"/>
  <c r="AD435" i="2"/>
  <c r="AE435" i="2" s="1"/>
  <c r="AD436" i="2"/>
  <c r="AE436" i="2" s="1"/>
  <c r="AD437" i="2"/>
  <c r="AE437" i="2" s="1"/>
  <c r="AD438" i="2"/>
  <c r="AE438" i="2" s="1"/>
  <c r="AD439" i="2"/>
  <c r="AE439" i="2" s="1"/>
  <c r="AD440" i="2"/>
  <c r="AE440" i="2" s="1"/>
  <c r="AD441" i="2"/>
  <c r="AE441" i="2" s="1"/>
  <c r="AD442" i="2"/>
  <c r="AE442" i="2" s="1"/>
  <c r="AD443" i="2"/>
  <c r="AE443" i="2" s="1"/>
  <c r="AD444" i="2"/>
  <c r="AE444" i="2" s="1"/>
  <c r="AD445" i="2"/>
  <c r="AE445" i="2" s="1"/>
  <c r="AD446" i="2"/>
  <c r="AE446" i="2" s="1"/>
  <c r="AD447" i="2"/>
  <c r="AE447" i="2" s="1"/>
  <c r="AD448" i="2"/>
  <c r="AE448" i="2" s="1"/>
  <c r="AD449" i="2"/>
  <c r="AE449" i="2" s="1"/>
  <c r="AD450" i="2"/>
  <c r="AE450" i="2" s="1"/>
  <c r="AD451" i="2"/>
  <c r="AE451" i="2" s="1"/>
  <c r="AD452" i="2"/>
  <c r="AE452" i="2" s="1"/>
  <c r="AD453" i="2"/>
  <c r="AE453" i="2" s="1"/>
  <c r="AD454" i="2"/>
  <c r="AE454" i="2" s="1"/>
  <c r="AD455" i="2"/>
  <c r="AE455" i="2" s="1"/>
  <c r="AD456" i="2"/>
  <c r="AE456" i="2" s="1"/>
  <c r="AD457" i="2"/>
  <c r="AE457" i="2" s="1"/>
  <c r="AD458" i="2"/>
  <c r="AE458" i="2" s="1"/>
  <c r="AD459" i="2"/>
  <c r="AE459" i="2" s="1"/>
  <c r="AD460" i="2"/>
  <c r="AE460" i="2" s="1"/>
  <c r="AD461" i="2"/>
  <c r="AE461" i="2" s="1"/>
  <c r="AD462" i="2"/>
  <c r="AE462" i="2" s="1"/>
  <c r="AD463" i="2"/>
  <c r="AE463" i="2" s="1"/>
  <c r="AD464" i="2"/>
  <c r="AE464" i="2" s="1"/>
  <c r="AD465" i="2"/>
  <c r="AE465" i="2" s="1"/>
  <c r="AD466" i="2"/>
  <c r="AE466" i="2" s="1"/>
  <c r="AD467" i="2"/>
  <c r="AE467" i="2" s="1"/>
  <c r="AD468" i="2"/>
  <c r="AE468" i="2" s="1"/>
  <c r="AD469" i="2"/>
  <c r="AE469" i="2" s="1"/>
  <c r="AD470" i="2"/>
  <c r="AE470" i="2" s="1"/>
  <c r="AD471" i="2"/>
  <c r="AE471" i="2" s="1"/>
  <c r="AD472" i="2"/>
  <c r="AE472" i="2" s="1"/>
  <c r="AD473" i="2"/>
  <c r="AE473" i="2" s="1"/>
  <c r="AD474" i="2"/>
  <c r="AE474" i="2" s="1"/>
  <c r="AD475" i="2"/>
  <c r="AE475" i="2" s="1"/>
  <c r="AD476" i="2"/>
  <c r="AE476" i="2" s="1"/>
  <c r="AD477" i="2"/>
  <c r="AE477" i="2" s="1"/>
  <c r="AD478" i="2"/>
  <c r="AE478" i="2" s="1"/>
  <c r="AD479" i="2"/>
  <c r="AE479" i="2" s="1"/>
  <c r="AD480" i="2"/>
  <c r="AE480" i="2" s="1"/>
  <c r="AD481" i="2"/>
  <c r="AE481" i="2" s="1"/>
  <c r="AD482" i="2"/>
  <c r="AE482" i="2" s="1"/>
  <c r="AD483" i="2"/>
  <c r="AE483" i="2" s="1"/>
  <c r="AD484" i="2"/>
  <c r="AE484" i="2" s="1"/>
  <c r="AD485" i="2"/>
  <c r="AE485" i="2" s="1"/>
  <c r="AD486" i="2"/>
  <c r="AE486" i="2" s="1"/>
  <c r="AD487" i="2"/>
  <c r="AE487" i="2" s="1"/>
  <c r="AD488" i="2"/>
  <c r="AE488" i="2" s="1"/>
  <c r="AD489" i="2"/>
  <c r="AE489" i="2" s="1"/>
  <c r="AD490" i="2"/>
  <c r="AE490" i="2" s="1"/>
  <c r="AD491" i="2"/>
  <c r="AE491" i="2" s="1"/>
  <c r="AD492" i="2"/>
  <c r="AE492" i="2" s="1"/>
  <c r="AD493" i="2"/>
  <c r="AE493" i="2" s="1"/>
  <c r="AD494" i="2"/>
  <c r="AE494" i="2" s="1"/>
  <c r="AD495" i="2"/>
  <c r="AE495" i="2" s="1"/>
  <c r="AD496" i="2"/>
  <c r="AE496" i="2" s="1"/>
  <c r="AD497" i="2"/>
  <c r="AE497" i="2" s="1"/>
  <c r="AD498" i="2"/>
  <c r="AE498" i="2" s="1"/>
  <c r="AD499" i="2"/>
  <c r="AE499" i="2" s="1"/>
  <c r="AD500" i="2"/>
  <c r="AE500" i="2" s="1"/>
  <c r="AD501" i="2"/>
  <c r="AE501" i="2" s="1"/>
  <c r="AD502" i="2"/>
  <c r="AE502" i="2" s="1"/>
  <c r="AD503" i="2"/>
  <c r="AE503" i="2" s="1"/>
  <c r="AD504" i="2"/>
  <c r="AE504" i="2" s="1"/>
  <c r="AD505" i="2"/>
  <c r="AE505" i="2" s="1"/>
  <c r="AD506" i="2"/>
  <c r="AE506" i="2" s="1"/>
  <c r="AD507" i="2"/>
  <c r="AE507" i="2" s="1"/>
  <c r="AD508" i="2"/>
  <c r="AE508" i="2" s="1"/>
  <c r="AD509" i="2"/>
  <c r="AE509" i="2" s="1"/>
  <c r="AD510" i="2"/>
  <c r="AE510" i="2" s="1"/>
  <c r="AD511" i="2"/>
  <c r="AE511" i="2" s="1"/>
  <c r="AD512" i="2"/>
  <c r="AE512" i="2" s="1"/>
  <c r="AD513" i="2"/>
  <c r="AE513" i="2" s="1"/>
  <c r="AD514" i="2"/>
  <c r="AE514" i="2" s="1"/>
  <c r="AD515" i="2"/>
  <c r="AE515" i="2" s="1"/>
  <c r="AD516" i="2"/>
  <c r="AE516" i="2" s="1"/>
  <c r="AD517" i="2"/>
  <c r="AE517" i="2" s="1"/>
  <c r="AD518" i="2"/>
  <c r="AE518" i="2" s="1"/>
  <c r="AD519" i="2"/>
  <c r="AE519" i="2" s="1"/>
  <c r="AD520" i="2"/>
  <c r="AE520" i="2" s="1"/>
  <c r="AD521" i="2"/>
  <c r="AE521" i="2" s="1"/>
  <c r="AD522" i="2"/>
  <c r="AE522" i="2" s="1"/>
  <c r="AD523" i="2"/>
  <c r="AE523" i="2" s="1"/>
  <c r="AD524" i="2"/>
  <c r="AE524" i="2" s="1"/>
  <c r="AD525" i="2"/>
  <c r="AE525" i="2" s="1"/>
  <c r="AD526" i="2"/>
  <c r="AE526" i="2" s="1"/>
  <c r="AD527" i="2"/>
  <c r="AE527" i="2" s="1"/>
  <c r="AD528" i="2"/>
  <c r="AE528" i="2" s="1"/>
  <c r="AD529" i="2"/>
  <c r="AE529" i="2" s="1"/>
  <c r="AD530" i="2"/>
  <c r="AE530" i="2" s="1"/>
  <c r="AD531" i="2"/>
  <c r="AE531" i="2" s="1"/>
  <c r="AD532" i="2"/>
  <c r="AE532" i="2" s="1"/>
  <c r="AD533" i="2"/>
  <c r="AE533" i="2" s="1"/>
  <c r="AD534" i="2"/>
  <c r="AE534" i="2" s="1"/>
  <c r="AD535" i="2"/>
  <c r="AE535" i="2" s="1"/>
  <c r="AD536" i="2"/>
  <c r="AE536" i="2" s="1"/>
  <c r="AD537" i="2"/>
  <c r="AE537" i="2" s="1"/>
  <c r="AD538" i="2"/>
  <c r="AE538" i="2" s="1"/>
  <c r="AD539" i="2"/>
  <c r="AE539" i="2" s="1"/>
  <c r="AD540" i="2"/>
  <c r="AE540" i="2" s="1"/>
  <c r="AD541" i="2"/>
  <c r="AE541" i="2" s="1"/>
  <c r="AD542" i="2"/>
  <c r="AE542" i="2" s="1"/>
  <c r="AD543" i="2"/>
  <c r="AE543" i="2" s="1"/>
  <c r="AD544" i="2"/>
  <c r="AE544" i="2" s="1"/>
  <c r="AD545" i="2"/>
  <c r="AE545" i="2" s="1"/>
  <c r="AD546" i="2"/>
  <c r="AE546" i="2" s="1"/>
  <c r="AD547" i="2"/>
  <c r="AE547" i="2" s="1"/>
  <c r="AD548" i="2"/>
  <c r="AE548" i="2" s="1"/>
  <c r="AD549" i="2"/>
  <c r="AE549" i="2" s="1"/>
  <c r="AD550" i="2"/>
  <c r="AE550" i="2" s="1"/>
  <c r="AD551" i="2"/>
  <c r="AE551" i="2" s="1"/>
  <c r="AD552" i="2"/>
  <c r="AE552" i="2" s="1"/>
  <c r="AD553" i="2"/>
  <c r="AE553" i="2" s="1"/>
  <c r="AD554" i="2"/>
  <c r="AE554" i="2" s="1"/>
  <c r="AD555" i="2"/>
  <c r="AE555" i="2" s="1"/>
  <c r="AD556" i="2"/>
  <c r="AE556" i="2" s="1"/>
  <c r="AD557" i="2"/>
  <c r="AE557" i="2" s="1"/>
  <c r="AD558" i="2"/>
  <c r="AE558" i="2" s="1"/>
  <c r="AD559" i="2"/>
  <c r="AE559" i="2" s="1"/>
  <c r="AD560" i="2"/>
  <c r="AE560" i="2" s="1"/>
  <c r="AD561" i="2"/>
  <c r="AE561" i="2" s="1"/>
  <c r="AD562" i="2"/>
  <c r="AE562" i="2" s="1"/>
  <c r="AD563" i="2"/>
  <c r="AE563" i="2" s="1"/>
  <c r="AD564" i="2"/>
  <c r="AE564" i="2" s="1"/>
  <c r="AD565" i="2"/>
  <c r="AE565" i="2" s="1"/>
  <c r="AD566" i="2"/>
  <c r="AE566" i="2" s="1"/>
  <c r="AD567" i="2"/>
  <c r="AE567" i="2" s="1"/>
  <c r="AD568" i="2"/>
  <c r="AE568" i="2" s="1"/>
  <c r="AD569" i="2"/>
  <c r="AE569" i="2" s="1"/>
  <c r="AD570" i="2"/>
  <c r="AE570" i="2" s="1"/>
  <c r="AD571" i="2"/>
  <c r="AE571" i="2" s="1"/>
  <c r="AD572" i="2"/>
  <c r="AE572" i="2" s="1"/>
  <c r="AD573" i="2"/>
  <c r="AE573" i="2" s="1"/>
  <c r="AD574" i="2"/>
  <c r="AE574" i="2" s="1"/>
  <c r="AD575" i="2"/>
  <c r="AE575" i="2" s="1"/>
  <c r="AD576" i="2"/>
  <c r="AE576" i="2" s="1"/>
  <c r="AD577" i="2"/>
  <c r="AE577" i="2" s="1"/>
  <c r="AD578" i="2"/>
  <c r="AE578" i="2" s="1"/>
  <c r="AD579" i="2"/>
  <c r="AE579" i="2" s="1"/>
  <c r="AD580" i="2"/>
  <c r="AE580" i="2" s="1"/>
  <c r="AD581" i="2"/>
  <c r="AE581" i="2" s="1"/>
  <c r="AD582" i="2"/>
  <c r="AE582" i="2" s="1"/>
  <c r="AD583" i="2"/>
  <c r="AE583" i="2" s="1"/>
  <c r="AD584" i="2"/>
  <c r="AE584" i="2" s="1"/>
  <c r="AD585" i="2"/>
  <c r="AE585" i="2" s="1"/>
  <c r="AD586" i="2"/>
  <c r="AE586" i="2" s="1"/>
  <c r="AD587" i="2"/>
  <c r="AE587" i="2" s="1"/>
  <c r="AD588" i="2"/>
  <c r="AE588" i="2" s="1"/>
  <c r="AD589" i="2"/>
  <c r="AE589" i="2" s="1"/>
  <c r="AD590" i="2"/>
  <c r="AE590" i="2" s="1"/>
  <c r="AD591" i="2"/>
  <c r="AE591" i="2" s="1"/>
  <c r="AD592" i="2"/>
  <c r="AE592" i="2" s="1"/>
  <c r="AD593" i="2"/>
  <c r="AE593" i="2" s="1"/>
  <c r="AD594" i="2"/>
  <c r="AE594" i="2" s="1"/>
  <c r="AD595" i="2"/>
  <c r="AE595" i="2" s="1"/>
  <c r="AD596" i="2"/>
  <c r="AE596" i="2" s="1"/>
  <c r="AD597" i="2"/>
  <c r="AE597" i="2" s="1"/>
  <c r="AD598" i="2"/>
  <c r="AE598" i="2" s="1"/>
  <c r="AD599" i="2"/>
  <c r="AE599" i="2" s="1"/>
  <c r="AD600" i="2"/>
  <c r="AE600" i="2" s="1"/>
  <c r="AD601" i="2"/>
  <c r="AE601" i="2" s="1"/>
  <c r="AD602" i="2"/>
  <c r="AE602" i="2" s="1"/>
  <c r="AD603" i="2"/>
  <c r="AE603" i="2" s="1"/>
  <c r="AD604" i="2"/>
  <c r="AE604" i="2" s="1"/>
  <c r="AD605" i="2"/>
  <c r="AE605" i="2" s="1"/>
  <c r="AD606" i="2"/>
  <c r="AE606" i="2" s="1"/>
  <c r="AD607" i="2"/>
  <c r="AE607" i="2" s="1"/>
  <c r="AD608" i="2"/>
  <c r="AE608" i="2" s="1"/>
  <c r="AD609" i="2"/>
  <c r="AE609" i="2" s="1"/>
  <c r="AD610" i="2"/>
  <c r="AE610" i="2" s="1"/>
  <c r="AD611" i="2"/>
  <c r="AE611" i="2" s="1"/>
  <c r="AD612" i="2"/>
  <c r="AE612" i="2" s="1"/>
  <c r="AD613" i="2"/>
  <c r="AE613" i="2" s="1"/>
  <c r="AD614" i="2"/>
  <c r="AE614" i="2" s="1"/>
  <c r="AD615" i="2"/>
  <c r="AE615" i="2" s="1"/>
  <c r="AD616" i="2"/>
  <c r="AE616" i="2" s="1"/>
  <c r="AD617" i="2"/>
  <c r="AE617" i="2" s="1"/>
  <c r="AD618" i="2"/>
  <c r="AE618" i="2" s="1"/>
  <c r="AD619" i="2"/>
  <c r="AE619" i="2" s="1"/>
  <c r="AD620" i="2"/>
  <c r="AE620" i="2" s="1"/>
  <c r="AD621" i="2"/>
  <c r="AE621" i="2" s="1"/>
  <c r="AD622" i="2"/>
  <c r="AE622" i="2" s="1"/>
  <c r="AD623" i="2"/>
  <c r="AE623" i="2" s="1"/>
  <c r="AD624" i="2"/>
  <c r="AE624" i="2" s="1"/>
  <c r="AD625" i="2"/>
  <c r="AE625" i="2" s="1"/>
  <c r="AD626" i="2"/>
  <c r="AE626" i="2" s="1"/>
  <c r="AD627" i="2"/>
  <c r="AE627" i="2" s="1"/>
  <c r="AD628" i="2"/>
  <c r="AE628" i="2" s="1"/>
  <c r="AD629" i="2"/>
  <c r="AE629" i="2" s="1"/>
  <c r="AD630" i="2"/>
  <c r="AE630" i="2" s="1"/>
  <c r="AD631" i="2"/>
  <c r="AE631" i="2" s="1"/>
  <c r="AD632" i="2"/>
  <c r="AE632" i="2" s="1"/>
  <c r="AD633" i="2"/>
  <c r="AE633" i="2" s="1"/>
  <c r="AD634" i="2"/>
  <c r="AE634" i="2" s="1"/>
  <c r="AD635" i="2"/>
  <c r="AE635" i="2" s="1"/>
  <c r="AD636" i="2"/>
  <c r="AE636" i="2" s="1"/>
  <c r="AD637" i="2"/>
  <c r="AE637" i="2" s="1"/>
  <c r="AD638" i="2"/>
  <c r="AE638" i="2" s="1"/>
  <c r="AD639" i="2"/>
  <c r="AE639" i="2" s="1"/>
  <c r="AD640" i="2"/>
  <c r="AE640" i="2" s="1"/>
  <c r="AD641" i="2"/>
  <c r="AE641" i="2" s="1"/>
  <c r="AD642" i="2"/>
  <c r="AE642" i="2" s="1"/>
  <c r="AD643" i="2"/>
  <c r="AE643" i="2" s="1"/>
  <c r="AD644" i="2"/>
  <c r="AE644" i="2" s="1"/>
  <c r="AD645" i="2"/>
  <c r="AE645" i="2" s="1"/>
  <c r="AD646" i="2"/>
  <c r="AE646" i="2" s="1"/>
  <c r="AD647" i="2"/>
  <c r="AE647" i="2" s="1"/>
  <c r="AD648" i="2"/>
  <c r="AE648" i="2" s="1"/>
  <c r="AD649" i="2"/>
  <c r="AE649" i="2" s="1"/>
  <c r="AD650" i="2"/>
  <c r="AE650" i="2" s="1"/>
  <c r="AD651" i="2"/>
  <c r="AE651" i="2" s="1"/>
  <c r="AD652" i="2"/>
  <c r="AE652" i="2" s="1"/>
  <c r="AD653" i="2"/>
  <c r="AE653" i="2" s="1"/>
  <c r="AD654" i="2"/>
  <c r="AE654" i="2" s="1"/>
  <c r="AD655" i="2"/>
  <c r="AE655" i="2" s="1"/>
  <c r="AD656" i="2"/>
  <c r="AE656" i="2" s="1"/>
  <c r="AD657" i="2"/>
  <c r="AE657" i="2" s="1"/>
  <c r="AD658" i="2"/>
  <c r="AE658" i="2" s="1"/>
  <c r="AD659" i="2"/>
  <c r="AE659" i="2" s="1"/>
  <c r="AD660" i="2"/>
  <c r="AE660" i="2" s="1"/>
  <c r="AD661" i="2"/>
  <c r="AE661" i="2" s="1"/>
  <c r="AD662" i="2"/>
  <c r="AE662" i="2" s="1"/>
  <c r="AD663" i="2"/>
  <c r="AE663" i="2" s="1"/>
  <c r="AD664" i="2"/>
  <c r="AE664" i="2" s="1"/>
  <c r="AD665" i="2"/>
  <c r="AE665" i="2" s="1"/>
  <c r="AD666" i="2"/>
  <c r="AE666" i="2" s="1"/>
  <c r="AD667" i="2"/>
  <c r="AE667" i="2" s="1"/>
  <c r="AD668" i="2"/>
  <c r="AE668" i="2" s="1"/>
  <c r="AD669" i="2"/>
  <c r="AE669" i="2" s="1"/>
  <c r="AD670" i="2"/>
  <c r="AE670" i="2" s="1"/>
  <c r="AD671" i="2"/>
  <c r="AE671" i="2" s="1"/>
  <c r="AD672" i="2"/>
  <c r="AE672" i="2" s="1"/>
  <c r="AD673" i="2"/>
  <c r="AE673" i="2" s="1"/>
  <c r="AD674" i="2"/>
  <c r="AE674" i="2" s="1"/>
  <c r="AD675" i="2"/>
  <c r="AE675" i="2" s="1"/>
  <c r="AD676" i="2"/>
  <c r="AE676" i="2" s="1"/>
  <c r="AD677" i="2"/>
  <c r="AE677" i="2" s="1"/>
  <c r="AD678" i="2"/>
  <c r="AE678" i="2" s="1"/>
  <c r="AD679" i="2"/>
  <c r="AE679" i="2" s="1"/>
  <c r="AD680" i="2"/>
  <c r="AE680" i="2" s="1"/>
  <c r="AD681" i="2"/>
  <c r="AE681" i="2" s="1"/>
  <c r="AD682" i="2"/>
  <c r="AE682" i="2" s="1"/>
  <c r="AD683" i="2"/>
  <c r="AE683" i="2" s="1"/>
  <c r="AD684" i="2"/>
  <c r="AE684" i="2" s="1"/>
  <c r="AD685" i="2"/>
  <c r="AE685" i="2" s="1"/>
  <c r="AD686" i="2"/>
  <c r="AE686" i="2" s="1"/>
  <c r="AD687" i="2"/>
  <c r="AE687" i="2" s="1"/>
  <c r="AD688" i="2"/>
  <c r="AE688" i="2" s="1"/>
  <c r="AD689" i="2"/>
  <c r="AE689" i="2" s="1"/>
  <c r="AD690" i="2"/>
  <c r="AE690" i="2" s="1"/>
  <c r="AD691" i="2"/>
  <c r="AE691" i="2" s="1"/>
  <c r="AD692" i="2"/>
  <c r="AE692" i="2" s="1"/>
  <c r="AD693" i="2"/>
  <c r="AE693" i="2" s="1"/>
  <c r="AD694" i="2"/>
  <c r="AE694" i="2" s="1"/>
  <c r="AD695" i="2"/>
  <c r="AE695" i="2" s="1"/>
  <c r="AD696" i="2"/>
  <c r="AE696" i="2" s="1"/>
  <c r="AD697" i="2"/>
  <c r="AE697" i="2" s="1"/>
  <c r="AD698" i="2"/>
  <c r="AE698" i="2" s="1"/>
  <c r="AD699" i="2"/>
  <c r="AE699" i="2" s="1"/>
  <c r="AD700" i="2"/>
  <c r="AE700" i="2" s="1"/>
  <c r="AD701" i="2"/>
  <c r="AE701" i="2" s="1"/>
  <c r="AD702" i="2"/>
  <c r="AE702" i="2" s="1"/>
  <c r="AD703" i="2"/>
  <c r="AE703" i="2" s="1"/>
  <c r="AD704" i="2"/>
  <c r="AE704" i="2" s="1"/>
  <c r="AD705" i="2"/>
  <c r="AE705" i="2" s="1"/>
  <c r="AD706" i="2"/>
  <c r="AE706" i="2" s="1"/>
  <c r="AD707" i="2"/>
  <c r="AE707" i="2" s="1"/>
  <c r="AD708" i="2"/>
  <c r="AE708" i="2" s="1"/>
  <c r="AD709" i="2"/>
  <c r="AE709" i="2" s="1"/>
  <c r="AD710" i="2"/>
  <c r="AE710" i="2" s="1"/>
  <c r="AD711" i="2"/>
  <c r="AE711" i="2" s="1"/>
  <c r="AD712" i="2"/>
  <c r="AE712" i="2" s="1"/>
  <c r="AD713" i="2"/>
  <c r="AE713" i="2" s="1"/>
  <c r="AD714" i="2"/>
  <c r="AE714" i="2" s="1"/>
  <c r="AD715" i="2"/>
  <c r="AE715" i="2" s="1"/>
  <c r="AD716" i="2"/>
  <c r="AE716" i="2" s="1"/>
  <c r="AD717" i="2"/>
  <c r="AE717" i="2" s="1"/>
  <c r="AD718" i="2"/>
  <c r="AE718" i="2" s="1"/>
  <c r="AD719" i="2"/>
  <c r="AE719" i="2" s="1"/>
  <c r="AD720" i="2"/>
  <c r="AE720" i="2" s="1"/>
  <c r="AD721" i="2"/>
  <c r="AE721" i="2" s="1"/>
  <c r="AD722" i="2"/>
  <c r="AE722" i="2" s="1"/>
  <c r="AD723" i="2"/>
  <c r="AE723" i="2" s="1"/>
  <c r="AD724" i="2"/>
  <c r="AE724" i="2" s="1"/>
  <c r="AD725" i="2"/>
  <c r="AE725" i="2" s="1"/>
  <c r="AD726" i="2"/>
  <c r="AE726" i="2" s="1"/>
  <c r="AD727" i="2"/>
  <c r="AE727" i="2" s="1"/>
  <c r="AD728" i="2"/>
  <c r="AE728" i="2" s="1"/>
  <c r="AD729" i="2"/>
  <c r="AE729" i="2" s="1"/>
  <c r="AD730" i="2"/>
  <c r="AE730" i="2" s="1"/>
  <c r="AD731" i="2"/>
  <c r="AE731" i="2" s="1"/>
  <c r="AD732" i="2"/>
  <c r="AE732" i="2" s="1"/>
  <c r="AD733" i="2"/>
  <c r="AE733" i="2" s="1"/>
  <c r="AD734" i="2"/>
  <c r="AE734" i="2" s="1"/>
  <c r="AD735" i="2"/>
  <c r="AE735" i="2" s="1"/>
  <c r="AD736" i="2"/>
  <c r="AE736" i="2" s="1"/>
  <c r="AD737" i="2"/>
  <c r="AE737" i="2" s="1"/>
  <c r="AD738" i="2"/>
  <c r="AE738" i="2" s="1"/>
  <c r="AD739" i="2"/>
  <c r="AE739" i="2" s="1"/>
  <c r="AD740" i="2"/>
  <c r="AE740" i="2" s="1"/>
  <c r="AD741" i="2"/>
  <c r="AE741" i="2" s="1"/>
  <c r="AD742" i="2"/>
  <c r="AE742" i="2" s="1"/>
  <c r="AD743" i="2"/>
  <c r="AE743" i="2" s="1"/>
  <c r="AD744" i="2"/>
  <c r="AE744" i="2" s="1"/>
  <c r="AD745" i="2"/>
  <c r="AE745" i="2" s="1"/>
  <c r="AD746" i="2"/>
  <c r="AE746" i="2" s="1"/>
  <c r="AD747" i="2"/>
  <c r="AE747" i="2" s="1"/>
  <c r="AD748" i="2"/>
  <c r="AE748" i="2" s="1"/>
  <c r="AD749" i="2"/>
  <c r="AE749" i="2" s="1"/>
  <c r="AD750" i="2"/>
  <c r="AE750" i="2" s="1"/>
  <c r="AD751" i="2"/>
  <c r="AE751" i="2" s="1"/>
  <c r="AD752" i="2"/>
  <c r="AE752" i="2" s="1"/>
  <c r="AD753" i="2"/>
  <c r="AE753" i="2" s="1"/>
  <c r="AD754" i="2"/>
  <c r="AE754" i="2" s="1"/>
  <c r="AD755" i="2"/>
  <c r="AE755" i="2" s="1"/>
  <c r="AD756" i="2"/>
  <c r="AE756" i="2" s="1"/>
  <c r="AD757" i="2"/>
  <c r="AE757" i="2" s="1"/>
  <c r="AD758" i="2"/>
  <c r="AE758" i="2" s="1"/>
  <c r="AD759" i="2"/>
  <c r="AE759" i="2" s="1"/>
  <c r="AD760" i="2"/>
  <c r="AE760" i="2" s="1"/>
  <c r="AD761" i="2"/>
  <c r="AE761" i="2" s="1"/>
  <c r="AD762" i="2"/>
  <c r="AE762" i="2" s="1"/>
  <c r="AD763" i="2"/>
  <c r="AE763" i="2" s="1"/>
  <c r="AD764" i="2"/>
  <c r="AE764" i="2" s="1"/>
  <c r="AD765" i="2"/>
  <c r="AE765" i="2" s="1"/>
  <c r="AD766" i="2"/>
  <c r="AE766" i="2" s="1"/>
  <c r="AD767" i="2"/>
  <c r="AE767" i="2" s="1"/>
  <c r="AD768" i="2"/>
  <c r="AE768" i="2" s="1"/>
  <c r="AD769" i="2"/>
  <c r="AE769" i="2" s="1"/>
  <c r="AD770" i="2"/>
  <c r="AE770" i="2" s="1"/>
  <c r="AD771" i="2"/>
  <c r="AE771" i="2" s="1"/>
  <c r="AD772" i="2"/>
  <c r="AE772" i="2" s="1"/>
  <c r="AD773" i="2"/>
  <c r="AE773" i="2" s="1"/>
  <c r="AD774" i="2"/>
  <c r="AE774" i="2" s="1"/>
  <c r="AD775" i="2"/>
  <c r="AE775" i="2" s="1"/>
  <c r="AD776" i="2"/>
  <c r="AE776" i="2" s="1"/>
  <c r="AD777" i="2"/>
  <c r="AE777" i="2" s="1"/>
  <c r="AD778" i="2"/>
  <c r="AE778" i="2" s="1"/>
  <c r="AD779" i="2"/>
  <c r="AE779" i="2" s="1"/>
  <c r="AD780" i="2"/>
  <c r="AE780" i="2" s="1"/>
  <c r="AD781" i="2"/>
  <c r="AE781" i="2" s="1"/>
  <c r="AD782" i="2"/>
  <c r="AE782" i="2" s="1"/>
  <c r="AD783" i="2"/>
  <c r="AE783" i="2" s="1"/>
  <c r="AD784" i="2"/>
  <c r="AE784" i="2" s="1"/>
  <c r="AD785" i="2"/>
  <c r="AE785" i="2" s="1"/>
  <c r="AD786" i="2"/>
  <c r="AE786" i="2" s="1"/>
  <c r="AD787" i="2"/>
  <c r="AE787" i="2" s="1"/>
  <c r="AD788" i="2"/>
  <c r="AE788" i="2" s="1"/>
  <c r="AD789" i="2"/>
  <c r="AE789" i="2" s="1"/>
  <c r="AD790" i="2"/>
  <c r="AE790" i="2" s="1"/>
  <c r="AD791" i="2"/>
  <c r="AE791" i="2" s="1"/>
  <c r="AD792" i="2"/>
  <c r="AE792" i="2" s="1"/>
  <c r="AD793" i="2"/>
  <c r="AE793" i="2" s="1"/>
  <c r="AD794" i="2"/>
  <c r="AE794" i="2" s="1"/>
  <c r="AD795" i="2"/>
  <c r="AE795" i="2" s="1"/>
  <c r="AD796" i="2"/>
  <c r="AE796" i="2" s="1"/>
  <c r="AD797" i="2"/>
  <c r="AE797" i="2" s="1"/>
  <c r="AD798" i="2"/>
  <c r="AE798" i="2" s="1"/>
  <c r="AD799" i="2"/>
  <c r="AE799" i="2" s="1"/>
  <c r="AD800" i="2"/>
  <c r="AE800" i="2" s="1"/>
  <c r="AD801" i="2"/>
  <c r="AE801" i="2" s="1"/>
  <c r="AD802" i="2"/>
  <c r="AE802" i="2" s="1"/>
  <c r="AD803" i="2"/>
  <c r="AE803" i="2" s="1"/>
  <c r="AD804" i="2"/>
  <c r="AE804" i="2" s="1"/>
  <c r="AD805" i="2"/>
  <c r="AE805" i="2" s="1"/>
  <c r="AD806" i="2"/>
  <c r="AE806" i="2" s="1"/>
  <c r="AD807" i="2"/>
  <c r="AE807" i="2" s="1"/>
  <c r="AD808" i="2"/>
  <c r="AE808" i="2" s="1"/>
  <c r="AD809" i="2"/>
  <c r="AE809" i="2" s="1"/>
  <c r="AD810" i="2"/>
  <c r="AE810" i="2" s="1"/>
  <c r="AD811" i="2"/>
  <c r="AE811" i="2" s="1"/>
  <c r="AD812" i="2"/>
  <c r="AE812" i="2" s="1"/>
  <c r="AD813" i="2"/>
  <c r="AE813" i="2" s="1"/>
  <c r="AD814" i="2"/>
  <c r="AE814" i="2" s="1"/>
  <c r="AD815" i="2"/>
  <c r="AE815" i="2" s="1"/>
  <c r="AD816" i="2"/>
  <c r="AE816" i="2" s="1"/>
  <c r="AD817" i="2"/>
  <c r="AE817" i="2" s="1"/>
  <c r="AD818" i="2"/>
  <c r="AE818" i="2" s="1"/>
  <c r="AD819" i="2"/>
  <c r="AE819" i="2" s="1"/>
  <c r="AD820" i="2"/>
  <c r="AE820" i="2" s="1"/>
  <c r="AD821" i="2"/>
  <c r="AE821" i="2" s="1"/>
  <c r="AD822" i="2"/>
  <c r="AE822" i="2" s="1"/>
  <c r="AD823" i="2"/>
  <c r="AE823" i="2" s="1"/>
  <c r="AD824" i="2"/>
  <c r="AE824" i="2" s="1"/>
  <c r="AD825" i="2"/>
  <c r="AE825" i="2" s="1"/>
  <c r="AD826" i="2"/>
  <c r="AE826" i="2" s="1"/>
  <c r="AD827" i="2"/>
  <c r="AE827" i="2" s="1"/>
  <c r="AD828" i="2"/>
  <c r="AE828" i="2" s="1"/>
  <c r="AD829" i="2"/>
  <c r="AE829" i="2" s="1"/>
  <c r="AD830" i="2"/>
  <c r="AE830" i="2" s="1"/>
  <c r="AD831" i="2"/>
  <c r="AE831" i="2" s="1"/>
  <c r="AD832" i="2"/>
  <c r="AE832" i="2" s="1"/>
  <c r="AD833" i="2"/>
  <c r="AE833" i="2" s="1"/>
  <c r="AD834" i="2"/>
  <c r="AE834" i="2" s="1"/>
  <c r="AD835" i="2"/>
  <c r="AE835" i="2" s="1"/>
  <c r="AD836" i="2"/>
  <c r="AE836" i="2" s="1"/>
  <c r="AD837" i="2"/>
  <c r="AE837" i="2" s="1"/>
  <c r="AD838" i="2"/>
  <c r="AE838" i="2" s="1"/>
  <c r="AD839" i="2"/>
  <c r="AE839" i="2" s="1"/>
  <c r="AD840" i="2"/>
  <c r="AE840" i="2" s="1"/>
  <c r="AD841" i="2"/>
  <c r="AE841" i="2" s="1"/>
  <c r="AD842" i="2"/>
  <c r="AE842" i="2" s="1"/>
  <c r="AD843" i="2"/>
  <c r="AE843" i="2" s="1"/>
  <c r="AD844" i="2"/>
  <c r="AE844" i="2" s="1"/>
  <c r="AD845" i="2"/>
  <c r="AE845" i="2" s="1"/>
  <c r="AD846" i="2"/>
  <c r="AE846" i="2" s="1"/>
  <c r="AD847" i="2"/>
  <c r="AE847" i="2" s="1"/>
  <c r="AD848" i="2"/>
  <c r="AE848" i="2" s="1"/>
  <c r="AD849" i="2"/>
  <c r="AE849" i="2" s="1"/>
  <c r="AD850" i="2"/>
  <c r="AE850" i="2" s="1"/>
  <c r="AD851" i="2"/>
  <c r="AE851" i="2" s="1"/>
  <c r="AD852" i="2"/>
  <c r="AE852" i="2" s="1"/>
  <c r="AD853" i="2"/>
  <c r="AE853" i="2" s="1"/>
  <c r="AD854" i="2"/>
  <c r="AE854" i="2" s="1"/>
  <c r="AD855" i="2"/>
  <c r="AE855" i="2" s="1"/>
  <c r="AD856" i="2"/>
  <c r="AE856" i="2" s="1"/>
  <c r="AD857" i="2"/>
  <c r="AE857" i="2" s="1"/>
  <c r="AD858" i="2"/>
  <c r="AE858" i="2" s="1"/>
  <c r="AD859" i="2"/>
  <c r="AE859" i="2" s="1"/>
  <c r="AD860" i="2"/>
  <c r="AE860" i="2" s="1"/>
  <c r="AD861" i="2"/>
  <c r="AE861" i="2" s="1"/>
  <c r="AD862" i="2"/>
  <c r="AE862" i="2" s="1"/>
  <c r="AD863" i="2"/>
  <c r="AE863" i="2" s="1"/>
  <c r="AD864" i="2"/>
  <c r="AE864" i="2" s="1"/>
  <c r="AD865" i="2"/>
  <c r="AE865" i="2" s="1"/>
  <c r="AD866" i="2"/>
  <c r="AE866" i="2" s="1"/>
  <c r="AD867" i="2"/>
  <c r="AE867" i="2" s="1"/>
  <c r="AD868" i="2"/>
  <c r="AE868" i="2" s="1"/>
  <c r="AD869" i="2"/>
  <c r="AE869" i="2" s="1"/>
  <c r="AD870" i="2"/>
  <c r="AE870" i="2" s="1"/>
  <c r="AD871" i="2"/>
  <c r="AE871" i="2" s="1"/>
  <c r="AD872" i="2"/>
  <c r="AE872" i="2" s="1"/>
  <c r="AD873" i="2"/>
  <c r="AE873" i="2" s="1"/>
  <c r="AD874" i="2"/>
  <c r="AE874" i="2" s="1"/>
  <c r="AD875" i="2"/>
  <c r="AE875" i="2" s="1"/>
  <c r="AD876" i="2"/>
  <c r="AE876" i="2" s="1"/>
  <c r="AD877" i="2"/>
  <c r="AE877" i="2" s="1"/>
  <c r="AD878" i="2"/>
  <c r="AE878" i="2" s="1"/>
  <c r="AD879" i="2"/>
  <c r="AE879" i="2" s="1"/>
  <c r="AD880" i="2"/>
  <c r="AE880" i="2" s="1"/>
  <c r="AD881" i="2"/>
  <c r="AE881" i="2" s="1"/>
  <c r="AD882" i="2"/>
  <c r="AE882" i="2" s="1"/>
  <c r="AD883" i="2"/>
  <c r="AE883" i="2" s="1"/>
  <c r="AD884" i="2"/>
  <c r="AE884" i="2" s="1"/>
  <c r="AD885" i="2"/>
  <c r="AE885" i="2" s="1"/>
  <c r="AD886" i="2"/>
  <c r="AE886" i="2" s="1"/>
  <c r="AD887" i="2"/>
  <c r="AE887" i="2" s="1"/>
  <c r="AD888" i="2"/>
  <c r="AE888" i="2" s="1"/>
  <c r="AD889" i="2"/>
  <c r="AE889" i="2" s="1"/>
  <c r="AD890" i="2"/>
  <c r="AE890" i="2" s="1"/>
  <c r="AD891" i="2"/>
  <c r="AE891" i="2" s="1"/>
  <c r="AD892" i="2"/>
  <c r="AE892" i="2" s="1"/>
  <c r="AD893" i="2"/>
  <c r="AE893" i="2" s="1"/>
  <c r="AD894" i="2"/>
  <c r="AE894" i="2" s="1"/>
  <c r="AD895" i="2"/>
  <c r="AE895" i="2" s="1"/>
  <c r="AD896" i="2"/>
  <c r="AE896" i="2" s="1"/>
  <c r="AD897" i="2"/>
  <c r="AE897" i="2" s="1"/>
  <c r="AD898" i="2"/>
  <c r="AE898" i="2" s="1"/>
  <c r="AD899" i="2"/>
  <c r="AE899" i="2" s="1"/>
  <c r="AD900" i="2"/>
  <c r="AE900" i="2" s="1"/>
  <c r="AD901" i="2"/>
  <c r="AE901" i="2" s="1"/>
  <c r="AD902" i="2"/>
  <c r="AE902" i="2" s="1"/>
  <c r="AD903" i="2"/>
  <c r="AE903" i="2" s="1"/>
  <c r="AD904" i="2"/>
  <c r="AE904" i="2" s="1"/>
  <c r="AD905" i="2"/>
  <c r="AE905" i="2" s="1"/>
  <c r="AD906" i="2"/>
  <c r="AE906" i="2" s="1"/>
  <c r="AD907" i="2"/>
  <c r="AE907" i="2" s="1"/>
  <c r="AD908" i="2"/>
  <c r="AE908" i="2" s="1"/>
  <c r="AD909" i="2"/>
  <c r="AE909" i="2" s="1"/>
  <c r="AD910" i="2"/>
  <c r="AE910" i="2" s="1"/>
  <c r="AD911" i="2"/>
  <c r="AE911" i="2" s="1"/>
  <c r="AD912" i="2"/>
  <c r="AE912" i="2" s="1"/>
  <c r="AD913" i="2"/>
  <c r="AE913" i="2" s="1"/>
  <c r="AD914" i="2"/>
  <c r="AE914" i="2" s="1"/>
  <c r="AD915" i="2"/>
  <c r="AE915" i="2" s="1"/>
  <c r="AD916" i="2"/>
  <c r="AE916" i="2" s="1"/>
  <c r="AD917" i="2"/>
  <c r="AE917" i="2" s="1"/>
  <c r="AD918" i="2"/>
  <c r="AE918" i="2" s="1"/>
  <c r="AD919" i="2"/>
  <c r="AE919" i="2" s="1"/>
  <c r="AD920" i="2"/>
  <c r="AE920" i="2" s="1"/>
  <c r="AD921" i="2"/>
  <c r="AE921" i="2" s="1"/>
  <c r="AD922" i="2"/>
  <c r="AE922" i="2" s="1"/>
  <c r="AD923" i="2"/>
  <c r="AE923" i="2" s="1"/>
  <c r="AD924" i="2"/>
  <c r="AE924" i="2" s="1"/>
  <c r="AD925" i="2"/>
  <c r="AE925" i="2" s="1"/>
  <c r="AD926" i="2"/>
  <c r="AE926" i="2" s="1"/>
  <c r="AD927" i="2"/>
  <c r="AE927" i="2" s="1"/>
  <c r="AD928" i="2"/>
  <c r="AE928" i="2" s="1"/>
  <c r="AD929" i="2"/>
  <c r="AE929" i="2" s="1"/>
  <c r="AD930" i="2"/>
  <c r="AE930" i="2" s="1"/>
  <c r="AD931" i="2"/>
  <c r="AE931" i="2" s="1"/>
  <c r="AD932" i="2"/>
  <c r="AE932" i="2" s="1"/>
  <c r="AD933" i="2"/>
  <c r="AE933" i="2" s="1"/>
  <c r="AD934" i="2"/>
  <c r="AE934" i="2" s="1"/>
  <c r="AD935" i="2"/>
  <c r="AE935" i="2" s="1"/>
  <c r="AD936" i="2"/>
  <c r="AE936" i="2" s="1"/>
  <c r="AD937" i="2"/>
  <c r="AE937" i="2" s="1"/>
  <c r="AD938" i="2"/>
  <c r="AE938" i="2" s="1"/>
  <c r="AD939" i="2"/>
  <c r="AE939" i="2" s="1"/>
  <c r="AD940" i="2"/>
  <c r="AE940" i="2" s="1"/>
  <c r="AD941" i="2"/>
  <c r="AE941" i="2" s="1"/>
  <c r="AD942" i="2"/>
  <c r="AE942" i="2" s="1"/>
  <c r="AD943" i="2"/>
  <c r="AE943" i="2" s="1"/>
  <c r="AD944" i="2"/>
  <c r="AE944" i="2" s="1"/>
  <c r="AD945" i="2"/>
  <c r="AE945" i="2" s="1"/>
  <c r="AD946" i="2"/>
  <c r="AE946" i="2" s="1"/>
  <c r="AD947" i="2"/>
  <c r="AE947" i="2" s="1"/>
  <c r="AD948" i="2"/>
  <c r="AE948" i="2" s="1"/>
  <c r="AD949" i="2"/>
  <c r="AE949" i="2" s="1"/>
  <c r="AD950" i="2"/>
  <c r="AE950" i="2" s="1"/>
  <c r="AD951" i="2"/>
  <c r="AE951" i="2" s="1"/>
  <c r="AD952" i="2"/>
  <c r="AE952" i="2" s="1"/>
  <c r="AD953" i="2"/>
  <c r="AE953" i="2" s="1"/>
  <c r="AD954" i="2"/>
  <c r="AE954" i="2" s="1"/>
  <c r="AD955" i="2"/>
  <c r="AE955" i="2" s="1"/>
  <c r="AD956" i="2"/>
  <c r="AE956" i="2" s="1"/>
  <c r="AD957" i="2"/>
  <c r="AE957" i="2" s="1"/>
  <c r="AD958" i="2"/>
  <c r="AE958" i="2" s="1"/>
  <c r="AD959" i="2"/>
  <c r="AE959" i="2" s="1"/>
  <c r="AD960" i="2"/>
  <c r="AE960" i="2" s="1"/>
  <c r="AD961" i="2"/>
  <c r="AE961" i="2" s="1"/>
  <c r="AD962" i="2"/>
  <c r="AE962" i="2" s="1"/>
  <c r="AD963" i="2"/>
  <c r="AE963" i="2" s="1"/>
  <c r="AD964" i="2"/>
  <c r="AE964" i="2" s="1"/>
  <c r="AD965" i="2"/>
  <c r="AE965" i="2" s="1"/>
  <c r="AD966" i="2"/>
  <c r="AE966" i="2" s="1"/>
  <c r="AD967" i="2"/>
  <c r="AE967" i="2" s="1"/>
  <c r="AD968" i="2"/>
  <c r="AE968" i="2" s="1"/>
  <c r="AD969" i="2"/>
  <c r="AE969" i="2" s="1"/>
  <c r="AD970" i="2"/>
  <c r="AE970" i="2" s="1"/>
  <c r="AD971" i="2"/>
  <c r="AE971" i="2" s="1"/>
  <c r="AD972" i="2"/>
  <c r="AE972" i="2" s="1"/>
  <c r="AD973" i="2"/>
  <c r="AE973" i="2" s="1"/>
  <c r="AD974" i="2"/>
  <c r="AE974" i="2" s="1"/>
  <c r="AD975" i="2"/>
  <c r="AE975" i="2" s="1"/>
  <c r="AD976" i="2"/>
  <c r="AE976" i="2" s="1"/>
  <c r="AD977" i="2"/>
  <c r="AE977" i="2" s="1"/>
  <c r="AD978" i="2"/>
  <c r="AE978" i="2" s="1"/>
  <c r="AD979" i="2"/>
  <c r="AE979" i="2" s="1"/>
  <c r="AD980" i="2"/>
  <c r="AE980" i="2" s="1"/>
  <c r="AD981" i="2"/>
  <c r="AE981" i="2" s="1"/>
  <c r="AD982" i="2"/>
  <c r="AE982" i="2" s="1"/>
  <c r="AD983" i="2"/>
  <c r="AE983" i="2" s="1"/>
  <c r="AD984" i="2"/>
  <c r="AE984" i="2" s="1"/>
  <c r="AD985" i="2"/>
  <c r="AE985" i="2" s="1"/>
  <c r="AD986" i="2"/>
  <c r="AE986" i="2" s="1"/>
  <c r="AD987" i="2"/>
  <c r="AE987" i="2" s="1"/>
  <c r="AD988" i="2"/>
  <c r="AE988" i="2" s="1"/>
  <c r="AD989" i="2"/>
  <c r="AE989" i="2" s="1"/>
  <c r="AD990" i="2"/>
  <c r="AE990" i="2" s="1"/>
  <c r="AD991" i="2"/>
  <c r="AE991" i="2" s="1"/>
  <c r="AD992" i="2"/>
  <c r="AE992" i="2" s="1"/>
  <c r="AD993" i="2"/>
  <c r="AE993" i="2" s="1"/>
  <c r="AD994" i="2"/>
  <c r="AE994" i="2" s="1"/>
  <c r="AD995" i="2"/>
  <c r="AE995" i="2" s="1"/>
  <c r="AD996" i="2"/>
  <c r="AE996" i="2" s="1"/>
  <c r="AD997" i="2"/>
  <c r="AE997" i="2" s="1"/>
  <c r="AD998" i="2"/>
  <c r="AE998" i="2" s="1"/>
  <c r="AD999" i="2"/>
  <c r="AE999" i="2" s="1"/>
  <c r="AD1000" i="2"/>
  <c r="AE1000" i="2" s="1"/>
  <c r="AD1001" i="2"/>
  <c r="AE1001" i="2" s="1"/>
  <c r="AD1002" i="2"/>
  <c r="AE1002" i="2" s="1"/>
  <c r="AD1003" i="2"/>
  <c r="AE1003" i="2" s="1"/>
  <c r="AD1004" i="2"/>
  <c r="AE1004" i="2" s="1"/>
  <c r="AD1005" i="2"/>
  <c r="AE1005" i="2" s="1"/>
  <c r="AD1006" i="2"/>
  <c r="AE1006" i="2" s="1"/>
  <c r="AD1007" i="2"/>
  <c r="AE1007" i="2" s="1"/>
  <c r="AD1008" i="2"/>
  <c r="AE1008" i="2" s="1"/>
  <c r="AD1009" i="2"/>
  <c r="AE1009" i="2" s="1"/>
  <c r="AD1010" i="2"/>
  <c r="AE1010" i="2" s="1"/>
  <c r="AD1011" i="2"/>
  <c r="AE1011" i="2" s="1"/>
  <c r="AD1012" i="2"/>
  <c r="AE1012" i="2" s="1"/>
  <c r="AD1013" i="2"/>
  <c r="AE1013" i="2" s="1"/>
  <c r="AD1014" i="2"/>
  <c r="AE1014" i="2" s="1"/>
  <c r="AD1015" i="2"/>
  <c r="AE1015" i="2" s="1"/>
  <c r="AD1016" i="2"/>
  <c r="AE1016" i="2" s="1"/>
  <c r="AD1017" i="2"/>
  <c r="AE1017" i="2" s="1"/>
  <c r="AD1018" i="2"/>
  <c r="AE1018" i="2" s="1"/>
  <c r="AD1019" i="2"/>
  <c r="AE1019" i="2" s="1"/>
  <c r="AD1020" i="2"/>
  <c r="AE1020" i="2" s="1"/>
  <c r="AD1021" i="2"/>
  <c r="AE1021" i="2" s="1"/>
  <c r="AD1022" i="2"/>
  <c r="AE1022" i="2" s="1"/>
  <c r="AD1023" i="2"/>
  <c r="AE1023" i="2" s="1"/>
  <c r="AD1024" i="2"/>
  <c r="AE1024" i="2" s="1"/>
  <c r="AD1025" i="2"/>
  <c r="AE1025" i="2" s="1"/>
  <c r="AD1026" i="2"/>
  <c r="AE1026" i="2" s="1"/>
  <c r="AD1027" i="2"/>
  <c r="AE1027" i="2" s="1"/>
  <c r="AD1028" i="2"/>
  <c r="AE1028" i="2" s="1"/>
  <c r="AD1029" i="2"/>
  <c r="AE1029" i="2" s="1"/>
  <c r="AD1030" i="2"/>
  <c r="AE1030" i="2" s="1"/>
  <c r="AD1031" i="2"/>
  <c r="AE1031" i="2" s="1"/>
  <c r="AD1032" i="2"/>
  <c r="AE1032" i="2" s="1"/>
  <c r="AD1033" i="2"/>
  <c r="AE1033" i="2" s="1"/>
  <c r="AD1034" i="2"/>
  <c r="AE1034" i="2" s="1"/>
  <c r="AD1035" i="2"/>
  <c r="AE1035" i="2" s="1"/>
  <c r="AD1036" i="2"/>
  <c r="AE1036" i="2" s="1"/>
  <c r="AD1037" i="2"/>
  <c r="AE1037" i="2" s="1"/>
  <c r="AD1038" i="2"/>
  <c r="AE1038" i="2" s="1"/>
  <c r="AD1039" i="2"/>
  <c r="AE1039" i="2" s="1"/>
  <c r="AD1040" i="2"/>
  <c r="AE1040" i="2" s="1"/>
  <c r="AD1041" i="2"/>
  <c r="AE1041" i="2" s="1"/>
  <c r="AD1042" i="2"/>
  <c r="AE1042" i="2" s="1"/>
  <c r="AD1043" i="2"/>
  <c r="AE1043" i="2" s="1"/>
  <c r="AD1044" i="2"/>
  <c r="AE1044" i="2" s="1"/>
  <c r="AD1045" i="2"/>
  <c r="AE1045" i="2" s="1"/>
  <c r="AD1046" i="2"/>
  <c r="AE1046" i="2" s="1"/>
  <c r="AD1047" i="2"/>
  <c r="AE1047" i="2" s="1"/>
  <c r="AD1048" i="2"/>
  <c r="AE1048" i="2" s="1"/>
  <c r="AD1049" i="2"/>
  <c r="AE1049" i="2" s="1"/>
  <c r="AD1050" i="2"/>
  <c r="AE1050" i="2" s="1"/>
  <c r="AD1051" i="2"/>
  <c r="AE1051" i="2" s="1"/>
  <c r="AD1052" i="2"/>
  <c r="AE1052" i="2" s="1"/>
  <c r="AD1053" i="2"/>
  <c r="AE1053" i="2" s="1"/>
  <c r="AD1054" i="2"/>
  <c r="AE1054" i="2" s="1"/>
  <c r="AD1055" i="2"/>
  <c r="AE1055" i="2" s="1"/>
  <c r="AD1056" i="2"/>
  <c r="AE1056" i="2" s="1"/>
  <c r="AD1057" i="2"/>
  <c r="AE1057" i="2" s="1"/>
  <c r="AD1058" i="2"/>
  <c r="AE1058" i="2" s="1"/>
  <c r="AD1059" i="2"/>
  <c r="AE1059" i="2" s="1"/>
  <c r="AD1060" i="2"/>
  <c r="AE1060" i="2" s="1"/>
  <c r="AD1061" i="2"/>
  <c r="AE1061" i="2" s="1"/>
  <c r="AD1062" i="2"/>
  <c r="AE1062" i="2" s="1"/>
  <c r="AD1063" i="2"/>
  <c r="AE1063" i="2" s="1"/>
  <c r="AD1064" i="2"/>
  <c r="AE1064" i="2" s="1"/>
  <c r="AD1065" i="2"/>
  <c r="AE1065" i="2" s="1"/>
  <c r="AD1066" i="2"/>
  <c r="AE1066" i="2" s="1"/>
  <c r="AD1067" i="2"/>
  <c r="AE1067" i="2" s="1"/>
  <c r="AD1068" i="2"/>
  <c r="AE1068" i="2" s="1"/>
  <c r="AD1069" i="2"/>
  <c r="AE1069" i="2" s="1"/>
  <c r="AD1070" i="2"/>
  <c r="AE1070" i="2" s="1"/>
  <c r="AD1071" i="2"/>
  <c r="AE1071" i="2" s="1"/>
  <c r="AD1072" i="2"/>
  <c r="AE1072" i="2" s="1"/>
  <c r="AD1073" i="2"/>
  <c r="AE1073" i="2" s="1"/>
  <c r="AD1074" i="2"/>
  <c r="AE1074" i="2" s="1"/>
  <c r="AD1075" i="2"/>
  <c r="AE1075" i="2" s="1"/>
  <c r="AD1076" i="2"/>
  <c r="AE1076" i="2" s="1"/>
  <c r="AD1077" i="2"/>
  <c r="AE1077" i="2" s="1"/>
  <c r="AD1078" i="2"/>
  <c r="AE1078" i="2" s="1"/>
  <c r="AD1079" i="2"/>
  <c r="AE1079" i="2" s="1"/>
  <c r="AD1080" i="2"/>
  <c r="AE1080" i="2" s="1"/>
  <c r="AD1081" i="2"/>
  <c r="AE1081" i="2" s="1"/>
  <c r="AD1082" i="2"/>
  <c r="AE1082" i="2" s="1"/>
  <c r="AD1083" i="2"/>
  <c r="AE1083" i="2" s="1"/>
  <c r="AD1084" i="2"/>
  <c r="AE1084" i="2" s="1"/>
  <c r="AD1085" i="2"/>
  <c r="AE1085" i="2" s="1"/>
  <c r="AD1086" i="2"/>
  <c r="AE1086" i="2" s="1"/>
  <c r="AD1087" i="2"/>
  <c r="AE1087" i="2" s="1"/>
  <c r="AD1088" i="2"/>
  <c r="AE1088" i="2" s="1"/>
  <c r="AD1089" i="2"/>
  <c r="AE1089" i="2" s="1"/>
  <c r="AD1090" i="2"/>
  <c r="AE1090" i="2" s="1"/>
  <c r="AD1091" i="2"/>
  <c r="AE1091" i="2" s="1"/>
  <c r="AD1092" i="2"/>
  <c r="AE1092" i="2" s="1"/>
  <c r="AD1093" i="2"/>
  <c r="AE1093" i="2" s="1"/>
  <c r="AD1094" i="2"/>
  <c r="AE1094" i="2" s="1"/>
  <c r="AD1095" i="2"/>
  <c r="AE1095" i="2" s="1"/>
  <c r="AD1096" i="2"/>
  <c r="AE1096" i="2" s="1"/>
  <c r="AD1097" i="2"/>
  <c r="AE1097" i="2" s="1"/>
  <c r="AD1098" i="2"/>
  <c r="AE1098" i="2" s="1"/>
  <c r="AD1099" i="2"/>
  <c r="AE1099" i="2" s="1"/>
  <c r="AD1100" i="2"/>
  <c r="AE1100" i="2" s="1"/>
  <c r="AD1101" i="2"/>
  <c r="AE1101" i="2" s="1"/>
  <c r="AD1102" i="2"/>
  <c r="AE1102" i="2" s="1"/>
  <c r="AD1103" i="2"/>
  <c r="AE1103" i="2" s="1"/>
  <c r="AD1104" i="2"/>
  <c r="AE1104" i="2" s="1"/>
  <c r="AD1105" i="2"/>
  <c r="AE1105" i="2" s="1"/>
  <c r="AD1106" i="2"/>
  <c r="AE1106" i="2" s="1"/>
  <c r="AD1107" i="2"/>
  <c r="AE1107" i="2" s="1"/>
  <c r="AD1108" i="2"/>
  <c r="AE1108" i="2" s="1"/>
  <c r="AD1109" i="2"/>
  <c r="AE1109" i="2" s="1"/>
  <c r="AD1110" i="2"/>
  <c r="AE1110" i="2" s="1"/>
  <c r="AD1111" i="2"/>
  <c r="AE1111" i="2" s="1"/>
  <c r="AD1112" i="2"/>
  <c r="AE1112" i="2" s="1"/>
  <c r="AD1113" i="2"/>
  <c r="AE1113" i="2" s="1"/>
  <c r="AD1114" i="2"/>
  <c r="AE1114" i="2" s="1"/>
  <c r="AD1115" i="2"/>
  <c r="AE1115" i="2" s="1"/>
  <c r="AD1116" i="2"/>
  <c r="AE1116" i="2" s="1"/>
  <c r="AD1117" i="2"/>
  <c r="AE1117" i="2" s="1"/>
  <c r="AD1118" i="2"/>
  <c r="AE1118" i="2" s="1"/>
  <c r="AD1119" i="2"/>
  <c r="AE1119" i="2" s="1"/>
  <c r="AD1120" i="2"/>
  <c r="AE1120" i="2" s="1"/>
  <c r="AD1121" i="2"/>
  <c r="AE1121" i="2" s="1"/>
  <c r="AD1122" i="2"/>
  <c r="AE1122" i="2" s="1"/>
  <c r="AD1123" i="2"/>
  <c r="AE1123" i="2" s="1"/>
  <c r="AD1124" i="2"/>
  <c r="AE1124" i="2" s="1"/>
  <c r="AD1125" i="2"/>
  <c r="AE1125" i="2" s="1"/>
  <c r="AD1126" i="2"/>
  <c r="AE1126" i="2" s="1"/>
  <c r="AD1127" i="2"/>
  <c r="AE1127" i="2" s="1"/>
  <c r="AD1128" i="2"/>
  <c r="AE1128" i="2" s="1"/>
  <c r="AD1129" i="2"/>
  <c r="AE1129" i="2" s="1"/>
  <c r="AD1130" i="2"/>
  <c r="AE1130" i="2" s="1"/>
  <c r="AD1131" i="2"/>
  <c r="AE1131" i="2" s="1"/>
  <c r="AD1132" i="2"/>
  <c r="AE1132" i="2" s="1"/>
  <c r="AD1133" i="2"/>
  <c r="AE1133" i="2" s="1"/>
  <c r="AD1134" i="2"/>
  <c r="AE1134" i="2" s="1"/>
  <c r="AD1135" i="2"/>
  <c r="AE1135" i="2" s="1"/>
  <c r="AD1136" i="2"/>
  <c r="AE1136" i="2" s="1"/>
  <c r="AD1137" i="2"/>
  <c r="AE1137" i="2" s="1"/>
  <c r="AD1138" i="2"/>
  <c r="AE1138" i="2" s="1"/>
  <c r="AD1139" i="2"/>
  <c r="AE1139" i="2" s="1"/>
  <c r="AD1140" i="2"/>
  <c r="AE1140" i="2" s="1"/>
  <c r="AD1141" i="2"/>
  <c r="AE1141" i="2" s="1"/>
  <c r="AD1142" i="2"/>
  <c r="AE1142" i="2" s="1"/>
  <c r="AD1143" i="2"/>
  <c r="AE1143" i="2" s="1"/>
  <c r="AD1144" i="2"/>
  <c r="AE1144" i="2" s="1"/>
  <c r="AD1145" i="2"/>
  <c r="AE1145" i="2" s="1"/>
  <c r="AD1146" i="2"/>
  <c r="AE1146" i="2" s="1"/>
  <c r="AD1147" i="2"/>
  <c r="AE1147" i="2" s="1"/>
  <c r="AD1148" i="2"/>
  <c r="AE1148" i="2" s="1"/>
  <c r="AD1149" i="2"/>
  <c r="AE1149" i="2" s="1"/>
  <c r="AD1150" i="2"/>
  <c r="AE1150" i="2" s="1"/>
  <c r="AD1151" i="2"/>
  <c r="AE1151" i="2" s="1"/>
  <c r="AD1152" i="2"/>
  <c r="AE1152" i="2" s="1"/>
  <c r="AD1153" i="2"/>
  <c r="AE1153" i="2" s="1"/>
  <c r="AD1154" i="2"/>
  <c r="AE1154" i="2" s="1"/>
  <c r="AD1155" i="2"/>
  <c r="AE1155" i="2" s="1"/>
  <c r="AD1156" i="2"/>
  <c r="AE1156" i="2" s="1"/>
  <c r="AD1157" i="2"/>
  <c r="AE1157" i="2" s="1"/>
  <c r="AD1158" i="2"/>
  <c r="AE1158" i="2" s="1"/>
  <c r="AD1159" i="2"/>
  <c r="AE1159" i="2" s="1"/>
  <c r="AD1160" i="2"/>
  <c r="AE1160" i="2" s="1"/>
  <c r="AD1161" i="2"/>
  <c r="AE1161" i="2" s="1"/>
  <c r="AD1162" i="2"/>
  <c r="AE1162" i="2" s="1"/>
  <c r="AD1163" i="2"/>
  <c r="AE1163" i="2" s="1"/>
  <c r="AD1164" i="2"/>
  <c r="AE1164" i="2" s="1"/>
  <c r="AD1165" i="2"/>
  <c r="AE1165" i="2" s="1"/>
  <c r="AD1166" i="2"/>
  <c r="AE1166" i="2" s="1"/>
  <c r="AD1167" i="2"/>
  <c r="AE1167" i="2" s="1"/>
  <c r="AD1168" i="2"/>
  <c r="AE1168" i="2" s="1"/>
  <c r="AD1169" i="2"/>
  <c r="AE1169" i="2" s="1"/>
  <c r="AD1170" i="2"/>
  <c r="AE1170" i="2" s="1"/>
  <c r="AD1171" i="2"/>
  <c r="AE1171" i="2" s="1"/>
  <c r="AD1172" i="2"/>
  <c r="AE1172" i="2" s="1"/>
  <c r="AD1173" i="2"/>
  <c r="AE1173" i="2" s="1"/>
  <c r="AD1174" i="2"/>
  <c r="AE1174" i="2" s="1"/>
  <c r="AD1175" i="2"/>
  <c r="AE1175" i="2" s="1"/>
  <c r="AD1176" i="2"/>
  <c r="AE1176" i="2" s="1"/>
  <c r="AD1177" i="2"/>
  <c r="AE1177" i="2" s="1"/>
  <c r="AD1178" i="2"/>
  <c r="AE1178" i="2" s="1"/>
  <c r="AD1179" i="2"/>
  <c r="AE1179" i="2" s="1"/>
  <c r="AD1180" i="2"/>
  <c r="AE1180" i="2" s="1"/>
  <c r="AD1181" i="2"/>
  <c r="AE1181" i="2" s="1"/>
  <c r="AD1182" i="2"/>
  <c r="AE1182" i="2" s="1"/>
  <c r="AD1183" i="2"/>
  <c r="AE1183" i="2" s="1"/>
  <c r="AD1184" i="2"/>
  <c r="AE1184" i="2" s="1"/>
  <c r="AD1185" i="2"/>
  <c r="AE1185" i="2" s="1"/>
  <c r="AD1186" i="2"/>
  <c r="AE1186" i="2" s="1"/>
  <c r="AD1187" i="2"/>
  <c r="AE1187" i="2" s="1"/>
  <c r="AD1188" i="2"/>
  <c r="AE1188" i="2" s="1"/>
  <c r="AD1189" i="2"/>
  <c r="AE1189" i="2" s="1"/>
  <c r="AD1190" i="2"/>
  <c r="AE1190" i="2" s="1"/>
  <c r="AD1191" i="2"/>
  <c r="AE1191" i="2" s="1"/>
  <c r="AD1192" i="2"/>
  <c r="AE1192" i="2" s="1"/>
  <c r="AD1193" i="2"/>
  <c r="AE1193" i="2" s="1"/>
  <c r="AD1194" i="2"/>
  <c r="AE1194" i="2" s="1"/>
  <c r="AD1195" i="2"/>
  <c r="AE1195" i="2" s="1"/>
  <c r="AD1196" i="2"/>
  <c r="AE1196" i="2" s="1"/>
  <c r="AD1197" i="2"/>
  <c r="AE1197" i="2" s="1"/>
  <c r="AD1198" i="2"/>
  <c r="AE1198" i="2" s="1"/>
  <c r="AD1199" i="2"/>
  <c r="AE1199" i="2" s="1"/>
  <c r="AD1200" i="2"/>
  <c r="AE1200" i="2" s="1"/>
  <c r="AD1201" i="2"/>
  <c r="AE1201" i="2" s="1"/>
  <c r="AD1202" i="2"/>
  <c r="AE1202" i="2" s="1"/>
  <c r="AD1203" i="2"/>
  <c r="AE1203" i="2" s="1"/>
  <c r="AD1204" i="2"/>
  <c r="AE1204" i="2" s="1"/>
  <c r="AD1205" i="2"/>
  <c r="AE1205" i="2" s="1"/>
  <c r="AD1206" i="2"/>
  <c r="AE1206" i="2" s="1"/>
  <c r="AD1207" i="2"/>
  <c r="AE1207" i="2" s="1"/>
  <c r="AD1208" i="2"/>
  <c r="AE1208" i="2" s="1"/>
  <c r="AD1209" i="2"/>
  <c r="AE1209" i="2" s="1"/>
  <c r="AD1210" i="2"/>
  <c r="AE1210" i="2" s="1"/>
  <c r="AD1211" i="2"/>
  <c r="AE1211" i="2" s="1"/>
  <c r="AD1212" i="2"/>
  <c r="AE1212" i="2" s="1"/>
  <c r="AD1213" i="2"/>
  <c r="AE1213" i="2" s="1"/>
  <c r="AD1214" i="2"/>
  <c r="AE1214" i="2" s="1"/>
  <c r="AD1215" i="2"/>
  <c r="AE1215" i="2" s="1"/>
  <c r="AD1216" i="2"/>
  <c r="AE1216" i="2" s="1"/>
  <c r="AD1217" i="2"/>
  <c r="AE1217" i="2" s="1"/>
  <c r="AD1218" i="2"/>
  <c r="AE1218" i="2" s="1"/>
  <c r="AD1219" i="2"/>
  <c r="AE1219" i="2" s="1"/>
  <c r="AD1220" i="2"/>
  <c r="AE1220" i="2" s="1"/>
  <c r="AD1221" i="2"/>
  <c r="AE1221" i="2" s="1"/>
  <c r="AD1222" i="2"/>
  <c r="AE1222" i="2" s="1"/>
  <c r="AD1223" i="2"/>
  <c r="AE1223" i="2" s="1"/>
  <c r="AD1224" i="2"/>
  <c r="AE1224" i="2" s="1"/>
  <c r="AD1225" i="2"/>
  <c r="AE1225" i="2" s="1"/>
  <c r="AD1226" i="2"/>
  <c r="AE1226" i="2" s="1"/>
  <c r="AD1227" i="2"/>
  <c r="AE1227" i="2" s="1"/>
  <c r="AD1228" i="2"/>
  <c r="AE1228" i="2" s="1"/>
  <c r="AD1229" i="2"/>
  <c r="AE1229" i="2" s="1"/>
  <c r="AD1230" i="2"/>
  <c r="AE1230" i="2" s="1"/>
  <c r="AD1231" i="2"/>
  <c r="AE1231" i="2" s="1"/>
  <c r="AD1232" i="2"/>
  <c r="AE1232" i="2" s="1"/>
  <c r="AD1233" i="2"/>
  <c r="AE1233" i="2" s="1"/>
  <c r="AD1234" i="2"/>
  <c r="AE1234" i="2" s="1"/>
  <c r="AD1235" i="2"/>
  <c r="AE1235" i="2" s="1"/>
  <c r="AD1236" i="2"/>
  <c r="AE1236" i="2" s="1"/>
  <c r="AD1237" i="2"/>
  <c r="AE1237" i="2" s="1"/>
  <c r="AD1238" i="2"/>
  <c r="AE1238" i="2" s="1"/>
  <c r="AD1239" i="2"/>
  <c r="AE1239" i="2" s="1"/>
  <c r="AD1240" i="2"/>
  <c r="AE1240" i="2" s="1"/>
  <c r="AD1241" i="2"/>
  <c r="AE1241" i="2" s="1"/>
  <c r="AD1242" i="2"/>
  <c r="AE1242" i="2" s="1"/>
  <c r="AD1243" i="2"/>
  <c r="AE1243" i="2" s="1"/>
  <c r="AD1244" i="2"/>
  <c r="AE1244" i="2" s="1"/>
  <c r="AD1245" i="2"/>
  <c r="AE1245" i="2" s="1"/>
  <c r="AD1246" i="2"/>
  <c r="AE1246" i="2" s="1"/>
  <c r="AD1247" i="2"/>
  <c r="AE1247" i="2" s="1"/>
  <c r="AD1248" i="2"/>
  <c r="AE1248" i="2" s="1"/>
  <c r="AD1249" i="2"/>
  <c r="AE1249" i="2" s="1"/>
  <c r="AD1250" i="2"/>
  <c r="AE1250" i="2" s="1"/>
  <c r="AD1251" i="2"/>
  <c r="AE1251" i="2" s="1"/>
  <c r="AD1252" i="2"/>
  <c r="AE1252" i="2" s="1"/>
  <c r="AD1253" i="2"/>
  <c r="AE1253" i="2" s="1"/>
  <c r="AD1254" i="2"/>
  <c r="AE1254" i="2" s="1"/>
  <c r="AD1255" i="2"/>
  <c r="AE1255" i="2" s="1"/>
  <c r="AD1256" i="2"/>
  <c r="AE1256" i="2" s="1"/>
  <c r="AD1257" i="2"/>
  <c r="AE1257" i="2" s="1"/>
  <c r="AD1258" i="2"/>
  <c r="AE1258" i="2" s="1"/>
  <c r="AD1259" i="2"/>
  <c r="AE1259" i="2" s="1"/>
  <c r="AD1260" i="2"/>
  <c r="AE1260" i="2" s="1"/>
  <c r="AD1261" i="2"/>
  <c r="AE1261" i="2" s="1"/>
  <c r="AD1262" i="2"/>
  <c r="AE1262" i="2" s="1"/>
  <c r="AD1263" i="2"/>
  <c r="AE1263" i="2" s="1"/>
  <c r="AD1264" i="2"/>
  <c r="AE1264" i="2" s="1"/>
  <c r="AD1265" i="2"/>
  <c r="AE1265" i="2" s="1"/>
  <c r="AD1266" i="2"/>
  <c r="AE1266" i="2" s="1"/>
  <c r="AD1267" i="2"/>
  <c r="AE1267" i="2" s="1"/>
  <c r="AD1268" i="2"/>
  <c r="AE1268" i="2" s="1"/>
  <c r="AD1269" i="2"/>
  <c r="AE1269" i="2" s="1"/>
  <c r="AD1270" i="2"/>
  <c r="AE1270" i="2" s="1"/>
  <c r="AD1271" i="2"/>
  <c r="AE1271" i="2" s="1"/>
  <c r="AD1272" i="2"/>
  <c r="AE1272" i="2" s="1"/>
  <c r="AD1273" i="2"/>
  <c r="AE1273" i="2" s="1"/>
  <c r="AD1274" i="2"/>
  <c r="AE1274" i="2" s="1"/>
  <c r="AD1275" i="2"/>
  <c r="AE1275" i="2" s="1"/>
  <c r="AD1276" i="2"/>
  <c r="AE1276" i="2" s="1"/>
  <c r="AD1277" i="2"/>
  <c r="AE1277" i="2" s="1"/>
  <c r="AD1278" i="2"/>
  <c r="AE1278" i="2" s="1"/>
  <c r="AD1279" i="2"/>
  <c r="AE1279" i="2" s="1"/>
  <c r="AD1280" i="2"/>
  <c r="AE1280" i="2" s="1"/>
  <c r="AD1281" i="2"/>
  <c r="AE1281" i="2" s="1"/>
  <c r="AD1282" i="2"/>
  <c r="AE1282" i="2" s="1"/>
  <c r="AD1283" i="2"/>
  <c r="AE1283" i="2" s="1"/>
  <c r="AD1284" i="2"/>
  <c r="AE1284" i="2" s="1"/>
  <c r="AD1285" i="2"/>
  <c r="AE1285" i="2" s="1"/>
  <c r="AD1286" i="2"/>
  <c r="AE1286" i="2" s="1"/>
  <c r="AD1287" i="2"/>
  <c r="AE1287" i="2" s="1"/>
  <c r="AD1288" i="2"/>
  <c r="AE1288" i="2" s="1"/>
  <c r="AD1289" i="2"/>
  <c r="AE1289" i="2" s="1"/>
  <c r="AD1290" i="2"/>
  <c r="AE1290" i="2" s="1"/>
  <c r="AD1291" i="2"/>
  <c r="AE1291" i="2" s="1"/>
  <c r="AD1292" i="2"/>
  <c r="AE1292" i="2" s="1"/>
  <c r="AD1293" i="2"/>
  <c r="AE1293" i="2" s="1"/>
  <c r="AD1294" i="2"/>
  <c r="AE1294" i="2" s="1"/>
  <c r="AD1295" i="2"/>
  <c r="AE1295" i="2" s="1"/>
  <c r="AD1296" i="2"/>
  <c r="AE1296" i="2" s="1"/>
  <c r="AD1297" i="2"/>
  <c r="AE1297" i="2" s="1"/>
  <c r="AD1298" i="2"/>
  <c r="AE1298" i="2" s="1"/>
  <c r="AD1299" i="2"/>
  <c r="AE1299" i="2" s="1"/>
  <c r="AD1300" i="2"/>
  <c r="AE1300" i="2" s="1"/>
  <c r="AD1301" i="2"/>
  <c r="AE1301" i="2" s="1"/>
  <c r="AD1302" i="2"/>
  <c r="AE1302" i="2" s="1"/>
  <c r="AD1303" i="2"/>
  <c r="AE1303" i="2" s="1"/>
  <c r="AD1304" i="2"/>
  <c r="AE1304" i="2" s="1"/>
  <c r="AD1305" i="2"/>
  <c r="AE1305" i="2" s="1"/>
  <c r="AD1306" i="2"/>
  <c r="AE1306" i="2" s="1"/>
  <c r="AD1307" i="2"/>
  <c r="AE1307" i="2" s="1"/>
  <c r="AD1308" i="2"/>
  <c r="AE1308" i="2" s="1"/>
  <c r="AD1309" i="2"/>
  <c r="AE1309" i="2" s="1"/>
  <c r="AD1310" i="2"/>
  <c r="AE1310" i="2" s="1"/>
  <c r="AD1311" i="2"/>
  <c r="AE1311" i="2" s="1"/>
  <c r="AD1312" i="2"/>
  <c r="AE1312" i="2" s="1"/>
  <c r="AD1313" i="2"/>
  <c r="AE1313" i="2" s="1"/>
  <c r="AD1314" i="2"/>
  <c r="AE1314" i="2" s="1"/>
  <c r="AD1315" i="2"/>
  <c r="AE1315" i="2" s="1"/>
  <c r="AD1316" i="2"/>
  <c r="AE1316" i="2" s="1"/>
  <c r="AD1317" i="2"/>
  <c r="AE1317" i="2" s="1"/>
  <c r="AD1318" i="2"/>
  <c r="AE1318" i="2" s="1"/>
  <c r="AD1319" i="2"/>
  <c r="AE1319" i="2" s="1"/>
  <c r="AD1320" i="2"/>
  <c r="AE1320" i="2" s="1"/>
  <c r="AD1321" i="2"/>
  <c r="AE1321" i="2" s="1"/>
  <c r="AD1322" i="2"/>
  <c r="AE1322" i="2" s="1"/>
  <c r="AD1323" i="2"/>
  <c r="AE1323" i="2" s="1"/>
  <c r="AD1324" i="2"/>
  <c r="AE1324" i="2" s="1"/>
  <c r="AD1325" i="2"/>
  <c r="AE1325" i="2" s="1"/>
  <c r="AD1326" i="2"/>
  <c r="AE1326" i="2" s="1"/>
  <c r="AD1327" i="2"/>
  <c r="AE1327" i="2" s="1"/>
  <c r="AD1328" i="2"/>
  <c r="AE1328" i="2" s="1"/>
  <c r="AD1329" i="2"/>
  <c r="AE1329" i="2" s="1"/>
  <c r="AD1330" i="2"/>
  <c r="AE1330" i="2" s="1"/>
  <c r="AD1331" i="2"/>
  <c r="AE1331" i="2" s="1"/>
  <c r="AD1332" i="2"/>
  <c r="AE1332" i="2" s="1"/>
  <c r="AD1333" i="2"/>
  <c r="AE1333" i="2" s="1"/>
  <c r="AD1334" i="2"/>
  <c r="AE1334" i="2" s="1"/>
  <c r="AD1335" i="2"/>
  <c r="AE1335" i="2" s="1"/>
  <c r="AD1336" i="2"/>
  <c r="AE1336" i="2" s="1"/>
  <c r="AD1337" i="2"/>
  <c r="AE1337" i="2" s="1"/>
  <c r="AD1338" i="2"/>
  <c r="AE1338" i="2" s="1"/>
  <c r="AD1339" i="2"/>
  <c r="AE1339" i="2" s="1"/>
  <c r="AD1340" i="2"/>
  <c r="AE1340" i="2" s="1"/>
  <c r="AD1341" i="2"/>
  <c r="AE1341" i="2" s="1"/>
  <c r="AD1342" i="2"/>
  <c r="AE1342" i="2" s="1"/>
  <c r="AD1343" i="2"/>
  <c r="AE1343" i="2" s="1"/>
  <c r="AD1344" i="2"/>
  <c r="AE1344" i="2" s="1"/>
  <c r="AD1345" i="2"/>
  <c r="AE1345" i="2" s="1"/>
  <c r="AD1346" i="2"/>
  <c r="AE1346" i="2" s="1"/>
  <c r="AD1347" i="2"/>
  <c r="AE1347" i="2" s="1"/>
  <c r="AD1348" i="2"/>
  <c r="AE1348" i="2" s="1"/>
  <c r="AD1349" i="2"/>
  <c r="AE1349" i="2" s="1"/>
  <c r="AD1350" i="2"/>
  <c r="AE1350" i="2" s="1"/>
  <c r="AD1351" i="2"/>
  <c r="AE1351" i="2" s="1"/>
  <c r="AD1352" i="2"/>
  <c r="AE1352" i="2" s="1"/>
  <c r="AD1353" i="2"/>
  <c r="AE1353" i="2" s="1"/>
  <c r="AD1354" i="2"/>
  <c r="AE1354" i="2" s="1"/>
  <c r="AD1355" i="2"/>
  <c r="AE1355" i="2" s="1"/>
  <c r="AD1356" i="2"/>
  <c r="AE1356" i="2" s="1"/>
  <c r="AD1357" i="2"/>
  <c r="AE1357" i="2" s="1"/>
  <c r="AD1358" i="2"/>
  <c r="AE1358" i="2" s="1"/>
  <c r="AD1359" i="2"/>
  <c r="AE1359" i="2" s="1"/>
  <c r="AD1360" i="2"/>
  <c r="AE1360" i="2" s="1"/>
  <c r="AD1361" i="2"/>
  <c r="AE1361" i="2" s="1"/>
  <c r="AD1362" i="2"/>
  <c r="AE1362" i="2" s="1"/>
  <c r="AD1363" i="2"/>
  <c r="AE1363" i="2" s="1"/>
  <c r="AD1364" i="2"/>
  <c r="AE1364" i="2" s="1"/>
  <c r="AD1365" i="2"/>
  <c r="AE1365" i="2" s="1"/>
  <c r="AD1366" i="2"/>
  <c r="AE1366" i="2" s="1"/>
  <c r="AD1367" i="2"/>
  <c r="AE1367" i="2" s="1"/>
  <c r="AD1368" i="2"/>
  <c r="AE1368" i="2" s="1"/>
  <c r="AD1369" i="2"/>
  <c r="AE1369" i="2" s="1"/>
  <c r="AD1370" i="2"/>
  <c r="AE1370" i="2" s="1"/>
  <c r="AD1371" i="2"/>
  <c r="AE1371" i="2" s="1"/>
  <c r="AD1372" i="2"/>
  <c r="AE1372" i="2" s="1"/>
  <c r="AD1373" i="2"/>
  <c r="AE1373" i="2" s="1"/>
  <c r="AD1374" i="2"/>
  <c r="AE1374" i="2" s="1"/>
  <c r="AD1375" i="2"/>
  <c r="AE1375" i="2" s="1"/>
  <c r="AD1376" i="2"/>
  <c r="AE1376" i="2" s="1"/>
  <c r="AD1377" i="2"/>
  <c r="AE1377" i="2" s="1"/>
  <c r="AD1378" i="2"/>
  <c r="AE1378" i="2" s="1"/>
  <c r="AD1379" i="2"/>
  <c r="AE1379" i="2" s="1"/>
  <c r="AD1380" i="2"/>
  <c r="AE1380" i="2" s="1"/>
  <c r="AD1381" i="2"/>
  <c r="AE1381" i="2" s="1"/>
  <c r="AD1382" i="2"/>
  <c r="AE1382" i="2" s="1"/>
  <c r="AD1383" i="2"/>
  <c r="AE1383" i="2" s="1"/>
  <c r="AD1384" i="2"/>
  <c r="AE1384" i="2" s="1"/>
  <c r="AD1385" i="2"/>
  <c r="AE1385" i="2" s="1"/>
  <c r="AD1386" i="2"/>
  <c r="AE1386" i="2" s="1"/>
  <c r="AD1387" i="2"/>
  <c r="AE1387" i="2" s="1"/>
  <c r="AD1388" i="2"/>
  <c r="AE1388" i="2" s="1"/>
  <c r="AD1389" i="2"/>
  <c r="AE1389" i="2" s="1"/>
  <c r="AD1390" i="2"/>
  <c r="AE1390" i="2" s="1"/>
  <c r="AD1391" i="2"/>
  <c r="AE1391" i="2" s="1"/>
  <c r="AD1392" i="2"/>
  <c r="AE1392" i="2" s="1"/>
  <c r="AD1393" i="2"/>
  <c r="AE1393" i="2" s="1"/>
  <c r="AD1394" i="2"/>
  <c r="AE1394" i="2" s="1"/>
  <c r="AD1395" i="2"/>
  <c r="AE1395" i="2" s="1"/>
  <c r="AD1396" i="2"/>
  <c r="AE1396" i="2" s="1"/>
  <c r="AD1397" i="2"/>
  <c r="AE1397" i="2" s="1"/>
  <c r="AD1398" i="2"/>
  <c r="AE1398" i="2" s="1"/>
  <c r="AD1399" i="2"/>
  <c r="AE1399" i="2" s="1"/>
  <c r="AD1400" i="2"/>
  <c r="AE1400" i="2" s="1"/>
  <c r="AD1401" i="2"/>
  <c r="AE1401" i="2" s="1"/>
  <c r="AD1402" i="2"/>
  <c r="AE1402" i="2" s="1"/>
  <c r="AD1403" i="2"/>
  <c r="AE1403" i="2" s="1"/>
  <c r="AD1404" i="2"/>
  <c r="AE1404" i="2" s="1"/>
  <c r="AD1405" i="2"/>
  <c r="AE1405" i="2" s="1"/>
  <c r="AD1406" i="2"/>
  <c r="AE1406" i="2" s="1"/>
  <c r="AD1407" i="2"/>
  <c r="AE1407" i="2" s="1"/>
  <c r="AD1408" i="2"/>
  <c r="AE1408" i="2" s="1"/>
  <c r="AD1409" i="2"/>
  <c r="AE1409" i="2" s="1"/>
  <c r="AD1410" i="2"/>
  <c r="AE1410" i="2" s="1"/>
  <c r="AD1411" i="2"/>
  <c r="AE1411" i="2" s="1"/>
  <c r="AD1412" i="2"/>
  <c r="AE1412" i="2" s="1"/>
  <c r="AD1413" i="2"/>
  <c r="AE1413" i="2" s="1"/>
  <c r="AD1414" i="2"/>
  <c r="AE1414" i="2" s="1"/>
  <c r="AD1415" i="2"/>
  <c r="AE1415" i="2" s="1"/>
  <c r="AD1416" i="2"/>
  <c r="AE1416" i="2" s="1"/>
  <c r="AD1417" i="2"/>
  <c r="AE1417" i="2" s="1"/>
  <c r="AD1418" i="2"/>
  <c r="AE1418" i="2" s="1"/>
  <c r="AD1419" i="2"/>
  <c r="AE1419" i="2" s="1"/>
  <c r="AD1420" i="2"/>
  <c r="AE1420" i="2" s="1"/>
  <c r="AD1421" i="2"/>
  <c r="AE1421" i="2" s="1"/>
  <c r="AD1422" i="2"/>
  <c r="AE1422" i="2" s="1"/>
  <c r="AD1423" i="2"/>
  <c r="AE1423" i="2" s="1"/>
  <c r="AD1424" i="2"/>
  <c r="AE1424" i="2" s="1"/>
  <c r="AD1425" i="2"/>
  <c r="AE1425" i="2" s="1"/>
  <c r="AD1426" i="2"/>
  <c r="AE1426" i="2" s="1"/>
  <c r="AD1427" i="2"/>
  <c r="AE1427" i="2" s="1"/>
  <c r="AD1428" i="2"/>
  <c r="AE1428" i="2" s="1"/>
  <c r="AD1429" i="2"/>
  <c r="AE1429" i="2" s="1"/>
  <c r="AD1430" i="2"/>
  <c r="AE1430" i="2" s="1"/>
  <c r="AD1431" i="2"/>
  <c r="AE1431" i="2" s="1"/>
  <c r="AD1432" i="2"/>
  <c r="AE1432" i="2" s="1"/>
  <c r="AD1433" i="2"/>
  <c r="AE1433" i="2" s="1"/>
  <c r="AD1434" i="2"/>
  <c r="AE1434" i="2" s="1"/>
  <c r="AD1435" i="2"/>
  <c r="AE1435" i="2" s="1"/>
  <c r="AD1436" i="2"/>
  <c r="AE1436" i="2" s="1"/>
  <c r="AD1437" i="2"/>
  <c r="AE1437" i="2" s="1"/>
  <c r="AD1438" i="2"/>
  <c r="AE1438" i="2" s="1"/>
  <c r="AD1439" i="2"/>
  <c r="AE1439" i="2" s="1"/>
  <c r="AD1440" i="2"/>
  <c r="AE1440" i="2" s="1"/>
  <c r="AD1441" i="2"/>
  <c r="AE1441" i="2" s="1"/>
  <c r="AD1442" i="2"/>
  <c r="AE1442" i="2" s="1"/>
  <c r="AD1443" i="2"/>
  <c r="AE1443" i="2" s="1"/>
  <c r="AD1444" i="2"/>
  <c r="AE1444" i="2" s="1"/>
  <c r="AD1445" i="2"/>
  <c r="AE1445" i="2" s="1"/>
  <c r="AD1446" i="2"/>
  <c r="AE1446" i="2" s="1"/>
  <c r="AD1447" i="2"/>
  <c r="AE1447" i="2" s="1"/>
  <c r="AD1448" i="2"/>
  <c r="AE1448" i="2" s="1"/>
  <c r="AD1449" i="2"/>
  <c r="AE1449" i="2" s="1"/>
  <c r="AD1450" i="2"/>
  <c r="AE1450" i="2" s="1"/>
  <c r="AD1451" i="2"/>
  <c r="AE1451" i="2" s="1"/>
  <c r="AD1452" i="2"/>
  <c r="AE1452" i="2" s="1"/>
  <c r="AD1453" i="2"/>
  <c r="AE1453" i="2" s="1"/>
  <c r="AD1454" i="2"/>
  <c r="AE1454" i="2" s="1"/>
  <c r="AD1455" i="2"/>
  <c r="AE1455" i="2" s="1"/>
  <c r="AD1456" i="2"/>
  <c r="AE1456" i="2" s="1"/>
  <c r="AD1457" i="2"/>
  <c r="AE1457" i="2" s="1"/>
  <c r="AD1458" i="2"/>
  <c r="AE1458" i="2" s="1"/>
  <c r="AD1459" i="2"/>
  <c r="AE1459" i="2" s="1"/>
  <c r="AD1460" i="2"/>
  <c r="AE1460" i="2" s="1"/>
  <c r="AD1461" i="2"/>
  <c r="AE1461" i="2" s="1"/>
  <c r="AD1462" i="2"/>
  <c r="AE1462" i="2" s="1"/>
  <c r="AD1463" i="2"/>
  <c r="AE1463" i="2" s="1"/>
  <c r="AD1464" i="2"/>
  <c r="AE1464" i="2" s="1"/>
  <c r="AD1465" i="2"/>
  <c r="AE1465" i="2" s="1"/>
  <c r="AD1466" i="2"/>
  <c r="AE1466" i="2" s="1"/>
  <c r="AD1467" i="2"/>
  <c r="AE1467" i="2" s="1"/>
  <c r="AD1468" i="2"/>
  <c r="AE1468" i="2" s="1"/>
  <c r="AD1469" i="2"/>
  <c r="AE1469" i="2" s="1"/>
  <c r="AD1470" i="2"/>
  <c r="AE1470" i="2" s="1"/>
  <c r="AD1471" i="2"/>
  <c r="AE1471" i="2" s="1"/>
  <c r="AD1472" i="2"/>
  <c r="AE1472" i="2" s="1"/>
  <c r="AD1473" i="2"/>
  <c r="AE1473" i="2" s="1"/>
  <c r="AD1474" i="2"/>
  <c r="AE1474" i="2" s="1"/>
  <c r="AD1475" i="2"/>
  <c r="AE1475" i="2" s="1"/>
  <c r="AD1476" i="2"/>
  <c r="AE1476" i="2" s="1"/>
  <c r="AD1477" i="2"/>
  <c r="AE1477" i="2" s="1"/>
  <c r="AD1478" i="2"/>
  <c r="AE1478" i="2" s="1"/>
  <c r="AD1479" i="2"/>
  <c r="AE1479" i="2" s="1"/>
  <c r="AD1480" i="2"/>
  <c r="AE1480" i="2" s="1"/>
  <c r="AD1481" i="2"/>
  <c r="AE1481" i="2" s="1"/>
  <c r="AD1482" i="2"/>
  <c r="AE1482" i="2" s="1"/>
  <c r="AD1483" i="2"/>
  <c r="AE1483" i="2" s="1"/>
  <c r="AD1484" i="2"/>
  <c r="AE1484" i="2" s="1"/>
  <c r="AD1485" i="2"/>
  <c r="AE1485" i="2" s="1"/>
  <c r="AD1486" i="2"/>
  <c r="AE1486" i="2" s="1"/>
  <c r="AD1487" i="2"/>
  <c r="AE1487" i="2" s="1"/>
  <c r="AD1488" i="2"/>
  <c r="AE1488" i="2" s="1"/>
  <c r="AD1489" i="2"/>
  <c r="AE1489" i="2" s="1"/>
  <c r="AD1490" i="2"/>
  <c r="AE1490" i="2" s="1"/>
  <c r="AD1491" i="2"/>
  <c r="AE1491" i="2" s="1"/>
  <c r="AD1492" i="2"/>
  <c r="AE1492" i="2" s="1"/>
  <c r="AD1493" i="2"/>
  <c r="AE1493" i="2" s="1"/>
  <c r="AD1494" i="2"/>
  <c r="AE1494" i="2" s="1"/>
  <c r="AD1495" i="2"/>
  <c r="AE1495" i="2" s="1"/>
  <c r="AD1496" i="2"/>
  <c r="AE1496" i="2" s="1"/>
  <c r="AD1497" i="2"/>
  <c r="AE1497" i="2" s="1"/>
  <c r="AD1498" i="2"/>
  <c r="AE1498" i="2" s="1"/>
  <c r="AD1499" i="2"/>
  <c r="AE1499" i="2" s="1"/>
  <c r="AD1500" i="2"/>
  <c r="AE1500" i="2" s="1"/>
  <c r="AD1501" i="2"/>
  <c r="AE1501" i="2" s="1"/>
  <c r="AD1502" i="2"/>
  <c r="AE1502" i="2" s="1"/>
  <c r="AD1503" i="2"/>
  <c r="AE1503" i="2" s="1"/>
  <c r="AD1504" i="2"/>
  <c r="AE1504" i="2" s="1"/>
  <c r="AD1505" i="2"/>
  <c r="AE1505" i="2" s="1"/>
  <c r="AD1506" i="2"/>
  <c r="AE1506" i="2" s="1"/>
  <c r="AD1507" i="2"/>
  <c r="AE1507" i="2" s="1"/>
  <c r="AD1508" i="2"/>
  <c r="AE1508" i="2" s="1"/>
  <c r="AD1509" i="2"/>
  <c r="AE1509" i="2" s="1"/>
  <c r="AD1510" i="2"/>
  <c r="AE1510" i="2" s="1"/>
  <c r="AD1511" i="2"/>
  <c r="AE1511" i="2" s="1"/>
  <c r="AD1512" i="2"/>
  <c r="AE1512" i="2" s="1"/>
  <c r="AD1513" i="2"/>
  <c r="AE1513" i="2" s="1"/>
  <c r="AD1514" i="2"/>
  <c r="AE1514" i="2" s="1"/>
  <c r="AD1515" i="2"/>
  <c r="AE1515" i="2" s="1"/>
  <c r="AD1516" i="2"/>
  <c r="AE1516" i="2" s="1"/>
  <c r="AD1517" i="2"/>
  <c r="AE1517" i="2" s="1"/>
  <c r="AD1518" i="2"/>
  <c r="AE1518" i="2" s="1"/>
  <c r="AD1519" i="2"/>
  <c r="AE1519" i="2" s="1"/>
  <c r="AD1520" i="2"/>
  <c r="AE1520" i="2" s="1"/>
  <c r="AD1521" i="2"/>
  <c r="AE1521" i="2" s="1"/>
  <c r="AD1522" i="2"/>
  <c r="AE1522" i="2" s="1"/>
  <c r="AD1523" i="2"/>
  <c r="AE1523" i="2" s="1"/>
  <c r="AD1524" i="2"/>
  <c r="AE1524" i="2" s="1"/>
  <c r="AD1525" i="2"/>
  <c r="AE1525" i="2" s="1"/>
  <c r="AD1526" i="2"/>
  <c r="AE1526" i="2" s="1"/>
  <c r="AD1527" i="2"/>
  <c r="AE1527" i="2" s="1"/>
  <c r="AD1528" i="2"/>
  <c r="AE1528" i="2" s="1"/>
  <c r="AD1529" i="2"/>
  <c r="AE1529" i="2" s="1"/>
  <c r="AD1530" i="2"/>
  <c r="AE1530" i="2" s="1"/>
  <c r="AD1531" i="2"/>
  <c r="AE1531" i="2" s="1"/>
  <c r="AD1532" i="2"/>
  <c r="AE1532" i="2" s="1"/>
  <c r="AD1533" i="2"/>
  <c r="AE1533" i="2" s="1"/>
  <c r="AD1534" i="2"/>
  <c r="AE1534" i="2" s="1"/>
  <c r="AD1535" i="2"/>
  <c r="AE1535" i="2" s="1"/>
  <c r="AD1536" i="2"/>
  <c r="AE1536" i="2" s="1"/>
  <c r="AD1537" i="2"/>
  <c r="AE1537" i="2" s="1"/>
  <c r="AD1538" i="2"/>
  <c r="AE1538" i="2" s="1"/>
  <c r="AD1539" i="2"/>
  <c r="AE1539" i="2" s="1"/>
  <c r="AD1540" i="2"/>
  <c r="AE1540" i="2" s="1"/>
  <c r="AD1541" i="2"/>
  <c r="AE1541" i="2" s="1"/>
  <c r="AD1542" i="2"/>
  <c r="AE1542" i="2" s="1"/>
  <c r="AD1543" i="2"/>
  <c r="AE1543" i="2" s="1"/>
  <c r="AD1544" i="2"/>
  <c r="AE1544" i="2" s="1"/>
  <c r="AD1545" i="2"/>
  <c r="AE1545" i="2" s="1"/>
  <c r="AD1546" i="2"/>
  <c r="AE1546" i="2" s="1"/>
  <c r="AD1547" i="2"/>
  <c r="AE1547" i="2" s="1"/>
  <c r="AD1548" i="2"/>
  <c r="AE1548" i="2" s="1"/>
  <c r="AD1549" i="2"/>
  <c r="AE1549" i="2" s="1"/>
  <c r="AD1550" i="2"/>
  <c r="AE1550" i="2" s="1"/>
  <c r="AD1551" i="2"/>
  <c r="AE1551" i="2" s="1"/>
  <c r="AD1552" i="2"/>
  <c r="AE1552" i="2" s="1"/>
  <c r="AD1553" i="2"/>
  <c r="AE1553" i="2" s="1"/>
  <c r="AD1554" i="2"/>
  <c r="AE1554" i="2" s="1"/>
  <c r="AD1555" i="2"/>
  <c r="AE1555" i="2" s="1"/>
  <c r="AD1556" i="2"/>
  <c r="AE1556" i="2" s="1"/>
  <c r="Z2" i="2"/>
  <c r="AC2" i="2" s="1"/>
  <c r="AA2" i="2"/>
  <c r="Z3" i="2"/>
  <c r="AC3" i="2" s="1"/>
  <c r="Z4" i="2"/>
  <c r="AC4" i="2" s="1"/>
  <c r="Z5" i="2"/>
  <c r="AC5" i="2" s="1"/>
  <c r="Z6" i="2"/>
  <c r="AC6" i="2" s="1"/>
  <c r="Z7" i="2"/>
  <c r="AC7" i="2" s="1"/>
  <c r="Z8" i="2"/>
  <c r="AC8" i="2" s="1"/>
  <c r="Z9" i="2"/>
  <c r="AC9" i="2" s="1"/>
  <c r="Z10" i="2"/>
  <c r="AC10" i="2" s="1"/>
  <c r="Z11" i="2"/>
  <c r="AC11" i="2" s="1"/>
  <c r="Z12" i="2"/>
  <c r="AC12" i="2" s="1"/>
  <c r="Z13" i="2"/>
  <c r="AC13" i="2" s="1"/>
  <c r="Z14" i="2"/>
  <c r="AC14" i="2" s="1"/>
  <c r="Z15" i="2"/>
  <c r="AC15" i="2" s="1"/>
  <c r="Z16" i="2"/>
  <c r="AC16" i="2" s="1"/>
  <c r="Z17" i="2"/>
  <c r="AC17" i="2" s="1"/>
  <c r="Z18" i="2"/>
  <c r="AC18" i="2" s="1"/>
  <c r="Z19" i="2"/>
  <c r="AC19" i="2" s="1"/>
  <c r="Z20" i="2"/>
  <c r="AC20" i="2" s="1"/>
  <c r="Z21" i="2"/>
  <c r="AC21" i="2" s="1"/>
  <c r="Z22" i="2"/>
  <c r="AC22" i="2" s="1"/>
  <c r="Z23" i="2"/>
  <c r="AC23" i="2" s="1"/>
  <c r="Z24" i="2"/>
  <c r="AC24" i="2" s="1"/>
  <c r="Z25" i="2"/>
  <c r="AC25" i="2" s="1"/>
  <c r="Z26" i="2"/>
  <c r="AC26" i="2" s="1"/>
  <c r="Z27" i="2"/>
  <c r="AC27" i="2" s="1"/>
  <c r="Z28" i="2"/>
  <c r="AC28" i="2" s="1"/>
  <c r="Z29" i="2"/>
  <c r="AC29" i="2" s="1"/>
  <c r="Z30" i="2"/>
  <c r="AC30" i="2" s="1"/>
  <c r="Z31" i="2"/>
  <c r="AC31" i="2" s="1"/>
  <c r="Z32" i="2"/>
  <c r="AC32" i="2" s="1"/>
  <c r="Z33" i="2"/>
  <c r="AC33" i="2" s="1"/>
  <c r="Z34" i="2"/>
  <c r="AC34" i="2" s="1"/>
  <c r="Z35" i="2"/>
  <c r="AC35" i="2" s="1"/>
  <c r="Z36" i="2"/>
  <c r="AC36" i="2" s="1"/>
  <c r="Z37" i="2"/>
  <c r="AC37" i="2" s="1"/>
  <c r="Z38" i="2"/>
  <c r="AC38" i="2" s="1"/>
  <c r="Z39" i="2"/>
  <c r="AC39" i="2" s="1"/>
  <c r="Z40" i="2"/>
  <c r="AC40" i="2" s="1"/>
  <c r="Z41" i="2"/>
  <c r="AC41" i="2" s="1"/>
  <c r="Z42" i="2"/>
  <c r="AC42" i="2" s="1"/>
  <c r="Z43" i="2"/>
  <c r="AC43" i="2" s="1"/>
  <c r="Z44" i="2"/>
  <c r="AC44" i="2" s="1"/>
  <c r="Z45" i="2"/>
  <c r="AC45" i="2" s="1"/>
  <c r="Z46" i="2"/>
  <c r="AC46" i="2" s="1"/>
  <c r="Z47" i="2"/>
  <c r="AC47" i="2" s="1"/>
  <c r="Z48" i="2"/>
  <c r="AC48" i="2" s="1"/>
  <c r="Z49" i="2"/>
  <c r="AC49" i="2" s="1"/>
  <c r="Z50" i="2"/>
  <c r="AC50" i="2" s="1"/>
  <c r="Z51" i="2"/>
  <c r="AC51" i="2" s="1"/>
  <c r="Z52" i="2"/>
  <c r="AC52" i="2" s="1"/>
  <c r="Z53" i="2"/>
  <c r="AC53" i="2" s="1"/>
  <c r="Z54" i="2"/>
  <c r="AC54" i="2" s="1"/>
  <c r="Z55" i="2"/>
  <c r="AC55" i="2" s="1"/>
  <c r="Z56" i="2"/>
  <c r="AC56" i="2" s="1"/>
  <c r="Z57" i="2"/>
  <c r="AC57" i="2" s="1"/>
  <c r="Z58" i="2"/>
  <c r="AC58" i="2" s="1"/>
  <c r="Z59" i="2"/>
  <c r="AC59" i="2" s="1"/>
  <c r="Z60" i="2"/>
  <c r="AC60" i="2" s="1"/>
  <c r="Z61" i="2"/>
  <c r="AC61" i="2" s="1"/>
  <c r="Z62" i="2"/>
  <c r="AC62" i="2" s="1"/>
  <c r="Z63" i="2"/>
  <c r="AC63" i="2" s="1"/>
  <c r="Z64" i="2"/>
  <c r="AC64" i="2" s="1"/>
  <c r="Z65" i="2"/>
  <c r="AC65" i="2" s="1"/>
  <c r="Z66" i="2"/>
  <c r="AC66" i="2" s="1"/>
  <c r="Z67" i="2"/>
  <c r="AC67" i="2" s="1"/>
  <c r="Z68" i="2"/>
  <c r="AC68" i="2" s="1"/>
  <c r="Z69" i="2"/>
  <c r="AC69" i="2" s="1"/>
  <c r="Z70" i="2"/>
  <c r="AC70" i="2" s="1"/>
  <c r="Z71" i="2"/>
  <c r="AC71" i="2" s="1"/>
  <c r="Z72" i="2"/>
  <c r="AC72" i="2" s="1"/>
  <c r="Z73" i="2"/>
  <c r="AC73" i="2" s="1"/>
  <c r="Z74" i="2"/>
  <c r="AC74" i="2" s="1"/>
  <c r="Z75" i="2"/>
  <c r="AC75" i="2" s="1"/>
  <c r="Z76" i="2"/>
  <c r="AC76" i="2" s="1"/>
  <c r="Z77" i="2"/>
  <c r="AC77" i="2" s="1"/>
  <c r="Z78" i="2"/>
  <c r="AC78" i="2" s="1"/>
  <c r="Z79" i="2"/>
  <c r="AC79" i="2" s="1"/>
  <c r="Z80" i="2"/>
  <c r="AC80" i="2" s="1"/>
  <c r="Z81" i="2"/>
  <c r="AC81" i="2" s="1"/>
  <c r="Z82" i="2"/>
  <c r="AC82" i="2" s="1"/>
  <c r="Z83" i="2"/>
  <c r="AC83" i="2" s="1"/>
  <c r="Z84" i="2"/>
  <c r="AC84" i="2" s="1"/>
  <c r="Z85" i="2"/>
  <c r="AC85" i="2" s="1"/>
  <c r="Z86" i="2"/>
  <c r="AC86" i="2" s="1"/>
  <c r="Z87" i="2"/>
  <c r="AC87" i="2" s="1"/>
  <c r="Z88" i="2"/>
  <c r="AC88" i="2" s="1"/>
  <c r="Z89" i="2"/>
  <c r="AC89" i="2" s="1"/>
  <c r="Z90" i="2"/>
  <c r="AC90" i="2" s="1"/>
  <c r="Z91" i="2"/>
  <c r="AC91" i="2" s="1"/>
  <c r="Z92" i="2"/>
  <c r="AC92" i="2" s="1"/>
  <c r="Z93" i="2"/>
  <c r="AC93" i="2" s="1"/>
  <c r="Z94" i="2"/>
  <c r="AC94" i="2" s="1"/>
  <c r="Z95" i="2"/>
  <c r="AC95" i="2" s="1"/>
  <c r="Z96" i="2"/>
  <c r="AC96" i="2" s="1"/>
  <c r="Z97" i="2"/>
  <c r="AC97" i="2" s="1"/>
  <c r="Z98" i="2"/>
  <c r="AC98" i="2" s="1"/>
  <c r="Z99" i="2"/>
  <c r="AC99" i="2" s="1"/>
  <c r="Z100" i="2"/>
  <c r="AC100" i="2" s="1"/>
  <c r="Z101" i="2"/>
  <c r="AC101" i="2" s="1"/>
  <c r="Z102" i="2"/>
  <c r="AC102" i="2" s="1"/>
  <c r="Z103" i="2"/>
  <c r="AC103" i="2" s="1"/>
  <c r="Z104" i="2"/>
  <c r="AC104" i="2" s="1"/>
  <c r="Z105" i="2"/>
  <c r="AC105" i="2" s="1"/>
  <c r="Z106" i="2"/>
  <c r="AC106" i="2" s="1"/>
  <c r="Z107" i="2"/>
  <c r="AC107" i="2" s="1"/>
  <c r="Z108" i="2"/>
  <c r="AC108" i="2" s="1"/>
  <c r="Z109" i="2"/>
  <c r="AC109" i="2" s="1"/>
  <c r="Z110" i="2"/>
  <c r="AC110" i="2" s="1"/>
  <c r="Z111" i="2"/>
  <c r="AC111" i="2" s="1"/>
  <c r="Z112" i="2"/>
  <c r="AC112" i="2" s="1"/>
  <c r="Z113" i="2"/>
  <c r="AC113" i="2" s="1"/>
  <c r="Z114" i="2"/>
  <c r="AC114" i="2" s="1"/>
  <c r="Z115" i="2"/>
  <c r="AC115" i="2" s="1"/>
  <c r="Z116" i="2"/>
  <c r="AC116" i="2" s="1"/>
  <c r="Z117" i="2"/>
  <c r="AC117" i="2" s="1"/>
  <c r="Z118" i="2"/>
  <c r="AC118" i="2" s="1"/>
  <c r="Z119" i="2"/>
  <c r="AC119" i="2" s="1"/>
  <c r="Z120" i="2"/>
  <c r="AC120" i="2" s="1"/>
  <c r="Z121" i="2"/>
  <c r="AC121" i="2" s="1"/>
  <c r="Z122" i="2"/>
  <c r="AC122" i="2" s="1"/>
  <c r="Z123" i="2"/>
  <c r="AC123" i="2" s="1"/>
  <c r="Z124" i="2"/>
  <c r="AC124" i="2" s="1"/>
  <c r="Z125" i="2"/>
  <c r="AC125" i="2" s="1"/>
  <c r="Z126" i="2"/>
  <c r="AC126" i="2" s="1"/>
  <c r="Z127" i="2"/>
  <c r="AC127" i="2" s="1"/>
  <c r="Z128" i="2"/>
  <c r="AC128" i="2" s="1"/>
  <c r="Z129" i="2"/>
  <c r="AC129" i="2" s="1"/>
  <c r="Z130" i="2"/>
  <c r="AC130" i="2" s="1"/>
  <c r="Z131" i="2"/>
  <c r="AC131" i="2" s="1"/>
  <c r="Z132" i="2"/>
  <c r="AC132" i="2" s="1"/>
  <c r="Z133" i="2"/>
  <c r="AC133" i="2" s="1"/>
  <c r="Z134" i="2"/>
  <c r="AC134" i="2" s="1"/>
  <c r="Z135" i="2"/>
  <c r="AC135" i="2" s="1"/>
  <c r="Z136" i="2"/>
  <c r="AC136" i="2" s="1"/>
  <c r="Z137" i="2"/>
  <c r="AC137" i="2" s="1"/>
  <c r="Z138" i="2"/>
  <c r="AC138" i="2" s="1"/>
  <c r="Z139" i="2"/>
  <c r="AC139" i="2" s="1"/>
  <c r="Z140" i="2"/>
  <c r="AC140" i="2" s="1"/>
  <c r="Z141" i="2"/>
  <c r="AC141" i="2" s="1"/>
  <c r="Z142" i="2"/>
  <c r="AC142" i="2" s="1"/>
  <c r="Z143" i="2"/>
  <c r="AC143" i="2" s="1"/>
  <c r="Z144" i="2"/>
  <c r="AC144" i="2" s="1"/>
  <c r="Z145" i="2"/>
  <c r="AC145" i="2" s="1"/>
  <c r="Z146" i="2"/>
  <c r="AC146" i="2" s="1"/>
  <c r="Z147" i="2"/>
  <c r="AC147" i="2" s="1"/>
  <c r="Z148" i="2"/>
  <c r="AC148" i="2" s="1"/>
  <c r="Z149" i="2"/>
  <c r="AC149" i="2" s="1"/>
  <c r="Z150" i="2"/>
  <c r="AC150" i="2" s="1"/>
  <c r="Z151" i="2"/>
  <c r="AC151" i="2" s="1"/>
  <c r="Z152" i="2"/>
  <c r="AC152" i="2" s="1"/>
  <c r="Z153" i="2"/>
  <c r="AC153" i="2" s="1"/>
  <c r="Z154" i="2"/>
  <c r="AC154" i="2" s="1"/>
  <c r="Z155" i="2"/>
  <c r="AC155" i="2" s="1"/>
  <c r="Z156" i="2"/>
  <c r="AC156" i="2" s="1"/>
  <c r="Z157" i="2"/>
  <c r="AC157" i="2" s="1"/>
  <c r="Z158" i="2"/>
  <c r="AC158" i="2" s="1"/>
  <c r="Z159" i="2"/>
  <c r="AC159" i="2" s="1"/>
  <c r="Z160" i="2"/>
  <c r="AC160" i="2" s="1"/>
  <c r="Z161" i="2"/>
  <c r="AC161" i="2" s="1"/>
  <c r="Z162" i="2"/>
  <c r="AC162" i="2" s="1"/>
  <c r="Z163" i="2"/>
  <c r="AC163" i="2" s="1"/>
  <c r="Z164" i="2"/>
  <c r="AC164" i="2" s="1"/>
  <c r="Z165" i="2"/>
  <c r="AC165" i="2" s="1"/>
  <c r="Z166" i="2"/>
  <c r="AC166" i="2" s="1"/>
  <c r="Z167" i="2"/>
  <c r="AC167" i="2" s="1"/>
  <c r="Z168" i="2"/>
  <c r="AC168" i="2" s="1"/>
  <c r="Z169" i="2"/>
  <c r="AC169" i="2" s="1"/>
  <c r="Z170" i="2"/>
  <c r="AC170" i="2" s="1"/>
  <c r="Z171" i="2"/>
  <c r="AC171" i="2" s="1"/>
  <c r="Z172" i="2"/>
  <c r="AC172" i="2" s="1"/>
  <c r="Z173" i="2"/>
  <c r="AC173" i="2" s="1"/>
  <c r="Z174" i="2"/>
  <c r="AC174" i="2" s="1"/>
  <c r="Z175" i="2"/>
  <c r="AC175" i="2" s="1"/>
  <c r="Z176" i="2"/>
  <c r="AC176" i="2" s="1"/>
  <c r="Z177" i="2"/>
  <c r="AC177" i="2" s="1"/>
  <c r="Z178" i="2"/>
  <c r="AC178" i="2" s="1"/>
  <c r="Z179" i="2"/>
  <c r="AC179" i="2" s="1"/>
  <c r="Z180" i="2"/>
  <c r="AC180" i="2" s="1"/>
  <c r="Z181" i="2"/>
  <c r="AC181" i="2" s="1"/>
  <c r="Z182" i="2"/>
  <c r="AC182" i="2" s="1"/>
  <c r="Z183" i="2"/>
  <c r="AC183" i="2" s="1"/>
  <c r="Z184" i="2"/>
  <c r="AC184" i="2" s="1"/>
  <c r="Z185" i="2"/>
  <c r="AC185" i="2" s="1"/>
  <c r="Z186" i="2"/>
  <c r="AC186" i="2" s="1"/>
  <c r="Z187" i="2"/>
  <c r="AC187" i="2" s="1"/>
  <c r="Z188" i="2"/>
  <c r="AC188" i="2" s="1"/>
  <c r="Z189" i="2"/>
  <c r="AC189" i="2" s="1"/>
  <c r="Z190" i="2"/>
  <c r="AC190" i="2" s="1"/>
  <c r="Z191" i="2"/>
  <c r="AC191" i="2" s="1"/>
  <c r="Z192" i="2"/>
  <c r="AC192" i="2" s="1"/>
  <c r="Z193" i="2"/>
  <c r="AC193" i="2" s="1"/>
  <c r="Z194" i="2"/>
  <c r="AC194" i="2" s="1"/>
  <c r="Z195" i="2"/>
  <c r="AC195" i="2" s="1"/>
  <c r="Z196" i="2"/>
  <c r="AC196" i="2" s="1"/>
  <c r="Z197" i="2"/>
  <c r="AC197" i="2" s="1"/>
  <c r="Z198" i="2"/>
  <c r="AC198" i="2" s="1"/>
  <c r="Z199" i="2"/>
  <c r="AC199" i="2" s="1"/>
  <c r="Z200" i="2"/>
  <c r="AC200" i="2" s="1"/>
  <c r="Z201" i="2"/>
  <c r="AC201" i="2" s="1"/>
  <c r="Z202" i="2"/>
  <c r="AC202" i="2" s="1"/>
  <c r="Z203" i="2"/>
  <c r="AC203" i="2" s="1"/>
  <c r="Z204" i="2"/>
  <c r="AC204" i="2" s="1"/>
  <c r="Z205" i="2"/>
  <c r="AC205" i="2" s="1"/>
  <c r="Z206" i="2"/>
  <c r="AC206" i="2" s="1"/>
  <c r="Z207" i="2"/>
  <c r="AC207" i="2" s="1"/>
  <c r="Z208" i="2"/>
  <c r="AC208" i="2" s="1"/>
  <c r="Z209" i="2"/>
  <c r="AC209" i="2" s="1"/>
  <c r="Z210" i="2"/>
  <c r="AC210" i="2" s="1"/>
  <c r="Z211" i="2"/>
  <c r="AC211" i="2" s="1"/>
  <c r="Z212" i="2"/>
  <c r="AC212" i="2" s="1"/>
  <c r="Z213" i="2"/>
  <c r="AC213" i="2" s="1"/>
  <c r="Z214" i="2"/>
  <c r="AC214" i="2" s="1"/>
  <c r="Z215" i="2"/>
  <c r="AC215" i="2" s="1"/>
  <c r="Z216" i="2"/>
  <c r="AC216" i="2" s="1"/>
  <c r="Z217" i="2"/>
  <c r="AC217" i="2" s="1"/>
  <c r="Z218" i="2"/>
  <c r="AC218" i="2" s="1"/>
  <c r="Z219" i="2"/>
  <c r="AC219" i="2" s="1"/>
  <c r="Z220" i="2"/>
  <c r="AC220" i="2" s="1"/>
  <c r="Z221" i="2"/>
  <c r="AC221" i="2" s="1"/>
  <c r="Z222" i="2"/>
  <c r="AC222" i="2" s="1"/>
  <c r="Z223" i="2"/>
  <c r="AC223" i="2" s="1"/>
  <c r="Z224" i="2"/>
  <c r="AC224" i="2" s="1"/>
  <c r="Z225" i="2"/>
  <c r="AC225" i="2" s="1"/>
  <c r="Z226" i="2"/>
  <c r="AC226" i="2" s="1"/>
  <c r="Z227" i="2"/>
  <c r="AC227" i="2" s="1"/>
  <c r="Z228" i="2"/>
  <c r="AC228" i="2" s="1"/>
  <c r="Z229" i="2"/>
  <c r="AC229" i="2" s="1"/>
  <c r="Z230" i="2"/>
  <c r="AC230" i="2" s="1"/>
  <c r="Z231" i="2"/>
  <c r="AC231" i="2" s="1"/>
  <c r="Z232" i="2"/>
  <c r="AC232" i="2" s="1"/>
  <c r="Z233" i="2"/>
  <c r="AC233" i="2" s="1"/>
  <c r="Z234" i="2"/>
  <c r="AC234" i="2" s="1"/>
  <c r="Z235" i="2"/>
  <c r="AC235" i="2" s="1"/>
  <c r="Z236" i="2"/>
  <c r="AC236" i="2" s="1"/>
  <c r="Z237" i="2"/>
  <c r="AC237" i="2" s="1"/>
  <c r="Z238" i="2"/>
  <c r="AC238" i="2" s="1"/>
  <c r="Z239" i="2"/>
  <c r="AC239" i="2" s="1"/>
  <c r="Z240" i="2"/>
  <c r="AC240" i="2" s="1"/>
  <c r="Z241" i="2"/>
  <c r="AC241" i="2" s="1"/>
  <c r="Z242" i="2"/>
  <c r="AC242" i="2" s="1"/>
  <c r="Z243" i="2"/>
  <c r="AC243" i="2" s="1"/>
  <c r="Z244" i="2"/>
  <c r="AC244" i="2" s="1"/>
  <c r="Z245" i="2"/>
  <c r="AC245" i="2" s="1"/>
  <c r="Z246" i="2"/>
  <c r="AC246" i="2" s="1"/>
  <c r="Z247" i="2"/>
  <c r="AC247" i="2" s="1"/>
  <c r="Z248" i="2"/>
  <c r="AC248" i="2" s="1"/>
  <c r="Z249" i="2"/>
  <c r="AC249" i="2" s="1"/>
  <c r="Z250" i="2"/>
  <c r="AC250" i="2" s="1"/>
  <c r="Z251" i="2"/>
  <c r="AC251" i="2" s="1"/>
  <c r="Z252" i="2"/>
  <c r="AC252" i="2" s="1"/>
  <c r="Z253" i="2"/>
  <c r="AC253" i="2" s="1"/>
  <c r="Z254" i="2"/>
  <c r="AC254" i="2" s="1"/>
  <c r="Z255" i="2"/>
  <c r="AC255" i="2" s="1"/>
  <c r="Z256" i="2"/>
  <c r="AC256" i="2" s="1"/>
  <c r="Z257" i="2"/>
  <c r="AC257" i="2" s="1"/>
  <c r="Z258" i="2"/>
  <c r="AC258" i="2" s="1"/>
  <c r="Z259" i="2"/>
  <c r="AC259" i="2" s="1"/>
  <c r="Z260" i="2"/>
  <c r="AC260" i="2" s="1"/>
  <c r="Z261" i="2"/>
  <c r="AC261" i="2" s="1"/>
  <c r="Z262" i="2"/>
  <c r="AC262" i="2" s="1"/>
  <c r="Z263" i="2"/>
  <c r="AC263" i="2" s="1"/>
  <c r="Z264" i="2"/>
  <c r="AC264" i="2" s="1"/>
  <c r="Z265" i="2"/>
  <c r="AC265" i="2" s="1"/>
  <c r="Z266" i="2"/>
  <c r="AC266" i="2" s="1"/>
  <c r="Z267" i="2"/>
  <c r="AC267" i="2" s="1"/>
  <c r="Z268" i="2"/>
  <c r="AC268" i="2" s="1"/>
  <c r="Z269" i="2"/>
  <c r="AC269" i="2" s="1"/>
  <c r="Z270" i="2"/>
  <c r="AC270" i="2" s="1"/>
  <c r="Z271" i="2"/>
  <c r="AC271" i="2" s="1"/>
  <c r="Z272" i="2"/>
  <c r="AC272" i="2" s="1"/>
  <c r="Z273" i="2"/>
  <c r="AC273" i="2" s="1"/>
  <c r="Z274" i="2"/>
  <c r="AC274" i="2" s="1"/>
  <c r="Z275" i="2"/>
  <c r="AC275" i="2" s="1"/>
  <c r="Z276" i="2"/>
  <c r="AC276" i="2" s="1"/>
  <c r="Z277" i="2"/>
  <c r="AC277" i="2" s="1"/>
  <c r="Z278" i="2"/>
  <c r="AC278" i="2" s="1"/>
  <c r="Z279" i="2"/>
  <c r="AC279" i="2" s="1"/>
  <c r="Z280" i="2"/>
  <c r="AC280" i="2" s="1"/>
  <c r="Z281" i="2"/>
  <c r="AC281" i="2" s="1"/>
  <c r="Z282" i="2"/>
  <c r="AC282" i="2" s="1"/>
  <c r="Z283" i="2"/>
  <c r="AC283" i="2" s="1"/>
  <c r="Z284" i="2"/>
  <c r="AC284" i="2" s="1"/>
  <c r="Z285" i="2"/>
  <c r="AC285" i="2" s="1"/>
  <c r="Z286" i="2"/>
  <c r="AC286" i="2" s="1"/>
  <c r="Z287" i="2"/>
  <c r="AC287" i="2" s="1"/>
  <c r="Z288" i="2"/>
  <c r="AC288" i="2" s="1"/>
  <c r="Z289" i="2"/>
  <c r="AC289" i="2" s="1"/>
  <c r="Z290" i="2"/>
  <c r="AC290" i="2" s="1"/>
  <c r="Z291" i="2"/>
  <c r="AC291" i="2" s="1"/>
  <c r="Z292" i="2"/>
  <c r="AC292" i="2" s="1"/>
  <c r="Z293" i="2"/>
  <c r="AC293" i="2" s="1"/>
  <c r="Z294" i="2"/>
  <c r="AC294" i="2" s="1"/>
  <c r="Z295" i="2"/>
  <c r="AC295" i="2" s="1"/>
  <c r="Z296" i="2"/>
  <c r="AC296" i="2" s="1"/>
  <c r="Z297" i="2"/>
  <c r="AC297" i="2" s="1"/>
  <c r="Z298" i="2"/>
  <c r="AC298" i="2" s="1"/>
  <c r="Z299" i="2"/>
  <c r="AC299" i="2" s="1"/>
  <c r="Z300" i="2"/>
  <c r="AC300" i="2" s="1"/>
  <c r="Z301" i="2"/>
  <c r="AC301" i="2" s="1"/>
  <c r="Z302" i="2"/>
  <c r="AC302" i="2" s="1"/>
  <c r="Z303" i="2"/>
  <c r="AC303" i="2" s="1"/>
  <c r="Z304" i="2"/>
  <c r="AC304" i="2" s="1"/>
  <c r="Z305" i="2"/>
  <c r="AC305" i="2" s="1"/>
  <c r="Z306" i="2"/>
  <c r="AC306" i="2" s="1"/>
  <c r="Z307" i="2"/>
  <c r="AC307" i="2" s="1"/>
  <c r="Z308" i="2"/>
  <c r="AC308" i="2" s="1"/>
  <c r="Z309" i="2"/>
  <c r="AC309" i="2" s="1"/>
  <c r="Z310" i="2"/>
  <c r="AC310" i="2" s="1"/>
  <c r="Z311" i="2"/>
  <c r="AC311" i="2" s="1"/>
  <c r="Z312" i="2"/>
  <c r="AC312" i="2" s="1"/>
  <c r="Z313" i="2"/>
  <c r="AC313" i="2" s="1"/>
  <c r="Z314" i="2"/>
  <c r="AC314" i="2" s="1"/>
  <c r="Z315" i="2"/>
  <c r="AC315" i="2" s="1"/>
  <c r="Z316" i="2"/>
  <c r="AC316" i="2" s="1"/>
  <c r="Z317" i="2"/>
  <c r="AC317" i="2" s="1"/>
  <c r="Z318" i="2"/>
  <c r="AC318" i="2" s="1"/>
  <c r="Z319" i="2"/>
  <c r="AC319" i="2" s="1"/>
  <c r="Z320" i="2"/>
  <c r="AC320" i="2" s="1"/>
  <c r="Z321" i="2"/>
  <c r="AC321" i="2" s="1"/>
  <c r="Z322" i="2"/>
  <c r="AC322" i="2" s="1"/>
  <c r="Z323" i="2"/>
  <c r="AC323" i="2" s="1"/>
  <c r="Z324" i="2"/>
  <c r="AC324" i="2" s="1"/>
  <c r="Z325" i="2"/>
  <c r="AC325" i="2" s="1"/>
  <c r="Z326" i="2"/>
  <c r="AC326" i="2" s="1"/>
  <c r="Z327" i="2"/>
  <c r="AC327" i="2" s="1"/>
  <c r="Z328" i="2"/>
  <c r="AC328" i="2" s="1"/>
  <c r="Z329" i="2"/>
  <c r="AC329" i="2" s="1"/>
  <c r="Z330" i="2"/>
  <c r="AC330" i="2" s="1"/>
  <c r="Z331" i="2"/>
  <c r="AC331" i="2" s="1"/>
  <c r="Z332" i="2"/>
  <c r="AC332" i="2" s="1"/>
  <c r="Z333" i="2"/>
  <c r="AC333" i="2" s="1"/>
  <c r="Z334" i="2"/>
  <c r="AC334" i="2" s="1"/>
  <c r="Z335" i="2"/>
  <c r="AC335" i="2" s="1"/>
  <c r="Z336" i="2"/>
  <c r="AC336" i="2" s="1"/>
  <c r="Z337" i="2"/>
  <c r="AC337" i="2" s="1"/>
  <c r="Z338" i="2"/>
  <c r="AC338" i="2" s="1"/>
  <c r="Z339" i="2"/>
  <c r="AC339" i="2" s="1"/>
  <c r="Z340" i="2"/>
  <c r="AC340" i="2" s="1"/>
  <c r="Z341" i="2"/>
  <c r="AC341" i="2" s="1"/>
  <c r="Z342" i="2"/>
  <c r="AC342" i="2" s="1"/>
  <c r="Z343" i="2"/>
  <c r="AC343" i="2" s="1"/>
  <c r="Z344" i="2"/>
  <c r="AC344" i="2" s="1"/>
  <c r="Z345" i="2"/>
  <c r="AC345" i="2" s="1"/>
  <c r="Z346" i="2"/>
  <c r="AC346" i="2" s="1"/>
  <c r="Z347" i="2"/>
  <c r="AC347" i="2" s="1"/>
  <c r="Z348" i="2"/>
  <c r="AC348" i="2" s="1"/>
  <c r="Z349" i="2"/>
  <c r="AC349" i="2" s="1"/>
  <c r="Z350" i="2"/>
  <c r="AC350" i="2" s="1"/>
  <c r="Z351" i="2"/>
  <c r="AC351" i="2" s="1"/>
  <c r="Z352" i="2"/>
  <c r="AC352" i="2" s="1"/>
  <c r="Z353" i="2"/>
  <c r="AC353" i="2" s="1"/>
  <c r="Z354" i="2"/>
  <c r="AC354" i="2" s="1"/>
  <c r="Z355" i="2"/>
  <c r="AC355" i="2" s="1"/>
  <c r="Z356" i="2"/>
  <c r="AC356" i="2" s="1"/>
  <c r="Z357" i="2"/>
  <c r="AC357" i="2" s="1"/>
  <c r="Z358" i="2"/>
  <c r="AC358" i="2" s="1"/>
  <c r="Z359" i="2"/>
  <c r="AC359" i="2" s="1"/>
  <c r="Z360" i="2"/>
  <c r="AC360" i="2" s="1"/>
  <c r="Z361" i="2"/>
  <c r="AC361" i="2" s="1"/>
  <c r="Z362" i="2"/>
  <c r="AC362" i="2" s="1"/>
  <c r="Z363" i="2"/>
  <c r="AC363" i="2" s="1"/>
  <c r="Z364" i="2"/>
  <c r="AC364" i="2" s="1"/>
  <c r="Z365" i="2"/>
  <c r="AC365" i="2" s="1"/>
  <c r="Z366" i="2"/>
  <c r="AC366" i="2" s="1"/>
  <c r="Z367" i="2"/>
  <c r="AC367" i="2" s="1"/>
  <c r="Z368" i="2"/>
  <c r="AC368" i="2" s="1"/>
  <c r="Z369" i="2"/>
  <c r="AC369" i="2" s="1"/>
  <c r="Z370" i="2"/>
  <c r="AC370" i="2" s="1"/>
  <c r="Z371" i="2"/>
  <c r="AC371" i="2" s="1"/>
  <c r="Z372" i="2"/>
  <c r="AC372" i="2" s="1"/>
  <c r="Z373" i="2"/>
  <c r="AC373" i="2" s="1"/>
  <c r="Z374" i="2"/>
  <c r="AC374" i="2" s="1"/>
  <c r="Z375" i="2"/>
  <c r="AC375" i="2" s="1"/>
  <c r="Z376" i="2"/>
  <c r="AC376" i="2" s="1"/>
  <c r="Z377" i="2"/>
  <c r="AC377" i="2" s="1"/>
  <c r="Z378" i="2"/>
  <c r="AC378" i="2" s="1"/>
  <c r="Z379" i="2"/>
  <c r="AC379" i="2" s="1"/>
  <c r="Z380" i="2"/>
  <c r="AC380" i="2" s="1"/>
  <c r="Z381" i="2"/>
  <c r="AC381" i="2" s="1"/>
  <c r="Z382" i="2"/>
  <c r="AC382" i="2" s="1"/>
  <c r="Z383" i="2"/>
  <c r="AC383" i="2" s="1"/>
  <c r="Z384" i="2"/>
  <c r="AC384" i="2" s="1"/>
  <c r="Z385" i="2"/>
  <c r="AC385" i="2" s="1"/>
  <c r="Z386" i="2"/>
  <c r="AC386" i="2" s="1"/>
  <c r="Z387" i="2"/>
  <c r="AC387" i="2" s="1"/>
  <c r="Z388" i="2"/>
  <c r="AC388" i="2" s="1"/>
  <c r="Z389" i="2"/>
  <c r="AC389" i="2" s="1"/>
  <c r="Z390" i="2"/>
  <c r="AC390" i="2" s="1"/>
  <c r="Z391" i="2"/>
  <c r="AC391" i="2" s="1"/>
  <c r="Z392" i="2"/>
  <c r="AC392" i="2" s="1"/>
  <c r="Z393" i="2"/>
  <c r="AC393" i="2" s="1"/>
  <c r="Z394" i="2"/>
  <c r="AC394" i="2" s="1"/>
  <c r="Z395" i="2"/>
  <c r="AC395" i="2" s="1"/>
  <c r="Z396" i="2"/>
  <c r="AC396" i="2" s="1"/>
  <c r="Z397" i="2"/>
  <c r="AC397" i="2" s="1"/>
  <c r="Z398" i="2"/>
  <c r="AC398" i="2" s="1"/>
  <c r="Z399" i="2"/>
  <c r="AC399" i="2" s="1"/>
  <c r="Z400" i="2"/>
  <c r="AC400" i="2" s="1"/>
  <c r="Z401" i="2"/>
  <c r="AC401" i="2" s="1"/>
  <c r="Z402" i="2"/>
  <c r="AC402" i="2" s="1"/>
  <c r="Z403" i="2"/>
  <c r="AC403" i="2" s="1"/>
  <c r="Z404" i="2"/>
  <c r="AC404" i="2" s="1"/>
  <c r="Z405" i="2"/>
  <c r="AC405" i="2" s="1"/>
  <c r="Z406" i="2"/>
  <c r="AC406" i="2" s="1"/>
  <c r="Z407" i="2"/>
  <c r="AC407" i="2" s="1"/>
  <c r="Z408" i="2"/>
  <c r="AC408" i="2" s="1"/>
  <c r="Z409" i="2"/>
  <c r="AC409" i="2" s="1"/>
  <c r="Z410" i="2"/>
  <c r="AC410" i="2" s="1"/>
  <c r="Z411" i="2"/>
  <c r="AC411" i="2" s="1"/>
  <c r="Z412" i="2"/>
  <c r="AC412" i="2" s="1"/>
  <c r="Z413" i="2"/>
  <c r="AC413" i="2" s="1"/>
  <c r="Z414" i="2"/>
  <c r="AC414" i="2" s="1"/>
  <c r="Z415" i="2"/>
  <c r="AC415" i="2" s="1"/>
  <c r="Z416" i="2"/>
  <c r="AC416" i="2" s="1"/>
  <c r="Z417" i="2"/>
  <c r="AC417" i="2" s="1"/>
  <c r="Z418" i="2"/>
  <c r="AC418" i="2" s="1"/>
  <c r="Z419" i="2"/>
  <c r="AC419" i="2" s="1"/>
  <c r="Z420" i="2"/>
  <c r="AC420" i="2" s="1"/>
  <c r="Z421" i="2"/>
  <c r="AC421" i="2" s="1"/>
  <c r="Z422" i="2"/>
  <c r="AC422" i="2" s="1"/>
  <c r="Z423" i="2"/>
  <c r="AC423" i="2" s="1"/>
  <c r="Z424" i="2"/>
  <c r="AC424" i="2" s="1"/>
  <c r="Z425" i="2"/>
  <c r="AC425" i="2" s="1"/>
  <c r="Z426" i="2"/>
  <c r="AC426" i="2" s="1"/>
  <c r="Z427" i="2"/>
  <c r="AC427" i="2" s="1"/>
  <c r="Z428" i="2"/>
  <c r="AC428" i="2" s="1"/>
  <c r="Z429" i="2"/>
  <c r="AC429" i="2" s="1"/>
  <c r="Z430" i="2"/>
  <c r="AC430" i="2" s="1"/>
  <c r="Z431" i="2"/>
  <c r="AC431" i="2" s="1"/>
  <c r="Z432" i="2"/>
  <c r="AC432" i="2" s="1"/>
  <c r="Z433" i="2"/>
  <c r="AC433" i="2" s="1"/>
  <c r="Z434" i="2"/>
  <c r="AC434" i="2" s="1"/>
  <c r="Z435" i="2"/>
  <c r="AC435" i="2" s="1"/>
  <c r="Z436" i="2"/>
  <c r="AC436" i="2" s="1"/>
  <c r="Z437" i="2"/>
  <c r="AC437" i="2" s="1"/>
  <c r="Z438" i="2"/>
  <c r="AC438" i="2" s="1"/>
  <c r="Z439" i="2"/>
  <c r="AC439" i="2" s="1"/>
  <c r="Z440" i="2"/>
  <c r="AC440" i="2" s="1"/>
  <c r="Z441" i="2"/>
  <c r="AC441" i="2" s="1"/>
  <c r="Z442" i="2"/>
  <c r="AC442" i="2" s="1"/>
  <c r="Z443" i="2"/>
  <c r="AC443" i="2" s="1"/>
  <c r="Z444" i="2"/>
  <c r="AC444" i="2" s="1"/>
  <c r="Z445" i="2"/>
  <c r="AC445" i="2" s="1"/>
  <c r="Z446" i="2"/>
  <c r="AC446" i="2" s="1"/>
  <c r="Z447" i="2"/>
  <c r="AC447" i="2" s="1"/>
  <c r="Z448" i="2"/>
  <c r="AC448" i="2" s="1"/>
  <c r="Z449" i="2"/>
  <c r="AC449" i="2" s="1"/>
  <c r="Z450" i="2"/>
  <c r="AC450" i="2" s="1"/>
  <c r="Z451" i="2"/>
  <c r="AC451" i="2" s="1"/>
  <c r="Z452" i="2"/>
  <c r="AC452" i="2" s="1"/>
  <c r="Z453" i="2"/>
  <c r="AC453" i="2" s="1"/>
  <c r="Z454" i="2"/>
  <c r="AC454" i="2" s="1"/>
  <c r="Z455" i="2"/>
  <c r="AC455" i="2" s="1"/>
  <c r="Z456" i="2"/>
  <c r="AC456" i="2" s="1"/>
  <c r="Z457" i="2"/>
  <c r="AC457" i="2" s="1"/>
  <c r="Z458" i="2"/>
  <c r="AC458" i="2" s="1"/>
  <c r="Z459" i="2"/>
  <c r="AC459" i="2" s="1"/>
  <c r="Z460" i="2"/>
  <c r="AC460" i="2" s="1"/>
  <c r="Z461" i="2"/>
  <c r="AC461" i="2" s="1"/>
  <c r="Z462" i="2"/>
  <c r="AC462" i="2" s="1"/>
  <c r="Z463" i="2"/>
  <c r="AC463" i="2" s="1"/>
  <c r="Z464" i="2"/>
  <c r="AC464" i="2" s="1"/>
  <c r="Z465" i="2"/>
  <c r="AC465" i="2" s="1"/>
  <c r="Z466" i="2"/>
  <c r="AC466" i="2" s="1"/>
  <c r="Z467" i="2"/>
  <c r="AC467" i="2" s="1"/>
  <c r="Z468" i="2"/>
  <c r="AC468" i="2" s="1"/>
  <c r="Z469" i="2"/>
  <c r="AC469" i="2" s="1"/>
  <c r="Z470" i="2"/>
  <c r="AC470" i="2" s="1"/>
  <c r="Z471" i="2"/>
  <c r="AC471" i="2" s="1"/>
  <c r="Z472" i="2"/>
  <c r="AC472" i="2" s="1"/>
  <c r="Z473" i="2"/>
  <c r="AC473" i="2" s="1"/>
  <c r="Z474" i="2"/>
  <c r="AC474" i="2" s="1"/>
  <c r="Z475" i="2"/>
  <c r="AC475" i="2" s="1"/>
  <c r="Z476" i="2"/>
  <c r="AC476" i="2" s="1"/>
  <c r="Z477" i="2"/>
  <c r="AC477" i="2" s="1"/>
  <c r="Z478" i="2"/>
  <c r="AC478" i="2" s="1"/>
  <c r="Z479" i="2"/>
  <c r="AC479" i="2" s="1"/>
  <c r="Z480" i="2"/>
  <c r="AC480" i="2" s="1"/>
  <c r="Z481" i="2"/>
  <c r="AC481" i="2" s="1"/>
  <c r="Z482" i="2"/>
  <c r="AC482" i="2" s="1"/>
  <c r="Z483" i="2"/>
  <c r="AC483" i="2" s="1"/>
  <c r="Z484" i="2"/>
  <c r="AC484" i="2" s="1"/>
  <c r="Z485" i="2"/>
  <c r="AC485" i="2" s="1"/>
  <c r="Z486" i="2"/>
  <c r="AC486" i="2" s="1"/>
  <c r="Z487" i="2"/>
  <c r="AC487" i="2" s="1"/>
  <c r="Z488" i="2"/>
  <c r="AC488" i="2" s="1"/>
  <c r="Z489" i="2"/>
  <c r="AC489" i="2" s="1"/>
  <c r="Z490" i="2"/>
  <c r="AC490" i="2" s="1"/>
  <c r="Z491" i="2"/>
  <c r="AC491" i="2" s="1"/>
  <c r="Z492" i="2"/>
  <c r="AC492" i="2" s="1"/>
  <c r="Z493" i="2"/>
  <c r="AC493" i="2" s="1"/>
  <c r="Z494" i="2"/>
  <c r="AC494" i="2" s="1"/>
  <c r="Z495" i="2"/>
  <c r="AC495" i="2" s="1"/>
  <c r="Z496" i="2"/>
  <c r="AC496" i="2" s="1"/>
  <c r="Z497" i="2"/>
  <c r="AC497" i="2" s="1"/>
  <c r="Z498" i="2"/>
  <c r="AC498" i="2" s="1"/>
  <c r="Z499" i="2"/>
  <c r="AC499" i="2" s="1"/>
  <c r="Z500" i="2"/>
  <c r="AC500" i="2" s="1"/>
  <c r="Z501" i="2"/>
  <c r="AC501" i="2" s="1"/>
  <c r="Z502" i="2"/>
  <c r="AC502" i="2" s="1"/>
  <c r="Z503" i="2"/>
  <c r="AC503" i="2" s="1"/>
  <c r="Z504" i="2"/>
  <c r="AC504" i="2" s="1"/>
  <c r="Z505" i="2"/>
  <c r="AC505" i="2" s="1"/>
  <c r="Z506" i="2"/>
  <c r="AC506" i="2" s="1"/>
  <c r="Z507" i="2"/>
  <c r="AC507" i="2" s="1"/>
  <c r="Z508" i="2"/>
  <c r="AC508" i="2" s="1"/>
  <c r="Z509" i="2"/>
  <c r="AC509" i="2" s="1"/>
  <c r="Z510" i="2"/>
  <c r="AC510" i="2" s="1"/>
  <c r="Z511" i="2"/>
  <c r="AC511" i="2" s="1"/>
  <c r="Z512" i="2"/>
  <c r="AC512" i="2" s="1"/>
  <c r="Z513" i="2"/>
  <c r="AC513" i="2" s="1"/>
  <c r="Z514" i="2"/>
  <c r="AC514" i="2" s="1"/>
  <c r="Z515" i="2"/>
  <c r="AC515" i="2" s="1"/>
  <c r="Z516" i="2"/>
  <c r="AC516" i="2" s="1"/>
  <c r="Z517" i="2"/>
  <c r="AC517" i="2" s="1"/>
  <c r="Z518" i="2"/>
  <c r="AC518" i="2" s="1"/>
  <c r="Z519" i="2"/>
  <c r="AC519" i="2" s="1"/>
  <c r="Z520" i="2"/>
  <c r="AC520" i="2" s="1"/>
  <c r="Z521" i="2"/>
  <c r="AC521" i="2" s="1"/>
  <c r="Z522" i="2"/>
  <c r="AC522" i="2" s="1"/>
  <c r="Z523" i="2"/>
  <c r="AC523" i="2" s="1"/>
  <c r="Z524" i="2"/>
  <c r="AC524" i="2" s="1"/>
  <c r="Z525" i="2"/>
  <c r="AC525" i="2" s="1"/>
  <c r="Z526" i="2"/>
  <c r="AC526" i="2" s="1"/>
  <c r="Z527" i="2"/>
  <c r="AC527" i="2" s="1"/>
  <c r="Z528" i="2"/>
  <c r="AC528" i="2" s="1"/>
  <c r="Z529" i="2"/>
  <c r="AC529" i="2" s="1"/>
  <c r="Z530" i="2"/>
  <c r="AC530" i="2" s="1"/>
  <c r="Z531" i="2"/>
  <c r="AC531" i="2" s="1"/>
  <c r="Z532" i="2"/>
  <c r="AC532" i="2" s="1"/>
  <c r="Z533" i="2"/>
  <c r="AC533" i="2" s="1"/>
  <c r="Z534" i="2"/>
  <c r="AC534" i="2" s="1"/>
  <c r="Z535" i="2"/>
  <c r="AC535" i="2" s="1"/>
  <c r="Z536" i="2"/>
  <c r="AC536" i="2" s="1"/>
  <c r="Z537" i="2"/>
  <c r="AC537" i="2" s="1"/>
  <c r="Z538" i="2"/>
  <c r="AC538" i="2" s="1"/>
  <c r="Z539" i="2"/>
  <c r="AC539" i="2" s="1"/>
  <c r="Z540" i="2"/>
  <c r="AC540" i="2" s="1"/>
  <c r="Z541" i="2"/>
  <c r="AC541" i="2" s="1"/>
  <c r="Z542" i="2"/>
  <c r="AC542" i="2" s="1"/>
  <c r="Z543" i="2"/>
  <c r="AC543" i="2" s="1"/>
  <c r="Z544" i="2"/>
  <c r="AC544" i="2" s="1"/>
  <c r="Z545" i="2"/>
  <c r="AC545" i="2" s="1"/>
  <c r="Z546" i="2"/>
  <c r="AC546" i="2" s="1"/>
  <c r="Z547" i="2"/>
  <c r="AC547" i="2" s="1"/>
  <c r="Z548" i="2"/>
  <c r="AC548" i="2" s="1"/>
  <c r="Z549" i="2"/>
  <c r="AC549" i="2" s="1"/>
  <c r="Z550" i="2"/>
  <c r="AC550" i="2" s="1"/>
  <c r="Z551" i="2"/>
  <c r="AC551" i="2" s="1"/>
  <c r="Z552" i="2"/>
  <c r="AC552" i="2" s="1"/>
  <c r="Z553" i="2"/>
  <c r="AC553" i="2" s="1"/>
  <c r="Z554" i="2"/>
  <c r="AC554" i="2" s="1"/>
  <c r="Z555" i="2"/>
  <c r="AC555" i="2" s="1"/>
  <c r="Z556" i="2"/>
  <c r="AC556" i="2" s="1"/>
  <c r="Z557" i="2"/>
  <c r="AC557" i="2" s="1"/>
  <c r="Z558" i="2"/>
  <c r="AC558" i="2" s="1"/>
  <c r="Z559" i="2"/>
  <c r="AC559" i="2" s="1"/>
  <c r="Z560" i="2"/>
  <c r="AC560" i="2" s="1"/>
  <c r="Z561" i="2"/>
  <c r="AC561" i="2" s="1"/>
  <c r="Z562" i="2"/>
  <c r="AC562" i="2" s="1"/>
  <c r="Z563" i="2"/>
  <c r="AC563" i="2" s="1"/>
  <c r="Z564" i="2"/>
  <c r="AC564" i="2" s="1"/>
  <c r="Z565" i="2"/>
  <c r="AC565" i="2" s="1"/>
  <c r="Z566" i="2"/>
  <c r="AC566" i="2" s="1"/>
  <c r="Z567" i="2"/>
  <c r="AC567" i="2" s="1"/>
  <c r="Z568" i="2"/>
  <c r="AC568" i="2" s="1"/>
  <c r="Z569" i="2"/>
  <c r="AC569" i="2" s="1"/>
  <c r="Z570" i="2"/>
  <c r="AC570" i="2" s="1"/>
  <c r="Z571" i="2"/>
  <c r="AC571" i="2" s="1"/>
  <c r="Z572" i="2"/>
  <c r="AC572" i="2" s="1"/>
  <c r="Z573" i="2"/>
  <c r="AC573" i="2" s="1"/>
  <c r="Z574" i="2"/>
  <c r="AC574" i="2" s="1"/>
  <c r="Z575" i="2"/>
  <c r="AC575" i="2" s="1"/>
  <c r="Z576" i="2"/>
  <c r="AC576" i="2" s="1"/>
  <c r="Z577" i="2"/>
  <c r="AC577" i="2" s="1"/>
  <c r="Z578" i="2"/>
  <c r="AC578" i="2" s="1"/>
  <c r="Z579" i="2"/>
  <c r="AC579" i="2" s="1"/>
  <c r="Z580" i="2"/>
  <c r="AC580" i="2" s="1"/>
  <c r="Z581" i="2"/>
  <c r="AC581" i="2" s="1"/>
  <c r="Z582" i="2"/>
  <c r="AC582" i="2" s="1"/>
  <c r="Z583" i="2"/>
  <c r="AC583" i="2" s="1"/>
  <c r="Z584" i="2"/>
  <c r="AC584" i="2" s="1"/>
  <c r="Z585" i="2"/>
  <c r="AC585" i="2" s="1"/>
  <c r="Z586" i="2"/>
  <c r="AC586" i="2" s="1"/>
  <c r="Z587" i="2"/>
  <c r="AC587" i="2" s="1"/>
  <c r="Z588" i="2"/>
  <c r="AC588" i="2" s="1"/>
  <c r="Z589" i="2"/>
  <c r="AC589" i="2" s="1"/>
  <c r="Z590" i="2"/>
  <c r="AC590" i="2" s="1"/>
  <c r="Z591" i="2"/>
  <c r="AC591" i="2" s="1"/>
  <c r="Z592" i="2"/>
  <c r="AC592" i="2" s="1"/>
  <c r="Z593" i="2"/>
  <c r="AC593" i="2" s="1"/>
  <c r="Z594" i="2"/>
  <c r="AC594" i="2" s="1"/>
  <c r="Z595" i="2"/>
  <c r="AC595" i="2" s="1"/>
  <c r="Z596" i="2"/>
  <c r="AC596" i="2" s="1"/>
  <c r="Z597" i="2"/>
  <c r="AC597" i="2" s="1"/>
  <c r="Z598" i="2"/>
  <c r="AC598" i="2" s="1"/>
  <c r="Z599" i="2"/>
  <c r="AC599" i="2" s="1"/>
  <c r="Z600" i="2"/>
  <c r="AC600" i="2" s="1"/>
  <c r="Z601" i="2"/>
  <c r="AC601" i="2" s="1"/>
  <c r="Z602" i="2"/>
  <c r="AC602" i="2" s="1"/>
  <c r="Z603" i="2"/>
  <c r="AC603" i="2" s="1"/>
  <c r="Z604" i="2"/>
  <c r="AC604" i="2" s="1"/>
  <c r="Z605" i="2"/>
  <c r="AC605" i="2" s="1"/>
  <c r="Z606" i="2"/>
  <c r="AC606" i="2" s="1"/>
  <c r="Z607" i="2"/>
  <c r="AC607" i="2" s="1"/>
  <c r="Z608" i="2"/>
  <c r="AC608" i="2" s="1"/>
  <c r="Z609" i="2"/>
  <c r="AC609" i="2" s="1"/>
  <c r="Z610" i="2"/>
  <c r="AC610" i="2" s="1"/>
  <c r="Z611" i="2"/>
  <c r="AC611" i="2" s="1"/>
  <c r="Z612" i="2"/>
  <c r="AC612" i="2" s="1"/>
  <c r="Z613" i="2"/>
  <c r="AC613" i="2" s="1"/>
  <c r="Z614" i="2"/>
  <c r="AC614" i="2" s="1"/>
  <c r="Z615" i="2"/>
  <c r="AC615" i="2" s="1"/>
  <c r="Z616" i="2"/>
  <c r="AC616" i="2" s="1"/>
  <c r="Z617" i="2"/>
  <c r="AC617" i="2" s="1"/>
  <c r="Z618" i="2"/>
  <c r="AC618" i="2" s="1"/>
  <c r="Z619" i="2"/>
  <c r="AC619" i="2" s="1"/>
  <c r="Z620" i="2"/>
  <c r="AC620" i="2" s="1"/>
  <c r="Z621" i="2"/>
  <c r="AC621" i="2" s="1"/>
  <c r="Z622" i="2"/>
  <c r="AC622" i="2" s="1"/>
  <c r="Z623" i="2"/>
  <c r="AC623" i="2" s="1"/>
  <c r="Z624" i="2"/>
  <c r="AC624" i="2" s="1"/>
  <c r="Z625" i="2"/>
  <c r="AC625" i="2" s="1"/>
  <c r="Z626" i="2"/>
  <c r="AC626" i="2" s="1"/>
  <c r="Z627" i="2"/>
  <c r="AC627" i="2" s="1"/>
  <c r="Z628" i="2"/>
  <c r="AC628" i="2" s="1"/>
  <c r="Z629" i="2"/>
  <c r="AC629" i="2" s="1"/>
  <c r="Z630" i="2"/>
  <c r="AC630" i="2" s="1"/>
  <c r="Z631" i="2"/>
  <c r="AC631" i="2" s="1"/>
  <c r="Z632" i="2"/>
  <c r="AC632" i="2" s="1"/>
  <c r="Z633" i="2"/>
  <c r="AC633" i="2" s="1"/>
  <c r="Z634" i="2"/>
  <c r="AC634" i="2" s="1"/>
  <c r="Z635" i="2"/>
  <c r="AC635" i="2" s="1"/>
  <c r="Z636" i="2"/>
  <c r="AC636" i="2" s="1"/>
  <c r="Z637" i="2"/>
  <c r="AC637" i="2" s="1"/>
  <c r="Z638" i="2"/>
  <c r="AC638" i="2" s="1"/>
  <c r="Z639" i="2"/>
  <c r="AC639" i="2" s="1"/>
  <c r="Z640" i="2"/>
  <c r="AC640" i="2" s="1"/>
  <c r="Z641" i="2"/>
  <c r="AC641" i="2" s="1"/>
  <c r="Z642" i="2"/>
  <c r="AC642" i="2" s="1"/>
  <c r="Z643" i="2"/>
  <c r="AC643" i="2" s="1"/>
  <c r="Z644" i="2"/>
  <c r="AC644" i="2" s="1"/>
  <c r="Z645" i="2"/>
  <c r="AC645" i="2" s="1"/>
  <c r="Z646" i="2"/>
  <c r="AC646" i="2" s="1"/>
  <c r="Z647" i="2"/>
  <c r="AC647" i="2" s="1"/>
  <c r="Z648" i="2"/>
  <c r="AC648" i="2" s="1"/>
  <c r="Z649" i="2"/>
  <c r="AC649" i="2" s="1"/>
  <c r="Z650" i="2"/>
  <c r="AC650" i="2" s="1"/>
  <c r="Z651" i="2"/>
  <c r="AC651" i="2" s="1"/>
  <c r="Z652" i="2"/>
  <c r="AC652" i="2" s="1"/>
  <c r="Z653" i="2"/>
  <c r="AC653" i="2" s="1"/>
  <c r="Z654" i="2"/>
  <c r="AC654" i="2" s="1"/>
  <c r="Z655" i="2"/>
  <c r="AC655" i="2" s="1"/>
  <c r="Z656" i="2"/>
  <c r="AC656" i="2" s="1"/>
  <c r="Z657" i="2"/>
  <c r="AC657" i="2" s="1"/>
  <c r="Z658" i="2"/>
  <c r="AC658" i="2" s="1"/>
  <c r="Z659" i="2"/>
  <c r="AC659" i="2" s="1"/>
  <c r="Z660" i="2"/>
  <c r="AC660" i="2" s="1"/>
  <c r="Z661" i="2"/>
  <c r="AC661" i="2" s="1"/>
  <c r="Z662" i="2"/>
  <c r="AC662" i="2" s="1"/>
  <c r="Z663" i="2"/>
  <c r="AC663" i="2" s="1"/>
  <c r="Z664" i="2"/>
  <c r="AC664" i="2" s="1"/>
  <c r="Z665" i="2"/>
  <c r="AC665" i="2" s="1"/>
  <c r="Z666" i="2"/>
  <c r="AC666" i="2" s="1"/>
  <c r="Z667" i="2"/>
  <c r="AC667" i="2" s="1"/>
  <c r="Z668" i="2"/>
  <c r="AC668" i="2" s="1"/>
  <c r="Z669" i="2"/>
  <c r="AC669" i="2" s="1"/>
  <c r="Z670" i="2"/>
  <c r="AC670" i="2" s="1"/>
  <c r="Z671" i="2"/>
  <c r="AC671" i="2" s="1"/>
  <c r="Z672" i="2"/>
  <c r="AC672" i="2" s="1"/>
  <c r="Z673" i="2"/>
  <c r="AC673" i="2" s="1"/>
  <c r="Z674" i="2"/>
  <c r="AC674" i="2" s="1"/>
  <c r="Z675" i="2"/>
  <c r="AC675" i="2" s="1"/>
  <c r="Z676" i="2"/>
  <c r="AC676" i="2" s="1"/>
  <c r="Z677" i="2"/>
  <c r="AC677" i="2" s="1"/>
  <c r="Z678" i="2"/>
  <c r="AC678" i="2" s="1"/>
  <c r="Z679" i="2"/>
  <c r="AC679" i="2" s="1"/>
  <c r="Z680" i="2"/>
  <c r="AC680" i="2" s="1"/>
  <c r="Z681" i="2"/>
  <c r="AC681" i="2" s="1"/>
  <c r="Z682" i="2"/>
  <c r="AC682" i="2" s="1"/>
  <c r="Z683" i="2"/>
  <c r="AC683" i="2" s="1"/>
  <c r="Z684" i="2"/>
  <c r="AC684" i="2" s="1"/>
  <c r="Z685" i="2"/>
  <c r="AC685" i="2" s="1"/>
  <c r="Z686" i="2"/>
  <c r="AC686" i="2" s="1"/>
  <c r="Z687" i="2"/>
  <c r="AC687" i="2" s="1"/>
  <c r="Z688" i="2"/>
  <c r="AC688" i="2" s="1"/>
  <c r="Z689" i="2"/>
  <c r="AC689" i="2" s="1"/>
  <c r="Z690" i="2"/>
  <c r="AC690" i="2" s="1"/>
  <c r="Z691" i="2"/>
  <c r="AC691" i="2" s="1"/>
  <c r="Z692" i="2"/>
  <c r="AC692" i="2" s="1"/>
  <c r="Z693" i="2"/>
  <c r="AC693" i="2" s="1"/>
  <c r="Z694" i="2"/>
  <c r="AC694" i="2" s="1"/>
  <c r="Z695" i="2"/>
  <c r="AC695" i="2" s="1"/>
  <c r="Z696" i="2"/>
  <c r="AC696" i="2" s="1"/>
  <c r="Z697" i="2"/>
  <c r="AC697" i="2" s="1"/>
  <c r="Z698" i="2"/>
  <c r="AC698" i="2" s="1"/>
  <c r="Z699" i="2"/>
  <c r="AC699" i="2" s="1"/>
  <c r="Z700" i="2"/>
  <c r="AC700" i="2" s="1"/>
  <c r="Z701" i="2"/>
  <c r="AC701" i="2" s="1"/>
  <c r="Z702" i="2"/>
  <c r="AC702" i="2" s="1"/>
  <c r="Z703" i="2"/>
  <c r="AC703" i="2" s="1"/>
  <c r="Z704" i="2"/>
  <c r="AC704" i="2" s="1"/>
  <c r="Z705" i="2"/>
  <c r="AC705" i="2" s="1"/>
  <c r="Z706" i="2"/>
  <c r="AC706" i="2" s="1"/>
  <c r="Z707" i="2"/>
  <c r="AC707" i="2" s="1"/>
  <c r="Z708" i="2"/>
  <c r="AC708" i="2" s="1"/>
  <c r="Z709" i="2"/>
  <c r="AC709" i="2" s="1"/>
  <c r="Z710" i="2"/>
  <c r="AC710" i="2" s="1"/>
  <c r="Z711" i="2"/>
  <c r="AC711" i="2" s="1"/>
  <c r="Z712" i="2"/>
  <c r="AC712" i="2" s="1"/>
  <c r="Z713" i="2"/>
  <c r="AC713" i="2" s="1"/>
  <c r="Z714" i="2"/>
  <c r="AC714" i="2" s="1"/>
  <c r="Z715" i="2"/>
  <c r="AC715" i="2" s="1"/>
  <c r="Z716" i="2"/>
  <c r="AC716" i="2" s="1"/>
  <c r="Z717" i="2"/>
  <c r="AC717" i="2" s="1"/>
  <c r="Z718" i="2"/>
  <c r="AC718" i="2" s="1"/>
  <c r="Z719" i="2"/>
  <c r="AC719" i="2" s="1"/>
  <c r="Z720" i="2"/>
  <c r="AC720" i="2" s="1"/>
  <c r="Z721" i="2"/>
  <c r="AC721" i="2" s="1"/>
  <c r="Z722" i="2"/>
  <c r="AC722" i="2" s="1"/>
  <c r="Z723" i="2"/>
  <c r="AC723" i="2" s="1"/>
  <c r="Z724" i="2"/>
  <c r="AC724" i="2" s="1"/>
  <c r="Z725" i="2"/>
  <c r="AC725" i="2" s="1"/>
  <c r="Z726" i="2"/>
  <c r="AC726" i="2" s="1"/>
  <c r="Z727" i="2"/>
  <c r="AC727" i="2" s="1"/>
  <c r="Z728" i="2"/>
  <c r="AC728" i="2" s="1"/>
  <c r="Z729" i="2"/>
  <c r="AC729" i="2" s="1"/>
  <c r="Z730" i="2"/>
  <c r="AC730" i="2" s="1"/>
  <c r="Z731" i="2"/>
  <c r="AC731" i="2" s="1"/>
  <c r="Z732" i="2"/>
  <c r="AC732" i="2" s="1"/>
  <c r="Z733" i="2"/>
  <c r="AC733" i="2" s="1"/>
  <c r="Z734" i="2"/>
  <c r="AC734" i="2" s="1"/>
  <c r="Z735" i="2"/>
  <c r="AC735" i="2" s="1"/>
  <c r="Z736" i="2"/>
  <c r="AC736" i="2" s="1"/>
  <c r="Z737" i="2"/>
  <c r="AC737" i="2" s="1"/>
  <c r="Z738" i="2"/>
  <c r="AC738" i="2" s="1"/>
  <c r="Z739" i="2"/>
  <c r="AC739" i="2" s="1"/>
  <c r="Z740" i="2"/>
  <c r="AC740" i="2" s="1"/>
  <c r="Z741" i="2"/>
  <c r="AC741" i="2" s="1"/>
  <c r="Z742" i="2"/>
  <c r="AC742" i="2" s="1"/>
  <c r="Z743" i="2"/>
  <c r="AC743" i="2" s="1"/>
  <c r="Z744" i="2"/>
  <c r="AC744" i="2" s="1"/>
  <c r="Z745" i="2"/>
  <c r="AC745" i="2" s="1"/>
  <c r="Z746" i="2"/>
  <c r="AC746" i="2" s="1"/>
  <c r="Z747" i="2"/>
  <c r="AC747" i="2" s="1"/>
  <c r="Z748" i="2"/>
  <c r="AC748" i="2" s="1"/>
  <c r="Z749" i="2"/>
  <c r="AC749" i="2" s="1"/>
  <c r="Z750" i="2"/>
  <c r="AC750" i="2" s="1"/>
  <c r="Z751" i="2"/>
  <c r="AC751" i="2" s="1"/>
  <c r="Z752" i="2"/>
  <c r="AC752" i="2" s="1"/>
  <c r="Z753" i="2"/>
  <c r="AC753" i="2" s="1"/>
  <c r="Z754" i="2"/>
  <c r="AC754" i="2" s="1"/>
  <c r="Z755" i="2"/>
  <c r="AC755" i="2" s="1"/>
  <c r="Z756" i="2"/>
  <c r="AC756" i="2" s="1"/>
  <c r="Z757" i="2"/>
  <c r="AC757" i="2" s="1"/>
  <c r="Z758" i="2"/>
  <c r="AC758" i="2" s="1"/>
  <c r="Z759" i="2"/>
  <c r="AC759" i="2" s="1"/>
  <c r="Z760" i="2"/>
  <c r="AC760" i="2" s="1"/>
  <c r="Z761" i="2"/>
  <c r="AC761" i="2" s="1"/>
  <c r="Z762" i="2"/>
  <c r="AC762" i="2" s="1"/>
  <c r="Z763" i="2"/>
  <c r="AC763" i="2" s="1"/>
  <c r="Z764" i="2"/>
  <c r="AC764" i="2" s="1"/>
  <c r="Z765" i="2"/>
  <c r="AC765" i="2" s="1"/>
  <c r="Z766" i="2"/>
  <c r="AC766" i="2" s="1"/>
  <c r="Z767" i="2"/>
  <c r="AC767" i="2" s="1"/>
  <c r="Z768" i="2"/>
  <c r="AC768" i="2" s="1"/>
  <c r="Z769" i="2"/>
  <c r="AC769" i="2" s="1"/>
  <c r="Z770" i="2"/>
  <c r="AC770" i="2" s="1"/>
  <c r="Z771" i="2"/>
  <c r="AC771" i="2" s="1"/>
  <c r="Z772" i="2"/>
  <c r="AC772" i="2" s="1"/>
  <c r="Z773" i="2"/>
  <c r="AC773" i="2" s="1"/>
  <c r="Z774" i="2"/>
  <c r="AC774" i="2" s="1"/>
  <c r="Z775" i="2"/>
  <c r="AC775" i="2" s="1"/>
  <c r="Z776" i="2"/>
  <c r="AC776" i="2" s="1"/>
  <c r="Z777" i="2"/>
  <c r="AC777" i="2" s="1"/>
  <c r="Z778" i="2"/>
  <c r="AC778" i="2" s="1"/>
  <c r="Z779" i="2"/>
  <c r="AC779" i="2" s="1"/>
  <c r="Z780" i="2"/>
  <c r="AC780" i="2" s="1"/>
  <c r="Z781" i="2"/>
  <c r="AC781" i="2" s="1"/>
  <c r="Z782" i="2"/>
  <c r="AC782" i="2" s="1"/>
  <c r="Z783" i="2"/>
  <c r="AC783" i="2" s="1"/>
  <c r="Z784" i="2"/>
  <c r="AC784" i="2" s="1"/>
  <c r="Z785" i="2"/>
  <c r="AC785" i="2" s="1"/>
  <c r="Z786" i="2"/>
  <c r="AC786" i="2" s="1"/>
  <c r="Z787" i="2"/>
  <c r="AC787" i="2" s="1"/>
  <c r="Z788" i="2"/>
  <c r="AC788" i="2" s="1"/>
  <c r="Z789" i="2"/>
  <c r="AC789" i="2" s="1"/>
  <c r="Z790" i="2"/>
  <c r="AC790" i="2" s="1"/>
  <c r="Z791" i="2"/>
  <c r="AC791" i="2" s="1"/>
  <c r="Z792" i="2"/>
  <c r="AC792" i="2" s="1"/>
  <c r="Z793" i="2"/>
  <c r="AC793" i="2" s="1"/>
  <c r="Z794" i="2"/>
  <c r="AC794" i="2" s="1"/>
  <c r="Z795" i="2"/>
  <c r="AC795" i="2" s="1"/>
  <c r="Z796" i="2"/>
  <c r="AC796" i="2" s="1"/>
  <c r="Z797" i="2"/>
  <c r="AC797" i="2" s="1"/>
  <c r="Z798" i="2"/>
  <c r="AC798" i="2" s="1"/>
  <c r="Z799" i="2"/>
  <c r="AC799" i="2" s="1"/>
  <c r="Z800" i="2"/>
  <c r="AC800" i="2" s="1"/>
  <c r="Z801" i="2"/>
  <c r="AC801" i="2" s="1"/>
  <c r="Z802" i="2"/>
  <c r="AC802" i="2" s="1"/>
  <c r="Z803" i="2"/>
  <c r="AC803" i="2" s="1"/>
  <c r="Z804" i="2"/>
  <c r="AC804" i="2" s="1"/>
  <c r="Z805" i="2"/>
  <c r="AC805" i="2" s="1"/>
  <c r="Z806" i="2"/>
  <c r="AC806" i="2" s="1"/>
  <c r="Z807" i="2"/>
  <c r="AC807" i="2" s="1"/>
  <c r="Z808" i="2"/>
  <c r="AC808" i="2" s="1"/>
  <c r="Z809" i="2"/>
  <c r="AC809" i="2" s="1"/>
  <c r="Z810" i="2"/>
  <c r="AC810" i="2" s="1"/>
  <c r="Z811" i="2"/>
  <c r="AC811" i="2" s="1"/>
  <c r="Z812" i="2"/>
  <c r="AC812" i="2" s="1"/>
  <c r="Z813" i="2"/>
  <c r="AC813" i="2" s="1"/>
  <c r="Z814" i="2"/>
  <c r="AC814" i="2" s="1"/>
  <c r="Z815" i="2"/>
  <c r="AC815" i="2" s="1"/>
  <c r="Z816" i="2"/>
  <c r="AC816" i="2" s="1"/>
  <c r="Z817" i="2"/>
  <c r="AC817" i="2" s="1"/>
  <c r="Z818" i="2"/>
  <c r="AC818" i="2" s="1"/>
  <c r="Z819" i="2"/>
  <c r="AC819" i="2" s="1"/>
  <c r="Z820" i="2"/>
  <c r="AC820" i="2" s="1"/>
  <c r="Z821" i="2"/>
  <c r="AC821" i="2" s="1"/>
  <c r="Z822" i="2"/>
  <c r="AC822" i="2" s="1"/>
  <c r="Z823" i="2"/>
  <c r="AC823" i="2" s="1"/>
  <c r="Z824" i="2"/>
  <c r="AC824" i="2" s="1"/>
  <c r="Z825" i="2"/>
  <c r="AC825" i="2" s="1"/>
  <c r="Z826" i="2"/>
  <c r="AC826" i="2" s="1"/>
  <c r="Z827" i="2"/>
  <c r="AC827" i="2" s="1"/>
  <c r="Z828" i="2"/>
  <c r="AC828" i="2" s="1"/>
  <c r="Z829" i="2"/>
  <c r="AC829" i="2" s="1"/>
  <c r="Z830" i="2"/>
  <c r="AC830" i="2" s="1"/>
  <c r="Z831" i="2"/>
  <c r="AC831" i="2" s="1"/>
  <c r="Z832" i="2"/>
  <c r="AC832" i="2" s="1"/>
  <c r="Z833" i="2"/>
  <c r="AC833" i="2" s="1"/>
  <c r="Z834" i="2"/>
  <c r="AC834" i="2" s="1"/>
  <c r="Z835" i="2"/>
  <c r="AC835" i="2" s="1"/>
  <c r="Z836" i="2"/>
  <c r="AC836" i="2" s="1"/>
  <c r="Z837" i="2"/>
  <c r="AC837" i="2" s="1"/>
  <c r="Z838" i="2"/>
  <c r="AC838" i="2" s="1"/>
  <c r="Z839" i="2"/>
  <c r="AC839" i="2" s="1"/>
  <c r="Z840" i="2"/>
  <c r="AC840" i="2" s="1"/>
  <c r="Z841" i="2"/>
  <c r="AC841" i="2" s="1"/>
  <c r="Z842" i="2"/>
  <c r="AC842" i="2" s="1"/>
  <c r="Z843" i="2"/>
  <c r="AC843" i="2" s="1"/>
  <c r="Z844" i="2"/>
  <c r="AC844" i="2" s="1"/>
  <c r="Z845" i="2"/>
  <c r="AC845" i="2" s="1"/>
  <c r="Z846" i="2"/>
  <c r="AC846" i="2" s="1"/>
  <c r="Z847" i="2"/>
  <c r="AC847" i="2" s="1"/>
  <c r="Z848" i="2"/>
  <c r="AC848" i="2" s="1"/>
  <c r="Z849" i="2"/>
  <c r="AC849" i="2" s="1"/>
  <c r="Z850" i="2"/>
  <c r="AC850" i="2" s="1"/>
  <c r="Z851" i="2"/>
  <c r="AC851" i="2" s="1"/>
  <c r="Z852" i="2"/>
  <c r="AC852" i="2" s="1"/>
  <c r="Z853" i="2"/>
  <c r="AC853" i="2" s="1"/>
  <c r="Z854" i="2"/>
  <c r="AC854" i="2" s="1"/>
  <c r="Z855" i="2"/>
  <c r="AC855" i="2" s="1"/>
  <c r="Z856" i="2"/>
  <c r="AC856" i="2" s="1"/>
  <c r="Z857" i="2"/>
  <c r="AC857" i="2" s="1"/>
  <c r="Z858" i="2"/>
  <c r="AC858" i="2" s="1"/>
  <c r="Z859" i="2"/>
  <c r="AC859" i="2" s="1"/>
  <c r="Z860" i="2"/>
  <c r="AC860" i="2" s="1"/>
  <c r="Z861" i="2"/>
  <c r="AC861" i="2" s="1"/>
  <c r="Z862" i="2"/>
  <c r="AC862" i="2" s="1"/>
  <c r="Z863" i="2"/>
  <c r="AC863" i="2" s="1"/>
  <c r="Z864" i="2"/>
  <c r="AC864" i="2" s="1"/>
  <c r="Z865" i="2"/>
  <c r="AC865" i="2" s="1"/>
  <c r="Z866" i="2"/>
  <c r="AC866" i="2" s="1"/>
  <c r="Z867" i="2"/>
  <c r="AC867" i="2" s="1"/>
  <c r="Z868" i="2"/>
  <c r="AC868" i="2" s="1"/>
  <c r="Z869" i="2"/>
  <c r="AC869" i="2" s="1"/>
  <c r="Z870" i="2"/>
  <c r="AC870" i="2" s="1"/>
  <c r="Z871" i="2"/>
  <c r="AC871" i="2" s="1"/>
  <c r="Z872" i="2"/>
  <c r="AC872" i="2" s="1"/>
  <c r="Z873" i="2"/>
  <c r="AC873" i="2" s="1"/>
  <c r="Z874" i="2"/>
  <c r="AC874" i="2" s="1"/>
  <c r="Z875" i="2"/>
  <c r="AC875" i="2" s="1"/>
  <c r="Z876" i="2"/>
  <c r="AC876" i="2" s="1"/>
  <c r="Z877" i="2"/>
  <c r="AC877" i="2" s="1"/>
  <c r="Z878" i="2"/>
  <c r="AC878" i="2" s="1"/>
  <c r="Z879" i="2"/>
  <c r="AC879" i="2" s="1"/>
  <c r="Z880" i="2"/>
  <c r="AC880" i="2" s="1"/>
  <c r="Z881" i="2"/>
  <c r="AC881" i="2" s="1"/>
  <c r="Z882" i="2"/>
  <c r="AC882" i="2" s="1"/>
  <c r="Z883" i="2"/>
  <c r="AC883" i="2" s="1"/>
  <c r="Z884" i="2"/>
  <c r="AC884" i="2" s="1"/>
  <c r="Z885" i="2"/>
  <c r="AC885" i="2" s="1"/>
  <c r="Z886" i="2"/>
  <c r="AC886" i="2" s="1"/>
  <c r="Z887" i="2"/>
  <c r="AC887" i="2" s="1"/>
  <c r="Z888" i="2"/>
  <c r="AC888" i="2" s="1"/>
  <c r="Z889" i="2"/>
  <c r="AC889" i="2" s="1"/>
  <c r="Z890" i="2"/>
  <c r="AC890" i="2" s="1"/>
  <c r="Z891" i="2"/>
  <c r="AC891" i="2" s="1"/>
  <c r="Z892" i="2"/>
  <c r="AC892" i="2" s="1"/>
  <c r="Z893" i="2"/>
  <c r="AC893" i="2" s="1"/>
  <c r="Z894" i="2"/>
  <c r="AC894" i="2" s="1"/>
  <c r="Z895" i="2"/>
  <c r="AC895" i="2" s="1"/>
  <c r="Z896" i="2"/>
  <c r="AC896" i="2" s="1"/>
  <c r="Z897" i="2"/>
  <c r="AC897" i="2" s="1"/>
  <c r="Z898" i="2"/>
  <c r="AC898" i="2" s="1"/>
  <c r="Z899" i="2"/>
  <c r="AC899" i="2" s="1"/>
  <c r="Z900" i="2"/>
  <c r="AC900" i="2" s="1"/>
  <c r="Z901" i="2"/>
  <c r="AC901" i="2" s="1"/>
  <c r="Z902" i="2"/>
  <c r="AC902" i="2" s="1"/>
  <c r="Z903" i="2"/>
  <c r="AC903" i="2" s="1"/>
  <c r="Z904" i="2"/>
  <c r="AC904" i="2" s="1"/>
  <c r="Z905" i="2"/>
  <c r="AC905" i="2" s="1"/>
  <c r="Z906" i="2"/>
  <c r="AC906" i="2" s="1"/>
  <c r="Z907" i="2"/>
  <c r="AC907" i="2" s="1"/>
  <c r="Z908" i="2"/>
  <c r="AC908" i="2" s="1"/>
  <c r="Z909" i="2"/>
  <c r="AC909" i="2" s="1"/>
  <c r="Z910" i="2"/>
  <c r="AC910" i="2" s="1"/>
  <c r="Z911" i="2"/>
  <c r="AC911" i="2" s="1"/>
  <c r="Z912" i="2"/>
  <c r="AC912" i="2" s="1"/>
  <c r="Z913" i="2"/>
  <c r="AC913" i="2" s="1"/>
  <c r="Z914" i="2"/>
  <c r="AC914" i="2" s="1"/>
  <c r="Z915" i="2"/>
  <c r="AC915" i="2" s="1"/>
  <c r="Z916" i="2"/>
  <c r="AC916" i="2" s="1"/>
  <c r="Z917" i="2"/>
  <c r="AC917" i="2" s="1"/>
  <c r="Z918" i="2"/>
  <c r="AC918" i="2" s="1"/>
  <c r="Z919" i="2"/>
  <c r="AC919" i="2" s="1"/>
  <c r="Z920" i="2"/>
  <c r="AC920" i="2" s="1"/>
  <c r="Z921" i="2"/>
  <c r="AC921" i="2" s="1"/>
  <c r="Z922" i="2"/>
  <c r="AC922" i="2" s="1"/>
  <c r="Z923" i="2"/>
  <c r="AC923" i="2" s="1"/>
  <c r="Z924" i="2"/>
  <c r="AC924" i="2" s="1"/>
  <c r="Z925" i="2"/>
  <c r="AC925" i="2" s="1"/>
  <c r="Z926" i="2"/>
  <c r="AC926" i="2" s="1"/>
  <c r="Z927" i="2"/>
  <c r="AC927" i="2" s="1"/>
  <c r="Z928" i="2"/>
  <c r="AC928" i="2" s="1"/>
  <c r="Z929" i="2"/>
  <c r="AC929" i="2" s="1"/>
  <c r="Z930" i="2"/>
  <c r="AC930" i="2" s="1"/>
  <c r="Z931" i="2"/>
  <c r="AC931" i="2" s="1"/>
  <c r="Z932" i="2"/>
  <c r="AC932" i="2" s="1"/>
  <c r="Z933" i="2"/>
  <c r="AC933" i="2" s="1"/>
  <c r="Z934" i="2"/>
  <c r="AC934" i="2" s="1"/>
  <c r="Z935" i="2"/>
  <c r="AC935" i="2" s="1"/>
  <c r="Z936" i="2"/>
  <c r="AC936" i="2" s="1"/>
  <c r="Z937" i="2"/>
  <c r="AC937" i="2" s="1"/>
  <c r="Z938" i="2"/>
  <c r="AC938" i="2" s="1"/>
  <c r="Z939" i="2"/>
  <c r="AC939" i="2" s="1"/>
  <c r="Z940" i="2"/>
  <c r="AC940" i="2" s="1"/>
  <c r="Z941" i="2"/>
  <c r="AC941" i="2" s="1"/>
  <c r="Z942" i="2"/>
  <c r="AC942" i="2" s="1"/>
  <c r="Z943" i="2"/>
  <c r="AC943" i="2" s="1"/>
  <c r="Z944" i="2"/>
  <c r="AC944" i="2" s="1"/>
  <c r="Z945" i="2"/>
  <c r="AC945" i="2" s="1"/>
  <c r="Z946" i="2"/>
  <c r="AC946" i="2" s="1"/>
  <c r="Z947" i="2"/>
  <c r="AC947" i="2" s="1"/>
  <c r="Z948" i="2"/>
  <c r="AC948" i="2" s="1"/>
  <c r="Z949" i="2"/>
  <c r="AC949" i="2" s="1"/>
  <c r="Z950" i="2"/>
  <c r="AC950" i="2" s="1"/>
  <c r="Z951" i="2"/>
  <c r="AC951" i="2" s="1"/>
  <c r="Z952" i="2"/>
  <c r="AC952" i="2" s="1"/>
  <c r="Z953" i="2"/>
  <c r="AC953" i="2" s="1"/>
  <c r="Z954" i="2"/>
  <c r="AC954" i="2" s="1"/>
  <c r="Z955" i="2"/>
  <c r="AC955" i="2" s="1"/>
  <c r="Z956" i="2"/>
  <c r="AC956" i="2" s="1"/>
  <c r="Z957" i="2"/>
  <c r="AC957" i="2" s="1"/>
  <c r="Z958" i="2"/>
  <c r="AC958" i="2" s="1"/>
  <c r="Z959" i="2"/>
  <c r="AC959" i="2" s="1"/>
  <c r="Z960" i="2"/>
  <c r="AC960" i="2" s="1"/>
  <c r="Z961" i="2"/>
  <c r="AC961" i="2" s="1"/>
  <c r="Z962" i="2"/>
  <c r="AC962" i="2" s="1"/>
  <c r="Z963" i="2"/>
  <c r="AC963" i="2" s="1"/>
  <c r="Z964" i="2"/>
  <c r="AC964" i="2" s="1"/>
  <c r="Z965" i="2"/>
  <c r="AC965" i="2" s="1"/>
  <c r="Z966" i="2"/>
  <c r="AC966" i="2" s="1"/>
  <c r="Z967" i="2"/>
  <c r="AC967" i="2" s="1"/>
  <c r="Z968" i="2"/>
  <c r="AC968" i="2" s="1"/>
  <c r="Z969" i="2"/>
  <c r="AC969" i="2" s="1"/>
  <c r="Z970" i="2"/>
  <c r="AC970" i="2" s="1"/>
  <c r="Z971" i="2"/>
  <c r="AC971" i="2" s="1"/>
  <c r="Z972" i="2"/>
  <c r="AC972" i="2" s="1"/>
  <c r="Z973" i="2"/>
  <c r="AC973" i="2" s="1"/>
  <c r="Z974" i="2"/>
  <c r="AC974" i="2" s="1"/>
  <c r="Z975" i="2"/>
  <c r="AC975" i="2" s="1"/>
  <c r="Z976" i="2"/>
  <c r="AC976" i="2" s="1"/>
  <c r="Z977" i="2"/>
  <c r="AC977" i="2" s="1"/>
  <c r="Z978" i="2"/>
  <c r="AC978" i="2" s="1"/>
  <c r="Z979" i="2"/>
  <c r="AC979" i="2" s="1"/>
  <c r="Z980" i="2"/>
  <c r="AC980" i="2" s="1"/>
  <c r="Z981" i="2"/>
  <c r="AC981" i="2" s="1"/>
  <c r="Z982" i="2"/>
  <c r="AC982" i="2" s="1"/>
  <c r="Z983" i="2"/>
  <c r="AC983" i="2" s="1"/>
  <c r="Z984" i="2"/>
  <c r="AC984" i="2" s="1"/>
  <c r="Z985" i="2"/>
  <c r="AC985" i="2" s="1"/>
  <c r="Z986" i="2"/>
  <c r="AC986" i="2" s="1"/>
  <c r="Z987" i="2"/>
  <c r="AC987" i="2" s="1"/>
  <c r="Z988" i="2"/>
  <c r="AC988" i="2" s="1"/>
  <c r="Z989" i="2"/>
  <c r="AC989" i="2" s="1"/>
  <c r="Z990" i="2"/>
  <c r="AC990" i="2" s="1"/>
  <c r="Z991" i="2"/>
  <c r="AC991" i="2" s="1"/>
  <c r="Z992" i="2"/>
  <c r="AC992" i="2" s="1"/>
  <c r="Z993" i="2"/>
  <c r="AC993" i="2" s="1"/>
  <c r="Z994" i="2"/>
  <c r="AC994" i="2" s="1"/>
  <c r="Z995" i="2"/>
  <c r="AC995" i="2" s="1"/>
  <c r="Z996" i="2"/>
  <c r="AC996" i="2" s="1"/>
  <c r="Z997" i="2"/>
  <c r="AC997" i="2" s="1"/>
  <c r="Z998" i="2"/>
  <c r="AC998" i="2" s="1"/>
  <c r="Z999" i="2"/>
  <c r="AC999" i="2" s="1"/>
  <c r="Z1000" i="2"/>
  <c r="AC1000" i="2" s="1"/>
  <c r="Z1001" i="2"/>
  <c r="AC1001" i="2" s="1"/>
  <c r="Z1002" i="2"/>
  <c r="AC1002" i="2" s="1"/>
  <c r="Z1003" i="2"/>
  <c r="AC1003" i="2" s="1"/>
  <c r="Z1004" i="2"/>
  <c r="AC1004" i="2" s="1"/>
  <c r="Z1005" i="2"/>
  <c r="AC1005" i="2" s="1"/>
  <c r="Z1006" i="2"/>
  <c r="AC1006" i="2" s="1"/>
  <c r="Z1007" i="2"/>
  <c r="AC1007" i="2" s="1"/>
  <c r="Z1008" i="2"/>
  <c r="AC1008" i="2" s="1"/>
  <c r="Z1009" i="2"/>
  <c r="AC1009" i="2" s="1"/>
  <c r="Z1010" i="2"/>
  <c r="AC1010" i="2" s="1"/>
  <c r="Z1011" i="2"/>
  <c r="AC1011" i="2" s="1"/>
  <c r="Z1012" i="2"/>
  <c r="AC1012" i="2" s="1"/>
  <c r="Z1013" i="2"/>
  <c r="AC1013" i="2" s="1"/>
  <c r="Z1014" i="2"/>
  <c r="AC1014" i="2" s="1"/>
  <c r="Z1015" i="2"/>
  <c r="AC1015" i="2" s="1"/>
  <c r="Z1016" i="2"/>
  <c r="AC1016" i="2" s="1"/>
  <c r="Z1017" i="2"/>
  <c r="AC1017" i="2" s="1"/>
  <c r="Z1018" i="2"/>
  <c r="AC1018" i="2" s="1"/>
  <c r="Z1019" i="2"/>
  <c r="AC1019" i="2" s="1"/>
  <c r="Z1020" i="2"/>
  <c r="AC1020" i="2" s="1"/>
  <c r="Z1021" i="2"/>
  <c r="AC1021" i="2" s="1"/>
  <c r="Z1022" i="2"/>
  <c r="AC1022" i="2" s="1"/>
  <c r="Z1023" i="2"/>
  <c r="AC1023" i="2" s="1"/>
  <c r="Z1024" i="2"/>
  <c r="AC1024" i="2" s="1"/>
  <c r="Z1025" i="2"/>
  <c r="AC1025" i="2" s="1"/>
  <c r="Z1026" i="2"/>
  <c r="AC1026" i="2" s="1"/>
  <c r="Z1027" i="2"/>
  <c r="AC1027" i="2" s="1"/>
  <c r="Z1028" i="2"/>
  <c r="AC1028" i="2" s="1"/>
  <c r="Z1029" i="2"/>
  <c r="AC1029" i="2" s="1"/>
  <c r="Z1030" i="2"/>
  <c r="AC1030" i="2" s="1"/>
  <c r="Z1031" i="2"/>
  <c r="AC1031" i="2" s="1"/>
  <c r="Z1032" i="2"/>
  <c r="AC1032" i="2" s="1"/>
  <c r="Z1033" i="2"/>
  <c r="AC1033" i="2" s="1"/>
  <c r="Z1034" i="2"/>
  <c r="AC1034" i="2" s="1"/>
  <c r="Z1035" i="2"/>
  <c r="AC1035" i="2" s="1"/>
  <c r="Z1036" i="2"/>
  <c r="AC1036" i="2" s="1"/>
  <c r="Z1037" i="2"/>
  <c r="AC1037" i="2" s="1"/>
  <c r="Z1038" i="2"/>
  <c r="AC1038" i="2" s="1"/>
  <c r="Z1039" i="2"/>
  <c r="AC1039" i="2" s="1"/>
  <c r="Z1040" i="2"/>
  <c r="AC1040" i="2" s="1"/>
  <c r="Z1041" i="2"/>
  <c r="AC1041" i="2" s="1"/>
  <c r="Z1042" i="2"/>
  <c r="AC1042" i="2" s="1"/>
  <c r="Z1043" i="2"/>
  <c r="AC1043" i="2" s="1"/>
  <c r="Z1044" i="2"/>
  <c r="AC1044" i="2" s="1"/>
  <c r="Z1045" i="2"/>
  <c r="AC1045" i="2" s="1"/>
  <c r="Z1046" i="2"/>
  <c r="AC1046" i="2" s="1"/>
  <c r="Z1047" i="2"/>
  <c r="AC1047" i="2" s="1"/>
  <c r="Z1048" i="2"/>
  <c r="AC1048" i="2" s="1"/>
  <c r="Z1049" i="2"/>
  <c r="AC1049" i="2" s="1"/>
  <c r="Z1050" i="2"/>
  <c r="AC1050" i="2" s="1"/>
  <c r="Z1051" i="2"/>
  <c r="AC1051" i="2" s="1"/>
  <c r="Z1052" i="2"/>
  <c r="AC1052" i="2" s="1"/>
  <c r="Z1053" i="2"/>
  <c r="AC1053" i="2" s="1"/>
  <c r="Z1054" i="2"/>
  <c r="AC1054" i="2" s="1"/>
  <c r="Z1055" i="2"/>
  <c r="AC1055" i="2" s="1"/>
  <c r="Z1056" i="2"/>
  <c r="AC1056" i="2" s="1"/>
  <c r="Z1057" i="2"/>
  <c r="AC1057" i="2" s="1"/>
  <c r="Z1058" i="2"/>
  <c r="AC1058" i="2" s="1"/>
  <c r="Z1059" i="2"/>
  <c r="AC1059" i="2" s="1"/>
  <c r="Z1060" i="2"/>
  <c r="AC1060" i="2" s="1"/>
  <c r="Z1061" i="2"/>
  <c r="AC1061" i="2" s="1"/>
  <c r="Z1062" i="2"/>
  <c r="AC1062" i="2" s="1"/>
  <c r="Z1063" i="2"/>
  <c r="AC1063" i="2" s="1"/>
  <c r="Z1064" i="2"/>
  <c r="AC1064" i="2" s="1"/>
  <c r="Z1065" i="2"/>
  <c r="AC1065" i="2" s="1"/>
  <c r="Z1066" i="2"/>
  <c r="AC1066" i="2" s="1"/>
  <c r="Z1067" i="2"/>
  <c r="AC1067" i="2" s="1"/>
  <c r="Z1068" i="2"/>
  <c r="AC1068" i="2" s="1"/>
  <c r="Z1069" i="2"/>
  <c r="AC1069" i="2" s="1"/>
  <c r="Z1070" i="2"/>
  <c r="AC1070" i="2" s="1"/>
  <c r="Z1071" i="2"/>
  <c r="AC1071" i="2" s="1"/>
  <c r="Z1072" i="2"/>
  <c r="AC1072" i="2" s="1"/>
  <c r="Z1073" i="2"/>
  <c r="AC1073" i="2" s="1"/>
  <c r="Z1074" i="2"/>
  <c r="AC1074" i="2" s="1"/>
  <c r="Z1075" i="2"/>
  <c r="AC1075" i="2" s="1"/>
  <c r="Z1076" i="2"/>
  <c r="AC1076" i="2" s="1"/>
  <c r="Z1077" i="2"/>
  <c r="AC1077" i="2" s="1"/>
  <c r="Z1078" i="2"/>
  <c r="AC1078" i="2" s="1"/>
  <c r="Z1079" i="2"/>
  <c r="AC1079" i="2" s="1"/>
  <c r="Z1080" i="2"/>
  <c r="AC1080" i="2" s="1"/>
  <c r="Z1081" i="2"/>
  <c r="AC1081" i="2" s="1"/>
  <c r="Z1082" i="2"/>
  <c r="AC1082" i="2" s="1"/>
  <c r="Z1083" i="2"/>
  <c r="AC1083" i="2" s="1"/>
  <c r="Z1084" i="2"/>
  <c r="AC1084" i="2" s="1"/>
  <c r="Z1085" i="2"/>
  <c r="AC1085" i="2" s="1"/>
  <c r="Z1086" i="2"/>
  <c r="AC1086" i="2" s="1"/>
  <c r="Z1087" i="2"/>
  <c r="AC1087" i="2" s="1"/>
  <c r="Z1088" i="2"/>
  <c r="AC1088" i="2" s="1"/>
  <c r="Z1089" i="2"/>
  <c r="AC1089" i="2" s="1"/>
  <c r="Z1090" i="2"/>
  <c r="AC1090" i="2" s="1"/>
  <c r="Z1091" i="2"/>
  <c r="AC1091" i="2" s="1"/>
  <c r="Z1092" i="2"/>
  <c r="AC1092" i="2" s="1"/>
  <c r="Z1093" i="2"/>
  <c r="AC1093" i="2" s="1"/>
  <c r="Z1094" i="2"/>
  <c r="AC1094" i="2" s="1"/>
  <c r="Z1095" i="2"/>
  <c r="AC1095" i="2" s="1"/>
  <c r="Z1096" i="2"/>
  <c r="AC1096" i="2" s="1"/>
  <c r="Z1097" i="2"/>
  <c r="AC1097" i="2" s="1"/>
  <c r="Z1098" i="2"/>
  <c r="AC1098" i="2" s="1"/>
  <c r="Z1099" i="2"/>
  <c r="AC1099" i="2" s="1"/>
  <c r="Z1100" i="2"/>
  <c r="AC1100" i="2" s="1"/>
  <c r="Z1101" i="2"/>
  <c r="AC1101" i="2" s="1"/>
  <c r="Z1102" i="2"/>
  <c r="AC1102" i="2" s="1"/>
  <c r="Z1103" i="2"/>
  <c r="AC1103" i="2" s="1"/>
  <c r="Z1104" i="2"/>
  <c r="AC1104" i="2" s="1"/>
  <c r="Z1105" i="2"/>
  <c r="AC1105" i="2" s="1"/>
  <c r="Z1106" i="2"/>
  <c r="AC1106" i="2" s="1"/>
  <c r="Z1107" i="2"/>
  <c r="AC1107" i="2" s="1"/>
  <c r="Z1108" i="2"/>
  <c r="AC1108" i="2" s="1"/>
  <c r="Z1109" i="2"/>
  <c r="AC1109" i="2" s="1"/>
  <c r="Z1110" i="2"/>
  <c r="AC1110" i="2" s="1"/>
  <c r="Z1111" i="2"/>
  <c r="AC1111" i="2" s="1"/>
  <c r="Z1112" i="2"/>
  <c r="AC1112" i="2" s="1"/>
  <c r="Z1113" i="2"/>
  <c r="AC1113" i="2" s="1"/>
  <c r="Z1114" i="2"/>
  <c r="AC1114" i="2" s="1"/>
  <c r="Z1115" i="2"/>
  <c r="AC1115" i="2" s="1"/>
  <c r="Z1116" i="2"/>
  <c r="AC1116" i="2" s="1"/>
  <c r="Z1117" i="2"/>
  <c r="AC1117" i="2" s="1"/>
  <c r="Z1118" i="2"/>
  <c r="AC1118" i="2" s="1"/>
  <c r="Z1119" i="2"/>
  <c r="AC1119" i="2" s="1"/>
  <c r="Z1120" i="2"/>
  <c r="AC1120" i="2" s="1"/>
  <c r="Z1121" i="2"/>
  <c r="AC1121" i="2" s="1"/>
  <c r="Z1122" i="2"/>
  <c r="AC1122" i="2" s="1"/>
  <c r="Z1123" i="2"/>
  <c r="AC1123" i="2" s="1"/>
  <c r="Z1124" i="2"/>
  <c r="AC1124" i="2" s="1"/>
  <c r="Z1125" i="2"/>
  <c r="AC1125" i="2" s="1"/>
  <c r="Z1126" i="2"/>
  <c r="AC1126" i="2" s="1"/>
  <c r="Z1127" i="2"/>
  <c r="AC1127" i="2" s="1"/>
  <c r="Z1128" i="2"/>
  <c r="AC1128" i="2" s="1"/>
  <c r="Z1129" i="2"/>
  <c r="AC1129" i="2" s="1"/>
  <c r="Z1130" i="2"/>
  <c r="AC1130" i="2" s="1"/>
  <c r="Z1131" i="2"/>
  <c r="AC1131" i="2" s="1"/>
  <c r="Z1132" i="2"/>
  <c r="AC1132" i="2" s="1"/>
  <c r="Z1133" i="2"/>
  <c r="AC1133" i="2" s="1"/>
  <c r="Z1134" i="2"/>
  <c r="AC1134" i="2" s="1"/>
  <c r="Z1135" i="2"/>
  <c r="AC1135" i="2" s="1"/>
  <c r="Z1136" i="2"/>
  <c r="AC1136" i="2" s="1"/>
  <c r="Z1137" i="2"/>
  <c r="AC1137" i="2" s="1"/>
  <c r="Z1138" i="2"/>
  <c r="AC1138" i="2" s="1"/>
  <c r="Z1139" i="2"/>
  <c r="AC1139" i="2" s="1"/>
  <c r="Z1140" i="2"/>
  <c r="AC1140" i="2" s="1"/>
  <c r="Z1141" i="2"/>
  <c r="AC1141" i="2" s="1"/>
  <c r="Z1142" i="2"/>
  <c r="AC1142" i="2" s="1"/>
  <c r="Z1143" i="2"/>
  <c r="AC1143" i="2" s="1"/>
  <c r="Z1144" i="2"/>
  <c r="AC1144" i="2" s="1"/>
  <c r="Z1145" i="2"/>
  <c r="AC1145" i="2" s="1"/>
  <c r="Z1146" i="2"/>
  <c r="AC1146" i="2" s="1"/>
  <c r="Z1147" i="2"/>
  <c r="AC1147" i="2" s="1"/>
  <c r="Z1148" i="2"/>
  <c r="AC1148" i="2" s="1"/>
  <c r="Z1149" i="2"/>
  <c r="AC1149" i="2" s="1"/>
  <c r="Z1150" i="2"/>
  <c r="AC1150" i="2" s="1"/>
  <c r="Z1151" i="2"/>
  <c r="AC1151" i="2" s="1"/>
  <c r="Z1152" i="2"/>
  <c r="AC1152" i="2" s="1"/>
  <c r="Z1153" i="2"/>
  <c r="AC1153" i="2" s="1"/>
  <c r="Z1154" i="2"/>
  <c r="AC1154" i="2" s="1"/>
  <c r="Z1155" i="2"/>
  <c r="AC1155" i="2" s="1"/>
  <c r="Z1156" i="2"/>
  <c r="AC1156" i="2" s="1"/>
  <c r="Z1157" i="2"/>
  <c r="AC1157" i="2" s="1"/>
  <c r="Z1158" i="2"/>
  <c r="AC1158" i="2" s="1"/>
  <c r="Z1159" i="2"/>
  <c r="AC1159" i="2" s="1"/>
  <c r="Z1160" i="2"/>
  <c r="AC1160" i="2" s="1"/>
  <c r="Z1161" i="2"/>
  <c r="AC1161" i="2" s="1"/>
  <c r="Z1162" i="2"/>
  <c r="AC1162" i="2" s="1"/>
  <c r="Z1163" i="2"/>
  <c r="AC1163" i="2" s="1"/>
  <c r="Z1164" i="2"/>
  <c r="AC1164" i="2" s="1"/>
  <c r="Z1165" i="2"/>
  <c r="AC1165" i="2" s="1"/>
  <c r="Z1166" i="2"/>
  <c r="AC1166" i="2" s="1"/>
  <c r="Z1167" i="2"/>
  <c r="AC1167" i="2" s="1"/>
  <c r="Z1168" i="2"/>
  <c r="AC1168" i="2" s="1"/>
  <c r="Z1169" i="2"/>
  <c r="AC1169" i="2" s="1"/>
  <c r="Z1170" i="2"/>
  <c r="AC1170" i="2" s="1"/>
  <c r="Z1171" i="2"/>
  <c r="AC1171" i="2" s="1"/>
  <c r="Z1172" i="2"/>
  <c r="AC1172" i="2" s="1"/>
  <c r="Z1173" i="2"/>
  <c r="AC1173" i="2" s="1"/>
  <c r="Z1174" i="2"/>
  <c r="AC1174" i="2" s="1"/>
  <c r="Z1175" i="2"/>
  <c r="AC1175" i="2" s="1"/>
  <c r="Z1176" i="2"/>
  <c r="AC1176" i="2" s="1"/>
  <c r="Z1177" i="2"/>
  <c r="AC1177" i="2" s="1"/>
  <c r="Z1178" i="2"/>
  <c r="AC1178" i="2" s="1"/>
  <c r="Z1179" i="2"/>
  <c r="AC1179" i="2" s="1"/>
  <c r="Z1180" i="2"/>
  <c r="AC1180" i="2" s="1"/>
  <c r="Z1181" i="2"/>
  <c r="AC1181" i="2" s="1"/>
  <c r="Z1182" i="2"/>
  <c r="AC1182" i="2" s="1"/>
  <c r="Z1183" i="2"/>
  <c r="AC1183" i="2" s="1"/>
  <c r="Z1184" i="2"/>
  <c r="AC1184" i="2" s="1"/>
  <c r="Z1185" i="2"/>
  <c r="AC1185" i="2" s="1"/>
  <c r="Z1186" i="2"/>
  <c r="AC1186" i="2" s="1"/>
  <c r="Z1187" i="2"/>
  <c r="AC1187" i="2" s="1"/>
  <c r="Z1188" i="2"/>
  <c r="AC1188" i="2" s="1"/>
  <c r="Z1189" i="2"/>
  <c r="AC1189" i="2" s="1"/>
  <c r="Z1190" i="2"/>
  <c r="AC1190" i="2" s="1"/>
  <c r="Z1191" i="2"/>
  <c r="AC1191" i="2" s="1"/>
  <c r="Z1192" i="2"/>
  <c r="AC1192" i="2" s="1"/>
  <c r="Z1193" i="2"/>
  <c r="AC1193" i="2" s="1"/>
  <c r="Z1194" i="2"/>
  <c r="AC1194" i="2" s="1"/>
  <c r="Z1195" i="2"/>
  <c r="AC1195" i="2" s="1"/>
  <c r="Z1196" i="2"/>
  <c r="AC1196" i="2" s="1"/>
  <c r="Z1197" i="2"/>
  <c r="AC1197" i="2" s="1"/>
  <c r="Z1198" i="2"/>
  <c r="AC1198" i="2" s="1"/>
  <c r="Z1199" i="2"/>
  <c r="AC1199" i="2" s="1"/>
  <c r="Z1200" i="2"/>
  <c r="AC1200" i="2" s="1"/>
  <c r="Z1201" i="2"/>
  <c r="AC1201" i="2" s="1"/>
  <c r="Z1202" i="2"/>
  <c r="AC1202" i="2" s="1"/>
  <c r="Z1203" i="2"/>
  <c r="AC1203" i="2" s="1"/>
  <c r="Z1204" i="2"/>
  <c r="AC1204" i="2" s="1"/>
  <c r="Z1205" i="2"/>
  <c r="AC1205" i="2" s="1"/>
  <c r="Z1206" i="2"/>
  <c r="AC1206" i="2" s="1"/>
  <c r="Z1207" i="2"/>
  <c r="AC1207" i="2" s="1"/>
  <c r="Z1208" i="2"/>
  <c r="AC1208" i="2" s="1"/>
  <c r="Z1209" i="2"/>
  <c r="AC1209" i="2" s="1"/>
  <c r="Z1210" i="2"/>
  <c r="AC1210" i="2" s="1"/>
  <c r="Z1211" i="2"/>
  <c r="AC1211" i="2" s="1"/>
  <c r="Z1212" i="2"/>
  <c r="AC1212" i="2" s="1"/>
  <c r="Z1213" i="2"/>
  <c r="AC1213" i="2" s="1"/>
  <c r="Z1214" i="2"/>
  <c r="AC1214" i="2" s="1"/>
  <c r="Z1215" i="2"/>
  <c r="AC1215" i="2" s="1"/>
  <c r="Z1216" i="2"/>
  <c r="AC1216" i="2" s="1"/>
  <c r="Z1217" i="2"/>
  <c r="AC1217" i="2" s="1"/>
  <c r="Z1218" i="2"/>
  <c r="AC1218" i="2" s="1"/>
  <c r="Z1219" i="2"/>
  <c r="AC1219" i="2" s="1"/>
  <c r="Z1220" i="2"/>
  <c r="AC1220" i="2" s="1"/>
  <c r="Z1221" i="2"/>
  <c r="AC1221" i="2" s="1"/>
  <c r="Z1222" i="2"/>
  <c r="AC1222" i="2" s="1"/>
  <c r="Z1223" i="2"/>
  <c r="AC1223" i="2" s="1"/>
  <c r="Z1224" i="2"/>
  <c r="AC1224" i="2" s="1"/>
  <c r="Z1225" i="2"/>
  <c r="AC1225" i="2" s="1"/>
  <c r="Z1226" i="2"/>
  <c r="AC1226" i="2" s="1"/>
  <c r="Z1227" i="2"/>
  <c r="AC1227" i="2" s="1"/>
  <c r="Z1228" i="2"/>
  <c r="AC1228" i="2" s="1"/>
  <c r="Z1229" i="2"/>
  <c r="AC1229" i="2" s="1"/>
  <c r="Z1230" i="2"/>
  <c r="AC1230" i="2" s="1"/>
  <c r="Z1231" i="2"/>
  <c r="AC1231" i="2" s="1"/>
  <c r="Z1232" i="2"/>
  <c r="AC1232" i="2" s="1"/>
  <c r="Z1233" i="2"/>
  <c r="AC1233" i="2" s="1"/>
  <c r="Z1234" i="2"/>
  <c r="AC1234" i="2" s="1"/>
  <c r="Z1235" i="2"/>
  <c r="AC1235" i="2" s="1"/>
  <c r="Z1236" i="2"/>
  <c r="AC1236" i="2" s="1"/>
  <c r="Z1237" i="2"/>
  <c r="AC1237" i="2" s="1"/>
  <c r="Z1238" i="2"/>
  <c r="AC1238" i="2" s="1"/>
  <c r="Z1239" i="2"/>
  <c r="AC1239" i="2" s="1"/>
  <c r="Z1240" i="2"/>
  <c r="AC1240" i="2" s="1"/>
  <c r="Z1241" i="2"/>
  <c r="AC1241" i="2" s="1"/>
  <c r="Z1242" i="2"/>
  <c r="AC1242" i="2" s="1"/>
  <c r="Z1243" i="2"/>
  <c r="AC1243" i="2" s="1"/>
  <c r="Z1244" i="2"/>
  <c r="AC1244" i="2" s="1"/>
  <c r="Z1245" i="2"/>
  <c r="AC1245" i="2" s="1"/>
  <c r="Z1246" i="2"/>
  <c r="AC1246" i="2" s="1"/>
  <c r="Z1247" i="2"/>
  <c r="AC1247" i="2" s="1"/>
  <c r="Z1248" i="2"/>
  <c r="AC1248" i="2" s="1"/>
  <c r="Z1249" i="2"/>
  <c r="AC1249" i="2" s="1"/>
  <c r="Z1250" i="2"/>
  <c r="AC1250" i="2" s="1"/>
  <c r="Z1251" i="2"/>
  <c r="AC1251" i="2" s="1"/>
  <c r="Z1252" i="2"/>
  <c r="AC1252" i="2" s="1"/>
  <c r="Z1253" i="2"/>
  <c r="AC1253" i="2" s="1"/>
  <c r="Z1254" i="2"/>
  <c r="AC1254" i="2" s="1"/>
  <c r="Z1255" i="2"/>
  <c r="AC1255" i="2" s="1"/>
  <c r="Z1256" i="2"/>
  <c r="AC1256" i="2" s="1"/>
  <c r="Z1257" i="2"/>
  <c r="AC1257" i="2" s="1"/>
  <c r="Z1258" i="2"/>
  <c r="AC1258" i="2" s="1"/>
  <c r="Z1259" i="2"/>
  <c r="AC1259" i="2" s="1"/>
  <c r="Z1260" i="2"/>
  <c r="AC1260" i="2" s="1"/>
  <c r="Z1261" i="2"/>
  <c r="AC1261" i="2" s="1"/>
  <c r="Z1262" i="2"/>
  <c r="AC1262" i="2" s="1"/>
  <c r="Z1263" i="2"/>
  <c r="AC1263" i="2" s="1"/>
  <c r="Z1264" i="2"/>
  <c r="AC1264" i="2" s="1"/>
  <c r="Z1265" i="2"/>
  <c r="AC1265" i="2" s="1"/>
  <c r="Z1266" i="2"/>
  <c r="AC1266" i="2" s="1"/>
  <c r="Z1267" i="2"/>
  <c r="AC1267" i="2" s="1"/>
  <c r="Z1268" i="2"/>
  <c r="AC1268" i="2" s="1"/>
  <c r="Z1269" i="2"/>
  <c r="AC1269" i="2" s="1"/>
  <c r="Z1270" i="2"/>
  <c r="AC1270" i="2" s="1"/>
  <c r="Z1271" i="2"/>
  <c r="AC1271" i="2" s="1"/>
  <c r="Z1272" i="2"/>
  <c r="AC1272" i="2" s="1"/>
  <c r="Z1273" i="2"/>
  <c r="AC1273" i="2" s="1"/>
  <c r="Z1274" i="2"/>
  <c r="AC1274" i="2" s="1"/>
  <c r="Z1275" i="2"/>
  <c r="AC1275" i="2" s="1"/>
  <c r="Z1276" i="2"/>
  <c r="AC1276" i="2" s="1"/>
  <c r="Z1277" i="2"/>
  <c r="AC1277" i="2" s="1"/>
  <c r="Z1278" i="2"/>
  <c r="AC1278" i="2" s="1"/>
  <c r="Z1279" i="2"/>
  <c r="AC1279" i="2" s="1"/>
  <c r="Z1280" i="2"/>
  <c r="AC1280" i="2" s="1"/>
  <c r="Z1281" i="2"/>
  <c r="AC1281" i="2" s="1"/>
  <c r="Z1282" i="2"/>
  <c r="AC1282" i="2" s="1"/>
  <c r="Z1283" i="2"/>
  <c r="AC1283" i="2" s="1"/>
  <c r="Z1284" i="2"/>
  <c r="AC1284" i="2" s="1"/>
  <c r="Z1285" i="2"/>
  <c r="AC1285" i="2" s="1"/>
  <c r="Z1286" i="2"/>
  <c r="AC1286" i="2" s="1"/>
  <c r="Z1287" i="2"/>
  <c r="AC1287" i="2" s="1"/>
  <c r="Z1288" i="2"/>
  <c r="AC1288" i="2" s="1"/>
  <c r="Z1289" i="2"/>
  <c r="AC1289" i="2" s="1"/>
  <c r="Z1290" i="2"/>
  <c r="AC1290" i="2" s="1"/>
  <c r="Z1291" i="2"/>
  <c r="AC1291" i="2" s="1"/>
  <c r="Z1292" i="2"/>
  <c r="AC1292" i="2" s="1"/>
  <c r="Z1293" i="2"/>
  <c r="AC1293" i="2" s="1"/>
  <c r="Z1294" i="2"/>
  <c r="AC1294" i="2" s="1"/>
  <c r="Z1295" i="2"/>
  <c r="AC1295" i="2" s="1"/>
  <c r="Z1296" i="2"/>
  <c r="AC1296" i="2" s="1"/>
  <c r="Z1297" i="2"/>
  <c r="AC1297" i="2" s="1"/>
  <c r="Z1298" i="2"/>
  <c r="AC1298" i="2" s="1"/>
  <c r="Z1299" i="2"/>
  <c r="AC1299" i="2" s="1"/>
  <c r="Z1300" i="2"/>
  <c r="AC1300" i="2" s="1"/>
  <c r="Z1301" i="2"/>
  <c r="AC1301" i="2" s="1"/>
  <c r="Z1302" i="2"/>
  <c r="AC1302" i="2" s="1"/>
  <c r="Z1303" i="2"/>
  <c r="AC1303" i="2" s="1"/>
  <c r="Z1304" i="2"/>
  <c r="AC1304" i="2" s="1"/>
  <c r="Z1305" i="2"/>
  <c r="AC1305" i="2" s="1"/>
  <c r="Z1306" i="2"/>
  <c r="AC1306" i="2" s="1"/>
  <c r="Z1307" i="2"/>
  <c r="AC1307" i="2" s="1"/>
  <c r="Z1308" i="2"/>
  <c r="AC1308" i="2" s="1"/>
  <c r="Z1309" i="2"/>
  <c r="AC1309" i="2" s="1"/>
  <c r="Z1310" i="2"/>
  <c r="AC1310" i="2" s="1"/>
  <c r="Z1311" i="2"/>
  <c r="AC1311" i="2" s="1"/>
  <c r="Z1312" i="2"/>
  <c r="AC1312" i="2" s="1"/>
  <c r="Z1313" i="2"/>
  <c r="AC1313" i="2" s="1"/>
  <c r="Z1314" i="2"/>
  <c r="AC1314" i="2" s="1"/>
  <c r="Z1315" i="2"/>
  <c r="AC1315" i="2" s="1"/>
  <c r="Z1316" i="2"/>
  <c r="AC1316" i="2" s="1"/>
  <c r="Z1317" i="2"/>
  <c r="AC1317" i="2" s="1"/>
  <c r="Z1318" i="2"/>
  <c r="AC1318" i="2" s="1"/>
  <c r="Z1319" i="2"/>
  <c r="AC1319" i="2" s="1"/>
  <c r="Z1320" i="2"/>
  <c r="AC1320" i="2" s="1"/>
  <c r="Z1321" i="2"/>
  <c r="AC1321" i="2" s="1"/>
  <c r="Z1322" i="2"/>
  <c r="AC1322" i="2" s="1"/>
  <c r="Z1323" i="2"/>
  <c r="AC1323" i="2" s="1"/>
  <c r="Z1324" i="2"/>
  <c r="AC1324" i="2" s="1"/>
  <c r="Z1325" i="2"/>
  <c r="AC1325" i="2" s="1"/>
  <c r="Z1326" i="2"/>
  <c r="AC1326" i="2" s="1"/>
  <c r="Z1327" i="2"/>
  <c r="AC1327" i="2" s="1"/>
  <c r="Z1328" i="2"/>
  <c r="AC1328" i="2" s="1"/>
  <c r="Z1329" i="2"/>
  <c r="AC1329" i="2" s="1"/>
  <c r="Z1330" i="2"/>
  <c r="AC1330" i="2" s="1"/>
  <c r="Z1331" i="2"/>
  <c r="AC1331" i="2" s="1"/>
  <c r="Z1332" i="2"/>
  <c r="AC1332" i="2" s="1"/>
  <c r="Z1333" i="2"/>
  <c r="AC1333" i="2" s="1"/>
  <c r="Z1334" i="2"/>
  <c r="AC1334" i="2" s="1"/>
  <c r="Z1335" i="2"/>
  <c r="AC1335" i="2" s="1"/>
  <c r="Z1336" i="2"/>
  <c r="AC1336" i="2" s="1"/>
  <c r="Z1337" i="2"/>
  <c r="AC1337" i="2" s="1"/>
  <c r="Z1338" i="2"/>
  <c r="AC1338" i="2" s="1"/>
  <c r="Z1339" i="2"/>
  <c r="AC1339" i="2" s="1"/>
  <c r="Z1340" i="2"/>
  <c r="AC1340" i="2" s="1"/>
  <c r="Z1341" i="2"/>
  <c r="AC1341" i="2" s="1"/>
  <c r="Z1342" i="2"/>
  <c r="AC1342" i="2" s="1"/>
  <c r="Z1343" i="2"/>
  <c r="AC1343" i="2" s="1"/>
  <c r="Z1344" i="2"/>
  <c r="AC1344" i="2" s="1"/>
  <c r="Z1345" i="2"/>
  <c r="AC1345" i="2" s="1"/>
  <c r="Z1346" i="2"/>
  <c r="AC1346" i="2" s="1"/>
  <c r="Z1347" i="2"/>
  <c r="AC1347" i="2" s="1"/>
  <c r="Z1348" i="2"/>
  <c r="AC1348" i="2" s="1"/>
  <c r="Z1349" i="2"/>
  <c r="AC1349" i="2" s="1"/>
  <c r="Z1350" i="2"/>
  <c r="AC1350" i="2" s="1"/>
  <c r="Z1351" i="2"/>
  <c r="AC1351" i="2" s="1"/>
  <c r="Z1352" i="2"/>
  <c r="AC1352" i="2" s="1"/>
  <c r="Z1353" i="2"/>
  <c r="AC1353" i="2" s="1"/>
  <c r="Z1354" i="2"/>
  <c r="AC1354" i="2" s="1"/>
  <c r="Z1355" i="2"/>
  <c r="AC1355" i="2" s="1"/>
  <c r="Z1356" i="2"/>
  <c r="AC1356" i="2" s="1"/>
  <c r="Z1357" i="2"/>
  <c r="AC1357" i="2" s="1"/>
  <c r="Z1358" i="2"/>
  <c r="AC1358" i="2" s="1"/>
  <c r="Z1359" i="2"/>
  <c r="AC1359" i="2" s="1"/>
  <c r="Z1360" i="2"/>
  <c r="AC1360" i="2" s="1"/>
  <c r="Z1361" i="2"/>
  <c r="AC1361" i="2" s="1"/>
  <c r="Z1362" i="2"/>
  <c r="AC1362" i="2" s="1"/>
  <c r="Z1363" i="2"/>
  <c r="AC1363" i="2" s="1"/>
  <c r="Z1364" i="2"/>
  <c r="AC1364" i="2" s="1"/>
  <c r="Z1365" i="2"/>
  <c r="AC1365" i="2" s="1"/>
  <c r="Z1366" i="2"/>
  <c r="AC1366" i="2" s="1"/>
  <c r="Z1367" i="2"/>
  <c r="AC1367" i="2" s="1"/>
  <c r="Z1368" i="2"/>
  <c r="AC1368" i="2" s="1"/>
  <c r="Z1369" i="2"/>
  <c r="AC1369" i="2" s="1"/>
  <c r="Z1370" i="2"/>
  <c r="AC1370" i="2" s="1"/>
  <c r="Z1371" i="2"/>
  <c r="AC1371" i="2" s="1"/>
  <c r="Z1372" i="2"/>
  <c r="AC1372" i="2" s="1"/>
  <c r="Z1373" i="2"/>
  <c r="AC1373" i="2" s="1"/>
  <c r="Z1374" i="2"/>
  <c r="AC1374" i="2" s="1"/>
  <c r="Z1375" i="2"/>
  <c r="AC1375" i="2" s="1"/>
  <c r="Z1376" i="2"/>
  <c r="AC1376" i="2" s="1"/>
  <c r="Z1377" i="2"/>
  <c r="AC1377" i="2" s="1"/>
  <c r="Z1378" i="2"/>
  <c r="AC1378" i="2" s="1"/>
  <c r="Z1379" i="2"/>
  <c r="AC1379" i="2" s="1"/>
  <c r="Z1380" i="2"/>
  <c r="AC1380" i="2" s="1"/>
  <c r="Z1381" i="2"/>
  <c r="AC1381" i="2" s="1"/>
  <c r="Z1382" i="2"/>
  <c r="AC1382" i="2" s="1"/>
  <c r="Z1383" i="2"/>
  <c r="AC1383" i="2" s="1"/>
  <c r="Z1384" i="2"/>
  <c r="AC1384" i="2" s="1"/>
  <c r="Z1385" i="2"/>
  <c r="AC1385" i="2" s="1"/>
  <c r="Z1386" i="2"/>
  <c r="AC1386" i="2" s="1"/>
  <c r="Z1387" i="2"/>
  <c r="AC1387" i="2" s="1"/>
  <c r="Z1388" i="2"/>
  <c r="AC1388" i="2" s="1"/>
  <c r="Z1389" i="2"/>
  <c r="AC1389" i="2" s="1"/>
  <c r="Z1390" i="2"/>
  <c r="AC1390" i="2" s="1"/>
  <c r="Z1391" i="2"/>
  <c r="AC1391" i="2" s="1"/>
  <c r="Z1392" i="2"/>
  <c r="AC1392" i="2" s="1"/>
  <c r="Z1393" i="2"/>
  <c r="AC1393" i="2" s="1"/>
  <c r="Z1394" i="2"/>
  <c r="AC1394" i="2" s="1"/>
  <c r="Z1395" i="2"/>
  <c r="AC1395" i="2" s="1"/>
  <c r="Z1396" i="2"/>
  <c r="AC1396" i="2" s="1"/>
  <c r="Z1397" i="2"/>
  <c r="AC1397" i="2" s="1"/>
  <c r="Z1398" i="2"/>
  <c r="AC1398" i="2" s="1"/>
  <c r="Z1399" i="2"/>
  <c r="AC1399" i="2" s="1"/>
  <c r="Z1400" i="2"/>
  <c r="AC1400" i="2" s="1"/>
  <c r="Z1401" i="2"/>
  <c r="AC1401" i="2" s="1"/>
  <c r="Z1402" i="2"/>
  <c r="AC1402" i="2" s="1"/>
  <c r="Z1403" i="2"/>
  <c r="AC1403" i="2" s="1"/>
  <c r="Z1404" i="2"/>
  <c r="AC1404" i="2" s="1"/>
  <c r="Z1405" i="2"/>
  <c r="AC1405" i="2" s="1"/>
  <c r="Z1406" i="2"/>
  <c r="AC1406" i="2" s="1"/>
  <c r="Z1407" i="2"/>
  <c r="AC1407" i="2" s="1"/>
  <c r="Z1408" i="2"/>
  <c r="AC1408" i="2" s="1"/>
  <c r="Z1409" i="2"/>
  <c r="AC1409" i="2" s="1"/>
  <c r="Z1410" i="2"/>
  <c r="AC1410" i="2" s="1"/>
  <c r="Z1411" i="2"/>
  <c r="AC1411" i="2" s="1"/>
  <c r="Z1412" i="2"/>
  <c r="AC1412" i="2" s="1"/>
  <c r="Z1413" i="2"/>
  <c r="AC1413" i="2" s="1"/>
  <c r="Z1414" i="2"/>
  <c r="AC1414" i="2" s="1"/>
  <c r="Z1415" i="2"/>
  <c r="AC1415" i="2" s="1"/>
  <c r="Z1416" i="2"/>
  <c r="AC1416" i="2" s="1"/>
  <c r="Z1417" i="2"/>
  <c r="AC1417" i="2" s="1"/>
  <c r="Z1418" i="2"/>
  <c r="AC1418" i="2" s="1"/>
  <c r="Z1419" i="2"/>
  <c r="AC1419" i="2" s="1"/>
  <c r="Z1420" i="2"/>
  <c r="AC1420" i="2" s="1"/>
  <c r="Z1421" i="2"/>
  <c r="AC1421" i="2" s="1"/>
  <c r="Z1422" i="2"/>
  <c r="AC1422" i="2" s="1"/>
  <c r="Z1423" i="2"/>
  <c r="AC1423" i="2" s="1"/>
  <c r="Z1424" i="2"/>
  <c r="AC1424" i="2" s="1"/>
  <c r="Z1425" i="2"/>
  <c r="AC1425" i="2" s="1"/>
  <c r="Z1426" i="2"/>
  <c r="AC1426" i="2" s="1"/>
  <c r="Z1427" i="2"/>
  <c r="AC1427" i="2" s="1"/>
  <c r="Z1428" i="2"/>
  <c r="AC1428" i="2" s="1"/>
  <c r="Z1429" i="2"/>
  <c r="AC1429" i="2" s="1"/>
  <c r="Z1430" i="2"/>
  <c r="AC1430" i="2" s="1"/>
  <c r="Z1431" i="2"/>
  <c r="AC1431" i="2" s="1"/>
  <c r="Z1432" i="2"/>
  <c r="AC1432" i="2" s="1"/>
  <c r="Z1433" i="2"/>
  <c r="AC1433" i="2" s="1"/>
  <c r="Z1434" i="2"/>
  <c r="AC1434" i="2" s="1"/>
  <c r="Z1435" i="2"/>
  <c r="AC1435" i="2" s="1"/>
  <c r="Z1436" i="2"/>
  <c r="AC1436" i="2" s="1"/>
  <c r="Z1437" i="2"/>
  <c r="AC1437" i="2" s="1"/>
  <c r="Z1438" i="2"/>
  <c r="AC1438" i="2" s="1"/>
  <c r="Z1439" i="2"/>
  <c r="AC1439" i="2" s="1"/>
  <c r="Z1440" i="2"/>
  <c r="AC1440" i="2" s="1"/>
  <c r="Z1441" i="2"/>
  <c r="AC1441" i="2" s="1"/>
  <c r="Z1442" i="2"/>
  <c r="AC1442" i="2" s="1"/>
  <c r="Z1443" i="2"/>
  <c r="AC1443" i="2" s="1"/>
  <c r="Z1444" i="2"/>
  <c r="AC1444" i="2" s="1"/>
  <c r="Z1445" i="2"/>
  <c r="AC1445" i="2" s="1"/>
  <c r="Z1446" i="2"/>
  <c r="AC1446" i="2" s="1"/>
  <c r="Z1447" i="2"/>
  <c r="AC1447" i="2" s="1"/>
  <c r="Z1448" i="2"/>
  <c r="AC1448" i="2" s="1"/>
  <c r="Z1449" i="2"/>
  <c r="AC1449" i="2" s="1"/>
  <c r="Z1450" i="2"/>
  <c r="AC1450" i="2" s="1"/>
  <c r="Z1451" i="2"/>
  <c r="AC1451" i="2" s="1"/>
  <c r="Z1452" i="2"/>
  <c r="AC1452" i="2" s="1"/>
  <c r="Z1453" i="2"/>
  <c r="AC1453" i="2" s="1"/>
  <c r="Z1454" i="2"/>
  <c r="AC1454" i="2" s="1"/>
  <c r="Z1455" i="2"/>
  <c r="AC1455" i="2" s="1"/>
  <c r="Z1456" i="2"/>
  <c r="AC1456" i="2" s="1"/>
  <c r="Z1457" i="2"/>
  <c r="AC1457" i="2" s="1"/>
  <c r="Z1458" i="2"/>
  <c r="AC1458" i="2" s="1"/>
  <c r="Z1459" i="2"/>
  <c r="AC1459" i="2" s="1"/>
  <c r="Z1460" i="2"/>
  <c r="AC1460" i="2" s="1"/>
  <c r="Z1461" i="2"/>
  <c r="AC1461" i="2" s="1"/>
  <c r="Z1462" i="2"/>
  <c r="AC1462" i="2" s="1"/>
  <c r="Z1463" i="2"/>
  <c r="AC1463" i="2" s="1"/>
  <c r="Z1464" i="2"/>
  <c r="AC1464" i="2" s="1"/>
  <c r="Z1465" i="2"/>
  <c r="AC1465" i="2" s="1"/>
  <c r="Z1466" i="2"/>
  <c r="AC1466" i="2" s="1"/>
  <c r="Z1467" i="2"/>
  <c r="AC1467" i="2" s="1"/>
  <c r="Z1468" i="2"/>
  <c r="AC1468" i="2" s="1"/>
  <c r="Z1469" i="2"/>
  <c r="AC1469" i="2" s="1"/>
  <c r="Z1470" i="2"/>
  <c r="AC1470" i="2" s="1"/>
  <c r="Z1471" i="2"/>
  <c r="AC1471" i="2" s="1"/>
  <c r="Z1472" i="2"/>
  <c r="AC1472" i="2" s="1"/>
  <c r="Z1473" i="2"/>
  <c r="AC1473" i="2" s="1"/>
  <c r="Z1474" i="2"/>
  <c r="AC1474" i="2" s="1"/>
  <c r="Z1475" i="2"/>
  <c r="AC1475" i="2" s="1"/>
  <c r="Z1476" i="2"/>
  <c r="AC1476" i="2" s="1"/>
  <c r="Z1477" i="2"/>
  <c r="AC1477" i="2" s="1"/>
  <c r="Z1478" i="2"/>
  <c r="AC1478" i="2" s="1"/>
  <c r="Z1479" i="2"/>
  <c r="AC1479" i="2" s="1"/>
  <c r="Z1480" i="2"/>
  <c r="AC1480" i="2" s="1"/>
  <c r="Z1481" i="2"/>
  <c r="AC1481" i="2" s="1"/>
  <c r="Z1482" i="2"/>
  <c r="AC1482" i="2" s="1"/>
  <c r="Z1483" i="2"/>
  <c r="AC1483" i="2" s="1"/>
  <c r="Z1484" i="2"/>
  <c r="AC1484" i="2" s="1"/>
  <c r="Z1485" i="2"/>
  <c r="AC1485" i="2" s="1"/>
  <c r="Z1486" i="2"/>
  <c r="AC1486" i="2" s="1"/>
  <c r="Z1487" i="2"/>
  <c r="AC1487" i="2" s="1"/>
  <c r="Z1488" i="2"/>
  <c r="AC1488" i="2" s="1"/>
  <c r="Z1489" i="2"/>
  <c r="AC1489" i="2" s="1"/>
  <c r="Z1490" i="2"/>
  <c r="AC1490" i="2" s="1"/>
  <c r="Z1491" i="2"/>
  <c r="AC1491" i="2" s="1"/>
  <c r="Z1492" i="2"/>
  <c r="AC1492" i="2" s="1"/>
  <c r="Z1493" i="2"/>
  <c r="AC1493" i="2" s="1"/>
  <c r="Z1494" i="2"/>
  <c r="AC1494" i="2" s="1"/>
  <c r="Z1495" i="2"/>
  <c r="AC1495" i="2" s="1"/>
  <c r="Z1496" i="2"/>
  <c r="AC1496" i="2" s="1"/>
  <c r="Z1497" i="2"/>
  <c r="AC1497" i="2" s="1"/>
  <c r="Z1498" i="2"/>
  <c r="AC1498" i="2" s="1"/>
  <c r="Z1499" i="2"/>
  <c r="AC1499" i="2" s="1"/>
  <c r="Z1500" i="2"/>
  <c r="AC1500" i="2" s="1"/>
  <c r="Z1501" i="2"/>
  <c r="AC1501" i="2" s="1"/>
  <c r="Z1502" i="2"/>
  <c r="AC1502" i="2" s="1"/>
  <c r="Z1503" i="2"/>
  <c r="AC1503" i="2" s="1"/>
  <c r="Z1504" i="2"/>
  <c r="AC1504" i="2" s="1"/>
  <c r="Z1505" i="2"/>
  <c r="AC1505" i="2" s="1"/>
  <c r="Z1506" i="2"/>
  <c r="AC1506" i="2" s="1"/>
  <c r="Z1507" i="2"/>
  <c r="AC1507" i="2" s="1"/>
  <c r="Z1508" i="2"/>
  <c r="AC1508" i="2" s="1"/>
  <c r="Z1509" i="2"/>
  <c r="AC1509" i="2" s="1"/>
  <c r="Z1510" i="2"/>
  <c r="AC1510" i="2" s="1"/>
  <c r="Z1511" i="2"/>
  <c r="AC1511" i="2" s="1"/>
  <c r="Z1512" i="2"/>
  <c r="AC1512" i="2" s="1"/>
  <c r="Z1513" i="2"/>
  <c r="AC1513" i="2" s="1"/>
  <c r="Z1514" i="2"/>
  <c r="AC1514" i="2" s="1"/>
  <c r="Z1515" i="2"/>
  <c r="AC1515" i="2" s="1"/>
  <c r="Z1516" i="2"/>
  <c r="AC1516" i="2" s="1"/>
  <c r="Z1517" i="2"/>
  <c r="AC1517" i="2" s="1"/>
  <c r="Z1518" i="2"/>
  <c r="AC1518" i="2" s="1"/>
  <c r="Z1519" i="2"/>
  <c r="AC1519" i="2" s="1"/>
  <c r="Z1520" i="2"/>
  <c r="AC1520" i="2" s="1"/>
  <c r="Z1521" i="2"/>
  <c r="AC1521" i="2" s="1"/>
  <c r="Z1522" i="2"/>
  <c r="AC1522" i="2" s="1"/>
  <c r="Z1523" i="2"/>
  <c r="AC1523" i="2" s="1"/>
  <c r="Z1524" i="2"/>
  <c r="AC1524" i="2" s="1"/>
  <c r="Z1525" i="2"/>
  <c r="AC1525" i="2" s="1"/>
  <c r="Z1526" i="2"/>
  <c r="AC1526" i="2" s="1"/>
  <c r="Z1527" i="2"/>
  <c r="AC1527" i="2" s="1"/>
  <c r="Z1528" i="2"/>
  <c r="AC1528" i="2" s="1"/>
  <c r="Z1529" i="2"/>
  <c r="AC1529" i="2" s="1"/>
  <c r="Z1530" i="2"/>
  <c r="AC1530" i="2" s="1"/>
  <c r="Z1531" i="2"/>
  <c r="AC1531" i="2" s="1"/>
  <c r="Z1532" i="2"/>
  <c r="AC1532" i="2" s="1"/>
  <c r="Z1533" i="2"/>
  <c r="AC1533" i="2" s="1"/>
  <c r="Z1534" i="2"/>
  <c r="AC1534" i="2" s="1"/>
  <c r="Z1535" i="2"/>
  <c r="AC1535" i="2" s="1"/>
  <c r="Z1536" i="2"/>
  <c r="AC1536" i="2" s="1"/>
  <c r="Z1537" i="2"/>
  <c r="AC1537" i="2" s="1"/>
  <c r="Z1538" i="2"/>
  <c r="AC1538" i="2" s="1"/>
  <c r="Z1539" i="2"/>
  <c r="AC1539" i="2" s="1"/>
  <c r="Z1540" i="2"/>
  <c r="AC1540" i="2" s="1"/>
  <c r="Z1541" i="2"/>
  <c r="AC1541" i="2" s="1"/>
  <c r="Z1542" i="2"/>
  <c r="AC1542" i="2" s="1"/>
  <c r="Z1543" i="2"/>
  <c r="AC1543" i="2" s="1"/>
  <c r="Z1544" i="2"/>
  <c r="AC1544" i="2" s="1"/>
  <c r="Z1545" i="2"/>
  <c r="AC1545" i="2" s="1"/>
  <c r="Z1546" i="2"/>
  <c r="AC1546" i="2" s="1"/>
  <c r="Z1547" i="2"/>
  <c r="AC1547" i="2" s="1"/>
  <c r="Z1548" i="2"/>
  <c r="AC1548" i="2" s="1"/>
  <c r="Z1549" i="2"/>
  <c r="AC1549" i="2" s="1"/>
  <c r="Z1550" i="2"/>
  <c r="AC1550" i="2" s="1"/>
  <c r="Z1551" i="2"/>
  <c r="AC1551" i="2" s="1"/>
  <c r="Z1552" i="2"/>
  <c r="AC1552" i="2" s="1"/>
  <c r="Z1553" i="2"/>
  <c r="AC1553" i="2" s="1"/>
  <c r="Z1554" i="2"/>
  <c r="AC1554" i="2" s="1"/>
  <c r="Z1555" i="2"/>
  <c r="AC1555" i="2" s="1"/>
  <c r="Z1556" i="2"/>
  <c r="AC1556" i="2" s="1"/>
  <c r="Y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AA1002" i="2"/>
  <c r="AA1003" i="2"/>
  <c r="AA1004" i="2"/>
  <c r="AA1005" i="2"/>
  <c r="AA1006" i="2"/>
  <c r="AA1007" i="2"/>
  <c r="AA1008" i="2"/>
  <c r="AA1009" i="2"/>
  <c r="AA1010" i="2"/>
  <c r="AA1011" i="2"/>
  <c r="AA1012" i="2"/>
  <c r="AA1013" i="2"/>
  <c r="AA1014" i="2"/>
  <c r="AA1015" i="2"/>
  <c r="AA1016" i="2"/>
  <c r="AA1017" i="2"/>
  <c r="AA1018" i="2"/>
  <c r="AA1019" i="2"/>
  <c r="AA1020" i="2"/>
  <c r="AA1021" i="2"/>
  <c r="AA1022" i="2"/>
  <c r="AA1023" i="2"/>
  <c r="AA1024" i="2"/>
  <c r="AA1025" i="2"/>
  <c r="AA1026" i="2"/>
  <c r="AA1027" i="2"/>
  <c r="AA1028" i="2"/>
  <c r="AA1029" i="2"/>
  <c r="AA1030" i="2"/>
  <c r="AA1031" i="2"/>
  <c r="AA1032" i="2"/>
  <c r="AA1033" i="2"/>
  <c r="AA1034" i="2"/>
  <c r="AA1035" i="2"/>
  <c r="AA1036" i="2"/>
  <c r="AA1037" i="2"/>
  <c r="AA1038" i="2"/>
  <c r="AA1039" i="2"/>
  <c r="AA1040" i="2"/>
  <c r="AA1041" i="2"/>
  <c r="AA1042" i="2"/>
  <c r="AA1043" i="2"/>
  <c r="AA1044" i="2"/>
  <c r="AA1045" i="2"/>
  <c r="AA1046" i="2"/>
  <c r="AA1047" i="2"/>
  <c r="AA1048" i="2"/>
  <c r="AA1049" i="2"/>
  <c r="AA1050" i="2"/>
  <c r="AA1051" i="2"/>
  <c r="AA1052" i="2"/>
  <c r="AA1053" i="2"/>
  <c r="AA1054" i="2"/>
  <c r="AA1055" i="2"/>
  <c r="AA1056" i="2"/>
  <c r="AA1057" i="2"/>
  <c r="AA1058" i="2"/>
  <c r="AA1059" i="2"/>
  <c r="AA1060" i="2"/>
  <c r="AA1061" i="2"/>
  <c r="AA1062" i="2"/>
  <c r="AA1063" i="2"/>
  <c r="AA1064" i="2"/>
  <c r="AA1065" i="2"/>
  <c r="AA1066" i="2"/>
  <c r="AA1067" i="2"/>
  <c r="AA1068" i="2"/>
  <c r="AA1069" i="2"/>
  <c r="AA1070" i="2"/>
  <c r="AA1071" i="2"/>
  <c r="AA1072" i="2"/>
  <c r="AA1073" i="2"/>
  <c r="AA1074" i="2"/>
  <c r="AA1075" i="2"/>
  <c r="AA1076" i="2"/>
  <c r="AA1077" i="2"/>
  <c r="AA1078" i="2"/>
  <c r="AA1079" i="2"/>
  <c r="AA1080" i="2"/>
  <c r="AA1081" i="2"/>
  <c r="AA1082" i="2"/>
  <c r="AA1083" i="2"/>
  <c r="AA1084" i="2"/>
  <c r="AA1085" i="2"/>
  <c r="AA1086" i="2"/>
  <c r="AA1087" i="2"/>
  <c r="AA1088" i="2"/>
  <c r="AA1089" i="2"/>
  <c r="AA1090" i="2"/>
  <c r="AA1091" i="2"/>
  <c r="AA1092" i="2"/>
  <c r="AA1093" i="2"/>
  <c r="AA1094" i="2"/>
  <c r="AA1095" i="2"/>
  <c r="AA1096" i="2"/>
  <c r="AA1097" i="2"/>
  <c r="AA1098" i="2"/>
  <c r="AA1099" i="2"/>
  <c r="AA1100" i="2"/>
  <c r="AA1101" i="2"/>
  <c r="AA1102" i="2"/>
  <c r="AA1103" i="2"/>
  <c r="AA1104" i="2"/>
  <c r="AA1105" i="2"/>
  <c r="AA1106" i="2"/>
  <c r="AA1107" i="2"/>
  <c r="AA1108" i="2"/>
  <c r="AA1109" i="2"/>
  <c r="AA1110" i="2"/>
  <c r="AA1111" i="2"/>
  <c r="AA1112" i="2"/>
  <c r="AA1113" i="2"/>
  <c r="AA1114" i="2"/>
  <c r="AA1115" i="2"/>
  <c r="AA1116" i="2"/>
  <c r="AA1117" i="2"/>
  <c r="AA1118" i="2"/>
  <c r="AA1119" i="2"/>
  <c r="AA1120" i="2"/>
  <c r="AA1121" i="2"/>
  <c r="AA1122" i="2"/>
  <c r="AA1123" i="2"/>
  <c r="AA1124" i="2"/>
  <c r="AA1125" i="2"/>
  <c r="AA1126" i="2"/>
  <c r="AA1127" i="2"/>
  <c r="AA1128" i="2"/>
  <c r="AA1129" i="2"/>
  <c r="AA1130" i="2"/>
  <c r="AA1131" i="2"/>
  <c r="AA1132" i="2"/>
  <c r="AA1133" i="2"/>
  <c r="AA1134" i="2"/>
  <c r="AA1135" i="2"/>
  <c r="AA1136" i="2"/>
  <c r="AA1137" i="2"/>
  <c r="AA1138" i="2"/>
  <c r="AA1139" i="2"/>
  <c r="AA1140" i="2"/>
  <c r="AA1141" i="2"/>
  <c r="AA1142" i="2"/>
  <c r="AA1143" i="2"/>
  <c r="AA1144" i="2"/>
  <c r="AA1145" i="2"/>
  <c r="AA1146" i="2"/>
  <c r="AA1147" i="2"/>
  <c r="AA1148" i="2"/>
  <c r="AA1149" i="2"/>
  <c r="AA1150" i="2"/>
  <c r="AA1151" i="2"/>
  <c r="AA1152" i="2"/>
  <c r="AA1153" i="2"/>
  <c r="AA1154" i="2"/>
  <c r="AA1155" i="2"/>
  <c r="AA1156" i="2"/>
  <c r="AA1157" i="2"/>
  <c r="AA1158" i="2"/>
  <c r="AA1159" i="2"/>
  <c r="AA1160" i="2"/>
  <c r="AA1161" i="2"/>
  <c r="AA1162" i="2"/>
  <c r="AA1163" i="2"/>
  <c r="AA1164" i="2"/>
  <c r="AA1165" i="2"/>
  <c r="AA1166" i="2"/>
  <c r="AA1167" i="2"/>
  <c r="AA1168" i="2"/>
  <c r="AA1169" i="2"/>
  <c r="AA1170" i="2"/>
  <c r="AA1171" i="2"/>
  <c r="AA1172" i="2"/>
  <c r="AA1173" i="2"/>
  <c r="AA1174" i="2"/>
  <c r="AA1175" i="2"/>
  <c r="AA1176" i="2"/>
  <c r="AA1177" i="2"/>
  <c r="AA1178" i="2"/>
  <c r="AA1179" i="2"/>
  <c r="AA1180" i="2"/>
  <c r="AA1181" i="2"/>
  <c r="AA1182" i="2"/>
  <c r="AA1183" i="2"/>
  <c r="AA1184" i="2"/>
  <c r="AA1185" i="2"/>
  <c r="AA1186" i="2"/>
  <c r="AA1187" i="2"/>
  <c r="AA1188" i="2"/>
  <c r="AA1189" i="2"/>
  <c r="AA1190" i="2"/>
  <c r="AA1191" i="2"/>
  <c r="AA1192" i="2"/>
  <c r="AA1193" i="2"/>
  <c r="AA1194" i="2"/>
  <c r="AA1195" i="2"/>
  <c r="AA1196" i="2"/>
  <c r="AA1197" i="2"/>
  <c r="AA1198" i="2"/>
  <c r="AA1199" i="2"/>
  <c r="AA1200" i="2"/>
  <c r="AA1201" i="2"/>
  <c r="AA1202" i="2"/>
  <c r="AA1203" i="2"/>
  <c r="AA1204" i="2"/>
  <c r="AA1205" i="2"/>
  <c r="AA1206" i="2"/>
  <c r="AA1207" i="2"/>
  <c r="AA1208" i="2"/>
  <c r="AA1209" i="2"/>
  <c r="AA1210" i="2"/>
  <c r="AA1211" i="2"/>
  <c r="AA1212" i="2"/>
  <c r="AA1213" i="2"/>
  <c r="AA1214" i="2"/>
  <c r="AA1215" i="2"/>
  <c r="AA1216" i="2"/>
  <c r="AA1217" i="2"/>
  <c r="AA1218" i="2"/>
  <c r="AA1219" i="2"/>
  <c r="AA1220" i="2"/>
  <c r="AA1221" i="2"/>
  <c r="AA1222" i="2"/>
  <c r="AA1223" i="2"/>
  <c r="AA1224" i="2"/>
  <c r="AA1225" i="2"/>
  <c r="AA1226" i="2"/>
  <c r="AA1227" i="2"/>
  <c r="AA1228" i="2"/>
  <c r="AA1229" i="2"/>
  <c r="AA1230" i="2"/>
  <c r="AA1231" i="2"/>
  <c r="AA1232" i="2"/>
  <c r="AA1233" i="2"/>
  <c r="AA1234" i="2"/>
  <c r="AA1235" i="2"/>
  <c r="AA1236" i="2"/>
  <c r="AA1237" i="2"/>
  <c r="AA1238" i="2"/>
  <c r="AA1239" i="2"/>
  <c r="AA1240" i="2"/>
  <c r="AA1241" i="2"/>
  <c r="AA1242" i="2"/>
  <c r="AA1243" i="2"/>
  <c r="AA1244" i="2"/>
  <c r="AA1245" i="2"/>
  <c r="AA1246" i="2"/>
  <c r="AA1247" i="2"/>
  <c r="AA1248" i="2"/>
  <c r="AA1249" i="2"/>
  <c r="AA1250" i="2"/>
  <c r="AA1251" i="2"/>
  <c r="AA1252" i="2"/>
  <c r="AA1253" i="2"/>
  <c r="AA1254" i="2"/>
  <c r="AA1255" i="2"/>
  <c r="AA1256" i="2"/>
  <c r="AA1257" i="2"/>
  <c r="AA1258" i="2"/>
  <c r="AA1259" i="2"/>
  <c r="AA1260" i="2"/>
  <c r="AA1261" i="2"/>
  <c r="AA1262" i="2"/>
  <c r="AA1263" i="2"/>
  <c r="AA1264" i="2"/>
  <c r="AA1265" i="2"/>
  <c r="AA1266" i="2"/>
  <c r="AA1267" i="2"/>
  <c r="AA1268" i="2"/>
  <c r="AA1269" i="2"/>
  <c r="AA1270" i="2"/>
  <c r="AA1271" i="2"/>
  <c r="AA1272" i="2"/>
  <c r="AA1273" i="2"/>
  <c r="AA1274" i="2"/>
  <c r="AA1275" i="2"/>
  <c r="AA1276" i="2"/>
  <c r="AA1277" i="2"/>
  <c r="AA1278" i="2"/>
  <c r="AA1279" i="2"/>
  <c r="AA1280" i="2"/>
  <c r="AA1281" i="2"/>
  <c r="AA1282" i="2"/>
  <c r="AA1283" i="2"/>
  <c r="AA1284" i="2"/>
  <c r="AA1285" i="2"/>
  <c r="AA1286" i="2"/>
  <c r="AA1287" i="2"/>
  <c r="AA1288" i="2"/>
  <c r="AA1289" i="2"/>
  <c r="AA1290" i="2"/>
  <c r="AA1291" i="2"/>
  <c r="AA1292" i="2"/>
  <c r="AA1293" i="2"/>
  <c r="AA1294" i="2"/>
  <c r="AA1295" i="2"/>
  <c r="AA1296" i="2"/>
  <c r="AA1297" i="2"/>
  <c r="AA1298" i="2"/>
  <c r="AA1299" i="2"/>
  <c r="AA1300" i="2"/>
  <c r="AA1301" i="2"/>
  <c r="AA1302" i="2"/>
  <c r="AA1303" i="2"/>
  <c r="AA1304" i="2"/>
  <c r="AA1305" i="2"/>
  <c r="AA1306" i="2"/>
  <c r="AA1307" i="2"/>
  <c r="AA1308" i="2"/>
  <c r="AA1309" i="2"/>
  <c r="AA1310" i="2"/>
  <c r="AA1311" i="2"/>
  <c r="AA1312" i="2"/>
  <c r="AA1313" i="2"/>
  <c r="AA1314" i="2"/>
  <c r="AA1315" i="2"/>
  <c r="AA1316" i="2"/>
  <c r="AA1317" i="2"/>
  <c r="AA1318" i="2"/>
  <c r="AA1319" i="2"/>
  <c r="AA1320" i="2"/>
  <c r="AA1321" i="2"/>
  <c r="AA1322" i="2"/>
  <c r="AA1323" i="2"/>
  <c r="AA1324" i="2"/>
  <c r="AA1325" i="2"/>
  <c r="AA1326" i="2"/>
  <c r="AA1327" i="2"/>
  <c r="AA1328" i="2"/>
  <c r="AA1329" i="2"/>
  <c r="AA1330" i="2"/>
  <c r="AA1331" i="2"/>
  <c r="AA1332" i="2"/>
  <c r="AA1333" i="2"/>
  <c r="AA1334" i="2"/>
  <c r="AA1335" i="2"/>
  <c r="AA1336" i="2"/>
  <c r="AA1337" i="2"/>
  <c r="AA1338" i="2"/>
  <c r="AA1339" i="2"/>
  <c r="AA1340" i="2"/>
  <c r="AA1341" i="2"/>
  <c r="AA1342" i="2"/>
  <c r="AA1343" i="2"/>
  <c r="AA1344" i="2"/>
  <c r="AA1345" i="2"/>
  <c r="AA1346" i="2"/>
  <c r="AA1347" i="2"/>
  <c r="AA1348" i="2"/>
  <c r="AA1349" i="2"/>
  <c r="AA1350" i="2"/>
  <c r="AA1351" i="2"/>
  <c r="AA1352" i="2"/>
  <c r="AA1353" i="2"/>
  <c r="AA1354" i="2"/>
  <c r="AA1355" i="2"/>
  <c r="AA1356" i="2"/>
  <c r="AA1357" i="2"/>
  <c r="AA1358" i="2"/>
  <c r="AA1359" i="2"/>
  <c r="AA1360" i="2"/>
  <c r="AA1361" i="2"/>
  <c r="AA1362" i="2"/>
  <c r="AA1363" i="2"/>
  <c r="AA1364" i="2"/>
  <c r="AA1365" i="2"/>
  <c r="AA1366" i="2"/>
  <c r="AA1367" i="2"/>
  <c r="AA1368" i="2"/>
  <c r="AA1369" i="2"/>
  <c r="AA1370" i="2"/>
  <c r="AA1371" i="2"/>
  <c r="AA1372" i="2"/>
  <c r="AA1373" i="2"/>
  <c r="AA1374" i="2"/>
  <c r="AA1375" i="2"/>
  <c r="AA1376" i="2"/>
  <c r="AA1377" i="2"/>
  <c r="AA1378" i="2"/>
  <c r="AA1379" i="2"/>
  <c r="AA1380" i="2"/>
  <c r="AA1381" i="2"/>
  <c r="AA1382" i="2"/>
  <c r="AA1383" i="2"/>
  <c r="AA1384" i="2"/>
  <c r="AA1385" i="2"/>
  <c r="AA1386" i="2"/>
  <c r="AA1387" i="2"/>
  <c r="AA1388" i="2"/>
  <c r="AA1389" i="2"/>
  <c r="AA1390" i="2"/>
  <c r="AA1391" i="2"/>
  <c r="AA1392" i="2"/>
  <c r="AA1393" i="2"/>
  <c r="AA1394" i="2"/>
  <c r="AA1395" i="2"/>
  <c r="AA1396" i="2"/>
  <c r="AA1397" i="2"/>
  <c r="AA1398" i="2"/>
  <c r="AA1399" i="2"/>
  <c r="AA1400" i="2"/>
  <c r="AA1401" i="2"/>
  <c r="AA1402" i="2"/>
  <c r="AA1403" i="2"/>
  <c r="AA1404" i="2"/>
  <c r="AA1405" i="2"/>
  <c r="AA1406" i="2"/>
  <c r="AA1407" i="2"/>
  <c r="AA1408" i="2"/>
  <c r="AA1409" i="2"/>
  <c r="AA1410" i="2"/>
  <c r="AA1411" i="2"/>
  <c r="AA1412" i="2"/>
  <c r="AA1413" i="2"/>
  <c r="AA1414" i="2"/>
  <c r="AA1415" i="2"/>
  <c r="AA1416" i="2"/>
  <c r="AA1417" i="2"/>
  <c r="AA1418" i="2"/>
  <c r="AA1419" i="2"/>
  <c r="AA1420" i="2"/>
  <c r="AA1421" i="2"/>
  <c r="AA1422" i="2"/>
  <c r="AA1423" i="2"/>
  <c r="AA1424" i="2"/>
  <c r="AA1425" i="2"/>
  <c r="AA1426" i="2"/>
  <c r="AA1427" i="2"/>
  <c r="AA1428" i="2"/>
  <c r="AA1429" i="2"/>
  <c r="AA1430" i="2"/>
  <c r="AA1431" i="2"/>
  <c r="AA1432" i="2"/>
  <c r="AA1433" i="2"/>
  <c r="AA1434" i="2"/>
  <c r="AA1435" i="2"/>
  <c r="AA1436" i="2"/>
  <c r="AA1437" i="2"/>
  <c r="AA1438" i="2"/>
  <c r="AA1439" i="2"/>
  <c r="AA1440" i="2"/>
  <c r="AA1441" i="2"/>
  <c r="AA1442" i="2"/>
  <c r="AA1443" i="2"/>
  <c r="AA1444" i="2"/>
  <c r="AA1445" i="2"/>
  <c r="AA1446" i="2"/>
  <c r="AA1447" i="2"/>
  <c r="AA1448" i="2"/>
  <c r="AA1449" i="2"/>
  <c r="AA1450" i="2"/>
  <c r="AA1451" i="2"/>
  <c r="AA1452" i="2"/>
  <c r="AA1453" i="2"/>
  <c r="AA1454" i="2"/>
  <c r="AA1455" i="2"/>
  <c r="AA1456" i="2"/>
  <c r="AA1457" i="2"/>
  <c r="AA1458" i="2"/>
  <c r="AA1459" i="2"/>
  <c r="AA1460" i="2"/>
  <c r="AA1461" i="2"/>
  <c r="AA1462" i="2"/>
  <c r="AA1463" i="2"/>
  <c r="AA1464" i="2"/>
  <c r="AA1465" i="2"/>
  <c r="AA1466" i="2"/>
  <c r="AA1467" i="2"/>
  <c r="AA1468" i="2"/>
  <c r="AA1469" i="2"/>
  <c r="AA1470" i="2"/>
  <c r="AA1471" i="2"/>
  <c r="AA1472" i="2"/>
  <c r="AA1473" i="2"/>
  <c r="AA1474" i="2"/>
  <c r="AA1475" i="2"/>
  <c r="AA1476" i="2"/>
  <c r="AA1477" i="2"/>
  <c r="AA1478" i="2"/>
  <c r="AA1479" i="2"/>
  <c r="AA1480" i="2"/>
  <c r="AA1481" i="2"/>
  <c r="AA1482" i="2"/>
  <c r="AA1483" i="2"/>
  <c r="AA1484" i="2"/>
  <c r="AA1485" i="2"/>
  <c r="AA1486" i="2"/>
  <c r="AA1487" i="2"/>
  <c r="AA1488" i="2"/>
  <c r="AA1489" i="2"/>
  <c r="AA1490" i="2"/>
  <c r="AA1491" i="2"/>
  <c r="AA1492" i="2"/>
  <c r="AA1493" i="2"/>
  <c r="AA1494" i="2"/>
  <c r="AA1495" i="2"/>
  <c r="AA1496" i="2"/>
  <c r="AA1497" i="2"/>
  <c r="AA1498" i="2"/>
  <c r="AA1499" i="2"/>
  <c r="AA1500" i="2"/>
  <c r="AA1501" i="2"/>
  <c r="AA1502" i="2"/>
  <c r="AA1503" i="2"/>
  <c r="AA1504" i="2"/>
  <c r="AA1505" i="2"/>
  <c r="AA1506" i="2"/>
  <c r="AA1507" i="2"/>
  <c r="AA1508" i="2"/>
  <c r="AA1509" i="2"/>
  <c r="AA1510" i="2"/>
  <c r="AA1511" i="2"/>
  <c r="AA1512" i="2"/>
  <c r="AA1513" i="2"/>
  <c r="AA1514" i="2"/>
  <c r="AA1515" i="2"/>
  <c r="AA1516" i="2"/>
  <c r="AA1517" i="2"/>
  <c r="AA1518" i="2"/>
  <c r="AA1519" i="2"/>
  <c r="AA1520" i="2"/>
  <c r="AA1521" i="2"/>
  <c r="AA1522" i="2"/>
  <c r="AA1523" i="2"/>
  <c r="AA1524" i="2"/>
  <c r="AA1525" i="2"/>
  <c r="AA1526" i="2"/>
  <c r="AA1527" i="2"/>
  <c r="AA1528" i="2"/>
  <c r="AA1529" i="2"/>
  <c r="AA1530" i="2"/>
  <c r="AA1531" i="2"/>
  <c r="AA1532" i="2"/>
  <c r="AA1533" i="2"/>
  <c r="AA1534" i="2"/>
  <c r="AA1535" i="2"/>
  <c r="AA1536" i="2"/>
  <c r="AA1537" i="2"/>
  <c r="AA1538" i="2"/>
  <c r="AA1539" i="2"/>
  <c r="AA1540" i="2"/>
  <c r="AA1541" i="2"/>
  <c r="AA1542" i="2"/>
  <c r="AA1543" i="2"/>
  <c r="AA1544" i="2"/>
  <c r="AA1545" i="2"/>
  <c r="AA1546" i="2"/>
  <c r="AA1547" i="2"/>
  <c r="AA1548" i="2"/>
  <c r="AA1549" i="2"/>
  <c r="AA1550" i="2"/>
  <c r="AA1551" i="2"/>
  <c r="AA1552" i="2"/>
  <c r="AA1553" i="2"/>
  <c r="AA1554" i="2"/>
  <c r="AA1555" i="2"/>
  <c r="AA1556"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B9" i="3" a="1"/>
  <c r="B9" i="3" s="1"/>
  <c r="C9" i="3" s="1"/>
  <c r="C10" i="3" l="1"/>
  <c r="D9" i="3"/>
  <c r="C11" i="3"/>
  <c r="D11" i="3"/>
  <c r="D10"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<sst xmlns="http://schemas.openxmlformats.org/spreadsheetml/2006/main" count="27085" uniqueCount="4317">
  <si>
    <t>Row ID</t>
  </si>
  <si>
    <t>Order ID</t>
  </si>
  <si>
    <t>Ship Mode</t>
  </si>
  <si>
    <t>Customer ID</t>
  </si>
  <si>
    <t>Customer Name</t>
  </si>
  <si>
    <t>Segment</t>
  </si>
  <si>
    <t>City</t>
  </si>
  <si>
    <t>State</t>
  </si>
  <si>
    <t>Country</t>
  </si>
  <si>
    <t>Region</t>
  </si>
  <si>
    <t>Product ID</t>
  </si>
  <si>
    <t>Category</t>
  </si>
  <si>
    <t>Sub-Category</t>
  </si>
  <si>
    <t>Product Name</t>
  </si>
  <si>
    <t>Sales</t>
  </si>
  <si>
    <t>Quantity</t>
  </si>
  <si>
    <t>Profit</t>
  </si>
  <si>
    <t>Shipping Cost</t>
  </si>
  <si>
    <t>Order Priority</t>
  </si>
  <si>
    <t>Target</t>
  </si>
  <si>
    <t>Manager</t>
  </si>
  <si>
    <t>Team lead</t>
  </si>
  <si>
    <t>Gender</t>
  </si>
  <si>
    <t>Order Date</t>
  </si>
  <si>
    <t>Ship Date</t>
  </si>
  <si>
    <t>IN-2011-29998</t>
  </si>
  <si>
    <t>Standard Class</t>
  </si>
  <si>
    <t>GT-14755</t>
  </si>
  <si>
    <t>Guy Thornton</t>
  </si>
  <si>
    <t>Consumer</t>
  </si>
  <si>
    <t>Bilaspur</t>
  </si>
  <si>
    <t>Uttar Pradesh</t>
  </si>
  <si>
    <t>India</t>
  </si>
  <si>
    <t>North</t>
  </si>
  <si>
    <t>OFF-BI-10001967</t>
  </si>
  <si>
    <t>Office Supplies</t>
  </si>
  <si>
    <t>Binders</t>
  </si>
  <si>
    <t>Acco Binder, Recycled</t>
  </si>
  <si>
    <t>Medium</t>
  </si>
  <si>
    <t>Mahesh</t>
  </si>
  <si>
    <t>Mohan</t>
  </si>
  <si>
    <t>Female</t>
  </si>
  <si>
    <t>IN-2014-55191</t>
  </si>
  <si>
    <t>AA-10315</t>
  </si>
  <si>
    <t>Alex Avila</t>
  </si>
  <si>
    <t>Chennai</t>
  </si>
  <si>
    <t>Tamil Nadu</t>
  </si>
  <si>
    <t>South</t>
  </si>
  <si>
    <t>OFF-BI-10004700</t>
  </si>
  <si>
    <t>Cardinal Binder, Durable</t>
  </si>
  <si>
    <t>Manu</t>
  </si>
  <si>
    <t>IN-2011-39392</t>
  </si>
  <si>
    <t>Ajmer</t>
  </si>
  <si>
    <t>Rajasthan</t>
  </si>
  <si>
    <t>West</t>
  </si>
  <si>
    <t>OFF-BI-10004369</t>
  </si>
  <si>
    <t>Ibico Hole Reinforcements, Recycled</t>
  </si>
  <si>
    <t>Mohit</t>
  </si>
  <si>
    <t>Male</t>
  </si>
  <si>
    <t>IN-2012-39763</t>
  </si>
  <si>
    <t>MM-17260</t>
  </si>
  <si>
    <t>Magdelene Morse</t>
  </si>
  <si>
    <t>Sangli</t>
  </si>
  <si>
    <t>Maharashtra</t>
  </si>
  <si>
    <t>OFF-BI-10002684</t>
  </si>
  <si>
    <t>Avery Hole Reinforcements, Clear</t>
  </si>
  <si>
    <t>IN-2013-46091</t>
  </si>
  <si>
    <t>KH-16360</t>
  </si>
  <si>
    <t>Katherine Hughes</t>
  </si>
  <si>
    <t>OFF-BI-10000168</t>
  </si>
  <si>
    <t>Cardinal Hole Reinforcements, Recycled</t>
  </si>
  <si>
    <t>IN-2014-17244</t>
  </si>
  <si>
    <t>TM-21490</t>
  </si>
  <si>
    <t>Tony Molinari</t>
  </si>
  <si>
    <t>Durgapur</t>
  </si>
  <si>
    <t>OFF-EN-10002119</t>
  </si>
  <si>
    <t>Envelopes</t>
  </si>
  <si>
    <t>Ames Manila Envelope, Security-Tint</t>
  </si>
  <si>
    <t>Meena</t>
  </si>
  <si>
    <t>IN-2014-61414</t>
  </si>
  <si>
    <t>JJ-15445</t>
  </si>
  <si>
    <t>Jennifer Jackson</t>
  </si>
  <si>
    <t>Kolhapur</t>
  </si>
  <si>
    <t>OFF-LA-10004738</t>
  </si>
  <si>
    <t>Labels</t>
  </si>
  <si>
    <t>Harbour Creations Legal Exhibit Labels, Alphabetical</t>
  </si>
  <si>
    <t>IN-2011-78823</t>
  </si>
  <si>
    <t>ME-17725</t>
  </si>
  <si>
    <t>Max Engle</t>
  </si>
  <si>
    <t>Raipur</t>
  </si>
  <si>
    <t>OFF-FA-10004813</t>
  </si>
  <si>
    <t>Fasteners</t>
  </si>
  <si>
    <t>Stockwell Rubber Bands, Bulk Pack</t>
  </si>
  <si>
    <t>IN-2014-21143</t>
  </si>
  <si>
    <t>DC-12850</t>
  </si>
  <si>
    <t>Dan Campbell</t>
  </si>
  <si>
    <t>Kanpur</t>
  </si>
  <si>
    <t>OFF-SU-10000789</t>
  </si>
  <si>
    <t>Supplies</t>
  </si>
  <si>
    <t>Kleencut Box Cutter, Serrated</t>
  </si>
  <si>
    <t>IN-2011-12890</t>
  </si>
  <si>
    <t>CT-11995</t>
  </si>
  <si>
    <t>Carol Triggs</t>
  </si>
  <si>
    <t>Bharatpur</t>
  </si>
  <si>
    <t>OFF-PA-10003654</t>
  </si>
  <si>
    <t>Paper</t>
  </si>
  <si>
    <t>SanDisk Memo Slips, Recycled</t>
  </si>
  <si>
    <t>IN-2012-56857</t>
  </si>
  <si>
    <t>GB-14530</t>
  </si>
  <si>
    <t>George Bell</t>
  </si>
  <si>
    <t>Corporate</t>
  </si>
  <si>
    <t>Ambattur</t>
  </si>
  <si>
    <t>OFF-FA-10002360</t>
  </si>
  <si>
    <t>Advantus Staples, Bulk Pack</t>
  </si>
  <si>
    <t>IN-2014-34128</t>
  </si>
  <si>
    <t>KN-16450</t>
  </si>
  <si>
    <t>Kean Nguyen</t>
  </si>
  <si>
    <t>Gorakhpur</t>
  </si>
  <si>
    <t>OFF-FA-10003615</t>
  </si>
  <si>
    <t>Stockwell Staples, Assorted Sizes</t>
  </si>
  <si>
    <t>IN-2011-14983</t>
  </si>
  <si>
    <t>GH-14485</t>
  </si>
  <si>
    <t>Gene Hale</t>
  </si>
  <si>
    <t>Visakhapatnam</t>
  </si>
  <si>
    <t>Andhra Pradesh</t>
  </si>
  <si>
    <t>OFF-PA-10000127</t>
  </si>
  <si>
    <t>SanDisk Parchment Paper, Multicolor</t>
  </si>
  <si>
    <t>IN-2012-26204</t>
  </si>
  <si>
    <t>DB-13555</t>
  </si>
  <si>
    <t>Dorothy Badders</t>
  </si>
  <si>
    <t>OFF-SU-10002388</t>
  </si>
  <si>
    <t>Elite Shears, Easy Grip</t>
  </si>
  <si>
    <t>IN-2011-67840</t>
  </si>
  <si>
    <t>VG-21805</t>
  </si>
  <si>
    <t>Vivek Grady</t>
  </si>
  <si>
    <t>Surat</t>
  </si>
  <si>
    <t>Gujarat</t>
  </si>
  <si>
    <t>OFF-SU-10000866</t>
  </si>
  <si>
    <t>Elite Trimmer, Serrated</t>
  </si>
  <si>
    <t>IN-2012-57844</t>
  </si>
  <si>
    <t>CS-12490</t>
  </si>
  <si>
    <t>Cindy Schnelling</t>
  </si>
  <si>
    <t>Panipat</t>
  </si>
  <si>
    <t>Haryana</t>
  </si>
  <si>
    <t>OFF-ST-10003528</t>
  </si>
  <si>
    <t>Storage</t>
  </si>
  <si>
    <t>Fellowes Folders, Wire Frame</t>
  </si>
  <si>
    <t>IN-2013-44432</t>
  </si>
  <si>
    <t>DW-13195</t>
  </si>
  <si>
    <t>David Wiener</t>
  </si>
  <si>
    <t>Avadi</t>
  </si>
  <si>
    <t>OFF-ST-10000268</t>
  </si>
  <si>
    <t>Smead Box, Blue</t>
  </si>
  <si>
    <t>IN-2014-53000</t>
  </si>
  <si>
    <t>JO-15145</t>
  </si>
  <si>
    <t>Jack O'Briant</t>
  </si>
  <si>
    <t>Kozhikode</t>
  </si>
  <si>
    <t>Kerala</t>
  </si>
  <si>
    <t>OFF-AR-10003046</t>
  </si>
  <si>
    <t>Art</t>
  </si>
  <si>
    <t>Sanford Sketch Pad, Fluorescent</t>
  </si>
  <si>
    <t>IN-2012-61918</t>
  </si>
  <si>
    <t>ON-18715</t>
  </si>
  <si>
    <t>Odella Nelson</t>
  </si>
  <si>
    <t>Bangalore</t>
  </si>
  <si>
    <t>Karnataka</t>
  </si>
  <si>
    <t>OFF-BI-10000518</t>
  </si>
  <si>
    <t>Wilson Jones Index Tab, Clear</t>
  </si>
  <si>
    <t>IN-2014-39826</t>
  </si>
  <si>
    <t>RS-19870</t>
  </si>
  <si>
    <t>Roy Skaria</t>
  </si>
  <si>
    <t>Home Office</t>
  </si>
  <si>
    <t>Jodhpur</t>
  </si>
  <si>
    <t>OFF-LA-10002289</t>
  </si>
  <si>
    <t>Hon Shipping Labels, Adjustable</t>
  </si>
  <si>
    <t>IN-2011-40155</t>
  </si>
  <si>
    <t>CL-12700</t>
  </si>
  <si>
    <t>Craig Leslie</t>
  </si>
  <si>
    <t>Kulti</t>
  </si>
  <si>
    <t>West Bengal</t>
  </si>
  <si>
    <t>East</t>
  </si>
  <si>
    <t>OFF-ST-10001214</t>
  </si>
  <si>
    <t>Smead Box, Industrial</t>
  </si>
  <si>
    <t>IN-2011-78263</t>
  </si>
  <si>
    <t>BF-11215</t>
  </si>
  <si>
    <t>Benjamin Farhat</t>
  </si>
  <si>
    <t>OFF-LA-10003396</t>
  </si>
  <si>
    <t>Avery Color Coded Labels, Laser Printer Compatible</t>
  </si>
  <si>
    <t>IN-2013-71193</t>
  </si>
  <si>
    <t>BT-11530</t>
  </si>
  <si>
    <t>Bradley Talbott</t>
  </si>
  <si>
    <t>Pune</t>
  </si>
  <si>
    <t>OFF-FA-10000353</t>
  </si>
  <si>
    <t>Accos Staples, Metal</t>
  </si>
  <si>
    <t>IN-2014-13331</t>
  </si>
  <si>
    <t>BD-11560</t>
  </si>
  <si>
    <t>Brendan Dodson</t>
  </si>
  <si>
    <t>Nagercoil</t>
  </si>
  <si>
    <t>OFF-EN-10000219</t>
  </si>
  <si>
    <t>Jiffy Clasp Envelope, Recycled</t>
  </si>
  <si>
    <t>IN-2011-48009</t>
  </si>
  <si>
    <t>BD-11635</t>
  </si>
  <si>
    <t>Brian Derr</t>
  </si>
  <si>
    <t>Jaipur</t>
  </si>
  <si>
    <t>OFF-BI-10003367</t>
  </si>
  <si>
    <t>Wilson Jones Binder, Recycled</t>
  </si>
  <si>
    <t>Ramesh</t>
  </si>
  <si>
    <t>Rohit</t>
  </si>
  <si>
    <t>IN-2013-12407</t>
  </si>
  <si>
    <t>MS-17710</t>
  </si>
  <si>
    <t>Maurice Satty</t>
  </si>
  <si>
    <t>Meerut</t>
  </si>
  <si>
    <t>OFF-BI-10004140</t>
  </si>
  <si>
    <t>Cardinal Index Tab, Clear</t>
  </si>
  <si>
    <t>Radha</t>
  </si>
  <si>
    <t>IN-2011-36879</t>
  </si>
  <si>
    <t>RB-19435</t>
  </si>
  <si>
    <t>Richard Bierner</t>
  </si>
  <si>
    <t>Mangalore</t>
  </si>
  <si>
    <t>OFF-BI-10003166</t>
  </si>
  <si>
    <t>Cardinal Hole Reinforcements, Durable</t>
  </si>
  <si>
    <t>Renuka</t>
  </si>
  <si>
    <t>IN-2012-70731</t>
  </si>
  <si>
    <t>JW-16075</t>
  </si>
  <si>
    <t>Julia West</t>
  </si>
  <si>
    <t>Fatehpur</t>
  </si>
  <si>
    <t>OFF-BI-10004224</t>
  </si>
  <si>
    <t>Avery Index Tab, Durable</t>
  </si>
  <si>
    <t>Ram</t>
  </si>
  <si>
    <t>OFF-AR-10004009</t>
  </si>
  <si>
    <t>Boston Highlighters, Easy-Erase</t>
  </si>
  <si>
    <t>OFF-ST-10000220</t>
  </si>
  <si>
    <t>Rogers Shelving, Industrial</t>
  </si>
  <si>
    <t>IN-2012-55618</t>
  </si>
  <si>
    <t>MG-17695</t>
  </si>
  <si>
    <t>Maureen Gnade</t>
  </si>
  <si>
    <t>Belgaum</t>
  </si>
  <si>
    <t>OFF-ST-10000007</t>
  </si>
  <si>
    <t>Fellowes File Cart, Single Width</t>
  </si>
  <si>
    <t>IN-2014-69205</t>
  </si>
  <si>
    <t>LC-16885</t>
  </si>
  <si>
    <t>Lena Creighton</t>
  </si>
  <si>
    <t>Guwahati</t>
  </si>
  <si>
    <t>Assam</t>
  </si>
  <si>
    <t>OFF-EN-10003498</t>
  </si>
  <si>
    <t>Cameo Interoffice Envelope, Recycled</t>
  </si>
  <si>
    <t>OFF-EN-10001109</t>
  </si>
  <si>
    <t>Ames Interoffice Envelope, Recycled</t>
  </si>
  <si>
    <t>IN-2014-45426</t>
  </si>
  <si>
    <t>LD-17005</t>
  </si>
  <si>
    <t>Lisa DeCherney</t>
  </si>
  <si>
    <t>Kukatpalli</t>
  </si>
  <si>
    <t>Telangana</t>
  </si>
  <si>
    <t>OFF-LA-10002806</t>
  </si>
  <si>
    <t>Novimex Shipping Labels, 5000 Label Set</t>
  </si>
  <si>
    <t>OFF-FA-10003218</t>
  </si>
  <si>
    <t>Advantus Push Pins, Assorted Sizes</t>
  </si>
  <si>
    <t>IN-2013-49577</t>
  </si>
  <si>
    <t>SC-20020</t>
  </si>
  <si>
    <t>Sam Craven</t>
  </si>
  <si>
    <t>Delhi</t>
  </si>
  <si>
    <t>OFF-FA-10004795</t>
  </si>
  <si>
    <t>Advantus Paper Clips, Assorted Sizes</t>
  </si>
  <si>
    <t>OFF-SU-10000969</t>
  </si>
  <si>
    <t>Fiskars Box Cutter, Serrated</t>
  </si>
  <si>
    <t>IN-2014-65992</t>
  </si>
  <si>
    <t>Co-12640</t>
  </si>
  <si>
    <t>Corey-Lock</t>
  </si>
  <si>
    <t>OFF-SU-10000062</t>
  </si>
  <si>
    <t>Stiletto Scissors, High Speed</t>
  </si>
  <si>
    <t>IN-2013-59006</t>
  </si>
  <si>
    <t>SC-20845</t>
  </si>
  <si>
    <t>Sung Chung</t>
  </si>
  <si>
    <t>Bhatpara</t>
  </si>
  <si>
    <t>OFF-AP-10001621</t>
  </si>
  <si>
    <t>Appliances</t>
  </si>
  <si>
    <t>Cuisinart Blender, Silver</t>
  </si>
  <si>
    <t>IN-2012-74168</t>
  </si>
  <si>
    <t>JM-15535</t>
  </si>
  <si>
    <t>Jessica Myrick</t>
  </si>
  <si>
    <t>Thane</t>
  </si>
  <si>
    <t>OFF-AP-10004972</t>
  </si>
  <si>
    <t>Breville Coffee Grinder, Red</t>
  </si>
  <si>
    <t>IN-2012-28528</t>
  </si>
  <si>
    <t>CA-12775</t>
  </si>
  <si>
    <t>Cynthia Arntzen</t>
  </si>
  <si>
    <t>OFF-AP-10001254</t>
  </si>
  <si>
    <t>KitchenAid Coffee Grinder, Red</t>
  </si>
  <si>
    <t>ID-2013-11777</t>
  </si>
  <si>
    <t>PF-19165</t>
  </si>
  <si>
    <t>Philip Fox</t>
  </si>
  <si>
    <t>Mumbai</t>
  </si>
  <si>
    <t>OFF-AR-10001770</t>
  </si>
  <si>
    <t>Binney &amp; Smith Markers, Water Color</t>
  </si>
  <si>
    <t>IN-2012-31867</t>
  </si>
  <si>
    <t>KD-16495</t>
  </si>
  <si>
    <t>Keith Dawkins</t>
  </si>
  <si>
    <t>Nasik</t>
  </si>
  <si>
    <t>OFF-AP-10000675</t>
  </si>
  <si>
    <t>Hamilton Beach Stove, White</t>
  </si>
  <si>
    <t>IN-2013-18483</t>
  </si>
  <si>
    <t>ND-18460</t>
  </si>
  <si>
    <t>Neil Ducich</t>
  </si>
  <si>
    <t>Uttarakhand</t>
  </si>
  <si>
    <t>OFF-FA-10002481</t>
  </si>
  <si>
    <t>OIC Rubber Bands, 12 Pack</t>
  </si>
  <si>
    <t>OFF-FA-10004523</t>
  </si>
  <si>
    <t>OIC Thumb Tacks, Bulk Pack</t>
  </si>
  <si>
    <t>IN-2013-36081</t>
  </si>
  <si>
    <t>RA-19885</t>
  </si>
  <si>
    <t>Ruben Ausman</t>
  </si>
  <si>
    <t>Aurangabad</t>
  </si>
  <si>
    <t>Bihar</t>
  </si>
  <si>
    <t>OFF-FA-10001082</t>
  </si>
  <si>
    <t>OIC Staples, Assorted Sizes</t>
  </si>
  <si>
    <t>IN-2013-41240</t>
  </si>
  <si>
    <t>CC-12610</t>
  </si>
  <si>
    <t>Corey Catlett</t>
  </si>
  <si>
    <t>Vijayawada</t>
  </si>
  <si>
    <t>OFF-PA-10000357</t>
  </si>
  <si>
    <t>Eaton Memo Slips, Recycled</t>
  </si>
  <si>
    <t>IN-2011-43599</t>
  </si>
  <si>
    <t>JG-15805</t>
  </si>
  <si>
    <t>John Grady</t>
  </si>
  <si>
    <t>Agra</t>
  </si>
  <si>
    <t>OFF-LA-10002107</t>
  </si>
  <si>
    <t>Harbour Creations Removable Labels, Laser Printer Compatible</t>
  </si>
  <si>
    <t>IN-2011-68904</t>
  </si>
  <si>
    <t>AH-10690</t>
  </si>
  <si>
    <t>Anna HŠberlin</t>
  </si>
  <si>
    <t>OFF-BI-10001326</t>
  </si>
  <si>
    <t>Cardinal Binder, Recycled</t>
  </si>
  <si>
    <t>IN-2012-36410</t>
  </si>
  <si>
    <t>HR-14770</t>
  </si>
  <si>
    <t>Hallie Redmond</t>
  </si>
  <si>
    <t>Chandigarh</t>
  </si>
  <si>
    <t>OFF-FA-10003779</t>
  </si>
  <si>
    <t>Stockwell Paper Clips, Assorted Sizes</t>
  </si>
  <si>
    <t>IN-2014-33792</t>
  </si>
  <si>
    <t>HJ-14875</t>
  </si>
  <si>
    <t>Heather Jas</t>
  </si>
  <si>
    <t>Bhubaneswar</t>
  </si>
  <si>
    <t>Odisha</t>
  </si>
  <si>
    <t>OFF-FA-10003437</t>
  </si>
  <si>
    <t>Accos Clamps, Bulk Pack</t>
  </si>
  <si>
    <t>IN-2014-46777</t>
  </si>
  <si>
    <t>KD-16345</t>
  </si>
  <si>
    <t>Katherine Ducich</t>
  </si>
  <si>
    <t>OFF-BI-10002243</t>
  </si>
  <si>
    <t>Wilson Jones 3-Hole Punch, Durable</t>
  </si>
  <si>
    <t>Suresh</t>
  </si>
  <si>
    <t>Suraj</t>
  </si>
  <si>
    <t>IN-2013-52972</t>
  </si>
  <si>
    <t>BD-11620</t>
  </si>
  <si>
    <t>Brian DeCherney</t>
  </si>
  <si>
    <t>Malegaon</t>
  </si>
  <si>
    <t>Sunil</t>
  </si>
  <si>
    <t>IN-2012-17727</t>
  </si>
  <si>
    <t>GH-14425</t>
  </si>
  <si>
    <t>Gary Hwang</t>
  </si>
  <si>
    <t>OFF-ST-10004464</t>
  </si>
  <si>
    <t>Eldon Trays, Blue</t>
  </si>
  <si>
    <t>Suma</t>
  </si>
  <si>
    <t>IN-2014-16082</t>
  </si>
  <si>
    <t>SC-20305</t>
  </si>
  <si>
    <t>Sean Christensen</t>
  </si>
  <si>
    <t>Dhule</t>
  </si>
  <si>
    <t>OFF-ST-10001824</t>
  </si>
  <si>
    <t>Rogers Box, Single Width</t>
  </si>
  <si>
    <t>IN-2014-24622</t>
  </si>
  <si>
    <t>MM-17920</t>
  </si>
  <si>
    <t>Michael Moore</t>
  </si>
  <si>
    <t>Bijapur</t>
  </si>
  <si>
    <t>OFF-EN-10002784</t>
  </si>
  <si>
    <t>Cameo Manila Envelope, Recycled</t>
  </si>
  <si>
    <t>Sumita</t>
  </si>
  <si>
    <t>OFF-EN-10004473</t>
  </si>
  <si>
    <t>Ames Interoffice Envelope, with clear poly window</t>
  </si>
  <si>
    <t>IN-2013-58747</t>
  </si>
  <si>
    <t>LR-16915</t>
  </si>
  <si>
    <t>Lena Radford</t>
  </si>
  <si>
    <t>OFF-EN-10001789</t>
  </si>
  <si>
    <t>Kraft Peel and Seal, Set of 50</t>
  </si>
  <si>
    <t>IN-2011-59510</t>
  </si>
  <si>
    <t>DK-12985</t>
  </si>
  <si>
    <t>Darren Koutras</t>
  </si>
  <si>
    <t>OFF-EN-10001975</t>
  </si>
  <si>
    <t>Kraft Business Envelopes, Security-Tint</t>
  </si>
  <si>
    <t>OFF-FA-10000197</t>
  </si>
  <si>
    <t>Stockwell Push Pins, Metal</t>
  </si>
  <si>
    <t>IN-2013-67014</t>
  </si>
  <si>
    <t>JL-15235</t>
  </si>
  <si>
    <t>Janet Lee</t>
  </si>
  <si>
    <t>Rajkot</t>
  </si>
  <si>
    <t>OFF-SU-10003723</t>
  </si>
  <si>
    <t>Elite Shears, High Speed</t>
  </si>
  <si>
    <t>IN-2014-36627</t>
  </si>
  <si>
    <t>JK-16090</t>
  </si>
  <si>
    <t>Juliana Krohn</t>
  </si>
  <si>
    <t>OFF-SU-10000914</t>
  </si>
  <si>
    <t>Kleencut Scissors, Serrated</t>
  </si>
  <si>
    <t>IN-2014-67959</t>
  </si>
  <si>
    <t>SJ-20215</t>
  </si>
  <si>
    <t>Sarah Jordon</t>
  </si>
  <si>
    <t>Udaipur</t>
  </si>
  <si>
    <t>Tripura</t>
  </si>
  <si>
    <t>OFF-PA-10002618</t>
  </si>
  <si>
    <t>Eaton Memo Slips, Multicolor</t>
  </si>
  <si>
    <t>IN-2012-63759</t>
  </si>
  <si>
    <t>CS-12460</t>
  </si>
  <si>
    <t>Chuck Sachs</t>
  </si>
  <si>
    <t>Aligarh</t>
  </si>
  <si>
    <t>IN-2012-48317</t>
  </si>
  <si>
    <t>ML-18265</t>
  </si>
  <si>
    <t>Muhammed Lee</t>
  </si>
  <si>
    <t>OFF-AP-10000490</t>
  </si>
  <si>
    <t>Hamilton Beach Coffee Grinder, Silver</t>
  </si>
  <si>
    <t>IN-2014-39693</t>
  </si>
  <si>
    <t>CM-12235</t>
  </si>
  <si>
    <t>Chris McAfee</t>
  </si>
  <si>
    <t>Nagpur</t>
  </si>
  <si>
    <t>OFF-AP-10000935</t>
  </si>
  <si>
    <t>Cuisinart Toaster, White</t>
  </si>
  <si>
    <t>ID-2011-45272</t>
  </si>
  <si>
    <t>TZ-21580</t>
  </si>
  <si>
    <t>Tracy Zic</t>
  </si>
  <si>
    <t>OFF-PA-10000776</t>
  </si>
  <si>
    <t>Xerox Cards &amp; Envelopes, Premium</t>
  </si>
  <si>
    <t>IN-2012-18273</t>
  </si>
  <si>
    <t>EB-13975</t>
  </si>
  <si>
    <t>Erica Bern</t>
  </si>
  <si>
    <t>Parbhani</t>
  </si>
  <si>
    <t>OFF-AP-10001670</t>
  </si>
  <si>
    <t>Hoover Coffee Grinder, White</t>
  </si>
  <si>
    <t>OFF-PA-10001258</t>
  </si>
  <si>
    <t>Green Bar Cards &amp; Envelopes, Multicolor</t>
  </si>
  <si>
    <t>IN-2014-44264</t>
  </si>
  <si>
    <t>SW-20755</t>
  </si>
  <si>
    <t>Steven Ward</t>
  </si>
  <si>
    <t>OFF-PA-10003511</t>
  </si>
  <si>
    <t>Green Bar Memo Slips, 8.5 x 11</t>
  </si>
  <si>
    <t>IN-2014-78368</t>
  </si>
  <si>
    <t>DW-13585</t>
  </si>
  <si>
    <t>Dorothy Wardle</t>
  </si>
  <si>
    <t>OFF-EN-10002700</t>
  </si>
  <si>
    <t>Kraft Interoffice Envelope, with clear poly window</t>
  </si>
  <si>
    <t>IN-2011-75526</t>
  </si>
  <si>
    <t>DM-12955</t>
  </si>
  <si>
    <t>Dario Medina</t>
  </si>
  <si>
    <t>Bhavnagar</t>
  </si>
  <si>
    <t>OFF-SU-10001731</t>
  </si>
  <si>
    <t>Elite Letter Opener, High Speed</t>
  </si>
  <si>
    <t>OFF-ST-10003017</t>
  </si>
  <si>
    <t>Tenex Box, Industrial</t>
  </si>
  <si>
    <t>OFF-BI-10004120</t>
  </si>
  <si>
    <t>Ibico 3-Hole Punch, Durable</t>
  </si>
  <si>
    <t>IN-2013-27492</t>
  </si>
  <si>
    <t>BE-11335</t>
  </si>
  <si>
    <t>Bill Eplett</t>
  </si>
  <si>
    <t>Hubli</t>
  </si>
  <si>
    <t>OFF-BI-10003917</t>
  </si>
  <si>
    <t>Avery Hole Reinforcements, Economy</t>
  </si>
  <si>
    <t>IN-2012-26757</t>
  </si>
  <si>
    <t>VM-21685</t>
  </si>
  <si>
    <t>Valerie Mitchum</t>
  </si>
  <si>
    <t>OFF-ST-10004346</t>
  </si>
  <si>
    <t>Tenex Shelving, Single Width</t>
  </si>
  <si>
    <t>IN-2011-70850</t>
  </si>
  <si>
    <t>DH-13675</t>
  </si>
  <si>
    <t>Duane Huffman</t>
  </si>
  <si>
    <t>IN-2014-42808</t>
  </si>
  <si>
    <t>PB-18805</t>
  </si>
  <si>
    <t>Patrick Bzostek</t>
  </si>
  <si>
    <t>Jhansi</t>
  </si>
  <si>
    <t>OFF-SU-10004177</t>
  </si>
  <si>
    <t>Fiskars Box Cutter, Easy Grip</t>
  </si>
  <si>
    <t>IN-2014-41954</t>
  </si>
  <si>
    <t>CG-12040</t>
  </si>
  <si>
    <t>Catherine Glotzbach</t>
  </si>
  <si>
    <t>Akola</t>
  </si>
  <si>
    <t>OFF-ST-10000485</t>
  </si>
  <si>
    <t>Fellowes Folders, Single Width</t>
  </si>
  <si>
    <t>IN-2011-49241</t>
  </si>
  <si>
    <t>MT-18070</t>
  </si>
  <si>
    <t>Michelle Tran</t>
  </si>
  <si>
    <t>OFF-AR-10003023</t>
  </si>
  <si>
    <t>Stanley Highlighters, Water Color</t>
  </si>
  <si>
    <t>IN-2013-20107</t>
  </si>
  <si>
    <t>FG-14260</t>
  </si>
  <si>
    <t>Frank Gastineau</t>
  </si>
  <si>
    <t>OFF-FA-10004171</t>
  </si>
  <si>
    <t>Accos Paper Clips, Assorted Sizes</t>
  </si>
  <si>
    <t>ID-2014-21640</t>
  </si>
  <si>
    <t>SU-20665</t>
  </si>
  <si>
    <t>Stephanie Ulpright</t>
  </si>
  <si>
    <t>OFF-ST-10003306</t>
  </si>
  <si>
    <t>Eldon File Cart, Single Width</t>
  </si>
  <si>
    <t>IN-2014-78116</t>
  </si>
  <si>
    <t>DL-12925</t>
  </si>
  <si>
    <t>Daniel Lacy</t>
  </si>
  <si>
    <t>Kota</t>
  </si>
  <si>
    <t>IN-2012-43291</t>
  </si>
  <si>
    <t>GB-14575</t>
  </si>
  <si>
    <t>Giulietta Baptist</t>
  </si>
  <si>
    <t>OFF-SU-10001686</t>
  </si>
  <si>
    <t>Kleencut Trimmer, Easy Grip</t>
  </si>
  <si>
    <t>IN-2013-54736</t>
  </si>
  <si>
    <t>Patna</t>
  </si>
  <si>
    <t>IN-2013-77766</t>
  </si>
  <si>
    <t>DJ-13420</t>
  </si>
  <si>
    <t>Denny Joy</t>
  </si>
  <si>
    <t>Korba</t>
  </si>
  <si>
    <t>Chhattisgarh</t>
  </si>
  <si>
    <t>OFF-SU-10000178</t>
  </si>
  <si>
    <t>Acme Ruler, Easy Grip</t>
  </si>
  <si>
    <t>IN-2013-64452</t>
  </si>
  <si>
    <t>KH-16330</t>
  </si>
  <si>
    <t>Katharine Harms</t>
  </si>
  <si>
    <t>Darbhanga</t>
  </si>
  <si>
    <t>OFF-BI-10000305</t>
  </si>
  <si>
    <t>Wilson Jones Index Tab, Durable</t>
  </si>
  <si>
    <t>IN-2014-34653</t>
  </si>
  <si>
    <t>NK-18490</t>
  </si>
  <si>
    <t>Neil Knudson</t>
  </si>
  <si>
    <t>Durg</t>
  </si>
  <si>
    <t>Acme Letter Opener, Serrated</t>
  </si>
  <si>
    <t>IN-2013-63633</t>
  </si>
  <si>
    <t>DF-13135</t>
  </si>
  <si>
    <t>David Flashing</t>
  </si>
  <si>
    <t>Lucknow</t>
  </si>
  <si>
    <t>OFF-AR-10000681</t>
  </si>
  <si>
    <t>Binney &amp; Smith Sketch Pad, Water Color</t>
  </si>
  <si>
    <t>IN-2011-61372</t>
  </si>
  <si>
    <t>TB-21400</t>
  </si>
  <si>
    <t>Tom Boeckenhauer</t>
  </si>
  <si>
    <t>OFF-FA-10001246</t>
  </si>
  <si>
    <t>OIC Staples, Metal</t>
  </si>
  <si>
    <t>IN-2014-40764</t>
  </si>
  <si>
    <t>OFF-SU-10000932</t>
  </si>
  <si>
    <t>Elite Shears, Steel</t>
  </si>
  <si>
    <t>OFF-PA-10004815</t>
  </si>
  <si>
    <t>Xerox Note Cards, Premium</t>
  </si>
  <si>
    <t>IN-2014-52048</t>
  </si>
  <si>
    <t>HG-14965</t>
  </si>
  <si>
    <t>Henry Goldwyn</t>
  </si>
  <si>
    <t>Karnal</t>
  </si>
  <si>
    <t>OFF-SU-10003559</t>
  </si>
  <si>
    <t>Kleencut Ruler, Steel</t>
  </si>
  <si>
    <t>IN-2013-19400</t>
  </si>
  <si>
    <t>DP-13390</t>
  </si>
  <si>
    <t>Dennis Pardue</t>
  </si>
  <si>
    <t>OFF-BI-10004534</t>
  </si>
  <si>
    <t>Wilson Jones Binding Machine, Recycled</t>
  </si>
  <si>
    <t>IN-2014-45734</t>
  </si>
  <si>
    <t>MK-18160</t>
  </si>
  <si>
    <t>Mike Kennedy</t>
  </si>
  <si>
    <t>Saharanpur</t>
  </si>
  <si>
    <t>OFF-BI-10003018</t>
  </si>
  <si>
    <t>Avery Binder, Clear</t>
  </si>
  <si>
    <t>IN-2012-54134</t>
  </si>
  <si>
    <t>LB-16735</t>
  </si>
  <si>
    <t>Larry Blacks</t>
  </si>
  <si>
    <t>Ujjain</t>
  </si>
  <si>
    <t>Madhya Pradesh</t>
  </si>
  <si>
    <t>OFF-ST-10001753</t>
  </si>
  <si>
    <t>Eldon Shelving, Industrial</t>
  </si>
  <si>
    <t>IN-2012-46259</t>
  </si>
  <si>
    <t>RW-19630</t>
  </si>
  <si>
    <t>Rob Williams</t>
  </si>
  <si>
    <t>OFF-AP-10002226</t>
  </si>
  <si>
    <t>Hoover Blender, Black</t>
  </si>
  <si>
    <t>IN-2014-39371</t>
  </si>
  <si>
    <t>NH-18610</t>
  </si>
  <si>
    <t>Nicole Hansen</t>
  </si>
  <si>
    <t>OFF-AR-10003536</t>
  </si>
  <si>
    <t>Stanley Pencil Sharpener, Water Color</t>
  </si>
  <si>
    <t>OFF-BI-10003475</t>
  </si>
  <si>
    <t>Wilson Jones Index Tab, Recycled</t>
  </si>
  <si>
    <t>IN-2013-42087</t>
  </si>
  <si>
    <t>TB-21190</t>
  </si>
  <si>
    <t>Thomas Brumley</t>
  </si>
  <si>
    <t>OFF-AP-10001305</t>
  </si>
  <si>
    <t>Breville Microwave, White</t>
  </si>
  <si>
    <t>OFF-AR-10002417</t>
  </si>
  <si>
    <t>Boston Sketch Pad, Water Color</t>
  </si>
  <si>
    <t>IN-2012-26624</t>
  </si>
  <si>
    <t>JJ-15760</t>
  </si>
  <si>
    <t>Joel Jenkins</t>
  </si>
  <si>
    <t>Vadodara</t>
  </si>
  <si>
    <t>OFF-SU-10001762</t>
  </si>
  <si>
    <t>Stiletto Shears, Easy Grip</t>
  </si>
  <si>
    <t>OFF-SU-10003665</t>
  </si>
  <si>
    <t>Kleencut Trimmer, Serrated</t>
  </si>
  <si>
    <t>IN-2014-54694</t>
  </si>
  <si>
    <t>HG-14845</t>
  </si>
  <si>
    <t>Harry Greene</t>
  </si>
  <si>
    <t>OFF-BI-10001312</t>
  </si>
  <si>
    <t>Cardinal 3-Hole Punch, Clear</t>
  </si>
  <si>
    <t>IN-2013-53763</t>
  </si>
  <si>
    <t>AR-10510</t>
  </si>
  <si>
    <t>Andrew Roberts</t>
  </si>
  <si>
    <t>OFF-BI-10002386</t>
  </si>
  <si>
    <t>Acco Index Tab, Clear</t>
  </si>
  <si>
    <t>IN-2014-15473</t>
  </si>
  <si>
    <t>TP-21130</t>
  </si>
  <si>
    <t>Theone Pippenger</t>
  </si>
  <si>
    <t>OFF-BI-10004436</t>
  </si>
  <si>
    <t>Acco Hole Reinforcements, Recycled</t>
  </si>
  <si>
    <t>OFF-BI-10002885</t>
  </si>
  <si>
    <t>Avery Hole Reinforcements, Recycled</t>
  </si>
  <si>
    <t>IN-2012-29130</t>
  </si>
  <si>
    <t>JR-15700</t>
  </si>
  <si>
    <t>Jocasta Rupert</t>
  </si>
  <si>
    <t>Kollam</t>
  </si>
  <si>
    <t>OFF-ST-10001290</t>
  </si>
  <si>
    <t>Rogers Shelving, Single Width</t>
  </si>
  <si>
    <t>IN-2013-22648</t>
  </si>
  <si>
    <t>SF-20065</t>
  </si>
  <si>
    <t>Sandra Flanagan</t>
  </si>
  <si>
    <t>Ratlam</t>
  </si>
  <si>
    <t>OFF-ST-10000327</t>
  </si>
  <si>
    <t>Smead Folders, Wire Frame</t>
  </si>
  <si>
    <t>IN-2011-24769</t>
  </si>
  <si>
    <t>Solapur</t>
  </si>
  <si>
    <t>OFF-EN-10003632</t>
  </si>
  <si>
    <t>Jiffy Mailers, Recycled</t>
  </si>
  <si>
    <t>IN-2012-43165</t>
  </si>
  <si>
    <t>Puducherry</t>
  </si>
  <si>
    <t>OFF-EN-10002007</t>
  </si>
  <si>
    <t>Kraft Clasp Envelope, with clear poly window</t>
  </si>
  <si>
    <t>IN-2012-32882</t>
  </si>
  <si>
    <t>TR-21325</t>
  </si>
  <si>
    <t>Toby Ritter</t>
  </si>
  <si>
    <t>OFF-LA-10003273</t>
  </si>
  <si>
    <t>Harbour Creations Color Coded Labels, Adjustable</t>
  </si>
  <si>
    <t>OFF-LA-10002272</t>
  </si>
  <si>
    <t>Smead File Folder Labels, Alphabetical</t>
  </si>
  <si>
    <t>IN-2014-63766</t>
  </si>
  <si>
    <t>OFF-LA-10004745</t>
  </si>
  <si>
    <t>Harbour Creations Shipping Labels, Adjustable</t>
  </si>
  <si>
    <t>OFF-FA-10000577</t>
  </si>
  <si>
    <t>Stockwell Push Pins, 12 Pack</t>
  </si>
  <si>
    <t>IN-2013-18707</t>
  </si>
  <si>
    <t>JF-15190</t>
  </si>
  <si>
    <t>Jamie Frazer</t>
  </si>
  <si>
    <t>Indore</t>
  </si>
  <si>
    <t>OFF-SU-10004872</t>
  </si>
  <si>
    <t>Elite Letter Opener, Easy Grip</t>
  </si>
  <si>
    <t>OFF-SU-10000970</t>
  </si>
  <si>
    <t>Elite Box Cutter, Easy Grip</t>
  </si>
  <si>
    <t>IN-2013-46252</t>
  </si>
  <si>
    <t>ZC-21910</t>
  </si>
  <si>
    <t>Zuschuss Carroll</t>
  </si>
  <si>
    <t>Tiruppur</t>
  </si>
  <si>
    <t>IN-2012-13037</t>
  </si>
  <si>
    <t>AH-10075</t>
  </si>
  <si>
    <t>Adam Hart</t>
  </si>
  <si>
    <t>Faridabad</t>
  </si>
  <si>
    <t>OFF-PA-10001835</t>
  </si>
  <si>
    <t>SanDisk Computer Printout Paper, 8.5 x 11</t>
  </si>
  <si>
    <t>IN-2012-38713</t>
  </si>
  <si>
    <t>SC-20770</t>
  </si>
  <si>
    <t>Stewart Carmichael</t>
  </si>
  <si>
    <t>Kamarhati</t>
  </si>
  <si>
    <t>OFF-EN-10002757</t>
  </si>
  <si>
    <t>Ames Interoffice Envelope, Security-Tint</t>
  </si>
  <si>
    <t>OFF-BI-10003588</t>
  </si>
  <si>
    <t>Ibico Binder, Economy</t>
  </si>
  <si>
    <t>IN-2013-28094</t>
  </si>
  <si>
    <t>AC-10615</t>
  </si>
  <si>
    <t>Ann Chong</t>
  </si>
  <si>
    <t>Ludhiana</t>
  </si>
  <si>
    <t>Punjab</t>
  </si>
  <si>
    <t>OFF-BI-10004483</t>
  </si>
  <si>
    <t>Ibico Index Tab, Clear</t>
  </si>
  <si>
    <t>OFF-PA-10003303</t>
  </si>
  <si>
    <t>Xerox Computer Printout Paper, Multicolor</t>
  </si>
  <si>
    <t>IN-2014-75911</t>
  </si>
  <si>
    <t>OFF-ST-10002505</t>
  </si>
  <si>
    <t>Tenex Box, Wire Frame</t>
  </si>
  <si>
    <t>IN-2013-21024</t>
  </si>
  <si>
    <t>Pimpri</t>
  </si>
  <si>
    <t>OFF-BI-10004651</t>
  </si>
  <si>
    <t>Cardinal Binding Machine, Clear</t>
  </si>
  <si>
    <t>OFF-BI-10004105</t>
  </si>
  <si>
    <t>Acco 3-Hole Punch, Recycled</t>
  </si>
  <si>
    <t>IN-2013-64956</t>
  </si>
  <si>
    <t>OFF-BI-10002682</t>
  </si>
  <si>
    <t>Cardinal Binding Machine, Economy</t>
  </si>
  <si>
    <t>IN-2011-24986</t>
  </si>
  <si>
    <t>GW-14605</t>
  </si>
  <si>
    <t>Giulietta Weimer</t>
  </si>
  <si>
    <t>OFF-BI-10000871</t>
  </si>
  <si>
    <t>Wilson Jones Binder Covers, Recycled</t>
  </si>
  <si>
    <t>IN-2013-11721</t>
  </si>
  <si>
    <t>BG-11740</t>
  </si>
  <si>
    <t>Bruce Geld</t>
  </si>
  <si>
    <t>OFF-BI-10001096</t>
  </si>
  <si>
    <t>Ibico Binder Covers, Durable</t>
  </si>
  <si>
    <t>IN-2012-36123</t>
  </si>
  <si>
    <t>PJ-19015</t>
  </si>
  <si>
    <t>Pauline Johnson</t>
  </si>
  <si>
    <t>Hyderabad</t>
  </si>
  <si>
    <t>OFF-BI-10003012</t>
  </si>
  <si>
    <t>Wilson Jones Hole Reinforcements, Economy</t>
  </si>
  <si>
    <t>OFF-AR-10001329</t>
  </si>
  <si>
    <t>BIC Pens, Fluorescent</t>
  </si>
  <si>
    <t>OFF-ST-10001719</t>
  </si>
  <si>
    <t>Tenex Trays, Industrial</t>
  </si>
  <si>
    <t>IN-2014-41723</t>
  </si>
  <si>
    <t>IL-15100</t>
  </si>
  <si>
    <t>Ivan Liston</t>
  </si>
  <si>
    <t>Bhilai</t>
  </si>
  <si>
    <t>OFF-EN-10001162</t>
  </si>
  <si>
    <t>GlobeWeis Mailers, Set of 50</t>
  </si>
  <si>
    <t>IN-2014-12365</t>
  </si>
  <si>
    <t>BG-11035</t>
  </si>
  <si>
    <t>Barry Gonzalez</t>
  </si>
  <si>
    <t>IN-2014-28675</t>
  </si>
  <si>
    <t>AF-10870</t>
  </si>
  <si>
    <t>Art Ferguson</t>
  </si>
  <si>
    <t>OFF-LA-10003435</t>
  </si>
  <si>
    <t>Harbour Creations File Folder Labels, Laser Printer Compatible</t>
  </si>
  <si>
    <t>OFF-LA-10001764</t>
  </si>
  <si>
    <t>Avery Round Labels, Adjustable</t>
  </si>
  <si>
    <t>IN-2013-11518</t>
  </si>
  <si>
    <t>RR-19315</t>
  </si>
  <si>
    <t>Ralph Ritter</t>
  </si>
  <si>
    <t>OFF-PA-10003969</t>
  </si>
  <si>
    <t>Green Bar Note Cards, 8.5 x 11</t>
  </si>
  <si>
    <t>IN-2014-52818</t>
  </si>
  <si>
    <t>JF-15565</t>
  </si>
  <si>
    <t>Jill Fjeld</t>
  </si>
  <si>
    <t>OFF-PA-10003938</t>
  </si>
  <si>
    <t>Eaton Cards &amp; Envelopes, Premium</t>
  </si>
  <si>
    <t>OFF-PA-10003744</t>
  </si>
  <si>
    <t>Green Bar Parchment Paper, Multicolor</t>
  </si>
  <si>
    <t>OFF-FA-10004659</t>
  </si>
  <si>
    <t>Stockwell Thumb Tacks, 12 Pack</t>
  </si>
  <si>
    <t>IN-2014-18238</t>
  </si>
  <si>
    <t>KH-16690</t>
  </si>
  <si>
    <t>Kristen Hastings</t>
  </si>
  <si>
    <t>OFF-LA-10002939</t>
  </si>
  <si>
    <t>Harbour Creations Legal Exhibit Labels, 5000 Label Set</t>
  </si>
  <si>
    <t>IN-2011-36620</t>
  </si>
  <si>
    <t>Bhopal</t>
  </si>
  <si>
    <t>OFF-LA-10000540</t>
  </si>
  <si>
    <t>Harbour Creations Round Labels, Adjustable</t>
  </si>
  <si>
    <t>IN-2013-77437</t>
  </si>
  <si>
    <t>SV-20815</t>
  </si>
  <si>
    <t>Stuart Van</t>
  </si>
  <si>
    <t>OFF-SU-10003834</t>
  </si>
  <si>
    <t>Stiletto Shears, High Speed</t>
  </si>
  <si>
    <t>IN-2014-62716</t>
  </si>
  <si>
    <t>RP-19270</t>
  </si>
  <si>
    <t>Rachel Payne</t>
  </si>
  <si>
    <t>Ranchi</t>
  </si>
  <si>
    <t>Jharkhand</t>
  </si>
  <si>
    <t>OFF-AR-10002747</t>
  </si>
  <si>
    <t>Boston Canvas, Fluorescent</t>
  </si>
  <si>
    <t>OFF-AR-10003978</t>
  </si>
  <si>
    <t>Binney &amp; Smith Sketch Pad, Easy-Erase</t>
  </si>
  <si>
    <t>IN-2014-18777</t>
  </si>
  <si>
    <t>MZ-17515</t>
  </si>
  <si>
    <t>Mary Zewe</t>
  </si>
  <si>
    <t>Brahmapur</t>
  </si>
  <si>
    <t>OFF-BI-10003025</t>
  </si>
  <si>
    <t>Cardinal Binding Machine, Durable</t>
  </si>
  <si>
    <t>IN-2012-31762</t>
  </si>
  <si>
    <t>JD-15895</t>
  </si>
  <si>
    <t>Jonathan Doherty</t>
  </si>
  <si>
    <t>OFF-BI-10000328</t>
  </si>
  <si>
    <t>Acco Binding Machine, Clear</t>
  </si>
  <si>
    <t>IN-2013-35969</t>
  </si>
  <si>
    <t>SN-20560</t>
  </si>
  <si>
    <t>Skye Norling</t>
  </si>
  <si>
    <t>OFF-BI-10001028</t>
  </si>
  <si>
    <t>Ibico 3-Hole Punch, Clear</t>
  </si>
  <si>
    <t>IN-2014-49675</t>
  </si>
  <si>
    <t>LB-16795</t>
  </si>
  <si>
    <t>Laurel Beltran</t>
  </si>
  <si>
    <t>OFF-BI-10001200</t>
  </si>
  <si>
    <t>Avery Binder, Durable</t>
  </si>
  <si>
    <t>IN-2014-21241</t>
  </si>
  <si>
    <t>RB-19465</t>
  </si>
  <si>
    <t>Rick Bensley</t>
  </si>
  <si>
    <t>Bhiwandi</t>
  </si>
  <si>
    <t>OFF-BI-10003713</t>
  </si>
  <si>
    <t>Wilson Jones Index Tab, Economy</t>
  </si>
  <si>
    <t>IN-2011-14941</t>
  </si>
  <si>
    <t>DA-13450</t>
  </si>
  <si>
    <t>Dianna Arnett</t>
  </si>
  <si>
    <t>OFF-AP-10003032</t>
  </si>
  <si>
    <t>Hoover Stove, Red</t>
  </si>
  <si>
    <t>IN-2012-68918</t>
  </si>
  <si>
    <t>MA-17995</t>
  </si>
  <si>
    <t>Michelle Arnett</t>
  </si>
  <si>
    <t>OFF-EN-10001627</t>
  </si>
  <si>
    <t>Cameo Interoffice Envelope, with clear poly window</t>
  </si>
  <si>
    <t>IN-2013-63829</t>
  </si>
  <si>
    <t>DW-13480</t>
  </si>
  <si>
    <t>Dianna Wilson</t>
  </si>
  <si>
    <t>Ulhasnagar</t>
  </si>
  <si>
    <t>OFF-AR-10000054</t>
  </si>
  <si>
    <t>Sanford Pencil Sharpener, Water Color</t>
  </si>
  <si>
    <t>IN-2014-23236</t>
  </si>
  <si>
    <t>EH-14005</t>
  </si>
  <si>
    <t>Erica Hernandez</t>
  </si>
  <si>
    <t>OFF-LA-10002851</t>
  </si>
  <si>
    <t>Hon Legal Exhibit Labels, 5000 Label Set</t>
  </si>
  <si>
    <t>OFF-BI-10001867</t>
  </si>
  <si>
    <t>Acco Binder Covers, Recycled</t>
  </si>
  <si>
    <t>IN-2014-50179</t>
  </si>
  <si>
    <t>Coimbatore</t>
  </si>
  <si>
    <t>IN-2012-39651</t>
  </si>
  <si>
    <t>TS-21655</t>
  </si>
  <si>
    <t>Trudy Schmidt</t>
  </si>
  <si>
    <t>Bhatinda</t>
  </si>
  <si>
    <t>OFF-AR-10002109</t>
  </si>
  <si>
    <t>Binney &amp; Smith Sketch Pad, Fluorescent</t>
  </si>
  <si>
    <t>OFF-AR-10001266</t>
  </si>
  <si>
    <t>Boston Canvas, Blue</t>
  </si>
  <si>
    <t>OFF-ST-10003606</t>
  </si>
  <si>
    <t>Smead Box, Single Width</t>
  </si>
  <si>
    <t>IN-2014-69856</t>
  </si>
  <si>
    <t>AG-10900</t>
  </si>
  <si>
    <t>Arthur Gainer</t>
  </si>
  <si>
    <t>OFF-PA-10004187</t>
  </si>
  <si>
    <t>Xerox Message Books, Multicolor</t>
  </si>
  <si>
    <t>OFF-PA-10004185</t>
  </si>
  <si>
    <t>SanDisk Message Books, Recycled</t>
  </si>
  <si>
    <t>IN-2011-33904</t>
  </si>
  <si>
    <t>OFF-AP-10002793</t>
  </si>
  <si>
    <t>KitchenAid Stove, Black</t>
  </si>
  <si>
    <t>OFF-AP-10002933</t>
  </si>
  <si>
    <t>Hoover Blender, Silver</t>
  </si>
  <si>
    <t>OFF-PA-10004943</t>
  </si>
  <si>
    <t>Enermax Memo Slips, 8.5 x 11</t>
  </si>
  <si>
    <t>IN-2011-41254</t>
  </si>
  <si>
    <t>SC-20230</t>
  </si>
  <si>
    <t>Scot Coram</t>
  </si>
  <si>
    <t>IN-2013-61127</t>
  </si>
  <si>
    <t>KB-16585</t>
  </si>
  <si>
    <t>Ken Black</t>
  </si>
  <si>
    <t>OFF-ST-10001694</t>
  </si>
  <si>
    <t>Smead Folders, Blue</t>
  </si>
  <si>
    <t>IN-2012-64424</t>
  </si>
  <si>
    <t>TH-21115</t>
  </si>
  <si>
    <t>Thea Hudgings</t>
  </si>
  <si>
    <t>OFF-AR-10001073</t>
  </si>
  <si>
    <t>Sanford Markers, Easy-Erase</t>
  </si>
  <si>
    <t>OFF-AR-10002260</t>
  </si>
  <si>
    <t>Boston Pens, Blue</t>
  </si>
  <si>
    <t>IN-2013-41037</t>
  </si>
  <si>
    <t>SP-20545</t>
  </si>
  <si>
    <t>Sibella Parks</t>
  </si>
  <si>
    <t>IN-2014-71067</t>
  </si>
  <si>
    <t>NZ-18565</t>
  </si>
  <si>
    <t>Nick Zandusky</t>
  </si>
  <si>
    <t>OFF-ST-10004315</t>
  </si>
  <si>
    <t>Rogers Lockers, Blue</t>
  </si>
  <si>
    <t>IN-2014-74504</t>
  </si>
  <si>
    <t>EK-13795</t>
  </si>
  <si>
    <t>Eileen Kiefer</t>
  </si>
  <si>
    <t>OFF-ST-10003837</t>
  </si>
  <si>
    <t>Tenex Lockers, Single Width</t>
  </si>
  <si>
    <t>OFF-ST-10004382</t>
  </si>
  <si>
    <t>Tenex Folders, Industrial</t>
  </si>
  <si>
    <t>OFF-AR-10002392</t>
  </si>
  <si>
    <t>Binney &amp; Smith Highlighters, Blue</t>
  </si>
  <si>
    <t>OFF-PA-10003139</t>
  </si>
  <si>
    <t>SanDisk Parchment Paper, Recycled</t>
  </si>
  <si>
    <t>OFF-FA-10000038</t>
  </si>
  <si>
    <t>Stockwell Clamps, Assorted Sizes</t>
  </si>
  <si>
    <t>IN-2011-72411</t>
  </si>
  <si>
    <t>AB-10255</t>
  </si>
  <si>
    <t>Alejandro Ballentine</t>
  </si>
  <si>
    <t>Dewas</t>
  </si>
  <si>
    <t>OFF-SU-10004575</t>
  </si>
  <si>
    <t>Fiskars Letter Opener, Steel</t>
  </si>
  <si>
    <t>ID-2011-29389</t>
  </si>
  <si>
    <t>OFF-AR-10000989</t>
  </si>
  <si>
    <t>Binney &amp; Smith Canvas, Blue</t>
  </si>
  <si>
    <t>IN-2013-52230</t>
  </si>
  <si>
    <t>SC-20380</t>
  </si>
  <si>
    <t>Shahid Collister</t>
  </si>
  <si>
    <t>OFF-PA-10003020</t>
  </si>
  <si>
    <t>Xerox Message Books, Premium</t>
  </si>
  <si>
    <t>IN-2013-34506</t>
  </si>
  <si>
    <t>GR-14560</t>
  </si>
  <si>
    <t>Georgia Rosenberg</t>
  </si>
  <si>
    <t>OFF-PA-10000453</t>
  </si>
  <si>
    <t>Xerox Cards &amp; Envelopes, 8.5 x 11</t>
  </si>
  <si>
    <t>IN-2014-55471</t>
  </si>
  <si>
    <t>GM-14695</t>
  </si>
  <si>
    <t>Greg Maxwell</t>
  </si>
  <si>
    <t>OFF-EN-10001882</t>
  </si>
  <si>
    <t>Jiffy Manila Envelope, with clear poly window</t>
  </si>
  <si>
    <t>IN-2011-29438</t>
  </si>
  <si>
    <t>PV-18985</t>
  </si>
  <si>
    <t>Paul Van Hugh</t>
  </si>
  <si>
    <t>Salem</t>
  </si>
  <si>
    <t>OFF-ST-10003547</t>
  </si>
  <si>
    <t>Smead Shelving, Blue</t>
  </si>
  <si>
    <t>IN-2013-19337</t>
  </si>
  <si>
    <t>BW-11200</t>
  </si>
  <si>
    <t>Ben Wallace</t>
  </si>
  <si>
    <t>Bokaro</t>
  </si>
  <si>
    <t>OFF-ST-10003121</t>
  </si>
  <si>
    <t>Rogers Box, Industrial</t>
  </si>
  <si>
    <t>IN-2013-13583</t>
  </si>
  <si>
    <t>BF-11080</t>
  </si>
  <si>
    <t>Bart Folk</t>
  </si>
  <si>
    <t>Jamnagar</t>
  </si>
  <si>
    <t>OFF-PA-10004380</t>
  </si>
  <si>
    <t>SanDisk Memo Slips, Multicolor</t>
  </si>
  <si>
    <t>IN-2011-70402</t>
  </si>
  <si>
    <t>BD-11500</t>
  </si>
  <si>
    <t>Bradley Drucker</t>
  </si>
  <si>
    <t>OFF-PA-10003416</t>
  </si>
  <si>
    <t>Green Bar Parchment Paper, Recycled</t>
  </si>
  <si>
    <t>OFF-LA-10000668</t>
  </si>
  <si>
    <t>Smead Removable Labels, Adjustable</t>
  </si>
  <si>
    <t>IN-2014-15011</t>
  </si>
  <si>
    <t>MC-17635</t>
  </si>
  <si>
    <t>Matthew Clasen</t>
  </si>
  <si>
    <t>OFF-ST-10001124</t>
  </si>
  <si>
    <t>Fellowes Trays, Wire Frame</t>
  </si>
  <si>
    <t>IN-2011-13534</t>
  </si>
  <si>
    <t>MG-17875</t>
  </si>
  <si>
    <t>Michael Grace</t>
  </si>
  <si>
    <t>OFF-EN-10003455</t>
  </si>
  <si>
    <t>Cameo Manila Envelope, Set of 50</t>
  </si>
  <si>
    <t>IN-2012-53490</t>
  </si>
  <si>
    <t>MH-17290</t>
  </si>
  <si>
    <t>Marc Harrigan</t>
  </si>
  <si>
    <t>OFF-LA-10004623</t>
  </si>
  <si>
    <t>Smead Removable Labels, 5000 Label Set</t>
  </si>
  <si>
    <t>OFF-LA-10000707</t>
  </si>
  <si>
    <t>Avery Removable Labels, Adjustable</t>
  </si>
  <si>
    <t>IN-2013-49024</t>
  </si>
  <si>
    <t>PW-19030</t>
  </si>
  <si>
    <t>Pauline Webber</t>
  </si>
  <si>
    <t>Bellary</t>
  </si>
  <si>
    <t>OFF-AR-10000539</t>
  </si>
  <si>
    <t>Boston Markers, Easy-Erase</t>
  </si>
  <si>
    <t>IN-2012-25231</t>
  </si>
  <si>
    <t>SC-20695</t>
  </si>
  <si>
    <t>Steve Chapman</t>
  </si>
  <si>
    <t>OFF-LA-10000869</t>
  </si>
  <si>
    <t>Harbour Creations Removable Labels, Adjustable</t>
  </si>
  <si>
    <t>IN-2012-43081</t>
  </si>
  <si>
    <t>JS-15685</t>
  </si>
  <si>
    <t>Jim Sink</t>
  </si>
  <si>
    <t>OFF-SU-10000835</t>
  </si>
  <si>
    <t>Acme Box Cutter, Steel</t>
  </si>
  <si>
    <t>IN-2014-29074</t>
  </si>
  <si>
    <t>CS-12250</t>
  </si>
  <si>
    <t>Chris Selesnick</t>
  </si>
  <si>
    <t>IN-2014-48534</t>
  </si>
  <si>
    <t>OFF-AR-10001226</t>
  </si>
  <si>
    <t>Boston Pencil Sharpener, Fluorescent</t>
  </si>
  <si>
    <t>IN-2013-79390</t>
  </si>
  <si>
    <t>Mysore</t>
  </si>
  <si>
    <t>OFF-FA-10003838</t>
  </si>
  <si>
    <t>Stockwell Rubber Bands, Assorted Sizes</t>
  </si>
  <si>
    <t>IN-2011-10055</t>
  </si>
  <si>
    <t>TS-21370</t>
  </si>
  <si>
    <t>Todd Sumrall</t>
  </si>
  <si>
    <t>OFF-AP-10003598</t>
  </si>
  <si>
    <t>Breville Refrigerator, Red</t>
  </si>
  <si>
    <t>IN-2011-12554</t>
  </si>
  <si>
    <t>YC-21895</t>
  </si>
  <si>
    <t>Yoseph Carroll</t>
  </si>
  <si>
    <t>OFF-ST-10003203</t>
  </si>
  <si>
    <t>Eldon Lockers, Wire Frame</t>
  </si>
  <si>
    <t>IN-2014-19463</t>
  </si>
  <si>
    <t>LW-16825</t>
  </si>
  <si>
    <t>Laurel Workman</t>
  </si>
  <si>
    <t>OFF-FA-10001126</t>
  </si>
  <si>
    <t>Accos Paper Clips, Metal</t>
  </si>
  <si>
    <t>OFF-AR-10001228</t>
  </si>
  <si>
    <t>Binney &amp; Smith Pens, Easy-Erase</t>
  </si>
  <si>
    <t>IN-2014-55513</t>
  </si>
  <si>
    <t>CR-12580</t>
  </si>
  <si>
    <t>Clay Rozendal</t>
  </si>
  <si>
    <t>OFF-EN-10000114</t>
  </si>
  <si>
    <t>Kraft Clasp Envelope, Security-Tint</t>
  </si>
  <si>
    <t>OFF-AP-10002899</t>
  </si>
  <si>
    <t>Breville Toaster, Silver</t>
  </si>
  <si>
    <t>OFF-FA-10002241</t>
  </si>
  <si>
    <t>Stockwell Clamps, Bulk Pack</t>
  </si>
  <si>
    <t>IN-2013-22760</t>
  </si>
  <si>
    <t>VT-21700</t>
  </si>
  <si>
    <t>Valerie Takahito</t>
  </si>
  <si>
    <t>OFF-SU-10001308</t>
  </si>
  <si>
    <t>Fiskars Trimmer, Serrated</t>
  </si>
  <si>
    <t>OFF-FA-10000974</t>
  </si>
  <si>
    <t>Stockwell Paper Clips, Bulk Pack</t>
  </si>
  <si>
    <t>OFF-ST-10003810</t>
  </si>
  <si>
    <t>Tenex Box, Single Width</t>
  </si>
  <si>
    <t>OFF-PA-10003418</t>
  </si>
  <si>
    <t>Enermax Memo Slips, Multicolor</t>
  </si>
  <si>
    <t>IN-2013-62443</t>
  </si>
  <si>
    <t>RF-19345</t>
  </si>
  <si>
    <t>Randy Ferguson</t>
  </si>
  <si>
    <t>Moradabad</t>
  </si>
  <si>
    <t>OFF-AR-10002340</t>
  </si>
  <si>
    <t>Stanley Markers, Water Color</t>
  </si>
  <si>
    <t>OFF-FA-10004447</t>
  </si>
  <si>
    <t>Advantus Rubber Bands, Metal</t>
  </si>
  <si>
    <t>IN-2014-46343</t>
  </si>
  <si>
    <t>JW-15220</t>
  </si>
  <si>
    <t>Jane Waco</t>
  </si>
  <si>
    <t>Barddhaman</t>
  </si>
  <si>
    <t>IN-2011-71634</t>
  </si>
  <si>
    <t>MC-17425</t>
  </si>
  <si>
    <t>Mark Cousins</t>
  </si>
  <si>
    <t>IN-2013-18357</t>
  </si>
  <si>
    <t>YS-21880</t>
  </si>
  <si>
    <t>Yana Sorensen</t>
  </si>
  <si>
    <t>OFF-BI-10001904</t>
  </si>
  <si>
    <t>Cardinal Binder Covers, Durable</t>
  </si>
  <si>
    <t>IN-2011-29781</t>
  </si>
  <si>
    <t>MC-18130</t>
  </si>
  <si>
    <t>Mike Caudle</t>
  </si>
  <si>
    <t>OFF-FA-10004527</t>
  </si>
  <si>
    <t>Advantus Thumb Tacks, Bulk Pack</t>
  </si>
  <si>
    <t>IN-2013-50753</t>
  </si>
  <si>
    <t>TS-21430</t>
  </si>
  <si>
    <t>Tom Stivers</t>
  </si>
  <si>
    <t>OFF-LA-10000195</t>
  </si>
  <si>
    <t>Novimex File Folder Labels, Laser Printer Compatible</t>
  </si>
  <si>
    <t>IN-2013-28297</t>
  </si>
  <si>
    <t>BO-11350</t>
  </si>
  <si>
    <t>Bill Overfelt</t>
  </si>
  <si>
    <t>IN-2013-32945</t>
  </si>
  <si>
    <t>Shimoga</t>
  </si>
  <si>
    <t>OFF-PA-10000116</t>
  </si>
  <si>
    <t>Xerox Parchment Paper, Premium</t>
  </si>
  <si>
    <t>IN-2012-10209</t>
  </si>
  <si>
    <t>MF-18250</t>
  </si>
  <si>
    <t>Monica Federle</t>
  </si>
  <si>
    <t>Allahabad</t>
  </si>
  <si>
    <t>OFF-ST-10004837</t>
  </si>
  <si>
    <t>OFF-SU-10003789</t>
  </si>
  <si>
    <t>Fiskars Box Cutter, Steel</t>
  </si>
  <si>
    <t>IN-2011-53770</t>
  </si>
  <si>
    <t>DS-13030</t>
  </si>
  <si>
    <t>Darrin Sayre</t>
  </si>
  <si>
    <t>OFF-LA-10002703</t>
  </si>
  <si>
    <t>Novimex Removable Labels, Adjustable</t>
  </si>
  <si>
    <t>IN-2014-34842</t>
  </si>
  <si>
    <t>Varanasi</t>
  </si>
  <si>
    <t>OFF-AP-10002017</t>
  </si>
  <si>
    <t>Cuisinart Blender, Red</t>
  </si>
  <si>
    <t>IN-2014-14059</t>
  </si>
  <si>
    <t>SW-20350</t>
  </si>
  <si>
    <t>Sean Wendt</t>
  </si>
  <si>
    <t>IN-2014-40428</t>
  </si>
  <si>
    <t>AS-10135</t>
  </si>
  <si>
    <t>Adrian Shami</t>
  </si>
  <si>
    <t>OFF-SU-10002732</t>
  </si>
  <si>
    <t>Acme Box Cutter, High Speed</t>
  </si>
  <si>
    <t>IN-2014-23173</t>
  </si>
  <si>
    <t>HD-14785</t>
  </si>
  <si>
    <t>Harold Dahlen</t>
  </si>
  <si>
    <t>OFF-PA-10001086</t>
  </si>
  <si>
    <t>Enermax Cards &amp; Envelopes, Multicolor</t>
  </si>
  <si>
    <t>IN-2012-45909</t>
  </si>
  <si>
    <t>OFF-ST-10003206</t>
  </si>
  <si>
    <t>Eldon Shelving, Blue</t>
  </si>
  <si>
    <t>OFF-EN-10002258</t>
  </si>
  <si>
    <t>Jiffy Mailers, with clear poly window</t>
  </si>
  <si>
    <t>IN-2014-29893</t>
  </si>
  <si>
    <t>SC-20680</t>
  </si>
  <si>
    <t>Steve Carroll</t>
  </si>
  <si>
    <t>Gulbarga</t>
  </si>
  <si>
    <t>OFF-LA-10000861</t>
  </si>
  <si>
    <t>Avery Color Coded Labels, Alphabetical</t>
  </si>
  <si>
    <t>OFF-PA-10002047</t>
  </si>
  <si>
    <t>Green Bar Cards &amp; Envelopes, 8.5 x 11</t>
  </si>
  <si>
    <t>OFF-FA-10000838</t>
  </si>
  <si>
    <t>Stockwell Push Pins, Assorted Sizes</t>
  </si>
  <si>
    <t>OFF-PA-10001979</t>
  </si>
  <si>
    <t>Enermax Message Books, Premium</t>
  </si>
  <si>
    <t>OFF-PA-10004613</t>
  </si>
  <si>
    <t>Green Bar Note Cards, Premium</t>
  </si>
  <si>
    <t>OFF-BI-10000721</t>
  </si>
  <si>
    <t>Ibico Binder Covers, Recycled</t>
  </si>
  <si>
    <t>IN-2011-74994</t>
  </si>
  <si>
    <t>AG-10495</t>
  </si>
  <si>
    <t>Andrew Gjertsen</t>
  </si>
  <si>
    <t>OFF-BI-10003265</t>
  </si>
  <si>
    <t>Wilson Jones Binder, Clear</t>
  </si>
  <si>
    <t>IN-2013-34457</t>
  </si>
  <si>
    <t>OFF-FA-10000263</t>
  </si>
  <si>
    <t>Stockwell Thumb Tacks, Bulk Pack</t>
  </si>
  <si>
    <t>IN-2014-71928</t>
  </si>
  <si>
    <t>IN-2013-34471</t>
  </si>
  <si>
    <t>FA-14230</t>
  </si>
  <si>
    <t>Frank Atkinson</t>
  </si>
  <si>
    <t>OFF-PA-10004946</t>
  </si>
  <si>
    <t>SanDisk Note Cards, Multicolor</t>
  </si>
  <si>
    <t>OFF-EN-10004173</t>
  </si>
  <si>
    <t>Ames Peel and Seal, Recycled</t>
  </si>
  <si>
    <t>IN-2013-27639</t>
  </si>
  <si>
    <t>GZ-14545</t>
  </si>
  <si>
    <t>George Zrebassa</t>
  </si>
  <si>
    <t>Tiruchchirappalli</t>
  </si>
  <si>
    <t>OFF-ST-10002085</t>
  </si>
  <si>
    <t>Tenex File Cart, Industrial</t>
  </si>
  <si>
    <t>OFF-ST-10004325</t>
  </si>
  <si>
    <t>Eldon Box, Single Width</t>
  </si>
  <si>
    <t>IN-2012-58817</t>
  </si>
  <si>
    <t>OFF-EN-10004053</t>
  </si>
  <si>
    <t>GlobeWeis Manila Envelope, with clear poly window</t>
  </si>
  <si>
    <t>OFF-SU-10003717</t>
  </si>
  <si>
    <t>Stiletto Ruler, Serrated</t>
  </si>
  <si>
    <t>OFF-AR-10001518</t>
  </si>
  <si>
    <t>Binney &amp; Smith Pencil Sharpener, Water Color</t>
  </si>
  <si>
    <t>OFF-AR-10004900</t>
  </si>
  <si>
    <t>Boston Canvas, Easy-Erase</t>
  </si>
  <si>
    <t>OFF-BI-10002907</t>
  </si>
  <si>
    <t>Wilson Jones 3-Hole Punch, Economy</t>
  </si>
  <si>
    <t>OFF-EN-10002425</t>
  </si>
  <si>
    <t>Ames Peel and Seal, Set of 50</t>
  </si>
  <si>
    <t>IN-2012-56647</t>
  </si>
  <si>
    <t>PH-18790</t>
  </si>
  <si>
    <t>Patricia Hirasaki</t>
  </si>
  <si>
    <t>OFF-LA-10002596</t>
  </si>
  <si>
    <t>Harbour Creations Round Labels, Laser Printer Compatible</t>
  </si>
  <si>
    <t>ID-2012-58201</t>
  </si>
  <si>
    <t>AW-10930</t>
  </si>
  <si>
    <t>Arthur Wiediger</t>
  </si>
  <si>
    <t>OFF-AR-10004153</t>
  </si>
  <si>
    <t>Binney &amp; Smith Highlighters, Easy-Erase</t>
  </si>
  <si>
    <t>OFF-AP-10004711</t>
  </si>
  <si>
    <t>Breville Refrigerator, Silver</t>
  </si>
  <si>
    <t>IN-2011-44558</t>
  </si>
  <si>
    <t>RB-19795</t>
  </si>
  <si>
    <t>Ross Baird</t>
  </si>
  <si>
    <t>OFF-EN-10002671</t>
  </si>
  <si>
    <t>GlobeWeis Interoffice Envelope, with clear poly window</t>
  </si>
  <si>
    <t>IN-2011-16033</t>
  </si>
  <si>
    <t>OFF-PA-10001850</t>
  </si>
  <si>
    <t>Eaton Note Cards, Premium</t>
  </si>
  <si>
    <t>IN-2014-58173</t>
  </si>
  <si>
    <t>JK-16120</t>
  </si>
  <si>
    <t>Julie Kriz</t>
  </si>
  <si>
    <t>Kakinada</t>
  </si>
  <si>
    <t>IN-2011-10552</t>
  </si>
  <si>
    <t>CC-12430</t>
  </si>
  <si>
    <t>Chuck Clark</t>
  </si>
  <si>
    <t>Jabalpur</t>
  </si>
  <si>
    <t>OFF-LA-10004430</t>
  </si>
  <si>
    <t>Avery Shipping Labels, Laser Printer Compatible</t>
  </si>
  <si>
    <t>OFF-SU-10002911</t>
  </si>
  <si>
    <t>Acme Scissors, Serrated</t>
  </si>
  <si>
    <t>OFF-LA-10002364</t>
  </si>
  <si>
    <t>Smead Shipping Labels, Alphabetical</t>
  </si>
  <si>
    <t>OFF-ST-10003953</t>
  </si>
  <si>
    <t>Smead File Cart, Industrial</t>
  </si>
  <si>
    <t>IN-2012-32343</t>
  </si>
  <si>
    <t>OFF-BI-10002632</t>
  </si>
  <si>
    <t>Acco Binding Machine, Recycled</t>
  </si>
  <si>
    <t>IN-2012-37957</t>
  </si>
  <si>
    <t>Dl-13600</t>
  </si>
  <si>
    <t>Dorris liebe</t>
  </si>
  <si>
    <t>OFF-FA-10000248</t>
  </si>
  <si>
    <t>IN-2013-29683</t>
  </si>
  <si>
    <t>AS-10225</t>
  </si>
  <si>
    <t>Alan Schoenberger</t>
  </si>
  <si>
    <t>OFF-LA-10003379</t>
  </si>
  <si>
    <t>Smead Color Coded Labels, Laser Printer Compatible</t>
  </si>
  <si>
    <t>IN-2013-49423</t>
  </si>
  <si>
    <t>OFF-BI-10002335</t>
  </si>
  <si>
    <t>Avery Binder Covers, Durable</t>
  </si>
  <si>
    <t>IN-2011-73734</t>
  </si>
  <si>
    <t>MG-17890</t>
  </si>
  <si>
    <t>Michael Granlund</t>
  </si>
  <si>
    <t>OFF-BI-10004440</t>
  </si>
  <si>
    <t>Cardinal Binder, Economy</t>
  </si>
  <si>
    <t>IN-2013-60049</t>
  </si>
  <si>
    <t>OFF-LA-10000219</t>
  </si>
  <si>
    <t>Harbour Creations File Folder Labels, Adjustable</t>
  </si>
  <si>
    <t>IN-2013-71774</t>
  </si>
  <si>
    <t>Barasat</t>
  </si>
  <si>
    <t>OFF-PA-10001006</t>
  </si>
  <si>
    <t>Eaton Message Books, Recycled</t>
  </si>
  <si>
    <t>OFF-LA-10003973</t>
  </si>
  <si>
    <t>Hon Removable Labels, Laser Printer Compatible</t>
  </si>
  <si>
    <t>OFF-SU-10002362</t>
  </si>
  <si>
    <t>Acme Ruler, Serrated</t>
  </si>
  <si>
    <t>OFF-PA-10000344</t>
  </si>
  <si>
    <t>SanDisk Memo Slips, 8.5 x 11</t>
  </si>
  <si>
    <t>IN-2012-52076</t>
  </si>
  <si>
    <t>ML-17395</t>
  </si>
  <si>
    <t>Marina Lichtenstein</t>
  </si>
  <si>
    <t>OFF-BI-10002627</t>
  </si>
  <si>
    <t>Avery Binder Covers, Economy</t>
  </si>
  <si>
    <t>IN-2013-19176</t>
  </si>
  <si>
    <t>MS-17980</t>
  </si>
  <si>
    <t>Michael Stewart</t>
  </si>
  <si>
    <t>OFF-PA-10000030</t>
  </si>
  <si>
    <t>Eaton Parchment Paper, Recycled</t>
  </si>
  <si>
    <t>IN-2014-30264</t>
  </si>
  <si>
    <t>OFF-BI-10000698</t>
  </si>
  <si>
    <t>Wilson Jones Hole Reinforcements, Recycled</t>
  </si>
  <si>
    <t>OFF-SU-10002547</t>
  </si>
  <si>
    <t>Acme Ruler, Steel</t>
  </si>
  <si>
    <t>IN-2012-50823</t>
  </si>
  <si>
    <t>LS-16975</t>
  </si>
  <si>
    <t>Lindsay Shagiari</t>
  </si>
  <si>
    <t>OFF-FA-10002058</t>
  </si>
  <si>
    <t>Stockwell Thumb Tacks, Assorted Sizes</t>
  </si>
  <si>
    <t>IN-2012-58432</t>
  </si>
  <si>
    <t>AS-10630</t>
  </si>
  <si>
    <t>Ann Steele</t>
  </si>
  <si>
    <t>OFF-EN-10003463</t>
  </si>
  <si>
    <t>Jiffy Peel and Seal, Recycled</t>
  </si>
  <si>
    <t>IN-2012-37362</t>
  </si>
  <si>
    <t>DB-13120</t>
  </si>
  <si>
    <t>David Bremer</t>
  </si>
  <si>
    <t>OFF-BI-10003779</t>
  </si>
  <si>
    <t>Cardinal 3-Hole Punch, Durable</t>
  </si>
  <si>
    <t>IN-2014-10020</t>
  </si>
  <si>
    <t>IN-2013-30257</t>
  </si>
  <si>
    <t>JR-16210</t>
  </si>
  <si>
    <t>Justin Ritter</t>
  </si>
  <si>
    <t>Srinagar</t>
  </si>
  <si>
    <t>Jammu and Kashmir</t>
  </si>
  <si>
    <t>OFF-PA-10002073</t>
  </si>
  <si>
    <t>Green Bar Parchment Paper, 8.5 x 11</t>
  </si>
  <si>
    <t>OFF-ST-10004015</t>
  </si>
  <si>
    <t>Smead Trays, Blue</t>
  </si>
  <si>
    <t>IN-2011-16831</t>
  </si>
  <si>
    <t>VM-21835</t>
  </si>
  <si>
    <t>Vivian Mathis</t>
  </si>
  <si>
    <t>OFF-ST-10003274</t>
  </si>
  <si>
    <t>Eldon Box, Wire Frame</t>
  </si>
  <si>
    <t>OFF-EN-10001946</t>
  </si>
  <si>
    <t>Kraft Mailers, Security-Tint</t>
  </si>
  <si>
    <t>IN-2013-11448</t>
  </si>
  <si>
    <t>TC-21295</t>
  </si>
  <si>
    <t>Toby Carlisle</t>
  </si>
  <si>
    <t>OFF-LA-10000624</t>
  </si>
  <si>
    <t>Hon File Folder Labels, 5000 Label Set</t>
  </si>
  <si>
    <t>OFF-FA-10002015</t>
  </si>
  <si>
    <t>OFF-AR-10003774</t>
  </si>
  <si>
    <t>Stanley Sketch Pad, Fluorescent</t>
  </si>
  <si>
    <t>IN-2013-65075</t>
  </si>
  <si>
    <t>GZ-14470</t>
  </si>
  <si>
    <t>Gary Zandusky</t>
  </si>
  <si>
    <t>IN-2013-51502</t>
  </si>
  <si>
    <t>CC-12370</t>
  </si>
  <si>
    <t>Christopher Conant</t>
  </si>
  <si>
    <t>OFF-BI-10000089</t>
  </si>
  <si>
    <t>Wilson Jones 3-Hole Punch, Recycled</t>
  </si>
  <si>
    <t>OFF-BI-10002594</t>
  </si>
  <si>
    <t>Cardinal Binder Covers, Recycled</t>
  </si>
  <si>
    <t>OFF-BI-10001808</t>
  </si>
  <si>
    <t>OFF-EN-10002464</t>
  </si>
  <si>
    <t>Cameo Peel and Seal, Security-Tint</t>
  </si>
  <si>
    <t>IN-2014-75785</t>
  </si>
  <si>
    <t>KW-16570</t>
  </si>
  <si>
    <t>Kelly Williams</t>
  </si>
  <si>
    <t>OFF-EN-10000224</t>
  </si>
  <si>
    <t>Cameo Clasp Envelope, Recycled</t>
  </si>
  <si>
    <t>IN-2011-18959</t>
  </si>
  <si>
    <t>Satna</t>
  </si>
  <si>
    <t>OFF-LA-10002674</t>
  </si>
  <si>
    <t>Harbour Creations Color Coded Labels, 5000 Label Set</t>
  </si>
  <si>
    <t>OFF-LA-10001672</t>
  </si>
  <si>
    <t>Avery Legal Exhibit Labels, Alphabetical</t>
  </si>
  <si>
    <t>OFF-FA-10000697</t>
  </si>
  <si>
    <t>Advantus Rubber Bands, 12 Pack</t>
  </si>
  <si>
    <t>OFF-FA-10003530</t>
  </si>
  <si>
    <t>OIC Clamps, Bulk Pack</t>
  </si>
  <si>
    <t>OFF-PA-10004930</t>
  </si>
  <si>
    <t>Xerox Note Cards, Recycled</t>
  </si>
  <si>
    <t>IN-2013-59748</t>
  </si>
  <si>
    <t>OFF-EN-10001491</t>
  </si>
  <si>
    <t>Jiffy Interoffice Envelope, Set of 50</t>
  </si>
  <si>
    <t>IN-2012-35752</t>
  </si>
  <si>
    <t>OT-18730</t>
  </si>
  <si>
    <t>Olvera Toch</t>
  </si>
  <si>
    <t>OFF-PA-10001944</t>
  </si>
  <si>
    <t>SanDisk Computer Printout Paper, Premium</t>
  </si>
  <si>
    <t>IN-2014-54967</t>
  </si>
  <si>
    <t>OFF-BI-10002432</t>
  </si>
  <si>
    <t>Ibico Binder, Recycled</t>
  </si>
  <si>
    <t>OFF-PA-10003805</t>
  </si>
  <si>
    <t>Eaton Note Cards, Multicolor</t>
  </si>
  <si>
    <t>OFF-AP-10003275</t>
  </si>
  <si>
    <t>KitchenAid Microwave, Silver</t>
  </si>
  <si>
    <t>OFF-BI-10001400</t>
  </si>
  <si>
    <t>Cardinal 3-Hole Punch, Economy</t>
  </si>
  <si>
    <t>IN-2014-46203</t>
  </si>
  <si>
    <t>OFF-ST-10000752</t>
  </si>
  <si>
    <t>Fellowes File Cart, Wire Frame</t>
  </si>
  <si>
    <t>ID-2012-59041</t>
  </si>
  <si>
    <t>IN-2012-57424</t>
  </si>
  <si>
    <t>RW-19690</t>
  </si>
  <si>
    <t>Robert Waldorf</t>
  </si>
  <si>
    <t>OFF-AP-10004295</t>
  </si>
  <si>
    <t>Cuisinart Refrigerator, Silver</t>
  </si>
  <si>
    <t>IN-2014-64501</t>
  </si>
  <si>
    <t>TB-21250</t>
  </si>
  <si>
    <t>Tim Brockman</t>
  </si>
  <si>
    <t>OFF-AP-10002057</t>
  </si>
  <si>
    <t>Breville Coffee Grinder, Black</t>
  </si>
  <si>
    <t>IN-2013-55604</t>
  </si>
  <si>
    <t>AJ-10960</t>
  </si>
  <si>
    <t>Astrea Jones</t>
  </si>
  <si>
    <t>OFF-SU-10002909</t>
  </si>
  <si>
    <t>Fiskars Ruler, Easy Grip</t>
  </si>
  <si>
    <t>OFF-BI-10000561</t>
  </si>
  <si>
    <t>Acco Binding Machine, Durable</t>
  </si>
  <si>
    <t>OFF-BI-10001659</t>
  </si>
  <si>
    <t>IN-2012-55485</t>
  </si>
  <si>
    <t>OFF-EN-10001977</t>
  </si>
  <si>
    <t>Cameo Business Envelopes, Recycled</t>
  </si>
  <si>
    <t>OFF-LA-10002139</t>
  </si>
  <si>
    <t>Novimex Color Coded Labels, Alphabetical</t>
  </si>
  <si>
    <t>IN-2012-22900</t>
  </si>
  <si>
    <t>TS-21505</t>
  </si>
  <si>
    <t>Tony Sayre</t>
  </si>
  <si>
    <t>OFF-SU-10004696</t>
  </si>
  <si>
    <t>Acme Shears, Easy Grip</t>
  </si>
  <si>
    <t>IN-2014-41891</t>
  </si>
  <si>
    <t>TG-21310</t>
  </si>
  <si>
    <t>Toby Gnade</t>
  </si>
  <si>
    <t>Naihati</t>
  </si>
  <si>
    <t>OFF-PA-10001818</t>
  </si>
  <si>
    <t>Green Bar Note Cards, Multicolor</t>
  </si>
  <si>
    <t>IN-2013-11357</t>
  </si>
  <si>
    <t>JH-15910</t>
  </si>
  <si>
    <t>Jonathan Howell</t>
  </si>
  <si>
    <t>Bihar Sharif</t>
  </si>
  <si>
    <t>OFF-LA-10004614</t>
  </si>
  <si>
    <t>Smead Round Labels, 5000 Label Set</t>
  </si>
  <si>
    <t>IN-2014-74224</t>
  </si>
  <si>
    <t>CM-12115</t>
  </si>
  <si>
    <t>Chad McGuire</t>
  </si>
  <si>
    <t>OFF-SU-10001535</t>
  </si>
  <si>
    <t>Elite Box Cutter, High Speed</t>
  </si>
  <si>
    <t>OFF-AR-10004068</t>
  </si>
  <si>
    <t>Boston Markers, Fluorescent</t>
  </si>
  <si>
    <t>OFF-LA-10003132</t>
  </si>
  <si>
    <t>Hon File Folder Labels, Adjustable</t>
  </si>
  <si>
    <t>IN-2014-31622</t>
  </si>
  <si>
    <t>SS-20590</t>
  </si>
  <si>
    <t>Sonia Sunley</t>
  </si>
  <si>
    <t>OFF-PA-10004268</t>
  </si>
  <si>
    <t>SanDisk Note Cards, 8.5 x 11</t>
  </si>
  <si>
    <t>IN-2014-61211</t>
  </si>
  <si>
    <t>OFF-EN-10002985</t>
  </si>
  <si>
    <t>Cameo Peel and Seal, Recycled</t>
  </si>
  <si>
    <t>OFF-LA-10000322</t>
  </si>
  <si>
    <t>Smead Round Labels, Laser Printer Compatible</t>
  </si>
  <si>
    <t>IN-2014-13597</t>
  </si>
  <si>
    <t>AC-10450</t>
  </si>
  <si>
    <t>Amy Cox</t>
  </si>
  <si>
    <t>OFF-LA-10002088</t>
  </si>
  <si>
    <t>Novimex Round Labels, Laser Printer Compatible</t>
  </si>
  <si>
    <t>OFF-FA-10003962</t>
  </si>
  <si>
    <t>Accos Thumb Tacks, Assorted Sizes</t>
  </si>
  <si>
    <t>OFF-FA-10004910</t>
  </si>
  <si>
    <t>Advantus Staples, Assorted Sizes</t>
  </si>
  <si>
    <t>IN-2014-48163</t>
  </si>
  <si>
    <t>KA-16525</t>
  </si>
  <si>
    <t>Kelly Andreada</t>
  </si>
  <si>
    <t>IN-2012-45979</t>
  </si>
  <si>
    <t>IN-2013-58873</t>
  </si>
  <si>
    <t>KH-16510</t>
  </si>
  <si>
    <t>Keith Herrera</t>
  </si>
  <si>
    <t>Patiala</t>
  </si>
  <si>
    <t>OFF-SU-10002448</t>
  </si>
  <si>
    <t>Stiletto Trimmer, High Speed</t>
  </si>
  <si>
    <t>OFF-SU-10002709</t>
  </si>
  <si>
    <t>Fiskars Letter Opener, Easy Grip</t>
  </si>
  <si>
    <t>OFF-SU-10000484</t>
  </si>
  <si>
    <t>Kleencut Ruler, High Speed</t>
  </si>
  <si>
    <t>OFF-ST-10002240</t>
  </si>
  <si>
    <t>Fellowes Shelving, Blue</t>
  </si>
  <si>
    <t>IN-2012-42367</t>
  </si>
  <si>
    <t>LH-16900</t>
  </si>
  <si>
    <t>Lena Hernandez</t>
  </si>
  <si>
    <t>OFF-EN-10003413</t>
  </si>
  <si>
    <t>Jiffy Interoffice Envelope, with clear poly window</t>
  </si>
  <si>
    <t>IN-2013-10097</t>
  </si>
  <si>
    <t>CJ-12010</t>
  </si>
  <si>
    <t>Caroline Jumper</t>
  </si>
  <si>
    <t>Ghaziabad</t>
  </si>
  <si>
    <t>OFF-EN-10004892</t>
  </si>
  <si>
    <t>Ames Manila Envelope, with clear poly window</t>
  </si>
  <si>
    <t>IN-2013-55772</t>
  </si>
  <si>
    <t>TM-21010</t>
  </si>
  <si>
    <t>Tamara Manning</t>
  </si>
  <si>
    <t>OFF-EN-10000428</t>
  </si>
  <si>
    <t>Cameo Clasp Envelope, with clear poly window</t>
  </si>
  <si>
    <t>IN-2013-65950</t>
  </si>
  <si>
    <t>NP-18700</t>
  </si>
  <si>
    <t>Nora Preis</t>
  </si>
  <si>
    <t>IN-2012-73930</t>
  </si>
  <si>
    <t>CD-12280</t>
  </si>
  <si>
    <t>Christina DeMoss</t>
  </si>
  <si>
    <t>Amritsar</t>
  </si>
  <si>
    <t>OFF-FA-10002156</t>
  </si>
  <si>
    <t>Advantus Push Pins, Metal</t>
  </si>
  <si>
    <t>OFF-FA-10001026</t>
  </si>
  <si>
    <t>IN-2014-30845</t>
  </si>
  <si>
    <t>MS-17530</t>
  </si>
  <si>
    <t>MaryBeth Skach</t>
  </si>
  <si>
    <t>OFF-PA-10003499</t>
  </si>
  <si>
    <t>Xerox Parchment Paper, 8.5 x 11</t>
  </si>
  <si>
    <t>IN-2011-45041</t>
  </si>
  <si>
    <t>Ichalkaranji</t>
  </si>
  <si>
    <t>OFF-BI-10002446</t>
  </si>
  <si>
    <t>Wilson Jones Binder, Economy</t>
  </si>
  <si>
    <t>OFF-LA-10004114</t>
  </si>
  <si>
    <t>Avery File Folder Labels, Alphabetical</t>
  </si>
  <si>
    <t>IN-2012-34324</t>
  </si>
  <si>
    <t>RL-19615</t>
  </si>
  <si>
    <t>Rob Lucas</t>
  </si>
  <si>
    <t>OFF-PA-10003550</t>
  </si>
  <si>
    <t>Eaton Cards &amp; Envelopes, Recycled</t>
  </si>
  <si>
    <t>OFF-FA-10001596</t>
  </si>
  <si>
    <t>Stockwell Clamps, 12 Pack</t>
  </si>
  <si>
    <t>OFF-PA-10003332</t>
  </si>
  <si>
    <t>Xerox Cards &amp; Envelopes, Recycled</t>
  </si>
  <si>
    <t>IN-2013-76296</t>
  </si>
  <si>
    <t>SG-20470</t>
  </si>
  <si>
    <t>Sheri Gordon</t>
  </si>
  <si>
    <t>OFF-AP-10002371</t>
  </si>
  <si>
    <t>KitchenAid Blender, Silver</t>
  </si>
  <si>
    <t>OFF-EN-10000699</t>
  </si>
  <si>
    <t>Cameo Interoffice Envelope, Set of 50</t>
  </si>
  <si>
    <t>IN-2014-52272</t>
  </si>
  <si>
    <t>BD-11770</t>
  </si>
  <si>
    <t>Bryan Davis</t>
  </si>
  <si>
    <t>ID-2014-52923</t>
  </si>
  <si>
    <t>OFF-LA-10001803</t>
  </si>
  <si>
    <t>Avery Legal Exhibit Labels, Adjustable</t>
  </si>
  <si>
    <t>OFF-LA-10000244</t>
  </si>
  <si>
    <t>Hon Legal Exhibit Labels, Alphabetical</t>
  </si>
  <si>
    <t>OFF-FA-10003745</t>
  </si>
  <si>
    <t>Accos Rubber Bands, Metal</t>
  </si>
  <si>
    <t>OFF-PA-10003455</t>
  </si>
  <si>
    <t>Green Bar Memo Slips, Recycled</t>
  </si>
  <si>
    <t>IN-2011-19953</t>
  </si>
  <si>
    <t>SC-20725</t>
  </si>
  <si>
    <t>Steven Cartwright</t>
  </si>
  <si>
    <t>OFF-EN-10002556</t>
  </si>
  <si>
    <t>Ames Business Envelopes, Recycled</t>
  </si>
  <si>
    <t>OFF-PA-10000215</t>
  </si>
  <si>
    <t>Eaton Parchment Paper, Premium</t>
  </si>
  <si>
    <t>IN-2014-55912</t>
  </si>
  <si>
    <t>OFF-AP-10000004</t>
  </si>
  <si>
    <t>Cuisinart Stove, Silver</t>
  </si>
  <si>
    <t>IN-2011-43109</t>
  </si>
  <si>
    <t>WB-21850</t>
  </si>
  <si>
    <t>William Brown</t>
  </si>
  <si>
    <t>Amravati</t>
  </si>
  <si>
    <t>OFF-ST-10000351</t>
  </si>
  <si>
    <t>Smead Shelving, Wire Frame</t>
  </si>
  <si>
    <t>IN-2012-35668</t>
  </si>
  <si>
    <t>SO-20335</t>
  </si>
  <si>
    <t>Sean O'Donnell</t>
  </si>
  <si>
    <t>IN-2013-21192</t>
  </si>
  <si>
    <t>Mirzapur</t>
  </si>
  <si>
    <t>OFF-SU-10004077</t>
  </si>
  <si>
    <t>Acme Letter Opener, Easy Grip</t>
  </si>
  <si>
    <t>IN-2014-19967</t>
  </si>
  <si>
    <t>CC-12685</t>
  </si>
  <si>
    <t>Craig Carroll</t>
  </si>
  <si>
    <t>OFF-ST-10000344</t>
  </si>
  <si>
    <t>Fellowes Box, Industrial</t>
  </si>
  <si>
    <t>IN-2013-12092</t>
  </si>
  <si>
    <t>JK-15625</t>
  </si>
  <si>
    <t>Jim Karlsson</t>
  </si>
  <si>
    <t>OFF-EN-10000871</t>
  </si>
  <si>
    <t>Ames Interoffice Envelope, Set of 50</t>
  </si>
  <si>
    <t>OFF-PA-10000944</t>
  </si>
  <si>
    <t>Enermax Computer Printout Paper, 8.5 x 11</t>
  </si>
  <si>
    <t>IN-2014-39546</t>
  </si>
  <si>
    <t>CA-12265</t>
  </si>
  <si>
    <t>Christina Anderson</t>
  </si>
  <si>
    <t>OFF-AR-10002400</t>
  </si>
  <si>
    <t>Boston Highlighters, Water Color</t>
  </si>
  <si>
    <t>IN-2012-52496</t>
  </si>
  <si>
    <t>OFF-ST-10004226</t>
  </si>
  <si>
    <t>Fellowes File Cart, Blue</t>
  </si>
  <si>
    <t>IN-2013-59867</t>
  </si>
  <si>
    <t>EP-13915</t>
  </si>
  <si>
    <t>Emily Phan</t>
  </si>
  <si>
    <t>Jamshedpur</t>
  </si>
  <si>
    <t>OFF-BI-10004181</t>
  </si>
  <si>
    <t>Avery 3-Hole Punch, Clear</t>
  </si>
  <si>
    <t>IN-2012-28269</t>
  </si>
  <si>
    <t>IN-2014-10377</t>
  </si>
  <si>
    <t>BD-11725</t>
  </si>
  <si>
    <t>Bruce Degenhardt</t>
  </si>
  <si>
    <t>IN-2013-40134</t>
  </si>
  <si>
    <t>SM-20905</t>
  </si>
  <si>
    <t>Susan MacKendrick</t>
  </si>
  <si>
    <t>FUR-BO-10003029</t>
  </si>
  <si>
    <t>Furniture</t>
  </si>
  <si>
    <t>Bookcases</t>
  </si>
  <si>
    <t>Sauder Library with Doors, Traditional</t>
  </si>
  <si>
    <t>IN-2012-40848</t>
  </si>
  <si>
    <t>FUR-TA-10003893</t>
  </si>
  <si>
    <t>Tables</t>
  </si>
  <si>
    <t>Lesro Wood Table, with Bottom Storage</t>
  </si>
  <si>
    <t>FUR-TA-10002571</t>
  </si>
  <si>
    <t>Chromcraft Coffee Table, Adjustable Height</t>
  </si>
  <si>
    <t>FUR-CH-10002932</t>
  </si>
  <si>
    <t>Chairs</t>
  </si>
  <si>
    <t>Harbour Creations Rocking Chair, Adjustable</t>
  </si>
  <si>
    <t>FUR-CH-10001138</t>
  </si>
  <si>
    <t>Office Star Swivel Stool, Black</t>
  </si>
  <si>
    <t>IN-2011-59685</t>
  </si>
  <si>
    <t>BM-11785</t>
  </si>
  <si>
    <t>Bryan Mills</t>
  </si>
  <si>
    <t>FUR-BO-10001934</t>
  </si>
  <si>
    <t>Bush Library with Doors, Metal</t>
  </si>
  <si>
    <t>FUR-BO-10001342</t>
  </si>
  <si>
    <t>Safco Corner Shelving, Metal</t>
  </si>
  <si>
    <t>IN-2013-34268</t>
  </si>
  <si>
    <t>LC-16870</t>
  </si>
  <si>
    <t>Lena Cacioppo</t>
  </si>
  <si>
    <t>FUR-CH-10001271</t>
  </si>
  <si>
    <t>SAFCO Executive Leather Armchair, Red</t>
  </si>
  <si>
    <t>IN-2014-49472</t>
  </si>
  <si>
    <t>RF-19840</t>
  </si>
  <si>
    <t>Roy Franzšsisch</t>
  </si>
  <si>
    <t>Kalyan</t>
  </si>
  <si>
    <t>FUR-CH-10002224</t>
  </si>
  <si>
    <t>Hon Rocking Chair, Set of Two</t>
  </si>
  <si>
    <t>IN-2013-73748</t>
  </si>
  <si>
    <t>FUR-CH-10002207</t>
  </si>
  <si>
    <t>Hon Chairmat, Set of Two</t>
  </si>
  <si>
    <t>IN-2013-42080</t>
  </si>
  <si>
    <t>TB-21625</t>
  </si>
  <si>
    <t>Trudy Brown</t>
  </si>
  <si>
    <t>Tirupati</t>
  </si>
  <si>
    <t>FUR-FU-10000918</t>
  </si>
  <si>
    <t>Furnishings</t>
  </si>
  <si>
    <t>Deflect-O Photo Frame, Duo Pack</t>
  </si>
  <si>
    <t>IN-2013-24300</t>
  </si>
  <si>
    <t>VG-21790</t>
  </si>
  <si>
    <t>Vivek Gonzalez</t>
  </si>
  <si>
    <t>FUR-FU-10001477</t>
  </si>
  <si>
    <t>Rubbermaid Stacking Tray, Black</t>
  </si>
  <si>
    <t>ID-2013-62177</t>
  </si>
  <si>
    <t>FUR-BO-10000670</t>
  </si>
  <si>
    <t>Dania Corner Shelving, Metal</t>
  </si>
  <si>
    <t>IN-2011-69177</t>
  </si>
  <si>
    <t>SG-20080</t>
  </si>
  <si>
    <t>Sandra Glassco</t>
  </si>
  <si>
    <t>FUR-BO-10003793</t>
  </si>
  <si>
    <t>Bush 3-Shelf Cabinet, Metal</t>
  </si>
  <si>
    <t>IN-2012-40148</t>
  </si>
  <si>
    <t>FUR-CH-10000110</t>
  </si>
  <si>
    <t>Hon Bag Chairs, Red</t>
  </si>
  <si>
    <t>FUR-FU-10004704</t>
  </si>
  <si>
    <t>Deflect-O Door Stop, Black</t>
  </si>
  <si>
    <t>FUR-BO-10003022</t>
  </si>
  <si>
    <t>Dania 3-Shelf Cabinet, Metal</t>
  </si>
  <si>
    <t>IN-2013-51621</t>
  </si>
  <si>
    <t>Tirunelveli</t>
  </si>
  <si>
    <t>FUR-BO-10003887</t>
  </si>
  <si>
    <t>Ikea Floating Shelf Set, Traditional</t>
  </si>
  <si>
    <t>FUR-BO-10002510</t>
  </si>
  <si>
    <t>Bush 3-Shelf Cabinet, Mobile</t>
  </si>
  <si>
    <t>FUR-FU-10004820</t>
  </si>
  <si>
    <t>Advantus Photo Frame, Erganomic</t>
  </si>
  <si>
    <t>FUR-FU-10002459</t>
  </si>
  <si>
    <t>Rubbermaid Door Stop, Duo Pack</t>
  </si>
  <si>
    <t>IN-2013-63927</t>
  </si>
  <si>
    <t>EG-13900</t>
  </si>
  <si>
    <t>Emily Grady</t>
  </si>
  <si>
    <t>FUR-CH-10002250</t>
  </si>
  <si>
    <t>Office Star Executive Leather Armchair, Black</t>
  </si>
  <si>
    <t>FUR-CH-10001797</t>
  </si>
  <si>
    <t>Harbour Creations Bag Chairs, Adjustable</t>
  </si>
  <si>
    <t>FUR-CH-10000027</t>
  </si>
  <si>
    <t>SAFCO Executive Leather Armchair, Black</t>
  </si>
  <si>
    <t>FUR-FU-10002928</t>
  </si>
  <si>
    <t>Rubbermaid Clock, Durable</t>
  </si>
  <si>
    <t>FUR-FU-10004464</t>
  </si>
  <si>
    <t>Deflect-O Clock, Durable</t>
  </si>
  <si>
    <t>IN-2012-20597</t>
  </si>
  <si>
    <t>PK-19075</t>
  </si>
  <si>
    <t>Pete Kriz</t>
  </si>
  <si>
    <t>FUR-FU-10003447</t>
  </si>
  <si>
    <t>Eldon Light Bulb, Duo Pack</t>
  </si>
  <si>
    <t>FUR-FU-10001351</t>
  </si>
  <si>
    <t>Rubbermaid Photo Frame, Black</t>
  </si>
  <si>
    <t>FUR-BO-10003408</t>
  </si>
  <si>
    <t>Ikea 3-Shelf Cabinet, Metal</t>
  </si>
  <si>
    <t>FUR-BO-10002308</t>
  </si>
  <si>
    <t>Safco Floating Shelf Set, Metal</t>
  </si>
  <si>
    <t>IN-2013-58152</t>
  </si>
  <si>
    <t>FUR-BO-10000961</t>
  </si>
  <si>
    <t>Bush Stackable Bookrack, Pine</t>
  </si>
  <si>
    <t>FUR-BO-10000610</t>
  </si>
  <si>
    <t>Ikea Stackable Bookrack, Mobile</t>
  </si>
  <si>
    <t>FUR-FU-10001619</t>
  </si>
  <si>
    <t>Advantus Clock, Erganomic</t>
  </si>
  <si>
    <t>FUR-FU-10001447</t>
  </si>
  <si>
    <t>Eldon Stacking Tray, Duo Pack</t>
  </si>
  <si>
    <t>FUR-CH-10002209</t>
  </si>
  <si>
    <t>Novimex Chairmat, Red</t>
  </si>
  <si>
    <t>FUR-CH-10003822</t>
  </si>
  <si>
    <t>SAFCO Steel Folding Chair, Adjustable</t>
  </si>
  <si>
    <t>FUR-CH-10004339</t>
  </si>
  <si>
    <t>SAFCO Steel Folding Chair, Red</t>
  </si>
  <si>
    <t>IN-2013-71753</t>
  </si>
  <si>
    <t>JM-16195</t>
  </si>
  <si>
    <t>Justin MacKendrick</t>
  </si>
  <si>
    <t>FUR-BO-10002204</t>
  </si>
  <si>
    <t>Bush Classic Bookcase, Pine</t>
  </si>
  <si>
    <t>FUR-BO-10001641</t>
  </si>
  <si>
    <t>Bush 3-Shelf Cabinet, Traditional</t>
  </si>
  <si>
    <t>FUR-BO-10001598</t>
  </si>
  <si>
    <t>Bush Corner Shelving, Pine</t>
  </si>
  <si>
    <t>IN-2014-32728</t>
  </si>
  <si>
    <t>BN-11515</t>
  </si>
  <si>
    <t>Bradley Nguyen</t>
  </si>
  <si>
    <t>FUR-TA-10002095</t>
  </si>
  <si>
    <t>Lesro Training Table, Fully Assembled</t>
  </si>
  <si>
    <t>IN-2012-24209</t>
  </si>
  <si>
    <t>AR-10570</t>
  </si>
  <si>
    <t>Anemone Ratner</t>
  </si>
  <si>
    <t>FUR-CH-10001913</t>
  </si>
  <si>
    <t>Office Star Swivel Stool, Adjustable</t>
  </si>
  <si>
    <t>FUR-BO-10004161</t>
  </si>
  <si>
    <t>Bush Corner Shelving, Mobile</t>
  </si>
  <si>
    <t>FUR-FU-10000514</t>
  </si>
  <si>
    <t>Deflect-O Photo Frame, Erganomic</t>
  </si>
  <si>
    <t>FUR-FU-10002722</t>
  </si>
  <si>
    <t>Tenex Photo Frame, Erganomic</t>
  </si>
  <si>
    <t>IN-2012-32280</t>
  </si>
  <si>
    <t>FUR-CH-10001204</t>
  </si>
  <si>
    <t>Harbour Creations Steel Folding Chair, Red</t>
  </si>
  <si>
    <t>FUR-CH-10004163</t>
  </si>
  <si>
    <t>Novimex Steel Folding Chair, Adjustable</t>
  </si>
  <si>
    <t>IN-2014-78396</t>
  </si>
  <si>
    <t>MG-18145</t>
  </si>
  <si>
    <t>Mike Gockenbach</t>
  </si>
  <si>
    <t>Bhilwara</t>
  </si>
  <si>
    <t>FUR-TA-10004744</t>
  </si>
  <si>
    <t>Lesro Conference Table, with Bottom Storage</t>
  </si>
  <si>
    <t>FUR-TA-10002860</t>
  </si>
  <si>
    <t>Hon Training Table, with Bottom Storage</t>
  </si>
  <si>
    <t>IN-2011-31895</t>
  </si>
  <si>
    <t>RD-19900</t>
  </si>
  <si>
    <t>Ruben Dartt</t>
  </si>
  <si>
    <t>FUR-CH-10001871</t>
  </si>
  <si>
    <t>Harbour Creations Steel Folding Chair, Set of Two</t>
  </si>
  <si>
    <t>FUR-FU-10003052</t>
  </si>
  <si>
    <t>Advantus Photo Frame, Duo Pack</t>
  </si>
  <si>
    <t>FUR-FU-10003214</t>
  </si>
  <si>
    <t>Eldon Stacking Tray, Durable</t>
  </si>
  <si>
    <t>ID-2013-77836</t>
  </si>
  <si>
    <t>JS-16030</t>
  </si>
  <si>
    <t>Joy Smith</t>
  </si>
  <si>
    <t>FUR-CH-10000432</t>
  </si>
  <si>
    <t>Harbour Creations Swivel Stool, Adjustable</t>
  </si>
  <si>
    <t>FUR-FU-10001770</t>
  </si>
  <si>
    <t>Deflect-O Clock, Erganomic</t>
  </si>
  <si>
    <t>FUR-TA-10002256</t>
  </si>
  <si>
    <t>Hon Wood Table, Fully Assembled</t>
  </si>
  <si>
    <t>FUR-CH-10004331</t>
  </si>
  <si>
    <t>SAFCO Rocking Chair, Red</t>
  </si>
  <si>
    <t>FUR-FU-10003451</t>
  </si>
  <si>
    <t>Eldon Frame, Black</t>
  </si>
  <si>
    <t>FUR-FU-10000628</t>
  </si>
  <si>
    <t>Rubbermaid Light Bulb, Black</t>
  </si>
  <si>
    <t>FUR-BO-10003282</t>
  </si>
  <si>
    <t>Ikea Classic Bookcase, Mobile</t>
  </si>
  <si>
    <t>FUR-BO-10003206</t>
  </si>
  <si>
    <t>Sauder Floating Shelf Set, Pine</t>
  </si>
  <si>
    <t>FUR-TA-10001237</t>
  </si>
  <si>
    <t>Barricks Coffee Table, Fully Assembled</t>
  </si>
  <si>
    <t>FUR-TA-10001786</t>
  </si>
  <si>
    <t>Chromcraft Computer Table, with Bottom Storage</t>
  </si>
  <si>
    <t>FUR-BO-10004529</t>
  </si>
  <si>
    <t>Sauder 3-Shelf Cabinet, Pine</t>
  </si>
  <si>
    <t>IN-2013-10027</t>
  </si>
  <si>
    <t>CS-12505</t>
  </si>
  <si>
    <t>Cindy Stewart</t>
  </si>
  <si>
    <t>FUR-FU-10002659</t>
  </si>
  <si>
    <t>Eldon Clock, Black</t>
  </si>
  <si>
    <t>FUR-FU-10003605</t>
  </si>
  <si>
    <t>Eldon Light Bulb, Durable</t>
  </si>
  <si>
    <t>FUR-TA-10002351</t>
  </si>
  <si>
    <t>Hon Training Table, Adjustable Height</t>
  </si>
  <si>
    <t>IN-2014-15585</t>
  </si>
  <si>
    <t>LP-17095</t>
  </si>
  <si>
    <t>Liz Preis</t>
  </si>
  <si>
    <t>FUR-BO-10002031</t>
  </si>
  <si>
    <t>Sauder Classic Bookcase, Pine</t>
  </si>
  <si>
    <t>IN-2012-27583</t>
  </si>
  <si>
    <t>DL-13330</t>
  </si>
  <si>
    <t>Denise Leinenbach</t>
  </si>
  <si>
    <t>IN-2014-31902</t>
  </si>
  <si>
    <t>LC-17140</t>
  </si>
  <si>
    <t>Logan Currie</t>
  </si>
  <si>
    <t>FUR-CH-10002468</t>
  </si>
  <si>
    <t>Hon Rocking Chair, Adjustable</t>
  </si>
  <si>
    <t>FUR-CH-10002631</t>
  </si>
  <si>
    <t>Office Star Bag Chairs, Black</t>
  </si>
  <si>
    <t>FUR-BO-10001192</t>
  </si>
  <si>
    <t>Bush Library with Doors, Mobile</t>
  </si>
  <si>
    <t>IN-2014-57172</t>
  </si>
  <si>
    <t>CB-12025</t>
  </si>
  <si>
    <t>Cassandra Brandow</t>
  </si>
  <si>
    <t>Baranagar</t>
  </si>
  <si>
    <t>FUR-BO-10004043</t>
  </si>
  <si>
    <t>Dania Classic Bookcase, Metal</t>
  </si>
  <si>
    <t>IN-2012-74210</t>
  </si>
  <si>
    <t>FUR-FU-10002972</t>
  </si>
  <si>
    <t>Advantus Light Bulb, Duo Pack</t>
  </si>
  <si>
    <t>FUR-BO-10004648</t>
  </si>
  <si>
    <t>Sauder Library with Doors, Pine</t>
  </si>
  <si>
    <t>FUR-BO-10002390</t>
  </si>
  <si>
    <t>Ikea Library with Doors, Metal</t>
  </si>
  <si>
    <t>ID-2014-59489</t>
  </si>
  <si>
    <t>MC-17845</t>
  </si>
  <si>
    <t>Michael Chen</t>
  </si>
  <si>
    <t>FUR-CH-10003419</t>
  </si>
  <si>
    <t>Hon Steel Folding Chair, Black</t>
  </si>
  <si>
    <t>FUR-CH-10000187</t>
  </si>
  <si>
    <t>Hon Chairmat, Red</t>
  </si>
  <si>
    <t>FUR-FU-10000339</t>
  </si>
  <si>
    <t>Tenex Frame, Black</t>
  </si>
  <si>
    <t>IN-2012-65894</t>
  </si>
  <si>
    <t>FUR-FU-10000422</t>
  </si>
  <si>
    <t>Deflect-O Photo Frame, Black</t>
  </si>
  <si>
    <t>ID-2012-65236</t>
  </si>
  <si>
    <t>AA-10375</t>
  </si>
  <si>
    <t>Allen Armold</t>
  </si>
  <si>
    <t>FUR-BO-10000208</t>
  </si>
  <si>
    <t>Bush Stackable Bookrack, Mobile</t>
  </si>
  <si>
    <t>FUR-CH-10004447</t>
  </si>
  <si>
    <t>Harbour Creations Rocking Chair, Set of Two</t>
  </si>
  <si>
    <t>FUR-BO-10001471</t>
  </si>
  <si>
    <t>Sauder Classic Bookcase, Metal</t>
  </si>
  <si>
    <t>ID-2013-35094</t>
  </si>
  <si>
    <t>JM-15580</t>
  </si>
  <si>
    <t>Jill Matthias</t>
  </si>
  <si>
    <t>FUR-TA-10002172</t>
  </si>
  <si>
    <t>Hon Conference Table, Rectangular</t>
  </si>
  <si>
    <t>FUR-CH-10000026</t>
  </si>
  <si>
    <t>SAFCO Rocking Chair, Black</t>
  </si>
  <si>
    <t>FUR-FU-10003420</t>
  </si>
  <si>
    <t>Deflect-O Door Stop, Durable</t>
  </si>
  <si>
    <t>IN-2013-31601</t>
  </si>
  <si>
    <t>KB-16405</t>
  </si>
  <si>
    <t>Katrina Bavinger</t>
  </si>
  <si>
    <t>FUR-CH-10002940</t>
  </si>
  <si>
    <t>Harbour Creations Chairmat, Black</t>
  </si>
  <si>
    <t>FUR-CH-10002743</t>
  </si>
  <si>
    <t>Novimex Chairmat, Adjustable</t>
  </si>
  <si>
    <t>FUR-CH-10000391</t>
  </si>
  <si>
    <t>Novimex Bag Chairs, Red</t>
  </si>
  <si>
    <t>IN-2014-37166</t>
  </si>
  <si>
    <t>Dp-13240</t>
  </si>
  <si>
    <t>Dean percer</t>
  </si>
  <si>
    <t>FUR-BO-10001541</t>
  </si>
  <si>
    <t>Bush Stackable Bookrack, Traditional</t>
  </si>
  <si>
    <t>FUR-BO-10004230</t>
  </si>
  <si>
    <t>Bush Corner Shelving, Metal</t>
  </si>
  <si>
    <t>FUR-FU-10003939</t>
  </si>
  <si>
    <t>Tenex Photo Frame, Duo Pack</t>
  </si>
  <si>
    <t>FUR-FU-10000714</t>
  </si>
  <si>
    <t>Tenex Light Bulb, Black</t>
  </si>
  <si>
    <t>IN-2012-29459</t>
  </si>
  <si>
    <t>FUR-BO-10001580</t>
  </si>
  <si>
    <t>Dania Stackable Bookrack, Pine</t>
  </si>
  <si>
    <t>IN-2012-53357</t>
  </si>
  <si>
    <t>FUR-BO-10001326</t>
  </si>
  <si>
    <t>Bush 3-Shelf Cabinet, Pine</t>
  </si>
  <si>
    <t>ID-2013-38776</t>
  </si>
  <si>
    <t>DR-12880</t>
  </si>
  <si>
    <t>Dan Reichenbach</t>
  </si>
  <si>
    <t>FUR-BO-10000676</t>
  </si>
  <si>
    <t>FUR-CH-10002117</t>
  </si>
  <si>
    <t>Hon Steel Folding Chair, Red</t>
  </si>
  <si>
    <t>IN-2011-51117</t>
  </si>
  <si>
    <t>DM-13525</t>
  </si>
  <si>
    <t>Don Miller</t>
  </si>
  <si>
    <t>FUR-CH-10000294</t>
  </si>
  <si>
    <t>Office Star Swivel Stool, Red</t>
  </si>
  <si>
    <t>IN-2011-26176</t>
  </si>
  <si>
    <t>KB-16600</t>
  </si>
  <si>
    <t>Ken Brennan</t>
  </si>
  <si>
    <t>FUR-CH-10002966</t>
  </si>
  <si>
    <t>Harbour Creations Swivel Stool, Red</t>
  </si>
  <si>
    <t>FUR-CH-10001465</t>
  </si>
  <si>
    <t>Hon Swivel Stool, Red</t>
  </si>
  <si>
    <t>IN-2014-28038</t>
  </si>
  <si>
    <t>DH-13075</t>
  </si>
  <si>
    <t>Dave Hallsten</t>
  </si>
  <si>
    <t>FUR-CH-10004365</t>
  </si>
  <si>
    <t>Novimex Rocking Chair, Black</t>
  </si>
  <si>
    <t>FUR-CH-10001895</t>
  </si>
  <si>
    <t>Hon Chairmat, Adjustable</t>
  </si>
  <si>
    <t>FUR-TA-10004826</t>
  </si>
  <si>
    <t>Bevis Training Table, Rectangular</t>
  </si>
  <si>
    <t>IN-2014-35479</t>
  </si>
  <si>
    <t>FUR-FU-10000921</t>
  </si>
  <si>
    <t>Advantus Door Stop, Erganomic</t>
  </si>
  <si>
    <t>FUR-CH-10000783</t>
  </si>
  <si>
    <t>Office Star Executive Leather Armchair, Adjustable</t>
  </si>
  <si>
    <t>IN-2014-62135</t>
  </si>
  <si>
    <t>PN-18775</t>
  </si>
  <si>
    <t>Parhena Norris</t>
  </si>
  <si>
    <t>FUR-CH-10004826</t>
  </si>
  <si>
    <t>Hon Steel Folding Chair, Set of Two</t>
  </si>
  <si>
    <t>FUR-CH-10000351</t>
  </si>
  <si>
    <t>Novimex Chairmat, Set of Two</t>
  </si>
  <si>
    <t>FUR-CH-10002890</t>
  </si>
  <si>
    <t>Office Star Chairmat, Adjustable</t>
  </si>
  <si>
    <t>FUR-FU-10000496</t>
  </si>
  <si>
    <t>Eldon Clock, Duo Pack</t>
  </si>
  <si>
    <t>IN-2012-26274</t>
  </si>
  <si>
    <t>Muzaffarpur</t>
  </si>
  <si>
    <t>FUR-FU-10002648</t>
  </si>
  <si>
    <t>Rubbermaid Stacking Tray, Erganomic</t>
  </si>
  <si>
    <t>FUR-FU-10004064</t>
  </si>
  <si>
    <t>Rubbermaid Door Stop, Erganomic</t>
  </si>
  <si>
    <t>FUR-FU-10001674</t>
  </si>
  <si>
    <t>Deflect-O Clock, Duo Pack</t>
  </si>
  <si>
    <t>ID-2014-59517</t>
  </si>
  <si>
    <t>FUR-FU-10004182</t>
  </si>
  <si>
    <t>Eldon Stacking Tray, Black</t>
  </si>
  <si>
    <t>FUR-BO-10004806</t>
  </si>
  <si>
    <t>Safco Corner Shelving, Traditional</t>
  </si>
  <si>
    <t>IN-2011-39175</t>
  </si>
  <si>
    <t>NC-18625</t>
  </si>
  <si>
    <t>Noah Childs</t>
  </si>
  <si>
    <t>FUR-CH-10002060</t>
  </si>
  <si>
    <t>SAFCO Rocking Chair, Adjustable</t>
  </si>
  <si>
    <t>IN-2014-11672</t>
  </si>
  <si>
    <t>TB-21175</t>
  </si>
  <si>
    <t>Thomas Boland</t>
  </si>
  <si>
    <t>FUR-CH-10001756</t>
  </si>
  <si>
    <t>Novimex Bag Chairs, Adjustable</t>
  </si>
  <si>
    <t>FUR-CH-10004082</t>
  </si>
  <si>
    <t>Office Star Chairmat, Black</t>
  </si>
  <si>
    <t>FUR-CH-10000660</t>
  </si>
  <si>
    <t>Novimex Executive Leather Armchair, Adjustable</t>
  </si>
  <si>
    <t>FUR-CH-10000994</t>
  </si>
  <si>
    <t>Harbour Creations Rocking Chair, Black</t>
  </si>
  <si>
    <t>IN-2013-51285</t>
  </si>
  <si>
    <t>JP-16135</t>
  </si>
  <si>
    <t>Julie Prescott</t>
  </si>
  <si>
    <t>Bikaner</t>
  </si>
  <si>
    <t>FUR-FU-10004730</t>
  </si>
  <si>
    <t>Rubbermaid Light Bulb, Erganomic</t>
  </si>
  <si>
    <t>FUR-BO-10001212</t>
  </si>
  <si>
    <t>Safco Classic Bookcase, Mobile</t>
  </si>
  <si>
    <t>FUR-BO-10003945</t>
  </si>
  <si>
    <t>Sauder 3-Shelf Cabinet, Metal</t>
  </si>
  <si>
    <t>FUR-BO-10004852</t>
  </si>
  <si>
    <t>Sauder Classic Bookcase, Traditional</t>
  </si>
  <si>
    <t>FUR-BO-10004699</t>
  </si>
  <si>
    <t>Dania 3-Shelf Cabinet, Mobile</t>
  </si>
  <si>
    <t>FUR-TA-10001116</t>
  </si>
  <si>
    <t>Barricks Conference Table, Fully Assembled</t>
  </si>
  <si>
    <t>IN-2013-73412</t>
  </si>
  <si>
    <t>AM-10360</t>
  </si>
  <si>
    <t>Alice McCarthy</t>
  </si>
  <si>
    <t>Gaya</t>
  </si>
  <si>
    <t>FUR-FU-10000666</t>
  </si>
  <si>
    <t>Rubbermaid Frame, Black</t>
  </si>
  <si>
    <t>FUR-BO-10001372</t>
  </si>
  <si>
    <t>Safco Classic Bookcase, Pine</t>
  </si>
  <si>
    <t>FUR-BO-10002462</t>
  </si>
  <si>
    <t>Ikea Classic Bookcase, Pine</t>
  </si>
  <si>
    <t>FUR-BO-10001874</t>
  </si>
  <si>
    <t>Sauder Corner Shelving, Pine</t>
  </si>
  <si>
    <t>IN-2013-61232</t>
  </si>
  <si>
    <t>Mau</t>
  </si>
  <si>
    <t>FUR-BO-10000243</t>
  </si>
  <si>
    <t>Safco Floating Shelf Set, Pine</t>
  </si>
  <si>
    <t>FUR-TA-10001531</t>
  </si>
  <si>
    <t>Lesro Training Table, Adjustable Height</t>
  </si>
  <si>
    <t>IN-2011-16418</t>
  </si>
  <si>
    <t>DL-13495</t>
  </si>
  <si>
    <t>Dionis Lloyd</t>
  </si>
  <si>
    <t>FUR-CH-10003846</t>
  </si>
  <si>
    <t>Office Star Swivel Stool, Set of Two</t>
  </si>
  <si>
    <t>IN-2013-33596</t>
  </si>
  <si>
    <t>Tumkur</t>
  </si>
  <si>
    <t>FUR-CH-10004600</t>
  </si>
  <si>
    <t>Harbour Creations Chairmat, Red</t>
  </si>
  <si>
    <t>FUR-CH-10001147</t>
  </si>
  <si>
    <t>Hon Swivel Stool, Adjustable</t>
  </si>
  <si>
    <t>IN-2013-25042</t>
  </si>
  <si>
    <t>FUR-TA-10000665</t>
  </si>
  <si>
    <t>Bevis Computer Table, Fully Assembled</t>
  </si>
  <si>
    <t>IN-2012-30117</t>
  </si>
  <si>
    <t>FUR-FU-10000482</t>
  </si>
  <si>
    <t>Eldon Photo Frame, Duo Pack</t>
  </si>
  <si>
    <t>FUR-FU-10003094</t>
  </si>
  <si>
    <t>Eldon Clock, Erganomic</t>
  </si>
  <si>
    <t>IN-2014-59706</t>
  </si>
  <si>
    <t>VP-21760</t>
  </si>
  <si>
    <t>Victoria Pisteka</t>
  </si>
  <si>
    <t>FUR-BO-10001708</t>
  </si>
  <si>
    <t>Safco Stackable Bookrack, Pine</t>
  </si>
  <si>
    <t>FUR-CH-10004196</t>
  </si>
  <si>
    <t>Novimex Swivel Stool, Red</t>
  </si>
  <si>
    <t>FUR-CH-10000117</t>
  </si>
  <si>
    <t>Novimex Steel Folding Chair, Black</t>
  </si>
  <si>
    <t>Dania Floating Shelf Set, Traditional</t>
  </si>
  <si>
    <t>IN-2013-27247</t>
  </si>
  <si>
    <t>Thanjavur</t>
  </si>
  <si>
    <t>FUR-FU-10004780</t>
  </si>
  <si>
    <t>Deflect-O Frame, Duo Pack</t>
  </si>
  <si>
    <t>IN-2011-21983</t>
  </si>
  <si>
    <t>FUR-FU-10002525</t>
  </si>
  <si>
    <t>Deflect-O Door Stop, Erganomic</t>
  </si>
  <si>
    <t>FUR-FU-10001942</t>
  </si>
  <si>
    <t>Eldon Frame, Duo Pack</t>
  </si>
  <si>
    <t>FUR-FU-10002223</t>
  </si>
  <si>
    <t>Deflect-O Stacking Tray, Durable</t>
  </si>
  <si>
    <t>FUR-FU-10001452</t>
  </si>
  <si>
    <t>Rubbermaid Door Stop, Black</t>
  </si>
  <si>
    <t>FUR-BO-10003783</t>
  </si>
  <si>
    <t>Dania Library with Doors, Pine</t>
  </si>
  <si>
    <t>FUR-BO-10004507</t>
  </si>
  <si>
    <t>Ikea Corner Shelving, Metal</t>
  </si>
  <si>
    <t>IN-2012-67609</t>
  </si>
  <si>
    <t>MY-17380</t>
  </si>
  <si>
    <t>Maribeth Yedwab</t>
  </si>
  <si>
    <t>TEC-MA-10002941</t>
  </si>
  <si>
    <t>Technology</t>
  </si>
  <si>
    <t>Machines</t>
  </si>
  <si>
    <t>Okidata Card Printer, Red</t>
  </si>
  <si>
    <t>TEC-MA-10003351</t>
  </si>
  <si>
    <t>Okidata Card Printer, White</t>
  </si>
  <si>
    <t>TEC-MA-10004421</t>
  </si>
  <si>
    <t>Konica Inkjet, Wireless</t>
  </si>
  <si>
    <t>TEC-CO-10001726</t>
  </si>
  <si>
    <t>Copiers</t>
  </si>
  <si>
    <t>HP Fax and Copier, High-Speed</t>
  </si>
  <si>
    <t>ID-2012-61659</t>
  </si>
  <si>
    <t>VF-21715</t>
  </si>
  <si>
    <t>Vicky Freymann</t>
  </si>
  <si>
    <t>TEC-CO-10002350</t>
  </si>
  <si>
    <t>Canon Wireless Fax, Digital</t>
  </si>
  <si>
    <t>TEC-AC-10003408</t>
  </si>
  <si>
    <t>Accessories</t>
  </si>
  <si>
    <t>Enermax Keyboard, Programmable</t>
  </si>
  <si>
    <t>IN-2011-16362</t>
  </si>
  <si>
    <t>RH-19510</t>
  </si>
  <si>
    <t>Rick Huthwaite</t>
  </si>
  <si>
    <t>TEC-AC-10000051</t>
  </si>
  <si>
    <t>Logitech Memory Card, USB</t>
  </si>
  <si>
    <t>TEC-AC-10002795</t>
  </si>
  <si>
    <t>Memorex Mouse, Programmable</t>
  </si>
  <si>
    <t>IN-2014-70738</t>
  </si>
  <si>
    <t>TEC-PH-10001917</t>
  </si>
  <si>
    <t>Phones</t>
  </si>
  <si>
    <t>Apple Signal Booster, Cordless</t>
  </si>
  <si>
    <t>TEC-PH-10003556</t>
  </si>
  <si>
    <t>Samsung Speaker Phone, VoIP</t>
  </si>
  <si>
    <t>TEC-PH-10000720</t>
  </si>
  <si>
    <t>Samsung Audio Dock, Full Size</t>
  </si>
  <si>
    <t>TEC-AC-10000866</t>
  </si>
  <si>
    <t>Belkin Router, Erganomic</t>
  </si>
  <si>
    <t>TEC-CO-10000565</t>
  </si>
  <si>
    <t>Canon Fax and Copier, Color</t>
  </si>
  <si>
    <t>TEC-PH-10001699</t>
  </si>
  <si>
    <t>Samsung Smart Phone, Full Size</t>
  </si>
  <si>
    <t>TEC-AC-10000332</t>
  </si>
  <si>
    <t>Logitech Keyboard, USB</t>
  </si>
  <si>
    <t>TEC-AC-10004938</t>
  </si>
  <si>
    <t>Belkin Mouse, Bluetooth</t>
  </si>
  <si>
    <t>TEC-PH-10001321</t>
  </si>
  <si>
    <t>Cisco Speaker Phone, Full Size</t>
  </si>
  <si>
    <t>TEC-PH-10003946</t>
  </si>
  <si>
    <t>Cisco Office Telephone, VoIP</t>
  </si>
  <si>
    <t>IN-2012-40799</t>
  </si>
  <si>
    <t>AR-10345</t>
  </si>
  <si>
    <t>Alex Russell</t>
  </si>
  <si>
    <t>TEC-MA-10002780</t>
  </si>
  <si>
    <t>Okidata Inkjet, Wireless</t>
  </si>
  <si>
    <t>TEC-MA-10001372</t>
  </si>
  <si>
    <t>Konica Card Printer, White</t>
  </si>
  <si>
    <t>TEC-MA-10004428</t>
  </si>
  <si>
    <t>Panasonic Card Printer, Durable</t>
  </si>
  <si>
    <t>IN-2014-15662</t>
  </si>
  <si>
    <t>TEC-MA-10003492</t>
  </si>
  <si>
    <t>Okidata Printer, Wireless</t>
  </si>
  <si>
    <t>TEC-MA-10002827</t>
  </si>
  <si>
    <t>StarTech Printer, Red</t>
  </si>
  <si>
    <t>TEC-MA-10000429</t>
  </si>
  <si>
    <t>Konica Card Printer, Red</t>
  </si>
  <si>
    <t>TEC-MA-10004064</t>
  </si>
  <si>
    <t>Panasonic Calculator, Red</t>
  </si>
  <si>
    <t>TEC-CO-10003410</t>
  </si>
  <si>
    <t>Brother Ink, High-Speed</t>
  </si>
  <si>
    <t>IN-2013-27772</t>
  </si>
  <si>
    <t>AP-10720</t>
  </si>
  <si>
    <t>Anne Pryor</t>
  </si>
  <si>
    <t>TEC-AC-10002172</t>
  </si>
  <si>
    <t>Memorex Keyboard, Programmable</t>
  </si>
  <si>
    <t>TEC-AC-10001438</t>
  </si>
  <si>
    <t>SanDisk Flash Drive, Programmable</t>
  </si>
  <si>
    <t>TEC-AC-10002688</t>
  </si>
  <si>
    <t>Memorex Memory Card, Bluetooth</t>
  </si>
  <si>
    <t>TEC-PH-10000499</t>
  </si>
  <si>
    <t>Motorola Smart Phone, Full Size</t>
  </si>
  <si>
    <t>TEC-PH-10003002</t>
  </si>
  <si>
    <t>Cisco Smart Phone, Full Size</t>
  </si>
  <si>
    <t>TEC-AC-10004487</t>
  </si>
  <si>
    <t>Memorex Router, Erganomic</t>
  </si>
  <si>
    <t>TEC-AC-10004652</t>
  </si>
  <si>
    <t>Belkin Mouse, Erganomic</t>
  </si>
  <si>
    <t>TEC-CO-10000208</t>
  </si>
  <si>
    <t>Brother Wireless Fax, Color</t>
  </si>
  <si>
    <t>IN-2014-51572</t>
  </si>
  <si>
    <t>AO-10810</t>
  </si>
  <si>
    <t>Anthony O'Donnell</t>
  </si>
  <si>
    <t>TEC-MA-10003553</t>
  </si>
  <si>
    <t>Epson Printer, Red</t>
  </si>
  <si>
    <t>TEC-PH-10003813</t>
  </si>
  <si>
    <t>Samsung Signal Booster, VoIP</t>
  </si>
  <si>
    <t>IN-2013-30831</t>
  </si>
  <si>
    <t>MG-18205</t>
  </si>
  <si>
    <t>Mitch Gastineau</t>
  </si>
  <si>
    <t>Panihati</t>
  </si>
  <si>
    <t>TEC-PH-10003723</t>
  </si>
  <si>
    <t>Samsung Audio Dock, with Caller ID</t>
  </si>
  <si>
    <t>TEC-CO-10000427</t>
  </si>
  <si>
    <t>HP Fax Machine, Color</t>
  </si>
  <si>
    <t>TEC-MA-10003632</t>
  </si>
  <si>
    <t>Epson Calculator, Wireless</t>
  </si>
  <si>
    <t>TEC-AC-10002533</t>
  </si>
  <si>
    <t>Enermax Memory Card, USB</t>
  </si>
  <si>
    <t>TEC-AC-10000742</t>
  </si>
  <si>
    <t>SanDisk Flash Drive, Erganomic</t>
  </si>
  <si>
    <t>TEC-AC-10001254</t>
  </si>
  <si>
    <t>Enermax Memory Card, Programmable</t>
  </si>
  <si>
    <t>TEC-AC-10000860</t>
  </si>
  <si>
    <t>Enermax Numeric Keypad, USB</t>
  </si>
  <si>
    <t>TEC-PH-10000030</t>
  </si>
  <si>
    <t>Samsung Smart Phone, with Caller ID</t>
  </si>
  <si>
    <t>IN-2014-12323</t>
  </si>
  <si>
    <t>TEC-PH-10001478</t>
  </si>
  <si>
    <t>Nokia Headset, Full Size</t>
  </si>
  <si>
    <t>TEC-AC-10004016</t>
  </si>
  <si>
    <t>Memorex Flash Drive, Programmable</t>
  </si>
  <si>
    <t>TEC-CO-10001419</t>
  </si>
  <si>
    <t>Hewlett Copy Machine, Color</t>
  </si>
  <si>
    <t>TEC-CO-10003506</t>
  </si>
  <si>
    <t>HP Fax Machine, Laser</t>
  </si>
  <si>
    <t>TEC-CO-10000452</t>
  </si>
  <si>
    <t>HP Copy Machine, Laser</t>
  </si>
  <si>
    <t>TEC-CO-10001501</t>
  </si>
  <si>
    <t>Canon Fax and Copier, Laser</t>
  </si>
  <si>
    <t>IN-2012-17335</t>
  </si>
  <si>
    <t>BF-11020</t>
  </si>
  <si>
    <t>Barry Franzšsisch</t>
  </si>
  <si>
    <t>TEC-MA-10000606</t>
  </si>
  <si>
    <t>Okidata Printer, White</t>
  </si>
  <si>
    <t>IN-2014-62247</t>
  </si>
  <si>
    <t>CP-12340</t>
  </si>
  <si>
    <t>Christine Phan</t>
  </si>
  <si>
    <t>TEC-MA-10002998</t>
  </si>
  <si>
    <t>Okidata Receipt Printer, Durable</t>
  </si>
  <si>
    <t>TEC-MA-10001311</t>
  </si>
  <si>
    <t>Epson Printer, Wireless</t>
  </si>
  <si>
    <t>TEC-PH-10002601</t>
  </si>
  <si>
    <t>Motorola Smart Phone, Cordless</t>
  </si>
  <si>
    <t>TEC-PH-10004402</t>
  </si>
  <si>
    <t>Cisco Headset, with Caller ID</t>
  </si>
  <si>
    <t>IN-2011-49087</t>
  </si>
  <si>
    <t>HR-14830</t>
  </si>
  <si>
    <t>Harold Ryan</t>
  </si>
  <si>
    <t>TEC-PH-10004261</t>
  </si>
  <si>
    <t>Nokia Signal Booster, Full Size</t>
  </si>
  <si>
    <t>IN-2012-79817</t>
  </si>
  <si>
    <t>MM-18280</t>
  </si>
  <si>
    <t>Muhammed MacIntyre</t>
  </si>
  <si>
    <t>TEC-CO-10001157</t>
  </si>
  <si>
    <t>Hewlett Personal Copier, Color</t>
  </si>
  <si>
    <t>IN-2013-61001</t>
  </si>
  <si>
    <t>RP-19855</t>
  </si>
  <si>
    <t>Roy Phan</t>
  </si>
  <si>
    <t>Warangal</t>
  </si>
  <si>
    <t>TEC-AC-10004704</t>
  </si>
  <si>
    <t>SanDisk Numeric Keypad, USB</t>
  </si>
  <si>
    <t>TEC-AC-10004562</t>
  </si>
  <si>
    <t>Enermax Flash Drive, Programmable</t>
  </si>
  <si>
    <t>TEC-PH-10001428</t>
  </si>
  <si>
    <t>Motorola Headset, VoIP</t>
  </si>
  <si>
    <t>IN-2013-64865</t>
  </si>
  <si>
    <t>TEC-MA-10002680</t>
  </si>
  <si>
    <t>Konica Inkjet, White</t>
  </si>
  <si>
    <t>IN-2014-42801</t>
  </si>
  <si>
    <t>JP-15460</t>
  </si>
  <si>
    <t>Jennifer Patt</t>
  </si>
  <si>
    <t>TEC-MA-10003868</t>
  </si>
  <si>
    <t>StarTech Phone, Durable</t>
  </si>
  <si>
    <t>TEC-PH-10003856</t>
  </si>
  <si>
    <t>Motorola Smart Phone, with Caller ID</t>
  </si>
  <si>
    <t>IN-2012-29571</t>
  </si>
  <si>
    <t>MD-17860</t>
  </si>
  <si>
    <t>Michael Dominguez</t>
  </si>
  <si>
    <t>Bareilly</t>
  </si>
  <si>
    <t>TEC-PH-10001457</t>
  </si>
  <si>
    <t>Apple Smart Phone, Full Size</t>
  </si>
  <si>
    <t>TEC-AC-10003734</t>
  </si>
  <si>
    <t>Memorex Numeric Keypad, Erganomic</t>
  </si>
  <si>
    <t>TEC-PH-10004675</t>
  </si>
  <si>
    <t>Nokia Audio Dock, VoIP</t>
  </si>
  <si>
    <t>TEC-AC-10003668</t>
  </si>
  <si>
    <t>Belkin Memory Card, Bluetooth</t>
  </si>
  <si>
    <t>TEC-PH-10001354</t>
  </si>
  <si>
    <t>Motorola Speaker Phone, Full Size</t>
  </si>
  <si>
    <t>TEC-CO-10001787</t>
  </si>
  <si>
    <t>HP Fax and Copier, Laser</t>
  </si>
  <si>
    <t>TEC-AC-10001463</t>
  </si>
  <si>
    <t>Logitech Numeric Keypad, Programmable</t>
  </si>
  <si>
    <t>TEC-CO-10003087</t>
  </si>
  <si>
    <t>Canon Wireless Fax, Laser</t>
  </si>
  <si>
    <t>IN-2011-69835</t>
  </si>
  <si>
    <t>LC-16960</t>
  </si>
  <si>
    <t>Lindsay Castell</t>
  </si>
  <si>
    <t>TEC-CO-10004535</t>
  </si>
  <si>
    <t>Hewlett Fax Machine, High-Speed</t>
  </si>
  <si>
    <t>TEC-PH-10004300</t>
  </si>
  <si>
    <t>Apple Office Telephone, Cordless</t>
  </si>
  <si>
    <t>TEC-AC-10000269</t>
  </si>
  <si>
    <t>Memorex Numeric Keypad, USB</t>
  </si>
  <si>
    <t>TEC-AC-10000483</t>
  </si>
  <si>
    <t>SanDisk Memory Card, Bluetooth</t>
  </si>
  <si>
    <t>TEC-MA-10004423</t>
  </si>
  <si>
    <t>StarTech Card Printer, White</t>
  </si>
  <si>
    <t>TEC-PH-10001362</t>
  </si>
  <si>
    <t>Cisco Office Telephone, Cordless</t>
  </si>
  <si>
    <t>TEC-PH-10003546</t>
  </si>
  <si>
    <t>Apple Signal Booster, with Caller ID</t>
  </si>
  <si>
    <t>TEC-PH-10002138</t>
  </si>
  <si>
    <t>Apple Audio Dock, Cordless</t>
  </si>
  <si>
    <t>TEC-PH-10003927</t>
  </si>
  <si>
    <t>Nokia Audio Dock, with Caller ID</t>
  </si>
  <si>
    <t>TEC-AC-10002324</t>
  </si>
  <si>
    <t>Enermax Numeric Keypad, Bluetooth</t>
  </si>
  <si>
    <t>TEC-AC-10002335</t>
  </si>
  <si>
    <t>Belkin Memory Card, USB</t>
  </si>
  <si>
    <t>TEC-AC-10000111</t>
  </si>
  <si>
    <t>SanDisk Mouse, USB</t>
  </si>
  <si>
    <t>TEC-CO-10003496</t>
  </si>
  <si>
    <t>Brother Wireless Fax, Digital</t>
  </si>
  <si>
    <t>IN-2012-77234</t>
  </si>
  <si>
    <t>MC-17275</t>
  </si>
  <si>
    <t>Marc Crier</t>
  </si>
  <si>
    <t>TEC-MA-10003631</t>
  </si>
  <si>
    <t>Okidata Card Printer, Wireless</t>
  </si>
  <si>
    <t>IN-2013-66776</t>
  </si>
  <si>
    <t>NG-18430</t>
  </si>
  <si>
    <t>Nathan Gelder</t>
  </si>
  <si>
    <t>Firozabad</t>
  </si>
  <si>
    <t>TEC-AC-10004108</t>
  </si>
  <si>
    <t>Memorex Router, USB</t>
  </si>
  <si>
    <t>TEC-AC-10002883</t>
  </si>
  <si>
    <t>Logitech Keyboard, Erganomic</t>
  </si>
  <si>
    <t>TEC-AC-10004012</t>
  </si>
  <si>
    <t>Enermax Flash Drive, Erganomic</t>
  </si>
  <si>
    <t>TEC-PH-10000896</t>
  </si>
  <si>
    <t>Cisco Signal Booster, VoIP</t>
  </si>
  <si>
    <t>TEC-CO-10000447</t>
  </si>
  <si>
    <t>Canon Wireless Fax, Color</t>
  </si>
  <si>
    <t>IN-2012-56395</t>
  </si>
  <si>
    <t>TEC-PH-10000780</t>
  </si>
  <si>
    <t>Cisco Smart Phone, with Caller ID</t>
  </si>
  <si>
    <t>TEC-MA-10004116</t>
  </si>
  <si>
    <t>StarTech Inkjet, Wireless</t>
  </si>
  <si>
    <t>TEC-AC-10001616</t>
  </si>
  <si>
    <t>SanDisk Numeric Keypad, Erganomic</t>
  </si>
  <si>
    <t>TEC-PH-10001433</t>
  </si>
  <si>
    <t>Motorola Headset, Full Size</t>
  </si>
  <si>
    <t>TEC-CO-10000778</t>
  </si>
  <si>
    <t>Sharp Fax and Copier, Color</t>
  </si>
  <si>
    <t>TEC-CO-10000129</t>
  </si>
  <si>
    <t>Brother Fax and Copier, Color</t>
  </si>
  <si>
    <t>TEC-CO-10000972</t>
  </si>
  <si>
    <t>Sharp Fax and Copier, Digital</t>
  </si>
  <si>
    <t>TEC-CO-10001482</t>
  </si>
  <si>
    <t>Sharp Ink, High-Speed</t>
  </si>
  <si>
    <t>IN-2012-68883</t>
  </si>
  <si>
    <t>ML-17410</t>
  </si>
  <si>
    <t>Maris LaWare</t>
  </si>
  <si>
    <t>TEC-AC-10000861</t>
  </si>
  <si>
    <t>SanDisk Router, Erganomic</t>
  </si>
  <si>
    <t>TEC-CO-10001204</t>
  </si>
  <si>
    <t>Sharp Copy Machine, Color</t>
  </si>
  <si>
    <t>TEC-PH-10001805</t>
  </si>
  <si>
    <t>Nokia Speaker Phone, Full Size</t>
  </si>
  <si>
    <t>IN-2014-34877</t>
  </si>
  <si>
    <t>LT-17110</t>
  </si>
  <si>
    <t>Liz Thompson</t>
  </si>
  <si>
    <t>TEC-PH-10003488</t>
  </si>
  <si>
    <t>Nokia Signal Booster, VoIP</t>
  </si>
  <si>
    <t>IN-2014-24377</t>
  </si>
  <si>
    <t>BS-11755</t>
  </si>
  <si>
    <t>Bruce Stewart</t>
  </si>
  <si>
    <t>Asansol</t>
  </si>
  <si>
    <t>ID-2013-26806</t>
  </si>
  <si>
    <t>PR-18880</t>
  </si>
  <si>
    <t>Patrick Ryan</t>
  </si>
  <si>
    <t>TEC-PH-10000688</t>
  </si>
  <si>
    <t>Nokia Speaker Phone, VoIP</t>
  </si>
  <si>
    <t>TEC-CO-10004027</t>
  </si>
  <si>
    <t>Sharp Fax Machine, Color</t>
  </si>
  <si>
    <t>IN-2013-29326</t>
  </si>
  <si>
    <t>IM-15070</t>
  </si>
  <si>
    <t>Irene Maddox</t>
  </si>
  <si>
    <t>TEC-PH-10002428</t>
  </si>
  <si>
    <t>Apple Headset, VoIP</t>
  </si>
  <si>
    <t>IN-2011-37614</t>
  </si>
  <si>
    <t>AS-10090</t>
  </si>
  <si>
    <t>Adam Shillingsburg</t>
  </si>
  <si>
    <t>TEC-AC-10002255</t>
  </si>
  <si>
    <t>Memorex Keyboard, Erganomic</t>
  </si>
  <si>
    <t>TEC-AC-10004081</t>
  </si>
  <si>
    <t>Logitech Keyboard, Bluetooth</t>
  </si>
  <si>
    <t>TEC-AC-10000398</t>
  </si>
  <si>
    <t>SanDisk Memory Card, Programmable</t>
  </si>
  <si>
    <t>IN-2014-38223</t>
  </si>
  <si>
    <t>MS-17770</t>
  </si>
  <si>
    <t>Maxwell Schwartz</t>
  </si>
  <si>
    <t>TEC-PH-10003062</t>
  </si>
  <si>
    <t>Apple Audio Dock, Full Size</t>
  </si>
  <si>
    <t>IN-2013-53455</t>
  </si>
  <si>
    <t>CR-12730</t>
  </si>
  <si>
    <t>Craig Reiter</t>
  </si>
  <si>
    <t>TEC-PH-10002154</t>
  </si>
  <si>
    <t>Cisco Headset, Full Size</t>
  </si>
  <si>
    <t>IN-2012-59538</t>
  </si>
  <si>
    <t>PO-18850</t>
  </si>
  <si>
    <t>Patrick O'Brill</t>
  </si>
  <si>
    <t>Hisar</t>
  </si>
  <si>
    <t>TEC-PH-10004680</t>
  </si>
  <si>
    <t>Samsung Speaker Phone, with Caller ID</t>
  </si>
  <si>
    <t>TEC-CO-10001703</t>
  </si>
  <si>
    <t>Brother Copy Machine, Laser</t>
  </si>
  <si>
    <t>IN-2013-33428</t>
  </si>
  <si>
    <t>TEC-MA-10001627</t>
  </si>
  <si>
    <t>Konica Printer, White</t>
  </si>
  <si>
    <t>TEC-MA-10001726</t>
  </si>
  <si>
    <t>Epson Receipt Printer, White</t>
  </si>
  <si>
    <t>IN-2012-31111</t>
  </si>
  <si>
    <t>TEC-AC-10003776</t>
  </si>
  <si>
    <t>Belkin Flash Drive, Programmable</t>
  </si>
  <si>
    <t>TEC-CO-10003113</t>
  </si>
  <si>
    <t>Hewlett Fax Machine, Color</t>
  </si>
  <si>
    <t>TEC-MA-10004666</t>
  </si>
  <si>
    <t>Panasonic Inkjet, Red</t>
  </si>
  <si>
    <t>TEC-MA-10000473</t>
  </si>
  <si>
    <t>Epson Receipt Printer, Durable</t>
  </si>
  <si>
    <t>TEC-MA-10004954</t>
  </si>
  <si>
    <t>StarTech Calculator, Red</t>
  </si>
  <si>
    <t>TEC-AC-10004414</t>
  </si>
  <si>
    <t>Enermax Router, Bluetooth</t>
  </si>
  <si>
    <t>TEC-PH-10002042</t>
  </si>
  <si>
    <t>Cisco Audio Dock, Full Size</t>
  </si>
  <si>
    <t>TEC-CO-10004998</t>
  </si>
  <si>
    <t>HP Fax and Copier, Color</t>
  </si>
  <si>
    <t>TEC-PH-10003481</t>
  </si>
  <si>
    <t>Apple Office Telephone, Full Size</t>
  </si>
  <si>
    <t>IN-2014-56241</t>
  </si>
  <si>
    <t>HZ-14950</t>
  </si>
  <si>
    <t>Henia Zydlo</t>
  </si>
  <si>
    <t>TEC-PH-10001921</t>
  </si>
  <si>
    <t>Nokia Signal Booster, with Caller ID</t>
  </si>
  <si>
    <t>TEC-AC-10004252</t>
  </si>
  <si>
    <t>SanDisk Mouse, Bluetooth</t>
  </si>
  <si>
    <t>IN-2012-26337</t>
  </si>
  <si>
    <t>TB-21520</t>
  </si>
  <si>
    <t>Tracy Blumstein</t>
  </si>
  <si>
    <t>IN-2012-48520</t>
  </si>
  <si>
    <t>AJ-10945</t>
  </si>
  <si>
    <t>Ashley Jarboe</t>
  </si>
  <si>
    <t>TEC-CO-10002040</t>
  </si>
  <si>
    <t>Brother Fax Machine, Digital</t>
  </si>
  <si>
    <t>TEC-PH-10004959</t>
  </si>
  <si>
    <t>Motorola Audio Dock, with Caller ID</t>
  </si>
  <si>
    <t>IN-2013-46798</t>
  </si>
  <si>
    <t>TEC-PH-10002936</t>
  </si>
  <si>
    <t>Nokia Smart Phone, Full Size</t>
  </si>
  <si>
    <t>IN-2013-64515</t>
  </si>
  <si>
    <t>TEC-AC-10000221</t>
  </si>
  <si>
    <t>Belkin Memory Card, Programmable</t>
  </si>
  <si>
    <t>IN-2012-70325</t>
  </si>
  <si>
    <t>AB-10015</t>
  </si>
  <si>
    <t>Aaron Bergman</t>
  </si>
  <si>
    <t>TEC-AC-10004054</t>
  </si>
  <si>
    <t>Memorex Keyboard, Bluetooth</t>
  </si>
  <si>
    <t>TEC-CO-10003759</t>
  </si>
  <si>
    <t>Canon Fax Machine, Laser</t>
  </si>
  <si>
    <t>IN-2011-12288</t>
  </si>
  <si>
    <t>JS-15880</t>
  </si>
  <si>
    <t>John Stevenson</t>
  </si>
  <si>
    <t>TEC-CO-10003982</t>
  </si>
  <si>
    <t>HP Ink, High-Speed</t>
  </si>
  <si>
    <t>TEC-AC-10002719</t>
  </si>
  <si>
    <t>Enermax Router, Programmable</t>
  </si>
  <si>
    <t>IN-2013-50809</t>
  </si>
  <si>
    <t>TEC-PH-10000169</t>
  </si>
  <si>
    <t>Apple Smart Phone, with Caller ID</t>
  </si>
  <si>
    <t>IN-2014-50088</t>
  </si>
  <si>
    <t>TEC-PH-10002443</t>
  </si>
  <si>
    <t>Cisco Signal Booster, with Caller ID</t>
  </si>
  <si>
    <t>IN-2014-66510</t>
  </si>
  <si>
    <t>TEC-AC-10003951</t>
  </si>
  <si>
    <t>Logitech Numeric Keypad, USB</t>
  </si>
  <si>
    <t>IN-2014-63325</t>
  </si>
  <si>
    <t>TEC-AC-10003416</t>
  </si>
  <si>
    <t>Memorex Mouse, USB</t>
  </si>
  <si>
    <t>IN-2013-14675</t>
  </si>
  <si>
    <t>CS-12130</t>
  </si>
  <si>
    <t>Chad Sievert</t>
  </si>
  <si>
    <t>TEC-CO-10002035</t>
  </si>
  <si>
    <t>Canon Wireless Fax, High-Speed</t>
  </si>
  <si>
    <t>IN-2011-62499</t>
  </si>
  <si>
    <t>MH-17440</t>
  </si>
  <si>
    <t>Mark Haberlin</t>
  </si>
  <si>
    <t>High</t>
  </si>
  <si>
    <t>IN-2014-14227</t>
  </si>
  <si>
    <t>AJ-10795</t>
  </si>
  <si>
    <t>Anthony Johnson</t>
  </si>
  <si>
    <t>OFF-LA-10003141</t>
  </si>
  <si>
    <t>Hon Shipping Labels, Laser Printer Compatible</t>
  </si>
  <si>
    <t>IN-2011-62450</t>
  </si>
  <si>
    <t>AY-10555</t>
  </si>
  <si>
    <t>Andy Yotov</t>
  </si>
  <si>
    <t>OFF-AR-10000249</t>
  </si>
  <si>
    <t>Sanford Highlighters, Fluorescent</t>
  </si>
  <si>
    <t>IN-2014-31811</t>
  </si>
  <si>
    <t>HW-14935</t>
  </si>
  <si>
    <t>Helen Wasserman</t>
  </si>
  <si>
    <t>OFF-ST-10001638</t>
  </si>
  <si>
    <t>Tenex File Cart, Single Width</t>
  </si>
  <si>
    <t>IN-2014-14780</t>
  </si>
  <si>
    <t>CR-12820</t>
  </si>
  <si>
    <t>Cyra Reiten</t>
  </si>
  <si>
    <t>OFF-ST-10004768</t>
  </si>
  <si>
    <t>Eldon Lockers, Industrial</t>
  </si>
  <si>
    <t>IN-2014-32665</t>
  </si>
  <si>
    <t>SL-20155</t>
  </si>
  <si>
    <t>Sara Luxemburg</t>
  </si>
  <si>
    <t>OFF-BI-10000854</t>
  </si>
  <si>
    <t>Acco Binder Covers, Economy</t>
  </si>
  <si>
    <t>IN-2014-14374</t>
  </si>
  <si>
    <t>EM-14065</t>
  </si>
  <si>
    <t>Erin Mull</t>
  </si>
  <si>
    <t>OFF-SU-10002649</t>
  </si>
  <si>
    <t>Elite Shears, Serrated</t>
  </si>
  <si>
    <t>IN-2012-40596</t>
  </si>
  <si>
    <t>RM-19375</t>
  </si>
  <si>
    <t>Raymond Messe</t>
  </si>
  <si>
    <t>IN-2012-32805</t>
  </si>
  <si>
    <t>AF-10885</t>
  </si>
  <si>
    <t>Art Foster</t>
  </si>
  <si>
    <t>OFF-AP-10002675</t>
  </si>
  <si>
    <t>Cuisinart Refrigerator, Black</t>
  </si>
  <si>
    <t>IN-2014-71102</t>
  </si>
  <si>
    <t>RD-19585</t>
  </si>
  <si>
    <t>Rob Dowd</t>
  </si>
  <si>
    <t>IN-2012-31076</t>
  </si>
  <si>
    <t>MB-17305</t>
  </si>
  <si>
    <t>Maria Bertelson</t>
  </si>
  <si>
    <t>OFF-SU-10001442</t>
  </si>
  <si>
    <t>Acme Scissors, Steel</t>
  </si>
  <si>
    <t>IN-2012-45951</t>
  </si>
  <si>
    <t>JG-15115</t>
  </si>
  <si>
    <t>Jack Garza</t>
  </si>
  <si>
    <t>OFF-EN-10000315</t>
  </si>
  <si>
    <t>Jiffy Business Envelopes, Security-Tint</t>
  </si>
  <si>
    <t>IN-2013-50515</t>
  </si>
  <si>
    <t>DK-13090</t>
  </si>
  <si>
    <t>Dave Kipp</t>
  </si>
  <si>
    <t>ID-2012-43963</t>
  </si>
  <si>
    <t>IN-2011-49129</t>
  </si>
  <si>
    <t>MV-18190</t>
  </si>
  <si>
    <t>Mike Vittorini</t>
  </si>
  <si>
    <t>Nellore</t>
  </si>
  <si>
    <t>OFF-SU-10004766</t>
  </si>
  <si>
    <t>Kleencut Shears, Easy Grip</t>
  </si>
  <si>
    <t>IN-2012-49766</t>
  </si>
  <si>
    <t>MC-18100</t>
  </si>
  <si>
    <t>Mick Crebagga</t>
  </si>
  <si>
    <t>IN-2013-11301</t>
  </si>
  <si>
    <t>OFF-ST-10004583</t>
  </si>
  <si>
    <t>Eldon Shelving, Single Width</t>
  </si>
  <si>
    <t>ID-2012-41520</t>
  </si>
  <si>
    <t>OFF-BI-10002329</t>
  </si>
  <si>
    <t>Avery 3-Hole Punch, Durable</t>
  </si>
  <si>
    <t>IN-2011-38307</t>
  </si>
  <si>
    <t>SE-20110</t>
  </si>
  <si>
    <t>Sanjit Engle</t>
  </si>
  <si>
    <t>Latur</t>
  </si>
  <si>
    <t>IN-2014-17426</t>
  </si>
  <si>
    <t>Imphal</t>
  </si>
  <si>
    <t>Manipur</t>
  </si>
  <si>
    <t>IN-2013-70297</t>
  </si>
  <si>
    <t>FUR-BO-10001860</t>
  </si>
  <si>
    <t>Sauder Corner Shelving, Traditional</t>
  </si>
  <si>
    <t>IN-2014-32770</t>
  </si>
  <si>
    <t>FUR-BO-10003706</t>
  </si>
  <si>
    <t>Sauder Stackable Bookrack, Pine</t>
  </si>
  <si>
    <t>IN-2012-33813</t>
  </si>
  <si>
    <t>CA-12055</t>
  </si>
  <si>
    <t>Cathy Armstrong</t>
  </si>
  <si>
    <t>IN-2014-46616</t>
  </si>
  <si>
    <t>VP-21730</t>
  </si>
  <si>
    <t>Victor Preis</t>
  </si>
  <si>
    <t>FUR-CH-10002091</t>
  </si>
  <si>
    <t>Harbour Creations Swivel Stool, Set of Two</t>
  </si>
  <si>
    <t>TEC-PH-10002104</t>
  </si>
  <si>
    <t>Cisco Speaker Phone, Cordless</t>
  </si>
  <si>
    <t>IN-2012-64494</t>
  </si>
  <si>
    <t>MA-17560</t>
  </si>
  <si>
    <t>Matt Abelman</t>
  </si>
  <si>
    <t>TEC-AC-10003570</t>
  </si>
  <si>
    <t>Memorex Flash Drive, Erganomic</t>
  </si>
  <si>
    <t>IN-2012-55653</t>
  </si>
  <si>
    <t>TEC-AC-10003969</t>
  </si>
  <si>
    <t>SanDisk Memory Card, USB</t>
  </si>
  <si>
    <t>IN-2012-21206</t>
  </si>
  <si>
    <t>SC-20800</t>
  </si>
  <si>
    <t>Stuart Calhoun</t>
  </si>
  <si>
    <t>FUR-BO-10000035</t>
  </si>
  <si>
    <t>Dania Classic Bookcase, Pine</t>
  </si>
  <si>
    <t>IN-2012-68358</t>
  </si>
  <si>
    <t>FUR-BO-10000402</t>
  </si>
  <si>
    <t>Sauder Stackable Bookrack, Traditional</t>
  </si>
  <si>
    <t>IN-2012-18518</t>
  </si>
  <si>
    <t>TT-21070</t>
  </si>
  <si>
    <t>Ted Trevino</t>
  </si>
  <si>
    <t>FUR-CH-10001207</t>
  </si>
  <si>
    <t>Hon Executive Leather Armchair, Red</t>
  </si>
  <si>
    <t>IN-2011-30341</t>
  </si>
  <si>
    <t>FUR-CH-10001477</t>
  </si>
  <si>
    <t>Novimex Chairmat, Black</t>
  </si>
  <si>
    <t>FUR-CH-10002061</t>
  </si>
  <si>
    <t>Harbour Creations Executive Leather Armchair, Red</t>
  </si>
  <si>
    <t>IN-2011-51271</t>
  </si>
  <si>
    <t>EH-13990</t>
  </si>
  <si>
    <t>Erica Hackney</t>
  </si>
  <si>
    <t>FUR-FU-10004503</t>
  </si>
  <si>
    <t>Tenex Photo Frame, Black</t>
  </si>
  <si>
    <t>IN-2014-54197</t>
  </si>
  <si>
    <t>DB-13405</t>
  </si>
  <si>
    <t>Denny Blanton</t>
  </si>
  <si>
    <t>FUR-FU-10004619</t>
  </si>
  <si>
    <t>Tenex Stacking Tray, Erganomic</t>
  </si>
  <si>
    <t>IN-2013-79530</t>
  </si>
  <si>
    <t>AA-10645</t>
  </si>
  <si>
    <t>Anna Andreadi</t>
  </si>
  <si>
    <t>TEC-CO-10001382</t>
  </si>
  <si>
    <t>HP Personal Copier, Laser</t>
  </si>
  <si>
    <t>ID-2013-69345</t>
  </si>
  <si>
    <t>EM-13960</t>
  </si>
  <si>
    <t>Eric Murdock</t>
  </si>
  <si>
    <t>TEC-CO-10002283</t>
  </si>
  <si>
    <t>Brother Copy Machine, Color</t>
  </si>
  <si>
    <t>TEC-CO-10002197</t>
  </si>
  <si>
    <t>Hewlett Fax and Copier, High-Speed</t>
  </si>
  <si>
    <t>IN-2014-26981</t>
  </si>
  <si>
    <t>JM-15865</t>
  </si>
  <si>
    <t>John Murray</t>
  </si>
  <si>
    <t>TEC-CO-10001410</t>
  </si>
  <si>
    <t>Canon Personal Copier, High-Speed</t>
  </si>
  <si>
    <t>IN-2012-33820</t>
  </si>
  <si>
    <t>TEC-PH-10002652</t>
  </si>
  <si>
    <t>Cisco Smart Phone, Cordless</t>
  </si>
  <si>
    <t>TEC-PH-10001002</t>
  </si>
  <si>
    <t>Apple Signal Booster, Full Size</t>
  </si>
  <si>
    <t>TEC-PH-10002806</t>
  </si>
  <si>
    <t>Apple Audio Dock, VoIP</t>
  </si>
  <si>
    <t>IN-2013-53861</t>
  </si>
  <si>
    <t>SP-20620</t>
  </si>
  <si>
    <t>Stefania Perrino</t>
  </si>
  <si>
    <t>OFF-FA-10001057</t>
  </si>
  <si>
    <t>Accos Clamps, Assorted Sizes</t>
  </si>
  <si>
    <t>OFF-ST-10001357</t>
  </si>
  <si>
    <t>Eldon Lockers, Single Width</t>
  </si>
  <si>
    <t>OFF-ST-10004060</t>
  </si>
  <si>
    <t>Fellowes Lockers, Blue</t>
  </si>
  <si>
    <t>OFF-EN-10004784</t>
  </si>
  <si>
    <t>Kraft Business Envelopes, Recycled</t>
  </si>
  <si>
    <t>IN-2013-31055</t>
  </si>
  <si>
    <t>AD-10180</t>
  </si>
  <si>
    <t>Alan Dominguez</t>
  </si>
  <si>
    <t>OFF-SU-10001848</t>
  </si>
  <si>
    <t>Kleencut Ruler, Easy Grip</t>
  </si>
  <si>
    <t>IN-2014-37320</t>
  </si>
  <si>
    <t>BF-11005</t>
  </si>
  <si>
    <t>Barry Franz</t>
  </si>
  <si>
    <t>OFF-LA-10003381</t>
  </si>
  <si>
    <t>Novimex Removable Labels, Laser Printer Compatible</t>
  </si>
  <si>
    <t>OFF-AP-10002244</t>
  </si>
  <si>
    <t>Breville Refrigerator, White</t>
  </si>
  <si>
    <t>IN-2013-33372</t>
  </si>
  <si>
    <t>NF-18475</t>
  </si>
  <si>
    <t>Neil Franzšsisch</t>
  </si>
  <si>
    <t>OFF-AP-10001824</t>
  </si>
  <si>
    <t>Breville Stove, Silver</t>
  </si>
  <si>
    <t>IN-2014-29291</t>
  </si>
  <si>
    <t>OFF-LA-10002180</t>
  </si>
  <si>
    <t>Hon Color Coded Labels, 5000 Label Set</t>
  </si>
  <si>
    <t>OFF-EN-10004550</t>
  </si>
  <si>
    <t>GlobeWeis Interoffice Envelope, Recycled</t>
  </si>
  <si>
    <t>IN-2014-40932</t>
  </si>
  <si>
    <t>TG-21640</t>
  </si>
  <si>
    <t>Trudy Glocke</t>
  </si>
  <si>
    <t>IN-2013-59496</t>
  </si>
  <si>
    <t>LL-16840</t>
  </si>
  <si>
    <t>Lauren Leatherbury</t>
  </si>
  <si>
    <t>OFF-AR-10001405</t>
  </si>
  <si>
    <t>Binney &amp; Smith Highlighters, Fluorescent</t>
  </si>
  <si>
    <t>IN-2014-64753</t>
  </si>
  <si>
    <t>EB-13870</t>
  </si>
  <si>
    <t>Emily Burns</t>
  </si>
  <si>
    <t>OFF-AR-10000387</t>
  </si>
  <si>
    <t>Sanford Highlighters, Water Color</t>
  </si>
  <si>
    <t>IN-2014-17349</t>
  </si>
  <si>
    <t>RB-19570</t>
  </si>
  <si>
    <t>Rob Beeghly</t>
  </si>
  <si>
    <t>IN-2013-55933</t>
  </si>
  <si>
    <t>OFF-ST-10003445</t>
  </si>
  <si>
    <t>Rogers Folders, Industrial</t>
  </si>
  <si>
    <t>IN-2012-69765</t>
  </si>
  <si>
    <t>SV-20935</t>
  </si>
  <si>
    <t>Susan Vittorini</t>
  </si>
  <si>
    <t>OFF-BI-10001744</t>
  </si>
  <si>
    <t>Acco Binding Machine, Economy</t>
  </si>
  <si>
    <t>IN-2012-78914</t>
  </si>
  <si>
    <t>FUR-TA-10001386</t>
  </si>
  <si>
    <t>Lesro Conference Table, Fully Assembled</t>
  </si>
  <si>
    <t>TEC-PH-10004664</t>
  </si>
  <si>
    <t>Nokia Smart Phone, with Caller ID</t>
  </si>
  <si>
    <t>TEC-PH-10004358</t>
  </si>
  <si>
    <t>Samsung Office Telephone, Cordless</t>
  </si>
  <si>
    <t>TEC-PH-10003239</t>
  </si>
  <si>
    <t>Samsung Signal Booster, with Caller ID</t>
  </si>
  <si>
    <t>TEC-CO-10003951</t>
  </si>
  <si>
    <t>HP Copy Machine, High-Speed</t>
  </si>
  <si>
    <t>TEC-CO-10002587</t>
  </si>
  <si>
    <t>Sharp Fax and Copier, Laser</t>
  </si>
  <si>
    <t>IN-2014-62660</t>
  </si>
  <si>
    <t>JB-16045</t>
  </si>
  <si>
    <t>Julia Barnett</t>
  </si>
  <si>
    <t>TEC-AC-10001703</t>
  </si>
  <si>
    <t>Memorex Keyboard, USB</t>
  </si>
  <si>
    <t>IN-2014-72054</t>
  </si>
  <si>
    <t>FUR-CH-10004609</t>
  </si>
  <si>
    <t>Harbour Creations Steel Folding Chair, Adjustable</t>
  </si>
  <si>
    <t>IN-2014-47218</t>
  </si>
  <si>
    <t>TEC-PH-10004085</t>
  </si>
  <si>
    <t>Apple Audio Dock, with Caller ID</t>
  </si>
  <si>
    <t>IN-2013-46854</t>
  </si>
  <si>
    <t>IN-2013-78935</t>
  </si>
  <si>
    <t>AS-10285</t>
  </si>
  <si>
    <t>Alejandro Savely</t>
  </si>
  <si>
    <t>IN-2013-76590</t>
  </si>
  <si>
    <t>JC-15385</t>
  </si>
  <si>
    <t>Jenna Caffey</t>
  </si>
  <si>
    <t>TEC-AC-10001352</t>
  </si>
  <si>
    <t>SanDisk Numeric Keypad, Bluetooth</t>
  </si>
  <si>
    <t>TEC-MA-10001711</t>
  </si>
  <si>
    <t>Konica Phone, White</t>
  </si>
  <si>
    <t>ID-2013-38748</t>
  </si>
  <si>
    <t>MJ-17740</t>
  </si>
  <si>
    <t>Max Jones</t>
  </si>
  <si>
    <t>TEC-MA-10001127</t>
  </si>
  <si>
    <t>Epson Inkjet, Wireless</t>
  </si>
  <si>
    <t>IN-2014-63619</t>
  </si>
  <si>
    <t>OFF-PA-10000383</t>
  </si>
  <si>
    <t>OFF-FA-10003596</t>
  </si>
  <si>
    <t>Stockwell Push Pins, Bulk Pack</t>
  </si>
  <si>
    <t>OFF-BI-10002190</t>
  </si>
  <si>
    <t>Wilson Jones Binder, Durable</t>
  </si>
  <si>
    <t>OFF-ST-10001554</t>
  </si>
  <si>
    <t>Eldon Folders, Industrial</t>
  </si>
  <si>
    <t>IN-2012-57823</t>
  </si>
  <si>
    <t>CR-12625</t>
  </si>
  <si>
    <t>Corey Roper</t>
  </si>
  <si>
    <t>OFF-SU-10003651</t>
  </si>
  <si>
    <t>Elite Ruler, Serrated</t>
  </si>
  <si>
    <t>IN-2014-26918</t>
  </si>
  <si>
    <t>MC-17575</t>
  </si>
  <si>
    <t>Matt Collins</t>
  </si>
  <si>
    <t>OFF-EN-10004849</t>
  </si>
  <si>
    <t>Cameo Mailers, Security-Tint</t>
  </si>
  <si>
    <t>IN-2013-48471</t>
  </si>
  <si>
    <t>OFF-FA-10003980</t>
  </si>
  <si>
    <t>OIC Paper Clips, Metal</t>
  </si>
  <si>
    <t>OFF-PA-10003350</t>
  </si>
  <si>
    <t>Eaton Message Books, 8.5 x 11</t>
  </si>
  <si>
    <t>IN-2014-61974</t>
  </si>
  <si>
    <t>IN-2014-31587</t>
  </si>
  <si>
    <t>Shahjahanpur</t>
  </si>
  <si>
    <t>OFF-AR-10003554</t>
  </si>
  <si>
    <t>Stanley Canvas, Blue</t>
  </si>
  <si>
    <t>OFF-AR-10002727</t>
  </si>
  <si>
    <t>Stanley Pencil Sharpener, Fluorescent</t>
  </si>
  <si>
    <t>IN-2012-79103</t>
  </si>
  <si>
    <t>AR-10540</t>
  </si>
  <si>
    <t>Andy Reiter</t>
  </si>
  <si>
    <t>OFF-AR-10002036</t>
  </si>
  <si>
    <t>Binney &amp; Smith Pencil Sharpener, Fluorescent</t>
  </si>
  <si>
    <t>OFF-ST-10004802</t>
  </si>
  <si>
    <t>Rogers File Cart, Industrial</t>
  </si>
  <si>
    <t>OFF-ST-10003141</t>
  </si>
  <si>
    <t>Fellowes Trays, Industrial</t>
  </si>
  <si>
    <t>IN-2013-66216</t>
  </si>
  <si>
    <t>OFF-ST-10000103</t>
  </si>
  <si>
    <t>Smead Lockers, Industrial</t>
  </si>
  <si>
    <t>OFF-BI-10003098</t>
  </si>
  <si>
    <t>Ibico Binding Machine, Economy</t>
  </si>
  <si>
    <t>FUR-BO-10001147</t>
  </si>
  <si>
    <t>Bush Floating Shelf Set, Metal</t>
  </si>
  <si>
    <t>FUR-BO-10000071</t>
  </si>
  <si>
    <t>Safco 3-Shelf Cabinet, Metal</t>
  </si>
  <si>
    <t>FUR-FU-10002210</t>
  </si>
  <si>
    <t>Tenex Clock, Black</t>
  </si>
  <si>
    <t>IN-2012-57123</t>
  </si>
  <si>
    <t>PK-18910</t>
  </si>
  <si>
    <t>Paul Knutson</t>
  </si>
  <si>
    <t>TEC-PH-10004559</t>
  </si>
  <si>
    <t>Nokia Speaker Phone, with Caller ID</t>
  </si>
  <si>
    <t>IN-2011-16341</t>
  </si>
  <si>
    <t>TEC-PH-10000922</t>
  </si>
  <si>
    <t>Nokia Headset, with Caller ID</t>
  </si>
  <si>
    <t>FUR-BO-10004679</t>
  </si>
  <si>
    <t>Safco Library with Doors, Pine</t>
  </si>
  <si>
    <t>IN-2012-77773</t>
  </si>
  <si>
    <t>FUR-BO-10004541</t>
  </si>
  <si>
    <t>Dania Library with Doors, Mobile</t>
  </si>
  <si>
    <t>IN-2013-12771</t>
  </si>
  <si>
    <t>FUR-CH-10002188</t>
  </si>
  <si>
    <t>SAFCO Steel Folding Chair, Set of Two</t>
  </si>
  <si>
    <t>FUR-FU-10000548</t>
  </si>
  <si>
    <t>Tenex Stacking Tray, Durable</t>
  </si>
  <si>
    <t>TEC-AC-10003407</t>
  </si>
  <si>
    <t>Memorex Mouse, Erganomic</t>
  </si>
  <si>
    <t>TEC-CO-10003992</t>
  </si>
  <si>
    <t>HP Ink, Color</t>
  </si>
  <si>
    <t>TEC-PH-10003348</t>
  </si>
  <si>
    <t>Cisco Speaker Phone, with Caller ID</t>
  </si>
  <si>
    <t>TEC-PH-10000840</t>
  </si>
  <si>
    <t>Cisco Audio Dock, VoIP</t>
  </si>
  <si>
    <t>IN-2013-52398</t>
  </si>
  <si>
    <t>TEC-PH-10000822</t>
  </si>
  <si>
    <t>Apple Speaker Phone, Full Size</t>
  </si>
  <si>
    <t>IN-2014-68218</t>
  </si>
  <si>
    <t>GK-14620</t>
  </si>
  <si>
    <t>Grace Kelly</t>
  </si>
  <si>
    <t>OFF-PA-10003381</t>
  </si>
  <si>
    <t>Eaton Cards &amp; Envelopes, Multicolor</t>
  </si>
  <si>
    <t>ID-2013-74882</t>
  </si>
  <si>
    <t>OFF-LA-10003236</t>
  </si>
  <si>
    <t>Hon Round Labels, Adjustable</t>
  </si>
  <si>
    <t>IN-2012-57116</t>
  </si>
  <si>
    <t>NM-18445</t>
  </si>
  <si>
    <t>Nathan Mautz</t>
  </si>
  <si>
    <t>OFF-SU-10001346</t>
  </si>
  <si>
    <t>Stiletto Shears, Steel</t>
  </si>
  <si>
    <t>IN-2013-55016</t>
  </si>
  <si>
    <t>TN-21040</t>
  </si>
  <si>
    <t>Tanja Norvell</t>
  </si>
  <si>
    <t>OFF-PA-10004741</t>
  </si>
  <si>
    <t>SanDisk Cards &amp; Envelopes, 8.5 x 11</t>
  </si>
  <si>
    <t>IN-2014-13051</t>
  </si>
  <si>
    <t>LF-17185</t>
  </si>
  <si>
    <t>Luke Foster</t>
  </si>
  <si>
    <t>IN-2012-70472</t>
  </si>
  <si>
    <t>SA-20830</t>
  </si>
  <si>
    <t>Sue Ann Reed</t>
  </si>
  <si>
    <t>IN-2014-65712</t>
  </si>
  <si>
    <t>OFF-EN-10000061</t>
  </si>
  <si>
    <t>Jiffy Clasp Envelope, Security-Tint</t>
  </si>
  <si>
    <t>IN-2012-41926</t>
  </si>
  <si>
    <t>TB-21055</t>
  </si>
  <si>
    <t>Ted Butterfield</t>
  </si>
  <si>
    <t>IN-2012-42045</t>
  </si>
  <si>
    <t>OFF-AR-10003446</t>
  </si>
  <si>
    <t>BIC Highlighters, Water Color</t>
  </si>
  <si>
    <t>IN-2014-60623</t>
  </si>
  <si>
    <t>TEC-PH-10001730</t>
  </si>
  <si>
    <t>Motorola Signal Booster, Full Size</t>
  </si>
  <si>
    <t>TEC-CO-10003917</t>
  </si>
  <si>
    <t>HP Fax and Copier, Digital</t>
  </si>
  <si>
    <t>IN-2012-65397</t>
  </si>
  <si>
    <t>AT-10435</t>
  </si>
  <si>
    <t>Alyssa Tate</t>
  </si>
  <si>
    <t>TEC-AC-10002455</t>
  </si>
  <si>
    <t>Logitech Flash Drive, Programmable</t>
  </si>
  <si>
    <t>IN-2011-78284</t>
  </si>
  <si>
    <t>KC-16255</t>
  </si>
  <si>
    <t>Karen Carlisle</t>
  </si>
  <si>
    <t>Gwalior</t>
  </si>
  <si>
    <t>TEC-CO-10004267</t>
  </si>
  <si>
    <t>Brother Ink, Laser</t>
  </si>
  <si>
    <t>ID-2012-46210</t>
  </si>
  <si>
    <t>FUR-FU-10001130</t>
  </si>
  <si>
    <t>IN-2013-76835</t>
  </si>
  <si>
    <t>RA-19285</t>
  </si>
  <si>
    <t>Ralph Arnett</t>
  </si>
  <si>
    <t>TEC-CO-10004170</t>
  </si>
  <si>
    <t>HP Wireless Fax, High-Speed</t>
  </si>
  <si>
    <t>TEC-PH-10003913</t>
  </si>
  <si>
    <t>Samsung Signal Booster, Cordless</t>
  </si>
  <si>
    <t>IN-2011-56710</t>
  </si>
  <si>
    <t>TS-21340</t>
  </si>
  <si>
    <t>Toby Swindell</t>
  </si>
  <si>
    <t>ID-2011-65152</t>
  </si>
  <si>
    <t>OFF-AR-10001922</t>
  </si>
  <si>
    <t>Sanford Pens, Blue</t>
  </si>
  <si>
    <t>IN-2011-60917</t>
  </si>
  <si>
    <t>SP-20860</t>
  </si>
  <si>
    <t>Sung Pak</t>
  </si>
  <si>
    <t>IN-2014-21920</t>
  </si>
  <si>
    <t>OFF-AR-10001132</t>
  </si>
  <si>
    <t>BIC Markers, Blue</t>
  </si>
  <si>
    <t>IN-2014-20870</t>
  </si>
  <si>
    <t>EM-14140</t>
  </si>
  <si>
    <t>Eugene Moren</t>
  </si>
  <si>
    <t>OFF-SU-10002344</t>
  </si>
  <si>
    <t>Stiletto Box Cutter, Serrated</t>
  </si>
  <si>
    <t>IN-2012-32826</t>
  </si>
  <si>
    <t>AG-10270</t>
  </si>
  <si>
    <t>Alejandro Grove</t>
  </si>
  <si>
    <t>OFF-LA-10001731</t>
  </si>
  <si>
    <t>Avery Removable Labels, Alphabetical</t>
  </si>
  <si>
    <t>IN-2013-79292</t>
  </si>
  <si>
    <t>IN-2011-60063</t>
  </si>
  <si>
    <t>TS-21610</t>
  </si>
  <si>
    <t>Troy Staebel</t>
  </si>
  <si>
    <t>OFF-BI-10003340</t>
  </si>
  <si>
    <t>Acco Index Tab, Durable</t>
  </si>
  <si>
    <t>IN-2014-17230</t>
  </si>
  <si>
    <t>DR-12940</t>
  </si>
  <si>
    <t>Daniel Raglin</t>
  </si>
  <si>
    <t>Madurai</t>
  </si>
  <si>
    <t>FUR-CH-10002573</t>
  </si>
  <si>
    <t>IN-2013-55170</t>
  </si>
  <si>
    <t>TC-20980</t>
  </si>
  <si>
    <t>Tamara Chand</t>
  </si>
  <si>
    <t>FUR-CH-10002872</t>
  </si>
  <si>
    <t>SAFCO Executive Leather Armchair, Adjustable</t>
  </si>
  <si>
    <t>IN-2014-44089</t>
  </si>
  <si>
    <t>DG-13300</t>
  </si>
  <si>
    <t>Deirdre Greer</t>
  </si>
  <si>
    <t>FUR-CH-10000825</t>
  </si>
  <si>
    <t>SAFCO Chairmat, Red</t>
  </si>
  <si>
    <t>FUR-CH-10004863</t>
  </si>
  <si>
    <t>SAFCO Swivel Stool, Black</t>
  </si>
  <si>
    <t>IN-2011-29872</t>
  </si>
  <si>
    <t>DV-13465</t>
  </si>
  <si>
    <t>Dianna Vittorini</t>
  </si>
  <si>
    <t>Jammu</t>
  </si>
  <si>
    <t>FUR-FU-10001471</t>
  </si>
  <si>
    <t>Eldon Door Stop, Durable</t>
  </si>
  <si>
    <t>TEC-MA-10003441</t>
  </si>
  <si>
    <t>OFF-FA-10004839</t>
  </si>
  <si>
    <t>Accos Clamps, Metal</t>
  </si>
  <si>
    <t>IN-2011-31713</t>
  </si>
  <si>
    <t>MW-18235</t>
  </si>
  <si>
    <t>Mitch Willingham</t>
  </si>
  <si>
    <t>OFF-AR-10000097</t>
  </si>
  <si>
    <t>BIC Sketch Pad, Blue</t>
  </si>
  <si>
    <t>OFF-FA-10004739</t>
  </si>
  <si>
    <t>Accos Rubber Bands, Bulk Pack</t>
  </si>
  <si>
    <t>OFF-AP-10000391</t>
  </si>
  <si>
    <t>Hamilton Beach Coffee Grinder, Black</t>
  </si>
  <si>
    <t>OFF-AR-10003592</t>
  </si>
  <si>
    <t>Sanford Pencil Sharpener, Fluorescent</t>
  </si>
  <si>
    <t>FUR-BO-10003301</t>
  </si>
  <si>
    <t>Dania Floating Shelf Set, Metal</t>
  </si>
  <si>
    <t>TEC-PH-10003075</t>
  </si>
  <si>
    <t>Samsung Signal Booster, Full Size</t>
  </si>
  <si>
    <t>FUR-CH-10003580</t>
  </si>
  <si>
    <t>Harbour Creations Bag Chairs, Black</t>
  </si>
  <si>
    <t>FUR-CH-10001397</t>
  </si>
  <si>
    <t>SAFCO Chairmat, Set of Two</t>
  </si>
  <si>
    <t>TEC-CO-10002376</t>
  </si>
  <si>
    <t>Hewlett Fax Machine, Laser</t>
  </si>
  <si>
    <t>TEC-CO-10003702</t>
  </si>
  <si>
    <t>Brother Ink, Digital</t>
  </si>
  <si>
    <t>TEC-MA-10000697</t>
  </si>
  <si>
    <t>StarTech Card Printer, Wireless</t>
  </si>
  <si>
    <t>IN-2011-76961</t>
  </si>
  <si>
    <t>RE-19450</t>
  </si>
  <si>
    <t>Richard Eichhorn</t>
  </si>
  <si>
    <t>OFF-BI-10000106</t>
  </si>
  <si>
    <t>Cardinal Hole Reinforcements, Clear</t>
  </si>
  <si>
    <t>Low</t>
  </si>
  <si>
    <t>IN-2011-23131</t>
  </si>
  <si>
    <t>JG-15160</t>
  </si>
  <si>
    <t>James Galang</t>
  </si>
  <si>
    <t>IN-2012-53105</t>
  </si>
  <si>
    <t>IN-2012-47008</t>
  </si>
  <si>
    <t>OFF-PA-10004475</t>
  </si>
  <si>
    <t>Xerox Computer Printout Paper, 8.5 x 11</t>
  </si>
  <si>
    <t>IN-2013-54078</t>
  </si>
  <si>
    <t>AB-10165</t>
  </si>
  <si>
    <t>Alan Barnes</t>
  </si>
  <si>
    <t>TEC-PH-10002070</t>
  </si>
  <si>
    <t>Apple Headset, with Caller ID</t>
  </si>
  <si>
    <t>IN-2013-26659</t>
  </si>
  <si>
    <t>AB-10600</t>
  </si>
  <si>
    <t>Ann Blume</t>
  </si>
  <si>
    <t>TEC-MA-10003773</t>
  </si>
  <si>
    <t>Panasonic Card Printer, Wireless</t>
  </si>
  <si>
    <t>IN-2014-14458</t>
  </si>
  <si>
    <t>IN-2013-17524</t>
  </si>
  <si>
    <t>GM-14440</t>
  </si>
  <si>
    <t>Gary McGarr</t>
  </si>
  <si>
    <t>OFF-ST-10001186</t>
  </si>
  <si>
    <t>Rogers Trays, Industrial</t>
  </si>
  <si>
    <t>OFF-LA-10002123</t>
  </si>
  <si>
    <t>Smead Legal Exhibit Labels, Alphabetical</t>
  </si>
  <si>
    <t>IN-2011-45489</t>
  </si>
  <si>
    <t>OFF-FA-10004698</t>
  </si>
  <si>
    <t>Stockwell Staples, Metal</t>
  </si>
  <si>
    <t>IN-2014-50480</t>
  </si>
  <si>
    <t>JW-15955</t>
  </si>
  <si>
    <t>Joni Wasserman</t>
  </si>
  <si>
    <t>OFF-EN-10004424</t>
  </si>
  <si>
    <t>GlobeWeis Interoffice Envelope, Set of 50</t>
  </si>
  <si>
    <t>IN-2011-37999</t>
  </si>
  <si>
    <t>IN-2014-66076</t>
  </si>
  <si>
    <t>TT-21460</t>
  </si>
  <si>
    <t>Tonja Turnell</t>
  </si>
  <si>
    <t>TEC-PH-10000730</t>
  </si>
  <si>
    <t>Samsung Office Telephone, VoIP</t>
  </si>
  <si>
    <t>TEC-CO-10002911</t>
  </si>
  <si>
    <t>Hewlett Wireless Fax, Laser</t>
  </si>
  <si>
    <t>IN-2012-21892</t>
  </si>
  <si>
    <t>SB-20290</t>
  </si>
  <si>
    <t>Sean Braxton</t>
  </si>
  <si>
    <t>TEC-PH-10001725</t>
  </si>
  <si>
    <t>Motorola Speaker Phone, Cordless</t>
  </si>
  <si>
    <t>IN-2014-36200</t>
  </si>
  <si>
    <t>PC-19000</t>
  </si>
  <si>
    <t>Pauline Chand</t>
  </si>
  <si>
    <t>IN-2014-73545</t>
  </si>
  <si>
    <t>GG-14650</t>
  </si>
  <si>
    <t>Greg Guthrie</t>
  </si>
  <si>
    <t>OFF-BI-10000389</t>
  </si>
  <si>
    <t>Ibico Binding Machine, Clear</t>
  </si>
  <si>
    <t>IN-2014-63206</t>
  </si>
  <si>
    <t>FUR-BO-10000210</t>
  </si>
  <si>
    <t>Ikea Library with Doors, Pine</t>
  </si>
  <si>
    <t>IN-2014-29116</t>
  </si>
  <si>
    <t>IN-2014-44138</t>
  </si>
  <si>
    <t>Guntur</t>
  </si>
  <si>
    <t>FUR-CH-10000025</t>
  </si>
  <si>
    <t>Office Star Rocking Chair, Set of Two</t>
  </si>
  <si>
    <t>IN-2013-70381</t>
  </si>
  <si>
    <t>OFF-AR-10001850</t>
  </si>
  <si>
    <t>BIC Highlighters, Fluorescent</t>
  </si>
  <si>
    <t>IN-2014-53427</t>
  </si>
  <si>
    <t>LT-16765</t>
  </si>
  <si>
    <t>Larry Tron</t>
  </si>
  <si>
    <t>IN-2011-22368</t>
  </si>
  <si>
    <t>JM-15250</t>
  </si>
  <si>
    <t>Janet Martin</t>
  </si>
  <si>
    <t>IN-2014-49815</t>
  </si>
  <si>
    <t>RB-19330</t>
  </si>
  <si>
    <t>Randy Bradley</t>
  </si>
  <si>
    <t>FUR-TA-10004711</t>
  </si>
  <si>
    <t>Lesro Conference Table, Adjustable Height</t>
  </si>
  <si>
    <t>IN-2011-62016</t>
  </si>
  <si>
    <t>NM-18520</t>
  </si>
  <si>
    <t>Neoma Murray</t>
  </si>
  <si>
    <t>FUR-TA-10000558</t>
  </si>
  <si>
    <t>Hon Wood Table, Rectangular</t>
  </si>
  <si>
    <t>IN-2012-63500</t>
  </si>
  <si>
    <t>SM-20005</t>
  </si>
  <si>
    <t>Sally Matthias</t>
  </si>
  <si>
    <t>Rohtak</t>
  </si>
  <si>
    <t>OFF-BI-10003646</t>
  </si>
  <si>
    <t>Avery Index Tab, Economy</t>
  </si>
  <si>
    <t>IN-2013-55184</t>
  </si>
  <si>
    <t>RH-19555</t>
  </si>
  <si>
    <t>Ritsa Hightower</t>
  </si>
  <si>
    <t>IN-2013-59552</t>
  </si>
  <si>
    <t>NP-18325</t>
  </si>
  <si>
    <t>Naresj Patel</t>
  </si>
  <si>
    <t>OFF-BI-10004869</t>
  </si>
  <si>
    <t>Avery 3-Hole Punch, Recycled</t>
  </si>
  <si>
    <t>IN-2014-27954</t>
  </si>
  <si>
    <t>OFF-BI-10001399</t>
  </si>
  <si>
    <t>Avery Binder Covers, Clear</t>
  </si>
  <si>
    <t>IN-2011-47533</t>
  </si>
  <si>
    <t>OFF-SU-10001709</t>
  </si>
  <si>
    <t>Kleencut Scissors, High Speed</t>
  </si>
  <si>
    <t>OFF-PA-10004124</t>
  </si>
  <si>
    <t>SanDisk Message Books, 8.5 x 11</t>
  </si>
  <si>
    <t>IN-2011-76198</t>
  </si>
  <si>
    <t>OFF-AR-10002256</t>
  </si>
  <si>
    <t>BIC Sketch Pad, Easy-Erase</t>
  </si>
  <si>
    <t>IN-2014-39434</t>
  </si>
  <si>
    <t>JB-15925</t>
  </si>
  <si>
    <t>Joni Blumstein</t>
  </si>
  <si>
    <t>IN-2012-66727</t>
  </si>
  <si>
    <t>EC-14050</t>
  </si>
  <si>
    <t>Erin Creighton</t>
  </si>
  <si>
    <t>TEC-AC-10002244</t>
  </si>
  <si>
    <t>Enermax Router, Erganomic</t>
  </si>
  <si>
    <t>IN-2014-23124</t>
  </si>
  <si>
    <t>AJ-10780</t>
  </si>
  <si>
    <t>Anthony Jacobs</t>
  </si>
  <si>
    <t>IN-2014-52412</t>
  </si>
  <si>
    <t>Second Class</t>
  </si>
  <si>
    <t>Dehra Dun</t>
  </si>
  <si>
    <t>TEC-MA-10000776</t>
  </si>
  <si>
    <t>Okidata Calculator, Wireless</t>
  </si>
  <si>
    <t>IN-2011-45993</t>
  </si>
  <si>
    <t>LR-17035</t>
  </si>
  <si>
    <t>Lisa Ryan</t>
  </si>
  <si>
    <t>TEC-MA-10002468</t>
  </si>
  <si>
    <t>Panasonic Inkjet, White</t>
  </si>
  <si>
    <t>IN-2012-44278</t>
  </si>
  <si>
    <t>TEC-CO-10003102</t>
  </si>
  <si>
    <t>Canon Copy Machine, Color</t>
  </si>
  <si>
    <t>IN-2014-16887</t>
  </si>
  <si>
    <t>CC-12475</t>
  </si>
  <si>
    <t>Cindy Chapman</t>
  </si>
  <si>
    <t>IN-2012-40211</t>
  </si>
  <si>
    <t>DP-13165</t>
  </si>
  <si>
    <t>David Philippe</t>
  </si>
  <si>
    <t>TEC-CO-10004897</t>
  </si>
  <si>
    <t>Sharp Fax Machine, High-Speed</t>
  </si>
  <si>
    <t>IN-2014-57984</t>
  </si>
  <si>
    <t>IN-2014-76016</t>
  </si>
  <si>
    <t>Thiruvananthapuram</t>
  </si>
  <si>
    <t>TEC-AC-10000639</t>
  </si>
  <si>
    <t>Belkin Router, Bluetooth</t>
  </si>
  <si>
    <t>IN-2014-75603</t>
  </si>
  <si>
    <t>BS-11365</t>
  </si>
  <si>
    <t>Bill Shonely</t>
  </si>
  <si>
    <t>IN-2012-70836</t>
  </si>
  <si>
    <t>IN-2014-65194</t>
  </si>
  <si>
    <t>TEC-AC-10003640</t>
  </si>
  <si>
    <t>SanDisk Mouse, Programmable</t>
  </si>
  <si>
    <t>IN-2014-19120</t>
  </si>
  <si>
    <t>AW-10840</t>
  </si>
  <si>
    <t>Anthony Witt</t>
  </si>
  <si>
    <t>Ganganagar</t>
  </si>
  <si>
    <t>TEC-AC-10001600</t>
  </si>
  <si>
    <t>Belkin Numeric Keypad, Bluetooth</t>
  </si>
  <si>
    <t>IN-2014-34576</t>
  </si>
  <si>
    <t>CC-12100</t>
  </si>
  <si>
    <t>Chad Cunningham</t>
  </si>
  <si>
    <t>IN-2012-48240</t>
  </si>
  <si>
    <t>GP-14740</t>
  </si>
  <si>
    <t>Guy Phonely</t>
  </si>
  <si>
    <t>Critical</t>
  </si>
  <si>
    <t>IN-2013-61841</t>
  </si>
  <si>
    <t>CM-12385</t>
  </si>
  <si>
    <t>Christopher Martinez</t>
  </si>
  <si>
    <t>TEC-PH-10003430</t>
  </si>
  <si>
    <t>Cisco Speaker Phone, VoIP</t>
  </si>
  <si>
    <t>FUR-CH-10003950</t>
  </si>
  <si>
    <t>Novimex Executive Leather Armchair, Black</t>
  </si>
  <si>
    <t>IN-2014-10657</t>
  </si>
  <si>
    <t>DB-13615</t>
  </si>
  <si>
    <t>Doug Bickford</t>
  </si>
  <si>
    <t>FUR-CH-10001415</t>
  </si>
  <si>
    <t>Office Star Executive Leather Armchair, Red</t>
  </si>
  <si>
    <t>IN-2014-65243</t>
  </si>
  <si>
    <t>BE-11455</t>
  </si>
  <si>
    <t>Brad Eason</t>
  </si>
  <si>
    <t>IN-2014-42276</t>
  </si>
  <si>
    <t>FUR-CH-10004065</t>
  </si>
  <si>
    <t>SAFCO Bag Chairs, Adjustable</t>
  </si>
  <si>
    <t>IN-2014-18532</t>
  </si>
  <si>
    <t>AP-10915</t>
  </si>
  <si>
    <t>Arthur Prichep</t>
  </si>
  <si>
    <t>IN-2014-76555</t>
  </si>
  <si>
    <t>IN-2013-53742</t>
  </si>
  <si>
    <t>AH-10030</t>
  </si>
  <si>
    <t>Aaron Hawkins</t>
  </si>
  <si>
    <t>IN-2013-12729</t>
  </si>
  <si>
    <t>KT-16480</t>
  </si>
  <si>
    <t>Kean Thornton</t>
  </si>
  <si>
    <t>FUR-CH-10001695</t>
  </si>
  <si>
    <t>Harbour Creations Chairmat, Set of Two</t>
  </si>
  <si>
    <t>IN-2014-71907</t>
  </si>
  <si>
    <t>BT-11485</t>
  </si>
  <si>
    <t>Brad Thomas</t>
  </si>
  <si>
    <t>FUR-CH-10002412</t>
  </si>
  <si>
    <t>Hon Bag Chairs, Black</t>
  </si>
  <si>
    <t>FUR-CH-10003354</t>
  </si>
  <si>
    <t>Novimex Bag Chairs, Black</t>
  </si>
  <si>
    <t>IN-2013-49857</t>
  </si>
  <si>
    <t>SF-20200</t>
  </si>
  <si>
    <t>Sarah Foster</t>
  </si>
  <si>
    <t>IN-2014-62156</t>
  </si>
  <si>
    <t>GM-14455</t>
  </si>
  <si>
    <t>Gary Mitchum</t>
  </si>
  <si>
    <t>IN-2013-73342</t>
  </si>
  <si>
    <t>FUR-FU-10000394</t>
  </si>
  <si>
    <t>Rubbermaid Photo Frame, Durable</t>
  </si>
  <si>
    <t>IN-2011-77479</t>
  </si>
  <si>
    <t>CW-11905</t>
  </si>
  <si>
    <t>Carl Weiss</t>
  </si>
  <si>
    <t>FUR-FU-10000815</t>
  </si>
  <si>
    <t>Eldon Door Stop, Black</t>
  </si>
  <si>
    <t>IN-2012-24783</t>
  </si>
  <si>
    <t>FUR-FU-10001343</t>
  </si>
  <si>
    <t>Eldon Stacking Tray, Erganomic</t>
  </si>
  <si>
    <t>IN-2013-53819</t>
  </si>
  <si>
    <t>TB-21595</t>
  </si>
  <si>
    <t>Troy Blackwell</t>
  </si>
  <si>
    <t>FUR-FU-10004509</t>
  </si>
  <si>
    <t>Advantus Door Stop, Duo Pack</t>
  </si>
  <si>
    <t>IN-2013-60700</t>
  </si>
  <si>
    <t>FUR-TA-10001889</t>
  </si>
  <si>
    <t>Bevis Conference Table, Fully Assembled</t>
  </si>
  <si>
    <t>IN-2012-10720</t>
  </si>
  <si>
    <t>TEC-MA-10002340</t>
  </si>
  <si>
    <t>Konica Receipt Printer, White</t>
  </si>
  <si>
    <t>IN-2012-35143</t>
  </si>
  <si>
    <t>RO-19780</t>
  </si>
  <si>
    <t>Rose O'Brian</t>
  </si>
  <si>
    <t>TEC-MA-10000555</t>
  </si>
  <si>
    <t>Panasonic Card Printer, Red</t>
  </si>
  <si>
    <t>IN-2014-47274</t>
  </si>
  <si>
    <t>CC-12670</t>
  </si>
  <si>
    <t>Craig Carreira</t>
  </si>
  <si>
    <t>TEC-MA-10002134</t>
  </si>
  <si>
    <t>IN-2013-60007</t>
  </si>
  <si>
    <t>HG-15025</t>
  </si>
  <si>
    <t>Hunter Glantz</t>
  </si>
  <si>
    <t>TEC-CO-10003250</t>
  </si>
  <si>
    <t>Brother Personal Copier, Digital</t>
  </si>
  <si>
    <t>IN-2014-15809</t>
  </si>
  <si>
    <t>TEC-CO-10000865</t>
  </si>
  <si>
    <t>Brother Fax Machine, High-Speed</t>
  </si>
  <si>
    <t>IN-2011-27408</t>
  </si>
  <si>
    <t>LA-16780</t>
  </si>
  <si>
    <t>Laura Armstrong</t>
  </si>
  <si>
    <t>IN-2014-75267</t>
  </si>
  <si>
    <t>IN-2014-48982</t>
  </si>
  <si>
    <t>TEC-AC-10000596</t>
  </si>
  <si>
    <t>Enermax Memory Card, Erganomic</t>
  </si>
  <si>
    <t>TEC-AC-10004478</t>
  </si>
  <si>
    <t>IN-2012-62765</t>
  </si>
  <si>
    <t>RM-19750</t>
  </si>
  <si>
    <t>Roland Murray</t>
  </si>
  <si>
    <t>IN-2013-79306</t>
  </si>
  <si>
    <t>TEC-AC-10004848</t>
  </si>
  <si>
    <t>SanDisk Memory Card, Erganomic</t>
  </si>
  <si>
    <t>TEC-AC-10004334</t>
  </si>
  <si>
    <t>Logitech Router, Erganomic</t>
  </si>
  <si>
    <t>IN-2013-15683</t>
  </si>
  <si>
    <t>TEC-AC-10000896</t>
  </si>
  <si>
    <t>Belkin Numeric Keypad, Erganomic</t>
  </si>
  <si>
    <t>IN-2012-24230</t>
  </si>
  <si>
    <t>EL-13735</t>
  </si>
  <si>
    <t>Ed Ludwig</t>
  </si>
  <si>
    <t>Mathura</t>
  </si>
  <si>
    <t>TEC-PH-10001640</t>
  </si>
  <si>
    <t>Motorola Office Telephone, Full Size</t>
  </si>
  <si>
    <t>IN-2011-51740</t>
  </si>
  <si>
    <t>IN-2012-46903</t>
  </si>
  <si>
    <t>JG-15310</t>
  </si>
  <si>
    <t>Jason Gross</t>
  </si>
  <si>
    <t>FUR-CH-10003009</t>
  </si>
  <si>
    <t>Novimex Swivel Stool, Adjustable</t>
  </si>
  <si>
    <t>FUR-CH-10000258</t>
  </si>
  <si>
    <t>Office Star Steel Folding Chair, Red</t>
  </si>
  <si>
    <t>IN-2014-32028</t>
  </si>
  <si>
    <t>JH-16180</t>
  </si>
  <si>
    <t>Justin Hirsh</t>
  </si>
  <si>
    <t>IN-2011-70584</t>
  </si>
  <si>
    <t>FUR-CH-10003965</t>
  </si>
  <si>
    <t>Hon Rocking Chair, Red</t>
  </si>
  <si>
    <t>FUR-CH-10003123</t>
  </si>
  <si>
    <t>Hon Chairmat, Black</t>
  </si>
  <si>
    <t>IN-2013-31825</t>
  </si>
  <si>
    <t>JK-15325</t>
  </si>
  <si>
    <t>Jason Klamczynski</t>
  </si>
  <si>
    <t>IN-2012-79439</t>
  </si>
  <si>
    <t>EM-13810</t>
  </si>
  <si>
    <t>Eleni McCrary</t>
  </si>
  <si>
    <t>IN-2014-11427</t>
  </si>
  <si>
    <t>ED-13885</t>
  </si>
  <si>
    <t>Emily Ducich</t>
  </si>
  <si>
    <t>IN-2011-69450</t>
  </si>
  <si>
    <t>FUR-FU-10003540</t>
  </si>
  <si>
    <t>Deflect-O Light Bulb, Erganomic</t>
  </si>
  <si>
    <t>IN-2014-47806</t>
  </si>
  <si>
    <t>DO-13435</t>
  </si>
  <si>
    <t>Denny Ordway</t>
  </si>
  <si>
    <t>FUR-TA-10001360</t>
  </si>
  <si>
    <t>Bevis Round Table, Rectangular</t>
  </si>
  <si>
    <t>FUR-TA-10000403</t>
  </si>
  <si>
    <t>Barricks Computer Table, Fully Assembled</t>
  </si>
  <si>
    <t>IN-2014-68463</t>
  </si>
  <si>
    <t>DM-13345</t>
  </si>
  <si>
    <t>Denise Monton</t>
  </si>
  <si>
    <t>TEC-MA-10001358</t>
  </si>
  <si>
    <t>StarTech Phone, Wireless</t>
  </si>
  <si>
    <t>IN-2013-22746</t>
  </si>
  <si>
    <t>GH-14410</t>
  </si>
  <si>
    <t>Gary Hansen</t>
  </si>
  <si>
    <t>TEC-MA-10002155</t>
  </si>
  <si>
    <t>Panasonic Receipt Printer, Durable</t>
  </si>
  <si>
    <t>TEC-CO-10004689</t>
  </si>
  <si>
    <t>Canon Ink, Color</t>
  </si>
  <si>
    <t>IN-2011-69751</t>
  </si>
  <si>
    <t>IN-2014-16579</t>
  </si>
  <si>
    <t>BS-11590</t>
  </si>
  <si>
    <t>Brendan Sweed</t>
  </si>
  <si>
    <t>TEC-AC-10004566</t>
  </si>
  <si>
    <t>Belkin Mouse, USB</t>
  </si>
  <si>
    <t>TEC-AC-10002833</t>
  </si>
  <si>
    <t>Logitech Mouse, USB</t>
  </si>
  <si>
    <t>TEC-AC-10001664</t>
  </si>
  <si>
    <t>SanDisk Keyboard, USB</t>
  </si>
  <si>
    <t>TEC-AC-10003276</t>
  </si>
  <si>
    <t>Enermax Router, USB</t>
  </si>
  <si>
    <t>IN-2013-22438</t>
  </si>
  <si>
    <t>TC-21475</t>
  </si>
  <si>
    <t>Tony Chapman</t>
  </si>
  <si>
    <t>TEC-PH-10003784</t>
  </si>
  <si>
    <t>Motorola Signal Booster, with Caller ID</t>
  </si>
  <si>
    <t>TEC-PH-10001619</t>
  </si>
  <si>
    <t>Cisco Signal Booster, Full Size</t>
  </si>
  <si>
    <t>IN-2014-32084</t>
  </si>
  <si>
    <t>IN-2012-29977</t>
  </si>
  <si>
    <t>JE-15715</t>
  </si>
  <si>
    <t>Joe Elijah</t>
  </si>
  <si>
    <t>IN-2013-72901</t>
  </si>
  <si>
    <t>IN-2014-45258</t>
  </si>
  <si>
    <t>EB-14170</t>
  </si>
  <si>
    <t>Evan Bailliet</t>
  </si>
  <si>
    <t>FUR-CH-10004694</t>
  </si>
  <si>
    <t>Office Star Rocking Chair, Black</t>
  </si>
  <si>
    <t>IN-2012-23957</t>
  </si>
  <si>
    <t>IN-2013-34968</t>
  </si>
  <si>
    <t>IN-2014-10083</t>
  </si>
  <si>
    <t>FUR-FU-10004811</t>
  </si>
  <si>
    <t>Eldon Door Stop, Erganomic</t>
  </si>
  <si>
    <t>IN-2011-29592</t>
  </si>
  <si>
    <t>IN-2012-55282</t>
  </si>
  <si>
    <t>AS-10240</t>
  </si>
  <si>
    <t>Alan Shonely</t>
  </si>
  <si>
    <t>FUR-TA-10000226</t>
  </si>
  <si>
    <t>Chromcraft Conference Table, with Bottom Storage</t>
  </si>
  <si>
    <t>IN-2014-23922</t>
  </si>
  <si>
    <t>JK-15730</t>
  </si>
  <si>
    <t>Joe Kamberova</t>
  </si>
  <si>
    <t>IN-2012-11476</t>
  </si>
  <si>
    <t>HH-15010</t>
  </si>
  <si>
    <t>Hilary Holden</t>
  </si>
  <si>
    <t>IN-2013-17482</t>
  </si>
  <si>
    <t>FUR-CH-10004009</t>
  </si>
  <si>
    <t>SAFCO Rocking Chair, Set of Two</t>
  </si>
  <si>
    <t>IN-2012-70619</t>
  </si>
  <si>
    <t>FUR-CH-10004572</t>
  </si>
  <si>
    <t>Harbour Creations Bag Chairs, Red</t>
  </si>
  <si>
    <t>IN-2012-67735</t>
  </si>
  <si>
    <t>MH-17455</t>
  </si>
  <si>
    <t>Mark Hamilton</t>
  </si>
  <si>
    <t>FUR-CH-10004913</t>
  </si>
  <si>
    <t>Office Star Rocking Chair, Red</t>
  </si>
  <si>
    <t>IN-2014-43872</t>
  </si>
  <si>
    <t>SR-20740</t>
  </si>
  <si>
    <t>Steven Roelle</t>
  </si>
  <si>
    <t>FUR-FU-10000556</t>
  </si>
  <si>
    <t>Tenex Light Bulb, Durable</t>
  </si>
  <si>
    <t>IN-2012-48548</t>
  </si>
  <si>
    <t>RB-19360</t>
  </si>
  <si>
    <t>Raymond Buch</t>
  </si>
  <si>
    <t>TEC-CO-10000269</t>
  </si>
  <si>
    <t>HP Ink, Laser</t>
  </si>
  <si>
    <t>IN-2014-41485</t>
  </si>
  <si>
    <t>Nizamabad</t>
  </si>
  <si>
    <t>TEC-CO-10000953</t>
  </si>
  <si>
    <t>HP Wireless Fax, Laser</t>
  </si>
  <si>
    <t>IN-2014-53707</t>
  </si>
  <si>
    <t>DJ-13630</t>
  </si>
  <si>
    <t>Doug Jacobs</t>
  </si>
  <si>
    <t>IN-2011-19421</t>
  </si>
  <si>
    <t>ST-20530</t>
  </si>
  <si>
    <t>Shui Tom</t>
  </si>
  <si>
    <t>IN-2012-74028</t>
  </si>
  <si>
    <t>JF-15490</t>
  </si>
  <si>
    <t>Jeremy Farry</t>
  </si>
  <si>
    <t>IN-2013-69331</t>
  </si>
  <si>
    <t>BO-11425</t>
  </si>
  <si>
    <t>Bobby Odegard</t>
  </si>
  <si>
    <t>IN-2014-52636</t>
  </si>
  <si>
    <t>TEC-CO-10004404</t>
  </si>
  <si>
    <t>Brother Copy Machine, High-Speed</t>
  </si>
  <si>
    <t>TEC-AC-10002243</t>
  </si>
  <si>
    <t>SanDisk Keyboard, Programmable</t>
  </si>
  <si>
    <t>IN-2011-29928</t>
  </si>
  <si>
    <t>IN-2011-62982</t>
  </si>
  <si>
    <t>TEC-AC-10001835</t>
  </si>
  <si>
    <t>Belkin Mouse, Programmable</t>
  </si>
  <si>
    <t>FUR-CH-10003861</t>
  </si>
  <si>
    <t>Novimex Rocking Chair, Set of Two</t>
  </si>
  <si>
    <t>OFF-SU-10003537</t>
  </si>
  <si>
    <t>Kleencut Scissors, Steel</t>
  </si>
  <si>
    <t>IN-2014-71256</t>
  </si>
  <si>
    <t>OFF-FA-10001297</t>
  </si>
  <si>
    <t>OIC Staples, 12 Pack</t>
  </si>
  <si>
    <t>IN-2011-22585</t>
  </si>
  <si>
    <t>Hapur</t>
  </si>
  <si>
    <t>OFF-BI-10002364</t>
  </si>
  <si>
    <t>Acco Binder, Durable</t>
  </si>
  <si>
    <t>IN-2014-44012</t>
  </si>
  <si>
    <t>PS-19045</t>
  </si>
  <si>
    <t>Penelope Sewall</t>
  </si>
  <si>
    <t>Anantapur</t>
  </si>
  <si>
    <t>OFF-BI-10003142</t>
  </si>
  <si>
    <t>Acco Binder Covers, Clear</t>
  </si>
  <si>
    <t>OFF-LA-10004894</t>
  </si>
  <si>
    <t>Hon Shipping Labels, Alphabetical</t>
  </si>
  <si>
    <t>IN-2014-51719</t>
  </si>
  <si>
    <t>DV-13045</t>
  </si>
  <si>
    <t>Darrin Van Huff</t>
  </si>
  <si>
    <t>OFF-PA-10003390</t>
  </si>
  <si>
    <t>Enermax Computer Printout Paper, Recycled</t>
  </si>
  <si>
    <t>IN-2012-43459</t>
  </si>
  <si>
    <t>OFF-LA-10004848</t>
  </si>
  <si>
    <t>Avery Legal Exhibit Labels, 5000 Label Set</t>
  </si>
  <si>
    <t>IN-2014-48632</t>
  </si>
  <si>
    <t>OFF-FA-10003161</t>
  </si>
  <si>
    <t>OIC Paper Clips, Assorted Sizes</t>
  </si>
  <si>
    <t>IN-2013-76667</t>
  </si>
  <si>
    <t>LW-16990</t>
  </si>
  <si>
    <t>Lindsay Williams</t>
  </si>
  <si>
    <t>OFF-LA-10000635</t>
  </si>
  <si>
    <t>Harbour Creations Shipping Labels, 5000 Label Set</t>
  </si>
  <si>
    <t>IN-2011-15165</t>
  </si>
  <si>
    <t>MG-17680</t>
  </si>
  <si>
    <t>Maureen Gastineau</t>
  </si>
  <si>
    <t>OFF-SU-10001618</t>
  </si>
  <si>
    <t>Kleencut Letter Opener, Easy Grip</t>
  </si>
  <si>
    <t>OFF-ST-10004365</t>
  </si>
  <si>
    <t>Fellowes Shelving, Wire Frame</t>
  </si>
  <si>
    <t>OFF-ST-10004703</t>
  </si>
  <si>
    <t>Tenex Folders, Single Width</t>
  </si>
  <si>
    <t>IN-2014-19673</t>
  </si>
  <si>
    <t>OFF-SU-10004705</t>
  </si>
  <si>
    <t>Fiskars Ruler, Serrated</t>
  </si>
  <si>
    <t>OFF-LA-10000271</t>
  </si>
  <si>
    <t>Harbour Creations Shipping Labels, Alphabetical</t>
  </si>
  <si>
    <t>OFF-LA-10002992</t>
  </si>
  <si>
    <t>Novimex Removable Labels, 5000 Label Set</t>
  </si>
  <si>
    <t>IN-2011-61176</t>
  </si>
  <si>
    <t>OFF-EN-10000383</t>
  </si>
  <si>
    <t>Ames Clasp Envelope, Recycled</t>
  </si>
  <si>
    <t>IN-2014-50151</t>
  </si>
  <si>
    <t>CS-12175</t>
  </si>
  <si>
    <t>Charles Sheldon</t>
  </si>
  <si>
    <t>OFF-AP-10002938</t>
  </si>
  <si>
    <t>KitchenAid Toaster, Black</t>
  </si>
  <si>
    <t>OFF-BI-10004589</t>
  </si>
  <si>
    <t>Avery Binding Machine, Economy</t>
  </si>
  <si>
    <t>IN-2012-49500</t>
  </si>
  <si>
    <t>KN-16390</t>
  </si>
  <si>
    <t>Katherine Nockton</t>
  </si>
  <si>
    <t>OFF-PA-10003784</t>
  </si>
  <si>
    <t>OFF-BI-10004666</t>
  </si>
  <si>
    <t>Wilson Jones Binding Machine, Durable</t>
  </si>
  <si>
    <t>IN-2013-32063</t>
  </si>
  <si>
    <t>OFF-LA-10001191</t>
  </si>
  <si>
    <t>Harbour Creations File Folder Labels, Alphabetical</t>
  </si>
  <si>
    <t>IN-2011-31496</t>
  </si>
  <si>
    <t>OFF-PA-10000070</t>
  </si>
  <si>
    <t>Eaton Computer Printout Paper, Recycled</t>
  </si>
  <si>
    <t>OFF-SU-10000283</t>
  </si>
  <si>
    <t>Stiletto Letter Opener, Easy Grip</t>
  </si>
  <si>
    <t>IN-2013-50410</t>
  </si>
  <si>
    <t>NP-18685</t>
  </si>
  <si>
    <t>Nora Pelletier</t>
  </si>
  <si>
    <t>OFF-ST-10003256</t>
  </si>
  <si>
    <t>Eldon Shelving, Wire Frame</t>
  </si>
  <si>
    <t>OFF-PA-10002022</t>
  </si>
  <si>
    <t>Xerox Message Books, 8.5 x 11</t>
  </si>
  <si>
    <t>OFF-EN-10002434</t>
  </si>
  <si>
    <t>Kraft Manila Envelope, Recycled</t>
  </si>
  <si>
    <t>OFF-SU-10004846</t>
  </si>
  <si>
    <t>Acme Box Cutter, Serrated</t>
  </si>
  <si>
    <t>OFF-PA-10001236</t>
  </si>
  <si>
    <t>Enermax Message Books, Recycled</t>
  </si>
  <si>
    <t>IN-2014-72565</t>
  </si>
  <si>
    <t>OFF-FA-10003819</t>
  </si>
  <si>
    <t>OFF-EN-10000296</t>
  </si>
  <si>
    <t>Cameo Business Envelopes, Security-Tint</t>
  </si>
  <si>
    <t>OFF-LA-10001658</t>
  </si>
  <si>
    <t>Avery Round Labels, 5000 Label Set</t>
  </si>
  <si>
    <t>IN-2012-17986</t>
  </si>
  <si>
    <t>KD-16615</t>
  </si>
  <si>
    <t>Ken Dana</t>
  </si>
  <si>
    <t>OFF-LA-10000658</t>
  </si>
  <si>
    <t>Avery Shipping Labels, 5000 Label Set</t>
  </si>
  <si>
    <t>OFF-BI-10003806</t>
  </si>
  <si>
    <t>Avery Index Tab, Clear</t>
  </si>
  <si>
    <t>OFF-EN-10002427</t>
  </si>
  <si>
    <t>Ames Manila Envelope, Recycled</t>
  </si>
  <si>
    <t>IN-2011-46581</t>
  </si>
  <si>
    <t>TA-21385</t>
  </si>
  <si>
    <t>Tom Ashbrook</t>
  </si>
  <si>
    <t>IN-2014-63374</t>
  </si>
  <si>
    <t>MH-18115</t>
  </si>
  <si>
    <t>Mick Hernandez</t>
  </si>
  <si>
    <t>OFF-LA-10004062</t>
  </si>
  <si>
    <t>Hon Removable Labels, 5000 Label Set</t>
  </si>
  <si>
    <t>IN-2014-16439</t>
  </si>
  <si>
    <t>IN-2013-61617</t>
  </si>
  <si>
    <t>OFF-AR-10000242</t>
  </si>
  <si>
    <t>BIC Pencil Sharpener, Blue</t>
  </si>
  <si>
    <t>OFF-BI-10002562</t>
  </si>
  <si>
    <t>Ibico Binding Machine, Durable</t>
  </si>
  <si>
    <t>OFF-PA-10003252</t>
  </si>
  <si>
    <t>Xerox Note Cards, 8.5 x 11</t>
  </si>
  <si>
    <t>IN-2013-30775</t>
  </si>
  <si>
    <t>AR-10405</t>
  </si>
  <si>
    <t>Allen Rosenblatt</t>
  </si>
  <si>
    <t>OFF-AP-10002312</t>
  </si>
  <si>
    <t>KitchenAid Refrigerator, Black</t>
  </si>
  <si>
    <t>IN-2013-12757</t>
  </si>
  <si>
    <t>PS-18760</t>
  </si>
  <si>
    <t>Pamela Stobb</t>
  </si>
  <si>
    <t>OFF-AP-10002186</t>
  </si>
  <si>
    <t>KitchenAid Toaster, Red</t>
  </si>
  <si>
    <t>OFF-AR-10004148</t>
  </si>
  <si>
    <t>Sanford Pens, Easy-Erase</t>
  </si>
  <si>
    <t>IN-2013-41569</t>
  </si>
  <si>
    <t>RP-19390</t>
  </si>
  <si>
    <t>Resi Pšlking</t>
  </si>
  <si>
    <t>OFF-AP-10001931</t>
  </si>
  <si>
    <t>Cuisinart Stove, Red</t>
  </si>
  <si>
    <t>IN-2014-11693</t>
  </si>
  <si>
    <t>ND-18370</t>
  </si>
  <si>
    <t>Natalie DeCherney</t>
  </si>
  <si>
    <t>OFF-ST-10002499</t>
  </si>
  <si>
    <t>Fellowes Shelving, Single Width</t>
  </si>
  <si>
    <t>IN-2011-46504</t>
  </si>
  <si>
    <t>OFF-SU-10002742</t>
  </si>
  <si>
    <t>Stiletto Trimmer, Serrated</t>
  </si>
  <si>
    <t>IN-2012-26113</t>
  </si>
  <si>
    <t>DB-13210</t>
  </si>
  <si>
    <t>Dean Braden</t>
  </si>
  <si>
    <t>OFF-PA-10003906</t>
  </si>
  <si>
    <t>Eaton Memo Slips, Premium</t>
  </si>
  <si>
    <t>OFF-FA-10002636</t>
  </si>
  <si>
    <t>Accos Staples, 12 Pack</t>
  </si>
  <si>
    <t>IN-2011-60826</t>
  </si>
  <si>
    <t>KM-16660</t>
  </si>
  <si>
    <t>Khloe Miller</t>
  </si>
  <si>
    <t>OFF-ST-10004228</t>
  </si>
  <si>
    <t>Tenex Shelving, Industrial</t>
  </si>
  <si>
    <t>OFF-BI-10003874</t>
  </si>
  <si>
    <t>IN-2014-51187</t>
  </si>
  <si>
    <t>MN-17935</t>
  </si>
  <si>
    <t>Michael Nguyen</t>
  </si>
  <si>
    <t>IN-2014-38531</t>
  </si>
  <si>
    <t>IN-2012-40897</t>
  </si>
  <si>
    <t>OFF-AR-10000851</t>
  </si>
  <si>
    <t>Sanford Sketch Pad, Blue</t>
  </si>
  <si>
    <t>IN-2013-51103</t>
  </si>
  <si>
    <t>OFF-BI-10003582</t>
  </si>
  <si>
    <t>Cardinal Index Tab, Economy</t>
  </si>
  <si>
    <t>IN-2012-31958</t>
  </si>
  <si>
    <t>JC-15775</t>
  </si>
  <si>
    <t>John Castell</t>
  </si>
  <si>
    <t>OFF-ST-10000078</t>
  </si>
  <si>
    <t>Eldon Trays, Single Width</t>
  </si>
  <si>
    <t>IN-2012-40946</t>
  </si>
  <si>
    <t>PG-18895</t>
  </si>
  <si>
    <t>Paul Gonzalez</t>
  </si>
  <si>
    <t>OFF-BI-10004868</t>
  </si>
  <si>
    <t>Wilson Jones Hole Reinforcements, Durable</t>
  </si>
  <si>
    <t>OFF-LA-10002493</t>
  </si>
  <si>
    <t>Hon Color Coded Labels, Adjustable</t>
  </si>
  <si>
    <t>OFF-EN-10004755</t>
  </si>
  <si>
    <t>Cameo Business Envelopes, Set of 50</t>
  </si>
  <si>
    <t>OFF-EN-10001528</t>
  </si>
  <si>
    <t>OFF-BI-10002881</t>
  </si>
  <si>
    <t>Wilson Jones Binding Machine, Economy</t>
  </si>
  <si>
    <t>IN-2014-78991</t>
  </si>
  <si>
    <t>JF-15355</t>
  </si>
  <si>
    <t>Jay Fein</t>
  </si>
  <si>
    <t>IN-2012-23054</t>
  </si>
  <si>
    <t>OFF-EN-10004560</t>
  </si>
  <si>
    <t>Ames Mailers, Security-Tint</t>
  </si>
  <si>
    <t>OFF-LA-10000879</t>
  </si>
  <si>
    <t>Hon File Folder Labels, Alphabetical</t>
  </si>
  <si>
    <t>OFF-LA-10000425</t>
  </si>
  <si>
    <t>Avery Shipping Labels, Alphabetical</t>
  </si>
  <si>
    <t>IN-2014-10272</t>
  </si>
  <si>
    <t>OFF-SU-10002445</t>
  </si>
  <si>
    <t>Fiskars Trimmer, High Speed</t>
  </si>
  <si>
    <t>OFF-PA-10003731</t>
  </si>
  <si>
    <t>Enermax Note Cards, Premium</t>
  </si>
  <si>
    <t>OFF-FA-10003893</t>
  </si>
  <si>
    <t>OIC Paper Clips, 12 Pack</t>
  </si>
  <si>
    <t>OFF-AP-10000904</t>
  </si>
  <si>
    <t>Cuisinart Coffee Grinder, Silver</t>
  </si>
  <si>
    <t>IN-2013-25651</t>
  </si>
  <si>
    <t>LE-16810</t>
  </si>
  <si>
    <t>Laurel Elliston</t>
  </si>
  <si>
    <t>OFF-AR-10003684</t>
  </si>
  <si>
    <t>BIC Sketch Pad, Fluorescent</t>
  </si>
  <si>
    <t>OFF-AR-10002144</t>
  </si>
  <si>
    <t>Stanley Pens, Blue</t>
  </si>
  <si>
    <t>IN-2014-34863</t>
  </si>
  <si>
    <t>IN-2014-18672</t>
  </si>
  <si>
    <t>OFF-FA-10004606</t>
  </si>
  <si>
    <t>Stockwell Staples, 12 Pack</t>
  </si>
  <si>
    <t>OFF-FA-10003604</t>
  </si>
  <si>
    <t>OFF-EN-10000947</t>
  </si>
  <si>
    <t>GlobeWeis Mailers, Security-Tint</t>
  </si>
  <si>
    <t>OFF-SU-10000649</t>
  </si>
  <si>
    <t>Fiskars Box Cutter, High Speed</t>
  </si>
  <si>
    <t>OFF-LA-10003678</t>
  </si>
  <si>
    <t>Hon Round Labels, 5000 Label Set</t>
  </si>
  <si>
    <t>IN-2014-25847</t>
  </si>
  <si>
    <t>IN-2013-74952</t>
  </si>
  <si>
    <t>OFF-PA-10003686</t>
  </si>
  <si>
    <t>SanDisk Message Books, Multicolor</t>
  </si>
  <si>
    <t>OFF-BI-10002301</t>
  </si>
  <si>
    <t>Cardinal Hole Reinforcements, Economy</t>
  </si>
  <si>
    <t>IN-2014-41898</t>
  </si>
  <si>
    <t>OFF-SU-10002961</t>
  </si>
  <si>
    <t>Kleencut Ruler, Serrated</t>
  </si>
  <si>
    <t>OFF-PA-10003943</t>
  </si>
  <si>
    <t>Green Bar Computer Printout Paper, Multicolor</t>
  </si>
  <si>
    <t>IN-2012-16166</t>
  </si>
  <si>
    <t>OFF-ST-10000287</t>
  </si>
  <si>
    <t>Rogers Box, Blue</t>
  </si>
  <si>
    <t>IN-2011-47309</t>
  </si>
  <si>
    <t>PW-19240</t>
  </si>
  <si>
    <t>Pierre Wener</t>
  </si>
  <si>
    <t>IN-2012-47757</t>
  </si>
  <si>
    <t>JF-15415</t>
  </si>
  <si>
    <t>Jennifer Ferguson</t>
  </si>
  <si>
    <t>OFF-SU-10001689</t>
  </si>
  <si>
    <t>Acme Box Cutter, Easy Grip</t>
  </si>
  <si>
    <t>IN-2011-29067</t>
  </si>
  <si>
    <t>New Delhi</t>
  </si>
  <si>
    <t>IN-2014-10475</t>
  </si>
  <si>
    <t>TH-21100</t>
  </si>
  <si>
    <t>Thea Hendricks</t>
  </si>
  <si>
    <t>OFF-LA-10000216</t>
  </si>
  <si>
    <t>Novimex Round Labels, Alphabetical</t>
  </si>
  <si>
    <t>OFF-ST-10004668</t>
  </si>
  <si>
    <t>Smead Trays, Industrial</t>
  </si>
  <si>
    <t>IN-2012-53042</t>
  </si>
  <si>
    <t>OFF-LA-10002875</t>
  </si>
  <si>
    <t>Novimex Shipping Labels, Adjustable</t>
  </si>
  <si>
    <t>IN-2012-33218</t>
  </si>
  <si>
    <t>HP-14815</t>
  </si>
  <si>
    <t>Harold Pawlan</t>
  </si>
  <si>
    <t>OFF-FA-10002539</t>
  </si>
  <si>
    <t>Stockwell Rubber Bands, Metal</t>
  </si>
  <si>
    <t>IN-2012-13919</t>
  </si>
  <si>
    <t>Jalna</t>
  </si>
  <si>
    <t>OFF-AR-10000720</t>
  </si>
  <si>
    <t>Binney &amp; Smith Markers, Fluorescent</t>
  </si>
  <si>
    <t>IN-2014-15872</t>
  </si>
  <si>
    <t>OFF-AR-10004749</t>
  </si>
  <si>
    <t>BIC Canvas, Blue</t>
  </si>
  <si>
    <t>ID-2012-32623</t>
  </si>
  <si>
    <t>IN-2012-65915</t>
  </si>
  <si>
    <t>CC-12145</t>
  </si>
  <si>
    <t>Charles Crestani</t>
  </si>
  <si>
    <t>OFF-AR-10004651</t>
  </si>
  <si>
    <t>Boston Pens, Fluorescent</t>
  </si>
  <si>
    <t>IN-2013-78809</t>
  </si>
  <si>
    <t>OFF-PA-10004335</t>
  </si>
  <si>
    <t>Green Bar Computer Printout Paper, Recycled</t>
  </si>
  <si>
    <t>IN-2011-17594</t>
  </si>
  <si>
    <t>OFF-FA-10001526</t>
  </si>
  <si>
    <t>Stockwell Rubber Bands, 12 Pack</t>
  </si>
  <si>
    <t>OFF-FA-10000549</t>
  </si>
  <si>
    <t>Advantus Staples, Metal</t>
  </si>
  <si>
    <t>IN-2011-46728</t>
  </si>
  <si>
    <t>TEC-CO-10003777</t>
  </si>
  <si>
    <t>IN-2013-20933</t>
  </si>
  <si>
    <t>NL-18310</t>
  </si>
  <si>
    <t>Nancy Lomonaco</t>
  </si>
  <si>
    <t>TEC-PH-10002683</t>
  </si>
  <si>
    <t>Apple Smart Phone, Cordless</t>
  </si>
  <si>
    <t>IN-2012-40638</t>
  </si>
  <si>
    <t>FH-14275</t>
  </si>
  <si>
    <t>Frank Hawley</t>
  </si>
  <si>
    <t>FUR-BO-10001155</t>
  </si>
  <si>
    <t>Dania 3-Shelf Cabinet, Traditional</t>
  </si>
  <si>
    <t>FUR-BO-10000087</t>
  </si>
  <si>
    <t>Dania Classic Bookcase, Mobile</t>
  </si>
  <si>
    <t>FUR-TA-10001359</t>
  </si>
  <si>
    <t>Chromcraft Training Table, with Bottom Storage</t>
  </si>
  <si>
    <t>OFF-AR-10004218</t>
  </si>
  <si>
    <t>IN-2014-74644</t>
  </si>
  <si>
    <t>PS-18970</t>
  </si>
  <si>
    <t>Paul Stevenson</t>
  </si>
  <si>
    <t>IN-2013-74350</t>
  </si>
  <si>
    <t>OFF-LA-10002575</t>
  </si>
  <si>
    <t>Smead Legal Exhibit Labels, 5000 Label Set</t>
  </si>
  <si>
    <t>ID-2011-11392</t>
  </si>
  <si>
    <t>IN-2014-70724</t>
  </si>
  <si>
    <t>IN-2012-74854</t>
  </si>
  <si>
    <t>CG-12520</t>
  </si>
  <si>
    <t>Claire Gute</t>
  </si>
  <si>
    <t>IN-2011-59286</t>
  </si>
  <si>
    <t>TD-20995</t>
  </si>
  <si>
    <t>Tamara Dahlen</t>
  </si>
  <si>
    <t>OFF-PA-10002974</t>
  </si>
  <si>
    <t>Enermax Note Cards, 8.5 x 11</t>
  </si>
  <si>
    <t>OFF-PA-10001327</t>
  </si>
  <si>
    <t>SanDisk Cards &amp; Envelopes, Recycled</t>
  </si>
  <si>
    <t>OFF-AP-10001335</t>
  </si>
  <si>
    <t>Hoover Toaster, Black</t>
  </si>
  <si>
    <t>TEC-CO-10001472</t>
  </si>
  <si>
    <t>Sharp Copy Machine, Laser</t>
  </si>
  <si>
    <t>ID-2011-41863</t>
  </si>
  <si>
    <t>BF-10975</t>
  </si>
  <si>
    <t>Barbara Fisher</t>
  </si>
  <si>
    <t>TEC-AC-10002086</t>
  </si>
  <si>
    <t>SanDisk Keyboard, Erganomic</t>
  </si>
  <si>
    <t>TEC-PH-10003823</t>
  </si>
  <si>
    <t>Apple Headset, Full Size</t>
  </si>
  <si>
    <t>TEC-PH-10001751</t>
  </si>
  <si>
    <t>Samsung Smart Phone, Cordless</t>
  </si>
  <si>
    <t>FUR-CH-10002247</t>
  </si>
  <si>
    <t>Hon Executive Leather Armchair, Adjustable</t>
  </si>
  <si>
    <t>ID-2013-48485</t>
  </si>
  <si>
    <t>FUR-BO-10003549</t>
  </si>
  <si>
    <t>Sauder Floating Shelf Set, Metal</t>
  </si>
  <si>
    <t>FUR-BO-10001461</t>
  </si>
  <si>
    <t>Safco Floating Shelf Set, Traditional</t>
  </si>
  <si>
    <t>IN-2011-57704</t>
  </si>
  <si>
    <t>FUR-FU-10002292</t>
  </si>
  <si>
    <t>Deflect-O Door Stop, Duo Pack</t>
  </si>
  <si>
    <t>IN-2013-35017</t>
  </si>
  <si>
    <t>OFF-EN-10004418</t>
  </si>
  <si>
    <t>GlobeWeis Clasp Envelope, Recycled</t>
  </si>
  <si>
    <t>OFF-FA-10003833</t>
  </si>
  <si>
    <t>OIC Thumb Tacks, Metal</t>
  </si>
  <si>
    <t>OFF-ST-10003088</t>
  </si>
  <si>
    <t>Fellowes Box, Wire Frame</t>
  </si>
  <si>
    <t>IN-2013-68449</t>
  </si>
  <si>
    <t>PC-18745</t>
  </si>
  <si>
    <t>Pamela Coakley</t>
  </si>
  <si>
    <t>IN-2011-23712</t>
  </si>
  <si>
    <t>OFF-AR-10004424</t>
  </si>
  <si>
    <t>Boston Markers, Blue</t>
  </si>
  <si>
    <t>OFF-AR-10004614</t>
  </si>
  <si>
    <t>Boston Pencil Sharpener, Water Color</t>
  </si>
  <si>
    <t>OFF-EN-10002613</t>
  </si>
  <si>
    <t>Ames Clasp Envelope, Security-Tint</t>
  </si>
  <si>
    <t>ID-2011-58726</t>
  </si>
  <si>
    <t>DL-12865</t>
  </si>
  <si>
    <t>Dan Lawera</t>
  </si>
  <si>
    <t>OFF-LA-10003848</t>
  </si>
  <si>
    <t>Avery File Folder Labels, 5000 Label Set</t>
  </si>
  <si>
    <t>OFF-SU-10003085</t>
  </si>
  <si>
    <t>Stiletto Ruler, Easy Grip</t>
  </si>
  <si>
    <t>OFF-ST-10000622</t>
  </si>
  <si>
    <t>Rogers File Cart, Single Width</t>
  </si>
  <si>
    <t>IN-2013-34030</t>
  </si>
  <si>
    <t>OFF-FA-10000757</t>
  </si>
  <si>
    <t>OFF-FA-10001272</t>
  </si>
  <si>
    <t>OIC Thumb Tacks, Assorted Sizes</t>
  </si>
  <si>
    <t>ID-2014-17314</t>
  </si>
  <si>
    <t>OFF-SU-10001343</t>
  </si>
  <si>
    <t>Elite Scissors, High Speed</t>
  </si>
  <si>
    <t>TEC-CO-10000791</t>
  </si>
  <si>
    <t>Sharp Personal Copier, Laser</t>
  </si>
  <si>
    <t>IN-2013-26743</t>
  </si>
  <si>
    <t>TEC-AC-10002884</t>
  </si>
  <si>
    <t>Belkin Keyboard, USB</t>
  </si>
  <si>
    <t>IN-2014-32651</t>
  </si>
  <si>
    <t>JO-15280</t>
  </si>
  <si>
    <t>Jas O'Carroll</t>
  </si>
  <si>
    <t>TEC-AC-10001500</t>
  </si>
  <si>
    <t>Logitech Memory Card, Erganomic</t>
  </si>
  <si>
    <t>FUR-BO-10004537</t>
  </si>
  <si>
    <t>Dania Floating Shelf Set, Mobile</t>
  </si>
  <si>
    <t>ID-2014-23642</t>
  </si>
  <si>
    <t>OFF-ST-10003411</t>
  </si>
  <si>
    <t>Eldon Trays, Wire Frame</t>
  </si>
  <si>
    <t>ID-2013-69464</t>
  </si>
  <si>
    <t>OFF-LA-10001383</t>
  </si>
  <si>
    <t>Smead Shipping Labels, Adjustable</t>
  </si>
  <si>
    <t>IN-2012-53420</t>
  </si>
  <si>
    <t>TEC-CO-10004961</t>
  </si>
  <si>
    <t>HP Wireless Fax, Color</t>
  </si>
  <si>
    <t>IN-2013-54757</t>
  </si>
  <si>
    <t>AR-10825</t>
  </si>
  <si>
    <t>Anthony Rawles</t>
  </si>
  <si>
    <t>OFF-AR-10000058</t>
  </si>
  <si>
    <t>Stanley Canvas, Water Color</t>
  </si>
  <si>
    <t>IN-2012-59874</t>
  </si>
  <si>
    <t>BG-11695</t>
  </si>
  <si>
    <t>Brooke Gillingham</t>
  </si>
  <si>
    <t>OFF-ST-10000892</t>
  </si>
  <si>
    <t>Tenex Trays, Wire Frame</t>
  </si>
  <si>
    <t>TEC-MA-10003682</t>
  </si>
  <si>
    <t>Panasonic Phone, White</t>
  </si>
  <si>
    <t>FUR-CH-10004580</t>
  </si>
  <si>
    <t>Office Star Bag Chairs, Adjustable</t>
  </si>
  <si>
    <t>OFF-EN-10003601</t>
  </si>
  <si>
    <t>GlobeWeis Clasp Envelope, Set of 50</t>
  </si>
  <si>
    <t>FUR-FU-10000735</t>
  </si>
  <si>
    <t>Tenex Frame, Erganomic</t>
  </si>
  <si>
    <t>IN-2012-75904</t>
  </si>
  <si>
    <t>First Class</t>
  </si>
  <si>
    <t>BW-11110</t>
  </si>
  <si>
    <t>Bart Watters</t>
  </si>
  <si>
    <t>TEC-MA-10001752</t>
  </si>
  <si>
    <t>Konica Printer, Durable</t>
  </si>
  <si>
    <t>IN-2012-64221</t>
  </si>
  <si>
    <t>IN-2014-77689</t>
  </si>
  <si>
    <t>SC-20050</t>
  </si>
  <si>
    <t>Sample Company A</t>
  </si>
  <si>
    <t>IN-2011-73335</t>
  </si>
  <si>
    <t>EH-14125</t>
  </si>
  <si>
    <t>Eugene Hildebrand</t>
  </si>
  <si>
    <t>TEC-CO-10001531</t>
  </si>
  <si>
    <t>Hewlett Fax and Copier, Color</t>
  </si>
  <si>
    <t>IN-2013-30663</t>
  </si>
  <si>
    <t>IN-2014-14003</t>
  </si>
  <si>
    <t>TEC-CO-10004929</t>
  </si>
  <si>
    <t>Canon Personal Copier, Color</t>
  </si>
  <si>
    <t>IN-2014-28192</t>
  </si>
  <si>
    <t>TEC-CO-10003448</t>
  </si>
  <si>
    <t>Canon Ink, Laser</t>
  </si>
  <si>
    <t>IN-2011-53203</t>
  </si>
  <si>
    <t>AH-10195</t>
  </si>
  <si>
    <t>Alan Haines</t>
  </si>
  <si>
    <t>IN-2011-51964</t>
  </si>
  <si>
    <t>AB-10105</t>
  </si>
  <si>
    <t>Adrian Barton</t>
  </si>
  <si>
    <t>Kochi</t>
  </si>
  <si>
    <t>TEC-AC-10000642</t>
  </si>
  <si>
    <t>Logitech Flash Drive, Bluetooth</t>
  </si>
  <si>
    <t>IN-2014-16852</t>
  </si>
  <si>
    <t>IN-2013-10811</t>
  </si>
  <si>
    <t>TEC-PH-10003713</t>
  </si>
  <si>
    <t>Nokia Smart Phone, Cordless</t>
  </si>
  <si>
    <t>IN-2011-55268</t>
  </si>
  <si>
    <t>GT-14710</t>
  </si>
  <si>
    <t>Greg Tran</t>
  </si>
  <si>
    <t>IN-2012-38132</t>
  </si>
  <si>
    <t>NC-18340</t>
  </si>
  <si>
    <t>Nat Carroll</t>
  </si>
  <si>
    <t>TEC-PH-10004350</t>
  </si>
  <si>
    <t>Samsung Headset, Cordless</t>
  </si>
  <si>
    <t>IN-2013-40806</t>
  </si>
  <si>
    <t>TEC-PH-10001990</t>
  </si>
  <si>
    <t>IN-2012-79012</t>
  </si>
  <si>
    <t>TEC-PH-10003752</t>
  </si>
  <si>
    <t>Nokia Office Telephone, VoIP</t>
  </si>
  <si>
    <t>IN-2014-40526</t>
  </si>
  <si>
    <t>TEC-PH-10000297</t>
  </si>
  <si>
    <t>Apple Office Telephone, with Caller ID</t>
  </si>
  <si>
    <t>IN-2011-23530</t>
  </si>
  <si>
    <t>IN-2013-37761</t>
  </si>
  <si>
    <t>KB-16240</t>
  </si>
  <si>
    <t>Karen Bern</t>
  </si>
  <si>
    <t>FUR-CH-10002944</t>
  </si>
  <si>
    <t>Office Star Steel Folding Chair, Black</t>
  </si>
  <si>
    <t>IN-2013-12183</t>
  </si>
  <si>
    <t>IN-2012-15137</t>
  </si>
  <si>
    <t>IN-2014-72838</t>
  </si>
  <si>
    <t>Cuttack</t>
  </si>
  <si>
    <t>IN-2012-11749</t>
  </si>
  <si>
    <t>FUR-CH-10004584</t>
  </si>
  <si>
    <t>Office Star Steel Folding Chair, Set of Two</t>
  </si>
  <si>
    <t>IN-2014-16320</t>
  </si>
  <si>
    <t>IN-2011-44901</t>
  </si>
  <si>
    <t>IN-2013-29578</t>
  </si>
  <si>
    <t>FUR-BO-10002277</t>
  </si>
  <si>
    <t>Bush Floating Shelf Set, Mobile</t>
  </si>
  <si>
    <t>IN-2014-11231</t>
  </si>
  <si>
    <t>CS-11845</t>
  </si>
  <si>
    <t>Cari Sayre</t>
  </si>
  <si>
    <t>IN-2014-14150</t>
  </si>
  <si>
    <t>FUR-BO-10002032</t>
  </si>
  <si>
    <t>Ikea Stackable Bookrack, Pine</t>
  </si>
  <si>
    <t>IN-2014-58957</t>
  </si>
  <si>
    <t>IN-2012-69695</t>
  </si>
  <si>
    <t>DK-13225</t>
  </si>
  <si>
    <t>Dean Katz</t>
  </si>
  <si>
    <t>IN-2013-74231</t>
  </si>
  <si>
    <t>KT-16465</t>
  </si>
  <si>
    <t>Kean Takahito</t>
  </si>
  <si>
    <t>FUR-FU-10000889</t>
  </si>
  <si>
    <t>Rubbermaid Clock, Black</t>
  </si>
  <si>
    <t>FUR-TA-10001205</t>
  </si>
  <si>
    <t>Chromcraft Wood Table, Rectangular</t>
  </si>
  <si>
    <t>IN-2014-75918</t>
  </si>
  <si>
    <t>BS-11665</t>
  </si>
  <si>
    <t>Brian Stugart</t>
  </si>
  <si>
    <t>TEC-MA-10003314</t>
  </si>
  <si>
    <t>Epson Phone, White</t>
  </si>
  <si>
    <t>IN-2014-48261</t>
  </si>
  <si>
    <t>CY-12745</t>
  </si>
  <si>
    <t>Craig Yedwab</t>
  </si>
  <si>
    <t>TEC-CO-10000679</t>
  </si>
  <si>
    <t>Hewlett Personal Copier, High-Speed</t>
  </si>
  <si>
    <t>IN-2012-66342</t>
  </si>
  <si>
    <t>TEC-CO-10004997</t>
  </si>
  <si>
    <t>Hewlett Wireless Fax, Color</t>
  </si>
  <si>
    <t>TEC-CO-10001407</t>
  </si>
  <si>
    <t>Canon Ink, Digital</t>
  </si>
  <si>
    <t>TEC-CO-10002526</t>
  </si>
  <si>
    <t>Sharp Wireless Fax, Digital</t>
  </si>
  <si>
    <t>TEC-AC-10003217</t>
  </si>
  <si>
    <t>Enermax Keyboard, USB</t>
  </si>
  <si>
    <t>IN-2014-69688</t>
  </si>
  <si>
    <t>TEC-AC-10001840</t>
  </si>
  <si>
    <t>SanDisk Mouse, Erganomic</t>
  </si>
  <si>
    <t>IN-2014-47505</t>
  </si>
  <si>
    <t>TEC-AC-10003889</t>
  </si>
  <si>
    <t>Enermax Mouse, USB</t>
  </si>
  <si>
    <t>IN-2014-54421</t>
  </si>
  <si>
    <t>TEC-AC-10001792</t>
  </si>
  <si>
    <t>Logitech Mouse, Programmable</t>
  </si>
  <si>
    <t>IN-2012-47750</t>
  </si>
  <si>
    <t>IN-2013-62205</t>
  </si>
  <si>
    <t>TP-21415</t>
  </si>
  <si>
    <t>Tom Prescott</t>
  </si>
  <si>
    <t>ID-2011-52937</t>
  </si>
  <si>
    <t>TEC-PH-10001614</t>
  </si>
  <si>
    <t>Motorola Audio Dock, VoIP</t>
  </si>
  <si>
    <t>IN-2013-74203</t>
  </si>
  <si>
    <t>IN-2012-49801</t>
  </si>
  <si>
    <t>FUR-CH-10003760</t>
  </si>
  <si>
    <t>Office Star Bag Chairs, Set of Two</t>
  </si>
  <si>
    <t>IN-2012-46112</t>
  </si>
  <si>
    <t>IN-2014-21990</t>
  </si>
  <si>
    <t>SM-20320</t>
  </si>
  <si>
    <t>Sean Miller</t>
  </si>
  <si>
    <t>IN-2013-58915</t>
  </si>
  <si>
    <t>FUR-CH-10001203</t>
  </si>
  <si>
    <t>Novimex Steel Folding Chair, Set of Two</t>
  </si>
  <si>
    <t>IN-2014-28157</t>
  </si>
  <si>
    <t>FUR-CH-10003692</t>
  </si>
  <si>
    <t>SAFCO Swivel Stool, Set of Two</t>
  </si>
  <si>
    <t>IN-2014-23761</t>
  </si>
  <si>
    <t>IN-2014-65334</t>
  </si>
  <si>
    <t>IN-2014-61218</t>
  </si>
  <si>
    <t>ID-2013-13422</t>
  </si>
  <si>
    <t>AG-10765</t>
  </si>
  <si>
    <t>Anthony Garverick</t>
  </si>
  <si>
    <t>FUR-TA-10004416</t>
  </si>
  <si>
    <t>Bevis Wood Table, Adjustable Height</t>
  </si>
  <si>
    <t>IN-2011-52783</t>
  </si>
  <si>
    <t>SP-20920</t>
  </si>
  <si>
    <t>Susan Pistek</t>
  </si>
  <si>
    <t>TEC-MA-10001267</t>
  </si>
  <si>
    <t>Epson Calculator, Red</t>
  </si>
  <si>
    <t>IN-2014-65488</t>
  </si>
  <si>
    <t>TEC-MA-10004997</t>
  </si>
  <si>
    <t>Konica Receipt Printer, Red</t>
  </si>
  <si>
    <t>IN-2011-46322</t>
  </si>
  <si>
    <t>JD-16015</t>
  </si>
  <si>
    <t>Joy Daniels</t>
  </si>
  <si>
    <t>TEC-CO-10000560</t>
  </si>
  <si>
    <t>Hewlett Ink, High-Speed</t>
  </si>
  <si>
    <t>TEC-AC-10003895</t>
  </si>
  <si>
    <t>Enermax Mouse, Bluetooth</t>
  </si>
  <si>
    <t>IN-2012-13828</t>
  </si>
  <si>
    <t>LS-17200</t>
  </si>
  <si>
    <t>Luke Schmidt</t>
  </si>
  <si>
    <t>TEC-PH-10001585</t>
  </si>
  <si>
    <t>Nokia Signal Booster, Cordless</t>
  </si>
  <si>
    <t>IN-2014-28416</t>
  </si>
  <si>
    <t>IN-2014-46875</t>
  </si>
  <si>
    <t>IN-2013-18973</t>
  </si>
  <si>
    <t>GT-14635</t>
  </si>
  <si>
    <t>Grant Thornton</t>
  </si>
  <si>
    <t>FUR-CH-10004810</t>
  </si>
  <si>
    <t>Hon Swivel Stool, Set of Two</t>
  </si>
  <si>
    <t>IN-2012-54729</t>
  </si>
  <si>
    <t>FUR-FU-10001557</t>
  </si>
  <si>
    <t>Advantus Clock, Duo Pack</t>
  </si>
  <si>
    <t>FUR-FU-10000606</t>
  </si>
  <si>
    <t>Deflect-O Photo Frame, Durable</t>
  </si>
  <si>
    <t>FUR-FU-10003414</t>
  </si>
  <si>
    <t>Tenex Clock, Duo Pack</t>
  </si>
  <si>
    <t>IN-2014-40400</t>
  </si>
  <si>
    <t>FUR-FU-10002829</t>
  </si>
  <si>
    <t>Deflect-O Clock, Black</t>
  </si>
  <si>
    <t>IN-2014-72313</t>
  </si>
  <si>
    <t>CM-12715</t>
  </si>
  <si>
    <t>Craig Molinari</t>
  </si>
  <si>
    <t>IN-2011-25035</t>
  </si>
  <si>
    <t>TEC-AC-10000284</t>
  </si>
  <si>
    <t>Belkin Flash Drive, Bluetooth</t>
  </si>
  <si>
    <t>IN-2013-47393</t>
  </si>
  <si>
    <t>TEC-PH-10001884</t>
  </si>
  <si>
    <t>Nokia Office Telephone, Full Size</t>
  </si>
  <si>
    <t>IN-2014-47449</t>
  </si>
  <si>
    <t>IN-2014-69527</t>
  </si>
  <si>
    <t>FUR-BO-10000288</t>
  </si>
  <si>
    <t>Safco Classic Bookcase, Traditional</t>
  </si>
  <si>
    <t>TEC-MA-10002039</t>
  </si>
  <si>
    <t>Panasonic Calculator, Wireless</t>
  </si>
  <si>
    <t>ID-2011-71851</t>
  </si>
  <si>
    <t>MK-17905</t>
  </si>
  <si>
    <t>Michael Kennedy</t>
  </si>
  <si>
    <t>IN-2014-26561</t>
  </si>
  <si>
    <t>IN-2014-64669</t>
  </si>
  <si>
    <t>OFF-LA-10000506</t>
  </si>
  <si>
    <t>Harbour Creations Legal Exhibit Labels, Laser Printer Compatible</t>
  </si>
  <si>
    <t>IN-2011-50445</t>
  </si>
  <si>
    <t>OFF-BI-10000340</t>
  </si>
  <si>
    <t>Avery Binding Machine, Clear</t>
  </si>
  <si>
    <t>IN-2014-45188</t>
  </si>
  <si>
    <t>OFF-ST-10000016</t>
  </si>
  <si>
    <t>Eldon Folders, Blue</t>
  </si>
  <si>
    <t>IN-2014-59650</t>
  </si>
  <si>
    <t>OFF-BI-10002853</t>
  </si>
  <si>
    <t>Avery Binder Covers, Recycled</t>
  </si>
  <si>
    <t>IN-2014-36795</t>
  </si>
  <si>
    <t>CV-12805</t>
  </si>
  <si>
    <t>Cynthia Voltz</t>
  </si>
  <si>
    <t>IN-2014-77339</t>
  </si>
  <si>
    <t>JC-16105</t>
  </si>
  <si>
    <t>Julie Creighton</t>
  </si>
  <si>
    <t>OFF-SU-10004008</t>
  </si>
  <si>
    <t>Kleencut Letter Opener, Steel</t>
  </si>
  <si>
    <t>IN-2013-26540</t>
  </si>
  <si>
    <t>DJ-13510</t>
  </si>
  <si>
    <t>Don Jones</t>
  </si>
  <si>
    <t>OFF-LA-10000984</t>
  </si>
  <si>
    <t>Hon Round Labels, Alphabetical</t>
  </si>
  <si>
    <t>IN-2013-13387</t>
  </si>
  <si>
    <t>AG-10525</t>
  </si>
  <si>
    <t>Andy Gerbode</t>
  </si>
  <si>
    <t>IN-2012-22431</t>
  </si>
  <si>
    <t>OFF-LA-10003778</t>
  </si>
  <si>
    <t>Novimex File Folder Labels, Alphabetical</t>
  </si>
  <si>
    <t>IN-2014-56360</t>
  </si>
  <si>
    <t>OFF-PA-10001720</t>
  </si>
  <si>
    <t>Xerox Parchment Paper, Multicolor</t>
  </si>
  <si>
    <t>IN-2012-24797</t>
  </si>
  <si>
    <t>SS-20410</t>
  </si>
  <si>
    <t>Shahid Shariari</t>
  </si>
  <si>
    <t>Karimnagar</t>
  </si>
  <si>
    <t>IN-2011-74609</t>
  </si>
  <si>
    <t>EN-13780</t>
  </si>
  <si>
    <t>Edward Nazzal</t>
  </si>
  <si>
    <t>OFF-FA-10003186</t>
  </si>
  <si>
    <t>Accos Push Pins, Bulk Pack</t>
  </si>
  <si>
    <t>OFF-BI-10004454</t>
  </si>
  <si>
    <t>Cardinal Binder Covers, Clear</t>
  </si>
  <si>
    <t>IN-2011-55275</t>
  </si>
  <si>
    <t>Sonipat</t>
  </si>
  <si>
    <t>OFF-EN-10002540</t>
  </si>
  <si>
    <t>GlobeWeis Clasp Envelope, with clear poly window</t>
  </si>
  <si>
    <t>OFF-PA-10004260</t>
  </si>
  <si>
    <t>Xerox Memo Slips, Recycled</t>
  </si>
  <si>
    <t>IN-2013-29018</t>
  </si>
  <si>
    <t>Etawah</t>
  </si>
  <si>
    <t>OFF-BI-10002287</t>
  </si>
  <si>
    <t>OFF-AP-10002326</t>
  </si>
  <si>
    <t>Hamilton Beach Microwave, White</t>
  </si>
  <si>
    <t>IN-2012-44943</t>
  </si>
  <si>
    <t>BE-11410</t>
  </si>
  <si>
    <t>Bobby Elias</t>
  </si>
  <si>
    <t>OFF-BI-10002712</t>
  </si>
  <si>
    <t>Acco Hole Reinforcements, Durable</t>
  </si>
  <si>
    <t>OFF-FA-10004684</t>
  </si>
  <si>
    <t>Advantus Thumb Tacks, Metal</t>
  </si>
  <si>
    <t>IN-2014-76576</t>
  </si>
  <si>
    <t>NW-18400</t>
  </si>
  <si>
    <t>Natalie Webber</t>
  </si>
  <si>
    <t>OFF-BI-10004098</t>
  </si>
  <si>
    <t>Acco 3-Hole Punch, Durable</t>
  </si>
  <si>
    <t>OFF-FA-10002459</t>
  </si>
  <si>
    <t>Advantus Clamps, Bulk Pack</t>
  </si>
  <si>
    <t>OFF-PA-10003407</t>
  </si>
  <si>
    <t>Enermax Memo Slips, Recycled</t>
  </si>
  <si>
    <t>OFF-PA-10000579</t>
  </si>
  <si>
    <t>Xerox Computer Printout Paper, Recycled</t>
  </si>
  <si>
    <t>OFF-LA-10002765</t>
  </si>
  <si>
    <t>Harbour Creations Legal Exhibit Labels, Adjustable</t>
  </si>
  <si>
    <t>OFF-AP-10002090</t>
  </si>
  <si>
    <t>Hamilton Beach Refrigerator, Red</t>
  </si>
  <si>
    <t>IN-2013-22179</t>
  </si>
  <si>
    <t>OFF-PA-10001968</t>
  </si>
  <si>
    <t>Eaton Computer Printout Paper, 8.5 x 11</t>
  </si>
  <si>
    <t>OFF-SU-10002566</t>
  </si>
  <si>
    <t>Stiletto Trimmer, Steel</t>
  </si>
  <si>
    <t>OFF-AR-10004656</t>
  </si>
  <si>
    <t>Boston Sketch Pad, Easy-Erase</t>
  </si>
  <si>
    <t>IN-2013-26785</t>
  </si>
  <si>
    <t>IN-2012-41415</t>
  </si>
  <si>
    <t>IN-2012-28171</t>
  </si>
  <si>
    <t>IN-2012-40918</t>
  </si>
  <si>
    <t>LH-17155</t>
  </si>
  <si>
    <t>Logan Haushalter</t>
  </si>
  <si>
    <t>OFF-EN-10002581</t>
  </si>
  <si>
    <t>GlobeWeis Peel and Seal, Set of 50</t>
  </si>
  <si>
    <t>IN-2012-71340</t>
  </si>
  <si>
    <t>IN-2012-19078</t>
  </si>
  <si>
    <t>OFF-FA-10004298</t>
  </si>
  <si>
    <t>Stockwell Staples, Bulk Pack</t>
  </si>
  <si>
    <t>IN-2013-15732</t>
  </si>
  <si>
    <t>RK-19300</t>
  </si>
  <si>
    <t>Ralph Kennedy</t>
  </si>
  <si>
    <t>IN-2014-35619</t>
  </si>
  <si>
    <t>IN-2013-50018</t>
  </si>
  <si>
    <t>JH-15820</t>
  </si>
  <si>
    <t>John Huston</t>
  </si>
  <si>
    <t>OFF-EN-10002679</t>
  </si>
  <si>
    <t>Kraft Mailers, with clear poly window</t>
  </si>
  <si>
    <t>IN-2012-66580</t>
  </si>
  <si>
    <t>OFF-AP-10002963</t>
  </si>
  <si>
    <t>Hoover Toaster, Red</t>
  </si>
  <si>
    <t>IN-2012-28367</t>
  </si>
  <si>
    <t>CS-11950</t>
  </si>
  <si>
    <t>Carlos Soltero</t>
  </si>
  <si>
    <t>OFF-FA-10002635</t>
  </si>
  <si>
    <t>Accos Thumb Tacks, Metal</t>
  </si>
  <si>
    <t>OFF-FA-10003817</t>
  </si>
  <si>
    <t>Stockwell Clamps, Metal</t>
  </si>
  <si>
    <t>OFF-SU-10000207</t>
  </si>
  <si>
    <t>Kleencut Box Cutter, High Speed</t>
  </si>
  <si>
    <t>IN-2013-60308</t>
  </si>
  <si>
    <t>PO-19195</t>
  </si>
  <si>
    <t>Phillina Ober</t>
  </si>
  <si>
    <t>OFF-LA-10000615</t>
  </si>
  <si>
    <t>Hon Removable Labels, Adjustable</t>
  </si>
  <si>
    <t>OFF-PA-10003115</t>
  </si>
  <si>
    <t>IN-2011-10426</t>
  </si>
  <si>
    <t>OFF-ST-10004331</t>
  </si>
  <si>
    <t>Eldon Folders, Single Width</t>
  </si>
  <si>
    <t>OFF-PA-10004648</t>
  </si>
  <si>
    <t>Xerox Message Books, Recycled</t>
  </si>
  <si>
    <t>OFF-EN-10000328</t>
  </si>
  <si>
    <t>Kraft Business Envelopes, Set of 50</t>
  </si>
  <si>
    <t>OFF-AR-10002022</t>
  </si>
  <si>
    <t>Stanley Sketch Pad, Water Color</t>
  </si>
  <si>
    <t>IN-2014-19981</t>
  </si>
  <si>
    <t>CA-12310</t>
  </si>
  <si>
    <t>Christine Abelman</t>
  </si>
  <si>
    <t>OFF-AR-10004780</t>
  </si>
  <si>
    <t>Stanley Markers, Blue</t>
  </si>
  <si>
    <t>OFF-SU-10004236</t>
  </si>
  <si>
    <t>Stiletto Letter Opener, Steel</t>
  </si>
  <si>
    <t>IN-2013-48807</t>
  </si>
  <si>
    <t>IN-2014-71998</t>
  </si>
  <si>
    <t>IN-2014-19820</t>
  </si>
  <si>
    <t>OFF-LA-10004398</t>
  </si>
  <si>
    <t>Hon Color Coded Labels, Alphabetical</t>
  </si>
  <si>
    <t>OFF-SU-10000375</t>
  </si>
  <si>
    <t>Kleencut Box Cutter, Steel</t>
  </si>
  <si>
    <t>IN-2014-47946</t>
  </si>
  <si>
    <t>OFF-PA-10000924</t>
  </si>
  <si>
    <t>Green Bar Message Books, Multicolor</t>
  </si>
  <si>
    <t>ID-2012-18938</t>
  </si>
  <si>
    <t>IN-2012-66090</t>
  </si>
  <si>
    <t>SH-20635</t>
  </si>
  <si>
    <t>Stefanie Holloman</t>
  </si>
  <si>
    <t>OFF-AP-10000043</t>
  </si>
  <si>
    <t>Cuisinart Toaster, Silver</t>
  </si>
  <si>
    <t>IN-2011-73244</t>
  </si>
  <si>
    <t>IN-2014-38664</t>
  </si>
  <si>
    <t>IN-2014-13737</t>
  </si>
  <si>
    <t>IN-2014-25840</t>
  </si>
  <si>
    <t>BD-11320</t>
  </si>
  <si>
    <t>Bill Donatelli</t>
  </si>
  <si>
    <t>IN-2014-23488</t>
  </si>
  <si>
    <t>IN-2011-42570</t>
  </si>
  <si>
    <t>MH-17785</t>
  </si>
  <si>
    <t>Maya Herman</t>
  </si>
  <si>
    <t>OFF-EN-10004590</t>
  </si>
  <si>
    <t>Ames Peel and Seal, with clear poly window</t>
  </si>
  <si>
    <t>IN-2013-71333</t>
  </si>
  <si>
    <t>Same Day</t>
  </si>
  <si>
    <t>JE-15610</t>
  </si>
  <si>
    <t>Jim Epp</t>
  </si>
  <si>
    <t>OFF-ST-10002292</t>
  </si>
  <si>
    <t>Fellowes Lockers, Single Width</t>
  </si>
  <si>
    <t>IN-2014-72327</t>
  </si>
  <si>
    <t>IN-2014-35731</t>
  </si>
  <si>
    <t>OFF-ST-10004847</t>
  </si>
  <si>
    <t>Tenex File Cart, Blue</t>
  </si>
  <si>
    <t>IN-2013-35787</t>
  </si>
  <si>
    <t>KE-16420</t>
  </si>
  <si>
    <t>Katrina Edelman</t>
  </si>
  <si>
    <t>OFF-LA-10001292</t>
  </si>
  <si>
    <t>Smead File Folder Labels, Adjustable</t>
  </si>
  <si>
    <t>IN-2013-26029</t>
  </si>
  <si>
    <t>OFF-SU-10004401</t>
  </si>
  <si>
    <t>Acme Shears, High Speed</t>
  </si>
  <si>
    <t>IN-2013-25532</t>
  </si>
  <si>
    <t>IN-2014-63710</t>
  </si>
  <si>
    <t>IN-2012-52314</t>
  </si>
  <si>
    <t>IN-2011-29935</t>
  </si>
  <si>
    <t>OFF-BI-10000006</t>
  </si>
  <si>
    <t>Ibico Binder, Durable</t>
  </si>
  <si>
    <t>IN-2013-62723</t>
  </si>
  <si>
    <t>SJ-20500</t>
  </si>
  <si>
    <t>Shirley Jackson</t>
  </si>
  <si>
    <t>IN-2012-52111</t>
  </si>
  <si>
    <t>IN-2011-75218</t>
  </si>
  <si>
    <t>AH-10465</t>
  </si>
  <si>
    <t>Amy Hunt</t>
  </si>
  <si>
    <t>IN-2014-71837</t>
  </si>
  <si>
    <t>IN-2012-46448</t>
  </si>
  <si>
    <t>SW-20245</t>
  </si>
  <si>
    <t>Scot Wooten</t>
  </si>
  <si>
    <t>TEC-PH-10000358</t>
  </si>
  <si>
    <t>Samsung Headset, with Caller ID</t>
  </si>
  <si>
    <t>IN-2012-44810</t>
  </si>
  <si>
    <t>BP-11230</t>
  </si>
  <si>
    <t>Benjamin Patterson</t>
  </si>
  <si>
    <t>FUR-CH-10002510</t>
  </si>
  <si>
    <t>Office Star Steel Folding Chair, Adjustable</t>
  </si>
  <si>
    <t>IN-2013-59027</t>
  </si>
  <si>
    <t>SS-20875</t>
  </si>
  <si>
    <t>Sung Shariari</t>
  </si>
  <si>
    <t>FUR-CH-10004306</t>
  </si>
  <si>
    <t>SAFCO Bag Chairs, Red</t>
  </si>
  <si>
    <t>IN-2012-13345</t>
  </si>
  <si>
    <t>BN-11470</t>
  </si>
  <si>
    <t>Brad Norvell</t>
  </si>
  <si>
    <t>IN-2014-76114</t>
  </si>
  <si>
    <t>IN-2013-72355</t>
  </si>
  <si>
    <t>ML-17755</t>
  </si>
  <si>
    <t>Max Ludwig</t>
  </si>
  <si>
    <t>IN-2014-42402</t>
  </si>
  <si>
    <t>FUR-FU-10002699</t>
  </si>
  <si>
    <t>Eldon Photo Frame, Erganomic</t>
  </si>
  <si>
    <t>IN-2014-73762</t>
  </si>
  <si>
    <t>IN-2012-33708</t>
  </si>
  <si>
    <t>JS-15940</t>
  </si>
  <si>
    <t>Joni Sundaresam</t>
  </si>
  <si>
    <t>IN-2014-15543</t>
  </si>
  <si>
    <t>LO-17170</t>
  </si>
  <si>
    <t>Lori Olson</t>
  </si>
  <si>
    <t>OFF-AR-10001208</t>
  </si>
  <si>
    <t>Binney &amp; Smith Canvas, Water Color</t>
  </si>
  <si>
    <t>IN-2014-48940</t>
  </si>
  <si>
    <t>OFF-BI-10001645</t>
  </si>
  <si>
    <t>Ibico Binding Machine, Recycled</t>
  </si>
  <si>
    <t>IN-2011-44593</t>
  </si>
  <si>
    <t>OFF-AP-10000304</t>
  </si>
  <si>
    <t>Hoover Microwave, White</t>
  </si>
  <si>
    <t>OFF-ST-10003243</t>
  </si>
  <si>
    <t>Fellowes Folders, Blue</t>
  </si>
  <si>
    <t>IN-2011-32371</t>
  </si>
  <si>
    <t>IN-2014-35983</t>
  </si>
  <si>
    <t>SW-20275</t>
  </si>
  <si>
    <t>Scott Williamson</t>
  </si>
  <si>
    <t>IN-2013-17671</t>
  </si>
  <si>
    <t>TEC-MA-10002148</t>
  </si>
  <si>
    <t>Epson Printer, Durable</t>
  </si>
  <si>
    <t>TEC-PH-10004006</t>
  </si>
  <si>
    <t>Nokia Audio Dock, Full Size</t>
  </si>
  <si>
    <t>IN-2013-15277</t>
  </si>
  <si>
    <t>MR-17545</t>
  </si>
  <si>
    <t>Mathew Reese</t>
  </si>
  <si>
    <t>TEC-PH-10002152</t>
  </si>
  <si>
    <t>Apple Headset, Cordless</t>
  </si>
  <si>
    <t>IN-2011-46413</t>
  </si>
  <si>
    <t>FUR-CH-10000602</t>
  </si>
  <si>
    <t>Novimex Executive Leather Armchair, Red</t>
  </si>
  <si>
    <t>FUR-CH-10004387</t>
  </si>
  <si>
    <t>Office Star Bag Chairs, Red</t>
  </si>
  <si>
    <t>IN-2011-15984</t>
  </si>
  <si>
    <t>Safco 3-Shelf Cabinet, Traditional</t>
  </si>
  <si>
    <t>IN-2013-33302</t>
  </si>
  <si>
    <t>SZ-20035</t>
  </si>
  <si>
    <t>Sam Zeldin</t>
  </si>
  <si>
    <t>FUR-FU-10003960</t>
  </si>
  <si>
    <t>Deflect-O Stacking Tray, Erganomic</t>
  </si>
  <si>
    <t>IN-2013-22102</t>
  </si>
  <si>
    <t>OFF-ST-10001534</t>
  </si>
  <si>
    <t>Smead Folders, Industrial</t>
  </si>
  <si>
    <t>OFF-EN-10000657</t>
  </si>
  <si>
    <t>Jiffy Peel and Seal, with clear poly window</t>
  </si>
  <si>
    <t>IN-2013-22879</t>
  </si>
  <si>
    <t>ID-2014-67602</t>
  </si>
  <si>
    <t>OFF-PA-10000302</t>
  </si>
  <si>
    <t>Eaton Computer Printout Paper, Multicolor</t>
  </si>
  <si>
    <t>OFF-EN-10004144</t>
  </si>
  <si>
    <t>Cameo Clasp Envelope, Security-Tint</t>
  </si>
  <si>
    <t>IN-2014-22207</t>
  </si>
  <si>
    <t>TEC-CO-10002150</t>
  </si>
  <si>
    <t>Canon Fax and Copier, Digital</t>
  </si>
  <si>
    <t>TEC-CO-10002788</t>
  </si>
  <si>
    <t>Hewlett Personal Copier, Digital</t>
  </si>
  <si>
    <t>IN-2014-74672</t>
  </si>
  <si>
    <t>TEC-AC-10003989</t>
  </si>
  <si>
    <t>IN-2014-32168</t>
  </si>
  <si>
    <t>Eldon Light Bulb, Erganomic</t>
  </si>
  <si>
    <t>IN-2012-76121</t>
  </si>
  <si>
    <t>FUR-FU-10004797</t>
  </si>
  <si>
    <t>Pivot tables</t>
  </si>
  <si>
    <t>sum,min,max,count,average</t>
  </si>
  <si>
    <t>calculate total sum of profit by category</t>
  </si>
  <si>
    <t>Unique category</t>
  </si>
  <si>
    <t>It is  used to summarize ,analyze and prsent large amounts of data quickly</t>
  </si>
  <si>
    <t>It is an excel tool</t>
  </si>
  <si>
    <t>Row Labels</t>
  </si>
  <si>
    <t>Grand Total</t>
  </si>
  <si>
    <t>Sum of Profit</t>
  </si>
  <si>
    <t>Q1</t>
  </si>
  <si>
    <t>Q2.</t>
  </si>
  <si>
    <t>Yearwise and monthwise total sales</t>
  </si>
  <si>
    <t>2021</t>
  </si>
  <si>
    <t>2022</t>
  </si>
  <si>
    <t>2023</t>
  </si>
  <si>
    <t>2024</t>
  </si>
  <si>
    <t>Sum of Sales</t>
  </si>
  <si>
    <t>Jan</t>
  </si>
  <si>
    <t>Feb</t>
  </si>
  <si>
    <t>Mar</t>
  </si>
  <si>
    <t>Apr</t>
  </si>
  <si>
    <t>May</t>
  </si>
  <si>
    <t>Jun</t>
  </si>
  <si>
    <t>Jul</t>
  </si>
  <si>
    <t>Aug</t>
  </si>
  <si>
    <t>Sep</t>
  </si>
  <si>
    <t>Oct</t>
  </si>
  <si>
    <t>Nov</t>
  </si>
  <si>
    <t>Dec</t>
  </si>
  <si>
    <t>Column1</t>
  </si>
  <si>
    <t>Column2</t>
  </si>
  <si>
    <t>YEAR</t>
  </si>
  <si>
    <t>MONTH</t>
  </si>
  <si>
    <t>Main areas/Panes of Pivot table</t>
  </si>
  <si>
    <t>Rows</t>
  </si>
  <si>
    <t>Values</t>
  </si>
  <si>
    <t>Columns</t>
  </si>
  <si>
    <t>Rows display unique cateogory vertically</t>
  </si>
  <si>
    <t>Values contains calculations(numeric column): aggregation(sum/min/max/count/average)</t>
  </si>
  <si>
    <t>Filters</t>
  </si>
  <si>
    <t>(All)</t>
  </si>
  <si>
    <t>Used to filter entire report/pivot table(year/gender/category/region..)</t>
  </si>
  <si>
    <t>Sales/profit?==&gt;No</t>
  </si>
  <si>
    <t>Dayname</t>
  </si>
  <si>
    <t>Sunday</t>
  </si>
  <si>
    <t>Monday</t>
  </si>
  <si>
    <t>Tuesday</t>
  </si>
  <si>
    <t>Wednesday</t>
  </si>
  <si>
    <t>Thursday</t>
  </si>
  <si>
    <t>Friday</t>
  </si>
  <si>
    <t>Saturday</t>
  </si>
  <si>
    <t>Column Labels</t>
  </si>
  <si>
    <t>2021/2022/2023/2024==jan+Sunday=10849</t>
  </si>
  <si>
    <t>Columns display</t>
  </si>
  <si>
    <t>calculated column</t>
  </si>
  <si>
    <t>derived column</t>
  </si>
  <si>
    <t>Weekday and weekend wise total sales</t>
  </si>
  <si>
    <t>mon-fri=="weekday"</t>
  </si>
  <si>
    <t>"sat-sun"=="weekend"</t>
  </si>
  <si>
    <t>Weekday/weekend</t>
  </si>
  <si>
    <t>Weekday</t>
  </si>
  <si>
    <t>Weekend</t>
  </si>
  <si>
    <t>Sum of Quantity</t>
  </si>
  <si>
    <t>Count of Order ID</t>
  </si>
  <si>
    <t>weekday(1-7)</t>
  </si>
  <si>
    <t>default==sun=1</t>
  </si>
  <si>
    <t>sun</t>
  </si>
  <si>
    <t>mon</t>
  </si>
  <si>
    <t>tue</t>
  </si>
  <si>
    <t>wed</t>
  </si>
  <si>
    <t>thu</t>
  </si>
  <si>
    <t>fri</t>
  </si>
  <si>
    <t>sat</t>
  </si>
  <si>
    <t>Column3</t>
  </si>
  <si>
    <t>return type=2</t>
  </si>
  <si>
    <t>Column4</t>
  </si>
  <si>
    <t>Team Leader performance</t>
  </si>
  <si>
    <t>Highest sales</t>
  </si>
  <si>
    <t>Top 5</t>
  </si>
  <si>
    <t xml:space="preserve">Team leader wise total sales </t>
  </si>
  <si>
    <t>Data analysis project steps</t>
  </si>
  <si>
    <t>Problem statement/data understanding</t>
  </si>
  <si>
    <t>data collection</t>
  </si>
  <si>
    <t>Data cleaning</t>
  </si>
  <si>
    <t>solving buiness problem</t>
  </si>
  <si>
    <t>Data Visualizations</t>
  </si>
  <si>
    <t>Reporting/insights</t>
  </si>
  <si>
    <t>Pivot charts</t>
  </si>
  <si>
    <t xml:space="preserve">It is graphical reprsentation of data that helps us understand trends,comparisions,Patterns </t>
  </si>
  <si>
    <t>Types of Charts</t>
  </si>
  <si>
    <t>3. Bar chart</t>
  </si>
  <si>
    <t>5.Map chart</t>
  </si>
  <si>
    <t>6. Funnel chart</t>
  </si>
  <si>
    <t>7. Tree map</t>
  </si>
  <si>
    <t>1. Line chart/ Area chart</t>
  </si>
  <si>
    <t>4.Pie chart/ Doughnut Chart</t>
  </si>
  <si>
    <t>8.scatter chart</t>
  </si>
  <si>
    <t>9.Histogram</t>
  </si>
  <si>
    <t>Trends(increse/decrease)</t>
  </si>
  <si>
    <t>Datetime</t>
  </si>
  <si>
    <t>Time series analysis</t>
  </si>
  <si>
    <t>Y-axis</t>
  </si>
  <si>
    <t>x -axis</t>
  </si>
  <si>
    <t>date/day/time/year/month</t>
  </si>
  <si>
    <t>numeric(sales/profit/quantity)</t>
  </si>
  <si>
    <t>Display monthwise total sales</t>
  </si>
  <si>
    <t>2. Column chart: Stacked/Clustered</t>
  </si>
  <si>
    <t>Categorical vs Numeric</t>
  </si>
  <si>
    <t>Display Region wise Total sales</t>
  </si>
  <si>
    <t>Compare different categories across aggregations(Vertical bar)</t>
  </si>
  <si>
    <t>Compare different categories across aggregations(Horizonatal bar)</t>
  </si>
  <si>
    <t>category</t>
  </si>
  <si>
    <t>Numeric</t>
  </si>
  <si>
    <t>Don’t use this type of chart whenever there are more than 10  or multiple categories(Noisy chart..we cant read properly)</t>
  </si>
  <si>
    <t>Display citywise total quantity ordered</t>
  </si>
  <si>
    <t>Clustered column /bar chart</t>
  </si>
  <si>
    <t>Display Region wise Total sales, Total Profit,Total Orders</t>
  </si>
  <si>
    <t>Stacked column /bar chart</t>
  </si>
  <si>
    <t>Max of Sales</t>
  </si>
  <si>
    <t>Max of Profit</t>
  </si>
  <si>
    <r>
      <t xml:space="preserve">Displays multiple values(data series) as separate </t>
    </r>
    <r>
      <rPr>
        <b/>
        <sz val="15"/>
        <color theme="1"/>
        <rFont val="Cambria"/>
        <family val="1"/>
      </rPr>
      <t>vertical columns side by side</t>
    </r>
  </si>
  <si>
    <r>
      <t xml:space="preserve">A stacked column chart places data sreies(values) </t>
    </r>
    <r>
      <rPr>
        <b/>
        <sz val="15"/>
        <color theme="1"/>
        <rFont val="Cambria"/>
        <family val="1"/>
      </rPr>
      <t>on top of each other in one column(Layers of values)</t>
    </r>
  </si>
  <si>
    <t>Shows Parts of a whole(% contribution of any category across numeric value)</t>
  </si>
  <si>
    <t>Show % contribution of team leaders in total sales</t>
  </si>
  <si>
    <t>we can see only total sales.we cant see % cont</t>
  </si>
  <si>
    <t>we can see both(totals and % cont)</t>
  </si>
  <si>
    <t>To compare two numeric values(sales vs profit)</t>
  </si>
  <si>
    <t>Scatter chart(bubble chart)</t>
  </si>
  <si>
    <t>Height</t>
  </si>
  <si>
    <t>Weight</t>
  </si>
  <si>
    <t>To show correlation between 2 numeric values(+ve(upward),-ve(Downward),zero correlation(scaterred points))</t>
  </si>
  <si>
    <t>To check outliers present in a data</t>
  </si>
  <si>
    <t>e.g. Height and weight(+ve correlation)</t>
  </si>
  <si>
    <t>car age</t>
  </si>
  <si>
    <t>price</t>
  </si>
  <si>
    <t>e.g. car age and price(-ve correlation-downward direction)</t>
  </si>
  <si>
    <t>emp id</t>
  </si>
  <si>
    <t>salary</t>
  </si>
  <si>
    <t>empid and salary(no correlation/zero correlation)</t>
  </si>
  <si>
    <t>Citywise total profit</t>
  </si>
  <si>
    <t>map/treemap/funnel chart</t>
  </si>
  <si>
    <t>city</t>
  </si>
  <si>
    <t>Total profit</t>
  </si>
  <si>
    <t>Locations/city/state/coordinates</t>
  </si>
  <si>
    <t>stages of any process/Hierarchical data</t>
  </si>
  <si>
    <t>year-quarter-month-day/ category-subcategaory-product</t>
  </si>
  <si>
    <t>Funnel chart</t>
  </si>
  <si>
    <t>stage</t>
  </si>
  <si>
    <t>count</t>
  </si>
  <si>
    <t>Website visitors</t>
  </si>
  <si>
    <t>Leads</t>
  </si>
  <si>
    <t>Qualified Leads</t>
  </si>
  <si>
    <t>Interviews</t>
  </si>
  <si>
    <t>Hired</t>
  </si>
  <si>
    <t>category,subcategory and product wise total quantity ordered</t>
  </si>
  <si>
    <t>qty ordered</t>
  </si>
  <si>
    <t>year</t>
  </si>
  <si>
    <t>quarter</t>
  </si>
  <si>
    <t>month</t>
  </si>
  <si>
    <t>day</t>
  </si>
  <si>
    <t>sales</t>
  </si>
  <si>
    <t>Q2</t>
  </si>
  <si>
    <t>Mon</t>
  </si>
  <si>
    <t>Wed</t>
  </si>
  <si>
    <t>Tue</t>
  </si>
  <si>
    <t>Thur</t>
  </si>
  <si>
    <t>Hierarchical data</t>
  </si>
  <si>
    <t>Frequency distribution of any numeric value</t>
  </si>
  <si>
    <t>Histogram</t>
  </si>
  <si>
    <t>Dashboard</t>
  </si>
  <si>
    <t>Reports</t>
  </si>
  <si>
    <t>Charts</t>
  </si>
  <si>
    <t>Slicers and filters</t>
  </si>
  <si>
    <t>A dashboard is a single-screen/page visual summary of important business metrics</t>
  </si>
  <si>
    <t>Using dashboard we take quick decisions in businessess</t>
  </si>
  <si>
    <t>Easy to understand</t>
  </si>
  <si>
    <t>Components of Dashboard</t>
  </si>
  <si>
    <t>1. KPIs</t>
  </si>
  <si>
    <t>e.g. Total sales/Total Profit/Total Orders/Total QTY orderd/Total Customers</t>
  </si>
  <si>
    <t>2. Charts</t>
  </si>
  <si>
    <t>e.g. line chart/bar chart/pie/scatter/funnel</t>
  </si>
  <si>
    <t>3.Slicers</t>
  </si>
  <si>
    <t>e.g year slicer/gender slicer…by using slicer we can filter our charts in a dasbaord</t>
  </si>
  <si>
    <t>4. Tables/Matrix</t>
  </si>
  <si>
    <t>5.Conditional formating</t>
  </si>
  <si>
    <r>
      <t xml:space="preserve">A report is a collection of </t>
    </r>
    <r>
      <rPr>
        <b/>
        <sz val="15"/>
        <color theme="1"/>
        <rFont val="Cambria"/>
        <family val="1"/>
      </rPr>
      <t>detailed data,tables and charts</t>
    </r>
    <r>
      <rPr>
        <sz val="15"/>
        <color theme="1"/>
        <rFont val="Cambria"/>
        <family val="2"/>
      </rPr>
      <t xml:space="preserve"> that helps users analyze inforamtion</t>
    </r>
  </si>
  <si>
    <t>Multiple pages</t>
  </si>
  <si>
    <t>Detailed Tables</t>
  </si>
  <si>
    <t>Used for deep analysis</t>
  </si>
  <si>
    <t>KPI(Key Performance Indicator)</t>
  </si>
  <si>
    <t>A KPI is a measurable value that shows how well a business ,team or individual is achieving a specific goal</t>
  </si>
  <si>
    <t>target</t>
  </si>
  <si>
    <t>actual sales</t>
  </si>
  <si>
    <t>e.g.</t>
  </si>
  <si>
    <t>Ecommerece domain(Total sales/total profit/total qty ordered etc)</t>
  </si>
  <si>
    <t>e.g. year slicer--this slicer can display buttons like 2021,2022,2023,2024</t>
  </si>
  <si>
    <t>How to create slicer==&gt; select any pivot table==insert==slicer==select any column from coluymn list==&gt;create slicer</t>
  </si>
  <si>
    <t>A slicer is a visual/chart, button-based filter that lets users quickly select/filter any data point in pivot tables,pivot charts and excel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</si>
</sst>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5"/>
      <color theme="1"/>
      <name val="Cambria"/>
      <family val="2"/>
    </font>
    <font>
      <b/>
      <sz val="15"/>
      <color theme="0"/>
      <name val="Cambria"/>
      <family val="2"/>
    </font>
    <font>
      <sz val="8"/>
      <name val="Cambria"/>
      <family val="2"/>
    </font>
    <font>
      <b/>
      <sz val="15"/>
      <color theme="1"/>
      <name val="Cambria"/>
      <family val="1"/>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s>
  <cellStyleXfs count="1">
    <xf numFmtId="0" fontId="0" fillId="0" borderId="0"/>
  </cellStyleXfs>
  <cellXfs count="21">
    <xf numFmtId="0" fontId="0" fillId="0" borderId="0" xfId="0"/>
    <xf numFmtId="0" fontId="0" fillId="0" borderId="3" xfId="0" applyBorder="1"/>
    <xf numFmtId="0" fontId="0" fillId="0" borderId="4" xfId="0" applyBorder="1"/>
    <xf numFmtId="15" fontId="0" fillId="0" borderId="1" xfId="0" applyNumberFormat="1" applyBorder="1"/>
    <xf numFmtId="15" fontId="0" fillId="0" borderId="2" xfId="0" applyNumberFormat="1" applyBorder="1"/>
    <xf numFmtId="15" fontId="0" fillId="0" borderId="5" xfId="0" applyNumberFormat="1" applyBorder="1"/>
    <xf numFmtId="15" fontId="0" fillId="0" borderId="6" xfId="0" applyNumberFormat="1" applyBorder="1"/>
    <xf numFmtId="0" fontId="0" fillId="0" borderId="6" xfId="0" applyBorder="1"/>
    <xf numFmtId="0" fontId="0" fillId="0" borderId="5" xfId="0" applyBorder="1"/>
    <xf numFmtId="0" fontId="0" fillId="0" borderId="7" xfId="0" applyBorder="1"/>
    <xf numFmtId="0" fontId="1" fillId="0" borderId="0" xfId="0" applyFont="1"/>
    <xf numFmtId="0" fontId="1" fillId="0" borderId="8" xfId="0" applyFont="1" applyBorder="1"/>
    <xf numFmtId="0" fontId="1" fillId="0" borderId="9" xfId="0" applyFont="1" applyBorder="1"/>
    <xf numFmtId="0" fontId="0" fillId="0" borderId="0" xfId="0" pivotButton="1"/>
    <xf numFmtId="0" fontId="0" fillId="0" borderId="0" xfId="0" applyAlignment="1">
      <alignment horizontal="left"/>
    </xf>
    <xf numFmtId="0" fontId="0" fillId="0" borderId="0" xfId="0" applyNumberFormat="1"/>
    <xf numFmtId="0" fontId="1" fillId="0" borderId="9" xfId="0" applyFont="1" applyFill="1" applyBorder="1"/>
    <xf numFmtId="0" fontId="0" fillId="2" borderId="0" xfId="0" applyFill="1"/>
    <xf numFmtId="0" fontId="0" fillId="0" borderId="0" xfId="0" applyAlignment="1">
      <alignment horizontal="left" indent="1"/>
    </xf>
    <xf numFmtId="0" fontId="0" fillId="0" borderId="1" xfId="0" applyBorder="1"/>
    <xf numFmtId="0" fontId="3" fillId="0" borderId="0" xfId="0" applyFont="1"/>
  </cellXfs>
  <cellStyles count="1">
    <cellStyle name="Normal" xfId="0" builtinId="0"/>
  </cellStyles>
  <dxfs count="35">
    <dxf>
      <numFmt numFmtId="0" formatCode="General"/>
    </dxf>
    <dxf>
      <numFmt numFmtId="0" formatCode="General"/>
    </dxf>
    <dxf>
      <numFmt numFmtId="0" formatCode="General"/>
    </dxf>
    <dxf>
      <numFmt numFmtId="0" formatCode="General"/>
    </dxf>
    <dxf>
      <numFmt numFmtId="0" formatCode="General"/>
    </dxf>
    <dxf>
      <numFmt numFmtId="164" formatCode="dd\-mmm\-yy"/>
      <border diagonalUp="0" diagonalDown="0">
        <left style="thin">
          <color indexed="64"/>
        </left>
        <right/>
        <top style="thin">
          <color indexed="64"/>
        </top>
        <bottom style="thin">
          <color indexed="64"/>
        </bottom>
        <vertical/>
        <horizontal/>
      </border>
    </dxf>
    <dxf>
      <numFmt numFmtId="20" formatCode="dd/mmm/yy"/>
      <border diagonalUp="0" diagonalDown="0">
        <left style="thin">
          <color indexed="64"/>
        </left>
        <right/>
        <top style="thin">
          <color indexed="64"/>
        </top>
        <bottom/>
        <vertical/>
        <horizontal/>
      </border>
    </dxf>
    <dxf>
      <numFmt numFmtId="20" formatCode="dd/mmm/yy"/>
      <border diagonalUp="0" diagonalDown="0">
        <left style="thin">
          <color indexed="64"/>
        </left>
        <right/>
        <top style="thin">
          <color indexed="64"/>
        </top>
        <bottom style="thin">
          <color indexed="64"/>
        </bottom>
        <vertical/>
        <horizontal/>
      </border>
    </dxf>
    <dxf>
      <numFmt numFmtId="20" formatCode="dd/mmm/yy"/>
      <border diagonalUp="0" diagonalDown="0">
        <left style="thin">
          <color indexed="64"/>
        </left>
        <right/>
        <top style="thin">
          <color indexed="64"/>
        </top>
        <bottom/>
        <vertical/>
        <horizontal/>
      </border>
    </dxf>
    <dxf>
      <numFmt numFmtId="164" formatCode="dd\-mmm\-yy"/>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5"/>
        <color theme="0"/>
        <name val="Cambria"/>
        <family val="2"/>
        <scheme val="none"/>
      </font>
      <fill>
        <patternFill patternType="none">
          <fgColor indexed="64"/>
          <bgColor indexed="65"/>
        </patternFill>
      </fill>
      <border diagonalUp="0" diagonalDown="0" outline="0">
        <left style="thin">
          <color indexed="64"/>
        </left>
        <right style="thin">
          <color indexed="64"/>
        </right>
        <top/>
        <bottom/>
      </border>
    </dxf>
  </dxfs>
  <tableStyles count="0" defaultTableStyle="TableStyleMedium2" defaultPivotStyle="PivotStyleLight16"/>
  <colors>
    <mruColors>
      <color rgb="FF39AB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6.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 tables!Category profit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tables'!$G$7</c:f>
              <c:strCache>
                <c:ptCount val="1"/>
                <c:pt idx="0">
                  <c:v>Total</c:v>
                </c:pt>
              </c:strCache>
            </c:strRef>
          </c:tx>
          <c:spPr>
            <a:solidFill>
              <a:schemeClr val="accent1"/>
            </a:solidFill>
            <a:ln>
              <a:noFill/>
            </a:ln>
            <a:effectLst/>
          </c:spPr>
          <c:invertIfNegative val="0"/>
          <c:cat>
            <c:strRef>
              <c:f>'Pivot tables'!$F$8:$F$11</c:f>
              <c:strCache>
                <c:ptCount val="3"/>
                <c:pt idx="0">
                  <c:v>Furniture</c:v>
                </c:pt>
                <c:pt idx="1">
                  <c:v>Office Supplies</c:v>
                </c:pt>
                <c:pt idx="2">
                  <c:v>Technology</c:v>
                </c:pt>
              </c:strCache>
            </c:strRef>
          </c:cat>
          <c:val>
            <c:numRef>
              <c:f>'Pivot tables'!$G$8:$G$11</c:f>
              <c:numCache>
                <c:formatCode>General</c:formatCode>
                <c:ptCount val="3"/>
                <c:pt idx="0">
                  <c:v>42435.03</c:v>
                </c:pt>
                <c:pt idx="1">
                  <c:v>30544.155000000013</c:v>
                </c:pt>
                <c:pt idx="2">
                  <c:v>56092.65</c:v>
                </c:pt>
              </c:numCache>
            </c:numRef>
          </c:val>
          <c:extLst>
            <c:ext xmlns:c16="http://schemas.microsoft.com/office/drawing/2014/chart" uri="{C3380CC4-5D6E-409C-BE32-E72D297353CC}">
              <c16:uniqueId val="{00000000-AD09-495B-A42E-86B233BCE162}"/>
            </c:ext>
          </c:extLst>
        </c:ser>
        <c:dLbls>
          <c:showLegendKey val="0"/>
          <c:showVal val="0"/>
          <c:showCatName val="0"/>
          <c:showSerName val="0"/>
          <c:showPercent val="0"/>
          <c:showBubbleSize val="0"/>
        </c:dLbls>
        <c:gapWidth val="219"/>
        <c:overlap val="-27"/>
        <c:axId val="166446224"/>
        <c:axId val="166439504"/>
      </c:barChart>
      <c:catAx>
        <c:axId val="16644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39504"/>
        <c:crosses val="autoZero"/>
        <c:auto val="1"/>
        <c:lblAlgn val="ctr"/>
        <c:lblOffset val="100"/>
        <c:noMultiLvlLbl val="0"/>
      </c:catAx>
      <c:valAx>
        <c:axId val="166439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4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 Charts!MonthwiseTotalSales</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Month Wise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Charts'!$C$27</c:f>
              <c:strCache>
                <c:ptCount val="1"/>
                <c:pt idx="0">
                  <c:v>Total</c:v>
                </c:pt>
              </c:strCache>
            </c:strRef>
          </c:tx>
          <c:spPr>
            <a:ln w="28575" cap="rnd">
              <a:solidFill>
                <a:srgbClr val="FF0000"/>
              </a:solidFill>
              <a:round/>
            </a:ln>
            <a:effectLst/>
          </c:spPr>
          <c:marker>
            <c:symbol val="none"/>
          </c:marker>
          <c:cat>
            <c:strRef>
              <c:f>'Pivot Charts'!$B$28:$B$40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Charts'!$C$28:$C$40</c:f>
              <c:numCache>
                <c:formatCode>General</c:formatCode>
                <c:ptCount val="12"/>
                <c:pt idx="0">
                  <c:v>40776.150000000009</c:v>
                </c:pt>
                <c:pt idx="1">
                  <c:v>34869.720000000016</c:v>
                </c:pt>
                <c:pt idx="2">
                  <c:v>25832.685000000009</c:v>
                </c:pt>
                <c:pt idx="3">
                  <c:v>38287.784999999989</c:v>
                </c:pt>
                <c:pt idx="4">
                  <c:v>47050.379999999983</c:v>
                </c:pt>
                <c:pt idx="5">
                  <c:v>75494.220000000016</c:v>
                </c:pt>
                <c:pt idx="6">
                  <c:v>39468.284999999996</c:v>
                </c:pt>
                <c:pt idx="7">
                  <c:v>50235.450000000012</c:v>
                </c:pt>
                <c:pt idx="8">
                  <c:v>70709.64</c:v>
                </c:pt>
                <c:pt idx="9">
                  <c:v>62997.374999999978</c:v>
                </c:pt>
                <c:pt idx="10">
                  <c:v>49089.764999999992</c:v>
                </c:pt>
                <c:pt idx="11">
                  <c:v>54838.649999999994</c:v>
                </c:pt>
              </c:numCache>
            </c:numRef>
          </c:val>
          <c:smooth val="0"/>
          <c:extLst>
            <c:ext xmlns:c16="http://schemas.microsoft.com/office/drawing/2014/chart" uri="{C3380CC4-5D6E-409C-BE32-E72D297353CC}">
              <c16:uniqueId val="{00000000-FEA3-439B-BA74-EAAC6CFF83A9}"/>
            </c:ext>
          </c:extLst>
        </c:ser>
        <c:dLbls>
          <c:showLegendKey val="0"/>
          <c:showVal val="0"/>
          <c:showCatName val="0"/>
          <c:showSerName val="0"/>
          <c:showPercent val="0"/>
          <c:showBubbleSize val="0"/>
        </c:dLbls>
        <c:smooth val="0"/>
        <c:axId val="352585840"/>
        <c:axId val="352584400"/>
      </c:lineChart>
      <c:catAx>
        <c:axId val="352585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2584400"/>
        <c:crosses val="autoZero"/>
        <c:auto val="1"/>
        <c:lblAlgn val="ctr"/>
        <c:lblOffset val="100"/>
        <c:noMultiLvlLbl val="0"/>
      </c:catAx>
      <c:valAx>
        <c:axId val="3525844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2585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solidFill>
      <a:prstDash val="solid"/>
      <a:round/>
    </a:ln>
    <a:effectLst>
      <a:outerShdw blurRad="50800" dist="38100" dir="16200000" rotWithShape="0">
        <a:prstClr val="black">
          <a:alpha val="40000"/>
        </a:prst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 Charts!MonthwiseTotalSales</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Charts'!$C$27</c:f>
              <c:strCache>
                <c:ptCount val="1"/>
                <c:pt idx="0">
                  <c:v>Total</c:v>
                </c:pt>
              </c:strCache>
            </c:strRef>
          </c:tx>
          <c:spPr>
            <a:solidFill>
              <a:schemeClr val="accent1"/>
            </a:solidFill>
            <a:ln>
              <a:noFill/>
            </a:ln>
            <a:effectLst/>
          </c:spPr>
          <c:cat>
            <c:strRef>
              <c:f>'Pivot Charts'!$B$28:$B$40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Charts'!$C$28:$C$40</c:f>
              <c:numCache>
                <c:formatCode>General</c:formatCode>
                <c:ptCount val="12"/>
                <c:pt idx="0">
                  <c:v>40776.150000000009</c:v>
                </c:pt>
                <c:pt idx="1">
                  <c:v>34869.720000000016</c:v>
                </c:pt>
                <c:pt idx="2">
                  <c:v>25832.685000000009</c:v>
                </c:pt>
                <c:pt idx="3">
                  <c:v>38287.784999999989</c:v>
                </c:pt>
                <c:pt idx="4">
                  <c:v>47050.379999999983</c:v>
                </c:pt>
                <c:pt idx="5">
                  <c:v>75494.220000000016</c:v>
                </c:pt>
                <c:pt idx="6">
                  <c:v>39468.284999999996</c:v>
                </c:pt>
                <c:pt idx="7">
                  <c:v>50235.450000000012</c:v>
                </c:pt>
                <c:pt idx="8">
                  <c:v>70709.64</c:v>
                </c:pt>
                <c:pt idx="9">
                  <c:v>62997.374999999978</c:v>
                </c:pt>
                <c:pt idx="10">
                  <c:v>49089.764999999992</c:v>
                </c:pt>
                <c:pt idx="11">
                  <c:v>54838.649999999994</c:v>
                </c:pt>
              </c:numCache>
            </c:numRef>
          </c:val>
          <c:extLst>
            <c:ext xmlns:c16="http://schemas.microsoft.com/office/drawing/2014/chart" uri="{C3380CC4-5D6E-409C-BE32-E72D297353CC}">
              <c16:uniqueId val="{00000000-2A6F-4E3E-8607-2964203A44C8}"/>
            </c:ext>
          </c:extLst>
        </c:ser>
        <c:dLbls>
          <c:showLegendKey val="0"/>
          <c:showVal val="0"/>
          <c:showCatName val="0"/>
          <c:showSerName val="0"/>
          <c:showPercent val="0"/>
          <c:showBubbleSize val="0"/>
        </c:dLbls>
        <c:axId val="2123144752"/>
        <c:axId val="2123144272"/>
      </c:areaChart>
      <c:catAx>
        <c:axId val="2123144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144272"/>
        <c:crosses val="autoZero"/>
        <c:auto val="1"/>
        <c:lblAlgn val="ctr"/>
        <c:lblOffset val="100"/>
        <c:noMultiLvlLbl val="0"/>
      </c:catAx>
      <c:valAx>
        <c:axId val="2123144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1447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 Charts!PivotTable2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Charts'!$C$48</c:f>
              <c:strCache>
                <c:ptCount val="1"/>
                <c:pt idx="0">
                  <c:v>Total</c:v>
                </c:pt>
              </c:strCache>
            </c:strRef>
          </c:tx>
          <c:spPr>
            <a:solidFill>
              <a:srgbClr val="FF0000"/>
            </a:solidFill>
            <a:ln>
              <a:noFill/>
            </a:ln>
            <a:effectLst/>
          </c:spPr>
          <c:invertIfNegative val="0"/>
          <c:cat>
            <c:multiLvlStrRef>
              <c:f>'Pivot Charts'!$B$49:$B$65</c:f>
              <c:multiLvlStrCache>
                <c:ptCount val="12"/>
                <c:lvl>
                  <c:pt idx="0">
                    <c:v>Consumer</c:v>
                  </c:pt>
                  <c:pt idx="1">
                    <c:v>Corporate</c:v>
                  </c:pt>
                  <c:pt idx="2">
                    <c:v>Home Office</c:v>
                  </c:pt>
                  <c:pt idx="3">
                    <c:v>Consumer</c:v>
                  </c:pt>
                  <c:pt idx="4">
                    <c:v>Corporate</c:v>
                  </c:pt>
                  <c:pt idx="5">
                    <c:v>Home Office</c:v>
                  </c:pt>
                  <c:pt idx="6">
                    <c:v>Consumer</c:v>
                  </c:pt>
                  <c:pt idx="7">
                    <c:v>Corporate</c:v>
                  </c:pt>
                  <c:pt idx="8">
                    <c:v>Home Office</c:v>
                  </c:pt>
                  <c:pt idx="9">
                    <c:v>Consumer</c:v>
                  </c:pt>
                  <c:pt idx="10">
                    <c:v>Corporate</c:v>
                  </c:pt>
                  <c:pt idx="11">
                    <c:v>Home Office</c:v>
                  </c:pt>
                </c:lvl>
                <c:lvl>
                  <c:pt idx="0">
                    <c:v>East</c:v>
                  </c:pt>
                  <c:pt idx="3">
                    <c:v>North</c:v>
                  </c:pt>
                  <c:pt idx="6">
                    <c:v>South</c:v>
                  </c:pt>
                  <c:pt idx="9">
                    <c:v>West</c:v>
                  </c:pt>
                </c:lvl>
              </c:multiLvlStrCache>
            </c:multiLvlStrRef>
          </c:cat>
          <c:val>
            <c:numRef>
              <c:f>'Pivot Charts'!$C$49:$C$65</c:f>
              <c:numCache>
                <c:formatCode>General</c:formatCode>
                <c:ptCount val="12"/>
                <c:pt idx="0">
                  <c:v>49417.919999999991</c:v>
                </c:pt>
                <c:pt idx="1">
                  <c:v>20824.980000000007</c:v>
                </c:pt>
                <c:pt idx="2">
                  <c:v>26079.120000000006</c:v>
                </c:pt>
                <c:pt idx="3">
                  <c:v>75200.760000000024</c:v>
                </c:pt>
                <c:pt idx="4">
                  <c:v>53132.87999999999</c:v>
                </c:pt>
                <c:pt idx="5">
                  <c:v>33866.039999999994</c:v>
                </c:pt>
                <c:pt idx="6">
                  <c:v>72277.62000000001</c:v>
                </c:pt>
                <c:pt idx="7">
                  <c:v>50006.220000000008</c:v>
                </c:pt>
                <c:pt idx="8">
                  <c:v>20169.240000000005</c:v>
                </c:pt>
                <c:pt idx="9">
                  <c:v>102487.21499999994</c:v>
                </c:pt>
                <c:pt idx="10">
                  <c:v>43985.89499999999</c:v>
                </c:pt>
                <c:pt idx="11">
                  <c:v>42202.214999999989</c:v>
                </c:pt>
              </c:numCache>
            </c:numRef>
          </c:val>
          <c:extLst>
            <c:ext xmlns:c16="http://schemas.microsoft.com/office/drawing/2014/chart" uri="{C3380CC4-5D6E-409C-BE32-E72D297353CC}">
              <c16:uniqueId val="{00000000-FE3A-43C8-B7F1-CC51AC01C54C}"/>
            </c:ext>
          </c:extLst>
        </c:ser>
        <c:dLbls>
          <c:showLegendKey val="0"/>
          <c:showVal val="0"/>
          <c:showCatName val="0"/>
          <c:showSerName val="0"/>
          <c:showPercent val="0"/>
          <c:showBubbleSize val="0"/>
        </c:dLbls>
        <c:gapWidth val="220"/>
        <c:overlap val="-29"/>
        <c:axId val="2128200176"/>
        <c:axId val="2128197776"/>
      </c:barChart>
      <c:catAx>
        <c:axId val="212820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8197776"/>
        <c:crosses val="autoZero"/>
        <c:auto val="1"/>
        <c:lblAlgn val="ctr"/>
        <c:lblOffset val="100"/>
        <c:noMultiLvlLbl val="0"/>
      </c:catAx>
      <c:valAx>
        <c:axId val="2128197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8200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a:outerShdw blurRad="50800" dist="38100" dir="16200000" rotWithShape="0">
        <a:prstClr val="black">
          <a:alpha val="40000"/>
        </a:prst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 Charts!PivotTable2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Charts'!$C$48</c:f>
              <c:strCache>
                <c:ptCount val="1"/>
                <c:pt idx="0">
                  <c:v>Total</c:v>
                </c:pt>
              </c:strCache>
            </c:strRef>
          </c:tx>
          <c:spPr>
            <a:solidFill>
              <a:srgbClr val="FF0000"/>
            </a:solidFill>
            <a:ln>
              <a:noFill/>
            </a:ln>
            <a:effectLst/>
            <a:sp3d/>
          </c:spPr>
          <c:invertIfNegative val="0"/>
          <c:cat>
            <c:multiLvlStrRef>
              <c:f>'Pivot Charts'!$B$49:$B$65</c:f>
              <c:multiLvlStrCache>
                <c:ptCount val="12"/>
                <c:lvl>
                  <c:pt idx="0">
                    <c:v>Consumer</c:v>
                  </c:pt>
                  <c:pt idx="1">
                    <c:v>Corporate</c:v>
                  </c:pt>
                  <c:pt idx="2">
                    <c:v>Home Office</c:v>
                  </c:pt>
                  <c:pt idx="3">
                    <c:v>Consumer</c:v>
                  </c:pt>
                  <c:pt idx="4">
                    <c:v>Corporate</c:v>
                  </c:pt>
                  <c:pt idx="5">
                    <c:v>Home Office</c:v>
                  </c:pt>
                  <c:pt idx="6">
                    <c:v>Consumer</c:v>
                  </c:pt>
                  <c:pt idx="7">
                    <c:v>Corporate</c:v>
                  </c:pt>
                  <c:pt idx="8">
                    <c:v>Home Office</c:v>
                  </c:pt>
                  <c:pt idx="9">
                    <c:v>Consumer</c:v>
                  </c:pt>
                  <c:pt idx="10">
                    <c:v>Corporate</c:v>
                  </c:pt>
                  <c:pt idx="11">
                    <c:v>Home Office</c:v>
                  </c:pt>
                </c:lvl>
                <c:lvl>
                  <c:pt idx="0">
                    <c:v>East</c:v>
                  </c:pt>
                  <c:pt idx="3">
                    <c:v>North</c:v>
                  </c:pt>
                  <c:pt idx="6">
                    <c:v>South</c:v>
                  </c:pt>
                  <c:pt idx="9">
                    <c:v>West</c:v>
                  </c:pt>
                </c:lvl>
              </c:multiLvlStrCache>
            </c:multiLvlStrRef>
          </c:cat>
          <c:val>
            <c:numRef>
              <c:f>'Pivot Charts'!$C$49:$C$65</c:f>
              <c:numCache>
                <c:formatCode>General</c:formatCode>
                <c:ptCount val="12"/>
                <c:pt idx="0">
                  <c:v>49417.919999999991</c:v>
                </c:pt>
                <c:pt idx="1">
                  <c:v>20824.980000000007</c:v>
                </c:pt>
                <c:pt idx="2">
                  <c:v>26079.120000000006</c:v>
                </c:pt>
                <c:pt idx="3">
                  <c:v>75200.760000000024</c:v>
                </c:pt>
                <c:pt idx="4">
                  <c:v>53132.87999999999</c:v>
                </c:pt>
                <c:pt idx="5">
                  <c:v>33866.039999999994</c:v>
                </c:pt>
                <c:pt idx="6">
                  <c:v>72277.62000000001</c:v>
                </c:pt>
                <c:pt idx="7">
                  <c:v>50006.220000000008</c:v>
                </c:pt>
                <c:pt idx="8">
                  <c:v>20169.240000000005</c:v>
                </c:pt>
                <c:pt idx="9">
                  <c:v>102487.21499999994</c:v>
                </c:pt>
                <c:pt idx="10">
                  <c:v>43985.89499999999</c:v>
                </c:pt>
                <c:pt idx="11">
                  <c:v>42202.214999999989</c:v>
                </c:pt>
              </c:numCache>
            </c:numRef>
          </c:val>
          <c:shape val="cylinder"/>
          <c:extLst>
            <c:ext xmlns:c16="http://schemas.microsoft.com/office/drawing/2014/chart" uri="{C3380CC4-5D6E-409C-BE32-E72D297353CC}">
              <c16:uniqueId val="{00000000-4C1B-419D-A44F-2468EE2A6894}"/>
            </c:ext>
          </c:extLst>
        </c:ser>
        <c:dLbls>
          <c:showLegendKey val="0"/>
          <c:showVal val="0"/>
          <c:showCatName val="0"/>
          <c:showSerName val="0"/>
          <c:showPercent val="0"/>
          <c:showBubbleSize val="0"/>
        </c:dLbls>
        <c:gapWidth val="150"/>
        <c:shape val="box"/>
        <c:axId val="2128227504"/>
        <c:axId val="2128226544"/>
        <c:axId val="0"/>
      </c:bar3DChart>
      <c:catAx>
        <c:axId val="2128227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8226544"/>
        <c:crosses val="autoZero"/>
        <c:auto val="1"/>
        <c:lblAlgn val="ctr"/>
        <c:lblOffset val="100"/>
        <c:noMultiLvlLbl val="0"/>
      </c:catAx>
      <c:valAx>
        <c:axId val="2128226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8227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 Charts!PivotTable3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Charts'!$C$71</c:f>
              <c:strCache>
                <c:ptCount val="1"/>
                <c:pt idx="0">
                  <c:v>Total</c:v>
                </c:pt>
              </c:strCache>
            </c:strRef>
          </c:tx>
          <c:spPr>
            <a:solidFill>
              <a:schemeClr val="accent1"/>
            </a:solidFill>
            <a:ln>
              <a:noFill/>
            </a:ln>
            <a:effectLst/>
          </c:spPr>
          <c:invertIfNegative val="0"/>
          <c:cat>
            <c:strRef>
              <c:f>'Pivot Charts'!$B$72:$B$218</c:f>
              <c:strCache>
                <c:ptCount val="146"/>
                <c:pt idx="0">
                  <c:v>Pune</c:v>
                </c:pt>
                <c:pt idx="1">
                  <c:v>Mumbai</c:v>
                </c:pt>
                <c:pt idx="2">
                  <c:v>Nagpur</c:v>
                </c:pt>
                <c:pt idx="3">
                  <c:v>Agra</c:v>
                </c:pt>
                <c:pt idx="4">
                  <c:v>Ajmer</c:v>
                </c:pt>
                <c:pt idx="5">
                  <c:v>Akola</c:v>
                </c:pt>
                <c:pt idx="6">
                  <c:v>Aligarh</c:v>
                </c:pt>
                <c:pt idx="7">
                  <c:v>Allahabad</c:v>
                </c:pt>
                <c:pt idx="8">
                  <c:v>Ambattur</c:v>
                </c:pt>
                <c:pt idx="9">
                  <c:v>Amravati</c:v>
                </c:pt>
                <c:pt idx="10">
                  <c:v>Amritsar</c:v>
                </c:pt>
                <c:pt idx="11">
                  <c:v>Anantapur</c:v>
                </c:pt>
                <c:pt idx="12">
                  <c:v>Asansol</c:v>
                </c:pt>
                <c:pt idx="13">
                  <c:v>Aurangabad</c:v>
                </c:pt>
                <c:pt idx="14">
                  <c:v>Avadi</c:v>
                </c:pt>
                <c:pt idx="15">
                  <c:v>Bangalore</c:v>
                </c:pt>
                <c:pt idx="16">
                  <c:v>Baranagar</c:v>
                </c:pt>
                <c:pt idx="17">
                  <c:v>Barasat</c:v>
                </c:pt>
                <c:pt idx="18">
                  <c:v>Barddhaman</c:v>
                </c:pt>
                <c:pt idx="19">
                  <c:v>Bareilly</c:v>
                </c:pt>
                <c:pt idx="20">
                  <c:v>Belgaum</c:v>
                </c:pt>
                <c:pt idx="21">
                  <c:v>Bellary</c:v>
                </c:pt>
                <c:pt idx="22">
                  <c:v>Bharatpur</c:v>
                </c:pt>
                <c:pt idx="23">
                  <c:v>Bhatinda</c:v>
                </c:pt>
                <c:pt idx="24">
                  <c:v>Bhatpara</c:v>
                </c:pt>
                <c:pt idx="25">
                  <c:v>Bhavnagar</c:v>
                </c:pt>
                <c:pt idx="26">
                  <c:v>Bhilai</c:v>
                </c:pt>
                <c:pt idx="27">
                  <c:v>Bhilwara</c:v>
                </c:pt>
                <c:pt idx="28">
                  <c:v>Bhiwandi</c:v>
                </c:pt>
                <c:pt idx="29">
                  <c:v>Bhopal</c:v>
                </c:pt>
                <c:pt idx="30">
                  <c:v>Bhubaneswar</c:v>
                </c:pt>
                <c:pt idx="31">
                  <c:v>Bihar Sharif</c:v>
                </c:pt>
                <c:pt idx="32">
                  <c:v>Bijapur</c:v>
                </c:pt>
                <c:pt idx="33">
                  <c:v>Bikaner</c:v>
                </c:pt>
                <c:pt idx="34">
                  <c:v>Bilaspur</c:v>
                </c:pt>
                <c:pt idx="35">
                  <c:v>Bokaro</c:v>
                </c:pt>
                <c:pt idx="36">
                  <c:v>Brahmapur</c:v>
                </c:pt>
                <c:pt idx="37">
                  <c:v>Chandigarh</c:v>
                </c:pt>
                <c:pt idx="38">
                  <c:v>Chennai</c:v>
                </c:pt>
                <c:pt idx="39">
                  <c:v>Coimbatore</c:v>
                </c:pt>
                <c:pt idx="40">
                  <c:v>Cuttack</c:v>
                </c:pt>
                <c:pt idx="41">
                  <c:v>Darbhanga</c:v>
                </c:pt>
                <c:pt idx="42">
                  <c:v>Dehra Dun</c:v>
                </c:pt>
                <c:pt idx="43">
                  <c:v>Delhi</c:v>
                </c:pt>
                <c:pt idx="44">
                  <c:v>Dewas</c:v>
                </c:pt>
                <c:pt idx="45">
                  <c:v>Dhule</c:v>
                </c:pt>
                <c:pt idx="46">
                  <c:v>Durg</c:v>
                </c:pt>
                <c:pt idx="47">
                  <c:v>Durgapur</c:v>
                </c:pt>
                <c:pt idx="48">
                  <c:v>Etawah</c:v>
                </c:pt>
                <c:pt idx="49">
                  <c:v>Faridabad</c:v>
                </c:pt>
                <c:pt idx="50">
                  <c:v>Fatehpur</c:v>
                </c:pt>
                <c:pt idx="51">
                  <c:v>Firozabad</c:v>
                </c:pt>
                <c:pt idx="52">
                  <c:v>Ganganagar</c:v>
                </c:pt>
                <c:pt idx="53">
                  <c:v>Gaya</c:v>
                </c:pt>
                <c:pt idx="54">
                  <c:v>Ghaziabad</c:v>
                </c:pt>
                <c:pt idx="55">
                  <c:v>Gorakhpur</c:v>
                </c:pt>
                <c:pt idx="56">
                  <c:v>Gulbarga</c:v>
                </c:pt>
                <c:pt idx="57">
                  <c:v>Guntur</c:v>
                </c:pt>
                <c:pt idx="58">
                  <c:v>Guwahati</c:v>
                </c:pt>
                <c:pt idx="59">
                  <c:v>Gwalior</c:v>
                </c:pt>
                <c:pt idx="60">
                  <c:v>Hapur</c:v>
                </c:pt>
                <c:pt idx="61">
                  <c:v>Hisar</c:v>
                </c:pt>
                <c:pt idx="62">
                  <c:v>Hubli</c:v>
                </c:pt>
                <c:pt idx="63">
                  <c:v>Hyderabad</c:v>
                </c:pt>
                <c:pt idx="64">
                  <c:v>Ichalkaranji</c:v>
                </c:pt>
                <c:pt idx="65">
                  <c:v>Imphal</c:v>
                </c:pt>
                <c:pt idx="66">
                  <c:v>Indore</c:v>
                </c:pt>
                <c:pt idx="67">
                  <c:v>Jabalpur</c:v>
                </c:pt>
                <c:pt idx="68">
                  <c:v>Jaipur</c:v>
                </c:pt>
                <c:pt idx="69">
                  <c:v>Jalna</c:v>
                </c:pt>
                <c:pt idx="70">
                  <c:v>Jammu</c:v>
                </c:pt>
                <c:pt idx="71">
                  <c:v>Jamnagar</c:v>
                </c:pt>
                <c:pt idx="72">
                  <c:v>Jamshedpur</c:v>
                </c:pt>
                <c:pt idx="73">
                  <c:v>Jhansi</c:v>
                </c:pt>
                <c:pt idx="74">
                  <c:v>Jodhpur</c:v>
                </c:pt>
                <c:pt idx="75">
                  <c:v>Kakinada</c:v>
                </c:pt>
                <c:pt idx="76">
                  <c:v>Kalyan</c:v>
                </c:pt>
                <c:pt idx="77">
                  <c:v>Kamarhati</c:v>
                </c:pt>
                <c:pt idx="78">
                  <c:v>Kanpur</c:v>
                </c:pt>
                <c:pt idx="79">
                  <c:v>Karimnagar</c:v>
                </c:pt>
                <c:pt idx="80">
                  <c:v>Karnal</c:v>
                </c:pt>
                <c:pt idx="81">
                  <c:v>Kochi</c:v>
                </c:pt>
                <c:pt idx="82">
                  <c:v>Kolhapur</c:v>
                </c:pt>
                <c:pt idx="83">
                  <c:v>Kollam</c:v>
                </c:pt>
                <c:pt idx="84">
                  <c:v>Korba</c:v>
                </c:pt>
                <c:pt idx="85">
                  <c:v>Kota</c:v>
                </c:pt>
                <c:pt idx="86">
                  <c:v>Kozhikode</c:v>
                </c:pt>
                <c:pt idx="87">
                  <c:v>Kukatpalli</c:v>
                </c:pt>
                <c:pt idx="88">
                  <c:v>Kulti</c:v>
                </c:pt>
                <c:pt idx="89">
                  <c:v>Latur</c:v>
                </c:pt>
                <c:pt idx="90">
                  <c:v>Lucknow</c:v>
                </c:pt>
                <c:pt idx="91">
                  <c:v>Ludhiana</c:v>
                </c:pt>
                <c:pt idx="92">
                  <c:v>Madurai</c:v>
                </c:pt>
                <c:pt idx="93">
                  <c:v>Malegaon</c:v>
                </c:pt>
                <c:pt idx="94">
                  <c:v>Mangalore</c:v>
                </c:pt>
                <c:pt idx="95">
                  <c:v>Mathura</c:v>
                </c:pt>
                <c:pt idx="96">
                  <c:v>Mau</c:v>
                </c:pt>
                <c:pt idx="97">
                  <c:v>Meerut</c:v>
                </c:pt>
                <c:pt idx="98">
                  <c:v>Mirzapur</c:v>
                </c:pt>
                <c:pt idx="99">
                  <c:v>Moradabad</c:v>
                </c:pt>
                <c:pt idx="100">
                  <c:v>Muzaffarpur</c:v>
                </c:pt>
                <c:pt idx="101">
                  <c:v>Mysore</c:v>
                </c:pt>
                <c:pt idx="102">
                  <c:v>Nagercoil</c:v>
                </c:pt>
                <c:pt idx="103">
                  <c:v>Naihati</c:v>
                </c:pt>
                <c:pt idx="104">
                  <c:v>Nasik</c:v>
                </c:pt>
                <c:pt idx="105">
                  <c:v>Nellore</c:v>
                </c:pt>
                <c:pt idx="106">
                  <c:v>New Delhi</c:v>
                </c:pt>
                <c:pt idx="107">
                  <c:v>Nizamabad</c:v>
                </c:pt>
                <c:pt idx="108">
                  <c:v>Panihati</c:v>
                </c:pt>
                <c:pt idx="109">
                  <c:v>Panipat</c:v>
                </c:pt>
                <c:pt idx="110">
                  <c:v>Parbhani</c:v>
                </c:pt>
                <c:pt idx="111">
                  <c:v>Patiala</c:v>
                </c:pt>
                <c:pt idx="112">
                  <c:v>Patna</c:v>
                </c:pt>
                <c:pt idx="113">
                  <c:v>Pimpri</c:v>
                </c:pt>
                <c:pt idx="114">
                  <c:v>Puducherry</c:v>
                </c:pt>
                <c:pt idx="115">
                  <c:v>Raipur</c:v>
                </c:pt>
                <c:pt idx="116">
                  <c:v>Rajkot</c:v>
                </c:pt>
                <c:pt idx="117">
                  <c:v>Ranchi</c:v>
                </c:pt>
                <c:pt idx="118">
                  <c:v>Ratlam</c:v>
                </c:pt>
                <c:pt idx="119">
                  <c:v>Rohtak</c:v>
                </c:pt>
                <c:pt idx="120">
                  <c:v>Saharanpur</c:v>
                </c:pt>
                <c:pt idx="121">
                  <c:v>Salem</c:v>
                </c:pt>
                <c:pt idx="122">
                  <c:v>Sangli</c:v>
                </c:pt>
                <c:pt idx="123">
                  <c:v>Satna</c:v>
                </c:pt>
                <c:pt idx="124">
                  <c:v>Shahjahanpur</c:v>
                </c:pt>
                <c:pt idx="125">
                  <c:v>Shimoga</c:v>
                </c:pt>
                <c:pt idx="126">
                  <c:v>Solapur</c:v>
                </c:pt>
                <c:pt idx="127">
                  <c:v>Sonipat</c:v>
                </c:pt>
                <c:pt idx="128">
                  <c:v>Srinagar</c:v>
                </c:pt>
                <c:pt idx="129">
                  <c:v>Surat</c:v>
                </c:pt>
                <c:pt idx="130">
                  <c:v>Thane</c:v>
                </c:pt>
                <c:pt idx="131">
                  <c:v>Thanjavur</c:v>
                </c:pt>
                <c:pt idx="132">
                  <c:v>Thiruvananthapuram</c:v>
                </c:pt>
                <c:pt idx="133">
                  <c:v>Tiruchchirappalli</c:v>
                </c:pt>
                <c:pt idx="134">
                  <c:v>Tirunelveli</c:v>
                </c:pt>
                <c:pt idx="135">
                  <c:v>Tirupati</c:v>
                </c:pt>
                <c:pt idx="136">
                  <c:v>Tiruppur</c:v>
                </c:pt>
                <c:pt idx="137">
                  <c:v>Tumkur</c:v>
                </c:pt>
                <c:pt idx="138">
                  <c:v>Udaipur</c:v>
                </c:pt>
                <c:pt idx="139">
                  <c:v>Ujjain</c:v>
                </c:pt>
                <c:pt idx="140">
                  <c:v>Ulhasnagar</c:v>
                </c:pt>
                <c:pt idx="141">
                  <c:v>Vadodara</c:v>
                </c:pt>
                <c:pt idx="142">
                  <c:v>Varanasi</c:v>
                </c:pt>
                <c:pt idx="143">
                  <c:v>Vijayawada</c:v>
                </c:pt>
                <c:pt idx="144">
                  <c:v>Visakhapatnam</c:v>
                </c:pt>
                <c:pt idx="145">
                  <c:v>Warangal</c:v>
                </c:pt>
              </c:strCache>
            </c:strRef>
          </c:cat>
          <c:val>
            <c:numRef>
              <c:f>'Pivot Charts'!$C$72:$C$218</c:f>
              <c:numCache>
                <c:formatCode>General</c:formatCode>
                <c:ptCount val="146"/>
                <c:pt idx="0">
                  <c:v>164</c:v>
                </c:pt>
                <c:pt idx="1">
                  <c:v>209</c:v>
                </c:pt>
                <c:pt idx="2">
                  <c:v>83</c:v>
                </c:pt>
                <c:pt idx="3">
                  <c:v>125</c:v>
                </c:pt>
                <c:pt idx="4">
                  <c:v>102</c:v>
                </c:pt>
                <c:pt idx="5">
                  <c:v>27</c:v>
                </c:pt>
                <c:pt idx="6">
                  <c:v>50</c:v>
                </c:pt>
                <c:pt idx="7">
                  <c:v>51</c:v>
                </c:pt>
                <c:pt idx="8">
                  <c:v>11</c:v>
                </c:pt>
                <c:pt idx="9">
                  <c:v>32</c:v>
                </c:pt>
                <c:pt idx="10">
                  <c:v>25</c:v>
                </c:pt>
                <c:pt idx="11">
                  <c:v>7</c:v>
                </c:pt>
                <c:pt idx="12">
                  <c:v>13</c:v>
                </c:pt>
                <c:pt idx="13">
                  <c:v>77</c:v>
                </c:pt>
                <c:pt idx="14">
                  <c:v>24</c:v>
                </c:pt>
                <c:pt idx="15">
                  <c:v>168</c:v>
                </c:pt>
                <c:pt idx="16">
                  <c:v>9</c:v>
                </c:pt>
                <c:pt idx="17">
                  <c:v>10</c:v>
                </c:pt>
                <c:pt idx="18">
                  <c:v>15</c:v>
                </c:pt>
                <c:pt idx="19">
                  <c:v>17</c:v>
                </c:pt>
                <c:pt idx="20">
                  <c:v>46</c:v>
                </c:pt>
                <c:pt idx="21">
                  <c:v>12</c:v>
                </c:pt>
                <c:pt idx="22">
                  <c:v>7</c:v>
                </c:pt>
                <c:pt idx="23">
                  <c:v>6</c:v>
                </c:pt>
                <c:pt idx="24">
                  <c:v>21</c:v>
                </c:pt>
                <c:pt idx="25">
                  <c:v>52</c:v>
                </c:pt>
                <c:pt idx="26">
                  <c:v>44</c:v>
                </c:pt>
                <c:pt idx="27">
                  <c:v>7</c:v>
                </c:pt>
                <c:pt idx="28">
                  <c:v>61</c:v>
                </c:pt>
                <c:pt idx="29">
                  <c:v>44</c:v>
                </c:pt>
                <c:pt idx="30">
                  <c:v>26</c:v>
                </c:pt>
                <c:pt idx="31">
                  <c:v>30</c:v>
                </c:pt>
                <c:pt idx="32">
                  <c:v>26</c:v>
                </c:pt>
                <c:pt idx="33">
                  <c:v>13</c:v>
                </c:pt>
                <c:pt idx="34">
                  <c:v>39</c:v>
                </c:pt>
                <c:pt idx="35">
                  <c:v>22</c:v>
                </c:pt>
                <c:pt idx="36">
                  <c:v>26</c:v>
                </c:pt>
                <c:pt idx="37">
                  <c:v>19</c:v>
                </c:pt>
                <c:pt idx="38">
                  <c:v>153</c:v>
                </c:pt>
                <c:pt idx="39">
                  <c:v>59</c:v>
                </c:pt>
                <c:pt idx="40">
                  <c:v>26</c:v>
                </c:pt>
                <c:pt idx="41">
                  <c:v>44</c:v>
                </c:pt>
                <c:pt idx="42">
                  <c:v>10</c:v>
                </c:pt>
                <c:pt idx="43">
                  <c:v>209</c:v>
                </c:pt>
                <c:pt idx="44">
                  <c:v>33</c:v>
                </c:pt>
                <c:pt idx="45">
                  <c:v>13</c:v>
                </c:pt>
                <c:pt idx="46">
                  <c:v>26</c:v>
                </c:pt>
                <c:pt idx="47">
                  <c:v>89</c:v>
                </c:pt>
                <c:pt idx="48">
                  <c:v>3</c:v>
                </c:pt>
                <c:pt idx="49">
                  <c:v>45</c:v>
                </c:pt>
                <c:pt idx="50">
                  <c:v>55</c:v>
                </c:pt>
                <c:pt idx="51">
                  <c:v>7</c:v>
                </c:pt>
                <c:pt idx="52">
                  <c:v>11</c:v>
                </c:pt>
                <c:pt idx="53">
                  <c:v>13</c:v>
                </c:pt>
                <c:pt idx="54">
                  <c:v>9</c:v>
                </c:pt>
                <c:pt idx="55">
                  <c:v>154</c:v>
                </c:pt>
                <c:pt idx="56">
                  <c:v>16</c:v>
                </c:pt>
                <c:pt idx="57">
                  <c:v>31</c:v>
                </c:pt>
                <c:pt idx="58">
                  <c:v>59</c:v>
                </c:pt>
                <c:pt idx="59">
                  <c:v>10</c:v>
                </c:pt>
                <c:pt idx="60">
                  <c:v>3</c:v>
                </c:pt>
                <c:pt idx="61">
                  <c:v>6</c:v>
                </c:pt>
                <c:pt idx="62">
                  <c:v>35</c:v>
                </c:pt>
                <c:pt idx="63">
                  <c:v>108</c:v>
                </c:pt>
                <c:pt idx="64">
                  <c:v>9</c:v>
                </c:pt>
                <c:pt idx="65">
                  <c:v>18</c:v>
                </c:pt>
                <c:pt idx="66">
                  <c:v>50</c:v>
                </c:pt>
                <c:pt idx="67">
                  <c:v>40</c:v>
                </c:pt>
                <c:pt idx="68">
                  <c:v>81</c:v>
                </c:pt>
                <c:pt idx="69">
                  <c:v>14</c:v>
                </c:pt>
                <c:pt idx="70">
                  <c:v>15</c:v>
                </c:pt>
                <c:pt idx="71">
                  <c:v>23</c:v>
                </c:pt>
                <c:pt idx="72">
                  <c:v>28</c:v>
                </c:pt>
                <c:pt idx="73">
                  <c:v>45</c:v>
                </c:pt>
                <c:pt idx="74">
                  <c:v>53</c:v>
                </c:pt>
                <c:pt idx="75">
                  <c:v>5</c:v>
                </c:pt>
                <c:pt idx="76">
                  <c:v>67</c:v>
                </c:pt>
                <c:pt idx="77">
                  <c:v>10</c:v>
                </c:pt>
                <c:pt idx="78">
                  <c:v>141</c:v>
                </c:pt>
                <c:pt idx="79">
                  <c:v>9</c:v>
                </c:pt>
                <c:pt idx="80">
                  <c:v>14</c:v>
                </c:pt>
                <c:pt idx="81">
                  <c:v>14</c:v>
                </c:pt>
                <c:pt idx="82">
                  <c:v>27</c:v>
                </c:pt>
                <c:pt idx="83">
                  <c:v>53</c:v>
                </c:pt>
                <c:pt idx="84">
                  <c:v>33</c:v>
                </c:pt>
                <c:pt idx="85">
                  <c:v>39</c:v>
                </c:pt>
                <c:pt idx="86">
                  <c:v>16</c:v>
                </c:pt>
                <c:pt idx="87">
                  <c:v>23</c:v>
                </c:pt>
                <c:pt idx="88">
                  <c:v>39</c:v>
                </c:pt>
                <c:pt idx="89">
                  <c:v>2</c:v>
                </c:pt>
                <c:pt idx="90">
                  <c:v>109</c:v>
                </c:pt>
                <c:pt idx="91">
                  <c:v>95</c:v>
                </c:pt>
                <c:pt idx="92">
                  <c:v>28</c:v>
                </c:pt>
                <c:pt idx="93">
                  <c:v>43</c:v>
                </c:pt>
                <c:pt idx="94">
                  <c:v>62</c:v>
                </c:pt>
                <c:pt idx="95">
                  <c:v>14</c:v>
                </c:pt>
                <c:pt idx="96">
                  <c:v>20</c:v>
                </c:pt>
                <c:pt idx="97">
                  <c:v>37</c:v>
                </c:pt>
                <c:pt idx="98">
                  <c:v>14</c:v>
                </c:pt>
                <c:pt idx="99">
                  <c:v>47</c:v>
                </c:pt>
                <c:pt idx="100">
                  <c:v>20</c:v>
                </c:pt>
                <c:pt idx="101">
                  <c:v>21</c:v>
                </c:pt>
                <c:pt idx="102">
                  <c:v>16</c:v>
                </c:pt>
                <c:pt idx="103">
                  <c:v>14</c:v>
                </c:pt>
                <c:pt idx="104">
                  <c:v>16</c:v>
                </c:pt>
                <c:pt idx="105">
                  <c:v>21</c:v>
                </c:pt>
                <c:pt idx="106">
                  <c:v>2</c:v>
                </c:pt>
                <c:pt idx="107">
                  <c:v>8</c:v>
                </c:pt>
                <c:pt idx="108">
                  <c:v>17</c:v>
                </c:pt>
                <c:pt idx="109">
                  <c:v>13</c:v>
                </c:pt>
                <c:pt idx="110">
                  <c:v>17</c:v>
                </c:pt>
                <c:pt idx="111">
                  <c:v>25</c:v>
                </c:pt>
                <c:pt idx="112">
                  <c:v>65</c:v>
                </c:pt>
                <c:pt idx="113">
                  <c:v>36</c:v>
                </c:pt>
                <c:pt idx="114">
                  <c:v>32</c:v>
                </c:pt>
                <c:pt idx="115">
                  <c:v>106</c:v>
                </c:pt>
                <c:pt idx="116">
                  <c:v>42</c:v>
                </c:pt>
                <c:pt idx="117">
                  <c:v>37</c:v>
                </c:pt>
                <c:pt idx="118">
                  <c:v>22</c:v>
                </c:pt>
                <c:pt idx="119">
                  <c:v>5</c:v>
                </c:pt>
                <c:pt idx="120">
                  <c:v>21</c:v>
                </c:pt>
                <c:pt idx="121">
                  <c:v>19</c:v>
                </c:pt>
                <c:pt idx="122">
                  <c:v>17</c:v>
                </c:pt>
                <c:pt idx="123">
                  <c:v>28</c:v>
                </c:pt>
                <c:pt idx="124">
                  <c:v>2</c:v>
                </c:pt>
                <c:pt idx="125">
                  <c:v>3</c:v>
                </c:pt>
                <c:pt idx="126">
                  <c:v>63</c:v>
                </c:pt>
                <c:pt idx="127">
                  <c:v>4</c:v>
                </c:pt>
                <c:pt idx="128">
                  <c:v>51</c:v>
                </c:pt>
                <c:pt idx="129">
                  <c:v>121</c:v>
                </c:pt>
                <c:pt idx="130">
                  <c:v>80</c:v>
                </c:pt>
                <c:pt idx="131">
                  <c:v>21</c:v>
                </c:pt>
                <c:pt idx="132">
                  <c:v>38</c:v>
                </c:pt>
                <c:pt idx="133">
                  <c:v>24</c:v>
                </c:pt>
                <c:pt idx="134">
                  <c:v>42</c:v>
                </c:pt>
                <c:pt idx="135">
                  <c:v>8</c:v>
                </c:pt>
                <c:pt idx="136">
                  <c:v>38</c:v>
                </c:pt>
                <c:pt idx="137">
                  <c:v>14</c:v>
                </c:pt>
                <c:pt idx="138">
                  <c:v>11</c:v>
                </c:pt>
                <c:pt idx="139">
                  <c:v>27</c:v>
                </c:pt>
                <c:pt idx="140">
                  <c:v>41</c:v>
                </c:pt>
                <c:pt idx="141">
                  <c:v>60</c:v>
                </c:pt>
                <c:pt idx="142">
                  <c:v>43</c:v>
                </c:pt>
                <c:pt idx="143">
                  <c:v>43</c:v>
                </c:pt>
                <c:pt idx="144">
                  <c:v>106</c:v>
                </c:pt>
                <c:pt idx="145">
                  <c:v>14</c:v>
                </c:pt>
              </c:numCache>
            </c:numRef>
          </c:val>
          <c:extLst>
            <c:ext xmlns:c16="http://schemas.microsoft.com/office/drawing/2014/chart" uri="{C3380CC4-5D6E-409C-BE32-E72D297353CC}">
              <c16:uniqueId val="{00000000-317E-4A8B-B05C-72692E8A8F57}"/>
            </c:ext>
          </c:extLst>
        </c:ser>
        <c:dLbls>
          <c:showLegendKey val="0"/>
          <c:showVal val="0"/>
          <c:showCatName val="0"/>
          <c:showSerName val="0"/>
          <c:showPercent val="0"/>
          <c:showBubbleSize val="0"/>
        </c:dLbls>
        <c:gapWidth val="219"/>
        <c:overlap val="-27"/>
        <c:axId val="927528496"/>
        <c:axId val="927527536"/>
      </c:barChart>
      <c:catAx>
        <c:axId val="92752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527536"/>
        <c:crosses val="autoZero"/>
        <c:auto val="1"/>
        <c:lblAlgn val="ctr"/>
        <c:lblOffset val="100"/>
        <c:noMultiLvlLbl val="0"/>
      </c:catAx>
      <c:valAx>
        <c:axId val="92752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52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 Charts!PivotTable4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Clustered column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Charts'!$D$309</c:f>
              <c:strCache>
                <c:ptCount val="1"/>
                <c:pt idx="0">
                  <c:v>Max of Sales</c:v>
                </c:pt>
              </c:strCache>
            </c:strRef>
          </c:tx>
          <c:spPr>
            <a:solidFill>
              <a:schemeClr val="accent1"/>
            </a:solidFill>
            <a:ln>
              <a:noFill/>
            </a:ln>
            <a:effectLst/>
          </c:spPr>
          <c:invertIfNegative val="0"/>
          <c:cat>
            <c:strRef>
              <c:f>'Pivot Charts'!$C$310:$C$314</c:f>
              <c:strCache>
                <c:ptCount val="4"/>
                <c:pt idx="0">
                  <c:v>East</c:v>
                </c:pt>
                <c:pt idx="1">
                  <c:v>North</c:v>
                </c:pt>
                <c:pt idx="2">
                  <c:v>South</c:v>
                </c:pt>
                <c:pt idx="3">
                  <c:v>West</c:v>
                </c:pt>
              </c:strCache>
            </c:strRef>
          </c:cat>
          <c:val>
            <c:numRef>
              <c:f>'Pivot Charts'!$D$310:$D$314</c:f>
              <c:numCache>
                <c:formatCode>General</c:formatCode>
                <c:ptCount val="4"/>
                <c:pt idx="0">
                  <c:v>5751.54</c:v>
                </c:pt>
                <c:pt idx="1">
                  <c:v>4518.78</c:v>
                </c:pt>
                <c:pt idx="2">
                  <c:v>5667.87</c:v>
                </c:pt>
                <c:pt idx="3">
                  <c:v>3187.2</c:v>
                </c:pt>
              </c:numCache>
            </c:numRef>
          </c:val>
          <c:extLst>
            <c:ext xmlns:c16="http://schemas.microsoft.com/office/drawing/2014/chart" uri="{C3380CC4-5D6E-409C-BE32-E72D297353CC}">
              <c16:uniqueId val="{00000000-D785-4C43-A48C-0D2533103EA4}"/>
            </c:ext>
          </c:extLst>
        </c:ser>
        <c:ser>
          <c:idx val="1"/>
          <c:order val="1"/>
          <c:tx>
            <c:strRef>
              <c:f>'Pivot Charts'!$E$309</c:f>
              <c:strCache>
                <c:ptCount val="1"/>
                <c:pt idx="0">
                  <c:v>Max of Profit</c:v>
                </c:pt>
              </c:strCache>
            </c:strRef>
          </c:tx>
          <c:spPr>
            <a:solidFill>
              <a:schemeClr val="accent2"/>
            </a:solidFill>
            <a:ln>
              <a:noFill/>
            </a:ln>
            <a:effectLst/>
          </c:spPr>
          <c:invertIfNegative val="0"/>
          <c:cat>
            <c:strRef>
              <c:f>'Pivot Charts'!$C$310:$C$314</c:f>
              <c:strCache>
                <c:ptCount val="4"/>
                <c:pt idx="0">
                  <c:v>East</c:v>
                </c:pt>
                <c:pt idx="1">
                  <c:v>North</c:v>
                </c:pt>
                <c:pt idx="2">
                  <c:v>South</c:v>
                </c:pt>
                <c:pt idx="3">
                  <c:v>West</c:v>
                </c:pt>
              </c:strCache>
            </c:strRef>
          </c:cat>
          <c:val>
            <c:numRef>
              <c:f>'Pivot Charts'!$E$310:$E$314</c:f>
              <c:numCache>
                <c:formatCode>General</c:formatCode>
                <c:ptCount val="4"/>
                <c:pt idx="0">
                  <c:v>2817.99</c:v>
                </c:pt>
                <c:pt idx="1">
                  <c:v>1423.44</c:v>
                </c:pt>
                <c:pt idx="2">
                  <c:v>2097.0300000000002</c:v>
                </c:pt>
                <c:pt idx="3">
                  <c:v>1080.54</c:v>
                </c:pt>
              </c:numCache>
            </c:numRef>
          </c:val>
          <c:extLst>
            <c:ext xmlns:c16="http://schemas.microsoft.com/office/drawing/2014/chart" uri="{C3380CC4-5D6E-409C-BE32-E72D297353CC}">
              <c16:uniqueId val="{00000001-D785-4C43-A48C-0D2533103EA4}"/>
            </c:ext>
          </c:extLst>
        </c:ser>
        <c:ser>
          <c:idx val="2"/>
          <c:order val="2"/>
          <c:tx>
            <c:strRef>
              <c:f>'Pivot Charts'!$F$309</c:f>
              <c:strCache>
                <c:ptCount val="1"/>
                <c:pt idx="0">
                  <c:v>Count of Order ID</c:v>
                </c:pt>
              </c:strCache>
            </c:strRef>
          </c:tx>
          <c:spPr>
            <a:solidFill>
              <a:schemeClr val="accent3"/>
            </a:solidFill>
            <a:ln>
              <a:noFill/>
            </a:ln>
            <a:effectLst/>
          </c:spPr>
          <c:invertIfNegative val="0"/>
          <c:cat>
            <c:strRef>
              <c:f>'Pivot Charts'!$C$310:$C$314</c:f>
              <c:strCache>
                <c:ptCount val="4"/>
                <c:pt idx="0">
                  <c:v>East</c:v>
                </c:pt>
                <c:pt idx="1">
                  <c:v>North</c:v>
                </c:pt>
                <c:pt idx="2">
                  <c:v>South</c:v>
                </c:pt>
                <c:pt idx="3">
                  <c:v>West</c:v>
                </c:pt>
              </c:strCache>
            </c:strRef>
          </c:cat>
          <c:val>
            <c:numRef>
              <c:f>'Pivot Charts'!$F$310:$F$314</c:f>
              <c:numCache>
                <c:formatCode>General</c:formatCode>
                <c:ptCount val="4"/>
                <c:pt idx="0">
                  <c:v>223</c:v>
                </c:pt>
                <c:pt idx="1">
                  <c:v>396</c:v>
                </c:pt>
                <c:pt idx="2">
                  <c:v>390</c:v>
                </c:pt>
                <c:pt idx="3">
                  <c:v>546</c:v>
                </c:pt>
              </c:numCache>
            </c:numRef>
          </c:val>
          <c:extLst>
            <c:ext xmlns:c16="http://schemas.microsoft.com/office/drawing/2014/chart" uri="{C3380CC4-5D6E-409C-BE32-E72D297353CC}">
              <c16:uniqueId val="{00000005-D785-4C43-A48C-0D2533103EA4}"/>
            </c:ext>
          </c:extLst>
        </c:ser>
        <c:dLbls>
          <c:showLegendKey val="0"/>
          <c:showVal val="0"/>
          <c:showCatName val="0"/>
          <c:showSerName val="0"/>
          <c:showPercent val="0"/>
          <c:showBubbleSize val="0"/>
        </c:dLbls>
        <c:gapWidth val="219"/>
        <c:overlap val="-27"/>
        <c:axId val="2126261408"/>
        <c:axId val="2126258528"/>
      </c:barChart>
      <c:catAx>
        <c:axId val="212626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258528"/>
        <c:crosses val="autoZero"/>
        <c:auto val="1"/>
        <c:lblAlgn val="ctr"/>
        <c:lblOffset val="100"/>
        <c:noMultiLvlLbl val="0"/>
      </c:catAx>
      <c:valAx>
        <c:axId val="2126258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26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 Charts!PivotTable4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Stacked Column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Charts'!$D$309</c:f>
              <c:strCache>
                <c:ptCount val="1"/>
                <c:pt idx="0">
                  <c:v>Max of Sales</c:v>
                </c:pt>
              </c:strCache>
            </c:strRef>
          </c:tx>
          <c:spPr>
            <a:solidFill>
              <a:schemeClr val="accent1"/>
            </a:solidFill>
            <a:ln>
              <a:noFill/>
            </a:ln>
            <a:effectLst/>
          </c:spPr>
          <c:invertIfNegative val="0"/>
          <c:cat>
            <c:strRef>
              <c:f>'Pivot Charts'!$C$310:$C$314</c:f>
              <c:strCache>
                <c:ptCount val="4"/>
                <c:pt idx="0">
                  <c:v>East</c:v>
                </c:pt>
                <c:pt idx="1">
                  <c:v>North</c:v>
                </c:pt>
                <c:pt idx="2">
                  <c:v>South</c:v>
                </c:pt>
                <c:pt idx="3">
                  <c:v>West</c:v>
                </c:pt>
              </c:strCache>
            </c:strRef>
          </c:cat>
          <c:val>
            <c:numRef>
              <c:f>'Pivot Charts'!$D$310:$D$314</c:f>
              <c:numCache>
                <c:formatCode>General</c:formatCode>
                <c:ptCount val="4"/>
                <c:pt idx="0">
                  <c:v>5751.54</c:v>
                </c:pt>
                <c:pt idx="1">
                  <c:v>4518.78</c:v>
                </c:pt>
                <c:pt idx="2">
                  <c:v>5667.87</c:v>
                </c:pt>
                <c:pt idx="3">
                  <c:v>3187.2</c:v>
                </c:pt>
              </c:numCache>
            </c:numRef>
          </c:val>
          <c:extLst>
            <c:ext xmlns:c16="http://schemas.microsoft.com/office/drawing/2014/chart" uri="{C3380CC4-5D6E-409C-BE32-E72D297353CC}">
              <c16:uniqueId val="{00000000-7D3A-43E6-AD18-B5669EAC801C}"/>
            </c:ext>
          </c:extLst>
        </c:ser>
        <c:ser>
          <c:idx val="1"/>
          <c:order val="1"/>
          <c:tx>
            <c:strRef>
              <c:f>'Pivot Charts'!$E$309</c:f>
              <c:strCache>
                <c:ptCount val="1"/>
                <c:pt idx="0">
                  <c:v>Max of Profit</c:v>
                </c:pt>
              </c:strCache>
            </c:strRef>
          </c:tx>
          <c:spPr>
            <a:solidFill>
              <a:schemeClr val="accent2"/>
            </a:solidFill>
            <a:ln>
              <a:noFill/>
            </a:ln>
            <a:effectLst/>
          </c:spPr>
          <c:invertIfNegative val="0"/>
          <c:cat>
            <c:strRef>
              <c:f>'Pivot Charts'!$C$310:$C$314</c:f>
              <c:strCache>
                <c:ptCount val="4"/>
                <c:pt idx="0">
                  <c:v>East</c:v>
                </c:pt>
                <c:pt idx="1">
                  <c:v>North</c:v>
                </c:pt>
                <c:pt idx="2">
                  <c:v>South</c:v>
                </c:pt>
                <c:pt idx="3">
                  <c:v>West</c:v>
                </c:pt>
              </c:strCache>
            </c:strRef>
          </c:cat>
          <c:val>
            <c:numRef>
              <c:f>'Pivot Charts'!$E$310:$E$314</c:f>
              <c:numCache>
                <c:formatCode>General</c:formatCode>
                <c:ptCount val="4"/>
                <c:pt idx="0">
                  <c:v>2817.99</c:v>
                </c:pt>
                <c:pt idx="1">
                  <c:v>1423.44</c:v>
                </c:pt>
                <c:pt idx="2">
                  <c:v>2097.0300000000002</c:v>
                </c:pt>
                <c:pt idx="3">
                  <c:v>1080.54</c:v>
                </c:pt>
              </c:numCache>
            </c:numRef>
          </c:val>
          <c:extLst>
            <c:ext xmlns:c16="http://schemas.microsoft.com/office/drawing/2014/chart" uri="{C3380CC4-5D6E-409C-BE32-E72D297353CC}">
              <c16:uniqueId val="{00000001-7D3A-43E6-AD18-B5669EAC801C}"/>
            </c:ext>
          </c:extLst>
        </c:ser>
        <c:ser>
          <c:idx val="2"/>
          <c:order val="2"/>
          <c:tx>
            <c:strRef>
              <c:f>'Pivot Charts'!$F$309</c:f>
              <c:strCache>
                <c:ptCount val="1"/>
                <c:pt idx="0">
                  <c:v>Count of Order ID</c:v>
                </c:pt>
              </c:strCache>
            </c:strRef>
          </c:tx>
          <c:spPr>
            <a:solidFill>
              <a:schemeClr val="accent3"/>
            </a:solidFill>
            <a:ln>
              <a:noFill/>
            </a:ln>
            <a:effectLst/>
          </c:spPr>
          <c:invertIfNegative val="0"/>
          <c:cat>
            <c:strRef>
              <c:f>'Pivot Charts'!$C$310:$C$314</c:f>
              <c:strCache>
                <c:ptCount val="4"/>
                <c:pt idx="0">
                  <c:v>East</c:v>
                </c:pt>
                <c:pt idx="1">
                  <c:v>North</c:v>
                </c:pt>
                <c:pt idx="2">
                  <c:v>South</c:v>
                </c:pt>
                <c:pt idx="3">
                  <c:v>West</c:v>
                </c:pt>
              </c:strCache>
            </c:strRef>
          </c:cat>
          <c:val>
            <c:numRef>
              <c:f>'Pivot Charts'!$F$310:$F$314</c:f>
              <c:numCache>
                <c:formatCode>General</c:formatCode>
                <c:ptCount val="4"/>
                <c:pt idx="0">
                  <c:v>223</c:v>
                </c:pt>
                <c:pt idx="1">
                  <c:v>396</c:v>
                </c:pt>
                <c:pt idx="2">
                  <c:v>390</c:v>
                </c:pt>
                <c:pt idx="3">
                  <c:v>546</c:v>
                </c:pt>
              </c:numCache>
            </c:numRef>
          </c:val>
          <c:extLst>
            <c:ext xmlns:c16="http://schemas.microsoft.com/office/drawing/2014/chart" uri="{C3380CC4-5D6E-409C-BE32-E72D297353CC}">
              <c16:uniqueId val="{00000004-7D3A-43E6-AD18-B5669EAC801C}"/>
            </c:ext>
          </c:extLst>
        </c:ser>
        <c:dLbls>
          <c:showLegendKey val="0"/>
          <c:showVal val="0"/>
          <c:showCatName val="0"/>
          <c:showSerName val="0"/>
          <c:showPercent val="0"/>
          <c:showBubbleSize val="0"/>
        </c:dLbls>
        <c:gapWidth val="150"/>
        <c:overlap val="100"/>
        <c:axId val="2126259488"/>
        <c:axId val="2126260448"/>
      </c:barChart>
      <c:catAx>
        <c:axId val="212625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260448"/>
        <c:crosses val="autoZero"/>
        <c:auto val="1"/>
        <c:lblAlgn val="ctr"/>
        <c:lblOffset val="100"/>
        <c:noMultiLvlLbl val="0"/>
      </c:catAx>
      <c:valAx>
        <c:axId val="212626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25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 Charts!PivotTable4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Clustered</a:t>
            </a:r>
            <a:r>
              <a:rPr lang="en-IN" baseline="0"/>
              <a:t> Bar chart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Charts'!$D$309</c:f>
              <c:strCache>
                <c:ptCount val="1"/>
                <c:pt idx="0">
                  <c:v>Max of Sales</c:v>
                </c:pt>
              </c:strCache>
            </c:strRef>
          </c:tx>
          <c:spPr>
            <a:solidFill>
              <a:schemeClr val="accent1"/>
            </a:solidFill>
            <a:ln>
              <a:noFill/>
            </a:ln>
            <a:effectLst/>
            <a:sp3d/>
          </c:spPr>
          <c:invertIfNegative val="0"/>
          <c:cat>
            <c:strRef>
              <c:f>'Pivot Charts'!$C$310:$C$314</c:f>
              <c:strCache>
                <c:ptCount val="4"/>
                <c:pt idx="0">
                  <c:v>East</c:v>
                </c:pt>
                <c:pt idx="1">
                  <c:v>North</c:v>
                </c:pt>
                <c:pt idx="2">
                  <c:v>South</c:v>
                </c:pt>
                <c:pt idx="3">
                  <c:v>West</c:v>
                </c:pt>
              </c:strCache>
            </c:strRef>
          </c:cat>
          <c:val>
            <c:numRef>
              <c:f>'Pivot Charts'!$D$310:$D$314</c:f>
              <c:numCache>
                <c:formatCode>General</c:formatCode>
                <c:ptCount val="4"/>
                <c:pt idx="0">
                  <c:v>5751.54</c:v>
                </c:pt>
                <c:pt idx="1">
                  <c:v>4518.78</c:v>
                </c:pt>
                <c:pt idx="2">
                  <c:v>5667.87</c:v>
                </c:pt>
                <c:pt idx="3">
                  <c:v>3187.2</c:v>
                </c:pt>
              </c:numCache>
            </c:numRef>
          </c:val>
          <c:extLst>
            <c:ext xmlns:c16="http://schemas.microsoft.com/office/drawing/2014/chart" uri="{C3380CC4-5D6E-409C-BE32-E72D297353CC}">
              <c16:uniqueId val="{00000000-9CA0-499C-B168-8EE12EA094BF}"/>
            </c:ext>
          </c:extLst>
        </c:ser>
        <c:ser>
          <c:idx val="1"/>
          <c:order val="1"/>
          <c:tx>
            <c:strRef>
              <c:f>'Pivot Charts'!$E$309</c:f>
              <c:strCache>
                <c:ptCount val="1"/>
                <c:pt idx="0">
                  <c:v>Max of Profit</c:v>
                </c:pt>
              </c:strCache>
            </c:strRef>
          </c:tx>
          <c:spPr>
            <a:solidFill>
              <a:schemeClr val="accent2"/>
            </a:solidFill>
            <a:ln>
              <a:noFill/>
            </a:ln>
            <a:effectLst/>
            <a:sp3d/>
          </c:spPr>
          <c:invertIfNegative val="0"/>
          <c:cat>
            <c:strRef>
              <c:f>'Pivot Charts'!$C$310:$C$314</c:f>
              <c:strCache>
                <c:ptCount val="4"/>
                <c:pt idx="0">
                  <c:v>East</c:v>
                </c:pt>
                <c:pt idx="1">
                  <c:v>North</c:v>
                </c:pt>
                <c:pt idx="2">
                  <c:v>South</c:v>
                </c:pt>
                <c:pt idx="3">
                  <c:v>West</c:v>
                </c:pt>
              </c:strCache>
            </c:strRef>
          </c:cat>
          <c:val>
            <c:numRef>
              <c:f>'Pivot Charts'!$E$310:$E$314</c:f>
              <c:numCache>
                <c:formatCode>General</c:formatCode>
                <c:ptCount val="4"/>
                <c:pt idx="0">
                  <c:v>2817.99</c:v>
                </c:pt>
                <c:pt idx="1">
                  <c:v>1423.44</c:v>
                </c:pt>
                <c:pt idx="2">
                  <c:v>2097.0300000000002</c:v>
                </c:pt>
                <c:pt idx="3">
                  <c:v>1080.54</c:v>
                </c:pt>
              </c:numCache>
            </c:numRef>
          </c:val>
          <c:extLst>
            <c:ext xmlns:c16="http://schemas.microsoft.com/office/drawing/2014/chart" uri="{C3380CC4-5D6E-409C-BE32-E72D297353CC}">
              <c16:uniqueId val="{00000001-9CA0-499C-B168-8EE12EA094BF}"/>
            </c:ext>
          </c:extLst>
        </c:ser>
        <c:ser>
          <c:idx val="2"/>
          <c:order val="2"/>
          <c:tx>
            <c:strRef>
              <c:f>'Pivot Charts'!$F$309</c:f>
              <c:strCache>
                <c:ptCount val="1"/>
                <c:pt idx="0">
                  <c:v>Count of Order ID</c:v>
                </c:pt>
              </c:strCache>
            </c:strRef>
          </c:tx>
          <c:spPr>
            <a:solidFill>
              <a:schemeClr val="accent3"/>
            </a:solidFill>
            <a:ln>
              <a:noFill/>
            </a:ln>
            <a:effectLst/>
            <a:sp3d/>
          </c:spPr>
          <c:invertIfNegative val="0"/>
          <c:cat>
            <c:strRef>
              <c:f>'Pivot Charts'!$C$310:$C$314</c:f>
              <c:strCache>
                <c:ptCount val="4"/>
                <c:pt idx="0">
                  <c:v>East</c:v>
                </c:pt>
                <c:pt idx="1">
                  <c:v>North</c:v>
                </c:pt>
                <c:pt idx="2">
                  <c:v>South</c:v>
                </c:pt>
                <c:pt idx="3">
                  <c:v>West</c:v>
                </c:pt>
              </c:strCache>
            </c:strRef>
          </c:cat>
          <c:val>
            <c:numRef>
              <c:f>'Pivot Charts'!$F$310:$F$314</c:f>
              <c:numCache>
                <c:formatCode>General</c:formatCode>
                <c:ptCount val="4"/>
                <c:pt idx="0">
                  <c:v>223</c:v>
                </c:pt>
                <c:pt idx="1">
                  <c:v>396</c:v>
                </c:pt>
                <c:pt idx="2">
                  <c:v>390</c:v>
                </c:pt>
                <c:pt idx="3">
                  <c:v>546</c:v>
                </c:pt>
              </c:numCache>
            </c:numRef>
          </c:val>
          <c:extLst>
            <c:ext xmlns:c16="http://schemas.microsoft.com/office/drawing/2014/chart" uri="{C3380CC4-5D6E-409C-BE32-E72D297353CC}">
              <c16:uniqueId val="{00000002-9CA0-499C-B168-8EE12EA094BF}"/>
            </c:ext>
          </c:extLst>
        </c:ser>
        <c:dLbls>
          <c:showLegendKey val="0"/>
          <c:showVal val="0"/>
          <c:showCatName val="0"/>
          <c:showSerName val="0"/>
          <c:showPercent val="0"/>
          <c:showBubbleSize val="0"/>
        </c:dLbls>
        <c:gapWidth val="150"/>
        <c:shape val="box"/>
        <c:axId val="976001024"/>
        <c:axId val="976002464"/>
        <c:axId val="0"/>
      </c:bar3DChart>
      <c:catAx>
        <c:axId val="976001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002464"/>
        <c:crosses val="autoZero"/>
        <c:auto val="1"/>
        <c:lblAlgn val="ctr"/>
        <c:lblOffset val="100"/>
        <c:noMultiLvlLbl val="0"/>
      </c:catAx>
      <c:valAx>
        <c:axId val="976002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00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 Charts!PivotTable4</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Stacked Bar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Charts'!$D$309</c:f>
              <c:strCache>
                <c:ptCount val="1"/>
                <c:pt idx="0">
                  <c:v>Max of Sales</c:v>
                </c:pt>
              </c:strCache>
            </c:strRef>
          </c:tx>
          <c:spPr>
            <a:solidFill>
              <a:schemeClr val="accent1"/>
            </a:solidFill>
            <a:ln>
              <a:noFill/>
            </a:ln>
            <a:effectLst/>
            <a:sp3d/>
          </c:spPr>
          <c:invertIfNegative val="0"/>
          <c:cat>
            <c:strRef>
              <c:f>'Pivot Charts'!$C$310:$C$314</c:f>
              <c:strCache>
                <c:ptCount val="4"/>
                <c:pt idx="0">
                  <c:v>East</c:v>
                </c:pt>
                <c:pt idx="1">
                  <c:v>North</c:v>
                </c:pt>
                <c:pt idx="2">
                  <c:v>South</c:v>
                </c:pt>
                <c:pt idx="3">
                  <c:v>West</c:v>
                </c:pt>
              </c:strCache>
            </c:strRef>
          </c:cat>
          <c:val>
            <c:numRef>
              <c:f>'Pivot Charts'!$D$310:$D$314</c:f>
              <c:numCache>
                <c:formatCode>General</c:formatCode>
                <c:ptCount val="4"/>
                <c:pt idx="0">
                  <c:v>5751.54</c:v>
                </c:pt>
                <c:pt idx="1">
                  <c:v>4518.78</c:v>
                </c:pt>
                <c:pt idx="2">
                  <c:v>5667.87</c:v>
                </c:pt>
                <c:pt idx="3">
                  <c:v>3187.2</c:v>
                </c:pt>
              </c:numCache>
            </c:numRef>
          </c:val>
          <c:extLst>
            <c:ext xmlns:c16="http://schemas.microsoft.com/office/drawing/2014/chart" uri="{C3380CC4-5D6E-409C-BE32-E72D297353CC}">
              <c16:uniqueId val="{00000000-7B0B-4350-80C4-63BAB16F975E}"/>
            </c:ext>
          </c:extLst>
        </c:ser>
        <c:ser>
          <c:idx val="1"/>
          <c:order val="1"/>
          <c:tx>
            <c:strRef>
              <c:f>'Pivot Charts'!$E$309</c:f>
              <c:strCache>
                <c:ptCount val="1"/>
                <c:pt idx="0">
                  <c:v>Max of Profit</c:v>
                </c:pt>
              </c:strCache>
            </c:strRef>
          </c:tx>
          <c:spPr>
            <a:solidFill>
              <a:schemeClr val="accent2"/>
            </a:solidFill>
            <a:ln>
              <a:noFill/>
            </a:ln>
            <a:effectLst/>
            <a:sp3d/>
          </c:spPr>
          <c:invertIfNegative val="0"/>
          <c:cat>
            <c:strRef>
              <c:f>'Pivot Charts'!$C$310:$C$314</c:f>
              <c:strCache>
                <c:ptCount val="4"/>
                <c:pt idx="0">
                  <c:v>East</c:v>
                </c:pt>
                <c:pt idx="1">
                  <c:v>North</c:v>
                </c:pt>
                <c:pt idx="2">
                  <c:v>South</c:v>
                </c:pt>
                <c:pt idx="3">
                  <c:v>West</c:v>
                </c:pt>
              </c:strCache>
            </c:strRef>
          </c:cat>
          <c:val>
            <c:numRef>
              <c:f>'Pivot Charts'!$E$310:$E$314</c:f>
              <c:numCache>
                <c:formatCode>General</c:formatCode>
                <c:ptCount val="4"/>
                <c:pt idx="0">
                  <c:v>2817.99</c:v>
                </c:pt>
                <c:pt idx="1">
                  <c:v>1423.44</c:v>
                </c:pt>
                <c:pt idx="2">
                  <c:v>2097.0300000000002</c:v>
                </c:pt>
                <c:pt idx="3">
                  <c:v>1080.54</c:v>
                </c:pt>
              </c:numCache>
            </c:numRef>
          </c:val>
          <c:extLst>
            <c:ext xmlns:c16="http://schemas.microsoft.com/office/drawing/2014/chart" uri="{C3380CC4-5D6E-409C-BE32-E72D297353CC}">
              <c16:uniqueId val="{00000001-7B0B-4350-80C4-63BAB16F975E}"/>
            </c:ext>
          </c:extLst>
        </c:ser>
        <c:ser>
          <c:idx val="2"/>
          <c:order val="2"/>
          <c:tx>
            <c:strRef>
              <c:f>'Pivot Charts'!$F$309</c:f>
              <c:strCache>
                <c:ptCount val="1"/>
                <c:pt idx="0">
                  <c:v>Count of Order ID</c:v>
                </c:pt>
              </c:strCache>
            </c:strRef>
          </c:tx>
          <c:spPr>
            <a:solidFill>
              <a:schemeClr val="accent3"/>
            </a:solidFill>
            <a:ln>
              <a:noFill/>
            </a:ln>
            <a:effectLst/>
            <a:sp3d/>
          </c:spPr>
          <c:invertIfNegative val="0"/>
          <c:cat>
            <c:strRef>
              <c:f>'Pivot Charts'!$C$310:$C$314</c:f>
              <c:strCache>
                <c:ptCount val="4"/>
                <c:pt idx="0">
                  <c:v>East</c:v>
                </c:pt>
                <c:pt idx="1">
                  <c:v>North</c:v>
                </c:pt>
                <c:pt idx="2">
                  <c:v>South</c:v>
                </c:pt>
                <c:pt idx="3">
                  <c:v>West</c:v>
                </c:pt>
              </c:strCache>
            </c:strRef>
          </c:cat>
          <c:val>
            <c:numRef>
              <c:f>'Pivot Charts'!$F$310:$F$314</c:f>
              <c:numCache>
                <c:formatCode>General</c:formatCode>
                <c:ptCount val="4"/>
                <c:pt idx="0">
                  <c:v>223</c:v>
                </c:pt>
                <c:pt idx="1">
                  <c:v>396</c:v>
                </c:pt>
                <c:pt idx="2">
                  <c:v>390</c:v>
                </c:pt>
                <c:pt idx="3">
                  <c:v>546</c:v>
                </c:pt>
              </c:numCache>
            </c:numRef>
          </c:val>
          <c:extLst>
            <c:ext xmlns:c16="http://schemas.microsoft.com/office/drawing/2014/chart" uri="{C3380CC4-5D6E-409C-BE32-E72D297353CC}">
              <c16:uniqueId val="{00000002-7B0B-4350-80C4-63BAB16F975E}"/>
            </c:ext>
          </c:extLst>
        </c:ser>
        <c:dLbls>
          <c:showLegendKey val="0"/>
          <c:showVal val="0"/>
          <c:showCatName val="0"/>
          <c:showSerName val="0"/>
          <c:showPercent val="0"/>
          <c:showBubbleSize val="0"/>
        </c:dLbls>
        <c:gapWidth val="150"/>
        <c:shape val="box"/>
        <c:axId val="927529936"/>
        <c:axId val="927530416"/>
        <c:axId val="0"/>
      </c:bar3DChart>
      <c:catAx>
        <c:axId val="927529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530416"/>
        <c:crosses val="autoZero"/>
        <c:auto val="1"/>
        <c:lblAlgn val="ctr"/>
        <c:lblOffset val="100"/>
        <c:noMultiLvlLbl val="0"/>
      </c:catAx>
      <c:valAx>
        <c:axId val="927530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52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 Charts!PivotTable5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Charts'!$D$331</c:f>
              <c:strCache>
                <c:ptCount val="1"/>
                <c:pt idx="0">
                  <c:v>Total</c:v>
                </c:pt>
              </c:strCache>
            </c:strRef>
          </c:tx>
          <c:spPr>
            <a:solidFill>
              <a:schemeClr val="accent1"/>
            </a:solidFill>
            <a:ln>
              <a:noFill/>
            </a:ln>
            <a:effectLst/>
          </c:spPr>
          <c:invertIfNegative val="0"/>
          <c:cat>
            <c:strRef>
              <c:f>'Pivot Charts'!$C$332:$C$344</c:f>
              <c:strCache>
                <c:ptCount val="12"/>
                <c:pt idx="0">
                  <c:v>Manu</c:v>
                </c:pt>
                <c:pt idx="1">
                  <c:v>Meena</c:v>
                </c:pt>
                <c:pt idx="2">
                  <c:v>Mohan</c:v>
                </c:pt>
                <c:pt idx="3">
                  <c:v>Mohit</c:v>
                </c:pt>
                <c:pt idx="4">
                  <c:v>Radha</c:v>
                </c:pt>
                <c:pt idx="5">
                  <c:v>Ram</c:v>
                </c:pt>
                <c:pt idx="6">
                  <c:v>Renuka</c:v>
                </c:pt>
                <c:pt idx="7">
                  <c:v>Rohit</c:v>
                </c:pt>
                <c:pt idx="8">
                  <c:v>Suma</c:v>
                </c:pt>
                <c:pt idx="9">
                  <c:v>Sumita</c:v>
                </c:pt>
                <c:pt idx="10">
                  <c:v>Sunil</c:v>
                </c:pt>
                <c:pt idx="11">
                  <c:v>Suraj</c:v>
                </c:pt>
              </c:strCache>
            </c:strRef>
          </c:cat>
          <c:val>
            <c:numRef>
              <c:f>'Pivot Charts'!$D$332:$D$344</c:f>
              <c:numCache>
                <c:formatCode>General</c:formatCode>
                <c:ptCount val="12"/>
                <c:pt idx="0">
                  <c:v>55627.785000000011</c:v>
                </c:pt>
                <c:pt idx="1">
                  <c:v>51572.009999999973</c:v>
                </c:pt>
                <c:pt idx="2">
                  <c:v>44397.149999999987</c:v>
                </c:pt>
                <c:pt idx="3">
                  <c:v>58751.970000000016</c:v>
                </c:pt>
                <c:pt idx="4">
                  <c:v>42975.15</c:v>
                </c:pt>
                <c:pt idx="5">
                  <c:v>38212.304999999986</c:v>
                </c:pt>
                <c:pt idx="6">
                  <c:v>49935.074999999997</c:v>
                </c:pt>
                <c:pt idx="7">
                  <c:v>45690.929999999978</c:v>
                </c:pt>
                <c:pt idx="8">
                  <c:v>52008.029999999984</c:v>
                </c:pt>
                <c:pt idx="9">
                  <c:v>47251.125000000007</c:v>
                </c:pt>
                <c:pt idx="10">
                  <c:v>46824.359999999993</c:v>
                </c:pt>
                <c:pt idx="11">
                  <c:v>56404.214999999982</c:v>
                </c:pt>
              </c:numCache>
            </c:numRef>
          </c:val>
          <c:extLst>
            <c:ext xmlns:c16="http://schemas.microsoft.com/office/drawing/2014/chart" uri="{C3380CC4-5D6E-409C-BE32-E72D297353CC}">
              <c16:uniqueId val="{00000000-44E6-40A0-8610-4B1436920453}"/>
            </c:ext>
          </c:extLst>
        </c:ser>
        <c:dLbls>
          <c:showLegendKey val="0"/>
          <c:showVal val="0"/>
          <c:showCatName val="0"/>
          <c:showSerName val="0"/>
          <c:showPercent val="0"/>
          <c:showBubbleSize val="0"/>
        </c:dLbls>
        <c:gapWidth val="219"/>
        <c:overlap val="-27"/>
        <c:axId val="841700896"/>
        <c:axId val="983205440"/>
      </c:barChart>
      <c:catAx>
        <c:axId val="84170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205440"/>
        <c:crosses val="autoZero"/>
        <c:auto val="1"/>
        <c:lblAlgn val="ctr"/>
        <c:lblOffset val="100"/>
        <c:noMultiLvlLbl val="0"/>
      </c:catAx>
      <c:valAx>
        <c:axId val="98320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70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 Charts!PivotTable5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FF0000"/>
          </a:solidFill>
          <a:ln w="25400">
            <a:solidFill>
              <a:schemeClr val="lt1"/>
            </a:solidFill>
          </a:ln>
          <a:effectLst/>
          <a:sp3d contourW="25400">
            <a:contourClr>
              <a:schemeClr val="lt1"/>
            </a:contourClr>
          </a:sp3d>
        </c:spPr>
      </c:pivotFmt>
      <c:pivotFmt>
        <c:idx val="2"/>
        <c:spPr>
          <a:solidFill>
            <a:srgbClr val="39AB93"/>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076774132494591E-2"/>
          <c:y val="0.14559518017262749"/>
          <c:w val="0.8763079140693969"/>
          <c:h val="0.77819923722412121"/>
        </c:manualLayout>
      </c:layout>
      <c:pie3DChart>
        <c:varyColors val="1"/>
        <c:ser>
          <c:idx val="0"/>
          <c:order val="0"/>
          <c:tx>
            <c:strRef>
              <c:f>'Pivot Charts'!$D$331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A54-46FA-B9DC-0401A3A68612}"/>
              </c:ext>
            </c:extLst>
          </c:dPt>
          <c:dPt>
            <c:idx val="1"/>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2-40E7-4803-B883-E119FCACA45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A54-46FA-B9DC-0401A3A68612}"/>
              </c:ext>
            </c:extLst>
          </c:dPt>
          <c:dPt>
            <c:idx val="3"/>
            <c:bubble3D val="0"/>
            <c:spPr>
              <a:solidFill>
                <a:srgbClr val="39AB93"/>
              </a:solidFill>
              <a:ln w="25400">
                <a:solidFill>
                  <a:schemeClr val="lt1"/>
                </a:solidFill>
              </a:ln>
              <a:effectLst/>
              <a:sp3d contourW="25400">
                <a:contourClr>
                  <a:schemeClr val="lt1"/>
                </a:contourClr>
              </a:sp3d>
            </c:spPr>
            <c:extLst>
              <c:ext xmlns:c16="http://schemas.microsoft.com/office/drawing/2014/chart" uri="{C3380CC4-5D6E-409C-BE32-E72D297353CC}">
                <c16:uniqueId val="{00000003-40E7-4803-B883-E119FCACA45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A54-46FA-B9DC-0401A3A6861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A54-46FA-B9DC-0401A3A68612}"/>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8A54-46FA-B9DC-0401A3A68612}"/>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8A54-46FA-B9DC-0401A3A68612}"/>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8A54-46FA-B9DC-0401A3A68612}"/>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8A54-46FA-B9DC-0401A3A68612}"/>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8A54-46FA-B9DC-0401A3A68612}"/>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8A54-46FA-B9DC-0401A3A686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Charts'!$C$332:$C$344</c:f>
              <c:strCache>
                <c:ptCount val="12"/>
                <c:pt idx="0">
                  <c:v>Manu</c:v>
                </c:pt>
                <c:pt idx="1">
                  <c:v>Meena</c:v>
                </c:pt>
                <c:pt idx="2">
                  <c:v>Mohan</c:v>
                </c:pt>
                <c:pt idx="3">
                  <c:v>Mohit</c:v>
                </c:pt>
                <c:pt idx="4">
                  <c:v>Radha</c:v>
                </c:pt>
                <c:pt idx="5">
                  <c:v>Ram</c:v>
                </c:pt>
                <c:pt idx="6">
                  <c:v>Renuka</c:v>
                </c:pt>
                <c:pt idx="7">
                  <c:v>Rohit</c:v>
                </c:pt>
                <c:pt idx="8">
                  <c:v>Suma</c:v>
                </c:pt>
                <c:pt idx="9">
                  <c:v>Sumita</c:v>
                </c:pt>
                <c:pt idx="10">
                  <c:v>Sunil</c:v>
                </c:pt>
                <c:pt idx="11">
                  <c:v>Suraj</c:v>
                </c:pt>
              </c:strCache>
            </c:strRef>
          </c:cat>
          <c:val>
            <c:numRef>
              <c:f>'Pivot Charts'!$D$332:$D$344</c:f>
              <c:numCache>
                <c:formatCode>General</c:formatCode>
                <c:ptCount val="12"/>
                <c:pt idx="0">
                  <c:v>55627.785000000011</c:v>
                </c:pt>
                <c:pt idx="1">
                  <c:v>51572.009999999973</c:v>
                </c:pt>
                <c:pt idx="2">
                  <c:v>44397.149999999987</c:v>
                </c:pt>
                <c:pt idx="3">
                  <c:v>58751.970000000016</c:v>
                </c:pt>
                <c:pt idx="4">
                  <c:v>42975.15</c:v>
                </c:pt>
                <c:pt idx="5">
                  <c:v>38212.304999999986</c:v>
                </c:pt>
                <c:pt idx="6">
                  <c:v>49935.074999999997</c:v>
                </c:pt>
                <c:pt idx="7">
                  <c:v>45690.929999999978</c:v>
                </c:pt>
                <c:pt idx="8">
                  <c:v>52008.029999999984</c:v>
                </c:pt>
                <c:pt idx="9">
                  <c:v>47251.125000000007</c:v>
                </c:pt>
                <c:pt idx="10">
                  <c:v>46824.359999999993</c:v>
                </c:pt>
                <c:pt idx="11">
                  <c:v>56404.214999999982</c:v>
                </c:pt>
              </c:numCache>
            </c:numRef>
          </c:val>
          <c:extLst>
            <c:ext xmlns:c16="http://schemas.microsoft.com/office/drawing/2014/chart" uri="{C3380CC4-5D6E-409C-BE32-E72D297353CC}">
              <c16:uniqueId val="{00000000-40E7-4803-B883-E119FCACA454}"/>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 Charts!PivotTable5</c:name>
    <c:fmtId val="14"/>
  </c:pivotSource>
  <c:chart>
    <c:title>
      <c:layout>
        <c:manualLayout>
          <c:xMode val="edge"/>
          <c:yMode val="edge"/>
          <c:x val="0.41315966754155731"/>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376887576552931"/>
          <c:y val="0.16899387576552932"/>
          <c:w val="0.49406714785651795"/>
          <c:h val="0.82344524642752992"/>
        </c:manualLayout>
      </c:layout>
      <c:doughnutChart>
        <c:varyColors val="1"/>
        <c:ser>
          <c:idx val="0"/>
          <c:order val="0"/>
          <c:tx>
            <c:strRef>
              <c:f>'Pivot Charts'!$D$331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74-4D5F-9EBF-84179EA03A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74-4D5F-9EBF-84179EA03A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74-4D5F-9EBF-84179EA03A0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A74-4D5F-9EBF-84179EA03A0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A74-4D5F-9EBF-84179EA03A0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A74-4D5F-9EBF-84179EA03A0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A74-4D5F-9EBF-84179EA03A0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A74-4D5F-9EBF-84179EA03A0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A74-4D5F-9EBF-84179EA03A0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A74-4D5F-9EBF-84179EA03A0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A74-4D5F-9EBF-84179EA03A0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A74-4D5F-9EBF-84179EA03A06}"/>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Charts'!$C$332:$C$344</c:f>
              <c:strCache>
                <c:ptCount val="12"/>
                <c:pt idx="0">
                  <c:v>Manu</c:v>
                </c:pt>
                <c:pt idx="1">
                  <c:v>Meena</c:v>
                </c:pt>
                <c:pt idx="2">
                  <c:v>Mohan</c:v>
                </c:pt>
                <c:pt idx="3">
                  <c:v>Mohit</c:v>
                </c:pt>
                <c:pt idx="4">
                  <c:v>Radha</c:v>
                </c:pt>
                <c:pt idx="5">
                  <c:v>Ram</c:v>
                </c:pt>
                <c:pt idx="6">
                  <c:v>Renuka</c:v>
                </c:pt>
                <c:pt idx="7">
                  <c:v>Rohit</c:v>
                </c:pt>
                <c:pt idx="8">
                  <c:v>Suma</c:v>
                </c:pt>
                <c:pt idx="9">
                  <c:v>Sumita</c:v>
                </c:pt>
                <c:pt idx="10">
                  <c:v>Sunil</c:v>
                </c:pt>
                <c:pt idx="11">
                  <c:v>Suraj</c:v>
                </c:pt>
              </c:strCache>
            </c:strRef>
          </c:cat>
          <c:val>
            <c:numRef>
              <c:f>'Pivot Charts'!$D$332:$D$344</c:f>
              <c:numCache>
                <c:formatCode>General</c:formatCode>
                <c:ptCount val="12"/>
                <c:pt idx="0">
                  <c:v>55627.785000000011</c:v>
                </c:pt>
                <c:pt idx="1">
                  <c:v>51572.009999999973</c:v>
                </c:pt>
                <c:pt idx="2">
                  <c:v>44397.149999999987</c:v>
                </c:pt>
                <c:pt idx="3">
                  <c:v>58751.970000000016</c:v>
                </c:pt>
                <c:pt idx="4">
                  <c:v>42975.15</c:v>
                </c:pt>
                <c:pt idx="5">
                  <c:v>38212.304999999986</c:v>
                </c:pt>
                <c:pt idx="6">
                  <c:v>49935.074999999997</c:v>
                </c:pt>
                <c:pt idx="7">
                  <c:v>45690.929999999978</c:v>
                </c:pt>
                <c:pt idx="8">
                  <c:v>52008.029999999984</c:v>
                </c:pt>
                <c:pt idx="9">
                  <c:v>47251.125000000007</c:v>
                </c:pt>
                <c:pt idx="10">
                  <c:v>46824.359999999993</c:v>
                </c:pt>
                <c:pt idx="11">
                  <c:v>56404.214999999982</c:v>
                </c:pt>
              </c:numCache>
            </c:numRef>
          </c:val>
          <c:extLst>
            <c:ext xmlns:c16="http://schemas.microsoft.com/office/drawing/2014/chart" uri="{C3380CC4-5D6E-409C-BE32-E72D297353CC}">
              <c16:uniqueId val="{00000000-5D4E-426E-BC53-E0961C05DDD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 Charts'!$C$350</c:f>
              <c:strCache>
                <c:ptCount val="1"/>
                <c:pt idx="0">
                  <c:v>Weight</c:v>
                </c:pt>
              </c:strCache>
            </c:strRef>
          </c:tx>
          <c:spPr>
            <a:ln w="38100" cap="rnd">
              <a:noFill/>
              <a:round/>
            </a:ln>
            <a:effectLst/>
          </c:spPr>
          <c:marker>
            <c:symbol val="circle"/>
            <c:size val="5"/>
            <c:spPr>
              <a:solidFill>
                <a:schemeClr val="accent1"/>
              </a:solidFill>
              <a:ln w="9525">
                <a:solidFill>
                  <a:schemeClr val="accent1"/>
                </a:solidFill>
              </a:ln>
              <a:effectLst/>
            </c:spPr>
          </c:marker>
          <c:xVal>
            <c:numRef>
              <c:f>'Pivot Charts'!$B$351:$B$360</c:f>
              <c:numCache>
                <c:formatCode>General</c:formatCode>
                <c:ptCount val="10"/>
                <c:pt idx="0">
                  <c:v>120</c:v>
                </c:pt>
                <c:pt idx="1">
                  <c:v>125</c:v>
                </c:pt>
                <c:pt idx="2">
                  <c:v>128</c:v>
                </c:pt>
                <c:pt idx="3">
                  <c:v>130</c:v>
                </c:pt>
                <c:pt idx="4">
                  <c:v>132</c:v>
                </c:pt>
                <c:pt idx="5">
                  <c:v>135</c:v>
                </c:pt>
                <c:pt idx="6">
                  <c:v>138</c:v>
                </c:pt>
                <c:pt idx="7">
                  <c:v>140</c:v>
                </c:pt>
                <c:pt idx="8">
                  <c:v>145</c:v>
                </c:pt>
                <c:pt idx="9">
                  <c:v>155</c:v>
                </c:pt>
              </c:numCache>
            </c:numRef>
          </c:xVal>
          <c:yVal>
            <c:numRef>
              <c:f>'Pivot Charts'!$C$351:$C$360</c:f>
              <c:numCache>
                <c:formatCode>General</c:formatCode>
                <c:ptCount val="10"/>
                <c:pt idx="0">
                  <c:v>20</c:v>
                </c:pt>
                <c:pt idx="1">
                  <c:v>25</c:v>
                </c:pt>
                <c:pt idx="2">
                  <c:v>26</c:v>
                </c:pt>
                <c:pt idx="3">
                  <c:v>30</c:v>
                </c:pt>
                <c:pt idx="4">
                  <c:v>300</c:v>
                </c:pt>
                <c:pt idx="5">
                  <c:v>35</c:v>
                </c:pt>
                <c:pt idx="6">
                  <c:v>36</c:v>
                </c:pt>
                <c:pt idx="7">
                  <c:v>40</c:v>
                </c:pt>
                <c:pt idx="8">
                  <c:v>43</c:v>
                </c:pt>
                <c:pt idx="9">
                  <c:v>50</c:v>
                </c:pt>
              </c:numCache>
            </c:numRef>
          </c:yVal>
          <c:smooth val="0"/>
          <c:extLst>
            <c:ext xmlns:c16="http://schemas.microsoft.com/office/drawing/2014/chart" uri="{C3380CC4-5D6E-409C-BE32-E72D297353CC}">
              <c16:uniqueId val="{00000000-9979-46EA-8550-DB454EE1AE72}"/>
            </c:ext>
          </c:extLst>
        </c:ser>
        <c:dLbls>
          <c:showLegendKey val="0"/>
          <c:showVal val="0"/>
          <c:showCatName val="0"/>
          <c:showSerName val="0"/>
          <c:showPercent val="0"/>
          <c:showBubbleSize val="0"/>
        </c:dLbls>
        <c:axId val="32449808"/>
        <c:axId val="32451248"/>
      </c:scatterChart>
      <c:valAx>
        <c:axId val="32449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51248"/>
        <c:crosses val="autoZero"/>
        <c:crossBetween val="midCat"/>
      </c:valAx>
      <c:valAx>
        <c:axId val="32451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498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 Charts'!$C$363</c:f>
              <c:strCache>
                <c:ptCount val="1"/>
                <c:pt idx="0">
                  <c:v>price</c:v>
                </c:pt>
              </c:strCache>
            </c:strRef>
          </c:tx>
          <c:spPr>
            <a:ln w="38100" cap="rnd">
              <a:noFill/>
              <a:round/>
            </a:ln>
            <a:effectLst/>
          </c:spPr>
          <c:marker>
            <c:symbol val="circle"/>
            <c:size val="5"/>
            <c:spPr>
              <a:solidFill>
                <a:schemeClr val="accent1"/>
              </a:solidFill>
              <a:ln w="9525">
                <a:solidFill>
                  <a:schemeClr val="accent1"/>
                </a:solidFill>
              </a:ln>
              <a:effectLst/>
            </c:spPr>
          </c:marker>
          <c:xVal>
            <c:numRef>
              <c:f>'Pivot Charts'!$B$364:$B$372</c:f>
              <c:numCache>
                <c:formatCode>General</c:formatCode>
                <c:ptCount val="9"/>
                <c:pt idx="0">
                  <c:v>0</c:v>
                </c:pt>
                <c:pt idx="1">
                  <c:v>1</c:v>
                </c:pt>
                <c:pt idx="2">
                  <c:v>2</c:v>
                </c:pt>
                <c:pt idx="3">
                  <c:v>3</c:v>
                </c:pt>
                <c:pt idx="4">
                  <c:v>4</c:v>
                </c:pt>
                <c:pt idx="5">
                  <c:v>5</c:v>
                </c:pt>
                <c:pt idx="6">
                  <c:v>6</c:v>
                </c:pt>
                <c:pt idx="7">
                  <c:v>7</c:v>
                </c:pt>
                <c:pt idx="8">
                  <c:v>8</c:v>
                </c:pt>
              </c:numCache>
            </c:numRef>
          </c:xVal>
          <c:yVal>
            <c:numRef>
              <c:f>'Pivot Charts'!$C$364:$C$372</c:f>
              <c:numCache>
                <c:formatCode>General</c:formatCode>
                <c:ptCount val="9"/>
                <c:pt idx="0">
                  <c:v>40000</c:v>
                </c:pt>
                <c:pt idx="1">
                  <c:v>35000</c:v>
                </c:pt>
                <c:pt idx="2">
                  <c:v>30000</c:v>
                </c:pt>
                <c:pt idx="3">
                  <c:v>28000</c:v>
                </c:pt>
                <c:pt idx="4">
                  <c:v>25000</c:v>
                </c:pt>
                <c:pt idx="5">
                  <c:v>20000</c:v>
                </c:pt>
                <c:pt idx="6">
                  <c:v>18000</c:v>
                </c:pt>
                <c:pt idx="7">
                  <c:v>15000</c:v>
                </c:pt>
                <c:pt idx="8">
                  <c:v>10000</c:v>
                </c:pt>
              </c:numCache>
            </c:numRef>
          </c:yVal>
          <c:smooth val="0"/>
          <c:extLst>
            <c:ext xmlns:c16="http://schemas.microsoft.com/office/drawing/2014/chart" uri="{C3380CC4-5D6E-409C-BE32-E72D297353CC}">
              <c16:uniqueId val="{00000000-FDAC-46E4-9A5B-3A06C8ECB439}"/>
            </c:ext>
          </c:extLst>
        </c:ser>
        <c:dLbls>
          <c:showLegendKey val="0"/>
          <c:showVal val="0"/>
          <c:showCatName val="0"/>
          <c:showSerName val="0"/>
          <c:showPercent val="0"/>
          <c:showBubbleSize val="0"/>
        </c:dLbls>
        <c:axId val="954948320"/>
        <c:axId val="954946400"/>
      </c:scatterChart>
      <c:valAx>
        <c:axId val="954948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946400"/>
        <c:crosses val="autoZero"/>
        <c:crossBetween val="midCat"/>
      </c:valAx>
      <c:valAx>
        <c:axId val="95494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9483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 Charts'!$C$376</c:f>
              <c:strCache>
                <c:ptCount val="1"/>
                <c:pt idx="0">
                  <c:v>salary</c:v>
                </c:pt>
              </c:strCache>
            </c:strRef>
          </c:tx>
          <c:spPr>
            <a:ln w="38100" cap="rnd">
              <a:noFill/>
              <a:round/>
            </a:ln>
            <a:effectLst/>
          </c:spPr>
          <c:marker>
            <c:symbol val="circle"/>
            <c:size val="5"/>
            <c:spPr>
              <a:solidFill>
                <a:schemeClr val="accent1"/>
              </a:solidFill>
              <a:ln w="9525">
                <a:solidFill>
                  <a:schemeClr val="accent1"/>
                </a:solidFill>
              </a:ln>
              <a:effectLst/>
            </c:spPr>
          </c:marker>
          <c:xVal>
            <c:numRef>
              <c:f>'Pivot Charts'!$B$377:$B$384</c:f>
              <c:numCache>
                <c:formatCode>General</c:formatCode>
                <c:ptCount val="8"/>
                <c:pt idx="0">
                  <c:v>1</c:v>
                </c:pt>
                <c:pt idx="1">
                  <c:v>2</c:v>
                </c:pt>
                <c:pt idx="2">
                  <c:v>3</c:v>
                </c:pt>
                <c:pt idx="3">
                  <c:v>4</c:v>
                </c:pt>
                <c:pt idx="4">
                  <c:v>5</c:v>
                </c:pt>
                <c:pt idx="5">
                  <c:v>6</c:v>
                </c:pt>
                <c:pt idx="6">
                  <c:v>7</c:v>
                </c:pt>
                <c:pt idx="7">
                  <c:v>8</c:v>
                </c:pt>
              </c:numCache>
            </c:numRef>
          </c:xVal>
          <c:yVal>
            <c:numRef>
              <c:f>'Pivot Charts'!$C$377:$C$384</c:f>
              <c:numCache>
                <c:formatCode>General</c:formatCode>
                <c:ptCount val="8"/>
                <c:pt idx="0">
                  <c:v>80000</c:v>
                </c:pt>
                <c:pt idx="1">
                  <c:v>50000</c:v>
                </c:pt>
                <c:pt idx="2">
                  <c:v>70000</c:v>
                </c:pt>
                <c:pt idx="3">
                  <c:v>200000</c:v>
                </c:pt>
                <c:pt idx="4">
                  <c:v>90000</c:v>
                </c:pt>
                <c:pt idx="5">
                  <c:v>5000</c:v>
                </c:pt>
                <c:pt idx="6">
                  <c:v>10000</c:v>
                </c:pt>
                <c:pt idx="7">
                  <c:v>20000</c:v>
                </c:pt>
              </c:numCache>
            </c:numRef>
          </c:yVal>
          <c:smooth val="0"/>
          <c:extLst>
            <c:ext xmlns:c16="http://schemas.microsoft.com/office/drawing/2014/chart" uri="{C3380CC4-5D6E-409C-BE32-E72D297353CC}">
              <c16:uniqueId val="{00000000-6F80-40F4-9716-6A420EE9F398}"/>
            </c:ext>
          </c:extLst>
        </c:ser>
        <c:dLbls>
          <c:showLegendKey val="0"/>
          <c:showVal val="0"/>
          <c:showCatName val="0"/>
          <c:showSerName val="0"/>
          <c:showPercent val="0"/>
          <c:showBubbleSize val="0"/>
        </c:dLbls>
        <c:axId val="1167019951"/>
        <c:axId val="1167013231"/>
      </c:scatterChart>
      <c:valAx>
        <c:axId val="1167019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013231"/>
        <c:crosses val="autoZero"/>
        <c:crossBetween val="midCat"/>
      </c:valAx>
      <c:valAx>
        <c:axId val="1167013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0199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_xlchart.v5.12</cx:f>
        <cx:nf>_xlchart.v5.11</cx:nf>
      </cx:strDim>
      <cx:numDim type="colorVal">
        <cx:f>_xlchart.v5.15</cx:f>
        <cx:nf>_xlchart.v5.14</cx:nf>
      </cx:numDim>
    </cx:data>
  </cx:chartData>
  <cx:chart>
    <cx:title pos="t" align="ctr" overlay="0"/>
    <cx:plotArea>
      <cx:plotAreaRegion>
        <cx:series layoutId="regionMap" uniqueId="{22DE4938-4B34-43BD-8A0D-104EBD5C0510}">
          <cx:tx>
            <cx:txData>
              <cx:f>_xlchart.v5.14</cx:f>
              <cx:v>Total profit</cx:v>
            </cx:txData>
          </cx:tx>
          <cx:dataId val="0"/>
          <cx:layoutPr>
            <cx:regionLabelLayout val="none"/>
            <cx:geography projectionType="miller" cultureLanguage="en-US" cultureRegion="IN" attribution="Powered by Bing">
              <cx:geoCache provider="{E9337A44-BEBE-4D9F-B70C-5C5E7DAFC167}">
                <cx:binary>1H1pc+O6sfZfcfnzSx3uSypzq0ai9/Ecn9lOki8sjq3hvoiLSOrXvw8s0qYgSKSn5ErIVN3kjgCj
gacbaPSGfz7W/3gMl3Z2VkdhnP/jsf5w7hZF+o8//sgf3WVk57PIe8ySPPlVzB6T6I/k1y/vcfnH
U2ZXXuz8IfKC/Meja2fFsj7/v3/irznL5FPyaBdeEv9VLrPmyzIvwyI/8hvzpzP7KfJi08uLzHss
xA/nH53MPj9bxoVXNN+adPnhfLfF+dkf9B/aG/QsBF1F+YTOojbjJY0XDE3inz/h/CxMYqf9WdNn
vKbzuqor25+VbuzPdoTug9Q802I/PWXLPMdcnv+767ZD+Ifz7w/nB2b7mJRxQZbQwWp+OL+Jnzys
gZcni+0Pi4RM5ebz89z/2F38//sn9Q9YDepfevjQSzf00z7BsR0Xdlpm3TqdACNBnmm6xOs8b7Tf
LkbaTOY1URCkbswWG0KKS2ixo7L7iUnOAZB2+1NofWShtdtjQrAt3GUc297RVXqbYAkSJEfkDZFX
WKDp/Ax7hq7oirgVLLEbewveGILYsL30pAD7BvHY+SdsJi9tJwTVxyjzitw+pYBJwkzjFV3Af5ib
oDzTDUOQNV7cQklvgmMoYoP1OpkdaD6cP8z30XptPCG4Hsp42bE2c/N5o1jpM0WDVOmKtrsJyjNe
1XlJkNpNksJokAw2PttuFDb31/vYbBtOCJePoefYmXtCaERtZoiqLOt6u6XtqxKqIgIhgS1FIwhi
g/QyFQonpkLRjTIhqObL0LHLaBCqd1Rr7qC7Dp+O70jAfRn9PO35rM8M1eBlTZFZ57MmznSoVLoo
toovtput0r09n0fQw2bWriPFq6w9pWs6IVa9smPHjm3sLN1ynWDPF42ZZMiaKvLy7p4vzRRV1lVF
wE7TB+dr5p2NpIQNEv0HKLC+3O4fAHSXCYH2MUhC3KdOd6fkZ5qsi7Igtzu9sQsbrpyKrPKS0mpb
ajd2e28ZJIcNWjsNCiuWYLUtJwTR3PUqG9febqUOStU7bsGfbee091pRmAkwLgiqqjLVbmPG67Iu
CSLEvi/eIwhhc0jXcQSLdE0nxCP3SWY/2T/tp261DjLJroXkqHkIpyTPq7wqMG+xMA9pukDOSbZ5
aBxJbLB6fSm8WHpdr/WEIPvoR8uTnpTqTJRVBfuuvrvlwoJkyBIv6bjIko+6HQ3Twcao7Ufhwzoe
25YTwmZuZ3ZuF6cUJnGmiZokGiKWv2dk1SFFEi/woiJv90F6v0uywj0T5bMHOyPaVX6UJjZSn/f/
BoXa3wyLA6PXhBD8GIa2e+oNUZlBjCBAMDQ8f7uXXF3ArYJY0+X2VkEJ2kNmNzYs+P5vQNjrS0HH
2hB7rScE2dwtf9rxMq9GXCDeUdX5iMtmUYww4r8rDZm9hp/mKKe8zXhGFC5dEyVV29PIYVQTdRwb
zA0IhsdhUtj7zmtXimeZevnLOBNi2Y+5HedJOAjTO7LKVztcDpuHxmt9gjBTNdy3YfFmbXLQ+kRR
lBVebPV2sZv89gI3TA6bV9p+FKOw/BZtyylxCbxwMI2cVjsXjJmuyypEF1fonkKh4ZCSDF2B6r5V
96AN9i9QH8cRw0ap35mCiinTvbGmhNfa/u/etueEXcIkW3bQneA2J4gzQ1M13BAoftHgVFFEzaBv
2i9EnH3PcC4fJYXNLXt/gWKZu4/7prS9PhPiG3JriEfZP9/xPAART0+uHQ0g9kblQZrBYqfwEraW
7bez5+jw/sD1o8Kgs/2oQ+GhBAedEcqGCWOz0t5foFiJdYHZ6zMtVlp6Ydgclbo3YqjPZGJ1RVwC
82A3ZrIkEIhbDKmIEqA3TBEbvNeuFGqsu8tr4ynBtcR1MzslWoIygz/VMOA1ZUmcps50XuZFSWvN
BtRdc24Tgo7fHw6B1faksGJv1m3bCUFlLqsBI8obxQqGHVkWdARpvehbfXVMhdSpuibwrVxRW+Mw
OWyY2n4USPeMwKy25YQgmiOW0i5O7G/QiHUUjilaXca/a8BHl1ojN6Uuj6OFjVGvL4UTy0raaz0h
rC7tYumeGCplpsOHqCsK0++A6Dmd1+C676LnqINqFEVswF67UnixDqrXxhOC6yuMolBSTwyYMYNN
VBQRJbejFmq4WuCGCnOB8KJx9K+iI4lhY9XvPAKtfvMJ4YVNofDip2EP/TveKO6SjesFCLM+oTIK
K5OMiEtR1lsz064pHUYMXdJ5VW0Zh6fCBMaRxGacXl+Kb+4+7d9He60nxDZmCWfRGCF/R7YhrJti
sxnkmnek4Qpu8eDUx5M6gw2FVwS1Vb13WVcnV2UDBxRspM8ffu5veuNIYrNury/FuqwDqtd6QqwL
tlmPM6KMt2nD90EChw1BgfbdV84FBHeLoiYaLVbUNjOOFjZWvb4UVleMCLJe6wlhdYkr5jtEnUiK
SIwUbbjCnrtKkkVNhiN9K14UZONIYkPW60tBdv1l/2TotZ4QZAgmC0fE0r7jnkwogIt3+Fx4g3wr
RJvAnqzgLtCXb4S+kKh0Huzy/FGBvKNIYfPKa1eKVdhXu27KE+KURVkU9mPQnV4ncEGIPGwhcCzq
vftADy1dQSaOypOsqBdLSv/kHEMQG6yXnhRWfzLE+qXthKCau0lqD3uh3yBQ0gz+XwH2x4ObMFQc
VeyMxZSOM4IeNlBdRwonllmrazolmDxcvs++4v94vwbF6h134IfyqXx0l9lpDdbPupQAnmBnABkz
mNmgarVKM0+xzEia2GzT70yxzsO/90/ufvNJsY8/6k43XswFFaGhkgFBZ7r1cAs3FBHWa74NaKN0
rR+ej4g2XDOPn+VszPqdKcxYroZ+8wlh9hmOoRP78eUZzNUygKF0HQP/biDFTqeUHJKc8pAUhXeG
/0XSwcPybAxZbNiO/jUKR1aa+NH+EwJ27gWIVcwGt/HxwijqyIiAXVtQ2MIo4WcZttQu3B5X2b52
NIYgNqQvPSn4mJpsN+0JQXVR2JV90mRXbJuqLGi4cbyYeHp6rIbcFaSsaYbR2jYp3+wIethAdR0p
nFi2n67phGC6KuMxUbfjBQqnm6jLPBJUWp0DEtODCX4kOARJlBw7XHsEPWyYuo4UTKzdsGs6IZjm
sB/kY0zL44ESRRQxQRAaIpC3F79dk48uopqGpGia3oYX7e18IyhiQ/U6GQqsxbd9tfG18ZTgSgI7
S7qj4hSXeGmmGrDQKex4B1zikSABuIR286O8s/Nheg5A1XakgLq9ZgDVNp0QTNcn1uyhTJBYf0nW
djc9uGR11GgQDdR9ev6os2mYDjY6bT8KHNbJ1LacEDaLxCMpISdW4xHFoKnQE3QKIBVhujICirq4
L0p+RhLDRqnfmYKKFWnfbz4hvOaZ7Uaj5OkdbSyXXpZsThzyjyIrJIVHViWKZ1AXB2ZuROi2mgzO
z/7VYBwtbJbp9aU4hiXcvdYTYpiFS9LrT1wRR0IhBGyzCmpUMC8JuEPocCJrCu4J5KPyPkfSxAat
35lCbcE4L/vNJwSbaWc/gZxz3Pr0xmhOldQdgMuoK1REqaL4WVGQKqeqW9Qoi9g4ktig9fpSmM2/
7Os4vdZTgmzpZvaZWR7PJnkbZBA0SVCRmNtV64FluXfNI1UskXaNYCPKLmYSWp4GSDkA1UtXCqnv
dwykXhpPCqjQ9bpT5AS3BkmbSaqBs0tsBWdXrgzyMyq7Sdrrz/0TzFyGqLTqHpf0Q1h1XSms/nr+
i5jkzr+jMOLrYBRgC9eLQUKI0q4hKrB+OL+2vdo7u0fJ1CQ8wxly9s37uSzs+OxjWSRxEiVlfvaQ
LX8tH2HZQPgcXbV08b9QtdR0y/CUoX0k0RjR7preQY2I6r48wn6NJBTEy7dpKJSCO0zOAZy309gB
88M5KyuxHYEC93+5sOydncWn9e8SZwFCoiTk/T1/FEbILoEvAReRFiNKORlBDxukriOFEiu8pms6
IZhI1OUJ90wIEuKgSMmQ1u61e7Ch3ISkA8CXTGxakIaoYUO0nQQFEMsctm04IXiu4Kw8JTzYyAxV
k6DlbxX83UuZLs8MRKoJhkTpiINksHHZdqNwYWmG24ZTwsW1N96pr8r6DCo6ymYfKG2OstkSLyNn
ocWO0g2vRpF0AKjXvhRarBtzb6QpQVaGP0k9ohOKk4BELNQFhBegPZJ2NUSS8Aj/NkIR2pQASqru
7ND+iUgE57jWyoas35nCjBWL0G8+IdC+eVmZnraoDAqdawovq6oEO3JfyUO0j8ALIvLqmGbmUaSw
sXrtSiHF8q+9Np4QTlcl3NWnxUlUZ4jxwS2ZODzJt6tKGKj5ohiyKOltnCyl742iiA3Xa1carq/7
N6/XxhOC69o7bUF6VLxFUUVNQgmXXZlCThTCP1CHvrXyUmfWMB1shNp+FDwslbxtOSVsyp/h8QOB
2Jre0Q1wVcFUkGQnPCchyqhBhys07Cnbb5dLEEWE+roQ89f6u31LyhiC2Hzy0pPiFFZw7kvbKfFK
87TMTqyGQqmRVAQKGeyKgbBNogY5auASh04fpetRtLBx6vWlkPp2tb/l9lpPCKubR9cOA5LJ7P9X
xfsmSkFIh90J7KQinhvhRTh/1fYk3jXMGBIulbqKBq104+c+34ygh800XUeKY+4Z78Z0TafELvHT
ab33iFjSyGsjKurSP3+7d38ETsP8KWkHYRqm5wBMbUcaJkbZD9gzn+c8IZhusfuGJw4tk2aihFBN
lZ2si1BNQ1Ngi5bbSydlQxtFERuq164jwHptPCG4PpVProeCZ90WdILtD748OMXhCtKYNrXnsgCw
2yhE/yEfpQKPoogN12tXCi7WY0yvjScE163tnVi2SKgSBOulEMvupZJsgiiLxEP8mGCNoIcNVdeR
AooVrt41nRRM4UlFitQJ5TUF8X5suxriNfE7j4DO7W1ibwccIucQSM/9KIxY7rhb+7nlpCCKBh5V
fGMEA7QJ7HqIU6esaFAGib0GtZC2EgQB62t7t/YQHYewee5HYXPLiF1oR5gWNievHiGi7DssnKL6
qnT3bZ38TIBJBlk7rS64J0HRMEUHgWq7UlixSkgAq7bxtODK3eXTiQ8myJOKaqRIldqxjeiwghqk
1BsdCoSlG0PFQZBeOlMwsYLT+2NNCShE2uXDd+03JH0oMwVHElw6u1dc2ERQjQWVirsrLqygO5ve
MCEHcGo7UhixnHK3bdMp4ZM8nb7OESSIR7oAs84RHsnTdPJoSRfHQ+nityMIOgBU15NCiqngdW0n
BNUnG9FgHVOf4NIk6DMJ7gISCvKiJvTPJ0Qa48KE/7yWU+wL1DA5bJjafhRILA2vbTkhiO7sAKF+
I8rujd/vYApGcQQBedu71yRktyGXSlLlrtol5XsbRQobodeuFEgsV+lr4wnhdD+6UP47+ngQDtCM
qLb+rhREeM53jMv4XYk4dVlRFU9/Cvi6XDVKcMgr6vCICqjv9PxRevfdc5nTs8+DBfkPCQ+ZTted
EiCW0rA73oSECJGWXnd12B4MpzqUUM1A7MrJ74IHwyuJNkBhkdaSt7frjaLpEHSvnSngWC6w/vyn
BFvyeNIQfVLEV1MFRIi0fmXI064aIeKxXRTnastT0IgNknMArG0/Cid2KdbnCU8KotAdlYj4BjUC
9eQ1QYRBj/kGnSbPBAVlloTOgE6ZjO6SERQdAqrrSmHFUvlex5kQXJ+9Dd5NOfEzTQhENeDfx8Mp
u+KEd7RgdJVget2KG0wVfa18HC1spHp9KahY21+v9YSwAoOF9infPSNmBwW1y0i49u62hxLVIgmd
2+K0t+0N0sEGqZsAhRB749uOMSF4vpzc2YRkCB3P14jIG9p+OzAhGQLaBK++PONAKYMj6GHD1HWk
YGIlRHRNJwTTXYKHmbqN5wRaH+IicDBpMAm1/ttdrQ93XYSm6XiNmNrthulgo9P2GwFO23JS2BQn
hUaZCThqeASlbK9LVMgKbOM8jK660Do59hAaoOYQQKQbhQ/LkHeXkIYTgucrkg2KU4oONji8zapq
sBExNjhNIonpKBeA3MrnjzqHhslhA9T2oxBi+ZfalhOC6K4MyBME4X83BPhT+RjESXVKVkEuDJ55
J5c1FqugsJlBSmGT4mfPH5UqM4YgNrO89KTYhWUOeWk7IYa5Rz2AbER19PHXNVyq8b6A0oUJIvF5
R20hxQlIcVWtq12An/u3gDEEsaF66UlBxarz89J2UlCFS8dOhgtJvKPF894uXPBLB9kp9Ce8mISs
a/K+1VZ0hV120WYq4nSE5zr3u3wyTMkhPml7UnzCEumX+U6KT8pT4oPkC1kjxWGgHvVuiXj0RVER
v4PIgi1u1Ol8bx+n4hA26DUKF7SbEibLZVaeVHdCxVW8eY1k7PY8pGwtGlzVEmpcq+3vlKv6fpie
AwC1Hcdg1DadEkxetjmx9VLEJURFYrbITssm90MdkVZwhW7FCFK2s82NoegAVC9dx4D10nhKcJUb
+9cvOztxLBXuhXiOh2ibTF0Tr82LhoBAECpM534kNQfQ6vemAGPVPNgZbUqYNflpE1PwyruEeyKi
QbYCRCX6IoteRaAiwhmpO8F9k5fZb51RbUcKJFbafDfGhPCB83iZPSbecIrXO6qZn228G1J43VZ4
UM18VxJyb/gloPckYFmdoS7XSR2eqJELx4z8Wsl4T2sQUTRO18kzOOSjDqPPo0hi72+9vpTgmIw3
KHutJyQ7D3b8X+dbQgNKXgyKzvgLPbLzJfjy4M9rdUkqehU5MSK4Ckn62w2Y2mfHEMRmmZeeFMOw
EvVf2k6KXZ6reQ5vc+OxQuqLqOqwl2otGNRtGoehwZMaTm3gPiXgD9v6oscpOgRWNxkKLZav/HWc
ScFVeCi5c0LJQu6fqKPuhUy/Io0wMNlAbgwcR88fdXt7wNk4RMkhlNqeFEislL+XUaaF0UlTyXB7
kxWSKasyXUgo/Q9bp64IentV2JOnYoCcgzCRfhRIrGsAQCItpwSRF6XZ8R3mnSuUfLH9IDnpCYnn
OsiL7yj3upVXSq1CXWwZb4qhjsH2Z4pLRtDDZpOuI8UnLFdW13RCjPLFjk8b7ifinWpRR6pNL7mw
b9HExR6veCDigq3IjKDnEEzbiVAwsVKlujEmBVNx2rAkwKSglI+OtzyY0qTALayTN/ooi/MXe5CQ
Q/hsO1L4sKr8dGNMCZ/ELezhm+x4HROXSEMQEVkh7V0E8EKOqCKgYnsRoAOShgk5gE/bkcKHdQ34
0jadED5fkdAxwl0/Hh+SdiNgH4MMbXGgHLB4IRpRF6j3T8nPCELY+HQdKXxYin/XdFL4DOlwb0t9
R70jPHTDw23GNi+jHgixL6soDfr8UcrC163Ct/URMA1jh0B6ngaNEaOMTjvClCBybddHAclTZ+No
z3m5Bgqw7rg+kclBknB4pSvzQVk8vo4l5wBSO90pwFhO6t3xJoWbFyWnLakrw1stoRygQKVykIsa
L6BIYOsl2IPMW9ugZYCYQ4C9dqbgYjkFvrqvzacEVhKe2DWKgwo5GzCAdFsdJWa4e6M6q4bwzO1O
iJ/7rtGvIwg6AFjXk0KLeWJ1bScF1TvYgLHdkftrawehoEJ4Hl5/RV5iK160apEME3QIqrYnBRVL
+fvajTIlqDJkXeMdro61mSf62xQMCQlRIiqH4xXYF7npXXORLwWgdJloGc8fVVARz1UPU3QArJeu
FFqsQjuv40wIrm9QMpYnxAr2epR+w1W3O5coXR0WCwHeOAXPkmy/buzPdrT8cD5MDhuoth+FEmv7
a1tODCLfXp+23gQ/U1HSVkFlN1oTJOWpEcXebouUsk5Wb5iWwxi1fSmcWAGtvZEmhRUK9K9RUDEu
nrNGT5zepvIIQ1Y6Z7ZBmSu0GSnXr0pCWyRkD7s30XYIxP0/QqHJSn/75u53mxKsoP7RhfE2s9Nx
yQhvsG7gfoxcK8RmdUnbuxKJh0FxrxaQ173dMClNhDyPMJawA5DSf4HCkymddJ8JgfkDxf4DSCex
O5wy+5Ro/yJ0kC6rm8oTQHwxMoXxQp7S2kEoa+J4stgwUv0pEFnlYqgeE4KQMH28DNd4UrDTH06g
Z0LSNNTd116e4MWduq9nksB+Hnsr3wJIJXqMJYoN305vCrxDEviyBBODLj1tfKuAHRQPnyiGQikz
eCEKByYCW1+LPvbv22TJB0k5jNa260ioto2nhFMZBadVOaWZLCIzEsGrzFscoq54QUKhoNblTGsv
ZWSDoPKovB8A66UrBRbLmPXtpfGEwPr+dPJcfXkmC7oBpxilZEoI70eVBcNofZkUTGMoYaP00pMC
iZVp/NJ2Shj5vu0N57qNVxyJ918ir7T2qmz2jyuFPJ+HyzYpqkA+ykL8fZieA0C1HSmcWN7lbowp
wYQKOfmwveidI3p+2E/JE95GObrbvc2KhroOoqzjzq9CZPt8Qp5XQAkvHRUmnz+KT0aRwuaU164U
r7ACel4bT4hbfpD3a+xTF9Ulr5IgPJlp7cQ1godSo8GduoWL2oBHUXQIrm4yFFwsH93rOFOCy/Px
gGx14qqgKsJ7ECuOAlE7goUcfhhreOlQ8sGPccQcwKrXmUKLfdV7nfiE8PqbiJdz0teZcEsnRd5l
1DXcyg8V2ohXL2W8ePmS3UiZWzqKzr4ga/x4ShEbOPoPUOCxqnvRXf6HAWST1o/t2Glx/uYjDCX8
dfjCW+go3ZT4HiRsm53Tjooyb5+HP0wNG7G22w7hH87/l96ap0hbuHB47WoOOy3euOoS9jfFwEtY
3aOVuxIDDRTFqSXE91MGrUEy2Mvddtuh+MN5+69eniySMi6yZpE8wV+0wONm+68/7j0Hme/9y1/l
Mmu+LPMyLI79ho5bhdy0C/siLryi6fU8/uuBrq3Lf2uv2pllB9nN04dzvBLag4mMvhMq8D32iuXT
2Uc8dnh2EcEsXSzzve5LOy8+nCvIvUCUiKbDOAl/Nt4oOT+rls+/CKj0pYjtdifjInF+FidZ4WJ4
FElAsXGUa9Oe4xUEUJMn5fNPSPDGM7SolICaJwguxhOn3UwfkrBxkvhlWdr//ywuo4fEi4v8wzn+
TrptRWaJl9cVTcJTqcSxgfdTYHvD74/2Fy920Fj4f6oRRatQ9EUTtKwvA9mIbzwrVue9xWGMAg7d
GwXhgShaZqDKOsoR746iS5UnpVkpmqjnmC24pJL+w5Vlcu0WvPdJ0DRuvlqrmbkpXOlHWPkJgszA
dVvOYAyPdaSHRwwPPrwzT2q8U8OHG0QNWWojmxVMIxdcxCeLVHAlU8pSfWCmZL2o9SThQqR0EPBG
0cPdmUph6IoiV8tmuDIu5WjzrVJDZRH5yWq+0XJvvubicl6I3r+Pz5ABI9YXiSUAEf9DwlbQhzFb
Z5wSRhxm6PrWPLIM7jK1rPXV8VFwE9mbnEJKzwkir8IrQk0uECV1o1uKYvKc631q6jD+D4dx54IX
yZ/4ICgfj4/3zBfUakJeYAMhwdmo6UJxp5GuEqGsNMk0inW9EJQiuuF8RXAWG0tMMrMIOatcqEGk
XZbwqf6qNtF/PD6JL9NYSL8P0EKWcJ8WWSYWNGRS0UyUe42mCa4jm9F6nc7hwTWb2vvTilTTsdbW
QtpssGda+b0Cmm90SZiXXqL+x/Erx+T4crU4Tg6DpbEyr9TAFt4HXI9y3jNkTjIVTozMjZLbvOXw
t3yS8+4ASzN4S8EDZHCPyTK5FVGoF3JQVE6dEenJjZt6FXwN01zES0hvFFEFGfeCTCKNRVWF6tCf
T6g1QhnHIpCGpN5KvCQtas13r4ONlQ5wMXPpekNRTCVbhV6rviyZvOa6C0dzjblWpveFkwcXxyfF
XDkD2XhwWyBHktR36E9K4p2NnGNHMtM6zy4SjV/dVVKpv5kVkL0A6cC+pvPCs3mhP0rgrws51fTE
VCyJv4mjTXOzDsLoxirL/DeGQqQPrlsSAkgEErzQH8oFTFYsa6kZVVHxI/Id7nqjR+IPJ7ey+7eu
nY6jTYY/CHyBuwLNdWXirzKDT82m0tIrN8nWczXM6gGECFvtCjWgQSqy+Hw04GzYnVCjGjUvJUJq
4vQWlmou+Z/yjWoseDXnryq8ZvXTF9fW9fGp7TPg7qBkp+mduWWtrSLNqlJTtQT9h86t1gvV57Vi
LoSGOsDs+yxIoBJQWwTHg/is1fTHSlarWlYyNQdiVrgoamN1u5ILCxn0x6R3/2CAORp5TuA+WE5Q
XnF3Rgg5CiNrreRmLHDCtZSn2jWPc2QuVRGWUeCUrRp58EBnwKYIoqGiSjfK48M7vzueEtaaK2VC
aW7ylZjM401SLSytTu9qI25uV75aXhiWkwxshAzc8FIjWURNF5CfTm0cWuI6khG5pRkYkrJQ4yy6
DaHOmbovZAMTZCwojMcGGBMWQxTspRbUdVfr2qnXmCBfrv9MlKz8ym883UzSenUpu4ZeD8yNcdTi
lIUlG3XRSWCzQk0ud4K8FldeZga8L83FvIgTHHIrZTUPK0mbW95K9Odqkil2qslBtMiKsvjLEKrV
X56x0tcDGw0ZjZJL6L1EVdM1vOuiUTunV8SBFoVFZiqhZOnzugiF+EIoiqCZu7Gz+pL7TaTNm1oV
NgvfF3x5YDkYDEbyxfA4sUEUOYXaF9ZxLgqVi/FLo7AupZhLzbDKCzPMBbv0DfdmVVbFwJz32EuF
1QN16cm+R7KeqDlXeiVsiiIvTVGI/Yt87cXzING5RZOQCMJj4roPNobCm1SIMsPcsJFTQ6WF5Ohq
HpVmFQtZaEaaaF3pvGXcZGoh8Wa1quSrJrH8i02Ty9pCtFztRq/k8lYLq5VnHqeGMW/U20HdMbhK
MHty1elvUVUcbopS5HKziDJlrnHa6osSCu63lZL4A4fKnlghLBLp8YgBVwibE4Nhf6hNrDcWp0SF
mfKJe5F5vrZIOaf+brlWfek0pf6v41Pb230xHqptw+5PqiQoGiXGKrf2tczCjpG5hvEY1Bvh0igy
7ub4KM8rtCMtGEZCbr/MC7h6oNDU7rT8tWV5G6XCtNLAuhNyI/DmSZCEZsF5onDbyFl2EdRlPvdr
yb1sVo5/oQW1d1ulevEQcYGzmtelI3/a6IV3cZw21grghTMDvCbiKqtTK66K4ZpTYwmCjIDV27Uk
1ZcbvK8woD2SCVILgI2ZqEAYQkUize4CeKXFOaGyyc0m8FJ34a43wSdvEziWma5K8UrieP8+x5Zq
ionFXSueYXADTEzSQfZJgPMcOJBt26B2DGclBEJirXPTcQPxAq9pW+bKipNFlYjKXRmuinkUurkz
d/Ra+w4eNR7yqowu9CAPTHGTCdcpr/gDxzJzWRCuiFUhuju9ozhiImpBXEKyrMRLL+SUx12hqfhC
W+AwC66lJK+vLSvPLsW4MC6aVOCsgU1tbyNVeeTOQOCgAUNzJFaVvsRloa5wtUZY0xdWf6ZYjbka
NMFNiSdUfm04vQaPboQBMRf2RyXpiqQQNzy05Cq+O6pa8jXnJGFlWpr0t5x9jpPiXrc4M+bkuSpx
C+T73Eiqs6jd5s7fXK7j4EbSnta5YeaVO1ecYhE5mz+PSwKDJnjuYWNBPSQN6fuUJLiGULt8pjam
kknlp6DKxc95KqweNjJUCM7fZH9qjZb+PD7o/oZH4jlkUuRYQPQbrbI0q7gqdTXhzTjX/LvmV5Bf
yHUaXeBoi956ZCK7Gk8HCLjF4UFrbHa7ax5Vclzqm2BjKr6X/SVFfnkhxXH8NQgz5doKPf3TRpLF
2+Pz2+dwMiisZDB54PwgD0/02UuQXSte6VhUT8cqumLs3zqbPL8Om1SJ51Gse9cWsvOleWiUzedC
TDc3xwnYP7wwrkwywRA6AysFpTY5qar4ReBtTD4rrYWLm/KdpSX5v6ssFAeG2t9KidldVZHLSVaY
NqKlfkr0sU1j1qFiPUWx5f2IS+nfb50PahXAugPxg01ZNygU06p0HEfHIBVfZl9XgpJecIkrPQZZ
NmRX2OdNDIVbAJxBMLtBy9vFrmrcrBZcvzGFMgtv1FxOhTkneNiz81CCPbox9DcfRuSE5HnkwuKs
0DV6RMwrKfmiMS1knF9L2Yq7F6u1MrDl7eNERnm+bskaD6WamhfvZKWUhhB0LqhNwVdWi40fBZfH
gWKOAv3YUAWYpFBlbXeUTbn2qtrLGzMUoLtEua/elb5TD/AcAyM8g0TePZeJUUaj5Cso+TWsazoU
RbEWb5Jkpd5EnLX6IsuuawqIJxtYu31xQtQT7NGwMOKBC6RC7M6qDko/8hSMF+kedyv5HGfMMzmM
tXlU10PHI2ty5D0AghLUbfKicX/zyMMCVuecK03OKlzTd/krn3d+8bz/AO6JB7ZHBl64V+EmQXYq
cjbtDiY4eqauGr0wV9nKwJ2pkBeFuyqvj3MFY/2ILKFyjCjD18BT65eUa5goOaU0fdlZRpYnQ9mR
/l1gS7r6nYHggcD9FAZamsm5MsskIZVKc12u4i+rKnYWFcxdn6xN+fYdCdyA1z3JOY7Haai7PqdH
a0+3+NLkDSF9kBJFuuA0Lv1ap7U0gJFIlmdXjyS27dexxF2QNrIrOrqGa/cq1ZxP6ywNs4Wkbbx6
4cWC9ZdU5Gv1MuIEIV+sjWwTQ41K6+JqFWtQ/CQUKjUWmiVF+bxQkvVm0VRiUSxiYa2v53Wc1fG3
iovTZaasRXHeBFGjmdEmCTTzODbP5hZ6GqIKZQv8Bp8OKWDaZ2wuc313zSVrU2kc/sJ1pfy+rIvi
Xw0cexeKERkXmmVx/jySN9wnMfes60aT099gRbKYSPLUYT3TKH2nbHChbcRsbSaysLpyROi5Ka+W
VzAfKQNDMQSZ6HnQdHSysysU1zdFmiBvp1qbq3AV3MfwlVqLxuHST5kYVfPUlVbqwD7FHBEuBRTq
EngwDMUoSqyp8joo1qYMs8mNJ6nldWY4cjh3Sku4l4LUfTiOKWP7kKGowL8DJQn+Onr72OQ6AG8q
0zWSxNSNJpk7ouoPcA5jWjJOLED2rAQY5PeeZbIIZatZV3JlrvyUN/0qLG9XgZ9db3gv+5PLN+XA
eCxOxYaPemcwr2pYTYpTI1/0VTEpatNpqvXcaVbl5cYR48u17yffmlXI2ZFU+Zypw4X4l5cZxk+9
hBL0G3IPHQ7GS5wEMDuROPb+vB0nUUPJaWqTVwvhIguC+IaDTd1ZSLJbfqrl0P1TivX1XSO64iJR
E3Ve+DW/qLiNDKNtmT6EYsTDAtnI842eRJdulbuLZu0kZmhBFOfxCn6qjS6WA8czY7sn/igEpEGT
Iu9K7tLd4P7CBwlXmaneePw8Vrn62ogq4SGOq+rx7RwIjodIo/YxCh9QLG9UDsfzUYQ1cjPrwk3S
1XxVK87lb4wCYUY6sc7jQWeKzyvO0DdiGtewJKfWdZj7yW1qrN0hviNHO7VDYntEkB+uYgp87PTC
xW6FXD4wuhA56lMVrvJyEW1c40IMLNW44SPHKBciDLvfGyuK4wV2W/7zOufDG0NSf/GVFl0r0Egu
Gy1wHhR5naznDawc17XAr38cXxEmqVD3oaOQJAv6ilN7ilyHCdYdRo7NTZN60afQyfyFs7GsqyoU
83kppPLP44MyGQvPKurIt+FVPJm0y1grQ1TWiZHUZlQEf2elLi54flXNHWMTXRwfiYjWHhK9kagt
J4eF0+cTjBSv48yMGz+8dzdhNWAJYc9HxkVYUSVdpU/EslAdC6a42kx03ZlnTslHc6/YQDJFww8G
thPmlFDzGKYPeIoR7ba7eH5glSuuwqYWVIFw2SR8Os9yPh2YEmsUYjfVVIgjjH+U9rrSahwYSl6b
clWVF0LjlvMgrZuBg461cP1RKHkMBD5fCVIKRsA97muZKGuzqJPmh5xaVTOwbgyzNOo9EBMtmM7A
2lELVwlyw/tOUYENysp0ZH3tz7k4r27XTqT/XWWGcFtLevavOuXD72KgcJ+sovTu5KjR1aEdgpw8
NF/Ccwb+RzybjAcXdkFcI9DN4OS8MhtRCLHT195FxLt/14KWXblq/GsteWZces6tV+SbuVp7zmWj
ewOrz8QYxiK8KgxFW9MojP3Scvl6U1dmZqzSa2UtFPNklUcDp4hAtm56rvBr4YFOnPywilPrrqWy
nmgJljzPHO1uEznBXwF01884a3PdFC21uPVyR7vwmyD+yelFtLAETf+XCJOe3axhEhpgBBbT9emh
tAI5DbRKrqvK1C19My8zLAD8GelFIqq/I6uygUMAJnpU3KTtHUEAtQSuEBwEjVTMK0tuzCgNnIFN
jkgJvcAI9SI2Sdw2Ecy3y0xZWelrpXIr04fOXs69TRTI84r4nv6S+SCKzbURpp/4JoelSrL8JPgN
PoKfBxW1cdfF7ZCSYvhsHW3jKJWZuEZ0u1r72SINouzL8a2c4YeApCDMCroUPpn25IgrNygLHUaP
TGpcOxQVxzO1Tcl9a9aGcickdR4tan+df/aS2H1UAqN2584awTE3m0Lg/q7EXIYnwuLg2PUiNwoH
VoF1kmJNSUSBBqM4qTbY1/JWwYqvgzVfwZjBS9eRwzdzviq0h42uR9dqoiRzWY6Ub8cXhewTNPRE
r5SJRQiPfBDZ66nUjlN6YhBhT2uS0Lvw3Pyh5BJ/UarKv4WCG9AVWPsFXk9CGBg0KLiDqE1LTEq1
5huICxzG4q200os57yvlb5w8qDGtSzDqa4hyI+Lbm9JaCBQt8rCOUq1eOEUcPWyKdfb1+LqxRAZJ
FsR3Bne7IVNgeXITQsWGfyDUpPyHVRjC50jf5LcxlxX/sTjZuPAtKZ8bfCUMTI+FGJL9YVnDU5Jw
xJJF7k0PDrq1nyBGyJQczoEdMnNvVyknuBeRGgjuPOKj4PvxuTJhQ2q6CpMkIq0Uar9bJWK5BkW1
WVWGYSpSIJvc2vMvj4/C2lUxI0TSKTB3wQy6Oy/PzUS98oTatKxI+CzltXELV0xxwxdBPSBpLPDw
WhQeYUNwBgkw3R0qzGSVU4SgMXVHqj4Hhih/t7Qivq4zh7uIAPuNw3nVv2LRkn5jKWFyRQIPguOQ
kExJQMprOTykHPQVqfZ+eEkqLaIolgd8OSzAYNOAPQo3ITxvIe3ObxP6qrcOJWx0uZuYkVFF0rwS
E+N39m2dlMHSEF0jIxxqd5wUh3CspriXboxauDAqo7lSm3RlHmcM1r4IpyUUSUTwYNGoNVs54MhM
rmtTka3qvvSs0L2oSgGWV97IVDNrIs60+LAaiHFhXv4NHEcYmjyaS3NJGhdOwQvQLatS5qv5/+fs
S3vj1rUt/1AT0DwAjf4gqQYPsZ04iZN8ETJykiiJlESRv75XnXPf67jsTnUauLhAju1ikSI39157
raVUTflDOzvzAcExO7brtl4ZUEAPfhDrvS2Zeuj89OXPc3815yyRogBXAZIDgOX5Eic+NEO44VR0
to32XViuhzULxq/CtPzgvEp+BJGPP6NOMPXWmZlXVMzpA+2Ev5D1vLapfv8mZxFPqCwbJfNI6LNx
uQkVi/ai1NOFVvkro4AzfnqtKfxcT255z+ebjnNCeTogvfarZNVKY99VWzeGF57uK+MgZ0X2DDwf
WcF543fsw2jszRw2KTP97SaG9aDR3bmwZq9sXTR5oZ880dvQGju7ilSgJp3GLGySgmgEzcx973up
Dhr8HDQBacqqCHyHw583TYk1OrvTsV0TwHERhkQ/9/kaiohNirIubOzEoreLzNm+jMKtlpGK6qV1
+tqLbaqDlrnay3EMLsz6lUgOmgxQR5DaT5Shs1lrpplklIZNGS7BQ49CaJcr7R5zS379eaavjgRQ
DCkjOkDYMM9nCoG6p13hQQkyhbuZkmXaeTmRxyCeL90Zr2wYMGUKXE24BGFtfzYUt2K0LS/CxoFe
Vm15ZutoYG3z5wm9cjMVqNxAsMA78kD8PHt0hU5brWFY0dApB5OpzAx7oqJYxqZVREqg8jO7Y1Fq
kj1VSqoLF+NrKfKz8U9b67fkIpOGZXPJo6bVk/4V9MtyvybRvPO8bNd66BN1iBfb7xKSG0gGii08
lG2WfIw4uSnaeTfwYqppQs33P6/Lq6t/erM5eI2nUHj2vaxavRgA0jZs6CcQ61zX5C6LLkz/XxrM
86ODvBtMFNQh/0jnz8YJ8sWWxNAFVAyf22Pu/PTJx1GVhP5z7FQtu0LLQ7oW6I+pbWLvh3wcZGNC
VoIFvLTqjhI0VOp5aGNy1D6c0/cL14TeIxqpN9viqUXFuCZZtU60CK6nvmRz5YqtyK5oHIlxz7XO
aZNRysf9IKfyS7uNXFe9boe0molLb2TLNnf0fnEo6mcT0dueMQfqYYm7uLLKEY5fJ04e+haMKqwU
hayF6w0EkkCgnG7CiBpwXEyYVZsuTLkLbcd9FaqkK3ala+mtS0f/wQ5eAFVTHuNvxVSKqlgTS3eF
1e18La0b55pDYqHQxJCkxacMc1dFNgdeFizS0sotbR81UymHz1r7JTqqNOZqb0LAajUbRZrv9Aqy
TWUiMxaHLnSSoSMznFQozMbZYbUiP4iclN11oRfjjhKEywnMQ7SrbkxsOtqAv0NpvSZj9thukLc0
yTZbUg1FyW09AAmX9WB4Kj/ElG/pB1kY/zZKrdPAxjcfV6i7yLRnCwdihLQw3yrOI/4UAWyAGChe
pzfDRMZPaWpiWkW5vh4daP+VDfk41J1l8aMCdCHBb3cTuSYr8qWqNIs/jkmbhpWgrnQV2uBFXqc0
FutNFy00r/hqzDuT8mRuwkICrqYzGsqHbsmkqPu2zW9FluuySlofbQfDt+Apor1w1ZzK+I5Tx0RV
MsT6KwA/Iq7zOTJRnW2sm24nSIqifQ9af9+08TLdlHELfp1knWdNueRDUIftmk/HtQjG5T7KFfnY
juv6STu5yDq36BrcFIvKvjns2K9Zoey9DtV4U/S+R/s5sFGFSifI9nIV9n2Q9OVQiUTb63wooPAA
xyac65AO81zitPYbxxanxV0wm5IcLS/p9nkpijmthItiX9l5Xgn+v+tF061B/GtTCWEVCWJxWIkm
vwYOyKWCtEbYvZ0UdmygOvcOwbIrd175/intVUcqRQGW1AAE2RchxuIq5rz/ORjNH2y4reK+pXny
JPkkZlBukjCqLGMsaPC6xVZjx/Rg6vblHE+1paYzV33ujK661PEntQZagilh2+FhizyRTbGgA1T7
kusfac6GoZKdUmPV5uP6ZebMjsdpLnq5ywVNnxjp7HoIo6yNarSR4nvJtjJFo3NjewY+DdnNXelN
xRKHQ7mqvl92iSzHYJfrvKN1RHx5L2lHioq0+CI8zVNadXhoXUVKF/7QKHXuVBmv36gOCKkjm3Je
pYVMnjjY/LQq8tFbbAHBZbOBg6J34EqFxVVJ5Bw0vCyQ0KmSZHFtjOcPEc4yrScKSkq9tpAa1EW7
KVKFolNXZcKTpOKjitGOgosSMOssmlnVbVO5VhEVnXm7kAgN5I3xJWmmQKqxsUW6ijdZRGxac6/L
rCoI0wu+/6ppNZmY6Qali/oU2cCU1bL2gzi4UuN0RgEretC+11Yetc0WXU0RX7oGoDxUJFy1M4hd
ZazebluRPhJmp2g/dV73aHJnNqw8k9w2/WImVbXg4DoEHCAUFVj65G2YDtIetkw7emqFZf66X40K
RdNPtgTnd0lN3suKbKQNzTfQ5NRG3gbE+sxXcxBz0n0YNllkHPNvI7TW/oeaoLMrwJJqVsPVHbCv
8jFFKHqfRpoATptKs8t41l2LqRMVDS1HYCFTrac8+uBYKPDj0ugPeatG7KhuIOpCjviCEIo3ikTo
LEEtAIAeBJqzGpGC3LiqrUwakdFHLFcPclPrKqmDrhnWFomp0lMTt/IHbiVZL4Lk9QBCblUmCDbj
Yj78c8P/54WRD/9esv9KP78Po9Ocsvnsn//rDf+uBzP8mv/n6c/++9f+kVL+n3/djz/V46x//pzf
fB3Pf/PZH+Lz/zP+SSH77B8vxLr/pdd8Vcn7f/nh/5tWF+3w35KdF1rdK3gY/K7N/efX/9XmZicL
HzR+UV5jN6LzjXTkX21uAt93UCfh2gO7rBwdMOB2/9HmxrAoQE2TogeG6hV/jif7X9pcvEomLcHQ
Q23w75/9jTb3lPH+nishwpx4+iG6rnj1BjxinueKyovciSmKdnAKG9vr1UT8hgkTtsetWOPySzoM
ENpEClU0+csK4zT0CT4JU5DzAECcYUUK9xuXSRvskoWLhijh3ttkNfWyBuwSM+p8midl3ImwdBIP
4cWP5wjp2pswlQwcTmZ7uzcm/sGtBk28o9lTOM3jHcOldAHje3VMNAOhWD31O85hohMzbxtw+eBi
cnGVx9v0k8yMPpFRkjs5je8yXSQXxjw9rt8f52meIOwBHT+9KgW8qeePM13mPDBJ6ZpkBEe8ameB
S8ohH0ePa+see02Ht7/t8/+c+N/F3a+NmIAuWuZobUBZcvYUrTNed2wAE9FO8iYOJnGT5T7aB1Ns
PwbELBdi3ivjQRyMsI5+Lmix53IH0wlT+HBywP/pDVtlXayM3emM8itIpe2FYuKVZwi4BDgmJCwQ
XJ8jGdqUhvMtck0gJ1oPm7sPSfeG9wupMpUe44I9/nk5z2ukk7YNexR9DTjFYpJnqKZzGy06B1ST
R9kHs4ryGmzc/sIavjZIBmABvXe8pwBml893CaBLaCmMdo1vQ0XBRx/cUnm0ra/+PJmXqwdZ4Eku
DhgIwvzzjviEhDgA2cM11Go/HzINmt19nA0R3S8EeoLdKAbW3Xhh+i29UISfj31qURTwv84RPdGL
OZeRRr3o1cS0b9bVkXql4/whZGuwb02ILJ0rf+2RfP51qw+jovJEbIZ5wqmp8HxlQU1vc0aZb/im
2h4oW5vpmhUh9fs/L+35IwQgAxAD0ipg0DDGz872yUwyPbA89c2MzPSUAKu3oAdNf4tBn+Il6CAA
TQBlgB3yfDp5QWxHUuTWfRG6L1KUaNWmlIWXqG4vHhaIdUhlTiIOiLReHLN1ykYqhhbpHwqnHyD+
R7sgDfv7IOuXGxWneS0KOtMLF9BLcPjEpwcei3u0SPGu9TOMq1jajhoh1yaLDiPavgXyfLMd0DE6
GpIerSh37bgcgvjSNnkx3wSOpRmMNXABZqcz8nxdk8UZQiSI1VMe01srY9rMxeCqsVBrsqPJwEGB
cOH88OdN8wJpQ3sWVFqw+4CZglxwNmyuytWC+BeAm65dtkt07NulEih5t7pTA+EXNDIvNinGS9EK
QWsBvEKEmufT7Adtg6klQUP1FDZdNgzHtpSXek7nNwL66hCdQMWJbAhC1tNraX+Hu/I1xJkuuqIZ
OXCVjefuQTvlDyQg245t3F+48V6sIsaDFA6pP96GFeCYPx+P6GSwm2dFEzNUACiBNlrlzAJe4TOu
iwub9MUaYjSkhtAunBI18H2ej7YkWz9zWJ40Jg/klZ6LFnXQpi8g9q/NKYuwdoiVALqzs0Ji5IKl
xBd5k7dj/l2BLPU9EUaZqovIJRnb62PFaAuAN4zG3dnzmjeIqNMuy5s1aLvdZA1/A2Ytv/br5i5s
+FcXD7Rg8NRBXYSxxPPFo7n0IvNYPFSzwD1kYmqf9+Zvo+TpEZ0os8i9cMudsxYjk5Z2EbKAxnUd
3q9qFNc9FerCI3ptm/8+ytlcsj5GcZ1i2/Uovm+owGK5eGGNh2K8kYR1H/4cLF4Ul6dzlcVgzIIv
EkNMcPacNEnaFfErb3Q22w/jKPijpUN8I7mT+1BkkLnh/O+hLgyudQyJg1yXuPEROD5CpvuArvKC
Eus04u/Z7T/fCHnYSbeBrfNPn+03YJvJMc9dj52Tm7XfgyKvb/shzPfGKlbrYPkRWB19/PMyvADz
T6uA3t2p4kJH67z7s/QQ/m99CBAErRJwOVJ/KDvSH7p8IR9pPLyj7WLfzHALOP554FePCShDSM7R
BcaF8XzvggDrctKneRNPa3wMx87v+ALCf8eD/ELVcIrDL9b1t6HO4nShfMetxxwXZrdbxsJ30cIl
VPDpWIVxfyxM4B8nTqL9EA/DhYf66hlNC7wBHpME1/Bs8KE08WYJHqoWlh9s6eODM6Vq/n9W879H
Oaf9AQLLmF3zvPHxut0kC3BXVRZjnY6Jrv881KsTOoVsRIQSTaazCXXekgmZEx5chEavyvPhC4hv
lwqFV/clNibuVfSxQDZ6vj0IaIEpBbjcbGmmrsvY59crEMKnrcyTr0OYqmvU8+mhmJLowlK+PjL0
kFkIcT826PORWaEC25+8iTpQT9GwgBfRMQs42afLwK63KdFNlnG/t3qV3/9+aZHyIknEkTiZgTwf
2vNgJJasGDrm+SMa58M1jzZ6IfK9dvJ+H+VsaV1ubBAbnzdkDMW+JUNSTyEEzHwrl7/tYCO6/D4U
EKDfc5e5L6F8Yzh5J3XPlZhEuzfzcslp4rWrIwcCASTixM0555nmKjDDGGFC0OqW6Bsla21KZGRh
DgbQSU1gLmyRV1fwtwHPro4g1kE68yhvpqzrvqs06hoJee5HyNEvqfleO22Ar8BNPlGbXtCApoIm
y1biWlyhFvue69VdabvNF6741yYENAW0SoDqIDiefv7bzTOZhE00xZmGe91Wo9xtb6Kx7PcDnt7u
z3v81aHQdT85MSLhO5f9aBZQNg6iaCZVjBXvyfAjX9L+CJ7ufCGTfXXtAN2AxoRc9sW+6BIowlEU
5M2Mbm0djNO460kqL2yG10cBNRUcZ6iKT69M+X3tilJmMfpwBayIxnSPfsV46wZ7SaZyaZSzqOSk
QR1D8IScFojydCU7Hg+XaMyvjwI2BuBEYO7nksSpLQK+rYh9w+TzyrgtqkIp/trQAlHhZOeVQuaO
nRCd3SBybX3ie8wFlTLakOgYIrbHl9CZVzYaQFfculAPgNeSnY1ionRZhB3B8BCihHxgC5dt17pU
79O2peWFW/HlaCcQKECxCwk7aoyzkODTBE1JtFKBiUQB32ckziZkkTYgV8GQGnUhpXn5oE6eMyiX
cGBTUPTOtkMY8cIFAYsaovtwj1RKVwst/ppEDro1hN5IR+EHcgLQn29tUyz/vCooaoZ56lw15WOs
q1RTaAqmQsq/93qD3AN9REwN3g4gjz4fbu0npBQSBIqBB+kPAFwuqZ3a7CU45p/v/TwhhNHCCZOH
NxREUufE2BE8OpgbFGnjVyftN/gfZFO+C3MSuCtZutlNVWGSWD4lEHXmh2CNra7XPoLhg4ha1BKo
BfCTdwC9I74fUJxP+zKUQVkNbVGKGj8LVb9v4Y4X7Vqz+q5e11DHh78NpRmYIAGIfzA6RbZyli5A
wSSHWceoFxac2T0YgiutlziZ+H6Tanj359HOb1nQpfCOcsBJCKcnN76zHY4n5lH3pG2jsGn6ysL0
5vMyMVjkUPxdCVnQ1oq/PFUYE/wiiAnR7sSg5wjWYigfOpWUTWl8WdyMFrI3QEkxEY1cVH+pjXJ+
qqAPiaFoA68JaA4wpLNQnpYcvWFpWwA6LAcQAXXdZ52tl1woXq4kSKJIV7D5oAwDKvh8n5NCabCj
wcsiXT6JJuvG/KeDjrOiaTt+SeUS2ubPz+7lxIqyOP0PdzwwifLsIAMJtsCKoxYH2erjaJS4GkFH
q/48yun44Kv/frJQzuHjYawBghIw1XOlndHWKHSBhp2NOiW/dkFGpmNeIHl5xyNv7J5CQNAOlWuX
T0zAXYYtkbzvdF/c0zXe0GdnPuZV7kpFGjqw+XGCFuyr73vCa03mvkI0HD7Bl+impOF7RYfkCH4f
/M0ScNnBIO7L9i7skZlnWW8fkOh2eQXjU/eR+WnejdyLR1jFmXckKtFm9yHT9EYEfhxvbCp1syG3
Yke3bGjUyTB0dyrXaV/NGe/fp/NiDzEMAa6CDuFvx3ORPq201IeundwdiaafY0T4WBWLDyp4VoU/
ejE5kHCM+BK60tyMJu8eLAlxrZJBs/fxwvt9HqulafFNKl20Y5Ok7pvcFOXVkrj5cSu7gVXl6lTU
bAIKenCyCOg/g00Ebxwt6Hig0mZ0F/i+MNXo15RUXTFawHWJP2a2L26mmfR91cV5VzOSRNWUzv6u
NwM8rNIF/KHVjBDT6wnSGVQ/7k28LsPeJYkMq1m2va/ipA/ELjFdUXECg1ZH+1jUpVTB5xwk448i
ASIioyitZWqCyo6iXPYEqvmfSbRGa70RwvrqRF+q9DAOzUqj+SgY8t2P85hDIkDC9LRSitL8jglr
WZ1CGdyfPIRYsW+zXoDXxVmaP8VxZ9NqKKfgox2S/BMkQeB2DSQse0h4w+FrJ9SEh2cU/dXNIQhY
eMTLexJ2A3g+GirAAZ2uAS1GWmWFycJqZctof/Y+Z+HDycNPNbGOMlgJhWV7jY81ACe9TAAYbFk0
7tG/QntMgAgUvpniJVp3rtPjsaVdondTN4+sigfqqqhvw+yGBr1Yr8OBreP9hKCTHvI+5cGPdenB
nVPllD/JmJFrHc2e75aC9k/RJt6FzA2QuyzmU+SivK8MsflSgWsyxpCL+KSrN4hLv4O7Jx/cuMB/
aelYWEchlW8sidqtyoVO6iTo4AauTZDliGZjBnmaMhN4LIpTutXK9sNWz9w5eoSK3KYw1xLQhg/r
nsOod6gmmbjxKhk96/eKl90dHbwMwGzbwGCykxnvQO1rt9pmA0+raSh4B65GNIPNhnvXvREjl3H/
bkAZA6xlo63cPsTLFuIc2XEwtehAZoW6YHLsHS7IReyjyHpQjkoxindZ6nucbFByCqigYA2wDvfl
JEh/R2dD+FJjOaK5hoIajn9+Lsa0KmUOWdiitPk42WIq6hxkLvpFgdsTH3MKS8R9BstVcj0Us7kn
mYOLWYi4BCpPQl3A0PIc+7bmAUfPZM2NX+GmC75YRfJ5xQdHrWv3eWFEvssK6kgTI8bjqMkTp4hD
y7FPcFbh9RIoMeyVK8aHYsVJ2rOt8w/Q/haqabNVoc+0OZRa8USzH32rTVwTyFdYoxDGwn3PZjAC
i8m2azVSx9UuDha4nRYBiYodM9J/JPAoGSoSly7e5VzQsLLdxu75KJSvCq3Gr4kMovt0ay1vlmAi
rhlCA06nxssDb1noedwU1sqrPKI5uS54SH9QjdsPgozIF413Aoy4Adu6rIQStmxgw+e/WSEDUGug
5P+8+kjmh0SEaLKQwYCCZ5iFt/NAoc/zDDyHahJc4PuGkj1loEgFVTxZS3Zo8RO+d3GyHWyaE1YH
HITaCqrYrK+0D6a5ovHkbhzkxarWFF2qChoZue7GwMRZPdK4jzbQZ4pNNDzbRH4FOqDN3uBuB0aL
PdCH8HEGZXEf9Dy/lQ5OSHU5k8XuljKHuCtJtuiJ0ankhznmm99tWSuyyqvV/QpAlmBXazHKbb8y
mt3CCxBX1prC+20Xg078EE2j43WovWGIsiz/tYSyvEPqFCdHcMnSz1k2++A6nrVH02sTpTgmo1mH
ehkU4sggkvDnaPnqdxDLjZ+7HrqFerQO/LzE0Tzfb3k4P/lyLjiiHujvxxlXx1s58ggXxOCXsta+
i6H3aPOyrWfUbbct+jY/iBzyrOpDCyKimGYTV3Rq+XgIBxebulvy7Ds22UwhKpqCcBdCucGqMXar
riHIMUk1zEknDmzV8Vs2CJHu2QSv93qyw/ZjGARiUJE5w5qly/W8TxLFRKPoZmEC2efw7kCDqHR1
EBmLdmMikI8a7IYvMT4Rrg9b24H4mG/xvGPakM+BTuIvYPUCBV77Pv4kEhDxsaJGykOIBvPRpLmO
q3DaTjuqt3lZBWNU3oapoF3DR93+nEiyySpP7ZBXpU5gFDVlIHXt5cnBquozvtwXYZdNVT4QYBlA
7sywSxw4xHULZLaoFaNb3BgwkT/M3HdBo/tYStzKFkYaaWK3b75FsL7LIrZ8aL3ky76UzH5Jchgk
yrkLQLzmI/bHrGj/kyyIjfU4z6x8O2TWixomTIpWoTN9Vy0QMQ41ZGOsqIaA4X5byYQHCDsZGzdu
lTk5DHBLWGH7JiYF/1DPh/2CxU4hNnWYog0ppBBi6wJfaXS3v6fFFsc3Uz7kohpB7UwqFRe+vGaB
Y0ktbVcMNY4Y53W3kaWovEScrbs1ZgaRAFTfJoLp4h0DaTGqJBCGEikEpyWqiTJ1Rw3p/X7QQx/W
eWn18imCDWJ6tY4S1ENnbBp9bRcnwp1P4E5zNyiPhn01MDa6HVerVQ2jXTy99XBdk3CzMwMT3/KI
8+HHvJGsBfyYgyN5SGy2evMBNWXnhzubzwuRe7UEnnpwn2ki1FtjvY3a/ZrOug137aYtaIfQw2gg
LzLqUl0lWL9h2QWjn7IAHiMkM/Dv9NvKf3BwHeWnPFRRF1SzSS1CERK2BCdNn8zu+8y5fae4bpt0
lgb6YtrP430bdeI6xhfITiEecqXWJB1MofRMd/mkx6UeGfNptfWAoaq1hAyx0tyyn0bQtquGaJse
gx5cpn2S+vSg0Gno9gwNTl7NC/4L+Nh59KZHWweX6ooHWsUIfLRWIxKhNzqJRLl3PdWfE3w22RVs
JId4mld7IP08w8RGIymt+iWVxa7tN/u2E3OS3WxWkk9riFtyn9A8hIUK6Md2Z3upw3I/iXTT6CfR
+XH4x2MQpDHh6p4Uy7rvvKDXAaw41dUCYyb/QeuVmQZ3xlg8geOpu2occv51BRfQ16Gccfv5cvXl
Xi69jmu7AB2trXfF49bNaqqxgulYs2WT7Z5ubGF1HLXFUoFiH4pdEa3lOzq56S4aM5HeEE7WG7Bm
MmgEFsE+OxnHn4VQA3svRiWnQ8K8uGebQcTSE5+vtYN1QwVXozjZgYAvkDKi2fU577aoryPgFXSv
w3AQWO8iUfsg0cWDcqb7FZ68o+remCWo1hzu/4iDkQUxX+Tbuy4f1TdExOh9r0I312nUanrwsRB5
Bd1whoarh7hG4RXqv04si+TQy2j54YgZApQwBeDNdnTj0Yl5bHfgwXW/Tqb8cDjJdSAqLef1YUtk
0VXpELY/RZTNqF3GDKn75Lz8ucHI2O4GNunbYPXQdICojJsZygWDGq4N9bVSDGnhauJ83He4EfZE
Ai9q4lDEooK59pjsIISD34jhcv00+PSp9W6sg45+TW2sd6Y/TTzJQHZvErf8mqdRQrtv8cltt95D
YcDvdbH8GKG0gTOkE282qjABbnRBJS6ewTwwnPX3Iyz0frU8hTEPyxYFF/hl2mc90xrxqAhVjavQ
HBzw/z2aKmQvJI2QIU++/7Z06/QkSPK4oRBioNYjO6pGUDlhS61kcljXSTUiMCdnSD4VFcsiCCIW
mgUN8nHUMivPGtgftu96W0CJDrv78BYepVdeFKyxbgvfJwHdbr3UI8y2XfGmYDl42q4sP5ZoQN6U
yBFqk6vNVUtgyfuRK/K5T6R6tONC9jzSyXsd2fXtCod+UbUl/6JYDxQo9cRCZi9QvZ4em25GX/hr
hvz+wNseinzsoidaGPvYl6mv28ivd0kKNT60dkiqSMCrLO3f+00dw2WE/qGY/W20ZmttNU52xbzz
9RqA1o7UB9z2QoAhP3X8GA69gNjHbDsyy7JOoDOo03Yr3mQEUAn2ZtSmIN9jWoN0jybHfQiHvOTa
Oj5fMSDY8AEPbmff3eQqOcw5FDngqM6VapMBV2EQQc7VwQUF4ooKzIXoKUCJfYRWRh5gMBN99rD5
AALYiY9Qdm14nwAN8nvP/LrXW3Gz4dUGHxzMivHdJW+ky/RNm5TXBN2YX24105Vd+aeyT9hdHJC+
HpPA1CPvLNSTKXliQTzdOp2q9/DXmt85MrtsvyZth4oVfgPHpHPzLsBWjP0a72OZf15RblbeBRBB
FMOTXgDr+g7O39EMDYJbJ3ODIpQ7tF2D8jMUFVAZJlvLa2ZA7E96XRw9FRR+vgO/AmEvu+lM738V
BYmPcuqQUssIAjeU0d4GX7IxI++6UrbHiM7kRnDGj3wEHFExwkUdbvRhmFPzkHQhf895ZqZ6XeQb
tm3kCrjEBoe4EbFsdT8XMDX20D2FEKFkyyfgUf1uXORctYWR31tJ/fWAtuNtlw5fFXIvVBbwjxdj
kjRmdfzG9op/JbQf3oP2G530/GY3tUAcKpdlWOMC/PhknNa9QErZ1W1CuhjaYC32AkV9ZXBkrkDF
eutLXd4kK2ivdQIv/sp7hQ2spI12LFuzZkRj9jpQilyPWXi9Qt57lWSDvFlk+jGBeAy2D+FWKZOM
N2nAAuxHvw1PGRvzuzyL3iFg5D8hV8HdkNH4IZftrzkxTwvm8BXlx6DrPu2GL1tXsq5KCpHtUinM
Y+T7+RovHNLHOLAPHQxacW4QVCs3tQJs4yx+AB0DaVcy2898hYJk86iAt6Xlro5hyExxL8Uhq/sR
TOgKhf7QYpf37acwPkm3QGIvwtotZlzrKJqzslKQzh27ccKVzTc5I0OHEE0fdGDwyhzkb8s7poas
+d/knceSpMi2rp+INrQYXgiCEKlVVdYES4kGxwFHPP35oru36L3vOdf26A6OWY+6VGQmuK/1S5ZR
44FEMn3Ba2hhVwtaUAVCpSYy9W2S1jTOrX54WGbyidnBavPsdgC3oZht66dwmm4Ltcw131FkE3Bm
B0NKXVTnadE2ueXNkgVYyoCH6jT0+4zSm56fVhkJjog2ssi/bnjhhf9hcMRWvHqug/NkMuukVkuK
SKuqmLfSodI5QPBFWWFht0CyhPBvN3mgNUFY8AxhTNNm3d7bTQ5Q7MjSqMjVlqWICsIojWPV+jNJ
aw7fvFBbF42bOFckPlV6rrqdK2rvTksL14/6TfOcsPKt9VUrzTWnRQDnUFhrmfWj0zKjC+EmMJz0
JRGOITFZ83Vn994alUYTfMpOG97dcRzvatXMQ0geRZbtFKf2R6sVfoUrxWqs/UhsDw8mWrss8kvP
HOLC7eznVmgcbWgqMQrNmk+zScFsKa4nYJQ1om2nEnvFSkQa9Vr3ZVwO7vDYqq5wwwA9hhdy+xJY
6sPbEbKyYqkqGulZ4UjmVIp+dnQAxOa2AocidtS5H1c7vR4Ho8zDFtIpDZeinG8Ch7hvzvQMf0/l
9uLZG1dw43Yb0h+2Uy3ct3Itsp3NKPY9ycopsacq8dZVqm+OC2ZhdN545r1rzboszas3+lvUdmmH
mtiuuGjMdmWknBj9p92a9v2rUD5fQ7OCmgYK5CjkpOW7Z2bCzkO/M5s1MhdBvgFh6v61amv/YesJ
2tw3ZVq5oDuSKARvYRffeXah6cdeMWMjOJDzHhciTMUqx7LcG5PiiCxaZP07xB6LlwSt78qTWUu9
STp90A5r6rxaTmPmsVNnZRXPwLAjeuR67aN1lWo7TE02jnHNuf3i9lb6he3/8g+4xJ36RTHkV3hJ
25KEcZgaMJ/a/6SEx1Vx5o06j2CWpw/kweNJ1Exz2wD9UOvEWmGlW2Szbj3XKgXJ5gEsWfv8zM1j
lF6dCDWA4j6cs0otoT3akrfTXK1q76eBut46yUIWYHpievcbrw8LvUVKaQIg+dEgdJ/tsfEm84lc
tSn7LsuqGuOpbszhaAC6XbdrJia6RDpbJFrHK8Ua0qOGjVubb8beL/RZgJB0qtmRYssFoluKwq9i
E24XLW1Q+JGVztrZY1v5LCFw5sjbVtJyDVm2+o7MZu+mr9ryzViCso36Il9vzWXlAJxcfcrDdGvb
Pk5tZ7yZcq8tdrlFiVe45I3xpCYv85JxWpW9Q9Jnl2EtUOhGdoaRPlSSlezUtwY/+F2P+290QyO1
ydAXo1js5xEGqLqX/dD21yXCHteOcrOuN8a3GhbYt+b0u19rlp8taLoiTBuhu2HWiAmDXyen9dmn
T6yOW8468FrXo0SBbaq866ZaZzDu68UKCcab+92YTfYcB+5cp9f96nhGCCzqILdJMZUlragGxOtI
6U2UWWKYJ5IS543kiLWcgu7OGzlHQ1s5m0/mYFOJu7UypHGtr22j87MdO7aSRk462LhVTYmL+JpV
dO75PqVW1njHRQW4/UAlRu3HCjyodgRM5d7e6VCh4b/DNKS/LKWWO85+WSAEzsHqlcsJIFONd8OA
GDfmyDfVozNgoJTxZFoaP8mmKUo36Qq86U9l7dgNT442z/fpSpXVt+z0RjvliMLEyV/w8e45WHr5
OAfKRJkmyjx4JypcuHnU4m2ZmsgobM1JHJih9jgw5QY1B5Ar2pA3r+hvCjC/rgkDkSuji8iWLE0j
XMQ0454dt06sRtRAWH+Pg728Vw6bWsQ6tgDTkZTl1vZJiXqpj8AzY/BcWxBenGSNtmkiajHN9ypk
F9SAymltGdznYKms5XYbNC94KGoT8McoCsVENNn5msEN2xZ7wBo4lRMvLNLNT/Dzeo613B60JuyN
0mfWLrXNqW7cBlWVSKArrS0xiE+pDp0JWhRlWq+xQjqzCgp2SxpqmPNa2KYQ8HpYhtBrnbJPRN55
a6x7UvNOM1m8mgit1RJpsGMEzJqXpl/mKfH6RTFta1zl2sNsFrlWhfh5tOUZ4XGZ95jNm7HRIrkG
3ZwMqdMFd005rus57YIiO7ss+eSVTMqudhZMQbHrhZJlzd0WzNVBq+UoHmCnCD5x2spRNzVhrBDx
wdQL/1SlCGqJXxtav70VY+f1b7TFNP7jWut943DdLZr4s5ztf49L8S99wpCjX7+Xll7KNsFvCbl3
L4Y+qjAog/FhMv9e2/NvtsXzW0WN7Ofb//Ov+MPK6FMLSt4jwj+u8EsnATTqH1ZG3/gN9pRUDR8r
GIoLl0/1p5WRMma0P7/HayE9RJDBH/rTymi4v11UkpdfQ5xNEan5n1gZsdj8hVzlazdhpdDmo8/n
I3r/lrOD93oCD1n2tZguaFPwK18cyjgLc9rL1JlO6RZAjcpnZx6OSzkupxnsCF1SNoXGbHMAtyuO
e3fzXtuuf9yCtHyUWXMFKBlgYbfzDwbAnqypgW117d6NoX13li6PJppvIFipLqzW+i1tfX9HP2eW
kC9YvXoYyPa+0jQmD2ocnwtomiUEfmGUBMRUYbBtfaxdKJZ18R9GQr9PxqxZV6bI+ih1CpTVc82V
wh2IAhlsZAkbWg6JilgIg4ahOpTGPBFvjGN8GaqLyAKBRkuZZNRL40fPdBW2S/maj+1t6dblfnZE
tcvMZrjGftJE8yXbAK3vfdvYAFTP+DK7uK5qFXFDsbM0m/PZOvk3NFkbLtYNvAERLcusk0y9ps9a
UxbnoWkwsUsB9hit2zw99tO6uRE2qII+mmlaABpbU7sdl8JqQ/5a+aaUW94JHLLfpjHq11pKeoa1
NlXkTmA2zCa/tBZGY7uEhehm7rL649/MrSwa/azcWTXDAm6WUDRWFym3EVFmLA9WVZCRMPoEQ2jB
G5CduRcWHy3DC0mAw1o+ThnQS+BWSWVnx3r0MlTdw/KhG80vmVvdbel3wJ6ufEnbIjHzwovHxo6X
nNaWyRbfZFPeyar/WGSTx1XGvOF2F9o9s6iUNOW9Jok6K3x7OEgCVeJuVi+dzrAFbXO5rLr9UhJH
wKL1ndGuGdbdjGsbN7ZTBx/kQaCg3eq3uoerN6WzJGuZvW7lhsfLFvGqOjfJNVBzt6rdWFhLlnS9
fp3mqLa4CEDHmuqh0uASmwINSm2SKJqWBvwWOQBC1NMLLOgU8pb7oUk4bWxK3bpL3eUjg+3elWOq
fsgS5YXTLW2oEKGxps3WrcxTppm6YsCou5KVAvcyShqdSxRBEiy5qGFjpRNuQ+0ctlH+FNDvdymB
BuCU2m1rQdQRhPFZBbP3Ajvxq7wUmhZO5p/EYMm7xSvGvZRpko3+HLZz0SX1aJ5VMWlX22BdU+QR
F1L1yNQGBATGuIYuTr7HXmN/X4SvASJOWwyud1RLcI9SqTtOhfeDCPWIqJU6TousiGsvM6J2cqcr
YvfqqG/No/CetJWsOHejy6/Jg0PgjZ+lBDOVZl2EuQTFLVZriemG4Nu7FYyNZR8vrPqFV+vJ2qtf
XIrVzpiH79Ebf3WbcbZzTgByX99IcL0f3Qa4e/2xpor11nWWkALBe2uaTkgXXkc7PUCVXwfBfFoW
cV/J7HPp6+++c59y3Y+NcmSg9n9hkdy1wjgas3kv1vJg1dVxbAC3evc6rw+90/5kFgOncueQn+6v
yS3Erm2LQ14ve67taPPKJmz6MrKd7zJr94D8ZdSrLqmM9ofuQuvJ8n61NNg85AaDDUbdPipnhe/o
SLOoh9YM82JOzKxmgTDTZ3dwPmZP3s5Yb6WHQtXQ5gdyiYcdlhLCUmxSHgoQGUfkIgpw8kEONIRM
SNje1Fx/GMPwISQkW7p+aZ1/Z4qcGrjAPclSaiSgZVpotfY1no/qmdBeZ182c6K2zcWYJ+ekGFS9
c3v5BGT/XnoX0adJaIpZLaGgeTXGXd3FMgd/sBQmczGwwvRaG0+FhryCdoV5Go+m5kAV1JW7pwM2
oG+xqInHgXcKKquLran7MFJ5MwYTG6SfDqE9OOSHBO6GqRO0AQPpnSwDyutAIxUTvNEZD/DRIykn
4COz4nEpW/849WW5G8T02baADLmF1qMNzC+RSv/a9roUqB4e31oW+cOEOz3rTp8zzNlNqHesj4Pt
PJZaqnaeKj+peH7NIEcToEWHWq/xpE+Tu7OGjJoWzz6s0NmqxPMq1uHFzwDz+AbigGrmMjLJwIEu
mnaDL4o4L51T02t31Qh2C1cL9V+v98S32IfUN6tQGMBmXAEXuS4Bet0Ya5iTk1Z3xBV8BWhcK+md
tYnsr03kSGquCePwtC9TTlf9MpETv4mvMUe1UJUXFuZYM+YBbacxaMMQ+oJMAeohfgTZeJ/PIMtZ
acfcpT2cvkBUqWnNmwj0JOhIMKrW/Mv3AbU7Y2/P1QcNY2/j2qy7qYfxbrDKRNsoimgiMTlxDQb0
wVxu3Vq/Gfvhc3DLPVkoTjxmzZPhqzsC3dxDY9WvWWvd9TUzOKnsYzws8LBLUZ23gfcHdFDQ8vCn
N/k/GkCfuob//jX54i+JGclXd/PG2fCvv+n/XzzGfz94stBQlYqb+2Iu+B8Gzq6u35p/Hjf/8gf/
GDM97zeWFfyBpKj/HpzADPvHmOm5vzH1oSC+5NQzU16UgX+OmcFvrEAoQC4Bk65B6MI/xkz/N4/6
Ap3wSeZS5z8ZMRFf/2XERMwKTwk0CzKAcMWjmYNf/ycjQFEuvrXlax0Ls1FhXU7NXm/VD3BOA7B3
zCPcOl9+ls0PgURpoAZXhB6SsMhwtC7q2i67dTXvrJX2FNbr4IS1dxFfk48jmUhzB86G7SqyIVq6
MK0gbZ1yQ/K1rmMJiZImFP+8bGOKLDwDRTGW9EyJabWjtvi9ZVUNg6b4AWr9y1E59+jkX/OqfxdO
n+1I1pGIdYAlsmJFJgdGjpCNRB3P225B/c2d4aav05C6WHfQHs1+FewWW4Nj0bM7JprpIAL7tGEU
hV2mxRWm4bmYyiV2SvkL1bIb5qMDZJ/lbxCmqGIg6XeOz9fd2ivDSNPciRq3+jYrXmOoLz7fZNzI
bTO5mbXPEgqLNfyprswrY3Ov3GB+Huzu1R5zwow9GDBrpPJQs7UP+ldM6FoXTWCwVtxzy4Obtq8u
o0RYu/P1VkPSSLMqkrQOHges9J+er4uoCYpmV0i3C91yUQ1HbqbwCPswIETXJpVyg/NI7mZUqEG9
z15z763TR7D0LWlQ/NmwIJft2K1Cv5WV92v2kBhlmv65llqQ6HQCfrgTPKFrzFY0qvShTQ0jmprJ
jFEE9md2+PkEor58QMf7b2bq3UOO7YNSZFFhpuVdFYzzmTDn5Tjn1c2kd9BThj1ASrU2eozZPKL2
nmnGYGynxqxGMmLYrwT5CjRdlxwgJb/NoBFXdtlBh2b1r2HRMWoaC9HfQZoUeVPGdQ/60w7+Ex2w
3o0cGy+ucK4iJ8iGs8U5e0TMrk5A+CQ3cK6G7O3cWG4gQMPK7HkhzRXampdg9ejD3NLi0bTy1z9a
29OfK89TohGA97WCKsCwk+MPQdzL3eo4T4wjHSczMccYwm3uEK41nMfBaTC7+dksLIXEC5xosKev
snWKeNmqF0/wZpS6QjA39jb9ktJyP82eoukAbJuot9KN6Bz8rn1PheNIZT1Mo36lhEkjYDfcEqQg
aS5xnuHUv1O/e6ZwW38WXdbSL7KeXAnsZnSi5vJwjNgx26s2Hbhc9fYTe9ujcPQ39EUQh+j69l3t
1fdunekqNOxM7I1m0xJn4JmaDIeCbeKHUeSxlAUGnvTBhm0RMMJeI8Dps03cykbOsYQ/oKay/bPh
93/z3YIZ4CKtv5hDdcIosOL+j6DG/8nkXwCN/+sf//Om8X/zHW4afO/kxNEx9ndAgzsI/Tk586S/
/O0O+vOmMfklfif29QvaQiAZGu+/ZTMBaNjkOOEEuYQpQ139J7fNH97Xf1KL//5187n4JC5pT1wd
f71t+I6s3ZrPdWIGtXw2UC6elRqn2DHUekbLxImbFVvisDBc9QUoRjnWPM7jcENOmU3dSfksrerQ
mupks+ji77X0mMLK+VDlbXpoRsM8mE2FhLTyeiQPAYnnrddztPh21NReE+u6hmKVtMaIMh63vpDR
OQjf+KEzOYZysOfQX7JztmVnfQYabxGI9Y60E6DfbC8glfol3UGfzaEiRi5EqJq9r17X7tzG5C5B
V6PGzY3LznidspoBzKnacDWX05JaOUM17bYDydfQ9gNEGctlLehr8LkvYWN7JEDLxjY6fpK4Z4dY
TyDSVOMyFGrE+q1GgtbtqtzqLrRwYhzcgcIl+tyPIGe3Zs7b16qCTXYNrqxmmmLXZk3JOv+e+J3r
YkU2S5AmiHKgPa5q1CLbH1BoTHiGpcuXHkxWs5uLqjwSrfZRl+LGrcZzNg8JwDjXm73ASmn1uTH8
uxHDE8tlet4K50UKrs1mUqDN5ZaHpdP9GAg9Kbfl3lNNjCW8DlMB04bI7qoftpYzTnjJinAlNGdG
fqP6MY2GeK64EAslczKAiyd7xs4Ju1VhVTX8CKV+HdZ6dW5yb45cxGR6gz6kZnoOe3KMw7YenJ/N
22bxUdzrbKxQJm7TmxiHd6spPhpqsUJ3ztE8r6sde5rsoiBY7V03WP6B+pkYoa8WFh66W5XezBaS
XFvk16z2r9ypii6P6RKdaTRxZXgc9ZUEkOmuSqxUSbDZtBMaNMSZQ8DYMi5qh6ZMRZ5hvK4S+aJV
gY1JBUUDXX/Ao6bYpYb36kIYVw3Ic5Y5oc/uwA6x7ldNlGi+a+zrwxxbYN62N3MrevKztVH9jake
HJRtMgK54z1k/sfSOV9INbWk6ta3gTjY/djBhrvTnRLSSQJv+2GKWR0Fctdrsmsf7XL+khTNZnZ7
Zci1DsdiItgvYE3OyOscXGJcApSpiTHaFaGiNRJEwUZGPbW2J2ipfZGrmm5YLLRnB6vAPmi8Jcor
dzrro33EOZG+lkvJVlKoXwhhKiCaywRlF801YdC3NDg3B6ucidnaDBG7CIufiC/tvlBaOMdUAxVo
dX2BJmvtfVD0aAFlCs9eGuKwoZuO/cJiiLJzLSX3sixvRarKUx2As3vdmsWkt14jRoKQns0tJiMJ
OeXavy1+oLGzzlUUlOtPXH7OR5M7YwTSgMRnnJ/o7BKPuNHQt2N8S6eNWqvROJRO+sTqmQxDfpLZ
41wuN2vRHCqkQftly+K5LtWVPtdMJ+YlYJMKNiD/AEEvmzVvnHE7YJLoKzkSTCnKo5OTd62ASOap
COD0snKvFePZ1otXphdnRyMSj3tPcIHvySUxBuuhlds9ksD3ju6H0J5IOx7NyUM6iwYzbz9rQWm5
1tSfnrdMyaBLJ0IS+O7022dJ2kGsudq4cz0ERlk/3lZkAserLl85i/DlwPMMpjccfP7PWhEtxwFe
xHK2i93vWakqV1+dPV6PUsfLmyOi7JqGvCareTIVjHLuM9xN2ewd5KLTbJnbY1SVABTgv8/dujrH
XlC8tVXrbZdjl/ClaYD2EDMDoDyElg28CquT03ZSyiujluZJTdTobUa973ok/ZPjx1Y+1pHhdWcy
t1hE8JU+mrxDTP2/MpV+b1KcllUVR0+5G5CSlrSbQ2Dk7GdJXxQ+ehsNUDZFsITy9EdtkSxsVWgx
CZ+bL9y7PC3KKTBZIlmTsE+7Fl5ty4HSafwG+K2ApNHWuMnQa9a+qZsp4d1SWBakPLib8aqKwHhY
J924rmf9aDRmFxPjd2dac3foq0CPVD+up3xKf5ZZ/1xWwdPiDEWMkVTbt8JzIGbNghR0LpRaXQoL
6xoqfxk/eh2rxTK1X7mDGGwmkP6yjK0ROrbxdur8w5xP8iK5+dmMNKuZpM3udDs9mbZd7xpUaQmZ
WOhV5OAc8w6d38azUFoEinV595Kb8i6o0LWhs7b3AL2E+7bDm4vGHBA/kNcizfhYiG8B8B1yfT2m
3s3X23iYs7slNXZePlH9p9leaBMIuOsabQyrFj4Yk12F+kK8YtlHCVJ9NPPKzjDdrv1wYnO55VQ9
6AGcYee88K7c9DwTu7zfxkjLsxtYy+mgVoSflcC+CYqLpPKsfMi9Yc12Rq8flqZ/b2wkriMQ5Lr+
TmHvnJZSglV/ga9PPBPzkirIkp1S94Z14XfbVGTblMMhW2GzK3AKl6hxc9u/zmadCuJG9uEQGPkT
XimqwqyiTmSfv9Gr+9pagM863Q+YxAApQVWxo8MoqPtxXvaE0Z3GzdB41tY9J7kKc/0iY4Va1Yrt
Jq0qGeoLiCAy7HWfAtMmaprPMmDZHVic9mPQE/hE43KLVa2oL44CbupCW15NiunDaqsGgosDAzQR
IqQwnJlZYPwW83ZYEImSpstwso099OvsXg3wuTs2ZWw/doApo30iRLeIXJVZYbo0E24g1C1yK249
la+wENYQpxmCeLXZu9HTr2ayoC6+DuuAHvup2kCrNPumGJwXUj7vMrxsdcuVb3rloVz7ZADgi3jB
h8hE6Zn4g2c+yKCzSL5ND13f91DHy3ttGOlp0/2b3kWkS2sFI2D1YrTuderXbrSlZmys/a0aqWLV
0RjBkeehTkp2KFdvrw300MvBveEP7wiOniO71m5ssTS3CEPL0PCCa6PpHzRnfWhng9LWuaFlMth+
amZ+U5pqTFDI7bTKm5JuCK60xpK7MegYwZYJVY5u/yrl9JG51r0llB4hiWQPknLXb/SVV3mC0B8K
arKeEAI4UYobwhrKpLQsK8IBlKwFUZyB+hrG+ah55vfcqwgnWR01+Gc6EunHgAWtaEnZdsdmjbU+
u3NHeZpzJ7ZtksxUhnjWxHK4ruvGA2/oybQuRVRMwC9tCoZdIjTbgaHMB8k7sXMa9a3QHu8N5bG3
4eLB+FfVEYKjxxIEaKcjmzt1meEfZFnoB29OjTNEd4dRoRoSrwRWZqhsoyIt+W62qRe6Zs0guVWv
DrBOBA6PitLK8iQI+osKHgJv7I3xKsgpxtJNpk93rU7T2P0URl9ES54f87Q3d1lQIfvDARZqsAOr
35d7vXIAMyieD9l2T2oWX7mnxW26HPMa/YKZcVhtnDwxPY5RI3FXoby58CPaeqX3vhWZci1v2sVC
h+9lZuha5Ztva4dBH9mWeY0PAS7KvdXYBw0Xx7F38rdJNVnkGlhgh4qRYtSKD24FjzO/Rg9k+E+6
IBLaNbPTaLHIIkryQcMxMG2bB4Zbp8vjuhFkIiaGNGuE4wJbB2W2e+PQpd6tHAYjbhbXiWouHH1E
6bE03btrOU/QtS+FUE9SkhEv+QT27NHrKy2BetN7QzhtI1qai/vJ6RGXafMVXgeHY3R+mBY+tVB2
d3bXybvRneFRZNM16V8Dz/1QRIxnReTDf8K/2o9ZZno4evSf3FhBOID8mjbIWLFgCOtR//rVrTs1
SeH2cZCxVy3WwzCjCIaVaqFFx2v2M8GVE3zrrTftZI0ycrEb+zhao32F4O1hqWSeODL92OAtwpHy
weOytQZmm+xKd6FGi6B78WdPRy+nM31LPT0N4wI9PEAgCrrE4hGrdeiJpTtos3rLnL6H5F18GF1r
TGYYx2guh+9Srx48XYwnIqN/1VsGIdkE4qDKDRUgkXXR2jTXmMu20Jv6fjdMWYVhv/0gJvPobXMb
kiRGHwRqlvXQjmQhokQLIRtbl4d/QTpX1AzH+lZ4YV6uHyXlwNGS6ny8NKe/2u8WtBwrRirciQdB
3hGPmnuwhvHOF8Mp96ajHGScKucApk51eFVxcFRl9lkNg/q06vS+GM1rvLJf2Vw/mj2c1eDdLQsW
wArV+x3Qqp0UEMACj+T11G3bsy1tERGDtv2cBfIoS2dspC3sl56Zj5UvrLCTo2TtwcNUN8yknVs8
V5PXRnq+fqXYhXZd3S8xTqf9WKqfsxuUqK5VDk85OZEBcHbkYj/K1oKGqRk8NOdLaN1V5csD6tMz
LP4Zafgd5rQ01P3qrnPH56DIg72f1R8Bu7ftbree0bicDRZntKD3r5Mm0QnzH0GL/9tBHyq2iL4m
4sBy6b8C/PjviQUaNbrt7f3t85+5hQvy829/xz+QH4AVwwfMx3dIQ9TfOQb/N4AWwP0/2IK/8Qug
PoR8ECdhefjfUZn8g18w3d9IhLnAMxY5RIhg/jMZyyUQ/J8zAi4f2iBc4YIssfqY/xo51wR+PWfq
MgTN6tpzFrIP8EMNl82C7YuCvxmvqsfaIS/7B063W/PSz7zwfzDAq1gT461z2Vq8op52VlNbMR0T
n9owvMvLjqN73bM1S3FnN8xr41QjLsAvoDO94T7Pv3QU32Dv923hxMbku4dgLY5pn1+PrcVM7XrN
80XLLoIxVrWGHs4kwCodizdm/HKf+evTkAfYcKr10xysR6teH+uqurIcs0uywfrIN+TwGgbDpu9v
nILITNVqHzOVIotRW+QQeWPizcFDU86PykScvAXBZ6Y0K2Y/qMJ2xGxnz3kfYzt810Qn4sLUXttl
aENvBjjJzeHb9pcPMKWGQEsv26uKmgaL0RsQaoqxuUomIPsDmfVDVhmw05kG0DNgy3ApzHH7G1b8
jCPTZmoR+XcvnOuuKTL+ffDlxVxvUqkeKBJ4B51DZx/YknZW76boh7sePD8HZ0EU7vXs2uKFe/cd
I/HTyvwSO05hxLlmYk0a16PV+/OpVG1wcLgX1SaTUhe7AlclN4Q4uO0Ka2NhSXbJL5D+cqLDEvqm
Q8i7+v7MDN4jCIXlKEffgPjYXhu6YuIG8/bJb1NsN4PxekGu942WtYluCYHXxvwCfElcvfNuCYLF
Lz+vrwgxE4FAHG1NcVNCBqOinfDFdfhcpOwOq2k+z5bRJGgOKwQGzi26/OM2lw/Yebld4IkitK2/
ghKzs+GyDASXiheDcIpbxL362RHenUUaepz1ztldILCsYPzUBakGdoPPkA0nlBjT6lY7loxLITpd
tLfTzZYPPzCITzc9kvuzN4hb2h4qYU5w7LodOa9GxwC4wSYFmjijLlIRjV09r0r1bPIvHu0hPTHZ
N7s6B9toegP7oDfEkC5YlMm+3hHY8UOo6YfMsy4mTmOK5tYuosZG6KATDXGGKbsXF0eMNtn9TvnD
XVtMBzTiB7vxXrlrfnnBcly8lZ8NAiM4Ugp4suG684XYBegQkspx7+g9Say2URcBDx27tqd2qqLm
XZgZz6VPL43lqqRa7BdoAYo2RGZG/to7iekvzwpZeej5jKhZRUrXrBPvUTnHgmDBqBZaG5UuckpX
W7gvC5wFVM3bpwq0NcrgWghtlls0tMFFLd1WN15JhHPAGMOqpH+tpnbsW8BdXS1PKQLxEN/Tw0wv
cJLPvthZ08on0fJ3e3PSE5lVzDx24MfuoAq0U9lZjf0VztHhVy3dB9WO92ljP5SXtcq4fNc6Nq2y
67/zy+ol2ULpIWId8zsstsZlRXOVeu3Y2fpNrZQeZef+ss5hobvzbTqPUT8u4cTOZy5OS70QayDq
ChZGD0VtVm43hGXhb+DAJCtdoY1b9s6GFipls3T6eU+h9D2u4c+sYPV0jfKnwS7qoa7DM9K+9myp
9H/UCX6XKR5WkT/pl2V2xjSyM1L3Orgsum3F2qGz+mbK2o580Ih8/wFU0b3BmkfpyoYoiwk3KSmu
rjXsCbnTchIXRjSzbi/pelCX/XtiEcdSe14vm/nAij6xqi+XnR1a24ndKmA466cz3jxO+8FBM2YW
2YED6qn35upqC/KPEjSVUA5ssKuBKG29wAptZXYRkiqLUAQix/sL/LBdgIj/4u5MtuvGsS79LjVn
LRAgAHJQk9tRkmVZtuV2wmU7wmzABmxAkHz6fzMyK0NCWlYFhjWNBhcCcdAc7LM/uackCDffwFpZ
0nJPV8R74gLH9vsWmYxyT2nUUiHTndk/tj3dAR+cACUVSqSNSOrThqxIuKdH6j1R0m75lw7v0veA
N15NfyVT9rRKJxOQY6JmOa/IuQx78iWT/Y9oy/qL1jPuTXuKJuxhCyBxBT/DdT9AjrLFboacTonc
DkR9X7aS4pgNacYx3BNASkT3cLztzjoIr5c9SYTMX/iO73mjPYEEwRne4Pek0rCnl7I90RRUSDkB
u4KQmiDIGcyGBFQ5goWGFFWIEqgT3cs0ICJFAmtPZek5AHUa2S0wqFtsSVjW9J76wuNBnkL62J9w
WU6Zxi1w3VNlBDkzi5wwcgDr1xDJNLFn1do9v5aBkZdlVxVQC0fUHMdnVL58ZfVco0R9uCJ7is7u
ybpkT9tVSyRQ/I5UntiTesme3kOzK5IT5I3WSP21exIwRjYQBmnt2RJkeFDoD/njnjTM9/Qh7sfr
CWVAD0ANbafeGlC59nTjXyep//9Plz86007D+u5PlHY6eJbfHiav2z/KJ0+IkJzgXPltnP7P/0rw
+gdtMUPWDqWcKHn8jzhF7AdHDstX4FlIjGQOjpT/F+ci/zeROFCC9fuvN8O/D494MYTacidZUBxX
dzrJP3kyRDuPjo4BTrSQqHCe7O57j2QpYwbPKFUm4gqYyoS/Ged/ZNL7d7v77z1qN6HlDI+ABRJY
XtQFLvfr+qmgYvlHNqh/N++8bwIJBwb80kq4XfTD8M6KjeQP+bJ1Px/dBe7/9WL6PKTk7/YhF3rS
/WZTMVwHxRk+9QDGaRz4CJ4yKqhUYFjf4OgGs4Ds8vsfe+4b4PM//rER376yeSvOC57H8OxCGLan
bhXxCzjZ3Ufu70fhv/8Yx81OwtEJtlHIdplQR69DCNab95ZURNyu8dQuaSA3AcTg2ut3Xn/QXkrw
+A/SEMzMcv/BuYYnzE2HLLw5RqMpXvK7fHrh+c9f5Drpw7nFkskwfrZqlPZGrAxgNVQ20eIWtJ6K
vg4NTCOPPYBfK1ITdRT2UFuhFufq93+gA4L4uwOOZZ+GFzwKpFd+Nnk+98eYxqlk4U+tkCnBG2lu
IREysOG+7WweKpQwdR0EjFBB0uYf+VX+3YPdCu9RgNX5Ct08txgCJG6ObOh+Sm7LF/6+Z2Zk7KwK
HSLVxuvEkRYd5WfS4X0EVi3VC964z7XurA11XKGEmw38rADo+5OACXaLwlScnn//cZ5r3lkbcKPl
ukd12RkS/fljaHuU5meQwvm17qwMQw0UrKY99KBdsG1nsgQzCkHwmCo9u++sBnClDmPg5bEadJGB
4yXyUNGh7xFKJ7+/wFkOKCS+bTfC76TtVinuR5SLTh9hevISnveZ8Xd92ceY4Kls4THQ2HjAX/MI
igsIY8eX7NKfGsP+Z+a7qJykg0OFoWuWwndoayA5DPV8ru2Kcy8qOqN/5j/79884Ic4iOI5aHaDm
c0Lt81UrupYANglqKMwO8f7kF2rSiWO8fPcZW5o41VRtD2pYizct1KoPv//Wz42VE8hWLXFocexI
gW5CFcM4SHabowKp/6QAh/xnlOS/h2qfCY/WogJWiSqWOk6HGnnqoNnIG3hIwtDm93/EcxPKDWi4
DxAMjkiN7OlyIDgAfxEowTz7Ne9EtMFDDpJ0ArTZGl9gqnMAjk0gtWfvnXg2SCys9VrFaTTOCt8A
tN/gMJIVxF2//jvxrBIU7CeoZEkTPMW11zrkLVSCFZLz914/4Po9S1R4j2GwiDQZi/IjpDvj/YKL
1/pC//eZ/ovjicuraMAW4hWYuGlTj332TsK00HyEjU1CbqagSOTbFfAQce33tzhRLSEATQgseFPN
oqm8mja2oK5CIS/iF8+7qv1xLCzl2ouJDjJVI5wDrseGzvFhF369tDfHzwyXE9Ir6lsISjLitMez
ya4jYFLeo7B4Fjf5lIE4u+R0bT/XTcy+mja37Qsj99yZRzhRXsNkUnabxbpbx7W+KYIRyDLITBIc
6+LJVtDkorQaCY6yEHDhUJDqyBPEbqx7P5MJiQq/L+isBmsGGXwM3nTaSKBjWGllGku4sPy+9XAP
y1/NRvr0+6EGfSl72icpI9vQnTeQkpF8zbathoidyfVNPjbdTx1EtrmK8MDE72ATR9vXKFaNq8+x
opy/0JVnlj1IQp/MpLhFPXlnyyjVEoZ6R+CI/tTLYnu/c4Zwlo0aSuhwhcFjOgTaonouhMlgzuL8
j98P5DO9/+ut4tGeYMJBxFUF/65cL/EXjq30boQzkd+azffgeNR6z/IW6RqZpBzqH2j8Q6CpD0Ct
r+MLs+yZKHM9uccS1gkUdPR0WmEjch1Hw0C+LzpExIG6jUwnErkaLiIbAHQ/dLMBvu03bs76wSyM
RRQdRCriDJJS3dOxAUgdChq/aeWSCAAIQB2XGOTZ9JCsi3XOT5voXmJ1PffZ93/+6MOILIE/a79s
KR6Kp3Tb9XIo9K9eWIOea92JfRGSIliwNaQVLWFCN8EqMYONi+ekckIft54uDstuSynujQdShJ/a
/B9Cfv5zRuJONO/OEtFS51uay3V6beCMgbNAD9iz57xxwrmozARPvhUFFFmTXNN5UWC/x1HqNSuj
/SL+6LNCnMM1VL5bOmUUBZ5MjoexCUu/vrvUgLiFLS549Oj7BE2TYgb2Z0q+BLN5ZtK4mL+KAFVv
s3FL+7CsLyBE5ceZRy9xNfdt9xf7hQvrbTNeQDkZ2NTilR/XTjVfoknpNp0syrj8Rt/Z8tks5xbv
YfB2RuC+SybYi4dRp/yu47s3w+NvO7U4CoFmbtMu4uIa9vNQWQCD6Nl3J2TDqamzeKsMHnDrCCq7
Rr7WS+3ZdSdisVFD5RdCztJ3VRYeB07HoywWWJH5DbwTtDzLRxVsSPPotoROZcqnW5NltWdQOSGL
/Ggwh6ZC+TrUvON7Zklcv+FDjOI0r+67QDEVlnOfw/8GR0K8ZijNv8Cwob34Ne5swbwKFJzIs/kM
2j1ENKOBl2CSGM+uO+d0hkpslLWhFEDDOBIF9QylFKgH8eu6s8cqvQ0BpI3/7npEe3rgs/Dtuhut
PM4M0FzzOYE54gFl2RT6Vu+BcaJVkVlnsAyazzC/hn9IrPAKKlCG7TcyTrQWEY87Qglaj+iffRnV
F5TdeGa2XECVWpo6LlH9dk42iONqWHng5iUWv7PBXwW4j7aoZWIyQ1k9BK5TBtvLcAZhSWf/rpJD
+XT+Z3f/rwX98YPAPry/WOaZE6tNoWnbwSr+jHqOFhKN8k9TbaHfqLvYJoDQJ90V1pwbVexwTI7C
zJF6Nu7EKcn4wNYimM6yJ+1pXMpvo4FKw2u+uEjWHhU4FU7C5lzB/RylsXBBMBAXebbuxKlkFbxX
A6iFZGLC1zCoguOIzGu/JypXLbWYiLYo2zbpFqJqGQ71seCnAP6mo9+xhjqhCi1i0hidz+kaNfAA
DZjmqbZ0+uE39k6sooqXDiCMYmfNxvomqcbwNKpq9TsMU/r0VGCGTLN85SadEvY1rOhbYJve+nXc
2VWXca2aFR60KCoO7rA8fgGIwzNXSJ04TcqygRc5dGCVBdrPFPyhU1nn90FdalerxmBIYmNSlA/B
9r2St5JCuew1KqETp3gWthryXOiz6+WPcg0/Ud68QAJ+ZvFyqeEo2wTSogrWFM2O02GjYyEO68hy
v6U3dOJ0zrkpVDRMkKwn5HM0YR2AOzYKGPxGxtlQUZ1FSZ11JoUIFlU0i/xegAvgOexOkGZx2QNm
OZiUrwOs2huNrquXXl6fG3gnRJNWgGAA2+kUiuLkdTzmqFYKMv3Jb1ycEKUTnSBULjEdCxgUs8Z+
lnHp+UmdGN2iDoK8QkEgw2eUuMfLF5CZ7v367cRoZKPFlrt5ZFCND5FZX/No/EcA+f/csolzT+1g
V5hPLIeZNWwLj0GV3ZYb2CJe/SZOhIah1nILaHCGV90beNx/iVHL6be0EOe8iwKsGas5xqQu2rdd
3l1gdu7ZbSc6I+BP2IIE/rnb5qvB0lcR99tBiROYeuWT6DTudqLJb6HkT9sh83tmJU5YlvUEooFB
p3XzYZvNsZIf/T6iE5J1Ug16U/iIUaG+D3D8ijfht065vFLTz2pZrZiAoa7Ch22daFoZNp78Ou5E
JEPZTluVyZSOwNyhnEZdJVny2a9tJyIVdG4ctU/BmZc43QZEfIO03m9jA5z26UkCE7vva4ItuQBQ
6MDHCJLpRM5egQP16NPW43GWU8QBbe3F+wHcDmSxfcYEuPqnDRd50Ud9sU6pgS/AwbIRSPNePPg1
7sSkxXvXusIq5BwW+srWeNvvWTV5zZTI1XQNxhAV1Gg8rvk9M/pHGaF636/jTlzCj3NFZVgynoeG
3XO0vZjZt20nNENbwqJzCZE2hrHGLYht1U0fLcJzVJzdshgj+Gdzg4nCUVG1kepDLQqvAxb4sU/n
CvDesEaAPUC6MJQKHlEOLLoTxQmo9FpaALd8+gMaZZUZ3mqmNI/0N5RzfcLjwwevL+qKtWbGyCAY
xsWg4u7UG1QSs5hKr3MEEkJPOz4Us0Q+ekHHl+XedARl3yi29+u5E6FVA49YWbAxjRV7XUNweN7x
734jHjsRCq9PaC4NCliJrt+iiPVYDYXXIQVuu86YcLjF5qwZU1TwUKi8UesdRtVPv0FxAnTFiwJs
s6cRagbxJR+Xm1Ly935NO/G5DFOmYhoM6RoCLFLDc/nSNpWfDAN+wE9HpeO2TWZohVI8IW2nFrAq
ycaXNAb7X//f6ZvIdV8zUEWrIrRD2kFrUx9GMwSvgpms7/xGxglPeO5iVYRNRErn9Y8RJ7hljL97
Ne2qqSZsPAXs7cdUifwd+APXsCL3m4eukGrOoOevwNZMt7kvzrPNAb2u2x9+/XaCs4T4fxwWlDwn
MPEE7PKuiV86du5x8ouP6UqmLEwj6lnLIS2amaP4R4rqdS80cBoVNevRr/9OkMJMaGlVx4GgLdnX
uog+wWzhwa9pJ0QXKB5rIbMB8T+PqO4YwkM4R35PdXC0fhpHYEDxcmAUHY/CT80ctLtPxEe/njsx
Ch8VrQZSjCmnJSADGwp8gMWL60Kd/H7A2UijIs9jE9eYkkvwtmzoA+hUL6ign1kCpBOjYCH2uDCj
aVT1v51I+SZjwusZKnIFUnUMsmA/rwMYxg1Ng5hOb8Pcll5K38jVR1E5Ez6XmIkZgUUFYMIpfMz9
1Gmwz3g6W5olC6YFIN+0nYE/JLO89Db3yw6j6uFp49MQGRPBgCzF8vhqXumrmi9+MeTyyxOb16bq
8yGVGbz4QPl4lQywKPKaha7SKcEsIQtVA+ie8z0L+9uBTJ79dqJzKPE6IWwA+w4RfyrD4W2teq9L
HLz8n452BgMBletqSAVG5pBAhH7o1yb2Ww9dNdLEqj6oAIfGu03RH+GQ+dYEid8R1JUiEYJ7VstR
hpeXDHgTi0TF2ZBA+A2MK0WCARhUabtlCpC+zTE2QryrS7L5fVFXijTDlCyD1q5PwfyiqAuN7rCT
+r2eg6Dw9JuaoI07gAJ2txcYC6KEOYaLCHBEIBR55XDwwv/0F6AFJkm+tBj7vIC9SovkWZplUe/3
jhC5cqNVGRMPTabTOBgVbLisbn6CFGw9L418X+4fPfuhsJtEFgW86VCs46nJBSCNY8EvXisBd8IV
7ktLTGaiUwP6yJEIiNgZbr9+6wx3InaqocAbWavTMZJwowuBff6mViDqPdt3dlNY7Yph56CkYMMC
dTc1H5Y69NvzuLudwnS1CaTBuLcxcJwjGS+27oorr3F39UYzm9mqa6vTKuPbJwKbnatIghvtNzCu
4IhhneR0xWdN2qwfL9IAcrqTN0Ez9uu/E7d4jFNdq2eMPMwDrmFI86EAZNLvTu1KjsDgptAYDzqV
0fS+zMe3Vk3v/frtnHrzbLWsrvM+lW3yte1sCKOu6CVt7R6Svzi3u0KjHilzcL8akImGKv4q8ahw
ZVQze04ZJ1QnEsDRhXHgHwTYEQLSF0D2UKHrNzBOqA5rgDd6UCNTDgg9DAT0jWpfUjH9dQT91cA4
cdqX8MLTMUwuZqHyDLYGbYXFBm596pg3KNe/avRq35tmrK/ZyAKRTkXR8weUuMn+Hvm/cXifyEZc
KbxLdleVauHvKmsgl+/ypY8JTMpAnhg+2J7Ck5usfau+ASQd9EeBgyXcuzly7WepDUxH6xBZsqPA
K/UC+EAQVymVSxFdZ3DSX48hQTbhcwBlLyrpWTXKE5jjaBOk8Wm75H2CwnxSU0BzG0rhrzrODWu/
LjKKsnvgk4Pq+xjChyiNN5rM6bDg7z3paeNnWDRzEMMlDUFxWWVurmAXlye3Im5RF0b6jb6nMYDI
MxUDqqzHYUtRUw/fN9vUALLNQ5Tz8yxthBR2XczREayJBuXrQPmsx3goAfkEVm0IX1lwG5PrmsFp
M90w2vbImZqvty1o7sBwIxHcGGfgNipAP7f3dVh10u8UEjkLZrNERijDulTwAt60AKTQnCV+642r
9GJRtuIgWeu0ADMki9T7TJZ+/d5Nix9vsDNeYpaaot/cZOmY1DewUPRbyJizSvIZypQQGSS4FMPJ
NQsSdUjg0uA5Js7JZiA5g1l4qNOcVtVhUf1PUQ1+hz7mrJMVylvnVpIObnFG36EarLzq2NT4LWW7
Y9DjIS9ESQywbGOaDyqCI3tSQflvpi9eS9luj/S49aHJ53mGs0IKlw/zEV5pG5L5bTx5DruzUvZt
OaFMJOnSBEnlA6fVbbHlfpVmkSvyIghhHsW6S9dOZ82pI7ZKFzh2et5yXJlX2JbhBi8iDUZKw0Gu
HFsD47OAq/7kNfiu1Av0TAsPh6lLd3K51dEND0Az9mvbiVSwCYe5h0V2CpMl6MimUcJOgiUV/enX
vhOuM+xt2WyoTus+2WIYDfUMb+wxpX5ajIg6EWt1W4dkyXFAgLcXHJhtdS5BQfSLKlfvpWHFCBwW
tnC80YAwbOBko8HrTf0Gx4lZS1Aqzcu2Q1VtXcOKZIahOCBDwk/fH1EnaseqzSFk6rAMt0beFC0j
X3GnXf1Swa7aS8LZdWtGnFeRylqusygD3xGcHM9J75xvKKsNXKWxO1UlbBZH2+cHMzWN34LjSr5A
JwUxCPfkNFhb9mcBtfmfW2MaP+Vn5Iq+OAWMpKiUTrmQc3CtgKaGbbC1/IW3w2fq6uAs93Q9Rm1r
lok6btOtDtnwoFUJ7/pMthRWTmMXPKDg7C4Ikro64RSnkmOe4DJ6KQLOO7+v7+rDUBQM/G2F8ydc
u4v4CC4fDCiaAlgYv2u0KxAThG24s+wrUzaF2Ss4oqHubIVZE/Fb+kJnP96IGVBeS9uUsRA2Y4ut
bHSoVDR7HrBCJ7zFCOhtS/EDq6GQLW/mE9T7P7yWjt0y5vGGXMOZFqCwrYXDdTsel5z93CbYmfs1
7mzHeb8Bl6Yk/NdAJq+puqF09EsB/FVC+Sj10gQByS0cRNIpmmHmF0R4arDbO79+O8dlEAiGPLRz
m2ZmiM+mACkXHGPPrdLViVkJ358WXxTOoEvwHX6B7McQYLvx6rsrFBurqO2iFp53OGvdyXl7VcPO
ya9pZw/OF7wziqFr03GhxQ3M22NAmcDX9Wvd3YCVKGOwz5uUqbgDvSGO+92CtS38wtQVjEXJ0jHR
AnMueQuGYBJfqShc/Wa6KxkbdJvnGZzB0iQq7O04NNFRwp/17e+HZl9JfnFHJ06QAkm8zjbE/l5v
UY8jPxnz5FyTsOvOAre61u+M5WrI4lWAZspgVU4Mm/Sh4FO1hxZJOr+9mDh7cROUYw8rRsxNTt+b
ibzLw8xz2jshCyeLCUwD9B3ZNVDZB6TyNwN7xd9/gH2l/e8PwFwZWYvJGIBgW5xDOWTvZmA73rew
yvPaoeCq5azB4DsZQsd6X4Pjtxpo73Qq+b8N0f5h9QhztWRAADQka9oaj+HISnR9/DbYuQJ+A+ME
LXwA29Ws8CEES6KHD6fS/ZetTmC559e+s7fCkCbLgOetYRUuvyN39LqRxSe/pp1dNZqB5+WoEETR
apdVh34085+W9X6Pm8ylIJW4vrVFtg+7jjMkHMf4uhHceE13Bv+1J9t2RyuzbAM6n+UF0k4hBV4W
CEqvpZK5kjKQQuXKR+TfQjuFQBSU0CMcq7atZq/kC1wvnnY/nm2mcbKt07AAgyTOCbnvUM/3zuvL
uqqyVZTIcNk+OOVhvnQ3FQnJHaWamxd6/1em5RfLgSssExGjixAGU0cY3rzpw7A1V6Wa++GCixjg
zTyJxAikFLBxt8GKW8GtllXffKEhiy5G0O1aRsHKAdHODNwV1kCpN03LF7q7C8NtcsuLbPsOInZp
AAzBnns0vFp+wOw+ejXrarpZy2K+sMyA5gRzTTw+k6aMtociRH3LW/CtRfDQljAxP+HCFm34t4M9
FgTKzzvY1AbbCf/1CJAizbr5h9+gO4cD6Bp7uhckn/MsrO7mRCW3tKRwhvRr3lloukDxDtlRldKF
/Clo/zYJ83u/pp01BnfNtQmEVSnboLOtaXRNOzAuf9/43r9fTRVnlTEmaPJtXFTaa3h1wE9+q+3u
2lwMJ4sbQn4NOGhdeGXX4Nf3NKzCPuFAR3OVBjoQ5wgA9sum6/zD7/+UZzZBVyRXrJnBHZGpdO6i
4hRk26epoi+N0z7Yvxon52gQkrw0ajAqFbUp30NVHb2Ji3z5tlRh8EIO5rmfcBYdkiXgSOhenceF
KXEqpn7o4eINfvd2XVpUtL1wqX7mk7uqOcgTcjMDtQgY1QTEiuFLCHVYUJ/LZgOAHIpuv6wSc0V0
eYHcSTbUGDRQ6iF0E5+wEHluYNIJ6ACGI0gEtCoN8Rw3MXuZWPjCAv3Ml3BFdJJBy7mhBvek8l5O
1wmIbpcuTvDuL/K5Jl7qAib3X390ReRoW5SlDGDTASNB1Lrnn5Ne+pW2MukE9rgmYE2tA7hDkk8X
aK7BnSpCv8sKc4V0c4lUJDNhkZZRHF30vDanOCm97nFAAzwdGCJ0WAMHmp3CubwhgK1FnfAccyeM
V0bqsZvQ9LZF5yzpL01Jve6HzNXQrXBdK8dEZSdV0leSB6964ZfFY66GDrLC3Qi3zE66sv1NNY5T
GnD23mvZdCV0GZfFvLIAkz3Mx7PWAMGsCQyt/Vp3opQAvJNxEpSpLEf9CqrXT32++pnDwgH+6UTJ
hcyDmYJMXq8UdtDJ1F6RvvaTojJXRhfALRwG/kOZllXVn3QR3wYS7Ha/cXHCc6lIb0YGfNLURAA1
UWo/6EEpv6Qi8K5PR6bokqmvozYBrbS/U3WXVkPnt4m7Urq1WJa8yXGQqidTgj/Vgk1X8xdW3mf2
cFdJN0Odv6HCD0E0wt4cqrGjBtL0hbPOc407G+wGk55xBs0eVUvNCp6W7vpDNrSJnyANENung540
YHZJxRMUWnUbiDR1NrzqFlX61UGC1/60fSPaDBxZlpwau+HN9i1UAC+MzF+p2l8cb1wtHZg6Icyp
ANYK14DNr0jZcBQYgWERgl2A54OSJxs7yH5uYKeP7Jo99pPiM+w4tVgvvUlIf950mNNvjeR0TrOY
ldIrA89cFR6IECF8N6b9ujRM+XXJSGzOxajG9uQVi64Mry3LScRhIU/LUAgsUGsFElXBRcj87h6u
Dm+YlNnmDCAE0xXgTMSRPQH67pVpZq4MD0c2zjQ4u2cwDZqj5T0qtSPppa8GTObplNNyBuhjQuOg
A6pDPUb9oavhou838M5uHBUG1fCmNWdagRfDFCB5yEh892vcifZOxTEhDJy7mYKzHgcBCriWiPjt
a64IDzweRaKATecOyppDp4b8rpZs+ujVd1eDF1mtWSj66RwkePWIFMCu5cr9Bsb1/CoHG3Z4iAUV
OpP0vm0W9V2QTfodg1wB3sYL209mHs/tDj+BczUcYSKQ/PwGxjkz18nENhbz8VzKZbjwbIK/eKD8
3tiZK8JjlrKtVtN4ZrYpoLiaHlBevXh23dmSje1hmSXX8QyS4nZQBERCqTzPKoBlPb1LKCMC1mPU
twZ2LXZaf5IBuB+/QXfCNNh00wMDYs45qmdOiS0KsBZRyunXuhOnG8ogsnLGwUpq+n1s2PumAEDE
q21X+lU0SCl3OjLnEhDAw6Jpds4yyOh+3/oz10RX/VWHqqeqY/FFZDWf7wvTlM1lBbJyuESDxi74
+5955tjiKsGymWVRWOGP4DQOTjPlQC0txk8JBu7V05mji0xOk0Dred6WpxgysGPSrX/4dd0JV1Vh
OYCecTjrRa/Hsumr09hkfhufqwRLdAQ4IefDeVZmvjRFTHfW1ea387lKsLXBdWMb7HCeiq2+hKP6
sIUV9/ykTrhuRRNtHXI9Zx0X8tjUS3WEJNVP9o9X/aeftJWrnGScaVC4g+FYbbo9ML36OTehAvpp
6xlQzkMIMNa5nPriuPGmBnBn9HMVZK4GzIQrUs5DHl+qqt0eNqKXjxVpX/KtfyaUqHOCzpi1oYFY
+cyHEPUo+4FDU4CovGa7a/gFwg3S1WuSgE2M1Pkc/Ojq9sGvaSdKVUjDDPwM8FxHltWHeYM6cSqW
8bNf806chsCQdhsZkgvXTQsBbrWI4laEdRv7xapr96XH2OAUr5NLMoaHKqE3NfE8ibniLxhxAWZO
0XQTYfvb9RCtnyCRucovwCDKDMDB5LLt1kfKhtExKmLrOV2cMK1IXUzb2kVgOmZXLciRRPi5CQL3
+TRGCYeoiDUNWMKQP1RtcBsBtuc1Vf5L8gUboWJgbXSioPiGaaRr1F0XtjEf/Np3QrTVYV/VppOX
qAsXWKhHY3Szl+q95Ce4J55+cdN19VxloHQU20xcGh2MV1M2z83dKEmen1GnKrPrvNksoJxb9v9w
uf7rqvqrH3XCV640a+eqr3FtXWy7HMO6rKk+K4Woqy9Ftqj60HfAhtNDy3rs7Uu1Dq287motiuaC
i3WlmkO9qXkF0HoNsm+MWcjuWgJJqzqwat2sBaxv0D0IyWGsX89jZkNxvQSR7BWoanUeACvIkhJE
xGGSGgehTuDTHXjSd/k3PRSNCQ+RkmVzzTYFu+fTigu9zE9rP9vhqFZWLe9hIWeBJ+QKiB/YfAMx
DjxomJhARIdkhTW8ugq1ErC+b5CznJoD6gpqgw6Osms/aNrgIlPJKv7Z6Ab/eAAQej4JyH3ZwWCE
QE+eLS3TbTULqEuKsLH91iFpK0E+HkIS2gOPRV58actIJT+a3AD0g0LOrRuaA9y+qvXzLtK70luz
LocWplHj0dpyDNVJonAyO294sqHngGbLeMxizLQEcFK78uZE5w08zTCeRXIpudka1IX13XoFSkB7
lELP4nVFTBmfSMksOxZS9DiFxU18ihsY4B6WPhd9C/1mBew8MO6478sjMiRLDvDj0LeDPMRUSNSN
zGWaRRLHRqwlojE3+FpdUR6GGCe7QxIGdXMyTUu/9lMjTnbdFvnDlNvKLnrouLrbBqD2PhY9lfKO
TRljt1tWxCY/1RtqVKJLYk0IR4RNSFO/RoVGjO8F9J5G53KyJbm5ELga4zTWkG5TV6tgi/3ex03Z
5cduRjL4WqICKXkIFwkzwmPdRiCJ5XGw20DWpm5tgCqWDaItOOhIM5vzim/ZddeUI5FGr0HZjIuD
AnLxIlTRgg+92GZANmUNxnk/Wc7jK2JGdbYD1qg70eWmelgWmrcxpkNHzaVifFyOXV5EFC6xxVqf
cK8p4i/xxNruVbJsuPgVnJhlOFg9IZl/APVXUpygpokxdkw4Y9XbEEBpcYHBilpetdSGyGqTCd5q
G56ZpzlH7RZZRzFBySlgskZq853WAWpmhllG+r3kTRifimzk1XfcfWLAfCGZ6ubTWPFuvFOG5OIB
8qy+uVSrRJlQ0gEneLPxgKrbsLBq+6Ns6w4w92gIuuiuR9AWZ1BvV3qtm7DqPxVBAyAyljeVC36Q
TZToOzJNKvweVVkWr4csT5o8tXae+Q0Zyqj7XFmx8iM87wmq0XNwYxNYO3NR/8gmm6v8oHoVf+dM
9PoTqsu34ojXJexdqPPo1tdQ9Y0x/ucuiH501TBv1w3V6/qgNhLuiERE0o8qwjS/yhXd7qaE5BdC
+7h6Ew9GijOJS12861WxbPcWBR40wEs0fAPi0+5ELK5HO7XtT4WXm+JVJXq2pl1X1Vna0yQcXpk+
kfRYRSyiX2JBo+SP0KrsDiXkwQ2ekbYfKG1pDpXl+SmHQVBwWsoNEF8wJObtCuZB7HOdlFFy0jUq
Hd/KtajbuzDPyvDadqUBRLQvquUqWQciUikWRT4RkansXdEnuT7qdQrgiViRZEQRTQPC6s28jXx4
PYL+SK6ZFrr+AHBH1r0xPJHFhRSqk6dpqWasnZbHQ3GBfjocXvfJLH7U8ARojxlShvZNAT40lpKi
W+xZ8G4a8hPBa9X8SlUwOL5kudEorwnknD8U8ZhE143WGsz6LBjE96IALveYt6OaqkPchhkB6Chi
y/VYN+N0miwlwWkaWxoe2nqz+gubEvTgxEkews5wQS/KIB+HQ7UEI2iluyXPAYZ2m7rrLQrTzlwP
9islqwVkF9c7+HICBSFe47iU/5khhOWxqgvaHEVjefdp7cFnhMFR08Dy7MDUtpXXdkKV7MMKPt2Q
HYp+kgCshpu2XQeWPbZpe0DGex5/WDMz/hEIjgEbgoJbTfKuRiv7h9STGc6AOOKl89xa2nDAQXXL
0zoJE3We5xwo60MeTvH2yi5jjqzFAoxVckWyFWdEVLIVxfUIylpw2IayDN4LrgZ6KiJhgtNI5jA5
yRWc2I8D2Vh1NU+bTVLTdEEGdCfN1lsGWM49CceqfI/MEV3V/3D2bc2R6mi2f2ViPw89ICEkRUz3
A5A4r77b5aoXwlV2cQeBBEL8+lm5u8853RWzu0907NoPVbbTmYCk71vfusRV2xqZwTW+MEfZoIO5
dYDERBY2Fc47k+dsBM87LNdzV/h1kwzbFJgkVBP3oFuYdF5ZqOc2HTwav+kgxkAGtbmvVp+T/YCR
cX07wOmuGuPFhQjQga94PNpJBoeASo0UcT16/TuCY0V7jlqq8Yz1ZdeWH7QVG56EDpZtejcUoloy
fLK13rGuCfVL1CxlftRFVdMDRLRRe5kngoCvHbajNkqRy0Tzzw1WyfA012XN9nqoigLcZiiw8IwI
+Cgdy9o4tVd1R8EZJuAQ+zutkHp4Dc7uyRN+p3hdgtKs31qYxkOTLkk5hMkI+8Ui8bA/5cmaq/Wp
JpGheyEVtC6s70FW7ZZJeIlTs0Gk3DTYFQKShSNz1nmivMfbZexuta6o9l5PQkyOqrzx5mdErA79
EdTdckNV1G/rD5waum/gker7wcN1UkP9hJYj3y6bL8NOYyfeXH4QNW49jGYjpJudLTbk8Q7pF3o6
+KaUZr+aSLLryb2W8AQocBk1goUlVrkPv7pimwuENlvnHqhcWxkjNU1EGQ877G9xQ2093fkmEOM7
sntVWMetWVZ2cCH119sQT3/5VusVETT4kHTI7xrAYfZRNLiIx43U05r2dGZmj/PfU9fQXNItO7tx
jrB01phhw82ciiVbbON1LzxwprtfcM2W41iDFnpXL1VZJWFdDvptVZywrx3hTnQxHML8XuFK0bb4
6OGZ6t/DtT6U7wOcV5pvYzs2BP0VDBFp0tWk5vuOG+1Qv5W+iIZ49GaHo7BdcXyg2oNlbOSxhaca
Jg2DA0ePe9/hKu/CxMehXh+2eWye+Yzne9f4to2Sat2AuXa8D78wAl5EQp3I6wS9aMiRiDjw+Ya0
nEVLTFe/G29VOZaQHAew78yUrNvhQjtlvTaOoMB6R4C1Qa50UIXLXdD7E/x3MWeVz6HobZktLZJy
7kdS0jehkfKS6jAHFCAqz0S3rlc5z/yptuQO8yfaP7YN19spqPtxwIYZYm2AFg+imrhpYKI6XfKu
lWpNRBgW9w7MFy9Zo6pbHvVmRwiioXslNoGNYd4kXAaVums0MKa47Ip23FEHXW2bQaIW7ERO+z6d
/JzgTlRlG1zCGeHq8PjW1+JHgFpZFokUCyNpN49+MMfNtrovtWjhmhRvHVSLzwriNvpa6Gg4T/2M
iispi9pLghqucC7B7r7E3EbUfCEzbA/2RWQVznu++ijTKQS8ysSOhp45VHgL/sM89IYnhEVj2rhy
7hF5jqX+lfmTXTLCmxaR2XSC5VkQVlSktAU9ONY02DKJw8iaeGJ5rW9nUKeQZ95FHW/Pjc7dnXDX
ANRt2uhJC9H4O4EEmxXHKEqOdNpCbPsI9faKQxP1zDzPbR4sj/00BwlmJCP55trcLkluy3CPcg2p
mQ1UNAOQ9nha63JfGgVjjRC6ahy2NNk2I1U8IAwpSs3kk32BeuCL7Tg9FbBS6uJI1qNOyoBEBTxb
FYmHIayjo7CF+wih/qkvBEunu9lqvcnL6JHp3reweEULRM25iATZUDsF4XS/eAq0XbPyJIKM/IJ5
DsTaCC+lcCOHDPniJkFeBusVu4bUURN33WpOS9PKu8LCQT9t8BgnbJ1tQsq82odhKM9zVLhjEazt
N1cs9ZOk7ZRUfvTQsql7YbXsEXXuKw3aydw2zRivfiWtjgtUuy5ziKpz+2ghxWsUrOpoaidkisc5
Srpt3tasn2p2dKAvhi/WE/ypaC1YCykxPff2eccX28Y5nlwBmbwr/Y/K5M68MBZFLl6qbhWgcgaL
dWl19QM4tG7dYJsipsApJOuOoyboYyo61GkRLYF3XIIQamzISq1/nMogl7faW7XJFuj8/dctagny
7l24mNMcKlZ8Q+XajTtmiEf2qlJVeK7XpUXYa9EvbWwDNYlXOrfKvxvpTNUONg0O0fORjsrD4C2y
/eqVyBKuE+YqVqW+rksTz6xCKSrNzKtkalGj2DinHqVt7Jibqx+rYHQ8L+uwbN8RSmVRDpVGMDzd
LdYWU3ENwVC9g4tOTm4m0Vb1wxqg998NfUi7zHDsOyk6moIfxiv9bjfyjtA7iGpqdgJ/lgZpIFcm
DwFkU+vPCmTs7m7WRig/cbJYyqMeNfWjGIYiAuPRrSate0BrzBGN3oGyuZ20bjX2hbLnNrioDkvy
qUGzar82rJGHEHnbaJA7y78Gmjbetw4DVrTJ68CQuAgQukzwdKBYivN5we6up3lNl66YxJcImn7z
Kiz29jetR0nqlPHRw3mV98xbniK71WsRe4RwGhuTT10ic9qSW72J1f0MIfdvP6YKaradqBFb+Oja
cpUwHGDDdI+MZ9asu36Bu+uNrDwy3EdYZdgRfTqNAttTuXKAhWUPWfO+pn5p97QpG79Lw21CCRC3
URQVsIEf0H+g4qvHxC3qWosgxsXYh9pMU2FvZFM002urvWHJhtoz8qC1nBnu2CbtlI6kXZdvjWTQ
IkVlI/U3Y5txyVThd8ikb+bgVI1FHiUjBuHm7Oo6LHBLeAUxoAbKnkxqGVGUjhHsZF7nDS65EEiP
+XkoyHhj81U8jpQ4g+qAbZu6c23bxhOyQWOIwoqZIl9M1EPmrGAuKRCnOh82qtGglXLmsTZ28FRs
ZmP1Aw8sL38uiDYRu63x/TKN7PVcjQuNjIl9jjL7XMGaC08dDTp6zGvks55U4YYvUuAipNSYMGhj
vwLl4VW3W+2hSnW+d7NueK5vUAcE/GhwBNTv1tLqBi1AIL8OsDjnZcJk4VePamFlCUvooIuqOcZD
xmgisKs6dHMehHMbL4PqVtQIvk8mLPiXJmDdrs2rqMdSy+fj4APBuACvoOxe9GvUHO0yye9AYt5Q
ehgSIVIlAgV8QEYMeexJkX+Dn0VdpUWHTbGqp+ZijI/KbIPBiD20XJSJ2hwCRyDr8PcVn2h7GQ3V
7WXKZ32alRrqdwREm09vbLRO19nDbQxX/trM4XW40wic7WtoXyPUEiYtthG1OnhNZo1by7sMYmUZ
xbWyBWoDjCoXhN2JFXgtdkINfMfUtxYqEyQwiivSA+H39NqgGIsJAwP9AChd6jMdxejdUw4SH0hB
vC+WwxIVhWlxU2bnayi687rarT4VNd/VIqoeihHZ8LsA6pXx57qQZkm8EsjVN3g1IA13YkKHu74k
juDRrMjTVKEfuXF9rWNSYwNV8TJPSLEryFz+EKzT5JXauVwS1+kA3Q4P22WN60W03teqCvLv4lqa
7MUKlfmLi9SnaVoTotyVY4BitgubeS+RCSISGU3d58CwZGOByI4EsSB+uGtlKH4H/xq64SI4sYO/
ZR6ilUGoerYSbvmbKjwJ/XElcyCDnuzgjKQVLApSFCWdPbJoGH607UoD7HNhWfevcGqTdUKm0tJ9
bUL3gda52E5TS/LPrmw3yZD/7RZy7kobji9e7kfsM0BkBvtAa1kCGakLdpbD1GDv8EuXkCIY7f0k
c66g68BsKSyiwr+vvCgCmo3Swz8xC0PRTC5TRNLVbD7dLdGil7jt5vUJnshB+EVNcnnwvFB/ETkP
XsD9MNvNkEMEtPcGNMZr263LLgoFDH23elFfcM2bUx80oLVFNQK44XESDoehlHJMmOo7Gysvb96g
1F3jkUG8pVRoo9O0Ku+eR3a9RHIrRTbksF7YtcytNyNiJW4C1fqHEJnM2PN6ql9LWTB3p4oB6uFl
gd9PzMY5N092hsXrNxiIoDnTzoblG6BhyuNocbgOxNY1tgVJAzqg4uDQHwvfvJRrhCKRAkooClQZ
NfNgD8s3L51Ag2c7JgrgJhbx6sgp4dNW3RDlq1fYr9fNIxEDROArEhgeK7yRmFZLoOYE27YzNp6A
jdE71ZQ8TKjC23kZhtwOWT3mdZmQkCv7/cp1PQx923WnlfOtxe9oPP3YBKFt72jBLQo2V9FMCOUN
e1AouX0AFN3vsE30fTYxVuuUlEsbgC6HYNjdYH1sIvDHOOJeAI7IFRsU2m0L0vLinHnUXlkvSc/m
oD163tJtN7Af2z48htikuEU05KnYhhXLJxe4HI31d40M52QcjT3SIUDBWVb9yamSPYK9PEIhAH9H
4BwwaqAhz9+8DXTyTEAh416AM60LDiLtBx9GTAXhyMBpNsADup1Vf+gxoai+lduouwR3CoJ30ZSo
zLFjtkuXlGOu4F8O8yJ5gUWa4Im0kZoP6xCO4oYjAxzRqPkSiSr2GGwPMyvpdRF69VIUSFcc0TFh
82nSetPSHgxEGTImw2paLGPMuz5nnJ35QU3GL9IFjto+mJgdCYPXIUSFli5WTmXCwyWC1sdErnmt
ItjUpD785qu3FoBGGHf9XJYv/rph9yg8LwqOEQ86lnSStCQdgIYtydAvgLZiiKDWIq0hLvTvQjVO
4gGBINUSO7hAq93scjbEjmwhKhipAvPDm5CqEDNIPeQDsmwWflM6ZfmPCB/KftEoUKMz00HLk7Dl
DblvC+vDNFmhKSgr3XWPDgL+JiO19jsXM4jtFwCYZb8VaNQNIAc81CuKQmS05yOCtaXOL+XgV9sh
CP21v0gFnDaOFLXwS1fl9OkzWpW3ZMt78JJyv+n3s1g8cg/dJI+wpia6Wcx/eqcy5DfaKQPTTXUJ
pips/t7bTnsISNyMOHgt4JQ3v+2udyhC45MGk1Q1xKhowLrbGfhhk0BfYfQcw4slICc/IgzNJTNe
v6/As1i+W+KkTvMoys2NxX5t04kp1exaSsWYEiTSmCYep86VGbrBVp7yEPZrIF+213gwpKUNaV1W
cj3mxucigU6kkCyFE4OPBVXlHebZGIUOxTFaVrqhZjEq3AMkGDCtH1HbxcBhgyaGYHSr0xGPQZuF
6xyMn7xiTeuhdwhCQ5F3CxOTn6rpWui5GkzIDA7TDnVimHjtJG8ioohbD00gqHiFZ3Rnzhat/arw
wauwDlGDrHS4Y7xq1y8ePo304jIwdJizq5s1GtJFbEt4O1876FPuDc2K4gt8WRhMubwo7lwXaDQr
00wjLPCwAWbFE8xaGLpVX3ey/1E5dNfg9jne+Z+TWbwRxQBnaJgGA23jgrSaYTpqOczijmHzKFAq
inr7aEpMI77VtR2aLCzC3rO4uor2yGKOpuohRLmPtUwkD1mmUBqNn6UKmRWxCSTcmi0PZ/EcAJ+r
EP8C/N98l1M4N6/Kmwfvfigw8HlYro0qHAucaEnClxG+xpDNqak9lB3mXnhIQkWziaPxiXbIUZzH
ExSABbPJhhnSgE63mnjFU59FRpyswiTpjOpaRGeURaF+6tu6mY68oHY4eDOC2b9R38/9JLrWbNk8
dN4ct5xY7zz4cKd68GY9V9jjYEOfSFTG/c7NnZhuK20gdOmYz5fnrQWlMRG+xpCnom0Pi5mp8MwP
EWmVP1Orsfn3yDeol+3obYjvRskKX8P2YFVBHeopRFwnAV/NvHdDL+l+Aspub9om2vxXoIqMHasG
k8BE+R0IADvoif1JpHg2N2BbV0TNy8aJkDmhUVd7MdbcJVLahZg1MthjZH4AavWYVV6AeU/UY8Tj
4hYRayJ246pYOpWchXuzznLbq3D1/B6WbsTOEphegay0YZZBfWbBpPUr03BV/+RFOHdnFLYVz1pW
zvLJWoxm0rYQdQF1Ighp91Xft9EpL9q+ebICF+bkiGj00Z8RqXNZ8F4JEs3dxu7rmXfFca0n2byg
0avyJfFnVMtjWg+iA2wdwqOt8pMZi1l5Cbw/IqdSzAG5kFkDOuDVwph/hYOhr4NEShhgdrsOoyA9
H1CATbiwhtdqusc53QN4BhkHozTUbtI9UVx2iKskK5vtBdOTfM0WrORMbhs/o4mOvBPxconCLvLh
XkeuYzxBbvw6itRNU/ORnbd2gPI6IG4wX201S5hWNDOsQzJTqNWVcWAjxjHjJCBd+aMWSxIB2NDf
ugWW9fcDbBc0ya5WrwEwjZUh3F1Mm1zqRHbWNqnrpmuinNHRLZvysD+EUPLa/dirmabF4lR/Jho+
NYBIfcxbBzfxOasA4gexp4PAyzCjNFXaikKi7VSjVqiQaFfR95UjRf6Ub0W9PsKSITTA3st82j5o
z2jxXTWD3x58CqnjwQfqO17gGjCZ5xaW1Khtehau5yD0tPvpRlars3OFpwHwrUQkm0Q5EgNfnjFb
qbQG2W804WX2O20T4xAcepjwFup03ghpEnDjI8zMw/BKr11EJsFsvm0XJAO/+LYp9GUyW9AfOWLv
tuvd5jm0DtI4JMNrHtbfAfN5NK2Z8JSGWSv6mUT3eNq7HSrrBgckNtJrm28nZe+kNy00cZ4XTFgs
Ypwgl1DsegWlAlyFSmJi8k7zpfVgN1Dx6mO+no8ffIZ9ArTkrDiMg3RB7GO/a5/oNBGDtVewbjSx
EhqqakBMCIripV/5KSXMA72GFmN+S0pubIZtFF6IS9tXy6epV7Weh4137Mu0zlGI5mWs56NzfFu/
CN6p5e7q4Uj3upvzuIPZzRijGi2uYLlaF5y5GGDeC+ckP+oSSoNbDEo6CN5RG2+AtsYGqBVDcGXI
zDuEq6OIISwidrdGqgFqN43lI2gSASqiBaHMjzWYjTgXkbEB70a5iFy+cuVLMM17H/Os5abPp3Ew
cQW9XxgPAjwCmmD2Pc2fAJIKgLcAbHzzDrRiq7w4Mihf65hhlzXAENsBao8YJvXoO7MV8lCEA/Vr
GJVfobB28xTPFiE24023GFbViR3hH4461I9WFqQTLUHlSP9TTwb2vB4TN5hUUZP4YATp2BNmzBMY
JdMXip/2TostC3WQ5RX7LdB+r+q6Z4b53UD0tANasM0gWXu5d/jPfF791emw3cOoe11TP6qHOd5c
ye4wsOrnNMoh/v73GEy/OgtFLuy7odftzpdvdfgcLdm/xwG60vf+XhnZ0gXjGrwurR4FQIuK/ZsS
ml/thAa4Ncq84jzDMekDRJKLf9HYrfX+n7/zPzCswsjgH986oDBiwEjDZMLD+hvLoTKnznoDPBD1
pAA4kaVGLACXI7lfNaBbNFi15yeDt+I+/fM3cWUV/W9so1+IZQVGNGvlTTwbkGbaphVELReQB8cE
9RrGj5jFiX/hNPBHZKpfeGbTqPGogVOcwRBg5E/GDfmcqgJ1bmpxMsGdFPYPLarS1fX/4gr/AYXz
V3eiGvwwnCaEZZFAJoeB7cxuBNb8Lz7QH736L+wzhUQ/zUvJwBzpvjdT8GqFyv8FXfyPXvt6Ef/u
qUaZPnaqyFnmEPsRl5M7VHNL/80X/4VhZoLA9MMcsQwY9A6D1CrOAyCP//yB+qN3/gs9NF+XyjBZ
RVnhexpn+pLHQYnT/9979etv/bvrQhpFwQ7CdSFbB29eI5EyuQ1P//zF/+AJ/dWaKJqCzqq1xuNS
ckk+NDAlm/iRI8gVEqRTsZrBxt5D5MTUvxXPR3+1KSpFYTk8W1iGOFT2JRwnfVsHgFf/+Qf6fXP9
X1b3ryZFvHYUsFARZp2QJRBo2TuL4Qr++3SBiV5DVN74lz4M+uimUvVzvVXPAZ40ts91NZfoVYpy
h3TGj3WhiG6ODUdJ9td391//4Oaj//Lf+PuPQaHZL0rzy1//8jx0+PPf15/5v9/zjz/xl5vP4fa9
+9S/ftM//Axe92+/N3037//wlx3qcuMe5s/JPX7quTW/vz7Sqq/f+f/7xf/4/P1Vnp36/PNv7x9d
1adoeqbqhyG//e1rh48//+ZxKSPhR9GVNf5ff/+L/vZN10/y59/A4Cnf2//YvWvzhz/9iS/++TcZ
/ikIA06FkEHkByzCr7Ofv3+F/klIP4g4gXKXiIBgwfWIQS3//BthfwJ7l0gRSZ9LJq5mTHqYf/9S
+Cec/dH15SSowld7jf/zLu//+uD89Q7972He8ne10/97wDg+aghImDEG/Dyg0a8uCPU4z+UK/uOB
9D8i3mT9kB/d3Hwftm+DfgJMnzKxoSyikL/NmNnBdvGEaCAQXl7XublI0A36okrXhd1aC17R2u+q
5ad1Xjp0EnyUOwUv6RHIRjuQjFZwpF5fokcQPHehd8NBJhnXZ1O9B+7HPAQ7N60xaZoUTv3p0guY
f/fnoXzYkKpdluAxLiId2ntw9+qtRMBHuWP0BLfdeHA6HvtgN7qPwM1LLCABRIN7LCUBBbbPFHkN
S/IAZt6uxlGNorYNqliCuNOhnObt8AXmyDqfDqM4jeVdpIavNm/ToWQ7BX2e1yxxTTqKjxcmcgJ9
McTkaKru9eyg7f6Gwd1j7T/Bhfe77kFvMFiy3lzv6Paku+IZ3qIZkJlUrDAzWvN7vy+xI51IoxMh
hjS06J0Y3dUYEvc+oIFojWJBgz1n1a3TCEMwgb9lJp8Tx8kOA8gdYKV4y3G+ILwqHk0Pfz2NLqn8
Akz+uA5lsGvAWlyW9246ggGaEcBCOc4jyfx4Ku7EFXWW8GUpx88WdLxx4lCthidCHEYax6bu4pGo
C+bebzmSPNrmh/DMmxrdTUjG21GNKVB0EEC9IeVseeXES3vnTig8MEFp3mEdVgS3wVZeaokGGADQ
XjVLJkb9isd/D0z9wgbvrIrxplbhmw7DY5g3915tX7plewq89bZSpDr3cgXBwj7IZUXoMdvP22sA
ahpoeMA136KuOoJlXMakC15YhbT7uscwV1cPZGjwyHQXyskFVMjLuI2vgCx3lFa3iCQ/G2+47Spz
J5j/Jao2PFtuTsPCnMpx3I8YEseYZd/OgBrgd3mUvPm5+s393H2Mgt0WzXZfDiC7NfRSKZoAB0iK
cfmCRfcAyu0ZNHYVb8VPOELeKHFuA9jLK5KEVQugYR7T0bG0mFyWM7LTElRmC8qoOVflHlvf7eaN
X5YasKP72S4fwlbJyMd06vzYQSoP2gJmlGcAf4mPFUn9x5LjqO7kJZp/gGsJGgu6cfcm0UFVMoTE
owLXZMYyzHXCWn5Y8gqUhy6B90wMfP801X2cVyhPTY2FNSXe2KZrIffWk3va0XQUL7ge9zTK7wN+
IexEKlAYGponfZQnILMneY2BqYOvhP4aieFowcQsdZu1TuwXaveWBPuNbzchZqz+QA+zbFE6lueV
Fxm0i3fGbCDjjz/x9RfPN0mV93vCh1vb3WvrJ0rM6Sp9WC331UGoNvZQ7mC0nmjywMtyVxJzyOn8
Pq8N/vm45GGSTySO8luQX4H9360yuFTFpZLdOZdyV6jv1wkT3clL6APqMHFe13fe9FRhTtFvDyEH
8RLkgtZvwXJDh/gsJDsHW52Vys8whLuQa0sJT2PTyVPQtUcMj28BSRx81L5b+CnXn+OCoePyFRbX
aYfxfMfH2E42BfRgoP9q9w3rLzOl2FEacFqnIIZXT0wRNAF0FG3qEgPLz3r2EjAds+gTp8SV9HyE
5S2o2fY0go++I6O7G7lIUSdkUJymYlOJ568xkklBmIEy8fdtGTpCi/10+AiA9Uvhna08C9meEAp/
Atk4BVkVk9MOXsrtaQnxP/C2NR9THAhph+Iymoe9hx0DGPENE6iuyPeakpTLc1kfZi/46toqqYH5
DCVWLr137Rt4SmDejOkGxLbswJ+Cblqr5SYyRcIdAmQNezDjI8m9OI8gesYAgJItG2gOemSUrVfX
62Hdc1XtBvhgMXuEeAbkQ3PwF/FcBd1zGIBLBZYp2I23HubSU/2tKbw1QTWZNGr0YODsjl0HmtE6
1olouxtptn27gAzOmngbu7Qs/HSQEwxnbLJUzzV895YCRH3HdyGQAmBAeO4f6gHE7PkrDKd3hRni
sqZ43nWsSXkBm/HHskz7dXvMwWLHvC+jYk8FT0OmE+2z3UDZU1mCrY7zc97ytPODO7g074X3jEyX
2OubnRP83ZbkZuneXVTEas2TqdkyNCbxlA878CZ3av4ZwmHNFa9u+Mr90I9x858pojHaeXzzOEFS
MQP/zcr1QszXnAGOgkiyXsnZdORrV8+71s7JML91AOdVmAx184GxIWhYIi92fffYLvcbEpbiTgEw
AUvdO+rWfOXT+t1KfQ+eyAAFzW0P3Jb4a0JtGQ/1mkIPcnFys3GpgQHmvkpbsNjr0lHc96VNS3jV
JlNeVvBrrgC1iu/5kt/ysL8PUKVi2ronXpDU6/QEgISlThCRqqp4LRlqhYk9g5yTtlNokzm4dXUL
umB9AFcSeFfdZ9BsCgyIqnoHFzMgTCOINSG7emhFYO31bVnj8h5KYg8BzyZ516/L9BVs5pOM/G9D
Tz+Wyu4GmP8lueIvebU+opb2YklezLztunC6zbvwhtMaao05+GgqD+cGR6iG/RniMI7Rz+816PoS
0++kFR5CVqYdTssYo0jvrn6y4BQEt1IW5zZsv6lo15np7C2YBc3jhDH8k1OPRXiD6whKMXlZovkB
vk3PIGvGUIgkUbO+Csiul5k/u6n8AbL57TTMl8mxl0mGl6svw1oUx6YdE54uTXUMpu0FZkF3nM/X
Zw8I2ksbwq4Fdx46vIz7/LEegu8lodAdgaVthnZLZVh9WVE79CIzlU3wwjnYz7xtaIwEnCYO2gI6
CKV/9o2LEtBbLpCDuNjO28EN1U0ERA+LF0gl2zwZ23F+ibrlGUl3l6FeXgI6N+dlow0+dPgtN/od
QiGYK7IzgwMiChXIhDmKHOtHY+xWD83awk8ag5Y6YFAQRG/I23iU4Kl3pksGBiYyhEQgwpwb2PvH
YzhkwXiD/SMQ8rEh+d3UlDcT7Y6gfu3IFcSNeH8XRuGw9zcvm3R4AmELE5QVkHI9wNRGKpjvlk9r
rg9k7BARO8QN8TON4ZOmcGcHoP2FlPX9BC0L5lCgNgwc8hCpH20UYTzMv4FH87Ncih0b6bmBN3bc
LuWbzeevHNPZBGblz2PzoBm7VR17AASlMo6lqggA+Ak2Hh3MaTxbPGgfu+JU0mNIix0Yzg+8q08G
8/KgwUx21gUFMIazdp7X1ysxQzTFew0Xk60r9qQY/4e8M+mRG9my9F8p9J6CGQcjuehFkfQ53GNW
hLQhQqEQ53nmr+/PlfnqpbLfgARqUegGEgJSofCRNLN77jnfxRKDXAn511scvieTvExqChq12orD
qw7kum5QOvxyQFtWHaeIbu8Yw0085/iG6CuaYt/NhY3nuLsZ++GU22WA4RDzgfKG9oWN5DS45XZw
nmeCwA5JLIGdRdkA2vEPEykKuv4Lsr031vJYVV+7RW6pPbd6/ULj/SGc37GXFoInUD3La71xScZN
MqK9kzPIHVPcmDk0c0L3kMWV4YNP0DfTtTla1OH93Ky+ZaodjoQ3u/pqiuWgL5OfFy3hvdbrYAjV
hDIaji9L9wNFxHPtmR52zE3ZnpblMxmrmXhTlHt1etR0nEfaZH5z+WR6ZVzdYZPHmC1MvSoI9fli
My98jF96G/tkXnNbR591vDxfcRzSS9UUu5I9b/Ba6js8pZ7Ztl7lPtrMfxDuKc6fjXW8rMs2WuTj
Glq8ma/DtA3bb66GmRZDYCiEt1rVTdri2GTOn3zATx/Y5NgsuhBFdsE8JrkddBtW56EFB9lZIrDM
F4atbKwQ+RsXP7vtLk2z2XO6/k6b2f7HLObk9EQ2ZX/dZDt9DCJnYhxAysEbF7Z7qRLj1pybQ0+T
VaWMmUHB97Gi+iaul26imug5m+dYYwevtl5DHR0x0vbEVp7Mtbzk7btWzBtphdtGEerIAcF94ej3
UBsdBCfQMRD0L6aF86JxvyxKOy72srOa7pacymu3aEfduixRyNKY+U7PvKK43DfO/Dl3EouXDxBv
sZI1WA35HKY1ragfP8vz/5+lCtsU/Kdc2zIYmaBL94o0+ueSBdaz/9i9ldFb+Ra9tX9ULf7hA/2m
XtjmJxrglnJ1m5Hr+k9Yym/qha2jQ0iiEBCqHAfTCBys39ULQ3ySrjJ1h6MpBSUv7O/qhfPJ1k3H
dQmE8YcEWvsX1Av1k872B/WCty+vlmvL5OXx0z+DBIAf6jJn0d7O4YrPDGT4WU7FfVMUWC+c/JSF
3YIpfL6jb/VerYm7Mcz2fcbUtiHtFAyLOuBYe5O2HLacOtYdncSnxg13Be3UsZPf0MQupjZepia+
YDU5jZIKa8ahhEHFZx5GdUrtIaDTTlFRXEbRPg2RfWaEJGa9mH6dlgxfnNZlee4LO2jLxaee2iYl
7szKoTDMAzeqWJ6FK3zTER+6ykt/EN1dOaX3DBk7s5WWuwo3CLUpzc0S03WZKExrYvHsubkvjXDx
DLNYNtc3rTV4vTW0rzrJnu2M7YFxwtvrX3RVTKkXk+0gHOzH2XIuCqj2jVUHmco3s50FxVzdp3Ma
yMjOCRq59p3IyXDMJbpOS+KQNJxxdjNNpzmc3S9O+r0JB9w6mkqnpy6MwVItu9Ewx/OQAhksS41z
b5dRwFWarycJg7/S+U7U61NWdve9s2ABiFb925LZ7jvpvIBMYHMachZf18ZKXqf3BdYYD5VCHNfG
2ikrfCBU+450hkVyaSM/s8twbxn5cCM5F43Ekew3rK7BqvwptB3UFsxfbY18VKXmO1EnO1gyswmw
2Eo+vinz+6g5dOmibhsKWb0skqAHGLxJB/klabSY7cV8djPBqljxndapeqbjCOZUpu1VHvd1R3OP
zaJgiUkOSDgYYuz5Nr5Pi+CXItFb2IkWuHW8TR2z33VDn13KzH6LCERvmOsY3meCKseSrjfKifOl
jF6nUXaBKoAQyLKPUW9WOqJRPm8SQimerWU+3D8RjAgldlvMXsfAOJDHeep3DfxtZSV4gEtrM5Y9
J6nYuMWWqjCmKE7ODDjfDLY+b2NV3sc4N0ov6YzPzUIOurTT7Xo1ymhNUjEk3m2DfFSoIDZ7jNEU
nKzLgseRd2s+7qmhbpi6tscOyXFzCINhzs3XRg7to7PK/GKKdmFAQNEGppFkfqxqL6w5BioD8DTf
Kw3iZ4E/jYxIfFO3Wn8S02zcxOb8dYBryvisak39DNudwkWKJ05Ib6ycj4EcSjJxmMbbxxsSxWOS
Lbfu1BNjIJfl2SqNg4EsNFEdhJIMry901JREjzrPSX7sxqLfpkwY2zbsWIGyFypKrZKHytSySyLh
HfRhgGKaAMJuV38R424iOBar8btWIqdg+Tv0SXso0gIjxdRt69i4c2jYx6lzwwhNSt/Vepxzaze7
BXSDOU9usJf7pdt8gxJHndpT/tvYyAJI+Vj4BtQRaTqBXqjbJaT8rOugsbhqxgxnvdoMJG43wCOY
62KaD0WPyDPmT+ShN0vUH+H6Peoqe3MSWR4yG7/GkD8NQra7bBSXsUEbocgLJivbFFZ01xGiIaD6
fdTCc91z4M1LCzawqpgXM+pDAH7voiJD81qAvt7MbzmsH7mgbiXWcZRL8l5lE+XsdJ+Virov4yTb
h9TBhbhJWvfGiAlOIcO8Uz/NrDfcEYlV2NtYj1+cTLl+WVKJO/lKEGpxjF1sMfGOscc7vAIrxoS4
vkD6HHZaapzqeHxZHbyYtckEssweXCwUph0UeVQdzSkevLEs8o1tie9alHM7rvp6u0YdXtEr20Gu
zjZR6scgrUNaE50DVm8WXCNWzc0UaStoSKO4Tbhc93TXzM9ZH2tPjNAg8Bwhhox9fwHdScONjPaW
9mrNVYTdtCzGL8SL9CMXc0HUVGcGydgfy3m9H6uxfsh1MXxdneprkYziGIrKeUhE2WyzXvxYmTDK
1JU2D8g23lmLoLaKLLEdqzY65wKxbIwN+AQFzPthTjYtgyw9PVmplCyXhLyb2j5938mvZuM9nurc
l0M3BV2S6Qf8CdHeGrh3ldQeojVROO3r+i7D43CM6zXlyqxu2U0D53qaZFBmjA7YXvQq3dR5upK9
1p/DTt42ZW55OnmFwwR0NZv6OkgG7DKRicth5vx39W8RR0wZqusM5yKbkAjYXZA7x5MDvTJyddLD
GB71pR2wSBsC+HhdHcx60A+V7XzRJq7JdGjQ5MKgN6mNRBM+WNZ0yRYSl2GLkGVtNVOcrUQlXiP6
9b6ak+yAW63ahYWxMYv5jAE+3Mp1uSRNfeYS5WKt6zN31f1Q9pRbYryHeLlJ5qny9HVhx+/us6Tf
XH+Qz2UwKvEAyv69r6ZlT0oIRZ4ZZhg/yh9dTEakSTrMefp8gn4UaHa5mTg2hL0epFoauFLnU6u+
GS52O9iV8dnFoDTg6Lp6PNzcM4bxxpYEFUleBjAdhsCaU2MTWjNG3xow+qyMbVNqcPvNsvV7zP83
HCq+rarJ76Mok0hy8jzWxrK11mHX1ihMcn5wYS0w3rILMExvVqgKu3Yc/aKjno/hUizKYneW1ZHT
9P2AedZPLcM59Um3Cxsr6LF0ehXaXLYmBGdWdTL5Jpi8/Ng45nGY2bldYAF1uonN7iO6IkhbRBWH
WJ8JgaImZ6U35OlWiunxGps13B7lLdtkjAh4rECMlJi7HclWwr0iv8B1+LIQ3Y7CyTiwbt2HjVOz
1Ypopzvm+I2ibLnmvGaH/oTD6jjP3fKQNF3vpUQIWW0r/aBFlnNDXiPxLUYX+8zPfZD1dR82ZbgF
rJAjkPcgL7xhoZYGiaD1gYgq/UXqQ0sWY9K4162pjpUnCYDHQW+V8+wZJZIFtr0YXkWt9Avj3fML
gdeFThbzi5jxSuODnTgHV5J14AJny5EvC1GcE5ky64OS8Gqfq9W6QGbAd80Vt8R+360EHhFM4tEL
56nXvbjKSKmR2hdv62QbO4LXzU0yljUaodblxzFqBkTlbOT+stPRfckronqeFHF4nqycbJbZabed
XnQvDB9x2IOqK0+MOeVuMJQ5LimLTN09eR3697VcMaCKa37HNlY3+OnkzdHd6pPRmq0dVB2+7A0e
EW1ruUbix+N4lmK8UwPjfYQ5bdq1mgJSohsyZR8tM0T8FG/e3pnakaNMeykaFQjWYtMdLz1+G69g
RY+j6KFZy8VbhWltZNgdNfhkN5GZB2SFHuSk6adxHZ4mu31dmEqBC1r1N0LHxiTz4WPtB/4hdnjs
4MmhgMHQWFTdhrOe43DKA20Yz/r1R31ESjxkYZBurDaxFOpLMUxz8N9VMf5P7FvbcMeozywg7Zah
KymucN9/Xgz+Z1p8/KkG/Ae//3sNaH0CCUs/2v6tR/17/Wd8ov9sMYWIxvFvldzf6j9dfXJtPPX8
tfNbcfj3+s/6RN5G8FL5zasp/q+UfyiVv3iffr5nm1Yu6BcLqgiF8K+mEtPIwmmdazoTa/aDlFx0
Iey/N/OCSRdz+phm6huA0pnzkzucCqXcaxu6MtGhYvemGoc0sNVqBc64ZAeijw0re0XxsMw3ltms
O+As8z6dchY/9uHJZvGUqaj8taYxWXTXEjHVPqJmwkNcrnsya+uz3bPQpABvISAoSZ8yjTbzbGGl
NuVbGoqnTui3iVtV28x1D9oSP1at3A51Ze1nwA9aExZbh+Da4Uqn8RZboC8XxlfHrm4iMEEbXZjd
AQjIQjstyQJ9IYyLYzDax3N8Mmz81Ax5MPwhmu4IxVHHROEG3/4pJMRH+yA/K035YqWV7xrUGGnx
uHAEZCJMQ9mZWxuRWXKTuvqdWwKgGTPO3LHAZWwkA721xJQAJ+JNMxNhS13hfuUUxGFCKjwC5MyI
abT2PR13zk7l8lQ44WOROHT5RnE7afaTO8ltSo+syLvnOA7rXY2tGYLGZmx9FTtkqevEj2ajYU9i
g124Kv3aaIKIXscrUzNDb+r0B1agvQAduGeO6Ua0stuyM1OWO8ZnZ4Ga3dbLplZIaLVOMCtX/d7F
9GnX8JAiNmGvLDvrZQ7124FGHnwz6SOgpkE4pu9qckdMtFF/UKGBRQky8g0ncaJgfaJOWqpOTchj
VbnQ9oOG64DNazfA+vFWJ+kZJSGSYxNnz2wviOpx70e6MyMUaAqaR05bjZRcaUhYaga9lLo1Ni0k
IK+OpvpslnPsDSMagSVYUrORE25LFjjr5cM0ou5LiixCXGlJj9KF8jFkLyvGNaccC89oFC3cGeBU
l4Af6JuJddiUm1Ake6S1XYn1IdE57iX52hwzl4hx2kXE5dJ5OyXpGzm1a3uKZRxc46mD9K07vCuC
WdPGrQj3R50eBSgOfDqCSC6X2yaPS7kTdAf96xiNmo74xtAzLO3dMDywQl+aAZ+ENVU+XbQ3u8if
Oid6SNeWr4ZkP2fMl7bqu8Bxrr396LzG4X7F7eynMbIEioG9CY311bTA86oo8W3ZHlUnPF4OV+ui
7eKZLo1t9vRUo9emC2kC14vYi0wJT5Rm91ZKa7x6CWQAZQIPMUgQvpEaJkT9Ta4tj2Abe1FW2aMF
SnovKQs4OWfmU5FXt2zO2SYq5o92NlF+winla22iV4eIKDVXiM+fD58Qc5pJdyPEFRNWOy+ZIZdz
VfVbqxYdiUJd35V2Um6U25AJNcx9nBGxYKzJxbKMlxkwSksYgS8Qdlsu4w0nwXI7c0aoVme4WXJW
HRwUsdfP7qlOViRtom4KwNVGNZq9T7EWf1VM8fEtZvt6TlpybMDDHIQhrA8s9ttGD8HGkXW/5v6N
fRaGFJN4NMraOISJG+3JtyV+txC6T0toWaXkfJS3TKrqkQe8uF6O0zRb21DTg2ksXkZHNH5nt9/K
uj2EDccxzjaXGdTGkjWnosP8sjiCYJVJMCkV9gXD2uSprB79RloX/sf0wOzsCCCqo52tn6eqZxo0
TXa3i1/bisOMSsyHhfE1/hjK49o2xZ4OIvHuJAyfxzKJfU1m0QNjpqZLXSWbfMGRIDj1cE8adLBG
dW9rlo7kUBI6QqMEY7oGTF58dPLmFOIuvVmoT4CnVA/dyCHNDFt3E47tc6oxrs9U+CxWLk/PLrRj
w0CtoUQqShripCuBqq1mhWOQGwU1FSFyqoXmq6sDjOPsN5+GXu7NaHRuo0Wjib5YOkSmJjyl4CB2
AyrGtVM/PCqNUEw2L6+zXJCZJrO/jQoxHdJqyb/JCrZS3an1qywZ27SUWIhJNjUPSd35bspdasKl
WMfhfU7crdGs1t6CunLFYZC7z19biw0mqled9p9GtxtdDStUsZt6s4f/Apo6aXRaVplZkOmro+Po
LrsmtSF3RK11rto836ykXAm1K33f9BFyhUptr8Dx4jXKyJndtdSnWitJ3E6m+dIi6/2IdTPe5o15
G8WruUXif58icPjt2jy3JkGttBXHrLWz40AQwUdWhPKgt8ZuDmcYfG5J5qxozY/e1PSDCNeNXsTd
bb2MhNkIbGyjTGEuWRzLs4QqcaoRbgWcsJUWaQBAUxPaXnJb1LMA11dp9+YanoaquyVglu+KbMYA
iq/eS2T+JXYzxh24KBA86LcJvtgmTNZpWxHHW2OQirkgNVauLV1xO324Mk48kuDNjmD4u+3U2Dn0
4daAjkUfnz53Xi/TjiO+vY/M9sNZEHGpQ2+aMGSFWOIjHReA3SG7tjTWp2mS2TmPuWEIwjz3UQwp
8WdCpOs2WtwOfqbhITJZtvfRpMJAMATpkIpZO0X4P02RZxukj0DHjn1nEdlLPdgTtz3jXCH3uLNX
5DTw0rZLPRJyCUlvI7uZGnN+pCAKt9WsJZ9R1miAr7TzrJ4NaqVt44Fxj3ZLE52MnNev2/PMkK3O
DcSC4NR1MOFSHtcphdrPRCtoxzuYfHp9n+nVN0czb/VQ7WPbPsQlf0/fGq8yC2ANmol5H09Xo9mo
W9OWqUUkzp2m9XX2h82i+rcK/oXelo9DVnfbZRguWOy/afP82olqm6skDhDnt+CQPtxYV4FdDTF0
xvIjUoTQkniF8AcUsBib0LM6BssN4c0cN8+9ygavisxHxTnMI5aNntp8BccFQaEBu0UBuUQGJCCd
W7yxydUBCt2UDcEZTrim3xZFduURbWmMtzeNbL9wX9KVjZOQQrN6weyNcmWHCXAbllAoUChLzMaA
s9Jzoc1vCxHK3pl68rbAguaIzrCdGx+jzfJYaV3EVlZ9T9tm2M4zCKmJtcbPDNFuCZ0eVJksG5Hm
VGQmlrR2Gjx89rfxFDm7VBgEkxxUMtBbmsfJXfoO4xjJ2pa9X9b6acq7dU9EWNutejEEY48XAAVa
94YGG0cHgvXszrO8WaXDMju0F1HdkTOcOZWo+NIo5zTjvNoVZpTtex2+pAEF4saKheGNhWl44PGw
ZghIzg99VCp/SWgtr9BVCQQtwGIb8SVnx/iiN0buF/FY0zCWq59YpAfTWnP2XcsZwHEWNhzcOYC6
6i+6NPRja9QQFFIsPZrb3pZG+aFPpn5c5jy9XcMm3BY9TmYjip7SNmlR24v0pWRUDSiP9V0vLIOA
4FC9G4CCNhHX0YGlskbTMF8hSLAIkWbwMIPaz3alLgaBKQIoedA61o7y+odNPnxDPMukphASNJZA
6pDh4HWCnoRp9+UBUZ+4UgGHjl7To6Rr/lYT5SMGgU9otPuYLnu8HkYQqd7cGvSchkQ7D6EssMVV
P9LIFtjJOMsydO9gVBliYw5e0NDjQzSq77qYHpNSu8uKNTygAmoPNSmT36rbX5zb/0FT/65Kyr77
3//L/jU2ci2ddAG8kLahjVDh/nna1DVZtMp4ENtCo2szZGrwbVhsmLVIW6LEZcTF8xP+chT2iUyj
3TXFy5w7N0NYQQjCrSGH6iSz4aVgHdpIc22+TQy/PllNKPdVFO77aVx3K8NiQP5vSSs1XPElK2hf
GY8hjFgv7IYXLUYvID5X+nKuE9ykYDZNsQachq7lSslv9iW+Jxy7Wjwg5sZt7xGnUudWs7XXKp3c
PaoZQIC4X27WEVPfohVy4+Lo1EX6ZBjutyUcb/pUZLtB5d+LrK/3/cBRMWSw8DbV6HQXNa4pmYVn
IzMvJdIR54+h2cFgo7kVqocBvMm7kFkXZI7UbvieSXNL292hwvaPhro6nOlxb1zYjm1ejZsqZO11
Jm0XacPDf5cs8YsD/3+e5/4dwlF/dfAzjbv8Y/uZK/BfSRX3mPx/kSp+/vvfpAlL/2RKynbHtNDd
BG3gv5nrLfEJzR8VRKcgvhroyZv8zVyvPkkufNQJ4ZKCs3V+6e/mehOVgQa1uHrh/2J7mqf4QzLL
ZhrfT+u+bTkGnmxeya/qBJxBbZJ12AVkwsyzxNhzTIT+lwjdPIklLAsNxiQizvL45yjaUC2Z5lgG
gzxzzTpCvLf2TQM58Q8f+e+5gT8uF39aLX4+ixKOw4fJU1jOVYj5Q3ondQA3Ieq0AZlFcYKo90Tn
kD72qOVbOG7y38S+rg/3h7b+b0/nCJwHDvKOc/2G/vh04QyhRjH7BT0mextseshR69bB6pBi1WLS
8yldqH8zLBC/wj94TpOFETXJJmDx63NWfYgTi62XxXjMb1JwC4c+o4Gp06sL1hH3NdP49pZpLofU
gpn8rz/ga7jqz+/Y5qlJn2BLQx379dnJcGeQC3l2t8GbT7OJ/APlox87ffRv3uj//VQciHkOdb3C
r1fPr0+VROGQj6D6g4ier1+JqN42btf6Vr8s/2aXkT/nCv76vsivKIkQaOjCZsf59ckIjoYdKBD6
hzTSJxy0A2Y73Y4eE4YulxstLNuvjoimjoLEoOG6ONNwyK2h+Jo3obGDczWlXpqn1rlZxvCzrpy4
ClrO+T+c3DHwJpT269xkhCg49m9DTFQpgouXtIZAs4HiBg6j7rrXBTb6izmG41dNxslTSLIGr1m2
QjAMw74XAZhLM/RxMegWfQ/aRVsnovdbwBq5iekJhZQaYX9TAJWnQBwaei0y1dbPlq7L9xBLn7lh
qHxO7Z3qNBbGWHd/zFXikv9nbwDB0XRRDx1OhScbxopfj65zdlMjeguH1v3cd3r4w64YPOrTZC2/
T/Sv4R6nHTnivs+LZ/gZpDwd4l5XX+r6nKyW8wQcz3yO2wpOXhkqsim9ra94PvCafwEFu7zryygT
uA9Typ5Mi/WSqElbvCK1YYMsPYTlTaS0iL6UM8YWD2IR4YAxMPvliqc0wIqOIR2xA9IJiJvkrbM5
EeGtidElrQnawOCCPAhIMCzvtSqjD2FrzXnMyBXtBFntV2GlyZMgU2978IrU09rDvwqG1M6/w0BB
BDPJQJ2ZTNtcdAD3mx4GSUE3FT7lusbxbQuk+lhATAa1omnYUdrWIQMCxBiQ/KRWDeqxwelgXIYQ
z34lrdUfWxp9lqHtafeqizSoXbzCTd3vLrrjPcjZpN4xd53jK5mH5gzQiyopytdy8K890s/hUKv0
msoI3c2Ulpwxu7RM3sC3mBgjm9k6ZUbf0ndcxhY+YFnPt3o32t1mlCY2yyTS132M+TSIQgwnWkWe
itPQvH5fipQyeF6I4uFtpj3kQW2ef4xOW33Op3R564p2fNEE7RdEytUC3+A4HJxmWatXx2p0EI8t
urWf2qP+YtdpTrBY5gXMhF4dxrp1dlGcjN8GpzceKMm7IKnW8QfnZWiPk8Sl1MSluNcH2ZX/ZoKO
fl2hfr3TXemwYMtrlswRf553TsKyMmCD0ZSkiZ92LsR+Zze5z2Wkey604hRLZ2fxcQwYS8vHunmf
gI3mhd+4F8u9mYvbiQGci3F2wqce34iuMQYl3/3109M5eW+rrvrR/zmP+MsB6rb+KB/79uOjP7/V
f/6X/zM7QCDVTXKGUknCGNLSSYT/8w7Qfvn+0b59e/v+x6OYbf6Dx/i9C+R8sizTUpapE5C8jjH+
vQ/kfDIUCBNcuJJ9ix7Rfx20pP3JxOZH2aB0nQPadVTm7wctfqQ7wrz+nq34dan+SiOIjevXi+/P
L/vPc5wIn7VVbunFtmRn3wMNToNEOXea/cDZcDdgM/B142svm0CW9q4wXmHIbO26upmWa/zqfi3y
wxC91sUtXJ1grIajE8vAqMSdhNmaw6rGED1/Lqvpm5L9M5zRQzXPD9Dg0Pymr31kP8bNeFe3cPJ4
Cd/7tQ/M5IfLGlAYt1Pcf+5n7SyMI3MuXuY53CvQmMJJX+gMXNZQfU+m/NK21Zs22ad60W+UqZ2K
6wRMeRrE0zLToyUQouSNje4OIu7W6XRu6VOjxh2jw0GjEqqmigm18rLU7qEmA7QyQEBnjJtaoq0y
ss/2GB7IxOzTxNokV7Cp/lb2FaXZ3WTJA87BTWs8kCgKhDxN7AOw7YJ+bAPbGA8SkZQxBPPRGRIi
Oo3pd1r3UioQfTSjMZERGRB5j/IsTsBEn+tyQdJW4q1xXXJq5X4x4gM9uW1VjxEblETGXe+seAtH
lqEWa0BrCvpTRK96OGlxdmhdDTgs7V7fbB3sl/qeMLPyu0wLL6Q3QJbfxoP9MbbQsmTZ7moj9REe
cs9K7nMlDsU6v7OToOiYt4moHsp1PWkzwzeytTkt2XuhpXdOaD3HIQCQYFLZTdcimYb7AtUPDdUk
dNXgYbzgBT+P6zyCAl1OeR8+N8x7kuO+M0CmIYCXfWP5k4uWRV/PdjxdL3w9N89jb+LzKoDauo9W
jDMDox0b+S6RzXPRMM8lcZuDXrmbNQK9KCw07R5WSlrGR4wHhyacd1Y4fx4GjFNZeuT08WPKaTuO
6XbB3wNpldEPGAHxsunJ20/jP0PL8RvhXHMOiRE/LDqAShluMrxJGMevydqPCNtgxyvpKIe7+i2h
s6Vb+iHlM5mSy2xDDa8N1LmQERp9d4Rktmu0ytccsnuNawTaipsODPiboSXfaimC3okB53SnqMgD
Ovi4ANxTHt61RnYuqmI/j4xGUKL1bNwMjLahq0WqFz2xbqxjqj9P1yZjeZfoTTDHH05bHjUuBIfs
YwyUMXPqnXMlaYRiH6UwUHFYwcxilqiVTMcabWLm8kqM9VBFQL6U+XVULYYamKw0JJtB28dpchNq
dymk4DFufMKtVXiQZSBiZ6fylEgjSUhRV7cdvCWjrANhAM1b+wOejqNNBDhsNYQEba9NNdny4jsT
aV/7qPsiwDq2BShmMwzIyZHlwObGsIb9GKFGIFRra48bldYkuVpjSq75v0PHBD5XGJCDan8yne1A
+45Ph2ikWV3iXhAxeOIx7rKyCnop2SdjE/VJ+gx89O3e2S7GRSdZmRkPRj1+DPxkjjJ/UB3CiLaJ
QGEKNHato7ekLSfmC3ka2reIxu9m12/s4WgCG+N8+VRpyUky9brv0y0kLBhFcwAe0rM7/ayWhZwA
X1n5LEV7smtmfWDxWxeEyHWHHn+Jc+MyRvkFVOgu1pGOi8IctxzZlnAzmdVn4DUeLKVjN+PBw/d0
LHXSeW7F6yk10NorLyI2vL++tz/9v0UjsBl0QkVomDQ02FyvcsW/2tOfknZ4j5OWk+gbgzd+3dn/
wSP9vrO7n8RVB3RNwGrs8Vcp8L/2dgkx0kZcMDjR/Xz230UUKT9RmMMnsCG/mPbPwu9ve7sgM2Bc
TSGKBNi1yvwrezsY2j/t7baLvk3tSEyByR0oHr+WkEPEhAEmKAybymIKi2jnr3Esz10WPcF+e6KJ
i6+K2OzBCgmMRmh6PeWtl1lrERhh6asI931h6gACXMvGwioPpj5+7YvkR9wsX2u9fqRVUN+SWQSd
WdSox7SFrscGe11pgFWtuWNfpws/dTsjZ31h0JLF9qfrnrmCKkj0vUYizR8LrMyWimmUMq5m09kk
5Mele+gL6xlAoPDLfs42rrVuhVN/rJp+y5CGezk2dCensj3DFlgJdtZZUCpL7KxherVmlt9aAyWV
x3gRLb2CGK4eNWutqSKExaeBQ0rV0NRtqfn2XNGoIbpsRW0ZGEvyOht0Tkpr9Ca3DNy8osMxF+QJ
ojCQM4veWDWHEQ4cBkGQtyJ3SdR1qS9S8weNrOLoqOa+MUzqtRa4ULVfI+JCYemQAmNgpjfNy4Xi
OBid7HPjKp+PGm8ESMdNqwhYupXTnq2p+KGsFQKXaWhBI+yCwVHOfT13jw1YQV49JmpcjYrxAfV9
13b5jeZcJ/K0qdjpg2XuLOx4QWt2gDLtt27FEeFWxT2V0saJtefcaHdGlRwYqUa8ODdesYCTfJTF
C/An09N68mZdXxzp3G0t1T5NC+ad2l7bIJE0ootMzlTueKRnBAYPGcPeojKM1yL6I48rasquuQ0X
/YUR789ZJw9gVDFUuyQtobQBR0hn6duhdfk/5J3HcuRItm2/CGUO6cA0dARFBFWSzAmMqaC1cuDr
30JV3a7MuBmkdQ3fHbZVNhFQB+7n7L22N6kEd397zwii32ptpdBvhzyxiis6WvgFBqeutiHzx68q
QKpom+a3YUA+kDfwAUz7HgletPHp3K+GvP2aOb2zKCT2y97BvIZGiy034bzYhM2cZBTweG7Vfe8M
HlXLUuE2y4J4g1vjW4ZjjhL8xLAtW/c8UXwFmj18a38zdG6AgYD2NINDD1WFBYG5InwFptqEc8Q2
sUgn8bqzIpoCBsiIovavVGjdpQaGUqZGd24fE7kRS7bMNeMkX1n6ytG7g94We4Uae+VY+O+KKyfV
mYHl4U0TeszTNJyyOMb0ReHmG7sw2m1b2p9ilNdbRuTLyURJCj/6hBuUneF0EPp41YO9ZNoCAg9P
iA5El1VUP6xSOz0kuZGREeCkPAhi0cVNueaT+Dls2K1bonHXueOsE8BASyHY/fbkHa0jOhWDKKrb
AssKcTEYtkkP4LNtjtAak6zbmBoJeyWtRsYPwJVab0nkwZMXaPAyBp9QI4sPcV2myRKoW4AWBs7Y
Gq91tXDxqa8h2fJYDc73OMiNR3guyJFNRuQkRvRHpybdT4vc7Eur2d1KEuf2zOjQu+PpfYx8mEsx
DYggT9zH+eM+QV3cYlYcVj3zp0UMWyQy7DtQfRZuPgDDQWLda+Hsr/c87QS31qHp4ZJAQGLNDgyH
viYCKVtkfnlbVIIeSzAdizG2VmPEWjDWLJyp2fe0JFSMAIMQdbPz0Hr+nV0VyEvS71Sh8M40/fAY
xN62iYzo5LvWZ6EoMHhdlokiDCL0g42nZm5AEuzImVqbqSLgriuq61R9kTLsVqNBp2bMph9Q4i1e
hORGm3ptKeDB2GkdUqQDukSg0JmCZla7h9+rFprolmTlMXkEm8wrQFoANuOwdBeeV8JWCEkmQ96+
cK36PnKao2qST6q2T/D0zReix0h4GmV9a5eIwA3y6+qcnKe03DEYsBbJmFBtIlDuk1y3jbyidxYd
0oG3uUvEJxXQonDBp0INn666yVlPOhuLlJwOhYZ2qUkXb4w/QDhBiYK5a1rAfsvWpJwAkAnFp05x
gX1mWevQMaJbytdt3zqIpGst2DQVjh5Lt39YdDyRjnElSGVYDAJkfO626IiToV9rqkItZLRHT+bp
ptQhNgKancHYFcNkh7JCAmOxVSApuHH06FA2bMcM9Q638goEptigZ/5h1Z63bGviq4KBZlGIpIwF
ob5qAry/7BvXZebeZHZJTZ4YhI18tA65YEWZxgejasK1P5ZbpwzDnWBYuJA65tuI9fUdaNTp4Hg5
G5a2ui/qxt3VafXJJ4qutdgKRK77RtxVdLBNjC9TNBJBZDZsIWxEWPS1zLDHJd4gk4DZv8StdhpK
PqgUXbxXEGoXTj+iGFbRs2aSGh55jbfROwSbsQP1wK1c73rSpnqXNalxRLREqpE2g+Wb4DXnaSa1
sTA3SSef6Qc85YWEjOuN1yqQp4FauKBwR4eIRhakIRCcReZsdQL3tgCccTo5Fozp2XmGrzbaJiBo
8LakWIbtqp8/hcNSWdq0atwk/WLnkhzDNisoA3GJWEB/0R31gE3taKdWuIRn3K2dSNFtlg2N0RK/
dZ7i0S2qElFD3K51p3vGDADHKN4geofZ4PXVE4xt9j26+1W3usfKrCfQ35JC54ln14uqja4ilECl
mPkoLeozNxy4lnW1KOBbP0Nb28XKPnR1SxKma3dbhfl5o/l9iFcGYGY9AseATI4Hn7bDhigFKCWN
HyALJT0oir5pGt/AxDF/IGmsN1FVaXtU4+NysupqE8wD2xhgOAv+ZO7qW81dBQIZ/uhUqUWDU2Tt
T8R/aZ3VLyLhn8wkA5ntZbcyEOzRdfWj7HNJs7x29mNSt4x/AcoPhYNyVTuxJji56fBqcU1BhjTp
QkcSj27kum7ju5HPqwDjQzcYUU0KPFoMN+4o1ga/apj0u9AvtqkLZo5BzxLVOSSabF/K8nb+R42H
JUHIRzqvwYpQoC9y5IFH80ETO3wEUbfKyECZohuUotcGS8x1NrafijZ5jqMJWAGGsdRb5fRVUmm+
miR7N5X3XbEnJb6zWkYoMH3MObqAmi2/JabiOTFXlhevJzOi3RGTWzeUS1JWsMPNFyPq5fcJx8LC
iuLqJiD9h75Fe5PQJKHpRIxQ6+rZIUhl8IjWEo6FdPxnDenaujNlf3TdvP4RAFRfxGZOMwu+wQ86
5yb4bCsY97wq+NDrsNjHeYv1v38eBxf4D4aeOqUe6zg1VpqbFOuyjGKYFaiRycXlO+RoGzFlOwy4
NyVBd+ssNslroRulzPrkNDbf0iIlLKsNv5Q5sWoFW3N76nlPrfYmt110dtHazUT5UPSFOJpWBwoq
yE+qkLtKEwfVwwHxirXyg0MMJ3floUjm1Y6h9/crFyBUNjY+FLfO3hJtlS1rqd006DiRLHnrNOjS
NakBZPtl0HPjhmLLOIsp/UuiN8fOYgVcG4ATUpvHBz7YMYNWRTTlTJOhmivDGm5DpzAWNieBjoQM
A7b0KmiwFTDs6xqLd6kS26F7MXO10l2gCmQuNU70xjDpW6Ka+9iWexmAQJhqUiFUvg/wS7N+Gl5M
ZAk6bTidDbvsNAWAuT9gRMKmr9dwAwLwBk21In/rPq3Lna9YpkBA2Q2oOqvB3ciElyOdd/6FA6rC
YAGxg9F+7Woxm4Fai3dppNPeE926d6CzwLBh1xBcV+n0Mk2gWlhyxdejIFpSEts1e8g2RQp9rYyb
qyKZHqzERQFslNtBpizmAYnSbYvqOZqz5IOHXvFRzxpGSTaXwLB5PDLZBSTX+ukBYWm5AepeHhw9
NJbBvohLtkYkwe5Ci5aJ45L2FpVIKhikzY4fJngJ5AC3Jccssg4J6RgyYtU2iP573cAdKYjowI6H
FmwavXVLiwxNRu98GutJ7Dsu2UPoWtZ1ZGNzkjmyZNw8Kdoc4goKjIyBlCty/l6dsEJC4pZwSlyF
QQW16SFnXUdiR+LDgMueujS71SLv2CryoPTGSBBJDv1K9GE6Xwn9X4wb/r9rSQjkDPhMXKYAmD+Y
0r/Xkti9ld0v6o15F/+//v//GTEY8wjcpQcgdeGZDIv/bkTIPxism6AK/+YGcMz/UXO4f7iuSSMC
x/ZfA4j/DBkMRhZIMKTnGCDWkY79V7AB05w5tz9NuM5/+LnUgk9+N2h925ISEdZHZ4ays8K5jRNi
4/NyPBnkhNEJQ4vq10+Wqx9pqKzbCRNVnV/7gu+RpZViPRod2zT6k5ZufR1ok7cKtafU0mAp0uqt
apwNXRdvNQ1tvfad6ppw6G9lo74YBpO1NjUfqnJodsxXtgnK1a3NV31DTg/rQGMTGfpxmErrlScd
AVWWQeMebmIVqEM2WC9uXV1B1iVTadQf/bFDKhiyITTLsIG75X+28364qcm13keyAv3I/Hipox6l
NHh0YVmXzetPJ253sLA8KDfQqdz0aRitXacHDpmFfO7y9Lsf1S9NPAXLPgxIC7S+jMRr4ELWvg8u
PoUGS2rlj3Da2WtufDBTC9GZm4nqvkfgxbCww/3BhJbWsqzXTme9xnrE5zAdrU0XlvatlZTD0pGs
+5wmfOy8xEB91QM5tOLvxsgwOc2RNZL3euMQpbcGMzJcD3nQbstqViI29E70qP+KHGSngv5kRKlY
hkbPy2xiJI7UCh8IEk3G/buk98jGxVYNqcbCpl19bUNwZfhzriqimRch6PTAu/eht8s6fdCw9jKw
NftN1xnqQO7ZF2fqr5XXmUstru+GBtW9Uo/MzSAnG1etFaPGtlucxaNeEhDfQD3Ko6+dpFteRzMo
n6nD1gpqNtxVsBWh3uwtt7c2roFtgAjJfs3PIAKPxMfYHR74u+lyMMVuTNqX0TAJ1gnwyUjSGBaG
xAAZCbsng715iGWubck9fB6i/pQU4QNSIkzWed8yBeAWO3jdCVBU69Dvc+YEbPlLR6WnokTlKQr6
SPh+2V5N8ijr3kKWy6C9gs4fCizZ8G46ADOFoRWbusQV1bN6WTcFm6eahsvWGlwBNjL63NFOI73k
mvgi4KFxfIs3EL83m6KgL5tdRvD8MlTD50SitoVx/kNxccMhfHTkdJCFaEGTPgqQjOOETJvQBBzZ
XcW3NDokjVzzyiaHim8NhCbaD6Xpv5RWaa4RB9OS8Yhxy1urWIvML66MOGeYEzg1NAW0ogVGiMyO
svWgwa0cO928zSOGWKpPYe/BJ8yC4VPVlfTn0acj36GR3jTfBi3+7DjpJxPx6AJPxKckSb/FrXCX
PRk2MkjW2NnWTjZlRBi5txYBaJMmH2Tevw2J+cWmTWiyDg1baFxAzqotWUzsC4P4UcNoQ+hniJkZ
DzaB8WtVAkIYSDVAGY+uV5AA1RUeXbHqsdWLb1GSbOLYuIKQkG/IdflMLtrGELm9UnV87TfjWg50
L6xoFmWQfk1LxdNYA8Ssi6byKcySZKknYEEJTthL5b8VnXiuG0xWemrdSX652yTxlTbilEnrR2iB
mGsChzQ0ROt7NGva1UTEGsy9ieXaFK1KRiRszfHcNQ8u/s5VWfSvNKQ8PGX+Ssv1+6yXP0gKp+OV
k2OP2lydZKOOFr7CBXa0jQssqHSzr2AgIZuU15Mst7quHslG/RqSVr2Y3dPrIK/7jZTlfZZgdw46
di7cAKDZ7tHu6nuinfStpCr9pXj6v80ZcgzDMyzTAOkjDdc03hUWXL2lb1+6+i04mz/85o/8/dmX
f8AXAi0EwGfu78+I4r8/+84fWEwFH3bB7EMK8xdtAbplZhU6E4q/1wr/M39w/mD1gKPdpdGIvsAy
/rv5wyzT/PmzP2OFEPMygBCkJ+vWmV7OMZvYCWukQLU0BNC0OHhqdYXvpTRfgfBfWRQoZuluSL6j
e91K67ohURNLeDhP47ONiBgEBJUVX1eTZe29fmQS3UlzrdMpwaE9PmWY7ulgBezDI+VsrSZsdphv
cuLv4g4hvzntUFs/0/AAOaLvcIBSQjFrLtOKbRNJ00zjzYo+psfgQ1niR2VEvL8a0zryTOHi9JLq
GzA0YHtUPqeahRHRSL115tDKLjP5Vkf+FpYuwRMNvVu9KKDOqfRaxgAOkil5jSX7q9qetVXjDDBQ
A9sltYzJZtrmTVOshlqwITZoy0/ZvTd5ODqVfPMorFjdFbwvGCuFNMbbMm0hmHfF2nOaZ6cG1Zwj
6jKT4g7m2+swOWIda064EUNxzWymOfqxY6IDtV6rsGFA6oTdOmYvuVBa1iDhCO2d8Eb1pvQ8WRpk
wZLwBd9Tn3DJ2lxfu3fs5WT0iO2BNKSti0kzTvUN6V7DwajnYX3XAUaiU5CU1X2cmG/YzU5VYH7L
c/iGvTM9t4IZASpvBHktudidEbyZVkTSl+4+RwaY6JxFYeGOz7lg2w1R+D4c6g7GSP91bIlo08PB
WSVRCZXOig6DYm7NjmenCbr9MfyAvqwe3bCR16Ir+m3nzkaoLjoEPZwpfDvmOu9I2hOklq/JqRnQ
AITOoe5rJkgjUL6AGBMEcQlqfG/T48AEezKhQHO7OxSIx0QLEGUl/ZFLz+fRzKMlwS0I0FL0vMR4
P/Exq1YEwGyz0LYXvSvrXc0kfGryW99VT4GRfCI+1rtq6bcNbvmmbJqggd9H274jTHjso6u0hmha
d5oGmo/AjYR2npXtABvAq6C3r4/fAzM9ybD8YfXmXRFIsFc5fTya1ER88YNb7ZU25oEs4nU/BrsI
qF1LItlUdM+prY+ruIIKqNMMhhcq8m0vxCHV5CpGTYhJmmZMnTFQAt9HU6xh4IF0t5pDN66SmFyt
3r+PVb4NBe61ceAjNpNfKsP9ptfVtC4i58lV/rXWajvDh5RddD40k5ElFgCDkzs52a7KAwXVeQQf
YRafHVE8+W0PRxXCc9ibJ09nAgX9B9pTg58jqBCRVuHGLCcGMJVWEpdev6SOAvkQ3AZ2ixeBISHN
cL8k5LS8zw2En/Y4HsMIRJAEZ5hSdb7CdGlJDA/p4PfGVyDNUHyCDmyKBWusH7cwpl+RgjkQMZsd
oXq8uhklII7SL6WPfiapeFnASawRBCaY6+wfIgGwkFTmE67HT06TvsoxR+A02jN+hUZKoAXBieDE
iCZ5QVXxj3UGVzgoim6dZFGAS5uHUnRJvEeW/xpEGIamMD2kZX8nTWDGFSvOg97R76RHuhpteuqK
KxKyqF63WqdhSh6+JU1Cl4nEBuQTaudkdLVg/xR3iK3uByTyBsqssoWdmicZ1OssCTdVWxSnBHYG
HdXmJoo9aInp2zBi1Woy6y3ThLn35p1Y6pn39FJYA5L/uycQOtoij2/epIf4wx4AzCOUH/dZS21L
iSNejnKwFzgJrPsSueYS5jvM9BioPFE7/cyMrOmUa8W+rgexw7YrTqlb7AgE3jeKGj0J58uU+ewF
Bb1Oer/lIg31AXR18dCpEZfwn0jG0WdxRh8dI6oD8IqXxze1aTMKsGPJBEOc1x6Lmhe9VL62SRWJ
oHU0/JA9Y9YpmnGYwtz5JeGyQRDLlYPLkmHkY9lH09Er8ofAQ1AR+sbNVFg5uO3a2PqOPi5aLQZT
n0N8xDiub8se1bRe1/htKgmrVRiryCDTlJ0Xko0SH7aCWwmw/qkOAcGbxX2p9dVxcAvvsVEgAOqY
ZEYv8F4J3wbuJBQLMC04haZLr4gsK48at8g0XVv7uvqeT1SvIkfg7IhhPbFLHIpTG+CB76vvLjAU
iyRF2ZuvBW39pWuPV8RNfzbt/mGIE3dFGqe9Kz0nv6cpdh0M1kFo3UnLcK26UfhaTN1DPovYRTc1
K71w7lXIFo+1/jGyxpvWFnedBZbX6/SHkcz2UeanHHw2DURyqzQBa4UkMIRwXQsIHHjQykmqg9XK
K6JxgV/OaJywvC9ViQaa3IOxp/g6NOOWTaC+6Kph55WBU1ECN9NgsWHgKhZHMNrZujbaTwPORsww
2UI49VUa+IfJoFHt9GQFGdfYHpnRtJLBE1vDlU1MNLTblv7AVOF1VXjPZRxUFIL2LozMR90bN7UZ
6kvNDh4BB9QwmirQ7jEC+SwpUCqU4UMtnL1ICQvwYuwZKnJQJNBywDvTr1VMt1/vcWc7dv7gFRFT
esXf80oqSa5MY0PDdrpxASvgam8GOrtzk6JwaayXtrM1LTbbMdZvHpGnyK34cnr+sXWoGoZjPwvZ
1cu0RLztwDmDkzqKhdX2YoFF64SFH6V5ot/Q10zRSjnfeVGg61RS7QLdD3Bk0WQgqXmDVc5mSurx
LjhzlgQ0PE3rslWXRDEhJsZNAsBjUUzyNNXsd3oZoMZkt0K0XXwbV1W+n/rMWxdBYAFD0ofjYLLG
wVrBNq+HTUBvu2Ku0re7rNbSR0fD5V3kA+r0skl3ESEXi9z0TJhaOvrwKmVQjH952DaZi0hRhP2e
VN0De21jnWPnXLBUim60dmAbN5UlSg6j4JbhIsXyON5LRpYbLwxbwreLOz8W2nEs2aT6eHDRUfjF
qgDrt4yzkG6+Fp3CllTsYnxgG/N9QCn9FQ2mdYQgtQEJKBBn9De5Wx5EaFlwtc10MyrzM7IZTqFy
d9PI62wjR/Brp73vsiq70Urc+yQjHzOEw4ewSqAG6Ixi1ADvKitIL7fJSDFFw9zai/FDxpl+BRos
XTdBvQ5rPeCV85qHjIUn/ZY4vNKB6oHlgm+R4gjdNGbNZjAFs3vlQzvfmn2cvmQ2IC1M62LjpoQv
k1P7qfL5eExWWe74NRV9IYjJEkXYIvBYq9Yta9yuxVqkLL7nJVRODZ/tCCMo9R/pWnT3OgoKbPLB
dN/RciI+Te1xtAs26gOr4TK/gcyCaoSTA8Uh1daFmLzMRBXssbA6xD6CoAC/xPorI9A0jpgRTN11
ZthinxCovOLy84caF3jiogpUcaMHg7jpRzs+hNZ8wMRidZM4SBglSRz0/XncR4kkovgUQ/c8xtJp
tuMwt0UQyW51G58ptKVmhWVW23odKIU+yKIHDCTujqGdT+KmGz51Ezp5FTF2MmD7Gh7D+ypKop1H
KtyqtuWpdgk6kEZr3zTVROx5JgmO1YBxsKoluiPU5U53CrHQG8zmcojNrVd68WlUg/lspGgOxjJ8
LhzadYEh2QEL0j+7YO4e1tbTMNlfU9XP41cSELS6eikiYF9tUUKlDgrtJm7pWw4F4kbmTI8QX4h1
jNhkZ0CnFnKs6wMennY16dknrDNcSyI/oEVHyRalLldAowevJl0dQU6KBe/YPUIP8ynUiuqgfIYA
JaN/QdjUXS5y8SVDur/oB5t2QJIne8HMcWPFgOqjkdAGvtKbLJ8dnba9K8gdXKJCQjuhrMc8C9m9
kAPKxkAdrEz/gjgR4mnpyb0yui/E7+153gqAnTC2gUIuAkkqDQTYlM0ZB62rOnnhCwd81BvCU+OF
J1sqfTEVcMnwlqhNZWXOnQanzaQvtE47+jgE7xEBYqNz3FL5fuSqvHEq+hMe6lW2imFN5yha9qmz
naJYvUCvRG0x+tXekyzW+ga4rNWnBz0bd9M04JkQLeLjsMZoNw3GustBx3OylCDoh8r0CFr0xMh3
EZV2EsbDyquz/v9KC+PrJYfpvGW/7IRYEgj+9rNWcv7nf7UmwB79IXGFGzwUc2fip4mE+YeNR9S0
GX+K2RLxz0TC5j/R2dcF9lJDtxhM/Wciodv4VekCeAg6hZwbKv9Na+JX04PG3571oehCfxVESn51
CtcWVZoeA52gQqco/LWRZm3VO1sGon89ERfN4r+6P/85ECfysw2z60fStmVYHTtjfGNpswExSZSy
LRao0dPNTxf99FdD5WeLqU4z56c+yz9HObM+Yhpuq6J0y2MpnRMBd9ZRmsystSI3lmU1MnTMJClR
/Rw6DFRPeggr0h/vH/zSGZ5ZdMFKJY5detax9OHvtlp0o1SCTsZodp34S5988SryRPz2/Obz/sk7
O9XmkNi0LI6aEI+g6fcQQ25FXz5UVvBqEokegatC5P7+Gc3Gyn+6Vv9czbOwRhdBRVRZBkej5SmQ
NYr+DsRT5g9XMdEL5Xjz/nEunNWM//75rKA8NqUUyj4mkf1GR2rnRhHfllmf9UIo6YPTVk+u/OCk
5if7Nyeln7lI6yRw9Iod2lEkwK5zIhn82N5N7InfPxn9V63xf66afqYxRncCVbUHYTKWRfKsGW1x
aLx+V4s2/+wJRcimi/hhMJS+ntzgR4Zic5e22mdFO3spCyf+4Kr+PlnUxdz+62XNiG5ufLQJx4hH
sNGGlfrapHuVGPNy93OFQ860UUILGX5waS88L/p5MdHwEyjygY726HxF1kcDQ9vDHCdaCxqjwknU
Dn9NxS++CJfu4lk5KUB8jREG22Oh0YiSPt6GQtcEk8w4XL5/Iy+dzVktEZCPA4udPTRoY1eo1wIO
B4jVPk9WVo7R6tv7h7l0Jsavd6lFwyElRL0juG+gVwFrMXu4YXNufFAUzQuF6c9i+VPREImmlY49
mEdH2WsC4xesP5Lu+5iqhQShVhUboYPEhLNS3BAkVsQHWGOGsw/qDJfliz0ge3TwJt2VgL8BDzAA
Xcj0h8lk060PVAH+ax0Pu/kfTQd0PHsVfyd1fNmU8YY+67+7TmfFiHAflfm97h4TMNjQTlk2d3Pu
jW+Vu/ePMD87v6kM50GxLZs9VtEePat8GDYmYPVdMTAVfv+vX7gL4qzu6JKdkGppb/geXYY0Z58u
a8GWecz7dVt+fv8oFx5acVZ8AiOYirgt3WPErfCSOqZHqbZp1e17Z9wMotkjbn7/UBeqtjgrL7ZZ
MQvo6/CUhSPqb9xHcSqeQ3u6dofpZYzF0fHRDH/4APy5Jvnd/TkrL1rn5zZT8eCUu9qdrzcndKPo
GlsLCH1vE/jmggHoyN5xP7NkpjNdBubannSkYbl2VQcQWPKqXxuF/+p4HWB6+pM4psbvrpvgYTCi
FVI30jqRlDZhqe1bN8YApxGz88Ej8Ocn4HdncFa1CBdwRGtq6UlL1FVVYvvXMAUgvJY7082f0nai
GfWj8uEplxt/0v3rKX6Je5FsevdFS1BsmEZzXQ7sON6/hxeKz59+mZ9KA98mHdac798awvrGXnir
wjkUsbLrDw5w6Z0yfq1unltoaWpnyTE3PAxkfvuINvmD9/XSG3W2GHKTTikzs9NjH8TqBs2xtmZi
4d7RRX0kVi384DAXlsjivPBYlUP3Tk+PFvgMXekru78bnOcwoWGhJx9Y339/nSDh/nqdwr5LaEj7
yVGD37TNjH4jAl3s37/Ll/74WenBg4SvImvio6uT9WnnAdJW44O//fuCAwz91x8eTRPWmILgQzE0
46Esygn9gYsuPkazJ1m74a48tiOclffP5fc33fTOqk7t+0biW3p8RIKe9uQWwUOYJusQRx+gTS4d
4KzKeGPll5ZlxMeWLs6qtIhbTYaXeqCgaO3j+ydxYZ9izla8n1e85ZQmVeBa0VGPW2sPIlc82mlV
fJEJmnWJ+Hwsh1sSVraNZ20mXx31SPtg5XTphp0ta9zAaIhndiKWp/FCGNpiIPRLGfuS+LQOM6X+
d7LzxSXapQOdvfpJVYlKqDY5Bi45nTK9CbUMTuuGR0+2m7I2/uWrc1YGNB3EsUVI3HEMSlxNLVev
b221e/9WXTqLs7df2NPQEYuTHI1uMG5LSNRXnaG3qwJYGjgOV21xWZPmZmb+B+fz53L5f38lzHP6
BZ8up6QvDjQ2JzRuMrB574b8oPveY87Keu0zfLI6UOwByMjKsckPuC6Lm0KnVzXJ9oMX7fefBhQQ
vz6iQvZBXdGPO7ZkHTAgM1piP83y2vE+qBwXqtI5Byp3iFefRFwcjbiCsYuPaXyu/bL64Dm/9PvP
CoUgSNbLijQ7VswbOmF8UXb4TeF/fP+5uPTrz8qE5pS2REmQHtmrXvPOANL4dwVopo39XBsSF7Ni
TWjJUVkI9qJBTOsuZJRjDquhcn+8//Pn78rvnrGzKgDU19U9y0mPdQt6P0wlwa0AZpVLyxJSCgOL
NeA+E/+a+cEFu/AiuWflQI/1hiQYLljUNLeJOHaEyZlDtZ7w+VN+Piw7l27MWTnwPT/EbyI5Dia0
G9clVQ8v+wd7amv+K7+7bmfloDIHVMJZVh6ZRwBXxv/eoDrDAtnIbj+U07Lubnpr/Jxnr3OD1ch3
jJcWSn3X8MMoL0RGSyPZ31ftDdmHt8SJj/qVEz/pcq9bBxNpnnIeB73GnAOXtyc1Gald/kTBdGNo
T+2mzr6rKryndbyIFarF+3/7JZfzo/LTWrCbIt0mmK88kgnGAjMspnxRp/Vrj44Q84hNBpIR9iVJ
3Yb7werwQosCIfivx4xy1+snEK+sP7NrmRp34IBuPbyCcdRex7Qje4nMIjW8a67D+0/+hbogzxYs
GEPICh8bDlnZG8zN9B/xFkUfQTEvPH7yrOyQfKQPCLTc2ynuyFBl84VIIf+31+us6sTJ4MZBxjVi
9dMZL9G0Vy5eQPUo9G2hP8jE3Njqg2f94s05K0SoP2bzlfRurWp88ln4av5irPRd3M0+anVXZ+G2
Ec5mtHmF/93NOStLjl8DqY8971b1TF/azmJcMapuifVr+uD+Xzyts0LUJLUZEQXk3zrtJiofhMtC
1T/xP5A9LPr4JtKtbd598JGbb/tv6oU8q0Z2B6NPchlv9dKgO1tU29wKvYVbPpfm8/vX7NIhzkqS
7ZESTzibdquF6bc0ZL04qBNCuiUghA/O4sI7cw54FbHTh6QEarch3MJlGEptkUQ14pS/g1IurhUv
HeCsDmhgGwfY3tpthjZQONFGFKB9oCCs379Gl/7+2UtvYTewS9PkGtFkYw6IEIqwaXX//l//s6P6
m7vsnL30DPlxmrOWvg2wfVXagwFdiJAy4d0jbpzCR5uMuGw/h3AkJiPJ+GbMvxn2vlYf3J8L31Zn
Pu2fSjcBxxGOcFu7bRBdGDFshUms4qhYWkPwqgf5rknu3j/VCw+bc1YTos5nnM0M+tbB+FHgKkzM
EbnLte58sPq9dKfOKkCSmVXVRYN2q4hud8itq5w3bfzg118ozs7Zqz8kKN5qv9dIAsdsMT8HlovE
8f1LMz9Lv3sIzl71wDDbsfB4DztaEgkhJKhkj4ndkp/GtbIb/YP14aWbffa+p2rU0qHhXaFvfD91
0yH13T2awlPbDNvS1oG0y9f3T8n7/SnN0LWfnyusWyDtheK5wqQRTg8tQQ/5sh6MxdTiLJkwz310
ay6VZfusBBhATBrb48bzaQOAhOTjW8ZBonhJ3C/fNmJGMA9+8MJceIzngKOfT8wIYr/Ht63dVi5u
Dcvez4sAXF+brMo/2D9deBzss5rQ651n9+6o3ZpjToANKmmJ0afdFN1+pti/f4MuNRLsszdfRz3Z
9fCib1WA35cPWN3ecARKTIzu0nI+zZmCpgAY89EX7eKNOisBPWjSoBgt7ZYlcOibmwZsBIdEgbys
hk9ljCm2Rez60SleKAjnNFuna3RELhyuGZGUdo96+2nG0rx//S798bOC0Lt2DXSecma01l1fO6vW
IGTcW73/1/+cKf6mJNhnJaFWBSFjePWPoSm/mUl/60f+tEjc4TUNyWzKv/S5jlrQy44plifPQ+Mi
rGQfVCECqPpB2dkmCFkIsfrBwvfRnMOYa+nvftZZBTFIo+tF2RMSIo3XwCue4iLZiQFCva9f60QI
LszGWsbdPPiJfOxT7HMG9NoSm7mXdDutDNeFBjtnpuzi4F2ZbkLjnwcuxARAuGPzXIL6eP8izvqI
3/1a66wIeanTQcSu2uOEr01iBQ6Cul1g9dgjDQOHF+17kwDLrEIIJReTbsJajHaWiF9ySYPfvB9p
4fXfXGku3fotlPVjBRjBraMdiqa1GvKrPMqWpU4AVqLtR1PdVG5+7QlIzd3/4+zKluPEoegXUQUS
IPRKr+62ae+x86Ky44QdIRDr189pPzmMaarylMqkamhtV1f3noUA11xCeQPiGh5IEQVef34HlzBo
hdSAOYmlpjSdibT2JPq5HVDqupLVySohgwSnIXAm4HeZemehP/NkGpbPRb0KneSUc/FeZ9Zd0hR7
r+C/ZHEGVXXBAC5f7/XHgva73jq347pT08IUMApBkyxt8NSl2ifcAmTYDJoB5lRauw8tBAa3YgCV
qQZQEppum0SaV3HqpICkASlEoV6BJ7QLv04DrD9IHrcLhw/c2e9XdhKFo7CF+L8JY/fEDN/hpNPA
lKey1nDFCiqdQdLKyFYJaGEdwS1QFPZTr8KPHvQ/eEDAGQFq04Bahfau75JDM1RwbqofWQtIvwbz
O8aiAdAL0H5yn0eQyo0M825Q9rZSNtR43OPl7Tm3cJMwTxOoA0ZmD1hzbsPuWf5JW3GQTgSb1Bbe
MUW50Zn72PYvlz83N2WTeK9Cu4NgVaJOKcSWAOvayaJ9sRr61Jim8KHrvOGAf/7btyaB3imBFQVt
CnJmULawGAqdoPQZxXVY631pO+i/yqfLX5q5ju1zoPqSv6JFYI1tzMpTmtq3YZHd8dwLirCClWfW
LSzUzH0MuNRf34DGUs3LPq9OEXOPnGSAjMd3IHrsPB3fd51emLS5oUxCPod/SRTCDuyUjvI5ThzA
atl4zwQb/DAPi4W3+dxgJhE89oaWGZWB94xugqEd4NaUoOrtHUfHeSmM6tfldSEzu/szXH1ZGJY4
BoVynRHE/Edf3IEaDeZqv4Gdzzp33xv3h7IeUJnR6R3ezxC2X7u5ghyehPt0DN2vBycVuLzeICbi
67MZlr0H63JV9/zVhWA1K8VPjVs9tc6xdSlBOR+Fb263z3vky2+GsraDWBqGJ9CCoP4iKTarMO9H
Kxn/bfanKoJGBPpHp7FF4U24Yzo/nkdbN9Z1CnbWGrCKy7M/gySin4COLyPRMWRvmjLngWizQCcG
jJbLnUGtrZHqtZEWt4YA1hiCLHiF8ScuqscE1N8WzOHLP2Am2NDzDH/5fq8ahs6qwQOIhW/BdrlP
unynErB4SX03gPq2HqLHy5+aS5XoNNgoFblWG0enTJw4z1YVJIZi62f9ClWQOL/i2C4jgZTodgTw
3gD7oDdeYk1XoujWpEh35dL2mZ31STCKWQKCiFDFCSIqN1AtUrsksR8VCU+oDME47MyjA4UoAbUE
mOH8sQrFxwCCXLAwEzMRhE4CVSlZjwYkVCRds7wlZvrY6vbRyCFdz/sQWtRRfYC9jZ82qIx2IEYo
t9zB6w914qyApXJEsUBmDFp3DcrQwlU995smUS31HOja0bFEknAmhkUWiIiNAwZ+WLyBS70EEp2d
+0lcwz4H76AdcOUUsAQsIvcK3cnBj+uYr70egktl915S9gIJPqhHFHrLFI5bdXYYInrhdH9qcHwT
QD6D4Zdtn5mEdmMOqComNZDQYoYqcCx+ODwj6INpth6gm9HQ7rFwu9u2HB6z0kt/OxWITgtb4Lzp
v/sF5wP55RfkJXiW0OwrT8K2ITBG4AmzVsy4hdSgdU0LBm1SsB2SrLwRtH3K4+5oWcrdmEMi1pBF
86DcCPL+QhSYuWumBiqsAfULKl7jyY3QnJat8TIAaOcAauFDrW/YoAe6CJCZG/h5/30d+JjnNUSy
QUOj92PvrcooPQEzkjY11LrBCiuS+0gFFHyOylO+5UFc0iqfm2whCs1s8ykaGoLqcBizenIC7h5i
H9l1oaqfIW9WECu5vLQzlxOZhDmYA4KgS0ZyipvkV9t1IHH2Qa+2l//vc2/zzxffl/kbrQ7KDWZr
neBHBdZTDkXySAFebaC/pCCTAD+OGIwxG4gw0FCKOozvLn95JlGY+hNBQiWlMbjNJ5GOj43S+1DT
fAX69P0QsoM98EcK2TMUwKtkc/mLc2s1CUm0tWCHKmLAM/toHXmwWkGifQ9eIvSzpTkurNfc5p8E
JNhEnT2bAWnty/4oIXY/lP1j7aGInKGwt7hwM4OZIqB71rcl2r39ifb9AbZIf7wuDIQV/el6mGle
njBr5nBNkc9lBMF1YYT9KbeGRzm0LyYrn+Ffv/fILyPS8EG/04Z1GEDKLct7kb2BuvSGN3D4b3M5
BUZbVZJCusPsT8jQnrUL4dMUeloQ9d+gJ3O/+JaeWbL/wZ6NSJ39SUYo6Ms70urbJiYrnoJ6b6d7
sBwvz+bcik1yIw7er61qczyZkDTUIYW2IMGrTBeHOl24iGbSr891/HKYHZTZ87A0nRNJ6SNC+6Zs
j8R2wTnunwFt2CTq/t/GMsl4aAdChMdrdqrOepRwTvb8rimcg0fTeiXBbLr8mbmFIX8Hd9pFoiqV
7Z68EnfqUIPWhOsUKmup/QrnXL5zQGC4/Km5uugU81xQ26OC1e4p7+D6ULCfgAitwJeGV8DY+0UL
QSDaUugNFX9qb0RdhSw8Mz8j3jd392do/rJqbQsdMRkq92REdgLp8KHfVDjN8NFpy51ou0NToebn
CrtChS1hUIUA7fMI+utPOxPoeSUGZDirLoVlM/s1whz8XrkZ7ApoA/I6JCz5mdTKm5ZviEqHJbD7
zNpMsc9sbLNsyENA91vjBO+p3Qiribgwn23IFPR9sXT/zS3MFAYNA2gHspqWdXLz9NlwshrlJh7D
fduCFBJLKxhLQN2noNDsKm15pyoC0cxSLD3P58BVU4A01bzJw7RkJ2JQFNki5wjpKN/M7SthlNuE
Zh/Uar2rPP5tJFCHVRq5jgvWoJ+BDKq0s7H77PfCJp1JBqYIagHdD+ikD+w0tsAma/cswUW3ioX6
CE+rPfSc36Cr4cO0ZOXyCDW54Qa6VetGde8MoN1NAie5habSXOZtTuKZ12WZqpTFTg7svmEaXkHu
E3LJ2oLJ6Q4tGVTgIcAJQUZYXeOfveLl8iTMzcEkIcoJrDMJRezxQJdXRP6EkeJ+XEoSzrJC32XS
U4CzaDwC1zuHnVRsv2txZ+J5aWTeTSLHa1boFy9iNyTqYE4PNTvoTyvjhYO0G8IA3O9b/YuhXejr
Tqo3D1JxUEsB3zbi3RUrlsC5MxeJOY2KQrWRGHrv5EK+3cmGVVnn91EePqKtcnmKP1+O34Qkc5Iq
uYZXCshWeCfY2aEMFZdoSOm2X6lQP0CQGfIlNltVbmY/VCBuQ10f8knwIBKHdlR/xiSkO9U749NA
azj+8uqtqxtcEFCo12HJDT9pC/fAQ4uiiJ6ZYMr36V1Y1++mY4JcVcr7BoImHtykV/EwgAqsIUmS
JK6AhIYa3i+PcW4WJ3laGrtuBXlozCJP9xAseIOayhFU6zeTxQtv4JkSBZlitOkA7esszD2QC8Up
DxkKb8ahLIDtgoKvD4+4Cl6BJ2gC76wBgra1/Mm7ER5AT7S/An7cWov6DLCXr5YFFfHL455pHBA+
eSqmUQmxj5F6pzbN2Gs6OBa8+MqtA+davwQVYh0CEr/VhSPvYuooX3XyvoellJ9EiPTFqD+gMrMq
TYLqtet2132Xw2KZlrALoOXPyCrHnTkMaMJmNYyAjLewYavE0wcg+ayNLYx7M+r+2BYaLZayx43Z
/Wwd9wVS7kcHRT9TdRVkjwAc6h3vZ+EY+75Mil+Xx/79mpMp9DwJGzutHOGeqGjvXVgHwxrcgnRN
gz7WAhrhMwH//9EBN/fvnKWIesJaC99w0PMSYXiIDWtlWi9ee1SRs6uiei16DtFgcwXhwy3sEyRk
Blt0X0IHKuv0qGCEQxmgYKTIuoVF/z5mEn7+719SDFD9WkeZCT/JSkFmWCnUe9Ija7N/SjzJFJ2e
w9A5SnrJT61Z7aGrsM8Scm88tym6bsPGWmK+ff9mhM/L38PIiiIvhhGfAToXsBnX3An9KoAn0+m+
bqJru2/vymZhTDNPY4jQ/f21FgoXUWgoTBp2eeW5yASLA644Lz9VHoX8KXTDm+zaxb9c3p4zqCAI
v/39RauonTTKKn7qOCQMYOsyrhmLgQxCszx/SOibA7e3s2eEgHrAtlQZTFC8/E937tzXMYzfnXvo
V4mFnzNzFRI+CZFm5JoET0sPRSXzdyVVsWFwIBHmdQzIquptv6O/zvrowLOWV7ji2+ix817g/PKL
ig5qO6y+DesHeGvcD0W8dszsCp3HxcrFeRm+OWhT0DuceRxW1LgGO7t96SwBcfwWKDOzIRssUg4R
It9GUahhKugYsLHeAFmQsMMDZWG1Zg7VFO/elVZr94whutfGPoOA0t4q+HEs2WNKriikFiDpvIJg
/9Y2nszSWHdQ3St7+HRo2ODx2il+X/4h5Lwe383EOUX/crqhx1InVBrsRBWsf3jufhQtbLJKCJaO
o4VKd5F+ZNV4CLtMwOWk1geRcLiS9MMhsmjhJ1Y63tR2+Lvy2BN1ZbLS2uvX0djwLQvHaulAzYRf
bxIa6wyWBZR6KNdDR6mm9TVkYW4hwIfmbPtQMvoMS8H+g8XDqhcPXWm/aFUBNxofpDkgzQ+RRFye
sZk3BfyB/56xse4saGc04lTnUJR1O5cGMBB0kW5kzY3TdKjeFV7h3dsUGvC0jGHXRkj5iqbceHf5
J8zNxSSLDcHpgzlDUkNugOx5qZ5VEt52UbNzG/V++RMz0dKbRMumAWwZvfr6NHrkNh/pZoDQ20ZA
RaqBvjtAAgIVCO9WUXeJ+DZ3Is5H9ctG1BXpbJXk9Qn2a7+ECdq4mTxFSzyrufDoTcIjbIkSs8gr
qFWO4YNRQbEarkFh9KMERNMutmn+WqG+DhGTVZfcQGIKIk6w0GPdDg4+G41s8/K8fl9lgTjH36Mk
bigMAZXqkw493yiGOx7mW7vtXj057l1mwfAgebr8qbk7aAqxl3ULbDvMME5mnrzDlzi6Hi1ZwF40
3HWOcQtdKLmJTUgmDxJFW0fV3e3lL3//vIc0z9+DLCwXAuBaJCcXgsx7U2RHdYZW8/ZBo7O2H+Ns
6SzOnIQpvF6iZ5laCbpnNATkQtLbvIaDQJbvIxR3srMOTSlOZdn5UVOczMI+StjLQLfpFtK77XpI
yE4z48flUc9s4CkWn9oOcAXuiN8i1G0MuD9U9wKAJxcO/UwtgZyNbL8eENibOK4YDIyD9SfthIlP
1wnZn8khyU2YDaeqE5sqHVDJGI/aEfcNshDUwBNANOGLdXmQMy93wiaxpwhb0qNeIk99U1xVJRwe
RmOXhRt7AG0jrjclxMtryMaajftcdOQPHEGPLWDcC5+fiUtsEpdUKwxXKV6dZJ9cVSgWkpTvud7i
K8RBvQD+H32RnyIz9AUxrsq0fSyaol0Lxz0YsHkUim7s6jaK3D1lcrvwq2YuUTaJXRIvUTjioaCe
QWfdjMw3F1utzjRIvNWBq/amhRJ9yt4WsX5zJ2wSzSwLQh9kUAOOtoJ8derLFpq3EHuLxvRlsSQ8
d7omwQruYLxtO9GdEru51RyowKS9N7n3MzTD/eWpmzk0U6w/+rxJrasCcDvXuza94RrSs/t6tBf2
y8wI3Ekksu0YLnmDZIFrp2erlBugftcZEcHIni8PYO4Lk/ypbGqULgie52neSTh7DYbflw30LhXY
KwvlsrlJOn/7y9WYS+lFhdQxSML8UYF1A+zLjWeOV5eHMFdqmAL6oZCcGjSG4O6Q/qmFdehYALN1
8Oer2+KlV3A0r6888mpTHvo2CXfD4LwyOHBZ6rHKjEc7r36N5kJFe2ZnTyH/javhe8VVeKrgj8b7
ZNOF8d4rNQTkoR9P0fm4POiZi9idBJKaliAUUTM6jby5dnP3j+fYzySErhz0jVE0Xy2u3kzImtIA
QNs8a/NjRF0uIEavHXhHmdClFoAtOTdamC9wZDvAHTNd2PRz22USHMzagudDPYYnOLpd49hCrbgP
YVcp+cKen1ujSVxg8CNCwafmQST7XQpgKPGaQ5Z2N244wF5wYSfM6FfARPbvbZ+NOqpbr8Vhzeo1
pPLuDSXXVdNe6RLuHzUsnWHxWfyGKuyR9795NN6YfQf5ofAdXHCI2AENeXmvzKX8U7ZACzUT+DnE
XpAOw2PT8dPQRAdIavqZGd5EnPgFvIg9Xa+zynw3BDS7L394ZpNOiQOQvx4ziY5FADM31J42jhx3
NE2uozzf8NbEGVlf/tBMt5ZM+QNo1cLxvYdDed+TeJUXQeN5vhNBHwtF67u2QbEkRbeoh/HgYxu2
UF0dD8aQLV0DMztqSiwQUZ0Yne4pLGm6pzg2wNk3VuAz7NU4XEVi4bKZS16cSfJCQFRK8GAjATS1
V2FNf2k4mGScHDINOVEI8YYoVIYQibP6G8jBoxHi0k0l9T8u5yTmlHYBgYc6dYOGOMB0ufS5tKG3
Cb5YfPSgDF/5gN7wdd6Tamnnnkf2zfPe+V9mYlplFyV2oOFvCFHe19yMbirvSY/eynlP8ysb/heU
qUMBcsIq7429leVXTcr/XN5Ycws7iUVNbSY4D2kXdDX/5Y6mX/DoT9Vafp3rR9hIkoWBzsQ8ZxKS
xjEVpvTCLrA772jYxj1x+oO03i6PYi4ATFkBiieF3YZWB0dMk5+FTZwG7jkgTDsDfEJ1maO9qrMs
hGZxRn4oHtMj6F8oWcN0fXf5N3ziPb9ZyiloP4E3NFQGyuTERkir585Oy5u8Ds/9SuDknwXH7ZwU
HO+7fQZrePwB9TzX4f5gvbDh3WkZvER3Av4PZ1MncK6L9iGFbFpn/xrh0OM2HOzXGxAcOP5t4OfG
TARt6F/nPxx9y/Bf8be0314ezyei67vxnLfM16ymppABbaPk5Ahy18KEAc2NfePm24TdF1AGUypf
R+mWRcZattaaF9YKUmIFXFBjoldKwM2Jbnv9NlqQi8+oz0Co6Z1AQ9dOtc8JK9Dqh3TYUl9rdg9M
srDScTzLI2Z8KqEgrKEQ3j6A68GSaoOfBdzaFZraxzY2rxZzy7l+wFne868pykuU3loPiR+MZHPu
nBd1yLsV2P1t268dWGeNZQ9J9R0Y7Csn/dADnGvoOsug4qyueusFS23DF+Dykn2KZXy3ZNP4mVro
mbMWiWJd+Jm6wgaj4hbPvPNfVAeMwAeNb7EvPfmjbZTv6hpOlgnadxFMN6FGT3608C8oBIfv0C8N
s0KZ/MjhkIzl99PsDzqEBTxmCfh/NP6dpXD/rjaxkjudvBawPCY/OIFmQf4aFw8eQ0dQ3uDD2N9j
fk7YkOGvYV/lR9a46bW76iRdwQLVz+Cnlds7MKNXAlkeTeEXi2cGjPQGBoqKs0qgCAx0FVzO4R3U
HZi+xcjOR8AjB2H86eFAAUdIRaJ1a3fXIqqucAya4SqNxE53r2HKbrww31VbrARMAVFShys0LM36
rQUY6eXJn6vUTmkLPI9hFWBj/9lRtYNieQ/aopbcz+iwtoE3MuEQId+MCIri0Dt192OmfYoOKLF+
2eIWPzijH1KAbRUu3WdzRbUpy6EcZJUVpZffQpoGqBbjD3qA79BrfmxE/wIwQXa2r98Bznsr4uYU
g7xr5caeDgTy8Q2MfSUcY9lCujiTK31qaHwJJyoVGiViogNDko0L4cA2He9DmZ2cKIcRVLeqKmfp
HHx/qdqTy2ZQnichC6UDJ6K/BczDI9kco4zf9VX1MtbO/SJSb+ZamzIiAB4xs1FRfCnz9k0W31A6
/uaD+W+385S8oHCDtfAu0kGX633SGT8syp4Hmqz54B0b0dxf3rozSzNlMDiGCsu+6HVQehTvkBpY
WifHN5xt4pFtRuxboAUfL3/rHI2/CVFTFgPcHOy+4pkO4NKydXP+kvU1jPJ64JrLpV7EOXn57huT
sBzXre4F43Vg6exQIK4pOwt4Ga+kIkfiQonUde8IhPyGYjyBi/tvI5sEX27RZkxDVgea2k+NrGCX
gDtTlU9KLxUC5gY2SVCTuHEhr+bVQW7k25FmbwR25FXKDg1J9qq0V7EHO+e6g0yTZ23cERiEy2Ob
K25OaQhpV1VlLgW0etDRhpUCvEMqB87OKiE/hwiIgCwCMZDE3qN2Ye8Yd/YbsmlxJAQ3BwRvFWx5
3PdBQ1398i+a27OTxHUEprNrY6cOKtZDI75aeyqDR7Jh3fABOsttU2+U4SzE9pks+dO/80vsghq3
DYpHXwRVoaC4Y8f8o3NUdA2TQhjUR/AY3nu17SyJbc2MbUo5gBdDmkCLXwY86w9wWDlzttOP6uy5
AeKH5TO8iqQhFxLXmcF98jG/DK7hTdS0IykC4kI/fg37swI6fY1zbYYSHFsjQ3yD0j+cnxbC80zQ
nFIIRq824WdNi0DDUB4LFaSd3IM4vLRXZ04JmSSCtlOPCMyJDNQA1Bwse9XeKF44jA+Qb/ZqT60b
j8pzMn15K84UkKY8gYbnuaNB9gy4lb2VtbPvEGocpHpwlToKI5Uwc+zLdcjo9vIH51ZsEmkSL9IV
lB1kgL4BEKDnd0TZvPGxWXdLsmNz2fSUOwA+YQ3ojlMEsHG1oakpXd/TwEZ6rCjWA3jQ8FSN1d7O
TOcHUU1ynynrg6WwwLk8xrkzQP5OrWmu4JNghXmgCroxhnELmNleQvKBGqbP2HiV6AVK+cyN9ImQ
+LL/SR9S+DYp+F7BkA5wRiirRn6jOcA08BoHLJl0lvnz8qjOK/TNzfSZO375ljU2Aj3yTiJfaOWz
UQoXNqj5Etp4Zs6mvAEvBLaRmFgzp1JrG9gvarZPxABG1DJuot7ewxHu8jhmjvCUPOBqL4w9AeHr
GhhB3+jqFq7jWb+vIS6xdNnN7PIpQcDokqHCe64Mzo6Mh6zRBkRwwXIrOtHD0cyjqxbqxr7OFVS1
PICvfmTnnm1U37ZjuiPRq1XB0B1DthCfF8Y995smoWUw4ceTEasMILty1dj0rczdVZk2iMf5uF58
e899ZpLAlHSEbbndVUFTx81P2mXPulfZbxpF6bhtSN7BTqh2hpfLizlzAKbMAiTEwsjSpAHzCE45
NUSSR6zmg+ksrOTcZplkLWCfNXbVxU0AABkckmxzpQmwo5DNvPz757b9JFSMKmMl5EsbxPufnWM9
J/wWF6gvxjsv8lZFQhburbl5mqQcicvCjhRCB6Jxil+oFa5gSd7eU5esUZx9vDyYmctkShgQOZh0
dTVWAecKXrc0kdKHFMlbiYO94aWodnUntpZXg+BEs93lj86s0BTvr7Kw5aY56qAYs4MzQow8dDu1
quPs9fIHZqZuivMfYKZad2FXBqMbnswWxuCOU79CcNqFLfBCHJ+JrVMs/9iEY2TQUAUwIezvPEHG
1ZCU4T9O0eTkR4luVUFiFQyVeV016jYZ6VVfK7oQWeZmaHLkG8IkyGSkDCKYDjdxeIA+2F4r/cgX
C2RznzhP3JfLhzmjBvzdKAPADkvpl2H8mkF9ZlW1RnQcZYjGLhdZAJumHommZg3ALjD8bswIBSBw
sUsHZBnHshxopeVkRUgB3u3l/TFzhKfA/LHu4eKlchUYvQUnQCNL1p7R/sFcZ8+tHTW/w4SjB9fB
onzhizMhdgq0l000eMij68CAdm5hxHunMFekN05pFR0WQ9PcVyYhw8nkCJBWWgcFuPgr1NkfUzB9
SGUCHN61a9N8ujx/c0s7qXh4uZM3yZjXAaPWdYw3CW+rXZWoQ9osEX9nnoDWFPDuCa+lkVGqAOaA
o3vouTS9V5KHOYetb3u0h+TWdQsG0Is71E/20GZkazAPII8O+gCOA+/Uzi7Ak6xEDb39TtZ0c3n0
n5n9/9Mq+CD9vbOrpPVMW9RVUKasYag4KxMNeC2KF9LZXvOUu6r18PkkZMUOZiGg2/phZZbPnclI
dbCZBD01toy6PKB+moDoQ6sGDpclrhHaWRRS+zyBEruXtsajUGmYBU1lPvZ1BfJHJwaWH2ND02bX
FtGZUhH2BMJ/ALAsbNaZQp71P3C7h6Sn8kYVCG1Kd10aeRe4YQ3ga5YAyBh7b6Voyp0ZQeCn8PoO
kvR9bW65GoCsMVYpDIc3tGcB8rOPUFXWP9X0rCkeHl5xeeOlBCG3iZ21FTXJKrWRQaBQ8GSlRR3g
LmO7qAnrhZX+fp9bU6y7KaVV1ilVgTfaa4c5eB0XPWCvnp+6alGo6/ubBMrHf28n4lqFk6Qa1HKR
XntpgH7Rh6YF33ADwMM26pt9YsdgQIXvtfEjMvFzZPRQO7XaEXjSLyz6TEHZmiLikbBDvEPkxk3V
oZlUAQ0oOGlWZlZcwzn4t1Ex+L0WKbJfYL3WMNKrV7DUghtvy+VWxBq1ZCuUcI4FnnuF7mUOQ1Zx
01TaWyk84Hzm1e+XD+DcspC/J8yF6klqUpYGLY3vgGS8Sgyr913gRX2XxevLH5npgVtTBL2AQj5P
e4ifMJu6q+QabR3C48iPFFANkq8ylu2U4+2hh3hikXXNpJIrS+bEb+nS03tupJNA2+B1GBppHAF2
PvyonWSXFfUDXFyvAIi9PMyZzTeFvsdMA+5esxCVNiKviCmza6vlSzL8319IYM/9vVKw+Q2LMo6z
QDX2OpV0B3uDzDdTQCM68N46e+Ghe05bvonInx2qL7lGBUIYdDNCGcTQGPAhKFbAJLq6iqp8IRmf
2w1TwDmN8qLkZiSDfmyABEbRc9PKiq2scoe0/LWUUQh6orPxvKb1k0bfy9r7bUt9z4rhtXdLvZAY
zgiEWFO8uYAcu0xSVGMgGHFV4y7wS823abrVbFer6gGPkMyPQQfKOmBBXTg6pe7+8l6Zm+VJoKrD
tKfgSssgFdW2KpJ3TsRjtwTwmdnrU4z5oNKOJmEH1RO3uqmsKOhT4zqT1n1fukvyNudz890+mUSO
GphYnlMTDlpR9QF392NV8nV3vkJG8ruFskKmUfXsKn5YrKJ//8KypkjzGB7BXPeod9qNAXHU7D6F
27rzLCEdE5vInkD9kVaxcEPOzeEkXtgOwnKaYXOYUd35bsj2MhbxqsvZmi3p5MzsgimOPEyssnRS
lH2Qg7yzKDzCLn6zSHqbGcEULD6aedZ0NYrRVPS4AJN9iX2Wpsb67DH8T9t4ihJH/dmOI5HLAO5n
H3YI2+lRGuPacc2Fc3KObt/ssin0G07THux3cU66HOYcnTroVOwqLXcFZKyaYtwtPrJmNtcUBD5G
0klANJVBbrk726aWD3oexBqzF7eo1xXAPV2d33RLMzcTzqdo77AUfQf9U4lk0IUCYrVOaQPvowre
8b/bvlo6pefT+N38TSo40GA3FEkbGdRZvDcb5z45j+ux/+g8/QEZj8ecZrhqwaZOGMyEq2qp7zQ3
vkl4iOJ2dA0HO6Op2bMp810NZa/cbGqIGxpHL1rYgHP5NZu801SnlWjSUgakjtdCmYEDnkDInU2v
5KF3w59GZq+NRFU+BNZR37fWIfd2Ks+pD6sh1aL82S+hiWcSADYJGYp5cErqyzKwLeOAouquqsYl
AutMuJ3CuWFdnlbSqcqAi5SvHC5XtFHPgwGXYtdK33XM92hcuEAhuS+UZAv46Lm7egrzpnCVNDpI
xAdSOy9quHJI5PfVWubHBMxBFGmRzjUEfDRyP/C83LiJt+vO6hZLtY+ZAOCe99eXdIT3DITCimVI
1KGh6iVwbfaSkyjq31zRIBTjxqbvl4PZTLycqr+jdss7ztFwLvBgNGxxBXDNtZHAY3ppMHNfON8D
XwYziLIgsIRJAtusqF+H8gy2RWeLmLD08/9tFJPMYhwBwjdJhLePGRl+AaW5sTRfspScFsvCM6Fy
ivCWsoXlT9xjovh4SsYfsbMSzNlh+69gqX2L3tNLEy/UBmfaWdYU5D3YRHHR4GNemCAdHNG5GAqg
2eofsJRdn0+ZVuRQ6vwAt+8HSy7JBMyt1SSweKrKU88z8WZJwl+ePe4luDeuavak8zaXl2oueLmT
gAE74zRquxEQh1Ckf6K85zuTxuMmzIGizVpjY9XJe8IFVEt6Xq+Ept5ZG/bkJj9bjwAj2TPimyIk
15EcllLTuZrMFB3uaZKSsHCRZgm+sWWTbOHzDGBXBalaogHiKgE27dwrXe9IKZ6EbA6xLEFgb1K2
hmGObRSPDoscv7F70+9Y/7vSHx4xEC7yeEUTirdLvEfLJeW3OdgclydzZlNOkeRVNBYDVBaRKbjV
lW2gso8HNOxoVszQr5SXhxxSw8PSK2lmd0zx45UOoRALlFZQ5qK4gnWlWjEu7Bvpxdc2G39cHtNM
fjjFjkPAGRPfCRkgBo/XiWsmV7Qj8mAXWfNx+RMzFBVrChCXqNTmKLmjsdk1QG9zKMyHvsn4ukED
viqOZZUc27QA5NHdQ6bggZrGPhfb0HvMdbtKk61nH7VXvS78nHNi8k3CMgWSt6ZwrAFisoEYnnRu
XTdU3rQlXJX1W1pHO88jd/HYbyQKR1U5vmjWXkMK7/LHZ+6aqUQ9S6yukaGDzjUSTNhAnDG++9wW
R47En0v9BDDHAvJgdton+ZHLjBZSPRLfkkYNbd2QrsYmgU1pdAC3ei2kvUchK/Z1DTF5GE2/jnI8
lXBeX9lOSle11jto414PZvgwOs1PpHhL1ZqZzG0qdo+WqAtwjM6DilO/t9rXgY+3vMdjDtafp8UC
+wyJ1poCy7OkCIlgaREMg7Uxi/jVcdRG5sW6Yea1cPXKtJuVpbt1OC4kizMjm2LNm4jlpVkWRUBN
sqPM1H7psMOgmm0IScV/veWncHLoGRZDzkge8IFvI87XDpIieLDDkWhceBbNhB97khXFLG0GCLfk
gQvQNknoj1DotVVVoT8uKTmQ80785iTa529/SVZqdCUI+Y+zK+mNG+e2v0iARpLaSjW7Sh4S20k2
QuIklERqnkj9+nfKb+NPbZWArBrdDZhFiry89/IMCS+iEYZ1Ux4WMnYeuHD7P85Q1lsVuzuz7dMQ
/JI6dNsmDrUFbyS4q+4a62rqWW9NAFSDlDkPukZzZSTSOOe1yfFV90NsbspxjVS/tB6zxAq48b5l
akij2qq+Kuhco71yEqX45/LQnaVVDtyEM7wtGJeOCtgQXrWb4RFkGTH47LXmgbAniCIgE3ZWSreF
YDQHJQtR2AVxlXGRAAKHds4eBruaAvSGt0MGPd2iPPX9sHIyFi6aOdxYFrBRcUsiorxjbNMgmQLN
2YNO2vF2ZF3KdP6DIbYmlSZpKiIzq3bUlxBL4XzHJUjz7qM53hvVrzJ/GZvs3GJFe7tF+0jfgUD0
2lndm9Pxx9s/ZGmis4yLQZW4yRuWRW1i/RgNWKYT0PSdtFqr0xbur//giuGyIErOBZTW2Z5DQLV3
0jZAj2zvNCLsBrYZNPS23R+D+kLqbWHTnVV1u9uze5ef/eTMzmHH0i+TupYOCgyYRUB9b1P4UQrh
5T79UXAL/wQ3KIvNXZHDhAcUIV0nO6+bYH/YP4OZ1QPAGDhdZx5BWr3ayyf+1dHECZCsTf3XuGTP
t3/owmf4D245SWq8c2E7+CZzA1KU32TlH/t45Ssv3S1zrLI9gTnRWoWIZAfNQzidDTKkjP4glpO9
6DLpziMZvsJb3QwqqruN6h25vT21hVA0F1uHlN9YyVqLKEumhzSTdIOb+yWOiRfCCy/d3x5l4Sqb
y6xXytI6d0eM4rRo7tU8DkufyaOtgY/MQeap1gBjSyPNOkgOhdbMQHuEhiq+WADV1VTCzVLeeUo+
eUP28/aEFtL3OUx5tFCy5pCpj1qz3hr0eYK7g3b7DYcaA0y1nzPj6oS20ta4Bu3PjsmstpNZPtpQ
NBNRq2iyHdqyD/MMUgu3p7JAr7XmoONGsbYb7CaLVK6ICQykYiRMRvvJJorCYphYB7BdWDhl2gzF
aECOXKZ3dUchfcbslDww4rQeLIRgYqWnDn7rXl7vVd/HK9nnwh6dw5TNuutETrosAglCh46Bgq4z
hp9QUNHAhRYrsXDhBpvDk4tcS5/FE5bBJW95pUd0PPZJJ7ZuDl5QVQUjN1YxDtdP98knnUOTBVxG
chNixJEr9xX8VMAN/w0S9bl26rvOMe/jV1o8mG15zpM1xY6lDGkOVx4GPBB4RS0jo65tH+j97kws
IzQMwnaloc+l1+9b4m9adBlLj/1xuuerFmd7ssoRDGdK9gZ1jn4e20FDYcqSpNwBFBFMfC2a5uIX
3tPtHblwhuc45zR1Yp+WWR6NbPhLGrO7yDF9UCPZZPC6uxIt1njVCyfr/WL6kDTqqvE9M8ZnEDz+
5nP/7AM3Et6excKlMQc253hDH6GQeP3bwx/XTA5JY34BtH4lpC5t11lFZpiZmY0Ef75pi7BkNOI+
OpykszYuzY5daQT5Wo/u/Sd/tltnAaiAWxI1lX9t/HgMyops2NN82CVEQn+ayj6AP6MfUrP91U3m
eCx0rQJDaKiy631cAGLFB/SEtCQbA/ZPJE4AVIeg4zi60MAdeu8RJD2CXNxSBS644t+kHaw5CNrX
dl2WEzqkqoLFHtihFixkTZDVIY1YBro3ttMgHm5/7YWdNIdEw2kv1Y7AWC7NISIFVELRuCuXzRIi
ao6ChkUhvJHVkEdVBzymHocfaKsDLp7msGDJ74va2MGyElZtQ2BU7b4003wzcBfM7tYFl5L+MEu+
1uBcqLPmaOkiTnpNqJlH4FwW9KfIYNHYwJMHckvteIfyf1dDZgl0wL0S/Gw61ePtBV7Y7++p+oej
Ok6JVkUxogOBLSRd48Kn/FiU/bWYK0Jax6GgX28P9Z53fbLf37/Dh7GK1EudbnLziNlT5wCKWELk
oTjSkmYvI0mhjNdb21K6GFMn4mhNOgvysX1uvB4U6Ukg67DGKuwaGIhRDjpBIs9O2cCYmbLHDJd4
wC3WuYFrDOfW8mRYJ0ayxfZxoLbdO/XD5HPjpRRZt2mRk0O8Xv1WSSfPwskghJmoN0fX0F2AwdjG
lHCmuT3vpS7P+7PKh3l35gTNaRcdpSRrfmeU/W1M9lC2/KsYXFjwiRDFTmdXkEPTgTuempPjyTvu
NM+FTx9HqR6GuPhJW7nS4Fp6znmXb/jwe2RuU1o02Pc5MYPW+Qp3wjvfE5uM/iwdtiUFACWPV5Eg
uKAEsQDeu5LHcbWXv/CI9Q7E+DC8b/M0H2oDWy5W37MBR9ryv464hiDmDcUPGbBr15mAibwKylk8
6rNQC+Fx4vRIhyNZp/sarc2+39kF2/ngfnZmfTf57sGRZhWC3QTzJ3fftcVeDuMGannbIqlXtsLC
FfxeqXyYekG8ctBdiqn35rehFt8KzwI8YkpDy4DRE3f759t7buGWnCPCDd8G1TRDY1G3jfGFJ266
SVqvwSNN9ev2CAvZ4xwSDkCmbVgdNlHW2buhM36RrIVhqaneoMt1e4glaM4cEu55IA75vBORkeEg
dM5bwZpzM8R4wc2igfOD2fhBQeNvkDiOVFN/+dfu3VzMfXBL224ZKivZJ5uqMU9A52wNr4QKWvJv
ifFcox3AtoLoDEN4tn+qaFPcx3HtRhUc2SD/eGGezO86olfKkaXPdb1gP+w8nbgSDF1XRJPz5pdQ
R3f4d+jRvKyu2FJzZ44Bry1R05p6InLtdBs3BCr3+tKJMbBhyjz1bzZHttsc7QeaJdtqdF5bt98V
hH6x4FJp0ZV5Lr0UzoHhKOszlkGvBFji6ks/tHcKDFZVT98rG71XZl1spXamUX91fbFuurF03mbx
Jc5bmtiDLfBg0efhBIDBkGffW0lX8qCFa9qcdaws3Myq7SlmxfOgY29dap0BBgzaRGOt0x+rjPiF
9TPnMHHgr+2urnxgQU3kAJweK2IfIKYTMQk7kZY5F87k3rLpyTJ+r18K14X6b24Akbv/3Z/cBvAJ
fWQBrdfhe+V79IICpdhAdLnZ5unQPnktUmQ/hZ45wwOp1Yuvruuv3YjXNsZno1/j9YfTMYy8SdOm
FZEgLGjp67XDQUd/4/qv8G/b5yUwTYjQdzRBkuG4IBiq3Nu1a0IPn18L5hyHPQ5TZac5OhFm4m25
3d5lbb41bP6QG2RDi+fb4fTz5oo5B19TxIC0TtEOm/iwa6ry3OGQssp48mDa49oGrv2O3LlevRLg
FrfSLOZkkvV1f22w5EqFI4Tt907+O2mm74NICiC+/SdGykMTVw22dAGRRQNl1u25fn5ezDn2uoFO
KERa0OFtarohbXLxaL9JGwjuWfdo+m5Ww97Sos7qRQfYbkMCZxkJoZ/rVj2UPCwUZMB9lmFahXUS
trVfPSdLw83iDJiRRgJriSyyrQ6IsbjEGNLf1lBwayq4gokO+ojjqLZGHa9sm4U2qjmXGs9rX8L3
Wl3vQn/Da3szpTX4EuXpilMUdhkwwfdsjI/D2hPs59HUnGOomdsqsy8HtM8beTXRpvuJWj8IqAK3
d8fCKs5R1ARszNHtTaBj8kLs2goin2X2h2hIy9hwDZFmGXQZyDFo2ay0FZbOwhxQXV/VqnvfEUhT
xP3kiXY7smxjeNP5+qxc1X6J71bAa6L/SZ3uLNiqRNnn6bY5B1rTfgA0nGPkhvJDmvbFdzzia/Q7
zW7DoEMdcIfIAJobTWA3bRNQf7JX1vnzpAPvfP8bVsciLQ0yIAvtKv8PeqHb1PVPzB9+r4KQFrpv
eCf43yEIbzzPIwkAOv0owrQa02NP9x4sbUsT0iB9Xw9hbpV0byt6n4w04BAs2Y6F3sJC4JG6XRnW
YvDOnRpCvJrSAq7FO5S8jQFpJMbJ4+0dt/j9rzfPhxumdHXauBm6hJYsZWApVK2FgRZoImsofggg
cneZd0y4y3cVarMgsylEVW4PvnC9sHmM6mwv03C4w7toemA++c6EcZ8W5MGZ1K9VyYGlQzsLTZ4e
4YDlgN7hc5PexwNhD20v5a5J7LX+7tJEZlmQDxpyDaAmOI7iRJzGDHQKBCRMDwbwiEKYan27vWAL
t8cckd0As+oWsAoE+CHe1rSC6lVzHjr/FxyIjgQZyWpPZOGE/AedXYxeK2q0XUoPDeG4CTnUnojQ
D6sX1NJcrmv5YeOxpveJzYlxSe3hC2yTFUgixlnl+xSKvXH7BfpSK3t8aaTrHD+O1I61QWVsXPrW
649NDmGyhDvmxhw97ymFUSaebgBj4RVfQ1Iu7Ic5WptO0Ouu9MQjr3d3fe7+aiz6e2iscldnGlKa
K9th6SPNYkzOHWhcDTyNpLttS/1UtVoHFC+5gb/2zr80xCw8MKupsA1ECkEGGlh986hJ/5cDFgiX
1LU3vKUxZmGgUjLvZAoeCNhe0wbYIQq9IeOPTxv4UMuRHm4fnoU4MMdiA8fDRpuaWSQBoLU61e/V
RLyNNpM1acOljGQOsebNkFVOhR5ADG02CqCUzIuL5Yl7NFA28Vh/T4SzNS0VrZ6ihUnNgdd5DfZs
bbfIu2Syp5UcAtMiQV7ma+7cC+WzOcdYJ7oCtrlEAZSV43HKawL7qSts0TvFk7mhwLPTBhNlOgQg
bI9Fxk+Y7J9XQlvQlM3O4wYQKWs9/oW9MgdcJ5XqPQ5/m4glcTClA7QpOYcbSelt+7WqZ2mM63//
EC+IBbtjF2waqGEZvAhtpm0omAGcsam763uIXRst/bcrcC7BzZx8JKgls+t88CKXPBhtfq5suYey
HpTSViLg0oxmgaJASmnips2igreIs53/VKvymyOsO0gV3j5dCyFvjrouwPxXnW3/f6DQjXFnEfch
zyDE6JNwNQFf4K6ac7z1gLdxw0+8NJrcOnJTKyjgQD3ghThl9Z5bx7xwfisvO8Qa6o5iKI9T35WH
xCXDNmnuIBVJjB+aAwie1CDrDeQ+KStnpbZbOouzRINW4LPpIsG3JPAjk8BawFLcRxXS72+v8dIA
szRDDzqpWhM4KLi+AbKs7iyBug7A4dt/fkEm2ZxDq2ljTg0z0WKBzVl6soDI8S0I3LbN1uZix2gd
iKyOd6AObyrUVbAHh/hoedcoc6UNvRRs5jBpg7oZ7bJKRNSmAkYe+U5n7K5A39sj7RaOdq9dVfkh
ZL6TYLDK16aMgyqFelSLopO+GQPeDRhKs9sLspTEz3HUA5sga6GBLpmackfAQueanuLk0ZZQmqy3
nnryzr5hPSo1Boqlu8rOd3aZHwwx3LWufcqdPDA1C4biMUPJP6LBL4xqrTl03VefNIfm+Gu7SamX
Nfh1zIOzmAvjgZQc4S8V0jxqbQd9ThhKm5BML/CS7qyNutCSmiOy+7EE0NvJZGQDl1bB9KC5axPx
6OoSiDyZwPYCCG3IW3VBgtryKCwHx422+S8KXvihKC2yAhNZKl3mYGz4eTZKAMMUyRL+8H71wGhS
hXlKNp1FDz2Mdz3UX0Ka4Nob8P9h8fH2vlg4h3MktmXLcqjzEq1IPH862XDuS/tnBvvS239+4R3M
nIt3m4MYhecJEWmOWNUa5V/bhVIt7Ma1HIotjyWKVX8P3dNvU+/+qeQfmNl2sGK0wcvfrvyIpd01
i2a+Axudq5lPxL2yCga1pXn8Fxa1pzLGtyVTfrA796wMwPZgbdzn1tqpW3gTg3/n/96/aTKOnaTI
OJT7MnQXXR+AS4EKo4QOpBXaafs4wcf4isfuDflqKmOjDPsNbrsvuS2fb09/oRMzB2NzZUEw2/Oz
qIYymDe6O0N6G/vqJV2zR2sqDmiVRKsZx8LlOcdkj27O+NSjKzjAZKVNShvAMvOQZgrWK0nZ4lkA
ejm3J/YOmv0kaszB2WaXew6IXsjnCFhdGTeTrdbdDmBquLuJJDlr0nSbPI03yq1UMOnYfCl7dJ5K
iIu7oo8kq85ozxx7+6/jQXS6jAlUlAX8bCnuojsEpWcODMyXxAAn4+q0oVzvPqfWtoegM4fE1XH0
hHmUMsm3zL/KQQGyd+VuYM/vVI1Xdj8rxQEm5zLg2XTpCvfQDZBYdD11dpu1Q7y4ELM0jzrT5Mum
RmffL3btNPQPhQuxXQHdmXJKfjcSeIq6lKGPl9nRmZoN93xvUwMc9aoHcnL4izW1x8RkT6CSf+27
Lt9q2HxduOGX24qMB8+jXQBkZdRf7wPmTwES9S0R/ZeSjd98Rx9Sh9yTaRQHJpwzIAd3JmrQg0CT
3Y0t+AOYYUKcR1xud0nfk13idj9g2u2shLGlcmUuM473vWbKlEyjLhseCrW7XmN429z5nRVmA/0B
7K0OEqGOkEe8vfsWEtE5Tt3uhzTvqxSJqIeIyQXgQsk9aK6b1aO0NML12vqQvPejCyx3ieRdZ/nR
0GRHgRiEw8XBo2s+K0undVavojxQPfMM1AdudUIXCTZx08YsoALOOEy5zMfba7XwymzOUemeNDKU
Y3ka9SVktSCnt08VgLMTg3yB9hHx3DPxzjqH7asPU80y10ARo/i/PfxC18SdRWEHG3dKYPOHh9kR
CbwOfe6+pNS5d6v8Cer6q3DXBUCqOQelU4hRK977aVT50z7XwJCZLKCkDMdHx8++4e3ZhpQlByJH
4I7lLPmJdOziN24bABK1w6P0K8SXV+LjwsedY9RNzxopdAtRYKb9jo08SgfzzuidU+s0obMmLbgA
vYGGzf9uU69Ph8LvwbWFB3eoyVWyPcue+QDL6yI7IYTsrqdfm24SXN1klTgotU28b0b61xpP4zQc
XY+ENn27/bGXUv85JL1wNAMmD89FRfJkx+l5Khzw6viuaLODBtjMZd7lWgRYpf21iM2ja7HIqNZc
PhdIneYclp6Mg9axgcZJ56vIoANk7os6Jl/iMvdf6zJvAj406lz2+ns15c5lhNP0m6SijcMY9kps
Q9PxMUXSUIViMrsDDKVRMnSx8cIHkaNjIeG6FDv2ien6lxVbTzXUtwKQ/7s/pVl+ESJXKxFuaf/M
Su3RruzG6HUWkaH/6un0W5YNUCsa2FdVWE/rHIKF9MyZxTlZ15mQNTZQ5tXA9AKPPW0Tv7i3p+TF
lwBkmj5yU7wWXF/9jpWjXld2yjXKfZI/zKHwVPvumOVXdDZ/1FX1qm3vnuKc9AaPyjz7mpntY6PS
l2bq/8DZ/b5wQK66PfZ75Pts7FlOmk1kBHTUAAy/+WkxEP1JDz9liJFBeD2q0o4CFwn5TILSmCNh
yGOXBeAgormSXNzc3trsl9XGcInPt0r2FoglULAy+mrT0vhkDwYqFbie7DHGEI1GH4AFlndAq8bI
BJ59JfBiA7Bfa5VRTMxfrj0gJeyPAsSWoCK0OZSVJwPg6WHZmwzhED/dnvdCvTFH7I8MClVdb9VR
DTPIwInZyfLFz9Ue4nVrfrKqc7w9oeB4Oz7EBB0NsWwTompY4nIlni798ev18uE+NqH4ndSFqiOS
eS38eL0jNcqVvbiQpM9R9dMAGJbdaeipWe1PKMzeJRA1q5NpT2LXDtrM/OridV0AarayAZcGnKWM
OYVOzUgh4AaYIFpM/taC9WZibhKuj4ZkG0jZ7Fb5vguRZA6L7+MuH+IhriNajiSEy1AV4nxtUkog
sXbdpk6u4pXW1XvY+GwPzMKWLaVr2hMU54zcz39CYu9vl+uttsdmBxFE5N6iEifPxQkxFSDz8Dh/
q4tU77rUycIawCqlTI33wrw/DL4Pj496Ak8m/qMFvG7hBRqHzDPpWcCDVlH8iwOFzEIJ5+Bp8lSY
DdAraflcjIUf+rKP2wBAW7KLVWtt0r78cvscvUtvfzbLWdBE0zqOvbaso0Z4e9QooI03B1qQaMr9
A21EHxgUzvBo7SQt2fkmPGTxItF7SVCSn6b1pTI7zHZKX2Rjh4K5ahsX4k38Y3b83ob6cFbapHEt
6JFWoE1pVNw/hPdylQVYZRgvpHTvy/Lh74vUywarGKrI9hyIB7ndieQj4C2iOQh4MFk1eqZrJKal
3tkcjY9XtkEqpStY4YojradNLMpXkLfx7JZv7WY4mCCjJGO6ARduIxXaikD9ODivcTftKz+BKrUV
xtAl5CqDkssvxmAJhRJTfL29GZZ6jXMI/1jyWJsCur5cJT8U7NeL7nsOmSExApWdsq1l8H0NWQgH
DvENf6jYqX8rdQpaARPhv1ZEc6w/gTUz/C+gwNmm6YUZL65VHVBLvK4WRAthZA7g59AiGFqCy8NX
D2I8J62L7txVx9EMnVXd9qVe3Psif9hahV8hBldQ7DQlP0ON9R5whpesyf4oyP96VveV5d22rECg
LcefICSvfEP786vrvYX0YVjZiFSBJ4vJZddWZPqDQfkekmV/rp1Y6qvfICGCAV3vGTLrCp1C4Nj+
cehZxBSKlNAW8esIhiGw+HyxS3OXmKAPsJr2W47DBH+wAtlC6246J93VeEA1QNO5Pfx1lE8i2Rwq
7zhDDoaEbCLX87c9EXeyLH7f/tP20t++LvaHRU081TUG500EMLp1hB2DPOiYg7j+hJrMrZ047Kcf
TJ/8Xg+B28hDVo93aJS/gMtrBiXkWLa1yltQ8ksSQo4nC5uaPdWif/TNDR/kpXASsmvHf+zVve/J
D7/X0oaFPc6BtPbFJk5fBdnEffss81IFlaW3tqh+ruJQ3+vfz1Z+Vhd7wwS7a8pKIPY7/U2DVieC
JI+zbe/T9O6qXRx3iQrZYDVBZXQwtCnt4uLk7mXo2jGoKncA/9X8klN6JbTUm9HxizsDAKgga5h6
IkXXh1VKIaxrlVYorDjfC5npr12j7/vKvx9YjDshpU9O1siwFNUUtr4vzng3B3hRVP2maSu2TyGN
sm/Gke1yZv/0gEw/uII/m1rBI/v2TlnotczB/K0AX8PTsgIEt3/pNXvKPThRE2O7aljwnoN+stpz
NL9ToRWeVzmGyMuw7CHllOHRL27Eg+vDKIexqI2heW3ILUDI9yR+KsbhibQu3XZYvp1G8RM0tr0v
pPtUlNUJocDuujOTkPsRI3qXBQ+k8C9F9dgUNGyT/Hefk5+4Zta86heS9zlXIO2GzLUaXOpaxt9i
g19i03pLujUJ56VvMEtJe1A3hp70UF5r0Ft0k28IP/dOb8IP8N8q2jkfwBmY05VNCY19+yUj8nfR
9nvdN79q6YWrt9TSBWLOwimkhaEnxEUFxUF+sB0KhYLhyW+cZxvpX+I7QFrqR68/GLW58aHzf3sH
Lz21zMkBzOu5a5gFUq7WuGfQXnEIpPi2FX8rn0Yutia847Wr7upUoOemYLFXJUHaZSuvaQsZ2ZwU
AO8wALwJ1naIp4PBh6jSxzrz97EWT61Tv2VNs1+Z6TV6f3aSZrWz1pR0cQ41T3c0nofJiuHJ5+/o
dG0uQT2H5TBdhPhJ5kBKFPSuDh1+bVkPt0dfKJzmNIE2nQxHJZDt1WD/BPCRfsCTPJLqM89xTcZw
92n94rVZa8J83tmm/pwsQFyn6WQO/Upq/vUc596Rzqlw+Mnt0HxvxR3J5EtTyWBVK/W9KvvP8mLE
WZ3rDqPVm7DxiIy0ZQfDZHbkxTIP+iT5JXlcndMCGLcQrYKwcfP2yS8Me19JyqYgAdhuB9fCBE2E
XO7HGKdK2Nmp4d03o7S8wKWG/a3QqXOitdAHVFn1xsYIYUkp2cA0Z40G9mkwwSSuOeSHm9R1cNS9
DHqmrW8+JFzeEw68TwvM2rqw0qdbHmPMApY5VI1BygItFJ4lgLb6GWynX7Lp2LTTr35yviSdXaHK
nOBGWJvfUx93XDfc89E5O7X5WPXy2PserEXhEgedAr0WCZbmfo3fH+ZeDWgsdWVbRolJfyuj+5K0
W+Qte+i27bSYdGjaQZyca/6ngv2dSMmpsXZdc5lUFbi5WNG3XvoVszBo+RmE23IotyWl8yi8cpsW
bhbUoJb9m/AuPsCsCNaF60sNY4fIdsu7sbbvM5W8An2rgr5YebpY+sbXGPRhLU0IjdvVCNKw7RR9
0FhnHwAwo1E/2ib/XgoV9rTZ3I4sn78WYzqzuGZyjcd4BfJuziTUU71LkTyYim/TTm5KQ96Jip3r
Uf6gXvXdq+gzXq4vxEnQu8QBArZtd/t3fJ4143fM8kLfK4oEGyiPCuaffKhnBlPs+DskiRybFVx4
yoXeqLg+cNUcOZ4Kg6TqHxQePYGuTg5dh4Yjkj0DkJqU7jv4uRpTXAegcMHLtcjSrzDBSM+MGxvR
ofM4Tc+3f/mnBSL156SGovXcxm3A/cSR+g6z6dAq6g166tHkcTdYRRQv7Ik5t8Ej2mrxYJbDuwGI
Lfe5gp9WV0RmOuKZF4p6o+e/3p7Q57kEZjQLY0MJG4Mm7YGCQa61Ecx/UtwP+hG+5+bfMotPLO4P
OSyJjLbYTqT4dXvcpRnOIhtzDIUHXgXDN1hqD5q8FoOOuKhFYAz2E+SJ4AezKp38aVqJOc7CVWLG
sh7Ag45yj++nqtz03PI3vuFAEMJN79kE59u+sGD7OxhnNJUOinV2kJi5CMgod53S3z0DLsK3p/7e
NPnk+pvTHTLZUNp4EMK96pCi7t9Opd7gPq+6E7wjNhDQuhKqvXzapembcsZD0aa7Lnmt8NKfqzHM
6m6Pzulqq+vzxA7rM4tyI4yhiGE1MhpjVgWWXX2HXA3IDCrZlXX6h0AuPbClVW87HNCQj3BzqLzy
FSKhAhCyNTLy4s+YRcJkIqXOBSgOEO33nF9GfOrxdIn8Ves0tCe+vzKFEdoHKxjPVzWP1RzoHTP3
2SeZBcZ0UpNpECVReKDaISmPcZhNdhjarj96TecHHVd/nMpv89CVhgsBEdoGfZa0h7zu03NDbbJT
4FXt4yZjISQSkweHwN5B9yZKeZhswgcrtg4VcoRd2ZnZLgYOyoYIRVN0G1tPI5BKsbMb/UpuCx+S
ekFad+4BhBi07LsSSrLupJ8To8h3TaZKF6bZZaVCx/cR9no1ws+Zy8r+KlLoy4UKAKdhg0rbuNjx
BJUEmQNLbbYVRNrgZ7zHk1QFo4lkoixgiSePMKOyCqxzTeJvbm/lX1xgQeEInib2C7Nb/YBuvn2k
zAHr3qTVg8r8YkXBaeEWZ7O7gEPMq4MOR3wRvHowiv7O8NKtS65iUUixbx+5hWgz54Ik1BQKcFPj
AtNj68xgcrVTDE/l1HR3rV3qoBZ1H7LMJ2s37fXXf7Kh5pyQrKktE4+Z0PwzSRp4+FSDkm/4DQ/+
ZNyVrrsTrfk9d92n1aephYWks0juTg02gMQkIXLjo5FDOiQpaAAIEPw3zCbxygdbuAPnQv7JhOLE
TxJQRCzxqjgaC2OF17xi63bsaf2de+mbzYI2usrDKBLtX8zJ2zUiuxCPHBvKToOn0oDYSBcgLHt7
fywt3SyTtHsLp1Pa/iUhOijssd5oTqE5DMDShln+yi5cWrhZmCW2bTNmGexieNDjrbC7izqFl6ob
JHHygOiz9vS2NNAskDrgnlg9HdjF5SaHU5XH1VlzIv9WQ2zBiLusdk0s18AvC7frnCvSFUZi5CTz
L7JxRgTFpIL8BwTRajeo3BYK8re/0dJ+mMUJMTlE1EkDB5Suviv87pTaU8DS7NnNhic2Ad8i5drp
vS7UJ6d3zhQp83rKTQtjMaV3E+O7WPI0cITxxiS7JyYJbN86ctYhxpp3wNbu1/UyrlfOZ2Nf5/+h
HlD9BG25oUwgIoHmnZ9DD0oEGSxYleWj3QJJ8SJXUPkhIkwMZM6r3dqFQzCni5CCS8i4uTA9gqZn
OTxVEO2F3MLq3/+0r0H9uSi/JoWldEt4VFkvbm9vIHsgAk7U1ysXxpTxQ++MEKNehQ0thOA5XYSX
fg7PeWlcFADVrByqTYHeiV0ipU6rPSLJNsP/gSd64p/TgdUrLcClIovMgkk/kkTA8I5HTq+/UXiA
OM7FnQq0jbpxrzBrVHQsFM7QwTaeUchqqDdi2NC44Ns8bi+TXHPKvY742VaaBRwhiOR2X/Aoz1oz
SDKDoAkJ24fbB/JzzB0+6CzMlINK7MpkxsXrNcrGakegH0/bXWwcvR7DSJRr+TTe18yIMmDsV98B
l3bSLFujXerWoBrgpkuPsadCmM2/OW781ekf+6vW5G5VOnkhts1l/dEV80dh2dAKbhoAuwHyglL8
nUrUy+01/PyVnfpzGgmDMA6cCXxYQyc9XnaPFvDhY20+cGOMBgIOsdn9iMlGw8VNW2c4S4dyhJa4
AtOjHAEylj4YmhB9P129gk+5sNAEIQ+3f9xSZ3DOMBEOr7ISifEF7YhvEPuHuCqEnnJxyupUbXIT
kvwGkdUGutHfPVt6u9vjLlxfcyYJDE+d2Ps/zq6sOU4ei/4iqhCbxCv03o232E6cFyr5krALEIhF
v35O58nRmKbKj5OZaVlIurq69yzYXHepP2y6KmDzvqHsylYZnlU7bm+PsvTc0CkhTtXayWCNGAYx
Z2DNi5XUu6QHrpqeXFkBVWA1ddhLCV2N/gHU8xkIcKA1ZgOCqfOPlb/iehY/OKM6RaS3EzhKz0kK
UmKTB/mchv7Mz7AQ/Emydtcn1cNA1Q8vM6ygGEXYF+TUQ3RgtRi7cK3qxBDfrpjrjE12l7Q/e/fX
nP1M+W4c0o10jhk/3J7lxwAHbHMtErEmyXmdYRTb/u3wDg7hBdpvX5QwDzCv33EBrExn76CYupl+
eZ1/T+r+DoCCs5lYfAPDnPt+JFbgy+5gwEcdul4DuSjoIdz++xYCik4iMYjMUkFADraT6TDUUDwq
Qjd9883n1q0CNUJLsFjZ3H81Uz9acC14NQOFLRUxsOD9yIMMRLJgLn6wpEAdqezBoCx/EP7sQM41
gMbTS1P0SXjVDe8Unv5dh+c/fGaKcb43CoA9vDZ/7ptqYw4+ObQuJIMhzdCcUV3YjEIFNtD3QU1M
YEITdPcsOq4RP5f2jZaOGQSbpnUYTBhVjQeu8WYb6sTd5E/fQAWmJdN+NdwvnVSdYGK2wA4YBUmu
VOFDF+MhmsPxHS+ORkLcOqfjq2+7oRFhkaqihqNJ+qs3wA1Y42su3KM65cSXcD4ZCcYHYgJnlKs3
O10V2FlIU3SOST5WxgRD4uQu8cifYuQw99mmOO3tyDdTNvOQg+lapdCNXOv4LFxquh0AMaxGVBMS
FCWq19jpX8Y46cMOFMbbp2khkdSpEoxwMVbmkMBUyAcFKbliO3ZUGicg0FcO7Mc4eOrr5Ag34a2X
wDbjDgXMaBjAbSZzuhtZ8+hYzX2L1NWObZju0D9dNz23GcAXQ/nf9dqsOjgSw3GusDdyTQV24TDo
Cv8MxUEPoEOkfO60yU3nGCsAmZWdfaEtP1QCyBY5rUx96evqWRdv4YMMYkAUN/RC8m5njfF+qsnT
ej1waUtqIcr3xxxUDeJHNd8MRhMlc/6jkt0mA6OpAMTC8d3zWJIvbv7z9o5ZiL86f4KAnpDWI976
oCwJqC8X26rqd27uy1Co9qVWDN1lSHpuWbyKSVq4eHUmhVJwyrGbGs9Wkj/JOv8CcYsXPoyHfib+
rhOQdPEM5zzkv6HOuweyIrIlhFaSl9tTXtgyOncCrIRizlXjo0AnN5b4j6XJpQQoJTXkniYCoE65
1rRYGuqaZ717UQKfXMWgBGA5abIRfO//yFqICbvzU2I0+3Hw1ioBS9mszozI/QbtynjyI1xCUYM+
YD39nCwRzt/LggdTD++dtN6ghQlEK6T7vlU5PUIL+rFL5t916UUsLf5rAWOFaURSZVctsc/VrHTO
hJVOViZ6DwUe0I6Mlm/KFpIc4M89XA9o1tmPt1d1IbTqYv4Ui1k6qeFHiZyehGF+S0p1rdXf/vWl
hdSyqMkoGzuRDCUxxzj7gJZ4rDg3iG1GRR5UTB9WISYLN55OXGCJzyqjQVE2nitz20OaDLbqhh3e
nsdCCLO1+DJOM0g7qYqjFC+rIsu+xFkKBxbYYcHzcOUSWloJLT9RecmzSc5xRGW7u3rnsYmqgGOz
r0xi6XWkUwHmbAQgAbYxEdTG0WPvfXgsv44uObN4fGyZeARdtArNGc7YY72mVP8x+QjmfNe98e4w
V1YBm69mBHa/Evu4j5twmtpNhjpYRbtxO6Xp746aBrLDygmNWYiz44g/fWGVQd59spKpkwlmN1Pz
AOh5NKCA4Qc5Ic1dq/Ayhr9r5W1VWTRffSg78JWk+S9744OkWdfnB7+aF0OegzA6wFoLxfw7P4Pj
dGepLmy4fECl9iw953epijAx2A+rTosNKlr9NjfiwPfUKVHNtkvEjng/So/FYVpAHhuy5HhMg/0O
Tgoh/nakjbGFDu2xt5Jt0cRBRXtIKpeIkL5rvE1d36xsz4/BeljH6759t46xR6j0GhsasaYx7hM6
fmtYwU/+iOJjwA1+BDXL2aJPD62CHoEK1lPDhbTZAfbZ2d7zTDekcXucrlbJqZlaX5Hk25AcS8ys
2bSMNWdwvbJNArzpYZDlcGoBoArhA5hvJMnnU5UoGBiAvZMFZpoVe1JAHvP28V4IU3+7/u+mhtgB
bQqK+6Ysdt7IvpK42ZMMDxEAZXdicjd09laSoYVSwV9V/ndDpRVmrcoOiUPpQkbn+nYODPPkW/xg
k3zlpC8NYv27VINnWwJf3Y+mih2u4Xaqs0NjTJtM8efBt1YKh0ufTYuKXm51dkcwTGfNJ5o4W9vw
9lh+wDjBDS/dbZeTNVXPpbG06MhERmQKxE7U5bD6dIEGPyvx0I90B4wy3wN/bIYQM+6KzVjPP0YK
FsiYOKHik/c8OJMXus3jVDkgJ8wsdPiajebCn6XTDKY+dYk52iyyXV6ErcsOfuvfeRwy4h2Ruyw1
r66aK8u6BH3Q6QRxXimzFBWDmnB239rVdugbAOyqPc2sBh2MKrrqVGTlAG33fLd6ty4kuzrJoJsU
xBK6gkVJbcEM5wrGB5ccdqibYYxDe0og006j1cfr0je9XsLvj0jWdvVQMhYR27hAA1cEsZRHObRv
1+OY+fJxtZa0NDMtpjl2XE01GroRnBdCaPl/Q9P+y/V0Vsb8aBvxwfcH8J7WbuCl4bRCe+XA1N27
7pYscf6T5rzLJDmQeNzheioCt86vifR+dd3+lsQ+uIR0HoFUNMlKiZQlQWU2tK9mC0PVgVQ+wRbM
hDcYE70ZeAASQGen2Xhe+q1wu6vYCKo6QG3GYHS42beeggJAyUPcNRtlDip0DYi3UUfcl9yMN9dq
pHLPkCvOQGcegIWpzcMY+yyMWfZLuOV2TnFuFW8CQA22Wa2+WA6vgySGdib81N98l+DJPTdpCPlq
2AE13bbMsgt3PeBeVL/3UjUEYFngXun4oevYYy8BIrCgCIN/hgttYfELIVUempS93r4SFkKobhcA
2wcJlFTuRdRGl84g0OBpumcAbA4D6IDdUD3dHmdps2sxtJBdqxzpgZgEfGbUlcwIy6unSk5SZ5Om
wJH5KE4cIdSXrIXS6y3w0a7QQmne9cBOMGVFclZ8nyRKfOUT+PeJb2db5cRiYyWIka4MJo9BcefZ
gb1XwBq58mmv5/iD8XViAbWKrLdiy4rmvvk94hEAcYSLYRfPq8+OpY6WTixIlIuMEyoUkTWIHZ2T
eD+6MFXgAXxOcnNfyXnjCSTWHIJ+m9mGcQ34DeYQ3zsl20FHfQ2/uLCLdHpAr+KUN2lmRWVDYmj9
WHdlLL7l3duAxkfAfW5vb2+jpSxbtw6wJg7JnCwmUdeEgx0mXREMcQNDqCZ7jmMO6RVwGmNvp4Ya
Aid0N08l+IHlmsrjUsVT5xE0Evoug5NakenK7czjb3hQw9Y0BtXTCnPfAXc7gaBFlgWz8E+qq757
Hsr2vROakNG6/RGWNpYWXssYSru501gRBwkGd/EDPviuAvkZnahxrYm4NIj97+0kspr5SA1J5Fqw
eXGyyvpS52O+7SV1z9CYGVYSxYUHrU4eEBbzRFLgg2amiYcB/FDKNF3LJBbemqYWdWA5WxMHpD5A
VZwHIvqzU3hfGSShP7cQWoThrZ/5syNIVJSww+n752TO/qBLdnbHlfLIxxOAHta/q1ADe1LYpMUI
jvsbDfEnp003q7qoHx9bpsP9rWHM4wQiEqgjOg9+4yehIx+V3VhhCYZxoBKvWTu3Hy8z00H5kpnd
BGcxN2oTnFzk06FTZXuBnJ0WbOek88EQZhGMvv2qzKtqUBk2EC4AQn1blsfPLBfA4P9+TKDZyDyo
3o0GLk7V5IZe0UBRbbhD7L89wtIHvS7ju5SuKFQPldAZKiNF8+Ih+xaDOo4GegQOqx5df1yZyUKH
n/laCKjhG4THb+VG48BEiXqZ0+9yCLqFzGt/4r0qvzDjyjkoehXkkv7XyLrYOXE1+wHh4Gh8brpa
jChRiXYns8SiQu0WupGRifcxUhUZeRJe2066Ul77mOVMmX+94t9915kPoiYFx0C2GWai/SN692JQ
vClZ3n2xVflL5P6jkZQgDM6hgMxU0LU5nF/riNDhPIj0iRje4fasl86kFlSAQqMN8E5W5A2Av5LM
+E2Ut4eY0O2f/zh5ZjoEv+7HzIwTbkdC8SP3AKevpvPYPKXtfx4lv9JhjlaRiQunUkfN20Kxyhxb
J7JRrQjgPXfyuHq4PY+Fs6BD5YfBUigH1Q7qiOWj6Pvt5E6vptNsY1f+t6rYunQSdJi8y/oGJhGD
E80UCn8cWq1XepgXAwpN6LRhIxCXZjFv3VFsmE0eoPDYwOHZfb09y4XV0vX/PR8QYsjq0shv6W6q
r7Zo0G5JUVxugc4O4saDkV//piBOv7I/Ps6kmY6Z90eQiEzwPqKi9Z6E575Zsf8DTbwnSO/3gRN7
p2tT7fbsFra6DohnMDKzUkPQiOdVE7ievHdM8ZpDP+L27y+UapkOcJ8MH9VJiB5GHfU3ArD/2HC2
FMEjttRG5DjGBA0utfMI2d8e8uO8huly/Z7PIB7ICBxw3OkLp2JbIjAQ03/wq+5zlzbTAgT84n01
FRiCzfGwgTva12u5An0OubIsS3PQ8g6VAwATxxjAu76n47Q6c1uGwBm78HleGWOhsotq8b8xd7SR
5aa5h7VPgTghnre1vK3spke7pFU4kF8VJGRbeFLW5UiebUTEcHTaSLr+hTVw9+muNtwdmksE0rH2
RQCSsPV6561qSXDFEW16T/yYp9bcumQQoFuMz6IUm7GzA/xYANDU7QVfqCYxHfHtDPCkgso8DkzX
ktDjvA+qJoVonwf/7QbRwKbFmXdoUo8oWpeCeHszJ2vuR38rnv//DGQ6+rtqTJidORJVpXTs9iPp
XjnkUBjkht1JBkWK23gmjTjBzsoMRvjaHiCkEeJu33nUM/dqkt9ZP+3y0Qlcs9rUdXoa8J0SK4fT
lj9wqJ3UL8r4JO6J6Shyj6Y9MP4Wi5QcydkAC6ZQaPsmcg+Z/stYyPJrhqCL4ic/N8V+xNuOweF4
dvjKxbEUFHTjgRK27ugPSRrZCfMOkn8jvflqgBcBAc+tigkJ03YSQcqKBx43ZGXDL+4TLaeyrzTq
1BtQ4YMkvBSgE9NJbJEgI6i6F/BYD4IzQHWsBzcD/RdF7dsbdCGgUy2LyutUCI82KMGQYl8gVyQN
P0NP/alup98u6NufhAYxav17pN0shTYqrdDOzc0vtOdDULDk5wxo20jtPQcIOFhNtpdmpQVBOdRW
Miso0UA2yT52JjC0hQuhMxf3Y0TbxH4hypqCeSySze3vuJDM6L4FpZklLYEbS2R2s9y6sGk/dlCM
WPn1hcoD06Hn4Kopy2WmG4mJQO2w9QLlCwiLD/c9cMGl390bCXxviAeby+KLLZUDcTk+B1nC17L+
67f7IJToLgaJ4I0YCP4EuGOEqLSYgSWdk2Lefw0qWbgVWFjm8U8mq7MAaG/g9crICxeOjkAfDNtr
0bbEy2mEFI1ZAqmdJP29ayBk2RVVnxzmOvy7NB9GCDBKy8F+LQzjOa4tvEutfZY6J+hG394ji6uo
vdBcWAZAYHwCwRZVgGr0D3Gc7liXAJ9mPU+g94dk9N6KzNzJce9BrJSdDNdei2wLh0JHoIu2T5uh
Vm6UGW0eysHbx0W842Wxh7VGX/PQYd2TaZSXwWv3PaI8ceV3QuCp8GJn2TabrF+QTNx2lb+yq6+X
+Uc7Sos90lclii8oy8KW++Rn9mOj5M64RljpPIu0+u7Q+dtqvXIBYsl0YLprSsvqi5pGU1J+IYnl
byFgOAaGxdtodKA4XFKoEFbucK55FtLhu+skr5MDVP5EYaiVGRxWGdzLz/7UvdXQTNxWnG6a2frq
+qwL46H5jyjnT5HC332w228GrtlTP/ZghXtJs3VtY+22WPpwWnjLEmJWee54UQznErgI2tCrn6A5
XN2rptm2hTmjpdtDH5qu3BJLA2o5X2nBid2JqRe1mbSwG0D4AyTrRHuC9vDcZOKYVuqHrGBtpgBa
XEsDP9Z4pUzHwRdXHSA2tliy1g3mO4/es9/cZ+hc1BvbbJ9r67uH9M+L7D6GXH31jU52pIbpkZW5
CvpMXZxuVejkui0/2K467h3dAUDwfd+J0sJ8QQQ6JZxsgVUC68fY28rY59w7wZY6audpq2j2pZXz
Hd4Yn1sDHf/uwICEuJWB5zJx2wCS8juZWTi36e+5zr7WtRwCmPYGq9FqIVzoQHjDQgcdJh9u1A1m
twETH+IaBm23eKiboQHBJadozzPIOreD49JwWmyM0wROXBAXiyyklciKu/DKH+nd6oua8r3dqItN
1l6WC9tZR7cD1R0TiHS4kdFOB6qu0fbabG2Tp9KwcIGOfyTn32/Paymh1EHuqr3i9vwR4lWV/zKT
N3zCbmSnEp3dGOV7xwI9xc5eVp8cC9eljlqXrovWk1e7UEkyfos8fysLKATWavfZwo2rhR/pxC3L
IOhxTk07AUKrg+B8BgWE59tfbOHdr5sXNDYvRc796cx6Tu9h5W4AdZBbqCv47ux8SqWaMh097hFI
8wjqWOfCrqO4LrbGOB5St3/xUmc96V2Yi44RR6ei9GbeTGdzBHkf57dwg8I2mz/iqi5w+3st7TAd
K254cUZsp7ThYXuRfIwG299bPD0A67ZJZbtvehsfML1z/adPjqjlSmbJEy+LGT4egYpuA20ZT5yH
dnjOpHFoEwpCyoASkXlPILJ+e8yPfYuwYFqAaBX0L/x5sOBn30M+7zgPbojWTTDxZt+Kp8pKxMaw
yLaALF7gNNE4v/Lpu+s1vxrz1zRD4hm1aFBpmmZfQmYkGJGef66so8PO66lg8K6JvbPg8i5NkVSU
MtnEnYtg+Xh7+gshS8eS541l27yerDPlb+paWiT8zYGLGDrJociaM8DfD2Je8YVZCCF//R7epcK5
HxM0xQsK0v3wTCvnzcyTCK6VFxSX1qBuSy/evwrV7wYxqx5wtMp1zwJgooAkxV3qVo8dHzauOx9N
J3vNivnO9kkfZrbaTO28slqLI2vZDEU/rkndxDt3J1cAVTTOEYR4I9C6t52D1LB3fvoICOM4n1EW
WRl1IRLowHLhGnnZUWKfoavxlvBsJ21c48ba22Lp56/X6ruv2VeZKVpPzmewrVtcaPXVz9ADQuRz
XknQdKD/jkAU6iHoKsFGwBcwYZrGXZ6mZ3gh36ddDn9WPOjtMTlZjbsBXu1QQvL79tZfeFrr8HFv
jA3mx/18phL7P3bAHUe/W65U6Bb2uo4BN+vJiee5UudBWUcyQ4pqKsdyT4uMB2Mby+PtSSykNzoE
fLC7kiikTmdEoXPLvZc5MxGq+KWTMIch7ddqzZPkuh4fpKm6rH1uyiblbmGffbWLUxiOQeF0Mu9r
OiKLXqNJLm03rZiDTDfmdu1Z56yJ503sja8eMGQgocmVrtvSAFqOMYGCOVXoc50TnuyK6aoDUp5K
5q7cYEurroUABpJsPcc9RO7HKYxn9p8r3f8Kqz/GRrfaX7A/XgkdCu4Ps2N7zLbODbUOZV2fUP8P
GOQyRU5QyFG7sXRONhz0WCJPSSp23CDXJmq3EsYXdoIOCvfnljL0abwz3L2fxz7emVh/x88TEIUp
oOkrmfvCUumw70ra1FXga5yTyTmYAzJ4DzJl8tftg7P061qqMVQNLRI+0jNJ7QeYv38Z3X6dw7ew
D3S8Nc+Up2RCrXOHeofdstduJCFg2S9DvlLkWIheOuw5pTX8FGqFk+I1IiBjDa3b0vncpaIDnZPS
VszopHWW03Am/XiQEApSxkrMWvr0+iGHc045zfV0di0v20H2ujsbaRNvsmmSh8+trnbMK1gNtRBs
R2yHZJIPHH3S3seFWCsgLH187Zj7SLIH4NoVxIGHX1XnQyl9NYFZOF06Kjm2qmQekURe6q7d8to5
FjF/heA98JlJXYdU0mnlgC1sUh2RbMI+C8bHGMm36aZnHe73xvvV0hR0Rnv3qYXQ4ccq80rw92Yo
wuT+l2k29ilaaashYmkG139/n53QWcEroMOvywoVt96/p/UI4FJxhK3B7Qks9eL/whTfjaFKWQhl
YwybW3FYVs8d7C6dlEMhH8Zq8ET2DlmZfa/LN1b5gQV+ssfbl5XBF673v4i9d4PHaQEonNmNlwQF
mU1Cota5+tFvG/bTRc5unts5iqc5cNC8aVwYBUiYmzjjN6Lg+8D6g8WGaee1kM69/Qctbc7rlfTu
7zFQxrWa2RwvcB8C/syIj5Q01QWN1O7Ri3MC3KLTrGydpXz674q8H8yOpc94OuHn+22V+Y8N2leA
d2Gh7/pYQqcmnn9mRrPLlHmGH93r7TkuhKe/f867YR3R1SX8frHgBsAOYP6G9Ux+wv9gJQVZWlMt
eAyt7cdNJYeLKb3ILI6+I+/iSXiBXyTPkk9Ran/91Ex0sG5l+oQ1BRsuHuMbkYl7rvwLBGg+txl0
oG5ms8GOC2M+DzBWhVMY23eg2W29krzUvXopjDxdWZKlraBjcYFF8eu07axzBY3ZwQoJ6F9IqHeV
N4WNme2ox/5YnXXI6zLKk1VRn+t18UHOqwNzk1HUuULt7gxhKRywOIEIHw1iOz7XdgX5aQMFWYc9
UgEb13k4dUa5kmItPMt1RC7jJFVkiCdot6XlN+pB9Jf1rAaBA17RsDaCDVdAh9R46uHu+CDNXrFP
Lur1ynu3+3M3LYAvnfgly90fLAdMxff84dh3ubt3JueO9PVK6WHhHOgC3zZoAgRGpfwSo8vRWR0N
oGceb5DVyG3v8xJaHdMvLlZ7ndfz9dFiWv/OjMa+z9Wc1Rd/huIURKB4u3WqSFxNEcpvff0znsZD
Va+8/xaiiI7SLWcHTWFQaC+mWUd48ltHWzX5vkmgq3H7dC/V53TpbscE1bqsk+aS8+wl5/2RmOZL
KuwNQPrQdrQfjaGLxoQ+ePm8UnW+Xqz//w2hpfvvN2xGVUinGZsLsoUs7Ji18SuIYVTgMH5OLwL6
oP8OYUGJNLc9Wl6ouDoZ0SrwUCFqulUq7cfJG9VRu15iqjaDHDCwltI+yM7dlLHyVy6tjy9IyFT9
+9d7NTxYa5njx2X1uy38r0oJEdhTdlXJ/AM1Q7G2+h9vMKjc/DsSHxwr99yUX8yW1zJw7aL8ARTd
j3Iy1a8+TrbO3Odb0ym9c9JBuJ4asLtOfJPDCyt/rKUXOtZMIWA8NnJ7e0d+fKKhk/HvnwRPPd+K
+766ADIO9pXaE0Ns2rjbwJrr++zFb8wsPgdTp7pWdjwrFD4Mv7q0ROySLvlmue2RqDrMfPLt9nSW
NrsWMFKL5jMBKvnStXFQNzDahan3xqzMr6tR4m856KMDpT1UaOEDm0R6hFuUnEuoz7rxbi7TEAYm
g2/D3OtE4kuTuWDdRnA2DTAyaIshSQFRy/bX/8KEi2LavY7jVwjSlF0Z4CSKdLwq6togx3gyCfG/
NFw3SCb3+n+C5uw5q39M5Wu7Vqj+m85/NA0tpzEl+l5ths2owPCFHppT7nMQvKCwDOYaA7lzB6O8
wLLz/eCQfQaKRz7ngeAA5aNIK8TFWVOhW4iKwFX/uwkH2EBUHkUFzJjuTHS/aINa/vj3I1Tuq+Pj
yrbcJ88bV078Xx2BD+auY4Jhs878fCpwj/W9PCQNc+8cUo0XmMcIAKucO0rSbEMFRKCtpgRJOsar
122JehAjlVGfd+j4w1DmWMbFb9NgMyTBaH/sRVZWm66I45NvA7AGpUZ/Pzpl3IUpkBTnOJcD2bqi
g3JFbgEDWNkSn9OBXGnqVPMmn7izBWRzXgk4H6ck0Mn997t6XHa905jiUvbGZhzRGCmTwCmL80z9
EFn/UTZmuHowlkbT4qhqHT5PaL1cYkgL+1NzkK6zMdtub0sk5mYZ4eyHsblCq1uIpTr8eCpqIT0Q
KC5N4UazYW8Srh5nP//yqUCiI455m4ti7CtxyQ0DMIK7cu6OLHEPZvrz9gBLX8v+d21kK/ESZhjA
FPklNtxtJgJoiqsMUspGu4US5v3qyiywxagONh5ap5+s2cBsinqXEzjQDl8pY5t8iPeZdUjyZJN0
dtTZA4ifxIRCkQHBejqFNBtWkquFRznV0chQfCjaMs27y5hHlrifr55SL3Z7yGkTObIK20IdM1ad
G2/+TdbqVoujalEurVCadt2kw50Dwi3v3iB8Bkkr++RO9HtjVJfcKXetb0ce/BVIcnCZu7JBF64i
Hbds+IPpAJrRXfykDCCrj9Juep+2bJe4zfH2HloKnDqkuKXwus9NjDGkdEddfsF9jodPh4fcfPQB
peLelUvVBTADvj3kwrHTUcQWjJKHUk3dxfFJgTNXb5lXG7BvXMPWLGRjOux3nniViAHbhKRgPo/x
m8dfvV7dJXNHjiJBXf72RBY4q/DW0g6gG6eNDzD85Sr8CvW2Y2u4R1M06PygVGHdo4hzB10p3IvF
2Z7qOBBuvkddDPWFwqMBQCqf41FSquVgSjUtvLjd5mKATcGK7Gxx/6Ic8x4P6JWH20ICrWN7pxxZ
rgsxpwtsl54tTqK0KZ5vf8ilfa6lXPEIulcyWe1lbPogszl6theKbbgqsbq0I7R8qwZ/y5Z+PEdN
3k5t2AkJVwHCCfNDJ2flsHFsF+J+br22HksDajFjHKra6spiiia7k1u/7XYcOx78eZDKpFFtV209
F5JvHcprGqKKzamcohYEMXo1KVG8Bo4rysSjI5ixLt28FCl0yC7kBryr0zTmxJM08Kb8dbQoUDuw
Jo5Je1bdGLVlPgWsQKKXTcXb7c2xUAWiOmK3tCDk1Ck2Rr3JLtDcOXn1tBlNlMnLETkei0ofGkgZ
ow9dI+AzlzZ8JflZHFrLR9Bkd2pO2iGCEexPH2L6Y+MfmCE3TmfuRJd+lzmw8xWHREtcnxrYS92e
88LNrstKw3/UgtbDVEaGA2cs2OvNUDZOZmiZxmdRtQBp9LX7FS7qr/Wc398ec3F9tRjiTxKCoJZX
RtTxUHeaQm63GxhahTkMJFB9jd1ACTwdTeBaO2tl1IWD4mk5jJVbaZYyu4wSH7KXCRvCrE+/ceGS
wIvjLwXJHm5Pb+HW0fG6ddw7dmpcPyn0YE3YPAqa4MVk7z/381qEqay2S1nmVpHvG7upUxs19C/V
NKxcNQsRUteIhqJFjX5/3ESQat0VDj0BPQ8jRVb9N31SG4jq8FhzlDnpyr6B8u1rTZWEJFSGqkF5
KWi7d7ENVxs4C1eJjn2ltWu1PnfqqKXmRpD+Ia7Sr59aBx3XapWw5I6p4lHuse9Qb4GbZNmdilVg
6cLJ1HGsKUOjn1s+j5q4Pwy2eBCO+RNCCc8zlJTzAUYINTmxrlsJBAvHQ1dunic0z4CKayJzZF8M
IbaZA0/TbL6YY/YnW6taLlwiOoIVtmbx31AXOVPZAy372gCIKdyhD9RgbQd0VQ+xmW4/t0LaiS/y
qZSlQepoKAEC9rtmS2oTLLKWrwyw9M20bEJAx3vOyxHfrHZQF0qegKZrgyqmB+gf4eG9uT2PpZ2g
nfjG7gzf9aYmQpq+YQ73N0PRRyPM1GHKCQmAeNyM5VvWmXLlNlqal5ZTQJik5yIHvnQexBwklBwM
Q9SBn9KT14rhYtVrYp4LI+lo1sKr4oF0cx05zHp2UUq87jppzX04Gtk68nchqOlwVuhAZC0Q9TKC
oo48WnkKIFhXysvIBmfDXLpyhpaGuc7yXW9j9uoEAkaViIp0gHiNGZWJHdTcPEzu19tbYeFu0cWO
S0ANJtXbIurT3gnKAaKkAhWMAKY4a6JDS5O4Dv1uEsagIMlr9R1kOc8JpOH4kCchSHD/repzLL1z
ddyp7YyQMYIjVHQtSgLqAPZKiQwnTn+70uYwk6G70ZEZ/jV+VOjAQdziZLN0JRFYmqAWFsaGzJgO
0Epuah6q8hUorRM0Lu5WpbUWgpwOQ+1sfD5VO12E4tovM/vDOoWbTZ5mK73kyn1y18APSzPRAoNT
TXSIYXcWiQSCoPWWjv5b6xi7fjT/3N5vS8UYXcu4HEiWpCl2QzJUJ3ha388je4RK0tzuSl9CQafy
jm7L/vSWDBjsDMKZyZ+DA2Yd/tNKQrXABqY6BnVGMHItSbrIb4TY5c1R0fZgyGEnrfEpEeo0Vzbb
NQX6ekm+LeE2Gcft1sggvGtM/KBsGI02/VV570CMi2OmA0yl+3pXkHmX5O2eZ97ryvdaWHtdCDlm
9tgMTiYjVCxhGcy3MJzpILmRTD+4vWuNJGQpNDfGkNKozb+X007V8rU2X11UtFtxXN2ES4dMx73a
vCBdTUEuV2Cmcf+ARfN3QvVH15i+KwsO6XGqnuZeBPx/nF1Zb5262v5FSGYwwy2wxiwyNknbGytt
d40ZzWTAv/57VqRPajkhSL3ZZ599ERbGfv0Oz0D0thz7ymW1RL2CLIb+syWaRGF4DUWTneEVETRy
v0uwuwZTPBh19jY61sZVtTYZWOJg50A7aE0GMsH/1mHOvXQviHfrNKe+4aFh0n2PvjmGFgF80ZT7
XSilw0YGLMQGQuBxFYYhLrNia/g15YG/cWev1ThL4OzA7Dr35TWPtr2Db3bnVmZfSnHbGjsKwdbK
qA9CvU6G//T5zlvhGXhL/OwkuSOarGkS2+rcI5u8YzOqgwnzdPyUeyzErg28b81s73mdytNsz+Ml
N+lPC7LkDuQGnDZh453I91l5NYiQu3kq2fEff9wiU/LQB3E7TBWARzmPdpL9sP23tgOV2rYSxwat
c2ogvOs0ZgjEx2/obsfQpNkHTF+sPFLwdi9O7rCHp2Bika359mpYWYTPOZ086o9Tk/gmBAbDtLSO
ATG+5HX9WpHqYE/tvmt862fg1VAXZPqlt/06Akcpyam6Tzs0hmk5Xr0O59uSULYzcVcR1bmRkfv3
Jqh/Pdpuokmzh8+XcS24LPKymho2MwzVJgFEi7Rf7bMsPdlmuXMa/zEbSBNu3tErx3iJAba73Jh4
PyKVGcfLOFo3rgvzLNIfDR9c+yr/JYb5aew3GrVrT7u+8B85B1g3gTIr3Jie2WPeQ5HZTAdeNChu
yXAYKDtnlivja2zdSN3XGi5L9G+VpUM7STxSWnKXMgeeXe7ziHR39OZXtJ0KeJXLaEgLEnoahPjC
kMHh88+4cm0v5Z9Z0NtZqTK0TQPYbLrsrhyz29qszpvBf209FzmcaagqEJ4wLpR7cK8zXOPUdJzH
ji+/68FDsZIPIauNDhWevZFWrT1z0dQBEBOwENXCcpnB+TlvwwHxl45P/mQfJqMDsnB8zbZ5l2v3
2xJDzJQVOBAQ8C+pme6K1ITMKMT4a3UDH7Q7DkWDwB7eZuAV6+pbatu7afB/fP791t50EcxoWqIx
pifgTO1hpzociIEWd9AcOU8saMOisl/m3HqW9Za98ErW/25Q8MfxsAMJJO2IPvuczd9gtvNQ2gDi
BFtX6EqT5P1G+ePPjxqHL4eGymUmxqGEK1M37SCuLuVXOcGTK3e+QE4v9P8r4OkNq1ikLDkcSZxM
i426aeX9lpBkv/ZqYhpDcGF57e97e+aHshuQtXR62Dhza3nCEowsbEBYTToXSWvzn0af7qfUrpI5
gLOK78WZk0VXX26Vt7tADmdYWcTAbTkiPRCRQ2we5tkgxbECDEFabyz8tSz8YLC/xC4bng05GlcX
uH/gr9KW9FjNtQXHzhYjeOFEmXaqjXRk5RO/a8T98YlbCBaqWVZFUhTk4PXqCd6Zz5+fhrVMZwlg
7i3P7iDNUCT93Bj+2bFomkVSVd5xmK0ReuxFczDTUjw0Va73hkv8feGrjdpgJZYuAcxpTTSqHdiZ
yD575AGsYnnKTjCGZ/BDtLeQ7CuEftDd/r6gfGED3mTUZcIJ8A/l6B5EZe0Cv2eAKJj73iuL0KdH
vzsg33cn6+KrEjoGOcTvC3Ts52AnjE7FUk4sbst2q3u/oszhvQfHP75rPYLjLms0tce0H54BxoXn
JJiHcZ/VTw4IM4Yw1AmKdWMoCg/726u8+SSc8WFK5ZfR25qDriQm75fsHz+jHIocCkNo6LscgBid
H3zfuBnyuQOzqjsDHeZAFmjebWy4tXCxSINwiqHnMltosE8ubDZnuDjnJLZd5/covT4qA/riNvWZ
gBsT1l4JBQt8oLeaJXDbtuRGvr3yI5bY5z4YZ2GUXZEol/+XGvLZ9tq9tDZwkGvpyRL7rDD0guOM
LBLTaO4tA4LbQzf/EpoeCPOjURe7Ei7caK3vWotdAqo2gMEr52kJhCalO5jc5FViT1cZMu0fvbI5
W1jbTfXBletzCXqWXOnR77MqKbV6EgbIBtBXh74YpLkgfQ5+cx4XWwiAtQOyBDr3gqgmGO0ySQu8
CpBFdh+RoYpzkh7tgR68CjmQY/2Qcj5WdXecTHIcik2y8MrBIIukaKwDDmYZK5NxqH5mYITtaqth
O2egbWSMYwFJoLHygN8soyBvTzg2RSgy4JVF09xSUOqimt7MgR2NEBnneZXFqd6qJtY+9SKmAe9h
FtApKZPJyEOh+lfXNo2QG8XvQG+1rteesUiV4Bw72wya78j+jC8t8s0KXQAInUR2YGxgddaWeFHF
ZX6mObTk68TS8EDRHXQWBz/dlx7tY1NUEwy4AkC/AYv6PPys3NpLVPQIUDKkF0bkDnP/yKFGp1Px
UlAdhCxP73pfbGQsK7o/EMX8+85xhEGDEqL2sJ9qmhv4qoD9M8AvRtRBFeM9m6frQtZet6NNuTP6
5ofQHT9yahg3qTEiOhgwoITLq7nLiqEObT3GNZkOM4FbMXr75ngOWhPUnjkGyO+VNVcoSRu6eb/z
0i1W7wpyBUzRv9+CdjUZdaOqBJdlEEI78mBX9GRa4VxEruGiSQbPAf8rKecjhIAj3lenYWjRR7Sd
vVmI/z7/aCtxwF2CsuuOdcPAsNnpVEP5xlBHod4xfzPUkbKp/+r1r7i9ceRCOEfjZgHldWStt8HJ
+fgcuEvYttlzF5aVskw8bn7BeOUQGPXDwPw9oafP3/Djbeku4dpl4Nnl2JllUlgj6HXWAfzwH90U
xPCeS+T89fOnrPSD3SUEe2iMToM/CPu4aiD3wkzhG2OXza1vz2Y0qzpAciSqOOjHKDWZuBGt4CHs
gYARbqpb0aBmoGa9//zXrL3zIoIpv8J0QPdFMmXdf+j2HrGfv/tZE3kAAm922VeSP3cppDxVBUTW
cjym8Cw/HkpEr8KM7Lx6w338OBVqz1S+85w+8oh4qh1Yl8r8xmqn27zM7R0i0t6yKgjfm6c6m/8p
o3eDRdgbRNAUaN0V2NDZLXIPeEG0/dvn67qS0oP98/eh7TIJx0BYuyYMCBSQ5CIO2c8Oyqk/LGM4
OdSP5OB+z/tyI4tfe+ASVF2NXTD1RFZJzizoAXqHtLbu65EfDP3gN7ivKabdiGC9G+aWVWys4cqp
XCKrValYC9BPhVlqc8hbNKyZhpdmUaeHgDlp9PlqruzSJbBZVJp4NZN50ozlDoOhKM2gekzGM8yK
b/4xH3WXmsrDPGS+R8wsqZoUipQN+vtZZkF+5N/O2hLCbKDbMuQe4LD1NV1Tur51cjuis/HMze5U
bemBrNTp7hLLDPCPkJ03iiTLyU0wBsPXwUGa1MFe8mjx6cZTANQxF+akuTgyLn6OpDbvA63hHZia
Ohx9XWC4q04zl/393GXHf/uKi1iDHuDUD9oUCTQPQ17FGHidW49GQw7BNndLwebjZMZdYp8py2Yu
4CyJe+KZuF52tfi7GaQ4pMzWoYHT2Gak3Mgw1jbmIoQEYBdVbB5EwkEE0AxFu2NYKNXZ97E1T4A2
sI3+zooUvesv4kna8cKluRYJrLExc5FQjNStKA9VZ0S0ewMe0yWZiNnUnFRX4mTMDEKyUp17B5SU
pj+T2X1r4YG08YM+Lt7cJdy5Z4UPU18uEvBfMrM5q3pKMalzu42VXSnf3CXWeUgdECyhx5K47EnM
Yt+qEYZn4+9cqwMXmQiDbLhqQJ+Gyb9N1UYLdi3L8a5f+o86nAByDNE2v0bvk/8oJx0Fmn6Tv/oW
rcoJJqTtWVj5zunNi/KKIqS5Fee4vj4/IR/XddBZ/vvhRhEUs1Xi4WoC9hRh9VR5MDI2vwTWYxkY
cTNMicHkBmJ9LRNZQqJpn7oTpmgygQv4yTXs6UZh0Kll9b32WVjo4Sx6+063Z5CTIQEIQxPkmcWh
E+OVNfD0+TuvrviiwMvyfpJs6mRS+PkdTa1dJ/VunLB9i7FLQJD4mjtO5A7OLmvqXZDTG9cK7jcH
JytHeAmVRsSHoBYN6oSav2c/nULbbUVYdNMJcmHNlnT6WhK/1EDOWyU7axQyMSvrgDRZs5A15Vfq
jfeEZTfT0B6ronKixjJ+ccdIEa6NS2CKc23EGr2Zzxd77dQu4lXuKbdSMGxKrrdCnpb7ZnZu8y1o
2lqat5RCxvCuZ1Cj4wktyiO8tx6yII97+HB3Btt5UL6dZ31HqzFSOTx9/XzfpSwiGPlZ7XzhfvCN
2X4Wom29OcZZyU+WkOu5GyfZlS5+EVN3kg6Q9W6fTVVHGIf+05IukdbeUAyeBfswmFvSZ9a1tyKf
njat2Vd25xJPzauO10DbGxcDJm6R9Ltg32gDk1aMY+Zy7vZ8YA+fv8haOHCX0cdQQy2gaHqpRowP
ycFFSm5a9/i3zJ4xT8Qg1niemycMdEPwW0xHRZxuNM1Wbu0liFraUyMxTTMuXtHFLnT4a/Pbdfpl
Uxk5sjjXvz5/ybX9sAg2zEFK44sCX2v0j+3snDxbnVMXh2HrEFz/0v+OJNwlSBo6RUx1vOGJGDoS
Oo4uw+tY5POfvzKyc5fI6AYtTeVmgidDY+VxOZaHdLrVYmh3HVS40zJrwpmr2yAXYSO6Z4XRbMiq
ZqMGXysy3EX8sIyRTMrHZ2Km9ewW4Nwa5DEIdu7Mgcf42gxmokv+aPCNlHEtbC6x1Hk3K98cRuOS
2fb8JnlmPAr8hDCFGVuIhvlLzd3+t5zLp0bkZdy2/6Xc+49C5y/0WOHt6nb6rR2abmQlK/FzCbs2
J2XyqRsMwD7kW5fye144u80TuLI5l1Braxh52csUH7e21d3QwPBxMHyM0avAQpis3N3GLlrZo0vg
dSpwCEobD2qss21L+bMcbbSRnD6NQeefThBafhypRmsLjsldCEzMa2V2UMslZRHb1eyFgV3uP/8x
a79lEXVcKMhUfd8h6kwmHDOzbgpzqePP//jail6/4x/ZXOoEShhpY1zMSe5gF31f5O0BhAU44230
MtdO5BKPPRveaMLchydT7aMh7d1ZaAUHTzBdmfPpRUrzOAm0Uc3mSHR5s9msWgmYS23hlNW0lBKP
FX0Rcj18ySkatYFRfG1TGcvRqkPvmrX92zpaf6/j4EBbkvKRXfK8POXcPdAUGnZ2fZy2mJtrX2oZ
WaypE4j7BmSUWAz537iYWRk6TX/T+9XGDbd2ehc1lNP3gk1AGV2Edowbbas3U6T9sa9Sf6NRsfIW
SzC2W6puKJuUXfRQ4yjxZ9eZkddaL2yaNmLwykssgdjSSTuzsW12KabqZIzGSWdd4k/5v0W4paJw
UfquFgxjPgAPL4LR56onl3zUGwv0Dkj44Hpcwq+lV6X5cP354Hu8thYZXivfC4llwhNnhAQ/u175
NOwAB4E/I6BE473bVXFJoZdKChP+D3UXCmib7GwAOuDearUxyodyI5tbybeWUsOpGiH2H1Q8mVuI
V40FlNUhKiHH+ZVZ42FzgLdyepfwbTLOE8jsSBodMp9tz/2t/PSm8cbQH7rvE/lv7jd2y9oFulQP
7lLP7hWH07OusvvRFRh61icHPoSSo4vwlOaAKtJBv2h5UFm1t6YgmrXxo+VsnxrdxoWzEuOXcO6Z
di4svQJ2gbB7VI/ohA4WTvfnsem9Ov5oSy1CR9FQB5LF1yBfF2hEFk1/rL3hqHp/uO3afvQjJVHg
yr6gXwWaQ4cG3m1hVdUqlDk8Hgoo2XRE3ikq3Tuzz1F1t+1z1cBAupwCE1ancBJwWuuN1e4XielK
pqBa2A7QcAt6fm+ZaMeHsIBxIi78IQw4g6+UBMHkV02FvR8FM2KvtvOfVdaJHH7QsnkYsgrQgap0
ew7FF3v4LUB2+NqhPEpV7cWlKgDeJ6y19wX3AZnxyfCW+lLv0R+A+d9YlndQmzaGsM3N3sckyG0x
pbvKT5c5KkmevejJr3ZpT8qkdh0NISzLisrZr2/mFngCWhCYQ6ZXjN6IEc3YVd/TgmOAI0wNqb5B
RLDoVLGR+uVJoDF67pwMHaceR9Kai/ZOV3P5lY/BFqBvLaotQnMHiQ7aOC67mA05ML94migur83W
7rvm5gd7ZIl/d+zO7dHr4EmdvaJtZcXt2HGQQcltPgxQ4+hwHVRjqCrAtITIXpsc5Q4fijlkXqEj
eHnha7XirezguWMHQ2hL8JQgHWLGgxE8cMIO0Po5V3UBNZN6y1po7fQusfBOgdzFYi0ywszfdwyO
8F13YAMMeDCJNH0470odBuq7bw/nwIHwONIP/8F308iyf2wcr4/rmSUIPgU5QlpVQaAtr+GYoJ5J
1h+MyX5J5/zFACzm88es3JxL0DvkgcCSMCUBpAGd4cK6OGj4pF17KIOtWmIlCi1x7mNrNc1EmU5k
nV4mPuR1COIPDCJV/SSp80sFDMlt64dmrmIAHUJXDU9NkAL5U9r9LUBZ/+al6C6R7YwRh3D02pK+
6U8NAzTFp/YBxXeoAr63u8aAgWS/UVqvNdiWsPZUihJ2LT0slQk5myY9lXw8uvl4X6BKTbv5SFPz
IZjYL961OwdquO86SltWwis3qr1IHVUflK7OLALjQ+6FvTdGJqBEQG/YIXFacrD9TSu1Fe9AgC3+
TlPL3mG+MxKSwECt8Jg8j1b6jXIGkUh0b++qysHhDqLWpDYI02XxquzDkB163EWk8Z4y2D5BcAwG
314QpnJ272qp4DjHioOlXnT5YgwuQiLQawzUJy2jRp3BCcGACKnwln7nCqbefX+5P2qWog5UUWlO
klr5oFhbZiNDx7CPedcHO8POEiSYv8yi+K8gZRXmuob3ZyAfg2vC0o3/eXBOGj2F/qLdg3Dm/Vek
FQnCwCzy0GdOH09GT6AUzOefVKb/RhRFA/bvlZeTDUEnEuikmqvpYKdVFgbu2B5L7mzVcmtojqWo
daWCYPYmUyfd4I5hO+YHYkFosquGyIPqED3l/UWn/RyZzuyGHqmHYz62WQShjz3R2oKgVeVjA5wE
1LssWBwioIaAy06HYbAw/R1b5ELEVv1NZxf+PfEeKjSjJmiy9cPj51HuHRv/wT20xMyje9MIPxMa
hFr/VKLYjbShRBRQ74eSZZN4E/X29cBObtAW36ccGiW+jCuSR643pvjC3oMkU2yl5tlwITTT+lAN
y8xvtUOOVPtmRFvviwF/5DDPHBEp5deHsgDRUUGyb//5S6zc1UvwfTDrPhVBjXdw5u+lam/E5Pzu
fLoxyV7789f//sf+rxzXHzncopOa5G8oowc7fWsm798S/PcE4Y+/XhAN700r1YmwWXCeaU9Df5Qy
gsgNgzMPexmqYANWtdYaWOLrK9DOZdfhwpnadFf1X0ekiAIqpSIVt8U4H1gZwPQs4KGsugunZbjp
07P66EXUJTh3XFieTtIG+aIGzmFnGl/8TtxUergd++a3getwj+AbVmMa2qb9SBq73pqiXdO2j7b5
IhD3dTC2vu50kqHfHubsBs6rcyy5PTzabB+QfM+nAAkwKYyE+v4WyPg9nfvouYs0cjRMT3pIVBLY
OxaxGOCAXIxtaBFiQm2vehKAE4YA7mLo3Fa7Mk9DyHfrUBCIvrnO8CzmYM/M+ZDNPtnXWR+Tdj4r
4l00yb4wR5sIEtASMAA6f+DCeLK78SaYqxLpvhzjeXBfQP0F1sPvyIPfGujRz4VnhuDKatCaqlNu
ddUuk8Qu49SsQuhE4B+d3lr2lQxnyQLg5tTXGEUQWIQ7sSdw7B1o0wnH24lCRQRhLyUOmmyle5ST
/1rq6cIzGYHydGWsfR4dVu77JUuAW23aqQKJnHZ+wZgErsrNa46BQu7Kh1lNu8+fshIk/gf4nxoB
esM4WoaZX3qWHXtfNSHrrI23WDtAS7g/tO/9NvALKxFe7Z9RAalQaNAZ3OFNp87eKU2JmooOlw7N
t/1Eu9ibHsFIev38/dYy//f//kecoo5ULvVnK2mmoomCIYPgbh1fwX+4zH2xA9qvg2Exgr2YQ1tk
PzKDxqpvv4u0yTE9MTZurLU5/JIeIO3WNVQ/WkDFycM8kls6e4kwnRimMzc1Mc5GzfF1HYIFwkbz
MeX7fAmuqcMHZ/k9nf1jBXRTeHNWD1ZCZn6eMp+jOcEP1Cuf+vL3mGNOyN8CcAk2WsWrX3wRMh17
BouyaSyIzogibJgVEpB5ctg5ieZHWnyBnOnpahUeDErutVRxnm7p3ay0g97X/o9XnUkLTS2CR3vA
b1I2RGjF3E4adjr+tCNj+8vYKrPWhnzvk50/HsU1K7NewuNUUR3bUJ13BD/l1Y2pb8lEQawN7jnE
PrtaHn27PzoMYm8ckDHRbazzSoxaov6NMgBfPOd2klbVs41pUaiy/h9PzRLzPzBVSTCGdeKLAfjY
WkZ55j7OyBBZ5e99zn95mPvBJ/13wcoDnI5MQI6DHSHDORucpJFbg6uVL/q/JIBcBo1TalDH211m
M5iTjXfTgE3jiZNsLDuuasDxPj8pa1t3yQfIewiKNQ1eGwJfxzSAsPtEoU8LGyPnhtbjIw3Ms567
Jysg366c283h91ptuSQHGBVhcwqju8RpyztoC8s7bYtXjabSfna670Kk8FlvugevrPfaLE6N+yAZ
ify824gS7wy+D8LEkh9QU98pwe6YE1zMCff5WZRkVzkq1D2Ajza9G8uz6HYkre8Dzl8n5cHhpXsz
Cr5rG0jxYpWgw2uAt01+duo/a9wq5Fbi11I8nedZ68BKe0pAnA9Lp+kA+KhvJEDMe2XwgxbGi0mt
R5uOz59vg/cpw0dLsYhgKLVsmP/1UwIAU+TQmccBrx6yMf+ZVamOITH3o7X40ZPNj1FOzqnX1t3g
qajlvheJooOOd0OftONiXGW95lweOHV2llPAtWKG3zqxIDLFp7ILPZt9qWvjh/TBF4CWMJ+jUdag
hBwYxtKN1Z3s4lRWx6AcykMb6Bg6/ME34XQA00PeGhdbDamiLOquJyKAfhgB68h3/Zj2dly7OvbY
S+FtMdxWUpKl0DvrGkWMgIFSNnm3MyAp0OENwcA8KiHP1hZ8fO3IL3JP4roCtBjbumQmtJMnSAQf
LOgJUt8+jFkAwOPGaf+4U0aXpIZeUtlReA9fADLYjd0MRoIb1uDXb84WV5IPeBjjSv7jkugcgZls
kNoXt5ZwZE13ACwBJwbzCHqfef5ed/ND606PV26wCafY0ANb3+izr3VVgsBmbFSCH58gumQcNJao
ULoa1gXzVCiO7EimImDSr0gUOZ0gpBjl0z/VtHTJLqizEaDQ3rEufZnepC55CCwdOuMWbuDjHUiX
1AJzLt1gUrN56eb5JafpTeU4O5BLbiS+nVE4W8Poj9NiuuQWdH6WwvOVu/+/B0Epj+E/A0lxWAOm
0x0sil1oqJR3ufEMXA+TzbZr8Nqz7b83zZQKF9q7qXuBFyAUUczx0DbZL2hW7D4PbyvgE7okEWBw
xYiXCRcKrm2UUgUEWXrbVVmUTXfowbHuADLnQ8s3yve1b7aoYaWZmpPWmXsxulecZd3ll3wA2cdJ
z9pvNw7z6kstosbETAwh4Ll5oX3wHRt+2F23N7XmC0TgE0IsqKzY456m6jS1gAVurOX1Jf73qkBW
9/fHKgNtmf4s8bH6w4QBLHYIMV6whHDFNNT3xlZxD5bGnH/deOD1DvrogYuQgrFUOrc4BhevAaQL
RFcfQcOMynSKHPFdeNOT1RSXqR0LgHpP6L9S/98QWfR/2AMzrKGMnnuXSVSHKrNVlPnp1gdcicZL
0kCeZnVnck4vjXKeCr96Ih0AbIHYKaDaP1+7jzNmuuQNBAF3S3Ru6EUo9z/lo1/k2O3h87+9Ut4h
Wfp7I1R10LimFdALJr+YCIspVvwewgSHggZ76SFr4Tkm4DYsC1wIp8HEwt8YTa+t3DJeBCb0YV0L
r1UGkTV2F98yILpvP23q7a7cH0sqgDFoCKEYDr1MJI11ixFZnV5NL27SxiFRYWZvJgETuN6obFYC
xlLxfJRVgEnK7F5MOf6cILQDdZTXqphAFSzjmW3cVCsgW8hS//3FdJGbzawUvZS92BcWErS0uwnS
WA17XXwtCVAKD+3YPMKOcQSCUrCz7F7bVB10Q6FM7hE7Rl298c4rQX9JA7DhFuuOQYElBjSjheZs
6Nf/tu2XBACXDzWETPGnkVnBoZ3VJKw2Sc0rW2MJ84cOR1sXCtsedrkOAGd2F3bQfAHgBGYedu83
oRzaOqYCFMq0kyfL9eSjZXg3hFmyjVgfACQO3fIs7qup341NPUcyyKyIm16JSV7hbKzCCpuHvqMe
/sjFLMUkBLC1DxCOt2NFeZCQb+LjD8hW7yAhJ2bQOwgJqZNHDeOQ4QZWcuy/eV6wU87wmwRT0rX2
4+fhYmWLLxkDEDPsjRTKHlBrr9DOnW9z09tzy/5e9Pm9vWXqtRLwlgLpEICzGhcF9EVVvhPnYipu
iXLoRh6x0iSmS8T/AGtLaXPqXwg6wiUr0e2pXHFAl4BEuYY4Re6Mh8oq96iAdAyXYDTYrPGUdx3Y
iHJX2BA4MWCdgo6BdR6J+a2CQjEdmke7nqrb2QPQoqHAbvIWA3pnhIKhIdUFYXTcuXZPzzlUzO8b
PjanTJNfsu3vy94qHwzHGF8YoFHxgBruMWAFi9zKewRXNItdYtpbO+oaKD64ipdUBGaBH9RatnfJ
+jwPO8agTUp3vUO/NKk+ddzIIOKSPRblz83Z+9oXXeRSPiAkbiV9+4ImOA2NCuIIfeZuxKCVi2TJ
OhDCqvt2HpwLhfFa0TXPpawv+Wye8i0K9kq0WLIICBUSQE5zhn9MAD2SPn1xKDw+az3FLkqjnPHf
A2rfxkBv9vODttLSoUtaQdu2leB+oy+qnPlzprxT2brsJDL9XzE2mGpPgl8td2HNA/+j/eC4TTwQ
A84P8DD4/DesrOuSe2BB5Wr2Bg08kHDYgUOoQ5ZucTB7SO2owNnMRVf245J3QItJp4O09AVOFjd+
6p3kNEDAmsxvDam+oK1zcB0GQK263dQDXoljS7qBYUsLau0pucysfqhkfhlc/sTQSe/r+QSvro1Q
s7Zvrsfhj9jdFHU2lbyYLi2mLNqKpgedN7ezadz3nYaFAXS7N5kua5XEkniQWUPTNqBWQ1uYXVhh
nSc0nTAiQLepf8pgTAq1pDocS0w8SQnF5c83yfuE/4NosmQk0HJyAS+BlFePSqzTj5OqdhYcXsmB
O2hAevkuSBPTfvKre9v+YWA8b0xp2EIVvbxzQPRodRBdCR9WQ87AV5YoiFHjZ/aRl00Mheawtf0Y
AmSduaWVtQIToUsWg2e01eCM+MkB/0GrZ/glhmZtHKX5DWKiM5oMsIqCzsIjUAUm24vpbhxPhj0/
VuRlCl69FtgG767iX1KeoznuwCRrH0iYaslXVQ7RFKQ7vMjsT1HWkK025zUr/miZF1nfkE5tPgOO
eIF1SITFLbNbH7VS6j/6zbEeX/HLvdQMew17m4GFBGNm+EOHZptHju/uoVYhmulWVHAChL46/m8w
G7uinjZ+38pcgS6ZEVfTRNPQJhTdiqfWqyJGmxCs2yiv2QFdmqs2a76vKvPArtUsehBtH87Bw8Ym
XClnl8wJPzc1LJxgnVo3feha6IObkZm/oZ69tjva8tgOv5AscWeOZvrYw4YizWM5A1ZXRfhW+LgR
hT9vP2FGvxXBV8LnkmRBdV+bOenZxefka4MYd5pUHmUePVy7pugt/EauKaKGd84+F23s8vHsEHI/
Q4UP4jVOlRQOgLo9D7ZgZ2ulw1IQv5PekI5QPLro+guWQ9W31zOq3GJ35VqNMt+hTBkp9BpTIySq
/qIZ2YPThwSZ32bY6VgrM9jIJddKz6VePs9MMc/MCC5GOd0IT8aKPRRAmjvOK4R397abmFzHtPRC
Dzv5853yjif84Bwt6RqG2XCbVQ6E8tT3QfPYrKCW7Yu4gmlxl756lkKH5zWjWXQFEeXuz3qY4xJj
ORywln69Equwl2cIRqnvOEVm/vV65rEo6ECBCo1XQAWGra6Vf7jC5q/nstKhPU8A6d5tv8jK1bLk
fxTgNE6eJOyiLPUMlh5kIkccNyKqe6Mzd5AJDjflDd+RPR8tmvX3Paao0/kV7dhlgkVg2Ty281em
QDbHUTaUAbaJEf0fZ2fSHDeuLeFfxAgSI7klay7JmmzJ8gbhkQRIgPP461/WfZu+vC5VRO/ajpZL
RYLgwTmZX142+mUothO8braQCS4SHnsLyVIz3/vZN9zNIV3OhiCDN7zv+2zTiQsuBk1rY3/euLlX
Nkm+KjOhMmRNBmHPHd4tZpjilH3ixo/r5tdFzlu1VRzIT2YcH2pkDM4GQtPyHr+DoRVmQc32IvXH
Hn95LADExN2+GPewh6RSHgVGHLjF8/zsY0stgHHEAmBgsSDY7Q6Pxcff4EqdzFe7vDOIi+xVizJo
isfF6V9NofwbV+fKUX3tTZFZlGGpRs3ZeuWbJfqpUQyJ7Lcmy1d+9bUvhQJqYwnmOudeQ5nQpvxY
5+RWX/vKjV27UrLu0qCveXlOVdAludfEJAfHGOAh5qMXS/VDJuSWTceszI7wsskt937y4pZ7+++j
HdgJ/nv9p3OfQZDRIKwuH78skMow2oMv6R09IoKtDmd5yfL8eAlc2xbXFpQinZjv2cA/odYWyt8G
aX2W9lMJ5IFQOx7Qg8sMkqPc4abL+FrtuPajFFGaz6nfl2cK9j3KGQTyDayut2SC/2U41W33o6vH
aNsbQBA+/p5XSvD/MabkrTCAOgWnqAo2HqvvTBnsXV6eS+eSABL3jz/m2kFq7T1x8zLAUUGGc15o
uWelTKrAHibURPVi9n0poP4075n5ltMuR56K9s51LqdbjIUrlQlbbUmioQLchCE4AZQcLyKLJ8v3
euzjOhxiWnR39aV1jExS7zYB5tpyXe0is9YiRS5UfeY5z5OxyPxzO2pzrlsI3ytAOB8n1sNDOy63
8qiu1Dpre4XMC9uPuNBnDFbn8btJ24Mpuleh6u8f38YrX2lthLAuU8jRboZzhDSIumrOTCKvWeoH
jKPPou4Bk7mx11z7pMt6/ceZbUmloUGpEZpavLJ6Y9HYWgh7C/l4H879K6KDbjwAV1Jp+dryoEsx
Otd5/ikKw2cvOke6O+YGpBN4buSYo9HEtkD/3ctQIT7tR2XNfs7a3dh2j2NZ/WnHjCQ8LRBw1vnN
JlJPGuV8tchkZmBbps/9SFC8FYmnyww7lvCgNZ7yWBZkR7v2sXTZl49vzpU3y9pYoQI6FW6+PMpW
FoDOjEknq7eblfSVN8vaLUHR1qiUjPxT1s8vEfO+yD6/cbOvrdvL++YfN5t2visXqfwT6oZ48LsT
dCAXaI6JbsXSXVF887X/IUccXsYULs5iVYIMonjEoZw9a0Pv6I8O8SnphvJ2u/h7RpCp89XAPdRV
FBGi8J0EbiMwARRQmBL+020HCYHFF5myBKhcZe2G36rGr2zHa+uE11cNKZY0P3tS/DC82aug/EwR
85NwJNZuRv9W+/Ha87XanIpidH0XQr+ezZ+YROgzKAJDh1pNTcjEJYeby+bKvV1bEhxS/lrs/vV5
QO5BW0eHdnry5/zch7fy8K59wuUr/mP1GLxAQpjmh3M4BlvhR6cB3cEaOm5W/zudK1/7BUaONqCL
6uHMuYe4Y/kdqBqIPW6MuK+999dS/pxMU+fmdjjbttlkuUo0eYFJokjc0nytFrbFG/oxw7cDP+vj
veLKOiOXPeSf18ybZi7G0D/5HPKNBSxn7G512x4QBP5pbuDI+PhzrjUk1kJ/PRK0mhvmnzp+IBop
hZfQS5hFdoN+C4GOAlMzJi2u5aEM3gT2rOXfWdn5WvaPxn1kw5yjgOvSncrsZ5YH9z5pv+a3goCv
XcTVeaxs2IByAt/Nh4vKQ8hxab4S7b3JIjre1DNd2dXXyPwpzduItyjIjKm+NbT6GersZ0HUjbV3
ZR9YI/PhXSJDEVD/hBMXV7s+Q25Ef0foz6bQu+EWPffaCl9L4hugc02tcDPgSHjInQfCRJr0Yuva
3QzS97gb67cAJ8GPV90VNSJfq9+xs/XOESxv2GNksMkRAk/nTVYfQQYaY0VTRCc/ziDctqAoT1X5
CfP8OMpfK/7eTDJh6Q/K/a2aigTx7sAq36g1rnQL1nJ5o4lQXmqDU5M+S/nQDf3ep8WmL8dPPJ++
wS2GlBiT33j2rizPtXZedwNcfylUTtS6YyMvBwoxfnVuegin548v9NX7utpHcumRQoUkOxdBlrQ5
bG11uVGte5h8iRh6Gh7zmf6pI8jSaTM9ffypVzb8tRbelU2Qj8hKOgVj81ot/K0NFkB4fEg7b+Xc
X/uIVUUSZkXTLFSJkydLtpPIQUVXHGE+49LqBODIW6i5a5+z2kK6dASOBCjdk3WvY9ccI5snNJ3f
8FD8u2u1OvgoWN1N3WIRCPsrmrNYDXbX2XR7M+X+2ipbFRISY+jeVW15JtgJn1Jl31UJaS3E7Y9u
rr6Nt3SdV8rPtWAdic1wii5Sn23U/VBe82UJ2A0JzJUtdi1XrwbgnDyt9Rmr+VF6PhrzTr3V4sah
6do/f7ly/3jXWqNLBvWAPoOXWMZmmY/V5QQKitKNPfzapbksrn98QNpZb06XzjvRWb+RtDyzoj98
vHyuvB781fON5FbbZ270TtUcApNLW/Qd2599ARRYpm3sJgQDo3n/8YddWUprDTn8oAifLQ054Zxx
TI0EVHKGYzI8QCUSPZCuu/E5Vx66tSS89cBpyMIhO49e+yn1R4z16yfIhh9MW93qcF+7J6sHG4Ru
ziSr0rMjIEv3lYNsJl1utTOu3ZbVUx1GXV+STk/nTvN9147FGwcmvcubhzT8MY/HIG2mxAIkkQ1o
JDX1iQpebVo6l49wB9CkSj2cDlURM8emuOpuJvBc9se/tKjXTHlIdwnSHtCBQK7vy1jP70wikVoP
O3ahPU3sacxsjbjzbNuT8cX64z7TiEi9Ne35+6PG1qLsMufBrLiXn+upedFh+GnhyIpChMq/WaBs
LchGsx1T0KApzsrj31hfzvsOJtlkKrxPVZhtffX148+59jVWO4bfhmFZwnN1snqENbTsgmHDGyPh
hTID/VdPAVtrrQtP2cJObjmB3CIQbtMjN8i1McbTib2l2Lj2RS5//4+dKYTWhIVAepyXcf5WGHuv
5+7oZz8+vkx/L6fYWmadewQmbEuHczqlm6GozySrdkzWyYVq0yuxjeB9uN2d/fv2xKLLmv/Hl8ls
g2Q3wBnOGWl+9aYAEq7BQ7iZR/YaVf7r7Bnvewag0hapodWhA/0uAYF7jMfZ2KRLK7tzsrur5OQn
vidwPp0R3B5/fC2u/XKr/YYq49WZIP4J2RxxVfTIJ8TBykwxPMeP9TjeeJf9fetka1g7mTGzazSO
PJl12+6S3fXuQDTQtLjxwrnSd2drYvvCpBj7HC+BnKSfi0y+WPDw4nkOEBhtKRwd804R95OY+bdU
EQIewhuHhitfba3FjjCwWmZvNGcwuTftQrecI+DUQezt35Jp/n3bZmtM+0z1zNmIYizswfc29yjK
Z3DIMRtr3I/xFl/tP0yY/92E2VppLTtupmks3LnQvd2IwRYJEoTeaMmQElsg3oCpuY79VP9I69IH
YphhxAE00iEliDGmprxriHvQXVVsGNh2MFsDWj16I6zzcv7eg8aReFTUOzISX23MgBQoqsMmyYdM
fJ+aDhOSoMkcJo+uSxrMoaq4CtMvoy8dVPSk+tL6Y7shPke7tCRnOgMetrT81unvyqaz1oLTrPe6
CNvOCSM8OJ4uz4MnG6RiPn/8qP1nuPu367va1ZBmNneQTZdn7eV+mxBe3KcXTLVpf3pp2SM0PQCt
J+k8GfIEoF+MpZr6dYg8suV6yeM0k/d2miHJsbX82ijMHoIs3QWBe/BD/trkLk8ik9b3DXKnfJsX
z5Xjz16Iy1QM6RfeGW9DijAwMTAT/POYeffIcfDP0HHbTR4MD1k6+JvcULFPA0j9I12+hBGkKmkm
Hn3vArRswNZpaDNvYLPHTQqGotk6yoJXmvbwEYE6B/MDb+4bEpmt1cAwywI9iCwbToBh/LxxIf9a
LLC16J2GPo9UFumzMPKT8P1EdPLXzVbqlbdDuNquLZmkq4qqOF+s2NtAhwciPExd5z3qMpEwC4FF
HnoAESCQ5sYecmXMhaz3/35HNAP1JEQj/inPkrK/y/Lvlr4N7glYFJXdLaEfz0ZuGLsvbuUMXPua
q1KwD+txogMaOBiiYz45dC9e5yWZekMzIdM/WS73H9+tK00Vtla8o8rxmyCV7qwB27mQ3KrmM4Jt
9xIpU1EtvyN79mTGU64GwNVIrAVIHhX9ApxqMtfgiJez/p5C5Qui6pmraEehTcqbW9CJK0/9WgLv
zKR0OHgG59A4UF+DNp7a9xvf/HKW/csDv9bAj63f5jXg5Gejms8KLpAEkDZx6PL2q1+0e6A7TstE
+rhDiQB9AzSFZQdFggoR30n+GLy2SuY9GIMXGSKqNj4wa7FKvY2ZxS3939/PG2ytpAeOXqQuxQil
iU6i/jWrduuJB8g/sCxKEJ/68XPp7oYQqnh4ItMzRlhxFZxyWM8sh3xe4Y/TK2kB45vmUx0Ur7Cm
nkifHT++htd+v9UZNcvISP1Gk1PUq3czRO9hPr19/E9feQLWangAVHwVTL3DmcOgwPQL5ASG2y4v
xj0JMLYBNuHNyPK5jG5hKa59mcvf/6MS9HyPOE8JfmKj+lp75QsCym/0Iq5UIWtV/JzKNpBiDk+j
Ch7oNDwaJr9Fbd7EdR78q3EbWyvPl64Klwktj1PlbAWtoss3vGzeZ66Cg22I+XcHDLnamRwFYdLD
sjxDzF/EHvj6cUlUGOf98jhMN9bVteu1aj/ZbGa1gS/j1LAJCbmGo0TU4sEsckma4t+RM9laeT6X
EHn2WRCeugU59Bazs4Nvo1vMiytl4Vpk3jZzRgC0Dk9+AbxgsDQPyqPfQI4akkK7XTbOfhxk/uO/
elzWenIXRpOUIPCdcjocKuQaYBVAomNrwHE4AXfPzKAXivoQ6MHd6FBdARSwtbicOoCQUFQEFzVN
VA0QJIP9M9Ztwvyj38k2bioErMKzl6sIhByTXP77pjvw2gVeFWxhFxR16M/yRFhz7INwr0o6bsGe
mDYlqDH1rrx14L2yF4nVzlBXgZdPmS9OBsrDmNl52QQ1mT/L2vxBmBqO8oYnIAIBNZjrbx/f0P8M
+P/yelpLzumy1BThtPJUcp7y1wXc9R0LpHwZi8iPMcV4cB7wIkVX2iST6RGk5SMApl081Cp/ZK6B
F7MN5pewGNknmwaHxjTBwUwALZoGiIiK5O2TqM248ZeGxaDsqDlmHEgWVRR0x8G7e5ZE+RCSh3IH
l4L/JbBRvgduKUp6r9THKPPBd5j08Mojuvn4a1954a8V74GHrvylhDz1gWuOWMPbJayRDSNuigau
fcJqA+sI15Oeen4KkJm0C1sMKRE7621lkbU3OnnXPmK1fcFPjPyGOucnTm31CcRHep9XFzgV2LdP
H1+nKzwKttaE+8GSd2Z04rSk5RLsaD2TYFOy0DRJ1Ticq4vGJiW8CPFMefmSojBmm27iIKgXQdkv
CWmbRsSWSBigcC5BTAhnR4H96U3zKf2c51CQl55rgd9FNiIYh+Xz6PcvfunEXbFkcMTB5RdLTftd
gzSGDfILyKM20iSiyfqD6cDhMEU7fi4ANToCVYbaxE+dOMvJflkMQ9ZoVuZ7O6Rzg3RiOgR70L7m
fU0996WgpQf6E/cOOksFEjFqdoDZDO+aQrdvKTHBjdfZlQ7LWtze5qBklDBvnkZEaG96ndHDALpa
MikLk0dXfXM4W9w4GV1BP8DG9N8VRt/PQar7gJ3UMpwbbeyr9LsJYNtBfAI7M42Jnp8CKp4ZKptt
Cxz3bqzC+dRmVMaMqOdZ1iqunX/rHXVl0sfWovXSh4bewbB+0tRGz9VkXutsrBNgw88grExp0lTl
AFfSBFGdDzddEQtGqhvX/ur1WO3gtBka3YpcnATRYUL6Ids03oBFRYpvZIHXCpue3vIFO2xWRgl3
RB2KqG0OEIRGWN4R2vH3rZ5vhahdO+itBewC2SLjksvgpIp662u90aww2xIwtE1d6iXRY4vZMcwV
wYjw6jLytiVt6u9K33iqrwia2H+aE/+oQTMEwtUuqjCh9IB5O6Z1/jyV0MRmTTQk3SIYQkHUi7P+
m25TcW8HPW6UGx4bn9wz4vyXFEffVi9H0FHETyybt7THD+Uk+81mywHbHO5rRA2jnS4SNTanpmfn
0Tc4YWS3MpqvNfv46rjsQPkudK2Wk4BHG1mmOEja/qkdS8yrq1f16lMQTCvr+v0FiMv5v8vbZGuF
epDVc7Z0Fgec6jWtJ5eMeQg6H4wxsY1Ivx2RHbP7ePul/58Q+5f381pOvkDxXmiioUbwRQbRWIYZ
oG6S0qceI3GUwZnyvIyDaH9pHDLBIjSLmRD+R8zo+Yj7CQlHnC1IOaFBjAzYhUY8phHe2kXStAGe
BYDJkcAHYSvWX5AnaOEX7BUeutkymGkgKf6T9nWUTqiw0Hn8ZETO059w1ebodE7pUIO2XS0WsDOi
x2LbzBHZpzPj3rb1S/8TTiG9PiAqXobbjEbB107VzR59YIgVZsihUzfjkIUWlY+mSsY3I5fFCXoA
PP1RZ0dzqL2Q3xWG9k+B9hVkAYtGV7xHyvBOR8EfEByXXwo5bnHRdyau/ah7U3JSn0qE7b3baOof
asBzd5kUSLu4kNP+zO3clHExIfvmoUFc6FcbhqDEZSUv4O7o20YHcYv3qj1Jpo0X5zSoHyKdN5vW
+ia2ixcl6ZwP4abpud3KjtZ3GikUv3QJzG8uipcqX9hdhO+ASg0+4KRoA7URXm6AMuvtk4RMBGa5
ppa7Crfz0de+QN5PoaYSnivHHwrwjh88JfWh6C3SqHsdEAitCtUelnwCUd0rPQD4Mxt99UyDkZhM
BdlQS76AGOr/VIz8ETPSkCqjGxRNIdIGscP4OvEWdBCiqeAbW6FGbljX70Dla/NtqD2lD1KWMHsM
bfVatQXCiEiRTfrcZFjWhzFbiP8QQX6q9shYqMeDadREv9RlVcutVzr8fD/zaUpgLEUTcpDCHmot
giNuQInf0hmYF4/VmIawuI6B9LpYg+1gXlUajuQs2xwag20AwpbpEs8BxHEXhPhR9IfLAUmJKZJ2
bepjLiIc2am0vHDn+pH13gZTzBKlKeTh2YOb+mansd7virkZdz2tWhACwBTduFajM9kS6TausE31
JPOw8He8raW/Qz4PFTvDp6hRm8ouOOTG6JWW1QOqtj6857Wqs1dX18J/KMPgksGq8O7yE5e5HLjG
oa8Lb49mJFngR3Njzk6Cub7YEQSYNTviwbT0fegGvTx6ANnpvRbWq76SYc7H4I6WsKcDRo/O8wCn
1jC4O0L8gt5Nc1Xpn3pJA30XaMQD3FlcE/4EWyqcwjNuBt9lmjsB5Dhgl4fRqSZMgHSDiimu/KLk
ydDOUXivnIzSd8lS2uzUwql7CEv8wGaxpQeuFcarnXpSg5B0B+m8GHdZXTH9O8dYDz7EjA1D+lBR
LMR92A+DOJVlZQCWqqzGlLhKIcC/74DaGR7zsE+3pvHUiBoiRX5u3EbjKN4Kipii93rmefWEaQzX
W+2HeDxZH1T0sDgmpz+GZN7wBJe9ru8wXPbSI7UtlmyQGZMdO5FV3W8aNYbehz5CB9/zJpow4acc
qWapZVU3AsUqp3A7VYZCYCvHSr3ip1z/WNUcCbRgiHshEpil3/Z7082i3zLbwqJcSDb1kHthXZ9l
bz25rYmYqzeB5hDHYaTIsI5760f7Ku+j+n6haQcQiTG2/uovIbH3M6vaNEiGpvb7NK5FR8VRmq5z
vxplRuKSMhjJ3gQFLw/FBEf4uYJwOTiILEKJDS/BVCzHKbIDWp453lZ60/kTu+yuPagWbwh5Lrtd
1dcVvSPYjWa+LXWpzAm+w0K9DTg251+scJEgyMUYkZIWQwxcq08F9gp7nPCdzFMDF065VZFqYdly
ihfviD5t5SkDi2Snmwwtv2LE/79xy1IqRIK5sH5SpGx9nOaCnOAMEwzIvd5wN/jFwY+MntxuicLW
3c0FbswnTzDddQDO9Fbs8SKCCyOINFTxY9mP7rcELUYcSFkRP9aDzdO4bUQDXH2bF8GvpRm8fm8R
yTGZuGnkMMci494mhXHYs5hmlHX/vSSYgT4iaDG/AMoZLPYejhp+nZ7aQKDf1RaR8Zd4CUq8oCJu
tfqRCj16z7IOgv7kapFNewZ/W3gXYN4R/jQlCYIvXU48tzOgO6ivNGgAS7US0UWokbFI/wyoL+Qx
wxS69jERIgH7wXzSNQeKGCJYM9wwuZhjVFv/lsMwQCtFB/BJ4EXUbbArNeT193mHmMS7sUY+AXIx
hzTMv/ddr6JPYVC02Tv8HMEAkb8cW/UlnJE4sjNqJGJH5Dyld5qW1ktqBIzzbGMJo+eiQ3QQApv7
mp9HtJj1d+jOCGYDwTgEpt0oBAGODkg5dHZ/wp6Pch4fZHO4ZvFwtHOiUNvMY0yQv+PLLWxQPL/T
BDZc0KbTVAy/Fuh18u/GcdN97wA7lDEHz3X+EpYQYXym5TDmv/tCQxkCCbAner4TmqJjse26KgDt
JMMu+0SM57fZAYCTLBwTKE+6+tBn9UTTQxXBr//bQk6O14PmlKntvJSR1XFYiIpPsVis5mIjM+1z
VCOk8oY7El5y4xyiqSXetkq16IeLpms4XFzRDJbDJqOOlwwxAEPXv7faHye+H5da6yGeGfrI30zP
a5jYRT/U/dbOiHLo43B26SAg0w88uHq6QE975OOWbQ63sxBpsNGo2Tx3gvanp09ksGJEwvwUifq7
QY1ZVTHNgwxZn1lHAZJhOigsckZCmCpPfBqg2tqEQ+dklkTQvMFf6ry8ymPPUsOPS+jN+UF6Lhj+
cL8Scj9CC1ztMxzqAVRcRAPZs7QGBdOkQfDTu6CUKi3i2SINdCvMsMz7Qow5efdU5trt1IfsD/qY
Lvgt7UBzsKKDHBeQkaTo4C8l3oQJlsgDw/bg86ThOUqJPx1aj4cT0iSWgJ7CKnOQm42jzXcKByb/
i6N5umxF5Clu9ikB2v5ubr0h+Bla4h8YC5jZhxzv723qdMuHJBoWBCQBIBqQ+3Kap7ZI1NISjJXr
UT2mNnXhS2CHof7eTnQ+eheidzr2Iimq/qLF12m3B5DUNt8gE4T0FV+ZtuGxyaOxRryDA4B8GyJv
NOpijMcidxxRWWLXQLYwQnwmuAVCHkSI5UZVNTK3n/OOkOdgEVPq7aj06+lkRanNkxe0PDgzTgjK
NTy6iINLJHVR9iP1aN0cQi1PQcjKY0YQx4MdNirfxyryehiyllxvjJxJeORBixaoi1oHs7OH9pL+
kc8KpohlyLzshMpa0K9dgzfXgylzS56BufXzI1KOsADFlF8a3OjxdXYPTlyN3yTM2YIUJJpP+dMi
eHtirdW/JqfxMjRqOaQlH/9I2WZ9G4+DG6pHKpTr72SVzeaBQlTCH+ZpaqKXmc7VfKj6yWq4ZIqM
07Ms6DzvQB5py99RAAYkcoo6P3xnvezHF95DAf+ikJasfhr8rqh3cimX7JvqpCf8ZLJLJh4WG5my
RLuk6Hx8MwQcxhlA7GdNWwa7tGjaYbpIBnxwOUofXpFjCG3szkxljcQUNcCTQPJBttgrptw8KNGn
HipKcA1r4VWJjiwUAVuEaJDmM4fSbghgj7aN99KXta7GbRChAKoORWHQGpYhXtWdVGGUJU3kPIri
bOHyl3JjSOtEDBXQ12IYuT4SkJnLmIzDtF8sMy/SWNj38A3dMgEaXzIdgl6CrMR7FjauyhDFENr6
E1F5AeRvL8DCwfsZ/P0WN85LzXJv2yDry8RU8xzj7z1IrQqe4TyKFwS2PwxaFcaVaavdhs6giv3i
avaexMLUrrG+bM8OZXq3YEcjzYKWGvPSz1i1AUIwTSXGI9zbZQNDv539T0FXh9zFKuJReieQ7MxQ
Mgxl2G/xDxcHkIPD6XMmq2ic7usoqGqYzdQsNwW0l/4TCgWN9JA5n+Ft8ADrkM99hGpl5xrRh09N
VGXjvu2lumNh10Iyy9M9Sq40R4aJn0eAwWqUJQ8LykC7rQjWVbltfJ63iC3nJa9qVNSXNlsWDB4S
VE09wOdmOvljDAx5HQUJf+Nwis1sF80WmSsDUVO/qSDy+zUL9B802v27rvXJrBI4S4A3SLD50GHe
mhGmvnrPegxe62MKRlC9xXE8ysMN66kdP2dI3hy7TY2snzqFI3UJqd6xviH9I49aNA4BjPHedT2G
Cs1enAzChM5O5+ErTsZhd+4BSXBlAlHWDOGF8cBNx3ADPVDGNxlznYunLurus4n631uoWLIqmYxn
iNqQoUJwQWwN/Cpf6wAcqA3CuF2fI91lVOiGTKMBlqpTqGR7xHT6BUKyp1RV30JdheM2xxPBn0N8
CSDukCLHi4tSvNuYupr7GN59NEGtJ4YlqcAuCgiOu1UxfC8pD4L9HBIFgaucvMZ7xSZrRYOzq5fP
2yULDBIpooZMjMcwXab9XuQZz+7nqaH0MPZR2ANI6FJEdXWpRUe+XTCc5C8tN3lzZx0DWfBIUN+/
t8qnsWxyZK516BFgGlPkCU5AVbANx55vHE0pQrlyf3qH8tDbA6LFHlw/e97Gm/BndAHp79oiaXnX
mdrcY62IMwvzKNgE3ewl3VDRo6Xz8BnRDOVLL2FrQGYbehobR3LWxQGmDTPSXQJZRp8FY9OpBpHq
NzUtHTeIkc9BCQDecEoj8RQOOGKhJAGnMsCxcK+x0ypAIAA/aMf8saUNdvhJLfSkS9uc8XS1QQIY
FGhfdbQc89C3UJQsHarvcThwv0OBMjXgXs2hTeDDaPamGoCe4Et7aClXe5kqRDBobFDhJZu6siW/
DwI0bIKsMijYoIIKmWrOwJz4W9li1l8XJk9CQkc4QNtyPwysem+HFptWWZCNURKGNIVt17NOxjQc
35ouynEsYyicOhy5l6L1t5nBntEjJSTJOyD2wpJF6MSj4QE21yvNhg5LDn5vbBRqiykqI7gGntp1
ud/gxFR2R1Cdf3bQtKBqTHFgsxK/jy7zCXSTVuH6pyRoEws8+RnUSuTvBADS1bUIvlQFtg+mveG9
KOHKqlkjHkVTmS+GGoV8qkadTFg77CcAUFKvFokFVXk7a7qgEBWwEUB2gbIpi2rvMOqu38y1QUkn
hOu+9bMJ40pFBs6lQH5G6B5mCIKmu1ARxJJXKAJjYyeIJLln1RmnatR2MJPs66ETZyKjsoo5toZ9
iqY3WCiUdtl2Uiy0Z9fz6QerGxTAONyyxzovNY7/cqp+57z2Dy3z5mcGr/Ie0gfQXoRbcNFSzTcp
WEBw9NbVTzeM4bkXon1Jp4pg5ROEAqL+4nGGxbCreTqdcTzGMMGkdrtEFAu9gZ600M2MHL+oG3fW
qxFd4kPb8jstrH4wEU2/lmMuYjJ41m5pFpSvhVOQLOYQh4mT9st8p20n+k3ACvfC07R6qljBv6ug
0n+GdPIem1GgMIMX+cuCIG56T0WYPQyNU0ekaEVePIHBsClYhhpgzvtyrzGn+d5hH6z/j6PzWI4b
18LwE7GKCQS5JTsqS9ZItjcsWZYB5gQG8Onvp7tzlWvGUjcJnPPHS7QDcx0wi+bnUuTb+l3Z7VIX
WOT2kiee0keKIkiakG5Veoe+6/BIxtNiR6AjGmIOFdfXkdJR6/2amo17OS1q6956odzNmy/MKm8T
sTgFgUUNpZRs64Q2TnuiH4JdqvvAi6pv6FTWgEiN/XRd2/yKtoGwY4f2Pr47VkTWygU8gXvSORoZ
jz9IP++CdJyDqf6XF2XVZ4Ttxg+q9LfooKBKv2Ot9+lJeYyYZi9nWkD8+jvZOB7UA4RVXz3sjL/q
WJlQPYZ+0iaHXRHCxU/PfJHFXPUfUUR1EV6o7oQIbPyXY9XewTxXUjnjQMuU0MFEZDwd0Fs1lVVl
5vtF+BhgAN8yMh7d/iA9UbdpPTqroAJDoCgcZZLE2TzJvjkMQRkM11py+x2bJhhIr/YJo3LiRjxr
f5gi+ixM/NeVRauzqBoZaD1SyX65fSh5ijGXu0efUqTv33Zmwa9ja34z403v+Z7kX90wBiL1Ykf5
WbSGjMZ6bhf/Zt7YMjO7JMvMyzK5P4tunR84FLyPEX7ma4Qde1rj2SbUaFAyenTW3dyvaxLdrFrp
z6g24g8jm3xv3YaULy6Rxbm1q+7+6Zz5LfX70JYHxZz0sOyTJhZoC5JbT00+h7mZ/JfKML3RIPQ9
lJI8o259JhCdDWXrT6d8m/b2RLTS0l0jr2sQFn1DIJJ/DPLBN61h7mwANepB11ng1518L2IV1gcl
ZnSkPs7H/wsFCIMxwq1Uk5K2U+1P0yY52eKQ8+9p3+fc+bkx1d2IkRTQatZTdNjdDcQVpwTFErD9
5offl9QxuOEWCxyAuUqed0jRC4gHuxmHopsDDMV1dzcY1x0y2VrnIvOB80J3Q+S/a9Unj7u/da+d
V7CB79LkYxZKDfZhhnzaCZOot2n4UVP0+WlMOV82N57Co2Ob9iUgQf230zXy3I2xKW7nIWD8o2yz
mi52LYo3+n5Je3bZZ5/Ji1Vf5V7V1SUsvX3Oxg1o7xQ1+FlT69fNrxpZ62MyLe1DL5G9HXPR6fEI
ZhEtWcsOom4UqPx84b9Ibnw0Mu2Zko2oPITRSArB7hYDtoXYHfsj5fY1lfWu1OwciAjMwYxh8Jys
li+U/7ceiKFq90e3QdRKQLWz5Kct2LiyurCL29tVletHIaYJhZKt4TOiIYzPbjgidmM5YQgPpxVh
6VKQnAo4q/RB+9bZj0Wwqe6m2Gve1AoS3L/yuanoKMikvBaEuN6srfHcq89H9+HMVM1kNYPJfRKQ
qnbK3X6yV1lVXXhtkxAZ7dwt1ZOMCr9N52pveSG42aLhCnigq+MoAcguJC8sSD/nJr7N9Yasxh8k
11AbLYv3yOxlDVvCYnQWL5tbsMKVC6zZEHzfv37eJclF0b36Hhau7p8T42nnWVrPp+uuH7rt7Ey9
MqfKSu9pXtryozI7i7QoLHBmy5gEt+KF3ieqdiaQIBaTwtndD23mjmMw00IcCsNOu1AtVwyFfOxL
Z/kzmrkILqLq6A7zHIAVd136OuULqz/EUgYHuc8lYaexhRRtIyaDkcWsO8UJufkjen1JbQw5PDtC
5HsQiTg6U7Fjr3AgTfkZ9KP7soyqYRca8+aud2nOfpI6cK9AkE+6XoNHT7n7jcfaTUuW7SDpRj+X
gI1to4NzO20Y5tpiVr/6pLZlSkTqcqVRtwwzv6AqaPdXzcq8N+LoDtPIgN+td31Yhmzp69aS2boJ
5Z4d6fXvQz/5yYGpd+yQI3dzfyZjueJKnlnMqAn242MHUEmRR+eV8mUJdX9Pgnpp0onJ8jsQqDEv
uiWjhNNlRevo1ftfHcwJCWA6Qd3S+8tojkmCKf1GDBz9oLwx04UoWtqFvdVhWKNfI5RDakgd1oct
2ruF8o0kKS9V5MZRBjoaEEob6malETCiyHJVrjhE0xrBedjIdmlUgNgQ2fOdmxiEbfIgYmfLnDAu
PregqhZ2jMJdTiWFQ0QkjRszD+1Kp8hvkzJ1kiAAae575aIU7xpz3dveDjTVWB2ndb0QY90MaJqO
NejTlabM6BHcWhzKOlAPdEvynPiFfIuMD15FWEqUktaSN2/KMRMVUVtSM+qViTdmWxeWaP+gG79/
FYrJ0jWZ1ZCuHnn0QdvubtpQwnjchMDWSR4ukv+ZpV9PDTzLkowvpDPb38KdhTjIBgIhW0dG7uNc
FJwEfkxs9pNWW/Ra73tFHFXeVy9OtdjwYYjrzbKsr4qmEagJexS5s4GONqLt0aiC4ma8eLJNpz4v
nBQqzb50arDzAUyfe8Cfwf9S07s9jiJVyw+V6Kr9twc9EXKsl6AFbt/xIaGZULdUOJMKTfNou6Rl
rp39aYhUXp3HzqGwLFSG+DsW3Kd8Vrk+Ri3esUOBrglDs0wqpIT5oF42lP8Lvdwyf4VZG796T9r4
yCxVXgQx5mfueW4mNTQ3DbjYdgrYGr+ZhUU/FivPVDoqW4tbPax6urGFjGj9K8EZLrNKmu1Yl7b+
oCcwP6ouL36uYbT8ChrP/rUsNjcA8Dx1BNi9brXnB4yqMbKHKh/Cx5nV5sqrBcNvg3AgNmLEd8V2
U8vgptaBM716XWiic9R0dY8QPSlsBjmwPrRhGTW3EFht8ttuO40py8j0zYExNl/ou+3nuGtfnVZ3
8V5LBTumioFEX+6S25ncxL8sPGI6b3teMKFDxnyZaOQpUPHmdceGBDCI4Yh+nybv7J2IAP4WLMmv
MeFvfi5CCuXDitilKcQY61vNTDGYv0m3Tcu9yuEIj21EXF0VRv41HoLxzqzkNmk3pvUVWE7TGmkl
C9GAlO/a8UUDkHYeK6icuOCY5goMq1tI99MKXIqaEi/gWTab/1eTCuukiwM5Y4py+UdPuEeU3kD2
eKeK/M3Ww0ZPbj/J7qCcceHgWQdzL5yt+NeECUMwkXZSpJCZsCxSFes9neQDMRYmrn5sjobkxPv2
38bVxmU8EVEn2i2ECB7i9obKSe/FOkH3t9WOe1x6vyP2Dq6s5IzhoAuYDAMyeI+B76qbvZ9bum35
5z3X6NNUdGB+ScUl00DyEJEa6xOwMFXyq1wKAohB1l6qKmETU3sB9T66+X1fdIy8S7WZj6WshkM+
CsGt4tQk8sX+fsoL8u7grFSedUtCAIxslze5zTO15yNnCMZKeb82sr8EluRGuB1ktmxg8N2QZllb
ixEQIFfBr6nG74nHXD2jHIgPhsrUw9aL9X12qMnxoZxfBunUj42oigyYs7tomdN6MQQoCt0Ypyxo
mHee89GlWAcAgbtQnetgrniDipy1JFaSFvUGmc1ITzUjnMU/Eq36w/OG9hb8m4In4OOHsYnhIXLm
3syD2rr4ExiAO6rifg5aPwUS/Y6DNLQIb2M4EphIjR02Q5L5G4L7XSsOfoA7RmxSXJou3y6hBxnb
ttbesWxYdPS187QIp7iUUS2udd3FJ+M0+xktfn1H0X1yJA/1s8WSlPGf4rPpx7xI566iIt52BaVB
yZY8VaVw39ai8w8Qk+4joG79QFu098nDHhz2UHdZECx5ftg6F5ZDEVDUBRplZ7vnx7xayo9AgRkG
jasuU+Hpg1T7xCnuOB9ohHIAzeKDQoTmHK15fFrijU71vQj/SnTzsz7uAfDgoYxk/axlYU4g0tCi
+bYdglHOZ2msdOgvWP7MiwM0U877dejCvwzcX8SnRy/YR+2BYHH3YSvhrFZw+ldXufIM7esfCiqn
rnEyOg/TOnxEfdcfq0HDrigsIOEEtccKQq0j93n4CrJADmQ1VuTS5PqE9m/gIrfllx+a7gIOGT3X
o3mdZF281W4U1tnMDHAe9JSne15V+KFN/OIRMUfRBHjEyYmSJq3QRPlEzNgmtUa6yKC8T4kqh89z
EYcdfRj6FW2JLiRvpxozlCzkSq5iWTONekJz2aNjPwzVWByGjSiezSl++SVmjw+9tsFW3XjSbaPw
qGTnZLPedUPZlJm5CKvIgY95GmzpqrtmnvzAOdmILjBQKWPULngBGrG8L3uytRfGNrv9AEotO8gq
O4bJf3pawk9R2U4/unqTw7GjMGb8V9hgJydvWyt83XrSlBbuyR6bj7gY3O6Gj7usP4WPkgCae+z1
oz9UUXC3j011CNXS+O828Pbhxq+8BroxMKseXhKc0yPX3uJxS7r14K3/JfOoh6/YWaPBpm1feOOv
eOYvmDaIfVxTgzpHZ3OIW+0cWi/5PZuaGTqUsXqA/qy847i0+f8NZuXRl8a86nUmOGCd6GU95stQ
2gxQVzJahsasbJKtwfScCroR9YcdqhDOKyckvH4oVD68sVDS75DWHDcNXWm7fXM3bEnPSRGv+kQA
mudmST3094AqPnKGKq/6f4uTm/a1L4VtXzw8sWOWFFz822GUKynSBS9reddN/YBO0CNMlL0TGiuk
2TJp28fWGDx7m9pBa9PKAlhn9eqNUA2kNHbtTZIEob1D9Jqrn8bpbPzItOUWb3almzzd57Bf34p2
4GHysVcytgV29X9BvMbeUwXIov7p2LT/ZokA/xh0SICLwyLcmG22A2G4duPsBRlI0+48MfoYdZxi
7bwmK08JRr6w0sRbs5LKKk/VIDBVKWfGNhAbU4AbG7FsYZPFOp63H0ZDzhyKCdWTk8oOva13FJ0h
DPEUubk7//PWng7RI3xe913YUms1p1OE4ZYoZM/QuJB7zvyzEk67fiVASjH1js64jS3zGMmmWzZw
rYMpcz0VkH/T1qv3oHRgxDFAB7FzbXo9xc2hJEavval9JEff9szE5CRhi8a7oPcZ7XUananpDnJq
4vph2sYtOUtdxv1wXaWnGItUHO2/w2VuVEYmWtMhQpthmg5Nk8j1Pw20FTxvs2v74bBNco7y1Cxi
ZPyNvF08OAVzLqS1j0LDDfmElhTvy7j2qeOo7W7yAhk0t+ykbLtp6xOq91dYIQRpyEtU7Mh/dAdk
QaiQVN14QtcOBja7KqrvB/iw+hMCq93fJw4s8a/0jAsxGRX1WpCWETsibJgVJFo5uK2K353UxKaI
vePuRW3L7qSNY1CN7p4D2nBu+DJVfeU8YYG7tG3n7z9dtRDUHEwmLqoXyAK7dg+x68vGPcR7Mex/
Ik9F20dN0DR5MpuN6j8biMBMUUkQKH3q42Ib+mzyxT7cqx0CGwdyhGl0Ax5ozrtakuCl3wNGU/RO
hubbqUVc7e78CqmJS4T36Yqk7B94fyWPvH11vBxiY0dqFoHJ7j3BataduEslNvl8FuwnNuCc4JNu
6v4PL3MZ3rvGL4hqW4OVfhfccbz91RDobPGmGPueSf4p7RYfC/PPZuC5tMB6VwXIC9S5D9Vev+TR
xHW9u834xGESlVfIrUb8qCgezR9Xt17MvdO7i70hPcucPOKf6ABqEd6UPG7MJssQ/9VJWeECDcqB
V1QxVjAyDsZ5aziz6Uc0Sz0fi6b16gOypODoRS7d3XkIoPMh1B71v1F8+X+HYNupe5whUIG115ge
DEhqdg6ojeCcRyOCK69L6pe4LxKnSbeIQh1SC1x/vAdqrH9qRDbzI7Xu4IEQo3K4110RFycb8P4e
+wQSOA3mbe/pNdG+FG9rZ9bgmHjuNiGb3fZH23Xr3qUL/p49K0vw1ycH1Ys4QTETvFwGVlgGkm24
Hfxh3rKcbhN9IXkRo42rrVMRqE/US9j528tAQkj47q6Ru324bYxjwM4s5ICji33bfG8ZGY6Jxfu1
eEl3NvSMk1sUyWtCpuUJRHCvMr+qhUlj3+VVAsgg16ovJAh24kciS7jHaHWhoRxmf9fSXFoeAP81
rwQoUV87NT06Zf00hfEQPU5Muwwt2swbbGHZ3FRVIfdrhG35OnV79CkSyqWOCDbcn3QELT8U3+yU
IVC3d6DcEWpQ6Y4vIxoB+TcCm/+T57wtFxoG1vbgixBkULqMglcJ+x7eIEpYnsMiJIapado4T2fh
Lg9r5ZTVbVnpjmkjaOaPsE+CjcLepP8Nl7f9bXJJflPS5xr19RyGsHqqOrAMtG62JvkSZ1gUNW75
UMgLMCN/nJmEoZr4suiI2h3KPeqYWDTVLGcq1LbyMBQrMIT7/SJ3fgIbYvvxt17NjmcHOp27Yunx
d8ahX33bN7uvGqLwb7fi9fixh2L4bR204s9lXQ357ThWznjrWmehYB2GfDwinNz7Q9JODYPJGuiW
YmlC+7K2AEQ54R8qnZcIfQf59Hs1/oGS+9YZf8P1GGy3bgbRp8gdyo6+8zGHiVFlkK3Ft+lX2CDp
0tiLg4oLVbj5IwAudiBMRUM1/fOMVt5RI2Vh2HKTmULQVtjGOzv96Pg/3S7vhjfeKrmmXmMBuNbB
rerHBBh7TPniGvk1JX31p/C6weMZ2md9kvvaR7doyLiqiwlHTZRUg8x2x/MvCJTKKZ01wIKZuv55
ifwBcHNEqlA8Kb8L1QtAVfQCBFspChPZKdy5XCjTNM4znklU4l7E+YBTbp44+525dl4UZ9dzmG9K
ZlIuIj5Gm66QncrBCYvbFf9z/V6FfctxqbQjLisLmLwQKqrck6RZ3D2h8Crmg3JXJCqNjXHWCDWg
8ZF16dofA3+7jSSIdCHnkgzb2E7HYhmJTgiUGvxXcgTCdjvXfrMHhwon2JMynZscQ1RJPFdUAOP5
sokFnl39BOFKKpZOdo/aVjr/XdPVI+4AhJY8zqI+j8MUEGkfjsEQSXEfK0bjx6Zax2vTFUEICT0O
nEtzmUw3JrbrK2ZnSkMc4U8aD3gD69BBcZ4bO6urbDjpL4udpzUFNo0KCA7OodveTrt/++2/r350
3EqI2lssBwjJe4DKn2Kfu/C4Jn3Ij7Gsy0joWsFvERVNco3mvP2RbKt8dZMoefcHnuTMeKvr/LNb
T9S+EW3+5Ztg/B27i+xOGwwWGct5v6ljvQMdZ/S99NGnz9lHtMeckBbxEq+R2I9Lo6fhLSRXzDnV
RFfkf1vGDPm+92Khz9Kvbx1GnZeJ3gg0KNXI91XnwsIxzLNMXScsJ4BjaSee+rluB/0UDm3tPi4e
OtS7OjcOgfgoWrg5W/vQO4xVqLPLqnoYjIZTQfmJ76nRdX0U0iGyX9Zmp1nI9VTw2qKbu3aeidRT
24w6W9kS0p5lGi+liJLL2KLvXFpn+BlgSU/SmiyPx97Ds/8kOBUp3itN94vNRCEAGEKmrg4Qp72v
mnqsj223WkqYy6rUmRuHG4dY6yd5iubR54yK9f4rsl6XIVumSxe5vP9UT5OrnpulHAmXkJ0ur6Ou
qf2A5e+3dLcB8JJdAvGyRaZAe+0j8Dtrpn98hzK3O9oXsMofbCRJdxxGf3nAlSLuVZ8P14R5AaEF
gRnBC4qWLTywbE3T2177yCvlGjX1a0GBdXss1IZiB/XsVr5HrbYG7Va/iOIOuV4JFLwMJv8HeVCa
X6w9kU/ROFBreGLa352Mc6b56bRNTOdy0pllJbYzLrmRau5lDmc/SCJkj3BZ/XlB+7R04MxNB+Ho
zDy1faWM6bO5cLz1Qvue/9G2ZcJPUPiIDce4R0+UFTsVqkfL8VZTBLiZ4HElQ8ol+2Vdoqetiar6
MowUjv3cqIxd3yCpzAD2ySfYVKkWMtlV6gLjQuriAjJnu7RefumSfYcOjytTvHODENZZrChYz+03
DkL6RKli4FVFPOMtewBVzg1KYO9zWJEKXmRYtv9WtNbcJN7mbVev1RpkQSAcutPzEAW3QbROzMN5
xdb5ycsf2qOmmi8+EtvODhvWjb+cmrxso7cwaUfiAxgE1ihrI3xxvE0riFGZ9805iCM2vWQFjXpI
EJImfPZ+sfNSqzH4g50AjCD2zVIRBq8TUsQnpcFYvMoNj6IPN/8/zKjGC88rlhT/5ziWxYrTH6nt
bT74TfO6OyUaKZJpovUWgg39eOWKsfpbmznGgzpx5f70px6Qn1yyIXyPavQIQKRBuBxtVTMGpAhf
mVILI8V+AinPzc1QGft3KhpijlLOAN5viboYgUCZK31FlFI7r7D7iCEtQNv6LOPe6S5hJcrg5CvJ
T+iFKxAXWrS1zCyirSsf2LT+we3EO9YCvkJF91zt/3WVlmHGUzkFj8SWWX4BHw1KP2eqjqoPL+Z3
ylQ3u9sbC/p6nEzrrgoOQ+7OIVyLftgOeh4Zm505V/81xPNgt/dGGagDOHZSZEHd9RKVPIkU5gcg
ztyAcXZ9jftGCftYeWPzbh2vfnHRC1zJhhPnYO2a23HBxJB2BMnctqPrn4piT6KMmInlhadsu2+l
6zzl4LDLNS/zkgbgkuyTtNVJQrMOwtBjiRCJcb6Tajvw5/rBlkv/PmFYw21Rea1EZ+EShZhXkb1w
+iz7OUE0818xUKxZFUPwyRIXFM87LzPJFPViXXMYZzaZe84FPCLMZncbMeHFPxbKsOQGHDTxhEPl
ILoLTSK+miaMhv+kbxf/rtb1Ds0/EJ/7hS8VZHkR7f4XXGILLmMUJ/wKk2CbOYRR131yBrjuYw5N
hs6w9SVKlyScMV+KKFjrz9Z0MvyGKoIxOkKzxTaiPB3g3HdXrPVMro2nCEWlPPta8tENb9O2JBU6
wtZrETqBTVT+MfQdvFhB3SAN9N04F3s6uknu/goCeCjFpDPHMbgVpx195qpG9pKR2+a22aTcHPiX
LxX9XGYD5I13yTyMAtki8CHV0iFtuNctZDziU4zvmrHr8ntvDOr8uLabegvmVn9gyAFgDLVY5WEc
rQAwS8Iwnt/gv8L2dkgc/VdVOvpvZ6njwfKUKLkfXaTB7Q7ORmfclNb7skvEyHFyiddCfFWIk9nV
p+k/H89Ef2omSWoMZtHlS+k+Oelon/qLLZIQhVSrq/t5mOeHoTNzQ2ePjceXdp8rB7VBoXSS5rof
9XFJ2urTgT2dHlqt4ukYhok9R9JZCS3uasqSym95N4NKo042LwpU+67TZtEWxX8R+IQvQ94Xd7qT
UE+x9lkp+GFh+ffd2NM4+2g9sCe4/SuEGeOeo6QL/ElEcpmqegnyy9z1Tf4QOLv7bbMzbYCS1+0c
5z4k4K791a1T8di2rbTpbCPxKqjkCViO3Li8IyVqi+7XCVT4S1USg83ekm42futnYEYg725CoMTm
5Jdihwdwtv3eQcPACEOB0WWaRP5U72jafjRsSk9huKyQtxiaDrmYtv3OL4tKnmL4xd/cfcbL/HbT
tkgRmO7vrhHJdz/LiOQ1tsECxjoX32bPXfD8dMOvKRlaXqx8/IqUSzhYkgCXO8uq3/U6ta+QJTBG
IvcvM/Ta51CI/ce2iejOb6f9jy3K+kTEZXknXRl9RHR5fsO+KLuKsfwkWKJvs9oX9mZRYrtzUERN
2TxybEGqjT8blOTsBP0sHxoseXd5F8nU41bGElaBTUrf9L+SInLgMer9DfXY9rhD+1xrR2LaanJa
nkmFE7fO1hUPXr2wkuy5w4FO6EJIz8juS6S9aj4Nno9DWTvmN4Ie53HVBdQmErhbHH1DcsRJ1P5F
k+JmWBWASafVeY31Or50tt8+yNbDB4NL4GmTGyFHyJ5NsA0/3GWAV3HlOJ9R/aqbeBnHa+f4yFqd
iumAzFf36Inlk4UQG8SkyzvkONhv/M27U3QV/0Kx2ZO6sSUsJluDGiLPTXfdlXAv/traezmL8kMs
TffeKdSMDt/Ip16K7l9bR7gINuO8bsg1XhKdr3fVss3XEPb9LghKCpds4FxBWZhsVl6ztCLz/z6O
quROLd9Sqin3aiRcHv46yhGZe/rxIMVEM1ritQoWwrVHyCouc5SwnJzFhtghKSGFMD8LCOo56l9I
QtkWtDexQ5gQoZLPvo+yTKwOFYSmWH82SwPWBaqgk4NdRn2Z9GbYR8hPz8aSaXsJwuLQy8avstlF
7Zdu/uQy+wAtcgkm8NKmH2fEV3JQ95NDz0g05l2duZX3MVXSudIWkt/k8SZ/bU5IaUMTi3vAZ/PH
ls4MW+6Wb6sngbvn1b8D2aZIcNnnWxwI7SFPSAtS5Jzd9LNTHJxSbW/wUe1dGbtbahiovm1f3jlg
ayDLcjvhTPmQCBsvZk+WC1tE8BEPvbmddtE9g9YAewUTMksCizOnl7Rx5YsbXkxQOGdEiRWacDc5
bbjfvquE9s/dw+JT4sJ9j0w7/lGL7z3DSeI0XWGIeqdeznRFmSgbeIyQfY7zgeHUnzLbyv2N5xe1
wNDF/+UQC9XBX1z1zxKxfgSBZVmALHzweOdgzebcNWmZuO39ZCvhZSIIPWzgYtjgRN3mxqIPZ4Mp
N/+eccS96WGauHM2B7KN8+hApDqxWgCc4k3bkQKoYVZF2gI74VFeATr8nQAXf0Z9wTprfxhn7mPq
2Gz9Hkch8BfYxzGREyIlyVz2hBiHdZoNzbnaPmkuXQD5ElOT8ocbCea/UVF1wOw0f0Y0A/9EGD+B
NhMLLOKwuu8ViX7JZKPuuSHx4KB13/yc2hVLaWJJski1CeMHW2NIxcpUI+XwTfXQVwHaGRQ951qU
5c3c5AxOOb3qkC8EXxV9SI7eso5nB9C7OTawSq/bEpBxabEXoYJ3aqidNSYerw/e2QV+t2TlYPg0
M5fjHOGP94XXwghFgZ95K6rWS2lH1JF69qH+sMseVi7PQ8Qyh25jbs5hacWHjxrqYULEf/DjFl6b
rzXiFlnH+qABhTPMwuRo9GZ7c1H3EDVGhemMayg0V+FuqHiHidVIO21xWqGhMRQD9MobjGjBc7dG
47Pad3sZvIbgv4DUDeQkg/evKvcGP3/iIqRuHARfScjwjxpmSL4GIC2V2m/PVeYFhbn1w7m6V40w
8hZWjRybegK4vqANtshKEHWUKca2Nk9X5uxLsMzx/aDH/AgKB48/9uTKUt71B0MRDB4SHHN0p8H8
l2N+897xkCfPm2dhyNVQzHWZMmNhvsIFMJ9kY7xrM6KRwGs3n+yiMNvoocnnbCE96GaoFSHLXdK1
242HKdwyL3ktwcibNwKt9PuTiHz2ApKHloOM6v2dsTTPGk284bmKN+e36qLpi6FCXGwUdqdd1O4R
30L36u+x97oHi/fVd9gGxBzn3Es7XMsa1Oq3Hhdfo6vwwztWBXP0ghJ9J4u0oMQKyxTIx0q0YsKK
eAPVvQIAGee3SXBBgezJ6r9hbcIrFfLOR0VBTXuxWE9vcfV0t9DWxXV1h/FeKKdFXZd0w13lLDwb
lPw8aMvvlohtuuONAgsgAVJjHpnWJAV22P6FUTEd2UIEP5NLSCSFZgVWXwEhgmzyB/k8OW0Yof+A
h6I9s+P0GEEGezJ+QsOko5ZeHwm96n4s3ZCvaVnPvFFl0D3You3+tIXTPjlJ5FyEHPbXAdkNxjtQ
gD0zydyXmAxKIKIoSk7+XNXP+74GJ2/dxZNARvcVYQzBOb673yrYqroYUlyOM4D/E9FtxV31P87O
qzduJtuiv4gAc3jt3GQrJ8svhGzZzLGYf/1d/T15eMVuQMAAgzEGTZGsOqw6tffa/ti/nrUIt+yl
ihfL0rsfacjqAyPL9FkrApVu0xUt+topT116F+NaAy3jSgivH87uLvwGEoNifU4euBlEhouhUaff
oaxpjxYa16Ov2dl9rE7tL63Weg3VvJkUVHt6vEgsaW9pfZ7QfSXaWawsTaEQ6lbr7/TB726RUEFJ
A3lE1q4uYrqInEqbSFICu3ixO8yKW740413QkGy6FWWuPJkyn4kEY+GvodXRdAwOJ4C3MiaY+CPy
FRr8yog816kK6S+Rn9lWr9t0+hNJqbITjd7ad3anIOhopLQ91QGCd5dAJvlVCH9qtqEhV2ivmtKK
j2HA4X5BNy5oEqIYYsQPURymVDSUctnTkOeOshVjWNwg0ZRe1JLu387JCQHesU+TWrJiR2ikuDiM
zzL0zWI/VlgUVqHN93tFNlAmvyaKaSr7ustoYY0pLwGSQddN7IPSPMcOO7SS74qxG9gIlnwGYgw5
huKPa6jWfXVC3jTm9HdqfCwruHCdgdkiJOETe4Y14vaRtHji23h2ctVNYxwla6zUnxknoesm9ZXu
kY+g1Tz3vc1ufCrUXn8AaTYNq6SSmLm5bGueNf6n64VVdYfmxk5PmS+lsKFYSMfi1hBVPDSkGivT
DkQCWtyhjnR7I5VVJxU7zSDIG/WvGtMhtuSy5P8aFGMrb8bQkvt3VNHnc5ooiCU282Vhw5OAznEi
97zTXnMa+c4zh2JJQWVMk/GtDGl9RTelKTQOk/OKLB85AxU27sU0smfmPCwxbsBUqP26nvoKUZqD
Grp7HAiHl3A5oDrIfFkvSTM2dFHfcH5h28j8M6MOEPBYyJ5WRpDXk1e2jpY/TjWSpzvZlFHdrvF5
TfW9ZgOqRF5qGM6znMsk/w6d3g6nSirHDwM64pkvXiTtrgg5YHJWtY+OiAW1ZZgdjSBcA7jFm3rD
KXbx4KN8wK9RysNPc7ARxp87Atqag4vokbC2+gcHNJXLKxRPjpGA/pMkHZW8Zei/Kg4afwa4Bdy2
0pFHKz3e+YIuHB9ujip+MV3oSNYgQpI6rO9CpSFyw0DaZdg1Z/99YyJjpxfwnmtNzj7RSW/GsLSf
+So4e5pafJiihG+vSqbohGCQPQLNxw0bZ/3dTGWNjl0PXoq+zqSs47pFjkDLK1unNhutTWRJZFUl
BWEpKRpiIeLUWMWw8vUN0g/1PkkDw2vqrnCRFBWPaJh/KaUT4ZeKxTvLxngnVDPejgFTw9Ez5Um2
y+beSZL0eWjJpRU4to018k35xqwtjM+yEB2MfFlzAOBKXdBtqkniS8OBUbFT2hGn+VQFyQ/d8av+
tfcjq9w7cSgP61ym2m8NpQ747OmK3iGP07Hd2z3C0g1fDRLih2LIw31oUIlZkUd1uTPjgQ9r5yMU
wzpOb0FS6J+Tn6L2Cmnfmf3A+4ihqQ224pB3aWsQERr01JsktcPiM4SyQBw3yAzzFrFGNq7BddfZ
jZUPUbxTw6mq9gYnhlSGwZJuUmwDiGLwDP40SbG/ycAjfQgV/RGJnYp2L/vVwPrSLHhPdNU05x2+
DceBKsqGclfR/dC8wQGPcjR9fChH07Ar0vfqXHz0KJyjI56WVMJZNBRQfjEyOnBGYkRiFlqm1M3N
sv+oeqvjnJszap1OBCjAlVbL2I3oz9bJoctyygJn20K9n8CTtvemHcTNvjbU0Xq2kBmd1GYso+04
QmA4VAKP/6EQbdKs0RQ02TYwAnXapqMaZY8qXQU23XR3Ua5zml78SDICEU5Vjsd304VxyzraKBRA
Q6iv2OSwFihPI0b86mDJnEZsE7oI66HPhu4+ly3+yiQupXxT+sVk7ErL6Er0C4mYVjh3VDY3cWv+
pX3EJ4VPjPXaqqU4NEOU/LRR8xiInYaOqm06R5lvi+GvEFyaLc6/xPBvrA5N+3slO9gmENKI9lEY
shqfahLV6Je2mDPWnEJ34n4MOVqNskh5EjrOoQ320XHf4F2pUQbmdrlSfcQEKznB8LMtBimz1uoQ
5CraTToeO5o0kk16gYW2vgtkzuCQ7QzxHfL/8qcpSoWwqVJvWQrBeBtWPc56jiyCmkojOpDDLAa6
6Tmf4uBnnIie8mjlehQgvTDBjyhRieUXS8VwCuPU+jH2oW6sk9KSo2NLAM42VodcOullkoh9c0Y/
7JG2gS0GchcMe2WoVemPVGldvBZRUJ+FEXDufqdMtl6szI7m4XpUQCx+SIZTIhqEg5Inj6PjZ0yl
tknwebe+HuqfXRRX2d8mszhaDUxoNscRxzhLFH+AShLWadhtHLXOUT3Zdo2UfgrTKDjTeIPiJ5ZR
C1p5buVG+ejkcqiHa53tU+emet9beyyUrcA5UggatFFv1Qd83vkjJBTnsS6V7rnpy0Hd1ryUbMP3
eMhupCZre4+eSfyQE731NnXmmK7pdvcRyd5Z7+9SzgUORamXXpQn6OHZ9ge08WFeuAPjbh0mlf0a
NTVSf50F6+9I9Uff1QpWF+8xJBYTSbpqADUIxvFjRH9XrY26Fx+obGFXdS1LTI9zBd/ayxFDbluh
EbwJEiX6GHCBPGnSqL81rH04mURnQFEywkh3W9zs46ouW3gvMK1q+ymVg756iv2C3OFzuynjO1ra
judj6t7acYutyEYPP2yBWyGj5ly/eSwGWdmpzSTfjrjBb0RTGBzBS0FT7gUoGYBTtFpeODmOUQYm
gb87q1kQ3sRoJtifGdE6a432GPuK0a76XkXfIaf5zyDllHk1dXb/0epG/BS2Q/pnGBLBET0DhJYh
i6ANBSw70LrxdyRzJjnGVr98beFA7TsrNL3Mx7mvO6p06wR8dtoS6xK49r5H0yjJxS7jl2+dxrbU
fTo14lYABMIbJ3zrNJjIFWJHFfE29FldrhM5SZ6dVlJ+5E6mQeBUW+XITjZmsx7Ew7bXgkLeBP5k
lGsDLTWfCE5NkEvQYNvrvmZsHFvhILMcLaK3HdT/q6nMFFwoWSP5K8IDItp4ZD+vEoErvAa2dDL0
aTwaOL44rqj0ae+z9VjBBO0+Kqskcb1MGqc/ts5I8BjLz51Rx/kdQhQIKOgLyA+Kh/xU1Wl/m2bJ
eaXgh7d5EfsoGRrtxcokJXFjuuL7ri1l6dZuKmevxY60qQ3nYZR1xdWBn9z4IEwdl71w+dmMUXqw
4kGY93nlO+IGTtlLwPZlG1tqsanGAagP3Wwqk8GZGm3H6YG/wrgZVTYEJTkFuzzrGxhNnBjDwMhc
DIM669PcOAo2es1dCt0DtxDk0QBPuI0A04/C7I9UW8IrhipxcfqQYGj62KoSEfxGs9f8sKO8RnCF
Oxoft4DlYIIFnAxIaCuloym9DaYaM6GmhcmJ8d7sUzAK2zRtBfsFjHrnnUGjb/W+rfHZmchLN76u
EcvAWwf5MoZv4AGMtamVn5laKrdNDtGMCoPDM+yyfe5MxnMbyeJ3Ntj1fY/7/VhHifbEkW8BLZVN
ZcBUUBA32Bbn57ZS7jWJphiNGZRlwP8rlhrYzMwVdvLR08TQs+Zg5bZijik67UJdb1CycQhIUzCj
uVQWCc1XcwpvEPHZbtZVA/8bNt20xkSXvw6VUm59wBmnsNTtD9K8xS/ipOTTaJ5hIOaI/AQj8QEf
lYLSpoC7IUyYDJaqB7ccq5mPfFm7TabQWYVBYDyxS5FOZkpwYaWEabPRefu5i/JKcU0dND6TH5ZD
gS8QT1rROq85wmZlPfBNjk56mpYfVQ3xtgxtHqsRt+o20Jv4kIV+4CV+S7TSFDX9oQui/OhXZbvx
g0b9xfJgfJZ9NWS0EHtX06oKKrjjjrnr+xEjXBw7BzVGciCXfsqSK4yLd2FUiKU5+0H2hIRzT9eU
6ejLVjlyhiR3wcEukurZrpX+NUOzt8I/JIEeK42tMagMTM6WeYFoFMpVJzqWPwKX5sRS8BFEnXGy
lQowXdCrFWsuiaJKJLRarrJGzm9ZyjUIfgwaAf6EhDcN6+owpiK/MULH3za633hDDGANWaXv6pUk
v5B7yrnUKEtoxoszhGslKvmzrNje9SkifMVUwkc+6smdaYbVJlDN8lVO2vRgq1hetb4m31EdqAEl
fd59XDXOhl5a4lLYOK4xwyh/19A4dNsmm0xwgaw6fGRNLMjPc1VLundZGY23XrTSThr0+IZdEy5V
pU23lobuLSjsDkoWeJrPBK/tr+lcb0dLTe7Yqynjxo6y4UZpC0xw7dTEWxz6CqaDgn0aCCNgif24
zqIBzdcxVWH/jDsHRnmMuz2CW/wrjgu1PMV81EJsIL1RiVuzR9ucrqA1sWJe1ZJl+LdyyKKN7nnj
WO0j6rZIj1kUlxl9zxgECfg7LXTsDJEdmCZEJ0gxsnuTfTonaSRgNBTWzCwncUvbm/0FW5cmS+74
DmMrXRVmirjtZmLjG0u7CbZD8GfMyAje2RMyo0cJbU/x5zKscgFs/x9C+B+o6FiYGq4HTXPZeSPL
qgsAzkFvqy+Xf/6/hMYvSJj6GdD9z+/XiAfNLql0NxwoyJFqHh1xq+X9ymk/mDPNhtEWsttSHqRY
/qs4rWcQZ5dq4Sfr5CtRCUv3OEPrRkJXrDTNFdfpY+iG2Fp3Im2uRYQpZ3TpV7c4CzrQpCDBDIJ7
Nc6dlyKUb5B/sUgfXfzUj341eZnZ/m6K/CEdhw3Q93zNce90hZO7QMPXZ5jcJMnMCPqi6kpSoq2l
sHEV5OGUp0f+c/kdnn/qq/ubEc4BIWRWP5aqyyB/L83m0ZS7LWfxq8s/v3QH2v+OkKDSmiSzktGl
kN1NuCJQs+ue091E1yKJFzjO+ow528Imw8gXjK5DdIc0cgKqK2cavOX/yBX1LRmlX5dvZelCM3x4
KNCpCbvtXbPvPKEE+1ZPbun9has6NnZxEB0uX2dpQM8Y4lYJOU8V0uAWma3dcYxdHcFTtJvLv75A
tNfO//7PlEWJgtcRIYFLhyK+0/WHZrJOWkxibwYsYhj/1IGUbsjb7feXL7gwwLRZjbA1aFaNIjrX
J3Rli4bB2PbW9FNG+3QFybswxv7LzfrnljAVKUkQhYqLdPhToJShBzOCg+iSj6uRAwsvRTtf+59r
SNV/9N1adfXW/BmZYl8U6feY8f/FAPzz06PPAgWtowpbDeVFHOHN4NWsimux1ksvYDbDzV7OYlXF
f1Jk/q/W95/grx4sPmdXpvjCvNBmU1xSsqZIaE2459AZXXDoluiftFZep0j+AWuvu3KdpVcwm+iB
5NNarhPVDUR7RzfpjZ3FlSl3HotfFEFtNrVrVp4hzYzSzUfZbjfF0KoEOqjWS95a3c7UbFVfmc70
Vwx5d/e9aTGb5TqYXUMv6tI1leRvZ4So22VjL6vRlU/HwltRZ/N8qNqac86I7B/gKn6HJBNBCJQH
lmtbANHby3exFASizmb3Wc3EsjwvXTLqPDtrNmYs1kqEFKKbVnYTYyCK96WPQiWnd5MmO9weeMCF
8nH5D1gY3Or59v+ZPJqGKVrl6NNFdQOHWkE72lkbCS3CleKyUC/V2cTHv2LHhnxmkcjJHUDkY1QG
N0B7tn1RuEIOiVUhUUE3rqS5LIxE9Xyf/9xPVpXQUiKj5KfZuisPPEq67MGxz8UhaZWnKtOvlJ2l
BAB1VhdQAOi1o1mt28TdvR0/IQpba4Vy1Pqb0pH2krZDVUB7/nvTV52VCRYCU8XSqHNztdkSovsu
rOZKANLSIJhVBrXH9xarcu1lnEpKeuMOhn3Pye3798bYrDrgC3dwMQetlwWFddfjIUuFlT+gnbj8
+wvfL3VWCpzESeieRoTsaoNbluERzQOtIgeV7bW8nvOT+KLAKbNqgB8jo0E8tp6JHXDtF0qyjdiG
bB2OyHy6nUZm70ybU1dh+2vSsvvH1JHezLC8VicW7lGZ1QlEB5FssLX2IKmaJ3yL9JbYQiv+cbAb
f9cPrbXDT15sRtB9KxSxSAxi3N5J05+wSjwEJvQl3HUPmAPfLj/2pQmgzGoHJq1SJYWj8xrMxdtB
63/Tv2HEm8PtFD8oCr5vok1WkVJikrfi7z6KWUUpYqR+2GSIuS1+x1BvnqtqaFkYWQf0O/uhognR
H4dKfYVcnm7QjbAeSI9F0gSg6P3k3B/+FOz/N1cew3kCfjU2ZiVnALXbSY7SekgflV2SG8ED0Tjb
LCnF2s8r3OH0f4/91GFI6aIfbfBUimMpzGe4gdKVKbAwg//bYP5T9qBLi0FSChBtI71Q5MPCRYSh
7GwLz+Ll+1y6xKz+EJhRmu3gI+UGXeOmtQg3QsPUaumcqnzvErM65NRyAVRQ6j2jkx2+SGN3UI08
9hThX1vrLg7aWTHKCCZAoIOEu7SKn3h+8q1jjwDtNJlesB39QhyEoGRrT2QTVrvL97U0eWcFSqsM
jk90Hh1eqmIjrJqjxqitPcItkOnITfe9NYs8q1IW8wIRjtEzCuAupaihXpMo+2NJ4P5k4LU7bWzr
K8Nh4bsuzwqS4uglGdo8RxLMsq5emwDbLJv1ivwISxVh556omcuPb2mRJM8KjeitSMe+NnqhdWwV
gW9qepJFclv38meVG6Bs1XortarXVNZbqIlDlLJoq6Pgyuz6b9H3xRSXZyUHCpw8VDS4vS6rPycz
xgJ4gu+xL+PWw8RxaEB5GtVB+NIfv/57JmPIFXz4AOVwkjXPaTq8y5nyKDfSEWnuTVDHG7kArpWN
DuSaCfsSKj2JCdVy2DJgRRpu6T1diVBcGvLyrEA5DitjgIO9N6m4VBF155LpBbKMrNRBzmT9kMvi
LlYjRAmt/ufKO1v4Ysqz1VEqdZKo4JZ4sRT+ZXURkv093RGysRsnmpjHTsPcNWhQQLUzZl7fwOe+
liKmLEw4eVarOlUPay3i4qj95OF3Tn6Ppj8S5QYgvtghqSFpupBHNCqgeORXazR2orhpE//hatT7
UpaPPCtmMXgtzoG0zuMU4mSDJmieI0d7I/HiEMgCGKq/8W31I27xGUtCv/ayl+blrL6Byi0bGw2T
h32j8pwsgdPlI3ozA/iXEfx2HNPvEa3edWKZhDWPyf2gYHOMOeadbN+TzXqrTODlfSsPXCkVPyFc
ZjdhKK6s0JfezawYilHukxxzPYRT+AMNUBRil4qjE2Dgr69sDs9F6P/PV82ZFcJcCWITwAdtpgIM
aJkRME+/yem1VzXoH9U+cv3GfPjWSNecWSWkdQv3AAqxVwSavumd7G4Eoj5JkqcNqK3lUlHeqrAe
7228264Ff9VG/9MQMXOtPp7n1Fe3O6uPLDvgYvVM8KJPEUkgLkdz+6pneLtTFQtP92FJ9Yc0aqsw
pNHGgRB25LKgG0pRuvwUvh52+AD50/5ZgCBAps8vq70H336DA+S1mIptYcmHyievR1Y8noBr+Mbf
y5f7ehAB5Pnfy2EY0NNCnhqvwL6DIi09jJn9CJwcVvT75Ut8vd7RnFkBC33HQZJhCA8y5R+tT1wr
DF6USr2y1vlvlfzVS5vVKKcCb4oQR/HU/DZTkgP74XVtYudUug3yyXWQqVsoO4nf72sOREb/l7A1
lCBEQ4yQKJu39trOculOZ5WK9BBAM3k0eEDl120hfo2y/NmEV+b7wgkAgVj/+640OskaGtTec8KU
nu9uKiyP/wKMt5LyyVWH3ci/GMFNWxwx+F9+e0tTYlZlmgyESoOawZP0sbhVy7w7JA2Ugcu/fp5Y
X7w7e1ZfSnK1LKApnRcRjpbb8SNqn2PXVofSNG/t8Mo9LMwpe1ZYWuTvYLPpC00T8dXmVN8gUESZ
kVWSGwAbPVQ6Qg2Ehfl6kuwrt7bw3dLsWTFREhAZlcPrsqE+TVM60cYo/nSZfqNL06NdZbsSOOcK
0Y7JHsd/qiPjSh1bGIf2rIaM55SRpNZZ/hvdoxRLH2OmEY6Wri6/tMU7mxUNuamxSBWwZ5JWw2Kv
JLeBHdWbsD8fvpWWB4nxRW7su4F8GXxUXexOKnvZK1c/z+uvxsx5pP5TIeuhH8CjF60H30m581Ud
RPg5AiZpkr8y+QwbVbHuzaaP1hEgCfRjfJ1btMcPoxrHt9B4ruXj/tcz+OovmVUei6NgSEJ975HW
NT6VCl6wVVzB0izrNWhmSnfwIyU7aKNClubQU0PAp/ucP4v+T0l2NZI87S/6VNTX+IdeRuyj7iQH
13KylwqGPatHDKjSqZt+8CS7zk7BIOMzjWX8R8GLapThodMcMIYAsiF9NdYm0e6sZtdV47Uzy4WP
iz0rWIqODcVvbfoaSOuRxYa/kFcSESEevnmmQCzv/w4GluPyMIxV5w29eR/WOsIV5Klbs6yr9eXx
di4SX7xka1ai+laDT9wlPUvgnSGhsiQI4BgmkrJKHZrxGGqVsj1evtbCxLVmhQrBS8hnH0tMzJ3u
YoDu23CQfkQpOrjLV1gohdasKBVMxqaB+ORlcnobN9FPP4mQ5EevjaTdDhBjV5rle99dP1qzSsSn
o8XtwIKqB7e5AmH/QrTYPSC1z6HRN52eHPBBNlfK/NJ4t+Z1CRNrk1rl4A2A5mghC/leMaw7geIe
wqyVvY+EGK4r0xgRQ4Yo7NWo1teBal+puwtfM2tWmVDZ2My0kmDdOn9DuQ/o5zZDWsq6yvkhOZ+X
X+FS+bVmZYf+FwXYkgcP9AkeFxTE+PTgpRHeuDp/a0YCkwfbcHYJ5o2jOeBiORqGfWWMLt3krKgk
eEqDyEb81Onxrh7qu8CHDhlGe7g6N3ZXXVntLA3UWe3IihAMea/Krkp1CuVNK+IXTp/dNnU+ZFl5
SoVx6Hzru0NnVkdS2Nd9IouUjQ7idj3XnqtwcoX/1oQYRqQQUEF/wtq+G2XrR19Un72SX9tpLpRJ
8/wI/vmgNTqW1wjihafLCokN+gMv+N5qUU5nJac84yMoFJjjGAsQFtQa5vpVVoNTxRixFRI7IMbC
qkQceqVGLFQhc1aFbEhvRFBNiUcULB8z+EwoNTES9cOVIbR0w7MixDlZBgZUir2+xA81MSVTaw89
Z433+fIcWRg95qzu4Cxlr644sdeRPUlq5yu6rDW9ilrxka9FryI/Wzi+N+3NWdmZqqJTYyub3Ewr
2aWigDTrAyjpJyd8ktLH793RrLbgzZRrWrq5B753NUbiPssaFxUt031sbvwwvcG1/Yp+/fLlFma5
OasxPUEgpmp0its1w8q3kp+Tf+qN5kArtxHVlbe00I/UzFktMWwz8+2qndxJz4BYxMchaxyCDDXs
2dWBAN4VjLOtQewSiejIjQj6zI3ksRzlp8u3ufTJMGdlxlD9cpAqhQZH3GxCTOPrIk4PHKut1bPN
Ns5+dGjqZbnDqTgVR2kYX4lUubaUPb+8L9YW5qzqIPruTUtDwC+K9MYwoEMX/slsUs/R4MaBxSQ9
BS+3Vb8EvTiovHm1dE4EEkXA+K5MxoXZbsyqj9RIo2+g2PcmIhVaOE4YOc7xazioLz/jhaE0z7fv
WABC+qpaz9JR3Wa+OPLtBycj47M3gUJiObkyR5audP73fwppdraVyMT+evhbgAjB1FiJ8rykEUp6
VAqCI1LHuTLplx7brMLgOAr7Dv62B4njFgbI3zIZD8STvl1+aEsfeWNWVDKjTaQ+PwsV26paNwR+
Gk6xbixOH+V0InJMGteWab6X0m/4VkjfY/PK+1pY8M4T6M8NDLKl4s4zssKFzZfRTVH2IJkOpq98
trrz/t3mgjGrMgS0EuMta40XRQNYIrnO11V+5QUtdOs1Y1ZcBiuQG87vkGprP8JM/+toE1xOYlhQ
+9pmy5eNOCgpVA7ScG3HtfDZMWbVxDQzCYffVHumiVswz9t4KxnGbYJs16d8uCkWxF2oZelaJZE8
WV8ZK0tjcVZGpELK28kOwFTZ06EFiIXCGV4keXcbLAjSTa+2MfYXDd+2Vb6SjRuvzWyArJv/trIg
3Zdlpb77DOYrI2hhHs7Vvjqcjz7LZOF1Z6CBXJlvIIA3bdiTBCUiYvGurNqWrjNbqICRUjHn8pFS
rVtDA3Ch/CR3Dw06rtsGCM/lx7t0lfO//1NVEhNFXwnA1GvIoV51jtBXWYcNH93UBw7y8QD48MpS
cGHq6bOioo1OVyhwLzxhqfVdU5bDltjE295nLTjBbtNTIAvoCy/f2NLnd67q9XMTHo0eCs9WjnKW
70rO5gCt3AZ8BKzE2NV0twOR7VMRYdAOdK/sQnttK+qVP2Bh3OqzNY3VFnlp6goEiLg51KS7VHVx
N1rhw+X7Oz+1L76u+qy6VEiKBTFug+dHpJFrRixBErbtLelEBYHvRPlevs7SAJkVGgWcG/S+avRA
Tz2RuQJc8UD0dL8SWfW7jZ4vX2XpYc1qSxPnsYqZZUDn3cceqzMCpumCASHo9SuFZOmBzeoIrssm
JaFL88hjvm37zsX1tyn86sa59koWHtVc9FvGFD8QcaOb1BK5tEFaBpsCh/3PNmFRPkbDporDl8sP
bOFu5nrfEJCmluf24AIT4bgYxvym6qPmJBeE49jb711kVhzk0fJLDOCDG5uNfYjyzr7TsVxu0mbM
n4SRNt+8zqwyCCI+ZAiRvTs6RnOfDrH8FBTsWYndicmGMXGIXBnNS4/tPP7+KXd2L0qtFWHvgoHj
FGowcOhIaLRxq5CzZUSd0V+50kK102bTX1W1mvY491SI3UB82rYNYsS0uD69CgvzY6VK0S94TFe+
Fks3NisHQD8bcM8jyTU2Jw3IaskamlSCCYh1VYnSHPv+yrp+6cZmBSF2oG31NYHyKoLdlTz20Hvl
HVBpadWY9h4w4xHm1+UBeH5YXxS5uWK4KUCDGHqiu02hV8k6VisDQpiARvDNkTcrCgkhWJWhiRar
HHk7MoqHsTRp4dlr55ttz7lEOC0Sp63h6bp51DWtR1gV9Eoi5xLSVgL19fKDWlibzQXCUiDspAvq
ys0cL+z7z9zO2E5BsF/hu3obSHIFma3A5vt9+Xrn+fLFi5kLgh0l0bUY8bEbtMD5jpoE2oezUFVj
DweH88qgXrqrWV2IfG1SjaQtXV9RzBUhTn1FDkMpPzTt9ArbCaay9Z5DhLwyZxcm0VwWbCk1s8iU
Qe6FfXxiOdkOEDhQSeiq1cHlk+jYXX5+/6lOv3qAs/KQE+4Yo+4qXSKtV8X4ESonrXuXguI0pUA4
/V1Q/iI84YbqUYwTri9wzOIxgZyJ0w9324sIykM1BJ5Zvl3+kxa+XnPlcMs6KGs7pPKNb28N3JyS
1u46X3lUrOE3DZLLV1l6xLPqQcxZl8WlgYtEU6fxPk9AZMAQ0cHT+vDcCZDzh8w5fO9is1VFHAJF
J4tGcwdGZQ4wlz5DKyRgmc2gNFvN5jD98pXU89//1fucFZJayko/U6fGRUsUiMc6353fIVrvVCM8
/R4xEQhbcjRVXLAQxwJtPWWghhPYFMC1GwBQ8MN5yhXHaGGDEA8y3OU/baGGzkXJtiPCxIda4E62
BcA8ONV68XH5pxde5lxurJ91zFB3JjeVIWYBlYZeEmbti2omw3EMp/7KWneh2swlxFYK/rBVz3kU
TgyyImiY9dC0D1NiyI/fu5VZqQks3gHEBBmxSyxyYI3JcA7/HP+wf5ZupVhcW+ss3cv53/9ZgSTE
3mhAojS3b/HiruUYzQOsKEu9myQVe8Xl21nqsMylvnowGH4HnMtNA7GG1Mx5cRCQOqaDTyRX7WQF
qttoI60Po3mwank3ESt2+doLC4T/NmT/3CGJZH2g9zitsFZb61YlUnFV52xKtOAhkGP7NJHcRr8/
J8f28hWXnumsqOAD17TOxDY22WBQygzAzcYvrOxnmCZ1t7t8kaXBPismgP3awjACza0TJ36DrRts
2t7RDgIQwQYw2jVV2tJ1ZpXEViCETha2l0LT76Ec3iUD7LSWKLxYyq6d+xra+ee+KFhzFbCtyrI2
xkbhBiQ4PatSvC/09hXUGrjuUpZJj5eKUxvo1rG0Jnco6vUo8ulk2E427Ug7DF6J20mOsRHXa8sX
Dobwulif3eCw7MSnMXBsA+e2TdadVaMZVB78GiQACYIgN2nsq/UYbMwWIrMxqobLufym7Lvf1mDc
jWTr0NYc7Ht6hMldKqcErRnTcEtWQORaRB2jUJOOaas/RbVzh9L/gf3c2zCGw3aYEkgieOGnnMuW
Vi71z4y0ZNeYcrCFPcrBYe2c0XPlQ0L4wTYNWuVmksLuqEBRhlHN+IlGb6DDhgbJaMULmPyDltZ9
sQIZL332amSBVzA6MJEa4FqdkDSl1/YlIMITOUnFuV15F7ObvXMq378LsnIrB6J7j0eV/J3G3LCt
0raGaDzFrn9MMO2OepveSXkHoSmspGerLoaPwdG3hSl7WZ7sKyAm1kGRojYg8YfIPDsyiDtHA0bs
4NABq5bEsFK0HEonSVI58RG0cUL/FAUtcOvCU8r02MpKzgbe9/eGJJSdaVTdLcHaBK+McJA78up1
9b4ztPvONvodTvmMSCNrIGuEuLJ17kt8MOO+XZuxk77FSK03USPtFTia9wnxyySE30L0yjdZEb9M
aWav8d7l424qpQOf4OeSLQjsCAJ+MF5tWGEn42aypXudjIg1AG2ieOthPJBqp+7tJLRPOuMFFON4
kkgCIpnFAI7u+2ubt19JmmFtkG4Oe58+4MHUlL0Fl2InpwhTQLHAbOzA7qlTDtLFykzHRF0N6hkL
GRR7YjfZsPSSCnl8iqx+RbvBszVhDWSt6pVL1lC2ajRhHMtqbE6+09wWDEZ1mIyt7aBi2NvohkdS
XntjnXXjoW3MUx/kL30z7pUEV++26IjeQPmePgpwhqfRkG/iwAdDbxpYEC2Q6ZKCGrybdN8je6NZ
N5X8ooDN3MkxyEgpjZ0Mo0GGnnCCWGcZAfghcqj0YF8ZE6d74gy/s3mgZfvXSf6PvDNZrhy7suyv
yDSHJ/qmLKUBmtex75x0TmB0kg7gor8X/dfXehGhlMKVkSqNysrKLAbhTvKRzgdcnLPPPnv5a1x7
0MI8EjqOI1sKcW+D78ncX9qAzdWjUf/c7O1uGPxK3gaZp9DclYR8ayyXcNnXfYDOXhf40kyiRkmn
Wq7WhtCIc671Br2HoQMwm2GyTtlSOS/2OMLokT6N+qbcS2duxwp8RVk/z7BI+SXYc1SNRrA+gFa9
cmhCzKe0Hb95dnssLVe/LMoue1G90nejGdz2mugOGzU3wOkYyO7RRf2JgmXaqXMgHxqkkfSODNkF
F7wF67r3iwx6KzQ9aH5c05EOnkJzs+WuhFO7q/HuDqV1AWX7u5dN/jXWctjCg+TOXrdue9nO3v+4
KApnL1jVjtqZYJmpz0+1bhEMVqsVy1xmw7GDVg+92PGKbddPhXXpmJ7I8DzR805VfuUUgenH02iR
3gsrOiF6MtXiZqWwX8VrnntNDIOzihzhtp9G2jDRJsrha1GQC2ioRiY5NKLLaWOIW7hnegn18Y1N
PsbOZEBBUCH3RkBo/HgO+mhtopU1A4R7D6amSO1DKb038D3G10BjmzEgAJl9xpIURo0YGIZrZIzz
50m/ccAwJsu8aqHeducEWE9qWuJrHbDEqmsTX/EU83la8iNkkvciB/2yFnpzqdbqhvTR9Mr35huN
I7xriEmxLA1yCkGjB1BLALA5DoxNmd8Mtzs0pTxwgWk3WS/kLvXyR1ClXeQvhNm2siZC0elhPIOh
4XYm3OGja/Dbl8oqH0i5ZScYDtKLoQXzg9Bt90U2o3alt+id0TwOQfBKguD4rtnKl2FnNf1jKsdP
0n21C7RPAqVX3kpiwMdTpgFMX3lH437wtvuSLavdUOfdFpOTjrhElNj7ZMtyZ0+uEftafVHhsUnS
1a5eSQ9ak9acqOD1zkyCjW2cPJDNoVvk7TCDiSmH2mVfYKCc1yUKT2i3bhD5ZfBK7kp20Ie+eCY3
cWhPk2ZPazQQU3wp5inwIisYvklFWLZV2ttpqmcyh0sFeqTH7vrGKKGJmmDYyK60nccAbHwoB/A4
qdPXMfDNOgQfnl3X4L15TLNPqLpOHoKp8/db2WaXpEsdJwIOT1CqcshfvX1LDmUdW2SyHbVAJ5fJ
7BLLUaMXrXV2SzgL28KbPc4zoFkrJ3du+UHGnYvZUa+K/tVj6BCVi8z2TudFfR3IxymvjGedtxTT
X/2DLZ86au3O6Z4gC29j7CN2W7EvTO+lmgLiyHpd96/7ejt0mrEebIeA1MUt5n0vNhBMml2+nWkJ
NXMUhZpdWT9yEyZpK9k3GKriwyJrwCB62GhfxrXR0eqD7GU6xwj20KfiigPZOID79ERITVNFeTEO
TNsKqIyiMqYbbYT2NaY17GRv8K3jUpqPjDmMY0akMhAkL3/y+m690URt789ZUMSm24uRBKbD21UP
RHGBor+Bp7Hd2jqrOMywTxxoZ99XZfj2rlOVJ05NT/Jl5BF210d40CSPrNZiSzswmPbXXaMuiFwG
pryRP3g3g+R5bMWkLn1vap5A1ozJ4FjZV7K7OwqEsZuHHban9UBE4tKeSqMtQzjxgF5ygBuRGPOG
M0hUbTh3BFlomw3sws61mHT/pEh7jbC61Yrn1r6as8IJAXpxqs3Vk63SeQd6864n6N4A1yqrvcmT
lLoOkqo18h1KJ0fcK/qnlEIsInC3uV0zwTtXe9q/mAf9geDw824YYYdSV4qBD5G8yOXW4vd7otE/
6t4jTt9QrCEBk/1XK31/0Ab/vB02Oe7Q2cqaTynDxAcxWeOalGXp1P+izf6jiezP219Vb9mStPPl
RCj7FShwiXpNCdUTuB2bGmwA5s512E/pCLS1bB7K1P38pTP5j/flf2Wf7e2vVbv663/y5/e2W9lM
y4ef/vjXx7bmv/88f81/fc7vv+Kv+8/2+q3+VD9/0u++htf97fvGb8Pb7/6QNJg017vxU673n2qs
hl9en5/w/Jn/px/80+cvr/K4dp9/+fN7OzbD+dWyom3+/NuHjh9/+bNx3of6j398/d8+eP4H/OXP
+7ft7U8PPLW7f/qizzc1/OXPlv2FjFbX1wOdhsYyzore/PnbRwhuDgzPt13XC9yzbb6BspbzRcYX
J7ADP/CwGBiGdRZTVTv+9iHTJIA84DbTXcNBJPvbD/e7t+fvb9efmrG+bYtmULzwuS/9e+/lmS7f
n/g14r74CS37Z29cowaXB2M2RudZym4aNa+5nqgkglbQUQLM0FKrqaKsC46Kjjmb+Sv4d/Ig23Fa
Yk5264zKMa0rNZnlhQN1Zt0ZM5WO61gb2L6FsFBFLPpO5k0mk3lJtRZc9sZjZFx4QCv2I49ppYEu
W5tzT9GQyx2mHSDUw2COGdCxhojkat1U+2sb/W9drFfFu2xV+2P4+VL83dV70302vMmfn8PVW/fz
Z/7fu2jfPmq6mUJx+b0PvLO/XtDnq9ajtqbv4ToxA6o/3fK57P74Kj69VQ2C27/4+l8vaM/9Al/C
JGzax2DucEX/7YL2nC8AHKAH246je4yp+Z6/XdCmzl2g+25gGlxxdCh86LcL2gi+mJ7t6IHNj2qB
eDT+nQva9X66ovmHB+Y55cbzfJ99q589L7IAmysct9qlhS9PdtmDZAvu1Lxs0VR5944yP52y9HdS
ucGVnVHc2cHXRYwvgG+IKJVanC/+YbRZZQqcfNgJz42s0npQs7oS9licGgzNt4I41KT2RoT6oHjS
vbQ68fwHl0M4qTYHD5A6w9IN5g9bmCvF+WK2VFC6s1vSc8acyy7pWKgLo/XHk0ec3cnvy4LIWh3N
ou2M5rnrG8XD3PcJ/tzqQ6atx0oSOkbeur1fiNTvXOcSY0oT20SNJnNeTazsuVTM0id248wK64zJ
OJgwpuBC6M6N5ZQfcI0J6ly16hm6VkW+6OLtwXk6B1tRPq1aD9JqqYobswnIhnJW4vqD0brymVhe
eQCgooWIBEN0NgTYVUbW4NiIaqXY9eYM92cz4TL7+XXLHJgnzhJQVrGxgcEPzhq+Ef2t9HU/Gmbv
XeV475v0lGdbMurqFtvzveeO12T9JrVls0FdP1EOnSwbpIRl2UUysY8Vr0v7rdVZeTBz+Kb2/ASs
7oqo4MeUHM09mG0rcrRpX4i6ObhLWUa6VOtrMJYfftneQF2wY7A49vNSABb02jXsnOoIbvVmNPSk
hMhFk1ucqGM7mkC5PJZWnz9YAEhi6JAxZxfonICoWbDEO7jRCwlxZRo585ofnL5Dc2pevVFcanBf
iRps/bB39CGS0Mpusqkm2q21vk05ScSdZ15UgUgPqbtAqoRnT/GOFRSGQORbgO2zaSaqIwsIDdQz
jV810LNM7vUVNt4GdeLsfXd1eVwaawo3D7oZURF41pSlRdrakuzpyTxustQit7bZHrtyhPQyIOxr
lm1FspzzUDXGEJlZjp7BSn5EZPYLQbaXmWkcPPAgEcUkEAPnWw4HNXAq8wh40d65ffbKOTCHmkjr
BAsAdEXTIAVobtnBguxIaWotMUuWl5PodxUURiJAm3snowyZmyby9UW/hid+kjKH5QxjOsHAVKON
1RjvziSHPF/qe1vjJtIGeI4eMQFHYvqNCKkMuNim22Cmudhyye+MLU4HjmxbheAO26Qr5e20GKwz
l99bJY7cvOVVz62cNMtiAgyf0rgFDxOn8hyKn+nPhSUeZjLj677mNWCWYxO9LyBCxjrRYgv8L6ri
0Yg5vmJtrnt+POti6NAHQGBb+2BJHTJbncdu83ivhSf2KmfsjkwyhBXEypCBE9wassujdGUIVJnZ
zlequpzyCSg9/mluElCW538cppaFdPE6f5DwPQ2RtWGNyhb6nThVBtRQ4dKQ+N3CM1Gu1KecZ8Bu
3upWUcAG08M6wiPQjCfecwC8gdiV28IKs7gX24ovrZCXy1hd1Ub6aNU1IqcoTqPrvpIZQy4zgfYz
YAWXDbOEIOEtJj2jjZCH5jj35jQy56Anwttr+x2xboxae9RQcDLH3BL7oqhcWteO3PvRbagZ8rgD
KoFlu1LJpvJ9jQwGC0dcEVPKSMqf93AW1pDJRhAbfdslSsoHVllv5mLGdNF33ZEAlQwIbWsiVC3T
wZUKKka9PhMFHYS9yvNDo2+ntqre2pH43CpIj3afupFp5t4+J583sVKJb09rI55k39zWyXnnBpBq
PpAQbtWdoRN3bXBPHyr41HahI9pVVkkkqojrYH4Vo/goArXn1LsmHOYoGrlfyoV0Z4kg3vn+kwzg
g+FMHUv/gjbKCVHT7kgVcKPRSoczFBIMw0AzbBMEHmq+aLgdzhkNfgv2VGqK/dItPRg9a7OgIGnB
DHUFOQrWeVEcCs2617xsr5b8ENhKxejTVijy9cMz8reg7a5MPds5HVy/1Zu7uNpAsArDWE6cy9dd
qx8tXXTxBlMn7AJ+eH+TMUjrC+5ngQs7u+5X9BBACu+jlOzeVwTJ5o1dXYkOnaIV4CI0WTsJMqUR
Y5geIqtTC6xwsSNG/G4UnnMiEfyrQz4okuBaJcoH80Pit0i8TehR61uP5cB6JI4XTk+HNnBu6stc
Tbzt8GvC2pbavhkXayen7W0kuThqpvJJb+WWGNX5tTbEvHmTT2LwL4I5JTi8sdbQgKu2g/40Pdnr
dDOYXFD5Ms4RQU7fiNQxk8JCQmeIofamdNe4d1YvMmyrPdLfjZHolxs5obmUk9ahr5pAtpyWoZQ3
EtjcpvbNRNhsX1npzp+AEvpmmrKQpmxwSxrFMIkAebSgRcRZRVzYkD6snNyhY7p71lwJGw7SB/yf
U7y4mnkhAElHOQDpiJWtD5FpJz/rp127relhdkCONeP4kFECo+JUaLn5LvW9Twgg+U4FxiENmipM
zb4DkaSdodjY6zZ9cK6Wpfmq92tCFvZjqfsJ3IBdQJhXtk7PkzaTHm4fHBL++WWdyk0l08JpqA8s
3KiknaWGs6qIhRz6GHOaeeU7XceTH7pIn9qcapJopoxFvPNQNYcmFQGKADS5sXBZmIF3mFilu3A2
7evmdZDFGx1+BQIaKSgX+kZUAlgFkHzQtMKJ/P449eCXUWtcFLbDrijIPymnN5aRQoNI7mhbBk7L
3ByQ3GByjy3K+KhnUVAF5b5Z6+bYzMRRNFlBrKVZ7drGCE7z9OD46qtu8IQeTe7fLW+/56t2IvQ7
SxTlaKQX3AqZ6p6qOjdB+/YgorXHOdNIIPDQKsEMouNyvV8QLyGS1FDGVSa4LEJ2saFt1f2FOyJP
EsHzWMj+qJudhVvCPTh+yvOsTb0D+kZ9TUUhbzOdQ631bXOnp9p1VYHn2rblXk85MJUu6mPpp+9e
wSFWBZ9eUV1oc4b/00/VwciC5mJlMEUknN8es27lXVaG2ME5hCyIXRDTOsbHsX+lBh4PcIra8wqj
iLKNZzHDpeaimZrj2tpg7lJYd5WfuqiunmLLxPN2FqckfAgeHLrdHsSy6VHALOa0SQpXkka82AJp
AZVTe8gXcsZns8l47m0y4czGrg7b4FLYFIJsmuY3hg+BKVXpHd3ZHWCyBPq182Y3pQehAeB0vQ5Z
YgSskhFIXMe62J6zbYVcMjMjaXrtDNQhILlxdpPjrXu99aCWbxTVgzC7mN8KOrOzurvWrtR1oPV3
RuuCnCTUmWIng1TfievZ0rFigzbkGJnKeJBbGc/MaXZAd/VQMwsUf07czOM+h+uDK1tWYZelWqjV
48uQu09aeYbUd0r/1fPxb/WX/0+KIf9TX2nQqPn6WYLA8e+C3fqf+8qiG+XvG8v/5gX+q7E0fddy
6RBty3KCs6H0V6XEs78EBttLnku+omHwLP17Y+l98V39LJ+YkAht/+xx/q2xNN0vtq2D3iVUX3fY
x7T/ncYy+GVV6R+kEtsw6HfJSXTZo0F7+dma1dSj3FY5QoB0KyPxs5qGq9B8CqHtwmwrK4SX+FRs
ftIPuXM1ZOitENWnWJPd5QCJJPGNEsyOCXGg6R50/voiqNYbS0AFNJcyO+ZVw+i3FdslghEwOier
4VZY8Bo5+XZynZ+dmUAD3G2E6q0wOPteXCjHfOSbLntH9w+it49IfketdO+wRn5j++l6qCaGFu7l
1mPaol/YguJ26F/bLYFtddPqaZIKI4uLfCLLVbueQcDEooUjlpu3AymOLBU/DAuVgD6mC6AE0lIG
Ch9lZXUMvQajJyi0PUR7OyrX/lIbtTsCB/eOqe/SoPrhw5cNSVEfIk2Up7QLIHWb1IrIRxFcnkdC
YPqvRAV+ZOkS8Ws80g3c+0HbHuosuBw2kkwBsldPvgltaNW653pNYU/qTI390YDE0LpJXwV94nhn
KN0qYZ4wjoVlTQGqPY1j/bb0bsH80Lzg4oJ1bLVdWDT6sNtWYFKEFuCSsoLvE0de35TktsuNvmnV
1sTTljQGtQwI1GeO7AHTTQox3NaN3twYOGb2sGV0BHHfITXWva/BoDCudL1IazqGs1UDhHrTmUqS
xV9nprN3m8wItc69AFhQAbb0PhVkCBx++d6w5wUu1/RaWZRu/DaoU4OcvVQDIkBXXeHfTJHOF5sO
ZRX7Kbe/OW3w2jrWld6xiQIkDWxkmR2mobxLdSs0PLETUjy3Ei+CbtskpgYvG3kOB3aNlmgWVQcU
TbyPqtyNeaHiyt5u4bs9oLTVZGvb77PNMBlVhBT0p9kBVb0R65jznEn75tmdgk84STzRNeixVR1j
dIgAlpysM/NdF0Tjd85NZqN0WNn4mlL2Jrjuqp03ak/w2/dIjeiMhbpvNe9l6/K33G8SSdjVeZda
c5vnDMbE2vln4NwWexmTg8W3/DgTXhkxxX0kx+co4Io3srkVhs2kg1bLTkE/l+1l0VR7AqOfMqYk
WvZ85tIt/n2tt/Tl7ngv1/q6JoHTaAASjP4nRoGj4y4JQVh3cN0ebUHzDAZvZ2x+5I7uzdxUO+Vm
MQz1TbH/wuB3inOxluw8dAbdiQfgfJBzrONoalMJVVFb41lah8FzgZbMtXPoTAkRDmSXVn6m7ZrH
Pm1o6G7ps7BRUzS7iSxvhuw8jccqKA5O5Y5MD50gIcBwR6Z6hBmESwKSBB3/FHcrITs1Y6U+aw+5
YqtzHJByS5MnXDrSPHuruKGsDkVZHcRsPYluVUkgy8cphSZUVt13Ah4O6QgZlA9HqgJabJhUqI5a
9rqnMeLfNC/pm57ewZhue739NtKz2OwcRXORH91x3sHI4SvMYleo7CinwKeUS59NM333W0VcjorH
gPZG2XBRW0NLzIBkDujuF7qZvgqzUleF4mfttn6OmsqEZphl0405+XsIGCdWrnhny2kHBO/WmIqT
+IWo26khygfnrWqDi+GsvmzD7H6MkP84PJyDSPsXY5zmu4U0ml0KsO80M+cK3axNSS2u2QaVmn2g
Sh0OlW6IBK26Juuw0MPChYzGyATQvand5Ssv1Bt00mXtXIuGFmfD+gBYdbuf9HVkedRqbvjXVxeW
ZvfhtAbYmNgdvvC7YYg2fX40s6IMkefQyR232K9Cajt7VAxEW4v4vRY4qgnwDCbx3RoE27WX5vti
3IJdX9lvBmYl26ALraQDziN90UGCRXPrvuJesSPAOpdTSpo4GvfHOm/XkPa4Q9T2kObOQzcyQaOn
r47LZn+j0bU47tp3zZAHcEYf/tS+F61/PVP+QNfZF5KLWfjX3LtAPhf5zLh4Xyw1+XuV04Yrm8Gs
QZx1B1hHRkN7UJaBvGiggaD6yQdgAjL02DJ5UK0LordrUx5W1RorvzsJX4OuJuJCw3+wAkCJ04pw
OYxIsfCRKVPttqq5SdPCLcNe1GDN0l0ZzD8If3vOS/9ua27KwGbTkJlo3eA0kQhAiTxvb9YSrk+b
5hfSRUVpJneKi1Hb69LmxMxWsGC5890JdBp6I+ehts67MSDVyQhSG0XGu64DJeIcflDs2txATLm3
neOMVjyUeI7Kjb+zPBgreS92XZeKeKtQpaBzL5z7Wwf1XUHBKqKpwIKihbhipJ5dGZpPKousE67/
M9duIyG9F5raT0xYILdq7Yl5S381aVlMtM16aQsLIF7qU37D37SHXh7qvOj3UGdZGJsRfzytexiD
KTi0i5jBsrk3NSO6a/+sChbaaEeatujRBO8nZLSc069MJr4iu93zfzmInOHbgDzVg3G9rmWPVaXb
Z4V9NZj2e60Xj2a7umHtiBcFkzScHefguN3NuVvmjQlCkok+2Am0oPf0WTgbUAlX0/ocdP/Mz3Fe
/VrjJt2MMtJ0zm1LpMciX8zbtpyNN7ka1rFe/fyuGiRkot6PR4IZQuXn39K1XiJ/Zo1oXhMXBraW
NRsQGHXPDazvSn/Sw6DsZdy6xOavm/Eg/M5mYV0kKlNl7EASDu2gesRu9t2ZeAOmvD7CFtOuSfUV
sRg4YQJZw+saDPGtChx1DEZ3P+ZLczDWVMcADRFZOtAGmWjFmJiChNvo2K3Fd1wOOzGmn5ihgkOt
6fjEVvWtD6oxGmR24kdnraE19FjHraSvLkgmx7rMqvSb3Y4ybBY1JYQBa3RC+IfT/GUgeSa0tuVO
Ko7CxqF7MwhD9oNxL5fyjKwT4iAm99G2Un+HUcVm3O59ksiXRXWAIoj+f1rKl0GFc+ZWUTotirRW
ni5DLbiV8idHrSMnPuL8VlVR2yG59AKkmkVZcDZXWUEmL/ptoQ2cxJEtoQsj8OeQlo9AE7WNYD3L
68kTXy0DFWf0l91o6VegSZewXtgOyCfrcbSAwE6mQjIgYLQwzTBnZFxie5zgnKuPIueHr3t5C1lZ
RdpWibhxSXut+kcQrxDjM38jTBOQz9D2bw43gb0t2yH3+xs4ubHuIpYh/udx5cqHfs78aMvMm86z
Y1PyzJtIfs/IgINoXZ4soS6z0e72vmXCma5a+6XRx/emt666toixXpyaQZzagRPbyPN7U3UHXfph
VwC9HA3zkBcetUTdEA2bvnWoU023Pa4K7Wmas2dii/tDqrPv3oMINXod/iwLYVZfpAcsJ0+rVeRX
pYkPdRJeuvfm6W2WWCVSSqFmaL7WlBoc56kCdgUFzM8CtKj6ek3xsmVpdwhqTiO4a4/5FpghOXSx
MCj0elSZg9e4n+s8PvT6BjoS8oJe4+2ZRn9fudvKRNb3n13LtCIYs2U4a2UX1TV6D2AqJJpKjSH4
yBfpZS9w7OhB5sioFp+HIJ+ST9eTHSQ+VDysUBlPZLkkMC71aAvmHs+FhL2nJUvf3fO7WCLN9NF9
tAnobrc5hwojyckJmo18munJnPLPbejYxHbavattxr5Pu9tsWjRGMgF0hc549KH5TSuMd9yykVcY
R6ez96tmXYiedMQNSKIor6Go5sRMeUm1Fe8BPwxI4y7GvMS7C912WW9UZnlXFqGomCQXntQp1rgt
de6ndK7v8gEc5x3gxvlYBka1TxEgGElPxKwTOQF9vgwNs4saycyFUmm9UoHzrAomEUVp8MuQdmKZ
aWTXYxp7oki6hoT0MZ3FU7/Y1sWcbp91J8qEydqNg83wUXe6JQxq5R/KTi8fCo/H+oaiObvdd81A
Ksm2MXKGaU4QaI0YPiG2V2ifbxvFIMC+VT90ikJQONmLaw8HY8uKsG5T6ghSthyFigFoz8mKyHJY
B0KNeaFS8RKrSru4Of8mrVE7DFtGI4AZrh1UXPjFc8swsMAZfin97F5TzWPTtme9OOpG2yem0b72
1Qj2yiw5sMChMc4MCP7G1lfmjbH38yVPmnrSorMMBm84iztXArSf+IekekZi8NYlzJ/PlEoQsER3
HRgzvLVbv+xUvmV7dgGpe7b+lJsNEthkJItT7Mc+P6y2kTgQRELVQR5ordUnz80VtBATz++R1k2M
5bOtghM5PHXcGT3Y9txCsh2Mews0SIht8BSYaFZjWnCA5LfmOtuhIfKPYQY/TkYAJx3wy11q2VDL
ZnmL09rgd+dOUTOb6pBXi0pGb7h0qRL2elremvkgYhLS112H6kpPtlzWnGox7r0+nnT7Rrntjaed
gZyuGWOJK2DhLew4ShiN6Bkx7ua9YD5BhNC3AOOCPer3jucQd+RuaHBuM8SGSdBPRtkZKgkojWAh
4xLf+RgzRbR2U+7RmtsBEIhgjR1VH4QvnWji3bksJBdFulrfcG8NuO+0IvaXgi0dZIJwbNU11XqN
MbWxD6Tdn6CIa+Fk0CGrzL/xew4jZp8vmAmnncYYk6MJNdCWHsjZ6avdnsdEnbojXRCLq6PLU0pG
acQnfvXG6WvlFm0sTav/1Xf1/7dChiUBN7GDzcFxPMs/Z27+sfPi+i37J4Xsv3mB3xSy4It7tlbw
H3xJzEN/V8j8LybaFBqZbboe357VkL9ZL4wvHoYIcs5dzwADd06r/JtChivDtwzdx0yE1chhXfzf
8BJ5vxC4/lEh4wf3sBF5umfYWIv+KRCgzKXWp4Dv18kt3qyGBCi3YZ7FgsJlh16EadgfmS2lJCxt
7YGaRz/By2TgtrJVMHV5Uhvmo+0wHq39HDdGb7xkQTVEQMR3AMp3S18lWWt/lO35MaRj1t82WgqZ
GtDqpU1Gt0bpWXDaGORvWKYL6UrHI6u7w92WLg++aydmjXzmLtY9OLQxzsYC9MJET36GGs9A/jrj
jPbUkOAtH/C9Z4pkmJofuuNeaaX3zJrGPtumE/jHItLc6jtecZ76gBysDN8g6NWADLy2ZcS/LdWp
owXpHG7WVZk/JiWea+XRyirs8W13t8jg1LorSXZ2+XWenI/MyBzc2VbcOGg/aFOkqFjzYVHW3RQs
ny0tWKDMd0aAuLRclPx1reJs1cHhmKgIg8d8uMy+U/NAd22DWx/oKw4C0OFMehf9fR7Lu3xhz0q4
2TvU1otRd78uzpDgEn+ZBo1+huqP9RAkS6dDZhk9k0Ord2K9F3e5jvpp1md/lkirFwvNomITOwp6
+07rQKROeokaMxW4VHQjkeuU7XK1eEcvdcZLnVNwp01DdR3oFEDsZ+WJKFz7CH9cRvbCfA7YYh62
TPQsZszjYTTEEK2SEaLLcXu0qaQoEdeYovBt1dzgpMz+XcucLukDA1f4sKqrGfS3aIbHbMRxArby
bpD1DyIlSyboYEaUNFmaCV4YyGehcuHdaoxwGCl7eVgLnZBVTnuwJCurOWOe2EBND95caHFVVZS2
QZvMGm8gvCOj3X6MG52ywy8pwTpeA2WFDlqBrDX87sWTU7WjNyAtHNM9asn61DQsXPSu/CFsFCR2
4+mlRxYxJk8fd+3svPRmeu117K14yy2V0I9RyD3E0Xgo+g/Plz90hAXGbo55YsVtl+vaJSTxB5tZ
C303+zcuXurQ7olJW5WwE7euL6Uun3Jn/jQzdWJ5wAudpj9MKJy6WdZRH7gXja9eld5fiw6GdeGb
X3sDuVKQYEqvYN2f02xw4d/ObU130l2Y1WSHoOT7UMzOPjNJf11RMzLR83zK2Bxpx/V+nt2vZsU+
uyybe9vLL7LNuOjcOj8rqfFkjr8Uz3RyHuWnoZzHzBJfc8dOHyEYTDQljpkwo373zlArsQXQpdcg
BI7e77ymspK5SZejW2eHVTfbq7YKDplX7Q2lmTvTxoHN1s15G7yu9lKQMk7uOKxuwy+YGGUTfgJB
Huf8OMwm2tJ5wMzHq9vBk7Tw0qIY1kCFjKMdQk8nsDW7mr32GQgzNhM1vrI9/DXXZizky50ymEeN
LxMMukhtWH1cp4SCapwruFHDiaOhaRhV/sTuHvXzRHeQCt25GzR/iTanvGN4T+UFKzxeLXScvG+/
GyW+q1XmazQNtANIdLzitI37NDC0S4z/wFz1dcFa0vhXK0yndWq+l9ny2VebjqLkveFyvx7kuBOg
SWIQgyBCuor8mbZr7rZquFTOqmJGGRgKeqaJItjlJYLTggHmYLk+ipnhZZHtV09c0muSdevr2C/f
WXr43+SdWXfcurKkfxH34gAC5GPXrNmSLXl44bJ8tznPI/jr7wdVnbtsnW7vPq/dL9ayVAMIgkBm
ZERkJHd2kXBfS/+hrvNuu8w2t9wt7zPcbDauGE90svpez+1dChC3rbylO1VOvaXUeJWq7lHK6an0
hnEbxOLvyMsOFmnodqHPPGQBUOmESqVf24+RMx/04OxgilICjXQPdGJfZzp9CEKcdaMWi5NsOoBm
WLh3UbBfE/mhi3wYN634Wis5He0+AacV3jdCrauWnvAHyg/IwSwwttCW8JVgQiyN+FywVzyx1rOd
mDyi7ZbMYHTVg+eRnNKb/AYI9pgNmTrGPs4WuuvvHZIKdNRqzww/CT3LLRLQcltKyqtYT2vQIMJ9
DywrB2rjlXjQAd5vUxfuFZ5Kz7C2KM7K/lSp9Z4WbsmTlHRv44HAwAnZz30JKo7jhH+o2iLfznKy
j35WHGWmHvMWMNGeZoi3CqR3GOedM62QADVVnSKYT47vC3hQ7ScZFugcy/KH3VAjXl3AJ3ohj1uY
/i/JmhwltBTKELU4xXiezwFxYCdonz6nQYu5ew8m7KbNY+B7p1RZ8QbdzR3zjmEa+z9Q371fp9aJ
pok/MC9EytFPzansEtoZN7zIr8tHmveOh6B1fjSpdxcuS4tgJoACUGXHgS5IwLD7NU/Edki9pwDy
hQwqtpehvh/ojb6ZYqul/wOmq8UQ/HRFJ3cIVmi9GjveTZLMJyvUL5kGe8kD/2VF7XYC+Ri3lag+
jlEBE4Ltdru21hc3ix/dxYPCZEEst8CT5kn9vWAptG18KtEGQzwok+sH3vfUKaErtvN3KxH3fl4j
TLSuF8c/zPSb3iar4x3cwGef6qtDOAUQ1FwqP6M/PcLvLjdZOBxsGzoJIPg2DbyEwx4emWp/zl0g
NoPbkvYnf2cDHYYHu4vohWUvBEA1NQptUzhKi3SjAzkw+4278ZoO/RCSzI03VI9un59Mw2kSRwoC
dJEPjMbqMdMJGP0QdZQn1Qsz724GYU8HslFrD39SbxfRVrfVG3GlBIxtfGRDqnQXJMvD3yoZ0lPc
Q+7RE8ZHEUhtlenw6CgkQxwMdxzDcg+S2OzzuFIbgdINKhrknbanUUsrrHxnLV516KdO3kXKnW/i
ub3GTFxD7Up/ZDlMQ5RsUI9CipVJEv20ZkjlE0qlTUH6dWh9qv0zJMgNqrIOylE87wO4dnA4Ao5g
duzJ+xZ2yV1Xzt3Rksmw01gN7Xo7PDRi/uok4gpp17QtizTchgQ0QN/Vj8qT0K1mKDm9XrYZlDm6
W/dw2NL0a7bkhyhKEf/E1XXNjjBKh77xHqDRuG7pIvU5DZJiNxYwKhrPf57XmkqOBb2laBQejuCj
m9qncua5brxZveRjoaBSDY4GL045B3huyFAnKpsdYGxLXIvkZb+GyfUcu7fD4LykbvBcZQi5U+3F
pwigZfKq/+qB1DeQVasNDbC/EWne0B7lLtbgf7NbIp6pvW1cE1BXKnstwAY3o8bCOobnukc5NW/r
avjhmKJtNLJZjzm+Y32YfkHoy3HaaXe32tFzNtnfvJls0nb8V8fPDLqV0JhUZOu9mzTwAoPQO3pT
1x2qrGT1+bLaBzR4P8q5ztnw3O6Iyws6Q4x3VhFyEf56O6asWx7ifmelbQpRCU3Y4ITAAf1SH/x1
pBV4y07bzHBkmh9TsoTbDAYqfW1kXuyzGDEW3FDQp2QOeZBNY8sQqrJcnsmNKftOTCxc2ys6UqrP
g8K/iEMG2dYcqWPYAhQ18r7GPmfIg31SxygUa+dDg4HDJkawt5lL7W8C9N4FFJNRBrCG8+K/dBmp
q7Jo72vW1KEux2NtIa1NvOg56in01jG2xfhdvaLT8jbBirQhKJEMUndcSZ3HZ9fBH3goeW6UTuSB
UmB5Upp+ckXj7aLV0IFjDkjhBIfCgcgKhvlA0Qb01z/RYGM+Ro2FLrfW4y5U4dm14v/zPBtFgec7
kFBCH7t244L4f86zN9+hgHbp71QU+e+fcEm01V9Gp2D7PhQ24GufnPlCRZF/wVDxkO1Ingosev8n
z3b8vwIP9lookQ7SZ9FYkfxL4iD+CvDa9UMlhAtRhS4w/0GeLSQcm19FO4JxCxRFfkA/SoQO7/2c
PKXRJg8mwA8aC8jXya7yZhoPvU9QCQk33qNc/ZHoMUVYdx9GqBG7KnXQZyK7FW56T1OO5dD4ujkk
RVld27XtImLubXhXHNltrCP2tfJq8SUyvEFCOagtb2vP6AvjdiAuDYbyfhWdc6dA7LHRoQDY0a/c
9tuHXKRXnaCaXJKlo+emXDGkFeYEoz+aA/NrPuuU9sFgtzFy1U3Th+2prLWNJlUup65l+xorvSeJ
+xxIN4QziUlJvkABxg6oPCyjhrlbhsmus+AnD90HOtL+DYX7dZlnmy51ybTNJ+g46Qymit8e1ibY
OpdJVhgKawdXXX2Uffydag/Mzan9Dsf6Kq1z2AulpL8Tke6xDOFpp63pKMHQ9lHafsgxNZj76jGT
87Mty/l+HOYXJyzs27hM+kNCH7Rd3UYVk0CNuQWmOfhT63yghUUHAop8FZmBCQ6x6qx8+5qeL+tn
iMko8td+2rD9Z9eDpaxngd311rGUvK/QhGwc6hpgooN7FQc23Wg7+dB5mfwCwVk/FUvJUYlxbavK
j13gI7CKcYnoFVgnGrLp2MT2nb+qTZEERJQ0NF1Bh1XpPcRdeeDr0gMs3+6mWGbOOQExPsqOOoi3
eerpU4VD3WEKNZ1jbALHcjlaa3VMDJUXXugVzvvTXRbUVPMb/wfQ447E8abtJ3nTNOzdXRQ/kEMQ
z6AhM0aXHXYIZQJeQzQYrNtFp4+2oP2sSezjMDKe3qald1scfBtLXMMNp8qNo3itPvtJ8gMwiTBm
jIsvoOnFvkM0jSCl0qjD6ooBlOhv/CqAKj08th7YwSpYgk62Kgwx6uZG69w5xVlFJo4q4xqzG/gF
lMdv5oVj25pSqKVTv1z3hYAN0vfPq0yX/aBmSBrVRC2im6VZEKU8ebYFho5hPW0B2hoNdLeN5vkL
5TYKZC0G8rN9RVmRpA5Xpc0UVdHNPGv5gfYFKGiD7Na1/PuBmONqGhSHfbHk2XYZ9P3iDvGuHQM4
Sev8HE3ufLI9YKms8sKrBvmMKRP4iNi78sUZrRAjLhp3glIdu8H5ClnISCacv0cbboQ7P6/Bqq6c
rHp1YDTs8bC7o+3wdRVypGWLaDbwDPKDEs1TVfu7Iam/Ki+5Tl28C4rlUTTregQmKHbUwvVeh5GF
fmn56luEmbQtLoNNjbYp3Ua9aTuydDCvg/yrhcfACzROItMmyUndhf8ktRH3I3p5qAeYNNBWvVtq
UdZuXuP1Nku6GrjIvuoCLT/Fonut/LS8Fa1/mwfza4KF/6HheUUPU6wbe5niTzSh0Q9rXFv0Fap2
lnSSj8LrvCucf+LrWBJoJnG7UsIKqOLQcPRDuBYUm0t8nSn3r+6rmKlOrcmwfC8H/pAkgr6znjd8
bLzpDiMBEJkgi/bEPD4u6aE8VtRDaIbSUBloHsRU3XRN/KlJi+6wFs7RngCxcOSxd4NGiEBUaH+k
i88NkEyxDaEAbQOMJWQKjWpZ9B7ORXjlFNKFbIDTghdP16ODcidcBlwgirXadK24zsOICHOiP2S7
1i0pczt8oClDSSULkn9R+uqah7U6gXSQK+VozIq5ar4kBZ2WrLH93OjyE3LpQ4H70o6WzBjG5E16
cmXV7LsGop/A22Kn6jx4qFbxUhmwM9TsENnqgNCVjr/jQtwPfRIMVJ7nU7BEHzwftUs2xruph8Mn
4+H7Sj61A5H5EJd4muVjt4c9N5wqkd+FJUBRPyGc98mFqab/LWrnbuoca4eXj8V25ouTF4iEtHyK
6JRb3RfLilxA9UgWsmfVcGVz2e38ef1R4lIi5wSyFqbjRGzwhfxwOhUpnQdafDnu05gqcjo3ERUz
5rgr7xehLLBLmMxLQHV+mcL5q5YeqexiIerdzJUIKYgFyV4JD4/20dYP7TwVVzTM6rd9CJujk36F
0CjZlWv6obNC1CKkahu1ULyrmlmSKJUz1+ckhxTR/uxnd6BvdChC/0VqBkM6DCNYlnbT3M9q+pnS
iHbXTeN9NdlXTtT/vUCeC/wC3CPCGT7JBGWfGmxsGT6mpTs8WT4QiPCkekqL8GFspv/KgyTa0HAd
QWJDvcaZcH+W6gfeU/5W5wiYwqH5MEskjN5kvQT2SDTdlk88jOUuR4GIqc30tbfWdOs0/qc+DB+X
cGxuksqFnZhHast29KPpgWLCeR74Ah+HgDkfsJSwL205/t+PTX+QRKUVmtlfg0qXU/VPcej/6tPf
hLbn15+jTouY8y9oSK6ycXRBjm0a7JzDTrjMNiJy14aCLH3PyLgv5R2l/gpgJgc27GRUv7Cz/yfs
tBz7L08oW9iOkrSzk0jZ/4O40wh7fwk7CUMJbAk8HQlNRIbqvRUqTQCB9ZPVzuhZgstReqw6ouEW
HNrR3nQ9Ef3wvzq3ERpsB2FVvKQY+goRxiL1sDRPaqyozFIeqmdp71t/7svs+Mt0XhTuvyraw9/d
xIiLKUIxfaHkgaBU894jPvYXbAvkaP1cW+BFzSa7OMj6vLmMA7XlqqrZHJq9iN0T5q4TrF865Fkf
a+3l83QLlQKbqI2Jr9HPhfOYieE1ynPwuuuQNuK8q1uqhL9Fg1754MSuJfDIOOSqPXRROaFTDz1O
Kx7yZglDXMvog8jfEJbOvN6fBjOQTvnQ5V5WdglneYRtKirTDAZPcmZGsyHxDYHXjOZ/dS9aDkEo
CmoL6cGakL75o92+erFb8cl6rGv+lCVzwbWBz5lvHe2EowfubB9xPe4Yp9Nz7If9hCtS6rWvTTva
5u9D4vDqBI0fd+08FXR8XPjTGHkdE1j3ra1oGu7mfZM8crK65XywkGTm7rHt0jQcrytFSTs7+shc
IVNcRZMjrHjvd0vKVRBNzSwBG5iP0WWlE9ORKmws87dhHs2FLm0NFeo4nIcsCmSd9p5W1Nycul5F
O1DjAnwmv3/7neWWMf+BjpFx9bkYzdAvv5QiNXOGua25OdFku+0rECwXrPTcWR9H4dhcFLCxWRVR
a2Podpx9XAnvhK8G3tpkrF8+jweRiRHn21Vko8f/MstGTFq3rZnhPy9cnu1fni6WqucijVAI1iWV
XdT7/P0Xz8KiYt0VXpPcI4EihLix3H61yj3We3bvbsGgcl1f/fkryUh//0qeZlJVgd6XB0a9b06a
B/jXLZihPXi1E3mm9Nm4fOUQ2YgA9mtbSviOOstnBlB1WY7Gry0S5uvPwzBJ86/joIjGviUVG1/o
SlOi/v3S+2ZudVMCLnnBYvPN9DLTfEvS64T+W800aNOGq6O4POxkVgT8iHo6kRFTQ08dnMfQXvBv
u4mXZuDtHtY7vEFGIVjVAeQsYcG154fW0hSThp3vcjfbfUXqJ9N9SjTFKrSShkDhKuR5sYtDLrsS
snXFbojlWTWM5muzyJL8+PP1v7sNgUffX+N7oEAU0NZ47+58p7Ox7wkkP6ALp/iaT0FBna7MLbCx
LazRVt538djl32ubatJLrESER9afx/C7Aw4WJD6nB5Z1NmV7fBPeW++6Ki6EHuzxQYd2SvOmGvA8
gedaZWNLc6whEe5wFPQJ9r/Yqhjd/6j/sULT4ykPMzqEOiwA8b71quH6jbDt7VvLxfXKv7k8A3rC
myg9LkmJpRu5abCyEuOhInSly4By/9Ew9J1ZqfJdX0DZgBDhC8GQ3ncj9AcBY2mq/U8EnmSeBX66
ebNJUmHOO3Z6ZZZnPVeBeEzzwqJphEM7gv4QRy7KvrvYsc0izUiyOC/+fIuII359ShQ0DVaIC+qj
bN/5t1bC8YCxbVUnI/5SYDAs1KjSrP9j6cKIyk+eNTUS18TzU1vXsC+yw2Vlx8NgnuE/j+fdkkGi
zO0SLsQSgDDqtFBOft2waqcNCWe75EUWZcRFO0NmnqKa7rkMZ5Vxbx4mP2j5ZitLnX8cwJuVxy98
E+UR1bBtenTDo17Hsv19BCWluSmFXPE8T73Hxwe+avlqX2vMAbbSwb0bzvP5f0FnmaWEsalZQ5WU
Ez+8ke4LULrh0zBWRWXB7CJr5rCw1KTR7VwBdZs4JlvQGA3P+HI2nf+1GIZ6qgfyRd+Zm6+XDefy
xln1GLnBLfMEn91F0mxNi4vzM8rTrh/5QVHM7O2XBZ2Fk8//LjuUqx1z4Amc7bgWnaZmE+P0MNuP
KkL0ynsnWAIWG9Y9il/ieFnyymaiKMr7zpeLdt7MgYdTHj+maKhzj2IsZFGUtvO0KFA5FeH1sQP9
NG9fUi/n7vXQhcy6Oa8wTwjzmZeRXcb551X0/olj14EkJYVr+9gQ+f+2jMYIug9IxfoydiVCi+ul
gBn9Jc8sikXoqChaAT2FkwkT8qIPyv4Ig5hORpvSjVr3IcHTATdUCcs7/6cGfW8Wxb8uMPxtcFzh
LMbrBsHf+4jXLjM/yCtlfVmn0iiawgY+NB3J47Kw41OncsE4dDkSANazhoKwDfMqcCjOhjpGM1O3
mT89OVBUxEmFhIt3VtLK9hl9pTc9/Xki350iyidwARVDvg4kHpCE//4w2OUc+b1akh+Ullo2nwJG
NffVG2h5jiFuj+AS3s40uKmLBylKAJZ4XUBFv/vzON5tC4FgE2VT4L5S9XJYmL+PI+grSXHWSh98
a3Ixc2lkAbEChoWtuaERtUx+jI0TyOsEzbz8h13yzbHql3vG9+MkhI5UmelgGzfj+yWOajuRVFLM
6iFwqIyHe89STfbTDgolscsLk+VZhBy5pMZZOwFHtesc/T0OUVb/LIqo7pdTPYe5GuginHXmJMyd
wX2wJ2fiPVNb8Z5IyWbs9x2wJj/iBJXdz0mMJpIcG56m55okaf0ZplHgfykjEJQHW5RJrrflAH3f
gvYSe+KUONrqwAXstwAX3sj0FCRV5z6EOGd3e3/wV5ZXkWI5eodJXgzmm4JP3I9k4SAbUr9lKDqN
5ucx8821ugGmwE/BnLZWAeRZ8fEQ/Xv+U7fgXYcqlmYZwwmqXdjwUDfECcfvkTUdpFMiv0ROxwes
adqDKTd1Py3f/GYdtEMyQO/nn2PU+PldKkSK+IjNlzGhUhLT0xz1ky8ObKDcVwvHJXmN013OJSeu
5SJAbAbsb39SHMjcZ+nFQh1qy0QDm25u+OIFR1VG8eel+BY5/bYWTHUEnbIgrHFt8d54PtKTE6z4
QX0QA/3w7npgY+tGqEG1r1bDhdvXqybAyg4wzcxYYjn2Fm4PlrfQ9MdF91bUBzemeFhu8IFktuwk
6IpnNlO3vuloGgmdZ5qa6MUBjxX2Tli01XgSMBxNumjlKx8K5V/y+NvmANmJNjY3Ff/jmYfCJIQ4
U4bVTLfq3WqxsK5tV8CAJnkqjMArFTrieanNInlNrKrmXto9FftnL0qH9E5pDBHOvmi/efj9mkJT
3Po10AgIAAnIcJFVgAb2v+16zTiP4zwX/kNHLVcgD1yrWu86u8WaB1lRnrJXO1Ax/qGby/uTIADU
54SGRMppQELy/m5hnxKvMRKRe5nMLe3bMUAqBWcmwY4Uu7UOwuylqoeFFVwq7F6oryvJcsOKyjxU
MgTGBzedHW7BnxfSW/L160KSuLy+HVG2JDxkXn7fVIpsqoWasvKYBlXJSTS2Plk0wl6Mw+pd3kKS
+YIsziToNNShAd1mAH1glTmyJ/e9JO0ZBij8adXCIsFc8DOaq6OuxiAtD8odU5LZP4/bNTHYb+Mm
rzRRdWASGsLGd+NOx74e2iVAaCal0uVjrUrqWbsxcSmo7dhGTDCUasR5BNRxU4/Bth0Lmf8oLExN
w4O9VJNXXge5pCEWEs2gjXxjmBvkr1GW4Oy0aTW4Jh2YRZZIrDusueBrohUOxE0pkjeUaB1sTIN8
qB6d8w9r5l1MHAS2yRpJX8G4/jeQVBiyArzQggdWOJrcPfcoKXY4Yhcj36XwjgUnqAIeeOKkN+yg
c6TBNv7vptv2359+Zm3YwuQPnEAkEu9OP92X5NluVh+LOGyWn149iPkzTT8b2JkrhGQ8dH0WyNDA
CytHSg6eZ+WDjXMVrbLn284l98+vgqFK8OOKMLrHuocmLQtatWYZ2gnfEh1h/50GeezOj1NXrWWE
MiGpfYU/7FxbzXetpwiV3AhHMWhup3KssmIHK444duvp1W3sWzfxw9n67OZ+F44brVyLKs6Ex2yB
jUah8HO5QefRj+I0lmzMEvcYnQTlCUqH7jxM2ZF/upscdFNDE1lw4V2f5qAKXTQDa6utcd/7MtHO
3lI9xwTlzHJJxHU9zm1TbhUEN+mdBFwL3dy5SdXPzo03LMk88jAXbMk7J8qCaYJtc8ZpchtHfnAi
O4zBkCK8yPif5/UcRi2gOb8jlc9BGIMZdtWr1PEAVoW/cTSoYzDDKpx3LSd00dxmhdWZRVHHZsFE
GXwle2+nsVkpNFA1YTZZx8D/Ll+jYJ3wbXiRZ3xP39Q1T3SX5sMAaQmF2JIcfDwCkuo6UE6XpIfK
DTFG2rfWQiefvRWHGdvCjBZJWSfbibDz29bw5xD6GeaufLXTHGYa9pfnL8hDO5GnsIfonb8ErscU
bJvGsar16A3YJju3WJVYcwT9bNQjY3FFbLYOPXs0I8JMvCWA2VB27sG5eHBLazikDl+17hFz4zV6
mBydA4lMZeJztaUjTbwou9CAiFPjDtbHKdBxhJxwfoPn/LCYQQDrM2IIKbWtkgMCMtHIbY5LKYky
NmFrWGwW8BS+IB6YskcG3dfuobJax6FGPJNJQcAO+xZbYDl0iJVuEp5riFzDlCbteER031qwZnLL
6LBTQO971hRZ2FZ0a4BdQSvwiZG7UifJaB+J/Ntw2TEpEo7NNGNVGt469tAGJ7dXBo4tWEJWuPPk
IBcB5WiZBF5atR6mbb0WYH5QE0aRjDvXbWRNWCY1Ja1yKTnOt3WPoXl29Gy8I1NEwDg517Dm5mHC
+BiM1XI4sQXgIzSvyfOTfS0SC8ph39UW5XIeHo31eWqxtvxNDKVu1Ic2SVoE/i1WQONyVBE5Dr5S
RFOVfaJcFHnYrgkszwio6tbuxR5XICG/JUPbQ0wtu1q47cYOI+lbm1Stafxa+Go11+FMNBvB6GLG
m8PvJLzoXS2kwfHOmC7OrWz5+FrmRWWdWKB+ce+rDBYCZLeYE2hb6j6wrY3iGZDfpM6V/LYWXt9+
jzN3Il/Mau4txTyTg35kLgi6dueXyQV6A2Y+RaQxTYsknesRV9M6gle4q/KK8Dq1GxlRxEVyhjo7
TGd/gRQXoYCkSdhQwZGkmpyYy6ILQjOEdwWm9AGLU6k8RaM/l8lcXiU2iDrO+3PfB/5Xz57R222b
CSNHnNNK4Gn3SmFmGxUozHUYNKceIsJKqms1Sr4E2uscCPJ4YEAqhmRSrg0iw770gk+2O6f0yaV3
axknd+cpk3WQRq+j3XAEblnJZZnuFUipfNawsws4qxT2YL3Lsp25O7U7jtbHIYWfD510ILjF6T4I
J0EvKzt34QQn1uoGywYXa4LMid4HXX7PlhPV/nbUXVuFB69sYkxgMDfDoGhrR0tRUGTECd6BMSdl
F2M0jlU2v3SguETZrRhXYPojPf0KpqKFdpDKF6jIYgo2aRPl40C1BaE6lqAyKea/ZdP6TFZThnVy
j+7Xp+9TTftoJknKRgfVwU/cdKGph9MPg8Bq0Rqd5dgUXTumh8ItAKhbPZDFbddRNYatmQKNR7dO
r9dEXXXITRiIW+IYgCNOaOF/2m6I+aL8xsMovChOAb5giEZmHBDpLTC5CPCSbyodW9u7itgx/WJf
IJzmitcIduybibXSE9y4t9oK/X9lE+CEP2YUx7WqyB82silq02ylt/qAdtFxCQnwrqTQxiNUFQqs
5xWvjiZOvwGzGWiONLHuql2uI7MCJ3fV3K16XoABdjTTbrmfREOuGXsYrPyIz49gTYrI+3TZ+fzS
RiWBdeLU8i9iVIoNO0Qm2vrYQBw2qyBzvKTap4We6wgQB44qQkiKQsOVRXLJOPIYgwxrI2ljhSY1
gIpsN3s2zLLHXNFLOsbh4+bpIAbK0wkhuD0nZsRlVaWMA0TFPJNZg9WGgN4RlfzSX1h65T5tZ3MZ
PvJ0XhImUcfzT+sDzB418ApTkjeEKv42JC7jFUM9DLz+X6uZtiTFfSAiXh6XVtfhxtDi1qIOceil
Hk5/SZhm/qFBvImP4Aw4BLO9HH3sMj/ovqFDwhH8reRWZRZ9D2gOjm5i5es6Nm0manEX88OPXbO1
XYpWgYPVE4TtSK4857GL41v0FDpNx2WVU/4GYVQUB2Jq8C2HO/DaeQvxhMMEUKqCv7KxqDUwXtvm
NlXYT5YBn5mgmWXCHZovrB8XiMlTuZsXt+N3IYgfXzfC9GYoTu2svL4YaibAazgKoII5bc/nq9Wt
+eCUugkTVi5qGvNbe3Uh2H5i4WMNsc1FjBJ/T300xq/BklNA7ZzITbQCbjQ87/rkx3bRFPdqLpKB
jpIBRsULtn30GIPD25IlLtahK0cTngxxBlqxxSe1drKnhmgfQsIE/hHYR11MrcL/EpbK3ODMwS4F
+YiFxpk+yq7AdTUWbV34UOZtk0T6YjS1T5y+K+KEHvTUhFRWbWIdhATQHm5hz5kJwdjYZDnhoN5K
leeMhhYCuD7shxADvPhyqnRNG9X5sVGWRYPHwV3CSt2v7lADhYjBNVVeiTzWFE2pADEGR0LAwU3l
HG8tHQd1e4gTPITvxnM4MuWWKRdSaGuJOS7X48jYDD2s8BCnGAgywrU2qOZ4pVEW4nTRzAUfVdKV
vH2d88jHbUZCCwv6KyaR4tFLPPXCWe448/y6VWBz3qDlA0xiTxfHQjktIkQBANKviGptEz7gYIKX
Y+ItuBM90snDttfvhDeIUK7TBXbLiPg9sPnMeUpM7DTnOmcucfM11czYaHay/bqug2puiggjkvXj
pWQe6ERTV7aqWfP2vp2IuTptmcAtHcfUxG96MuXb9Hypqp3MJDaYxnJ7+rrgDt1ETm6CYo2jPYO1
iBqBIemVwNvOhW0/WVbuwKUujO8PlJV9HIKhpseJVhTufITAGOTODgXRRLR4KTjbqBCJm2MrHRqc
Wx0eJoV5XmDmPiNmF91ReePqQ0sXq6Tmf6m21i3GGOmxC+nu0+KcJGiAvW9xKeN62sAduNRLDGnh
FcsvS9V25GlNVZnF3hdRzttVjUNL9MmdfbMVYKJrKvVryU7UHtpyMYuD2rfJoP1wTRlSqqWBVlyq
5Gj73ar3muhYWSSd8R5ebMYtQSpqPqw/kxLGNX/bZc6fea4RlwIuJTSBpDKJwHT+gqKrTMKeu6uJ
kD1sB6bp1qaywmhLbNC5CU0bGA6EzugSSkn6PL5LViEnChHpsW+ct7S/ZFtHtnrOBy4wgVsMORNx
uSmDHiLq6KEavULB8VM9l26jvmZxVf5iVvtcLWYigmVu+Gj6ur5xEM6rJHBx3583VG2pDKDKeyMR
cBQCRMD9NPcE7IaH+ijKmZz4OJ4ZG1VCu55XN/ZyLusyAS7m/A28DWh7zFuZSPO2iWOdIVxeMtM+
2OwVMjM/qHVEcrxJk8pMO2uXCti+A2PSgveRlLymxGdcx5L19Pk82udqURAAhI03YNvIQZ5Cuk2w
SJpzYV9q+ruRA466gfH8wPE/VuJ+IPFlVpI6r9iwQn81VXoaCpnPhldC2npLCqm78kgM5he3BFsW
D54kZWSpBWeYRVqdySAvHIkzhUPktrkVflabfC3TEeg2ll1LprlkW5kt7ZJbYfPTdpVxvi4in2Zu
s9lIJrWkDOiyAs4RJFuyedtlbxZxYp68OYMhGhtpKTYvO6jFvf+tGaGmYqSgzagmLLgYiH1envGZ
93FJxbLE5iZs4mjSfEZ1fvwu2zUMTFPpJnczCXGYoB5W2x4/Zhamd15n3iq4E0gN3jLaqTPp44WK
UTS+2R4qyB7sTPH4Rm6h/NpbHy+P4mVLkhA7mfLLL1cCDxaPtA11Im8RTcHxOJNnLrhL2TlmV5ib
TsbYIU9yaMwdn0Ozv+lg1twWusMJ9h8cTif+Ns6yYujaQ8apjhzUZjMWaTmZ5bb6ZtPrmDte2aUR
AcAnF6YCXx97ScTyyQfH7KBAFGlQfvLoM4HxajYpAwycUdjLPb7Md7VOA/MQr2/UgDlYG9r9XP7X
xf3C5n+5x/pcJLugTPi1m9IgBYRgkQ9tvTau/7k+g01aDWZCaHxjNr84fwv27CQyRy6rdGAF1+ev
hTeZc7FFuAL1fvpXmcRaDM/AOh/AvUM1TIHHJ/BDHhP6jjHcUhVmY+y70QrcR1/wUMniWtgi0vp5
HdvQna5BOlxm1wqJJ9mHIhuRzx0afqvBMS9oV6f7XoPLM62uO5ofi1+aGAuitXnl5X22Cq3Fv7nQ
QhQDJrokkTFUDWfKzSVVSPNAEkmzi/XlQryAdAPsgxTh7cuFXRLBbh0Oqcm+U8Gi3W7TdqERo19W
oG/R25IxkBzzy8vNkTEU8ZI+YGESDwSN67TmJ3uZTXX7UirFIElyQUDo5mIV3SmqhXTmfA3SonaP
NV9Vm4JvXioz6nLNqxXHeg5eGvBguLI4tbVr2gHc52SJdaJii0zR5VNjlSYlwmi1cC+GW+rHDVgS
VzaL8MAprniqce+YMGN51MQNTFvkwUBVj3M7YLZ7N/ljHKK0bLOWX05Bb4rLg0Ag3323RTLxHYWs
LZ1iYbLCyf6Y+cBI3DRhrfyt4eFh+1owfOH+owagm3r2YfY59LnIpARVqK+sOguZj8EkReWdd57q
tgkmvurysF+mOjkXt9P/Juy8lqTGtjT8RIqQN7fpylHQFE3R9I0CaJD3Zkt6+vlWajPTVE8UcS76
AJkps90yv5mnVSq/aRkysrhTytGO/ZbUa5XryL8NOGBsz/aODLLI4/inILDkOkOgaEn1HDDMMW9L
JXsfjERmlX7dc4xaLycz+u/0xxGMEGCNqur8K1YxkAnO247mSaRcl19IEwdiX8caCngggdP0kfeQ
E99sz2ZZyt2469AxcKk5CybJm2o5Q9BRlrGtwuDa6wb3tz07se/yeQuXhxwoAAQA3gHxVdn5TxGm
3SPyUfucnRNbdkEPqSPLu7GDiPYKMsrX5r8gMfmVtYUuCfGrAfPSFH/YEwQQaLISZNEg1CsB4WW5
1EhRk0s17FncGqte3orXg/Uvbn/eYT+O3L0ZZzB1Yddc11oKTpFDOyX245MY8MnCdyY1cv2GjQXU
wU/8y/7TTY8nHjc1bEjF8sUr/hAiiUBC+qye+Y+F8zHTK0lNNJU+zTOMZTjPLr2I/FIvhcVE1GPS
lIaMqMJMnddrYfjET5LKShIR4OfBkOocmQpAVjQXlk23xahSFjJweZHFIyOAHBC2iiXYyozn24es
aTkZgIXQm+M/P4E9NU2x5zDYAPR8jBOQB0AP4GWw4DTiYbLh0iNQ0bbyl3mSSmzXJFxh+zBR2eI2
6x3cQrTX8vW+TpIe/Zr9k+02wYVE3Vzgan6aVNiGTdPS8MEEOCK/rApHojKifsWf3B0hgdFkwKKr
0sjjsebJN2ROX+c5zV4Z2CpxKizfOVn4F/ZvAXDo91Xu3+pnQ9Y2SpEtXqKLOxKyvgeYgm3DF15W
mETjeQcQ5vuYbylMi+5TtE0lIzJxCPLy9RDqTSTuO/Qp8Dn0AIgirQn0i2PtnkJpG8OXtYEidf2j
axNAI8fvuhV7BfWhklegRxjQtwBxqh3xgvjWxvtcYhJUCz1RGhl8w6KXjtjUgYkiEXhBc04Gdx8C
PSVFaIk3hCXl9aDQY0ZnFIU7e5bdQe+x0bag3/ioV7jeOTQiyiiwhuk+bTZZBEibHTSl/+SQ8Y7l
UdWTh1tGADq49w9dWZJ+/EUcKjf2vz92nRR9gmZUcauxPHqf08AnsgaZWq5aZNvXuxIn+RU+g722
rJUdERjHRSaTY7+Xoi9kC+/SoUic8aR3NZj77Omf9+MtmVDLyC+hn8VcPSgoorMl1tQfM7GN/def
qPQrDrRpNmWTBsCk+GSGryqjrU/TVAPGrnsdObctd7vvqDVdDOa1XdEJ5shbB+kp6yUj/bU0eKfa
KXe2P2Kzl+M69eyewZz3y0G9kdXBdianqZ0HEquM4SZvQJ8CXpl3DIMeN6qFvewdzG8+qYMb3Muu
wcL+K3FLTYlb2g8FvQf4+6vOR/qe0ZsAmk3ZXnzlVfzYNPayj+oDHt68yV+W2ETJmu6i68nuuwJw
tRAWZhvcN30NjJrY8hP3Uggd0juP4E7kve+HVd72A1/rgtZnPbrWvCYZTF42g+ljP1eSB2U7ftTa
XyDFPMUXNIIT7LjsezG9se1521oHQzKriAqUyAx13SY0dC7IEocPqrKRXonGlOlhzndsrjnWc2N+
sHtF3HuL3nXLS42ATPKm9bzQv4k0kWCtQFqhiPC2IIhnaOriClANdqBZiWjm9OzRpEzbu7m2gaw8
BFlvjNMHvRHbOKZtz8v+2kIKLzyV5w3dCCIlBcfi3ADgXFGr8Xesm7F2Mua16RV8sthHUh+kej7o
40afM1Fpyz6GlqegHZsqkGOmCHLLNt+mUxRm7R3upQEl47XNTes9CDzZ6PWmmayT4N481crs1Zsa
RWEJ3kW9kwmg4cY6bUmtXg4djeGrs1VO7H0e6P1Vx+Kd6gN+ecpsQfJFuBoSfgANkOmj0iTkl9cd
dch7SKi0ajzzmlT+gIyLhzjDx5/hYT8NLl/XMXGwn3j6rYSTK2BrZfYOp1RTq9Tp7mMjHVyT+mEK
gfzBrKJJoQJhdx5Kmjpk9cNFXtW8zzSdLOioaqyrmu8BIJTHy+Aj1tkRP/cKVTgNZUXJUCZ4mdpe
8ag3BtQ8vDY+U+nr578MdJ2I03TEZWpg9r6MHLN1UNgm7I9FDWuuFGOnwzx9pKQqixKgQC4KzPnB
7hTwrM8Zhm40FlA9n6rY+FR6U9QmH9AjgdnewqZNapSdJFDE/jc9GnGzUhs8jFVrRLUJe8DvcAk7
1Wy2+H0d+qrELDo/llYOIw9VAK8kI48Qai1LUPNwJ8shz5+LqpkhzFG2F+x+9zYe3BJyIHV/spoS
alMW5MD1D3ZbGZNPVaYLRgPFm4L25RZ+q6ZxDPPh4Fab3UffQKO1q8KpKq9a1L0OXmrWvmrBzqDo
55RnSkAh+j5HfF+dafrSZ6k/Tl9i3Ln8Mjluw5a6wXmLs8mZL12UWmn8AYQl+Tl9V4ueRXczK/xY
hnuKJtAKThg3x677HRfkMs4+DKSwefgmLZBXBoc4VM3Y31JYaazvPqdylh+LAjxvzDoPg7i4SeHz
QWLsnVah3r1EuFCJimM8u38PyxKhVtQW+QqCAHMBv+gODrij4R/qWLN9DxhdIZ/cNnT+irvIrPts
+j7bXWiEb/oRTsh6MSaAFpbop0dGexvC3qUhuK5xj6URjUgTySAkokf37yZzymr6s2ynzjcOLuRB
/22Z4vA63TlUKfHZwEMod9QnrJTwGFikpkmvwHBT4reJceyfC2wHYT73SZqiWpbQj7+sVyaF4fYK
06zJdv3+jwgLg+o93FZ3nN+Fa+8FyYlEFCT5uILtsWjdG842HrBACBvnPdIPIJrGzanyH76CvvBe
9yeMnLY3ipK+cmemCIT78q1rErsbaJ7l0vGIrwiPCvAcZfyBDiYnw9znMd2WITHGu5bnV3R0KOQG
/5Q+8qfWKcXkHcqll1o5wJh6xN5G4V9VJmCd6qG4ci+uYKdeCa4Iy6YA4ca2jPPgzZhbTOyDNbF7
wIkKBebiI/5NFtL6Bhj9MQG2ecuQyNGmoowfWJxx5mPpiKb5u9ap5jr4VHZbgHh+YKQ5qBzEfbu+
PaeokS0E4QWWNn8aaHx31nGzgpi0ObTCZLirsJjJP4/NthXFxZpSSZOiyUP9YluGrviyg3ByexS2
AJfO5InyJqC3rEawfPtnSZdoW9wiobdVD4GcXd0NkGOSGvE6ptOrus2U02C2Se0pjsijYC6sJv8u
SeBdxB+9GRuB8qaux3As7+IAkAcVQMINyhpx2kEkrra5/ZzuOeeKDnT1MPe21LHaNeAVHzLHoQ4E
DtuR71S4d6OwiWxp1CGxTJTCX/p+wlwrhqgdPqeWkqbMnHYVX15yqtSfe47+8XOYJkGdX8Bl8Uds
LKZifrs2lYMNB6ztqnlnlitlIBP/tLY8mCEJ/4BKjwFrGAGpyA8fTbdk90UPTB66H+iqEjxFbT58
ptAlNzIWKG6L39wmlZ1mjz9Mq+RMTtuwy5ZjOsemf9PzTJTJthkx4+2UdtA5ScbTVBBXEQZjdoCK
NjZ36tSjEt91Z3h/Xms+VjvTaEEEjKsNTDE0W0jqwCyYeR0WKJy12dg9OFVawzYF6BD/48FFQ8LB
WcfAQT4fcMdXTDnK5nbBib1/X9LkGD6DpZKae0zPhZssvRWsKX5dToxGGOl6C3auCSYpUeuTZTZm
eBinEJem2TuvMLCad4Lhqh7IviUlwmSxZAAm2t/Fo2bWoSx+rWEmteU8Aa6tiy+D8kjATrQvZZbH
3QI2TIEcAA7ax1ttH0g2eFq0zxS1zlM70DQVR4VQFkru4HLe39KFK1ifvN40/nsLQLnTkm1QeWxO
kbXJzCwwsu0vCs4YWjzU8IshPUdNLIDJ1CBmQvp3m7mbegXYRHy7+pRHDsqvymQ9m+zyxReqgAwE
DIac6X+yFjczfgTQGLi+W5pEHTe0a0CYHXF+o7V5SShCZIztmjjDJ7QgJdRlbYGMzNC9n8C2Ll2Y
IcHaBxW3gVWUsczov1X5/y7FyVjk+uCHksA42DNlh+E4IglgjEfU/kjzLkArEHi8mFErf4ohhNnw
2Oe2QSgDmYl1edq8VV5OYlNYQEYYHzvwyCacQ1pSkQWuChV8ZguektRZ5H3YQFQ4D+2K/jGiQzIg
+gWb1Du7b11E69REkNxAtypGuJZPTwPwTBh7qbTHD5M/eNN4qOiocC4D3pFtoS0r2QKtqpGaoKEa
xmX/jaiM2JeGxgRofZCsPMzfTs6CnRYNyDjN/yDMIeVCjzlmq4aWJ7cU9ZE7ruzQ5ZD8iEA6EJOF
lNTyHwGHA1dwrTYun4KcYP9Hl9EmV7fFgBxvfsws6jjm14SQGe3xbiauwMllxmJofVjp6yff1GyV
G2S7hOcwTtE4Atg4515chdA3M8wkx6fBwJkg/jCXdboi+kmvnEEpwGEziCjrWc0nCZb8vzhNTTu/
jcMw8YM72CpSgOjh+XH8xIEpieuy2VKeIdSagdikGwgkF7Ukw6HNP7pLtqCtKTTSfExzNpcRKW9C
/DiE9/UuB45HWOhCE5dnpsKSPWWogdrYAZhVOzWc73uEG5syQrUH2AWYocJ4zDsYEZB3tKfIXY3g
5JeqsZ0Tgm8ciiUtgo53FITpuw1c1nLv2qMcXk1oYJSJxzzOtNBEnCyOjl5O252dy1kFv6+D9dZE
emk+2bVT2X+oWDlct5nBfWMA59FvuiE4uvav3UaylJ8Jj+3EKj0lSSbpz7TXjDmtJYdQ9H1XybbC
XP1NO6hO+xPoVmHm9qpYthE1+Jjq0a2CIyqNH3clzKMxHMujD/3GaWOCodme+xLBOu8AArRY3kOF
l/RN79YJchEcNztza5paeSLHrmWrx82j8b2TVZY0IW/GJqJdAqNB8pugDCU/bqcJh8T3DdMH9cWg
I65w93gpr8qZn13VNPATzWozoE7Fd+m+oVC2kgzR40ZXMndpDTioDy1f42nNMWJNZsT2UJCMsGAh
cN2LhwB2KScgUQCy8b2XEuJSB/UKudtmUDT1inCSEtZI9Yi/s/2xRRCeYujcfrQscFeohuy/lGYl
uPRj31RWdUu/X0COFGb5Wc0ypTglkyU1zcx9b0F565/35Vt6qNrz4vYkkCN5Y4i7a8cd0rfEfZpZ
goikNOKQoeOFlD088WfTVIoXsVzfUTdnyPEeWgwux7timCU5XhwSLPTLYimp6e5VEQM1pVgyVDK8
KKYaTJV9EAWkwwfbgIj369DbKz/edrYMZQ9aGRk+B1STzwY+R8S96D+yfO7GDXnZ8VRkSrbnUlFX
Wi9VBommAYMrxOACyDOTx9uZU+T5zXbH0TPFb/zCp9DdAnE00BxNmhFhTgguGaSA0Y7rr2uEvJp3
2CfSHqG0+3PmVegOlw2RKVkS19EaI3cp3BPAxxn97aU2yuyJhtXMU+giJOkx1QicPeTvsp2zV/VF
vrwPoQ0FqO5NyYo+e7dXeffixZTkmMpimkif4b5LclmDfpw4Uqtjh2Fb1htI3NTpdFftf/ezuw7v
uyseIl1AcunzCskZJPhnx0Ezyj7Y+cA9tcS523M1IRr7CGaVIcDbFBjacGlTxUv2kOXgFTbwUIpH
/CkV65VDSZa0orHH4wA1ZtT0O7ZyV6bbEG7V8l7veVhKMB9tNjbGRxd5urGQ/chzmVO+j4MQj1aB
Z73rTB5R5qtsmhmsfAyTFiDibHueJaXbCFBS3n0CaSy7sJKgh5bG2NN1xKe25VeLxeXi81wSVmJd
zr6h8+++be2AkkpG+exZTRb986ey9ZEO/VnV38czxweZndXwDMCu5y3ozOR7HKRuEgNwNieApCgX
lvQJCg/b1vmuiRdcRY66DgUyqESfw4BDtuXNwTCTtceycSpW4jAiVTymLnGCtt9TnaRriHXzwmZf
vEEClswpwWiUvLjJfRtBmoUmTo31TOEuc17fOFR10ZTOkIfBXpgDsfdQMVqpfjhMciBYRAxQJpzu
Ef0wKfTHeS6kFCcbbf7jLZPwnlbUpmA3AdTG6vHQGy0sKAr5nrceAL73xnNUR+J8kiHvOJMyFb09
fgZxsrTvZwc2HB4PPTvnCFturRz8yTAnRph7xhfDRbYJWmRpYOyytl1y53Hc4qATCB7hfsrCjXMH
aymO7yPqSyzBtc5hFCXtGM5PZU150EUe326a6SFL2O7De6wUWjbV2EpRkf0D/UmX+b8OCv5Kv8Fz
/Jh32Cgb3FMyj8giXnUBNvSUxvlihbUPUS3PYHjkh2Sps6h6S7ICvRfHKMvFtwMdwsgZQWfZuEng
8hFMU4I2qqfm/iHaLDcG3dfhQDAdE+r+TQQd0CL+PpuD30EQUcgWzdlZLbGEX/VabO7yRNt2hvIE
rC+AHrRmC91ct4C5JojHYYkcxnVuxwn5mErwRJSNt0FhbiZ7EtUKZNpABC9ua9LEGNGTOhukQMNb
nMpwRCPc9hfWXbFaE31ljGFkxRVZakrwn9Nu4mwMaDAFN8tISrYh95sicwzXeXTxaF16ZU7fB1ro
YDzjXG1eSBMVcSAcd5MmMu6chWTGO+hSG+Ve2cQ5q+IyPMBxd+O/YGuydeQwFSgEKppPZOW6JLcN
vuC5WgvY8vTQAU0m30RhFhbEOUtsObpoEEq6ZdsmfpFQr4EuFDeF74+gE0xMupm3Y6qMMjxBoQKx
+qak/BzOgCALmx2kiw01T+9c/LIWHODMmjT3LUkbcVUysLPFtzMQkB790mJJQCVWxrbkDJ/VBDQh
jLaD3XisMgC4213vjVhJHJWp5JxwKvQevwNilVzVjxsEZotARSo7ExmgsHmw+gADaE2aXVY3ybez
mwOueKxVIHtUHbcEBVSULPsmBZBjYmYFAgaJChv09wPYv2LCmbiUVwQOum3eFQZ8/PcomEBh41BU
QJXYWJucZN1Im54kDNandDOXrWYqo7oH3+Jkqrw16ShRik+esNxKV6T7vM0ZyKqvESaAH348aDeF
XCyYGFTtIuA13KJaAgthfrjo4QNU7g9LkYbx30tCf+nZgrzAFcfJ2aYV8XeVdDSmRujHlH3jrAf4
S4+IeuCBfk0TfqT8LOWE/bhad3CgWrAJoYeZklUWJ7oFtG6HwJWeaZwhc/9TjCPqN4Cy5KBTTd5v
NBIxkjxc4Yy5IQFxBQOmeccAXbMv0EHTXSD4w+VYN9iLnIMw8sTDLi8l6Jw8j1MGXo01fced1mYx
xyMrELO/ubPJlByEFvjVLZ4mpitibFzXt3vWgi67RgsZEDAh1zCrBz8hrlmO+5RwrIRQ4ZCSbABu
jxxq0l9jwQk+9hprKdopD1k3kkivhuWq/hRM3V4y9jhuwfjizUZSn+O1fkmNCrLqdq2UGUvqL8Gp
xh8Y9ghucwP8YwAcmf9XttUrAlIKNkD3XLqWNeLF5YI57PXx2CL+0H0FqIHv2cGkcz0/2VYWDuGp
KkrwwwAIr9RvHEsj9bEE+cmutCgmiwXpRfbdkSNHdoHUrOyvFDTksFjimXtckwUtCPACDdV9WHhE
U/ttBxDFSPbHxeP7QKZ5CaHyqTqh8iAnHNZoEmqMKdFwcarqIZ7/aAtrQwg2WDBJ+QjaMPJwgeYX
uMPrLwPvk0QUFpqFNr0a4f9+2FmZvln5mDMB3KhNHJ0zn6rbOFE3DU/7E9RJq9jblwqkCDJ4o7fI
zKhbLtGVI2NxKAojWT9gZm5AY8t7q2hy3InDEk2wdoCgOsGL8P4yauLLrzNgFI4mC1hz/kPHICGp
3VMYeFdmcYdyx8cNVCNPSp2R42cHXq12XfAEI8qIEGcNpCytgxsNcBj1N/smIaBZcjPHpJRjrine
NEZmIehvma3riPnTOKUdpGEsp+FxUwIc7JvQ3nyUKk0aD93TuiIlNl1mmlNMgTEZCupH7L4r1kNr
23AvHYAU/x7lyIDDz48t4fLiziOHX+hva78dA9iCZndcbNjmyyn3E2SQbnIvyju89Og8Iwxd2hOV
tDNFASNx7xYrAHsPJYWNuPiNPMoLdRhIdK6JNIjpOFD8XPMlpY6QnlDNsEiw615sHkBAItV4A12g
lYAeShP7zm94ky/I9GFkw0Nly8WoTeiwLyVZTAp/C2n9+iafIzaj0rZzEyqXj8oEKttpY7NEdPCU
ABGx40tZE3v0f5Ykh0wNBxft/MeCAit7SWkZzEdARDgTHTlJIxXCDyl99YSegOeALSJgXlksZju5
7EeezSF0hFpQw1WE4WDJIv3Jbr0GMzQqEwtAV0Q74E8rn+lvYQXZyYpKhpkrv/46Xlofh1GEhBja
DL7LceugPfIr/dWGMwq+JIPSSZjFSs/HQnCNa+VJ2d1wRwF6xXvHM3WuukVaT8LdEwNrHASaaO/I
JCJRgYRAQoD+dJOhtkNTVDf+SOA9VEmrfhsd2rv4XvJv3a5twSEsgdCw9wG17IgOQLDJyCiXb2NL
Usw2V4dSM9mT+qLG3hZMTuZJU0wjypj+NH6+Ux1rm+DeDFJrZRfNkzwzHymnrKP7Jrg2O7a9z7ZX
FXRv1KG/xHtYmlJ6nV0b1SG5OZU6G9/mAqpT/pjN0r09zlTUHaKMoEq6FNuqa7v2J6TG9QTlo19V
uPdIB3jsvJygT0SLqRtjwazEO8ALf4aZDr9Ds0xe/75vG1AEaFOGewnk9ZF/SWdl4D3HwswARx8L
Lt6LgXfDLQlrZvRDs48AHgnSWK13JR6/Qp67ubN3fKCDk0YPpuT1O3hBRuf6EJgjlFghfuBddCWN
/0vOYV7gSMROOz/UmJIV0KawLvSCtxp+qN+SNxQDmIrXr2y9vDTL3/cQyELVPrK80H3B5S0Y5M4h
0rwzTMsUEE5kdtf5Z67Sa6Z6qdLmMW1jJ4P06VZdUT0CMBRpFl1NImOVslMydc40n8YF8bv6WW2h
Ua2E84VPAzogX2eGB/0ygTD5zRP8qtgXRMhvmHBBxJDKpEjxkv4NzphK+RwZ92ikLiREQ0bFEVUY
r0krfJPMjoc+gPlzG9B8WRQPp5TZhrZ7bbd5lgBmK2Bt3sKKtNBShV6EDOZvxvfFDOMWfTPwLdO3
sJMP2ON/3VqsxYohlxH1ts1MifQU2rhuV2A+4i3Ij4HnGNx3mITF7KqDBtv85i2hkPhvkrzcAhub
CcjJJTV27ReKIRW94Wyclvge+78Vd1my0MFZLqqfplTdhVjgOfgR7jA2wLVuM2KtiQJ1fEuxinyi
3JexDkHRrxYwpV7p9b7V/eaOX9D6YQq7IeNKQyjksmjG/frSZtdKM7qm20Oxn34arljZVyWogRoy
FWiN7M33jyz+JLsEPH5yMouiMLg4jYx5/eZeHJ3cm28Fpm9a1Lc9BLRe3FsU112siPceNL4KAVep
IGrQpQZ7cJoIyA+vbKmsskrklb1+Hy/Fe+RG0CdHGiDwRGHo5bD6Qd4ZIPoRt44ij0mkoY70kRZW
L8VtyVf0/dAdltIivFA50GBiM6xwz3y+hlGgFJRo8Qjij8aTYE1VUUmB4fU79v6zXFH4skVlk/8R
qIcvJmLPftR64FLuoaIMbPAaIGMYtpy2+qAbfKdm7KqybVGpM4fWp9+19JlE4FrICiae1OpLh1Ym
TUyH3cc8QtWfWFF669aygn3fST8yUZngKsdtE3hXohqT+aN2HcJ6LxgCyKACaIcUtzmB9b5GmCsX
2M9jz8U7EfbJRoGmOzVOQgHwqEFlw34dt2ixLntwUl/guwYNbq5aJotU3nWxsm5AWvm3zId5wYRh
h9gPw1W9SEWuoH95oCu0ar9bLXEVdtM1HIxppanHkeJS3pz0170dl6NlBSnHAVD8TcT48qywHcJF
NFPAmnBUcWb+uiJBZLn2tjXW/ThXibUc+GSaWEfdl7B3vHrWLQaQwddnTfByweG5Sm+VKDVAc4It
9MUZ7RVhVxeD53xo2DKJAPumJLugaURmZgxDj45LgJbdegYqMRR3KYgA0o4KwcnIoavYA2M+RxTW
4gs1PmH9w5qgxwbekH4luUpHYgPsdYpwb463WXJNo2wwf9dsKggdKf+29fbC7+YIX5NIAGVBiQ5d
dEvU+1EFmCrEk5OU2mWXgNdHt/paXjSUyV9lNenWj3pI6a/iq9FDMcNG9qrM0DbASsKTNVsCpSzX
lJSrS62WTyzXbKYBkMa/zF1MFQtjj6zin6Ysu+aNlMmYaKtHhc88e1g9GNE5qICjW7dgXVeHbLLu
V0xPUEdYUN1BWkOC9GlOkWFqwcvBJaRDzC8m9LixxO37aq6+7fnojuWtG5gKFFlI+nluTGPIKdHh
kC7NXjQ1IdGqj5Bn5RHbHq+vY5QjQBue7BBjwvnCsyP3BBPVyFd4IIsIUihrFeGzthzJsvO8Xbgr
zXWqw1ZS84wUNv8BJ8qbn7wNkXt1eH1ivdTjIehyUeHyQxCfZhj8R5nNTVMzzVrVf8SQVirCwYTI
DNpdu9bUgM86eQleJiu5NHwcnrtFoNJGH22YTTPFLMuStjfpAcpPr9/by6hBUkEH44trThIw839d
bl02LCGgp+2JNkCdIfSPLmf5FwQ5Umk6MI7cWOgK3KCDdcBNvH55+2XIICcb0yUIkWzhhHmpfdgi
XV5mKE99BNAsMk0gVVsUi0D9hHV+CpFVcUj4KNEeKHC5wxvUkgpcHauyyrLinT822fKxybqJDN2s
GkqQhz5EKmW6QAjlEWzq4O7trqy1wBf3/gIwKppeysqAGrULlSYUyOseXczjri/Vd2RANFDByfHw
rz+uFb48mVzXQaOVMALkt+n8J0RykjBO6V4274OkonYAGwSVlpOJQglOvn7X1PkPqzJHtoE591nQ
iCBLnRxVcVZQ13ZXnbNNpn4c2kv/scxXDxvJ/dmWymAOjzNCBe/iOaLP0DZo9dYgGRxjcY+9D1n1
Aqwwrst3aZDEa3/GoP2qZDZLJZX+noiHmSn+esih443Af5wtnqdPM+0JSGdlTxUHOYbyWsHNk1by
cvBk4/ItWNdR/RlAY2QcawTarOLUR2USvotSb4y+1RklZLQYJmW19EiuAl8b+misVRVP1/0spLrl
QuLmlmf0zdY/i7qf3J/7GUM1FN0hnnBYAUs0ZY31JQCUW423eBhIS5H2bWah69XmCzfeL05OHTbo
e9yuzRmMHI9m23UG+ALrYvbf3IHI8UNUM2p1ZOTK5hu+YjIP3YR6NbzG1pQ6lMuqkJWQgWW8n3Lg
CzPEUag4oB5VtSUdZkr0J74XVa0M+gwoQiLvqop8G450adyEAuCUSR0PWw0YHgd67IZ9tx8wGU36
mkkY90H5Lnbhb34MFndgFfhDmmFF0a45viZ+72UeLkgL00YfH7oYB1da3hjM+Kuo2c4H3et5sD3w
emHt2tlQ0oIpIJjcGn5cq+0SpdWIq5biyHNvI3sFB3Uawyyv7+EPyK4dRFLJ8t1EXgFAHQSHT0nf
pN6PmsJbhyUTAKisPeFa5wV/u0kg8ndeoDZ7JnevLK6hYiBJ6pgYqec9lkCsOERwMpjj8MHLuhqP
JtC8dfsMrkk25j6RGVBVwbi8XUikvU9rk8Xo6MHvYG+cnV4FuMLVqkbHoXGrom4uhHgEZAflYIfG
laZNeY+6tOq1VUcvKPNg9UZ3SZpA7T4jSeD2CHfQlrE+Ub8NjE9b4ihGNEF+wHsGGhqm0WHOK9aS
v8/SvGhBiyJLmTnWm6HMsmj+HFnQpLKD6mBje0dUQltz/GNdhYB9ID0zkydYRpTkjsh/EdIg3lB7
aBVmCUJjEIENNTJFm8wkXNBVWe6SYUypMPIfmPIRZqZMDbcKTyGtmfkp5cZwN3Hbyu9xd6Be95Uo
TWqfYBM3AgmaIhTZWgsf8cdyMlvVPFBSYEIl7rDxhwEWqhOc17huEK9015RP641uKoyREYA0JKXh
oVl4+q5HTXg4wzZOxvA3WYUEU/8nqCaKt6h7AToNTeAZ4X+KkR6K8iDNO+8CcItKcGOXmGacfDix
03STFDOV9jBoReedvU1Im5QOJHhv6XuAivzdvvzyboKAjCGyQxGlQwr3xTG4xXEcIuThwzvBL/7H
OlLDx9tt555q2n8buQCPicSu91HVKFMK2N6Sfj1aD5nCSHQakPg57AJpmiCh2dA7e1zVueACaRrL
tywzAAX4m+TnPy8W63WWhi/l1v+nDkDTyExT7PZuixpxA5j+V1F+yMsVwZ1lZ339bYIsP86Hna4e
wL8hZ9Qc49ffa/hrNE/MY6H2inagTWWVVPs/JWd/stElCeObcPUFjYLkl+ApNASL3Vx4ca4Ikzd3
mjGY0mvifhLqZaNxCih3mvVRF+p0CqkTuHVnLARtHxZ4KCzmPM93EQilKj7nQAv4TZ3II73Men7U
Kti6QGrUjhB6cMAcmVdhYOJO/ByPPn1azFiuZFmdXeuqQIyYEJ/U5AR4TmRhsEsbvJfvUQmRCiRq
KJKAUxy5Uip21e2kuNYVG2LhgEK/O2Z0BnQZRGemw56JacpH068yL2qU31imgwUXvPtMqis/TWML
G5Kbxo4Kpz3mVh5Y6wGnmaA034d+LA+t+VFQUmTIXRBpWXFpTDyl0xM6u0ivHCLkQnghsBtEOyfx
pi7t7uzQqov0RtdUvV3OWOu1B7tafNP46eQ9tm5WGJDCnKKJ8MPZa9LgtSUdBP4sqb/+uv6xKJml
Fb1g/cpleyA4hFjrLt4MxF2olr9WdGOPnmv1qAsaw4q3GQ63eDYKu470rMzc76/PVfH3+GVHokSH
2C89AR+vj4j/92soPG5AMeMoSO5Cf2BFfKSgIrwvr2ojJqm9KzjnI54KdGd3RpDm3+iZ23qBICuX
bED85Eu100MNah58oQCixb8Bk4rksa7wQF0kwRNIppVR18sw3TXTPPiY3FSZUHRsuDJMq5WXMVhv
dZHhJ1LAiV1kzlC1c8CBVLD7Fuchr127LN//JKTt9B3tMrJW/M+4WeaShORmZe2uBmgSHOTcDsAB
knP2OSkyaf9G+L+DRQmMiHEEzT4UYD2KdPQSKCpocNXuJR4T7LgvZd66w/iJQBsZolPgDotr3kCF
92Fuorg/rB6RUiLYIUwqS6QL06BpQ/+Jw3RIt3elBb38HxUjmo9XfWpGTYLfQAyU7RlCrGkaF2XR
xcU8sjezzD14Y7qsMLLmClbHu5K7dZJ7J8CPT2S6mrJbz1nmWWN/pqYcTbgCI27Tzu+y2M6Z6bpD
sNSUVKCs7ksKKfjaT884/GDCfh5TJPRg9e/VPj1HZzpQDIfukenalb+20j3IUW9U6tsyd1e2+zS0
MsINJYTwbvSiqP2it9hlryY1a16Z1WM8wJBAYim9KuKH0QIe/qiVwfEnFmTh6xNc5u+/T1wgBrQe
fAtDLNuk1PlifpNXI3xi2vWdJlmxeKEp/KHcLm4z8UVrMopVr1/zWjP55aLiIgNUzPFNwkMSvV8X
1bRgblJMGJJpAqPekMuJypi1gc+ZyX2OcWFTyj9r5qm9tWsEbmkDwIR/2r72dVEs3cF8+pMBUtG8
NV34cooyrrx/MLmEHHvRO/K6d5ZQWBb2v96fa/EPmU6du5i2+77uooSOA733mC6aJjd3oSfsQw0+
yVrceYvbYm/XRanD/vVxjlufhe6ZoFJ5gRAShyKqjprTGO7kv3BvSyDl48je4I7yzddf8q85fMh2
HvgQgEDvuiFoy5c5PEZCphV2K5WjfQquICq5liYfa7SFpi3r3fn1G3gZcmDiyUu1AZUwx6ihvSic
pQqdQnjc0V3sWtIW0c0t3dDfnT50WVEvQPyVpRunPQFev5trPfqXOUfBBaMB3ihVBZe7+nXObbQS
ZtdVyX0xxXHX3yJxmDjVW8udLHK+XQYc4X4KA6gCIA59RI5R8sXh2hJWSODxd2DTyZ/3+hVImyR/
dhCMsL/kVg/g5NGqPMmNY7WUhMtVVF2R/QGluv52jDxhcbNxySnHieMV3+cOSYYC0U5LNKmDrKAw
mKO2QOwe5aPkWa+/hP9EXiHdNt4D4oi0g7z/dA98ckKnptd4V6Juzs6nwcphY+aL+tbtXUhoDgI2
M/eit2IRNqgkDs3ahzdaiUSRuxF2LDtfKcjDkYWqWzOoMck2mu1MWCSWpLCvGzXRTtChhCQtbV1p
FrYdP0aUIm8m2KnDVQ5zEc59D8HcO7LqzGKj7mgLuQRaNinK5OPaYr3NAXjQnKQBbLGUUX6VKaSB
sFlFLo+7z45e2ttJG9w5vgaLVorrlFUEFGXXUJ0k97mKFoQ7Zx1t3NwawO/AezTR9o+yzjkCz8jw
29M/ORfxwn6Au6Rw1scczNNmnPIKofPsxtauErvThVoRknVuYP0D3sPNcpI2g/6ZSVW0eu6GOTFD
dSl2RoLCxgKMbbvX6PVWpSP2YCfUjngkjtUZlTggsYi/UbSk7QQduQ4fTHtVXXlmaQ0MdDxeWfXW
fkv1/nLTBnYidK7d00RvCekC0Go4Q9cMTLzpdm2HgP4e76dyfGnudHkW0U3trMKb0Oz2WoWF4usz
9YUbmuSA2PaQAkeY0+De472o+Bt4Tw4mLdT7NjJStHw3p0/nv9ntBGmsue3ar0PnBtDChKQw+v3/
cHZmS3IjydV+FZnuIcO+mEn/RW7IqqxicW2SfQNjk2zs+46n1xdV+WsKyLTEVI/JRhpxmp4RiPDw
5fg54gQMci0YA869iX+re790cA45Of9CpRg4C79y8RNVOG4kD4aA+6huxeA9UYGIY82XkfagqgT7
xHlXz2lfMXlMP7+rirIK4ve3t0yddyrYMiAE6OpQiUBPwwLRM/dwHuqeDIJr0z38cAJpnIYMWj9S
3+ey6GHliHJtbdW68WnSvMaIiMQcqgAFc5vUHoCMUSBEZzhEkYfj1XTQ4TAvUv7FBAe1oMDMqTEB
L25xVYOflcI3hlWHr+pthM0ZsCxyu4IVySor1IebsG465auDvCs1iNKBKrqiLWIWwjMqoUDqgrmi
+UFho6CyubIZy7jGobYOoIYmqUExmxR+vhmdP6p5AqHqCbqQQIfJjJCqN3YJOq+G7/pEiI2y7Us1
7axdI2ptLYqZTYVug223TBe0m/Kl5Au+W3DtsEUh7ZkNeLqkfITNMeq+lJJuyILQ2OlQqs0Uux2/
mghRRNVByeDXzh/IL0vkgf1C7oZp36UMNh9pzhXZt05B+R3kSdKKfbm9+OXT76iUzRVNJ7JiKuSC
6T/IYIbHzYf35zCD0FUpy+8MA7Yo79ZtBqcvWNYXjpEzd8LtX6AuU3wQXuIYwgsq2naOudh+xpKY
7/Zsskhyo3R4hFi8cz6NQdKRDzBIXhJav4wfnLvkZ1cdA0HmDoFyEiXkM19MHIbiE5ynZLwJHTPj
1L10KzXqbYyGSr7CDbQrysBIcwRQvYAS05l3EoAkDjEI6Zd+6znUOa/63KzMjSIrp0+39+ByCwSy
hWBDJry21SW+JTCBrPQcvXsowxhKfDyza55XcS4inF/J25YvHAG9G1rcAHt44qk8LcJrH+wnKbyt
3p/379yUjl6i5DND0QAdNljIl0D4TFRz+2dc+EedFJPuFlrBBkqVS3RTphtDaAaZgRDNczaTlZqe
qu6AlJD8PoFpR82IrjSmIQ9nOg/IwEEG/Ft4hYuvoYM1pPoFKTEBMZCEuT+ASsBBxGBw7rMXOqsX
8qEzX5gNFTkn5Uw4cnsXlIvbSFIF6ZZs2KD7uJWLrxFAXhrkTlKeGt+HgGw3+jHD54ceMnYv+V5U
xBBhu4F+SICfzpWR8wCg/sIgcy5wnYN12QTNiH7guaJ/ptmJbLNHb13Wp8zZ+l1Nw2zFpV541GfZ
I/EeswyExRbrYJZcgRco9E9eC90XEAnCZxibXvjnzrfx9tZd7BwpKRSW4IbAx0H3KQ7YK3Ca2nVV
DMJKOqVO+QxdbwKRkp0LKy/hXDbZgqUI4juBebht/+IecYNsXWe8VLXJUZZfrmEwMUGotXyAw5wI
9Uvbj0IADXCcAKG1YMXr8AQLTqRqxzPa4vz9bv+OxT6IO2xQfZZFSgfWZokz6+LEnyDzVk7niHJ6
gcecmdFe+uRnKib1RXLttv1FDQz7xHoKs3S4dFUoWc6/gyPrMMaR1p78JBdoOmVg2IG2X/vC+XLb
2DJHoQACDFkRoCJLF4/Iwhp4I33y68h8VHQhf2pvfWYmum8l8zZASFWoTlJ/R1ExpiTDdDVQcWtf
q2jGOt9KpkCq7i5FH8EO7jjCaipwvzAKT0/UtQfisfMGBbVDTf8OMEPUI+D2QtvV2DYgrh1viMH/
khMm4GHZ0JjgtZnzeqaDI7ZB6WUbQmhcTM+qTQTXxUveVNaFwEozKhulDN7yMqTSQ4dqRNbenTmk
/OiZoagLgLnAkp63ghsrtBXBPQUDkAhcz0H5mQLtzP11rjudo8iIHeACNsAWRDQeWwpQJc+H9Sk4
pjw25EHqc9SXFpH4m0crVMzI7fUxrR23VSyh+/mCOBpeErnihSnyTJ/zcqIowgdpfoI0tQnLrfSS
QJwr0y93n3E4kY7xZguHlLyQvWc28lfd9z6E8iL+eq7YguQ3vORBGgBmNCdFGcVGnUmzXpgQm5fU
7kx4WUO6zRU7E5JlqFiQZZ0Jp858Wme4MSS74uXP87AV5ZbzbG81gHWFABICyXH40Y+jXZ3VXd8k
rP0Y/qzyOv+7+W/xj/3MC4INP2ieVaD/9Z/c3/m7H+nvevlfmv0z9f97/mP/d7770fyY/Yc9QtjN
+KH9XY0ff9dt8vL3n/+b/+4f/sfv57/l81j8/p///Jm3xLL8bT48lq/1tQEMvbqt4pec/zmxgP/5
z7vsV579XmhsP/8zLxLbdJj+C0ehoXJiG5YQr/z/CtuOwR8IxC/TMIBl0dn8P4lt478c2aL86MDg
A64R/ttXEtv8fTKsQ2SCMtUKIsq3SGwLz/GvEhBlRmIAgjGV9iKpkmYvEjaDLr5nACA6pCkMR7CN
+a0AJTp9cuqZnEsPtRTIwztKNGF6LBnHkbZQrvjT9tWevX8x+FoATJlraL/8Dt40B1lNqp+see5P
A4tqS+G1OmjrxGJGjcJk9k6G5XvYUGOQ/x6zNCyFiknyc9IcfpABCTn+qAzeFKLyQwD4ihIdEHLq
sARH8x8yqD5yMUOtH9Qy/ynJqvwTSGP/XcoaZd860RrY/GL/MWfxPYkhkEC7gBV5VJJQ9Rn0Q9BY
6rs4svQTFAkQKPVyoL2T5KFzYHOSpr+sDOIMU/fsD7d3fv6QvawXMJ+IJnTDsCwRJL4KKKitJ2ap
9/qB7oZzcJgm+YieQLoSNly1guKvQfwvCzDx3AocB63NOBC7mlT519xMvL2PEuSKEOQ8HHteC5UH
8OdgpGx05ETQ8GotOYfX90HQH+B+gDtLrsdtC5f5dhiYaX3rttE7FiLSCmVDlVdzbkqAcaacWg05
VBKfjKo2T2Ekh59vW7lcEHtlG4jKU7tmCEbcmlcLygAAOV2F2FhvRQ0qwLLFZJzegeyJk++3TV18
IQdEJ04FxIXJ/5gLU6XvMydm1AxIjykYgjxOt/JQWCvbdrEgUh+TAQdge1RlOPPzBWmTMxpGbnmH
egylHPbAMkbTrrbzYDvy5v9665oMUKoq0D1q/brzjKl7tX0M1iCGYyrAGaFxD7Zd6ef9FgTLWl/h
cu9o7uGNwcVqYoBrce66ocrNtkWmowAq9MGWE3VjgWb4+vbVvLay2LvKMkpfL2oPIEhJ+zM2xkMH
7ekbvxDvAKkpiBOcEWmhtrBSBpEGcD7rD1ZajI9+R52xRVbhDz+oirvbC1oeBkxRlAN8ThJKtdQW
f/7q80SI5gigfn+oEYZAyEtKyg1jr/I3QJDZ2oVdNNiIR7EGEApcqYikbVN8xFfWBFaKbm4zHLIJ
NZlDHYCB3QSW4Z1iDZp/UuxKjnbi3/T7KA089aTXhdG9a/ukSreErIq2swEHoRPmye0Alm8qvup6
B+uCGRVZ+0dYA9r4VNuxE2ysJrbQtVPictzoEFNOew2O0g95KoUMtetO0dw1pRV+V1SU6FwdOh97
21ZtxQwIg8LZKSwKx7ujAG+6U2A4LXonvZLe9SasnDBjdnJVHqF1zP5Q5a56IK7LQBw2YBdX2pLz
EoHYNEYSGcAzmIm0ZcQN55umSAmLQtXvMAIkEACjd2ga/fLS6W8rkP9863HAkEZKC76VZswytWxb
Os9+KveHFEbRTTlo2k4vQ/swREmzcsjFhXwd9TDDAjUiQo4wkDGjtCzFjRKqt76q01coFenUNWyz
15XTIcsq6b2MtNFJQgHy45vXR7QnlJJVDcDN8g1kEKkc8qAeD2YsyXAOtDl6esi/HK22SIOVFV7e
LSZleQv5l4NFWZ1/uNqvs4AtHg5jOrRwX/TDndgHhs2jNYDaFVMqSqr00PDq4nFfmKKrz1C6Dw2R
BOt8xPTNdxO6gGOf1NrKERHHbfHdGFbByAs0ePlIyZ4Pp2sxDAfJiPqdMyLzVjCGfoTkVkVJSBq+
Oi1MkRt1jKQ3OyvmZEDjAX4hG6dRPF9l1BWJZafZgE5SJMc7hm0L+NXqcpy2Hapm3f6th4WrIB5/
1stUxNIcEi+VCsJFPmRNoaJ/Yn6opgA4d5ylK5aWj5fNpbN5i4n+SEVwxvOFmTb4cPQTpoPaGr/q
xoAJUxrjFT9yeUYwwkJw9zSuLo4jAb8Ju1UuH/IQ7TQKBs0RIiPIL+R2bYjy6npemVqU2fPaRHQN
LrlD0Sk6hCZB4Q7Ucd58HFgQkYyp8JmoQS3CZmKA1JYBjkH8mMKYajStmwRFAWOBma/s3ZUF6WBA
IUSngSHO4PwD1SBq4a4P5YPAFuyzFpkpIOjG7vaBu/T0NCZoMYpiMAGAtoj/HPieaffaMiUIAC5o
pvSauskKOfyrQg9ij4qrFK6YvHIodMAHtN5FGZibNV8YLxcsCqUpH+xa/SKkn05WEvypAvV8+8ci
xSXiFAAbzt/CEGQktR9nrXwwQTR+hre7ve+mJnBHKxhXbtOVNRHMMDZM8kg+Zyxuk671qABAvXeA
g8Vzjn5gFZT3jaZC/kvTvOF4+6uJXz53iJQEwS0oDLMCDjYWXy1tASKkuTEREzrDtqzK700PKvO2
kStHY2Zk6fp4TUPNnvAQitDjdigv7cpg2Eoo9nxm/jNbORfLOUoiDbEqBxisGP2wlpuYAUAqK0ud
mLurq2TDEEbf7z2jm4ZNSVW7hf0kM+ztmDDrsdEKELWCebmIt5ZVJp88RY5Petjm/V7mQ3l/jnpV
fL+9JZf7TkRmEu2LbNYAAzU/uqMGFU9BYAcDdB+4YV18MzUEdd9uhF469RAZmT38zdxIJUjRQHUM
Bx2e3z+h8Pc+8/8KV6xol58X30IsQHdYFd3hhX9RRr2M5cAHCJbZfrcH8N5KyNZE+fRuUFt9gugt
zXsXCF+aH5FPNvOHIe3Kx0quJPW9n8coC6ZW5UC81UqAU05+nJfVBiVkp94O8MelYiRDT/etDKfL
1kmhwr2DyNUYj1o2DcauQXhVdSvNKD7Fst48yZQGlBRGpMD5HJcxoOJN0CfZAAkE1DO7idnN7pda
0TaH1SIuq58kGIUG4bAjdxsCkegjxHSx+uabTeOWrovASwEge27vvsofIGWFgprWy2G09WSv+V4E
9kZ3tiq9khVTl6dLtKhV+iuaIngwFsFbUVoSDr/sDw6SOy7i2uquZKZlJUS8qLkx64cerm7hqSxH
53GZny8oORlLaqEgB+L8V9pPwy+1rxmm8R0JhfapePARkXio4XveSuqgPmUyk7krP+LSX4rZbfJN
MX4s+Bbmv6G3tDb2i7JjOgU6OT9y2q8BCOhNY3rhCt7/clcpc+JZDIquYrkLXxkj2ZemzBAeTL1t
NzKaa7vJd8YV53VlQbxlPMW6hQ1KN/MF6VolZVHJgshmmCczJvUjvM1Iq0alen/bP1w3xbw57sHk
GRV//upEylJcN35RYyrqko9QCnQbkcl+ZzAq+ierosuJhzB53p499itTtgXspQgL2OrrsGZGeky/
IT1mvDN9JY1XjsRlcsZ3YkoMOASBqaOJ7/jKljygT+oYrWDGd/ahEh7a2P7kNN4TOsFMfyW6t2Lw
2j4Kx2cxfYGPWPbBJ8tqR8cUBhEf2JHxJkhX6MMRhPhalHVpivoa1UIKzLh1S108pSVd/zFT1A7h
LA/uIyizN6kRwMtdDNPh9ulw2KZ5aGCr1CcFDwE1D+7WfBuZsm6DohzUg1xPED33RgXj90CkWm7k
ltHODW8OvGkMD4bvQBjDJkPHdxrfWJJlYAnchcwlp4VJmL/4FYhf6RLNYfWgof0GzbI0TRubqaG7
wOq7lUMqDsZyxZTT6cZywQnpFwcHVl+/6TNZO1gNq0m1RNnIAOX2t/f18hNChOHQshElBHyz+PNX
xzOrk6SWYNs+wCr22WmT6oiAZ7ghnvHd25aurYdJXzwJxTgUZxaJ9QiEv4CQXz0MStIi2VYbWz+x
w5VzcsWKreKnqGPrtIP05fOfaUA9mDeFukhDjQwhKVdUit/YZqB4pFEoB8GowOBFojLftdCCTREi
It+l0ZO2eMMUFnZfyvt8ZdMuPw9jXUTEHDmByVjSIhgMoUBh7AduDUz/HqXvaN/ybycThecVv3Hp
qDBFXkHjDCYGimTzNSEFrHkjqExXK8EAb4uxJTqQarSOQfo1yh/M77ZQASB9urbIy28mmn/i1QbG
R7tj8ZRJQ+wB9QoZqSBmizYooIYDydqYv/VsUPzjy3EA+WRUrhYrjAOeuHhK1UNeS8N+nGSD6Vu7
W4lAL1bDg0xFVlXwiuSf5sJKp3ZeaNVUILLBtBEq7IctJNLWShp94Q9pyhKzWxr8RrTals0hQkon
iDJ5ONTM6HRbSWkUe2PKDUNzfRp18R0FR0f63ahoCG8LyOYUKBqcKVgDnF+cGn4H4FCiA40JAJrC
81MDv2qFPEbC79DTB9q8xq43zMfEUd5Do9ruTKfOV87plf1Fn5sOI9A7YCT6IsbqyPiRi6WAoA02
yjKoxxyaQfMf3uitTF4ZQF2U58SVeCYNeeUXzaxToLzITLdNS3mHPjQ3ou+zlRMpdmfm47HCIeHW
sRDgY4v3JMzZv9SZDADvo2DwZs60V6tfWYKa5u31XLME0Z0o8lDhIR6ff6deaCdnI71oK1V/mcQk
X3OrzrcR/GQrJ1Ps/3JN+HeF1jOjZLq88MAlcwMqNOwaQj26vEmGPNzBSEf/LY3GTzAVmCdNHssH
yEfeXK1gN8FOiSIWhSVGe+drLJjC7YY811y1NhMSG9+GpCTNdm3UeCvbKRZxsUiwWsRzYonGYpED
jJFaC6euG/RK/Dg6vbzN6Sl9CaQyuTenLv55+/NdHHqSPmqajNMyx4W9xedrpj7TYeDXXFuTUFHr
6nSvDUa+4roWSEYaJJih+s3MLieS0ejFG137Q+epGjWexpOqaAvXpyXvR2Z4UFDJ0lHbjH2GKlWf
FA7USX5pvJuMETlCCNDSOytNVXuDh52YugAK8DOH5MvfjrqcQ9cOf3n7BLNmt4Y5uHKyRQiDOyTf
x7er869uaF6n04ZVXSkdGhdBi2AfMChwMmrdfqvrYXuggRO3VTSVl0nz6ECobE+96npSm4AuGJuj
KcXy3e1vfW1BlA+pYeMUwCYuggtLjSHJtEudQoySbVoIQ5CkoHAUwo1x/AemhHvj1qiKuvRyNRkx
TP6F7jqdmu3gHC42WahJLmzMb01X2TquiaiDEUBT/5l/paCrKnSZUt1NcnO6L/VQ30Kem67EZde2
DgASVQACQOLmhZUoTgO8rKS5+th3m7i37I2BaPTOCRJpxc091xMWLoABBIvQnLxYNpbdm7Fu696p
I92Fi6g5oNTgwP81KntYP+q9qgzZSYq1/MGsp+hzxGj3E0z/+c6CgnkvaQbayQCz3+6VKN7zELPH
hDj64irYkjP6cKHobo541BPobPN7IpXDkWfG30K506w8kle8oGgWsNGww1HuWARumZooZeyHhovy
o4yoT/autaRdGyr5LgrDX7fP6jUXaFn0bmEWMACrLFyg0zqt1KFI4gb0xGiyB9rHJnK8lSVdO0GO
iN3IiWTcySK6COM+m5g04PIZFST2k1HvCqq2R6nzlRVTVxbEHAdRBiyTCv/X4rnynawrxg5TVtKY
LkxPnJ1MM1cyiIsAzQTSyysl+CuZFVl2C/QiSgxpwJtksVUh4NIPez0I08/owwGqDPTiFJn5Wr/v
Sgwg+iCiyU4ATJY0v+1GZNlyXsWmiwxPVOwiNGL+avkp8C8zm1fdMeccd8ynqN4PGXXM77dPypVv
SErm8GAKCmKmCefWcwP09pDqxG5qQ6W9CIpPqSnpbmDB/HzblPirFk6AEQyBlWHikpu3jAPyagL9
wEL5mraxr8spNbdxQzv+lAPVUTdO7OmQU0Vq+97W+3pwS9SZ/cPtX3F1u8Gxo8pAg5xGw3zBATxC
TT4qpstoOtOmMLW3yS5GnulRVrw+38A/0X4kSC921pBpK8av7TafEzp/0cmmwjU3DoixBLxcWG7X
qLVbV0V/lCXTPKBJGK3s9rUb89qU+PNXQXnddQ21utpy26wyt/KEyJLi6/nu9m5esyJGmlF7Ngkj
l4lw2E+dBtGQ6VpeNB51JXHu1Eh1tv/ACjEE/zLEyVmshfnKrLahQYAXSR/vai36JspWK5f/6lJe
GRHf7tWG9dpkVWMxmK4RaPpBNoZP8mSvsehc8zA2bHK0dOlLQmw+NwI7ilPrAtsT980D/tuDhr98
oCoG6Wcf/tARY1g5cteW5ZD+MjoAUo1Ufm5RjewQ/UKSM3DA4Vdq+/FDTwcrWwn3rp1spskFgJYG
3kWJPZOCUIvCBDOhNdwzH65u0HWUDgy4qysrujTF6wk6WpR5mLZYnjkfATBrlDlzWUgwIRC9u5S6
1Waa0l+3z91VS8QrNGMIxygqzfcOOugBnR7JcEO1RzMxk6TdqJSMSELLtbttSnyGuXNkUczhgxXn
ESIhnJtKNETkBl5yd4Q+/8vAXdsGk4KOXKuoB89swrvb9q4uDUs4Qhi3L9DfSV7ZE08pzjiWm4+i
Q7ijatG/60AE72+bujyBz50sGYwQEAN92RdBWSyDizDnaERJcJTLQkKTMpdXNvCqFQZyNDIxxBiW
N8uaCrmqJxYUoeRzbOW0eyz7PllpvFy+YdQ4mD4SdMPAkZZd9yiStVpUbF1l0rSNHVjytkEG0s2i
sD8kfadt+6GutnXVq8deodh0eyuvnRJaMS/ICSpwYhNe+SiEianUWj0+KumVbQaccCPXbYlCj1fC
HxV7K4H75WPJWDeFQMGbTT1fWTyWeZXCZgRxFZPjFRCeIZdzmMlhKPiFYoyj7IA72B9A6XnvaroO
az7l0lkK64DYgBnAkLXsgitQ99tO03P9HGPsBFlH1d8NfamnrlcFRrJrWsf8ZY01qdjtfb5ymETb
HZoOEiSa/Yt3Ok4gPtbJPGAtyOydYxbeThYECbetXLmDCvfdwi+LYGRZ5dejmMGLJDDcmqVycMBx
wBqkbNWmyf6BKY1CPLMmXA1m9OcHh6nLSkZejwVFvVUgfpVkd87kTJ+CsUhWHtJry2I+zyD3B++F
tbkteDtIBKvUdANPm9DMiJOHsOfJK8JhbXjkqilYXYDdgCbmhM5NIRcusNGF6ZaVPOxyA2K5uCS8
sqhvrByJa1cBxmOqPUCWVN1ZOOjKgloDynMincYaH1W/V3cqynfbrrf1L7qeFccy1SYIllZ9zrXD
SLWYaIB6JDnQYj9H2YMobSRunvTQ2Fd5mbqRKZcr67tmhWgYeCPlYjEdPN/KpLCYd6PT4Srd1O/L
Hsrgvo/XGq5XrTAGLqOJJ0BLixeVrAJFmcQw3KSKwqdK19NHSem0T7cv1jUrjEzy7HDSOReLtfR2
oOu4at1FL4YRDVjrdmYsVyvO8crhQyJCHAdaxwR1CyeRtQUSkIiLu2psBVsyGBQ9Qd5yBKY3bxtP
GuEHPAbEvwDMFkeANmpId7mOXCdHsd7pA7hgsmGtUHuxbVjRdR44hWAH17uwQoiv8qBZgYtTKo+9
NUY7Z7LjlerWxbZhRQSiopUKxms5ZuXXqpxV1hi4BF4d1JWJ1/xExBtptVCu39wYFsaYlCPp5NG+
qLp0MLcyZgVQq0Tp62faiio7RPJrnZ3LAhfICHaNfiAEByTTiyg798zOgfkK8V1RFf5S2nAOFpDl
lGP0h4SKSLVDSTIq/4ZexELDc8yHbOsYjVbuS3jjh6MxefC4MXJvhk+j4RTlt9s3YsmvzSujMulP
I5YIzKIXtDisco8IkFRzWMshzfYprL/Zb220Km3noOGqVNugNDr5y8SVqg5FIY3RpzGTQ+1jkw1d
v+3goGvW5Dgu0X4wM+AJONLA4kUcMfc5ZRQ5yOhFoQt0Nhx2bVMm3UbPPW/8SMEQBjyUw7qfFYxl
ylc49rvyW2FYBfzoKuJPD0A6I38vBQoM7xOkgdZJgTdvDXh+EfHxG/ll6KdT+SUEWmRsUmm3QW7I
kJ5VMJvtQ89Xuq1tdAWab0A3YBjKUsPYUKgIO6D97NbOCnrZ2a18QGFnliCQXFOuxc0AcwAXvvBp
KiMfJXzwsZvHeVPtICJHytfW4AH87vntYH1WBjXvtY2khlGQwOGkGcmPPIexpsxAair727/nIhLl
51DNxR0gZ4KTXWxLHMqSFiMZ5qrGmNKHhrRrO02e8qSE/vjYNF6xEsFcOieat+LlJaKg9b0sVAH6
aG0k71PXkQz/KW2U5Ccn/c31DNEiZkINIBe3hO7Y/ESChqT/HCQphVO12ahOmm2LSG4OtzfvOW5e
fExLsCmIwVuKfks+HobndauBHdclBqSqmJihNW7KtkvHaQM5keofjdHq7a2ReHBLUgorkjudi/IT
tpope4LOWZuOud05xda30LAByxO00AE0WlfuYerS+fR9JKf6ptMaq1qLFS7vBN1e9ghAB+VfMuz5
Lo1W65kG6gJuaCLPuXUUfww3fsp4O5TrBbMmFFGtbi+piV/uGSRSza2ioau2ciQuXxLyVpBFdH4o
5dHgn/8M2KV1fSSudVtjrI59VaMl70f3DGqtZSJXTjtgJtExhYgapoSFe2/kborA+Mdu0pnpF6Y9
g10hp/GXWB3N3dRm0soBuXLY4WaBrlbcLiIY8eev8jwoLcqimvzYjSAqft+MnjFBYqpMydtvMbUh
0bVn9JO5pMW66D9HPmrlqYsyc7gfZdOE5DKKx4chaqY/uyReq0pefjI+lcHtInIS6fNiYVKjoVOm
T7lbQjT4btBGaW8ktAwyp27efDroCQpNIBog4GWW0UyvOhxS5I7d1gyDvTnaBvOmucGgH7rFbw0F
QSaArqD6AJ8iPD8L51z6VefbaZi7k53BkWe24b4xmGxsSCR3t33HtR18bUrczVdHI5WkaTTQFXLL
KbPQzoJS2+rVgisnGys7eHnqWRVzE9xwAnboZ+amBmQv0Lyucjc2knLbGgmiVV3FhOOzhCXEH7dX
dnnohTmoEhhBIYZyFodRr1NqOGWRuxGkx6eoBuFPhlqvhJ+X2GfxrV6ZWXiNdiKmGKCCYDaoCnZ1
H3k/7GHsdpPul7CTW9JWI2LrNz4iDffISDd/wrBur6z12lekD0JyTJWBHGKx1jFWWujSBg7MFLZP
yQgKfpTk7og0b7Fyx6+ZAsAHGwVNB8Cn2vwrjkEOUNOLRdIYvWfgtXLRDNY23WA7h9sf8Np5AbQI
wRlbTM1oYamUyYopmiXuVJrlpoA4cptM9b0kA+mXveLXbWvX1gXamgyC9jUWF1voIElhIMSaulJn
qDs5HJWjnLXpsenUYGULr53M16YWRyZuhIoQMna8dy2ufwSGmu66ukvMFT9ybQeBsRrgbXluzGXp
xFIqR01tP3WZ9fU/U2io/m6g54Djuh5OaG+aK19M+KV5HAJJIrQJApZMe3W5h5MEJ20rsYdFIuc7
CZj8HQpN1fvaQV+eEG960toOSp+wMVYKqVe3lI4EwA2OHzCr+akctDAaWolTWTmt9aANIYQjQ4+h
f/DpBMsKY6Ngrum7z+1MmWQEBswiLsJL2la3PHCoTTSu7KM4AMt9JDanVErqJ0aL5laqAgkONN+x
QtC802rD/Dxy8z8qSqVQeqiVU4pUaPjWkg3XDOgRUSoxEH3rxX3TjNFgkthMXEUCQgnbX7KvSKE/
v/2e0ZCg0U/OTrC6WFsS6/ACxKwtg9/oh9EnQ/Ij8AEqvafaHq4J8Iq/bbmTQHepdKEHBc5v8bxx
A+QyDOzE7U01+QIrRXKMHaM6eF5ef1XTSHVvr25uD1AKjzU8BBSXmZrmYVjsIfyVjWznIUrZcLt2
20JWKrSdGdB/bynD2GyyTvOif2CTqjaHnoWiyLVwJ6T6tTGVfnYqemX6MCYK1Jet3uT1pkxa40lJ
wuzD7VXOb9vzKmmNcFrAw5mU3RarhJIY3q4mC0+Ul9vvnlnKd7GSUUq6bWbukoUZYK24fuzwBSH7
mF8DJ3RoeYRmdkIr3dnTG6ZPgsaYm8vFWif9ckV4K/GKE/hTS1yiyrMo1tACwxRcqh5ss0roDW6P
pM7uzUt6piWwQCmLgYbFkqKsisMUddx7zx8lpn2LcJ+Dyd+NqrpWzL5cEtBmcFikGYAxqDTPdw+e
HEmZKqU6dZAQ/TVaCF/bSuStYYLFL/7XDeMj4e+fp8sgOiIo0MVHfBVAFiPEaEU29idFmtJ2Z2mN
rT2Wgcp8Z2b4+fcpC4PoERrktHPbvvKCp6rIqrWo5GKxhJVM+QCF0CmqQyc4/xWR0U7xVKT1KYlC
RdnyyIHJFmRJa62cizMJpYkwwQ0XyAF9UXG2OskpACnVJzku+l07AKyt26k8BZMqfb19Vi58CSPG
Cs1bMlFBDbTMAnRnKtU20bqTnpr+1ypxOgTmG9S8d63R9t9oAtlrXYkr2wiQk6I9EQNd92Vw5xlW
3mSl2p3g6i3ehfGUbWK5GJ5uL+yKFV4Z6pskAfRAlo8oAsxDaVZ6d+pMIy+OcjKlH9G31vPjbTtX
NpDJKOBBnAsxcrlwU+DjEkWetP6ka7XzOEpdAxCpSlp/EzV2g15hsMZKNA+AxGUQ2GsUJrjb5BzL
tntfpIVUtcJi6bS/E6XOjl2nDG5i+N6u05Tge1aLGWN17MKVyOTKwbTA6An9Wgd276UiQGnlCkMk
YX8yvFI66moV/lEVY+wyrbWGOrluCs+PT8aPLUkkZUSazDHo+hN1m6rgkcs1KFOTRH5Qwsn8efsj
Xjss7KQgl4PuhAnp+c32oTcRoib9Kc5N7YeaNfoJKq41vMS1JdFCgomLOomYPZhbsRkY8Z1O6k8A
qaNqEwRqpmw9nebmQy5JXfLt9qKumePxJA6iCOvQBJybS9ShCAakNU8+Q827wWrKQ+H132ClXxuB
v3YHqO4CBoSBiTx14a98LfHTMIqHE5Ct6S+ipOIH9N1Kf2yCPAkPaGVnb6vlvlwCgCDwuzIiS0yy
+GLgUbs+M5Lh5JNDHhNNrsxN5kTGn00xosRV5j46N/9gP3ViBSj3SBeXpMyJEsoRosnDieGR9C9T
GUeGYvRi0/dokKzYunzwiF6p4ROfk+tcjP9gBW4ANMlPjdpG20jCR2+kKguObePkH4bM6t4lTVZt
7UjL3bwo1qq913wMPAF0CEl3RJ1tfnYUY0q7Ju/Z3r7s9lPmkd6leXxXjX/pLdK9G4ij7D2xtzqt
rHxR63j+slwN0friPRKkwXPTaMPlVjZybIeyHJp7pImDcptrlg/EufO9v9E+7MKNjuLqe7+uuw9Q
jKIqGwVvgx+cf4f4DYIhA7yR2KJXMceISvdUQyzCIxwVh7Kb2p0mhT87w2uPtw/Wlc0W4Sdj0bSW
cA+LJyQMVG9C92g4VUE63kmhrn0Pyjo/pNWAWpjXtSh5SSoK62+cpnxZI8rMJNNEAc6F38sdsEGU
3AcyiaJj3LaJGF/2qjdN1Z6tMCvEUC0jKIq1WF9VdSk9sHw4lUVT7DMlz54aq+2RZCrClVf/yukR
PWcq/ZwcnsdlbiRFsM5JmT+c7Ioe5UeV+WhrQ0cgehSouH4LrhxhBS0YJ4UJG5jUt5KWNuhd+VQS
tm/9rnhfvBPoeUpZF3laEU2xYkNVcRrk6q/Maf9obfOu7oevlR5Gm1L2Np7efrlt8/Ilm9sUf/7q
1EZZnTpOLXUnqeOCFqCCjqVVhisn9vJpUSnBizo/BXiaKuJBeGXFrmkctql4nK3U+qMooc7S46gM
N57tDb9vr+iqLTpoILnEBMuStVzxK+KarsRWrPdbmXlLmjSNtEUH7O0enmUxYgQfEtM5TKLPl6WF
VgKym2XR35eOYxglRzh/sgNF5bWzceU7gRUA4wqFJcNYy24acf04pEFPRhMG8aFuqvQ+SXJ/pTYn
fOU8b2JBArhAzgkj53Kmwh7HWkvkoT81VlQe0J3fOMFTIcvxBm63fKtnxlot5Pq6eLu4hAprWwQd
JjIPqtywhU3PyxQyrf2Qw/u4UhC/eiaoIYnpA+7X0jdzENQ0s6b+VLXAi5gaGTZpX9jbTMvW2mjX
FsQ5hwqMeJvW1uJM+J4MMofawKmB8XAzGoO8L/3E3N8+5JcRFNUHVA1QymbbyCTmJy8lPSuyXOlP
JXITnmQ0G7sv4209ko6lLRnSPzAHIz3sIhSiyTLn5pSs11oz5W0L+8h+bBulf18PqvV3JyvSkfLS
uGLv2iba9LWYIuKwExXM7Vm5GUZp3A0nr4yFPnc6afEmtBGhffO6+PsZtxFTfNBnLmIHpEQcTQBB
TlqBoNmDXUNLvUNzr6+x1k/hfVAr8ZlHHD5wGLrfv1yn12zQVxYnMjIqSSAVkSgTh/WVM/TblOIK
JJenOh6G/eSV30LE0Q+3V3blxBuKgLqB5CXSXt7k0qtHtbUq+aQXSnSXmFDsqaRfd3ppF2uUJpfB
5zPuhrYIfol0b/FeT+GkwtgPNRJUe8lhgC803sR2OO1zOgC7pKqE0rbRt9solMLvY2V0K8fl2mIB
/vzfD1jcBigJkKAM2u5Ul51+sCJEmlFxHN5LSj7c3d7Xax/vtanFx8u71DctJuxPRJ3WrkcCcKPF
sbyyoMsIT+wouQpBlqAVWe7oaEOIWo3dKbbtYVtwYja973O16/F/OTuvJbmNrFs/ESLgzS1Q1ehm
NZveiDcIjkaC9x5Pf75s6T9DoBCFKI54R2l2JTJz5zZrr5V5RaT8TPrEcdvuqFeyv7r/2d18SCPo
lqAZx+GiGMnwBHQrfQs9X3EQDey8MiQpDO2Bt+bebTkCNGSCAj2ioAP8mFa1akanAGjh+yosw7/o
EAZu39RHPJ57n5T38/WEUizbFlMjeNXnwaZwhUZf9h1yteKiJ0P3PgnM6IFHvvVisw3fM89RHrSB
9k4n6CEcCNViEZOs77tsDwhKZixXolr8FIbDd3uomscYxu+DAFLZeRaQngF1wHuKzvK2OzmaOcKv
MfWWRM8nX427KXSVJpPfaGDQTnm4KN5QaO1lzPTWRynAgXwtchgnoLygTW13VkLHPkvdLBN2d9ZD
sBzial4j6k2MgT6OeBxFAxWuivXnQMUeJJwejReJ6N61lRz9YZ1Sg53WJ6fTwhNNJONULmGF6jkJ
+zgH6ht70eFQljrpvJhp9fn2nd7dIIGe5BkQ6EFxdH5xyIpQWml6ebgkFUphkp1EX9RFmd8sDTKe
t03tHn2B9sf1C7KujfuAuNPOK3gGL9ZCCfMhnvK8dBM9zBrXBir5VkZDa/SSKaoPIqC9m80TR+4G
oo3uxcaj1FqV6Nackp0ye1OfjSaE+sOYjEU/OO27hii0iAKxYPXcrNCUWnlR7Xy82EjDeQmzu25D
pezADe8ddFgPSJbItQkSNoeoGwJYUB19vJSxmRbupEOemMPlhrKAAu362aRJ2B/s3d4x4QaLbeMr
GlunbDQauDlR9IPq3/kyyMPMNYvnZ4XA6OD13l0e6CgyUtp2tK/XJxLNGPRBEcy6FE4hvwBkNUo3
V83clYdIfqtO0VELaHfXoAFBTVBEybZ44n+5AtVgSkpWJqJ4scQBLCpLlrpDn5bqge/fWxlkQgyd
iFENqD3XhvIYtJ88duS4ldyrrpEqxOK9Nk/fq0TTq4dSaquDcsKuSeISAn9yNXCPa5MIw02VFJM6
OZES+Q06nJ/R3LAvaPJoH1v6QQc3YNcegTJTBtCgEVWu7TVoWJXRRAaQN/oJIbr5ocrl8EkyYd7R
7fHTbY+ybw3MLKJN+JVtYVOtYOYyI3m8aGi/fdAydflSt1J7ZnJ8flzaRT6wt3dSBGMXLylcs5S7
1qsLlwLVUdthA4euVtxqLKhRzIn+W2ZeJxuAm12B2ou+SBYnpoPXtF36MVXa6V1LSPc7WwVmAhcC
EoV5p/Vi5sgclmqkNaJIXfhDiszkDEIy/gNG1vL7mN45GiIqW2TW3C6RxQumpk1yqASNPg74kUs7
zilC9oi0Tl6LlMfX24diz1UJ5yHyeEtMiazXlaol8xNZNF14O22GOtPqYXSy7s0SIa1729Tu+fuf
qW2+G2WqsRgF5Ve4LmOPbk/lhkr/LAf6U93pyYG1vfeT70fWRCIPaHTjPhYnUJuq5vS1RWo+jkXV
n53WiZ6GytHPs2bpodtSIj/fv0ZyKPrV2OROa+vPqQK5QsuBO2aHRnYe4aUEU9eoz0sErsLtkvaI
B0rszzZG4oYBWeUhZZpNfPRf3bFRBtKwsH8po7FwxRZcfrcclOxbF8ABPDLifEadWvqQG7neuJVU
2H/9xpIp1VGRYQqZUbf1L4hsSCKqjOaFDVw8cIfckdF7HSkBjEZnQ/fcBKF88Jn3Tq3gcqT0K+xu
mSqlwpB6OwEFBjBMnVGDT80PBEjJC8wo5hHt854fg9wIkRZBkMB7tF5gGuTOFMA+cZGHTPnccEck
T5as8Sji27VDS9nCcRBdbl8D2pIU5M2GYnamWG5SROW5h/3mwJHtZTdMv9PfJaQG+7DJMZIm0iCS
wIoVzsN7e4Err6/niXCoTpaT0mnl07gUxJe5GRyU0Hd2DbEgRE/BRNIO3fLbValsLQTxdCMAQnA5
HMS79Tx0FwlSqtuHctcU3TQx6s/jugWqSE2YaRZdngufIfxmaTnky5mUW+ekUDv/flvQKgnqYERE
gVevz4cxd+AXlZgYL1hCCDDDMS0fpExeojcqCOGjotCOY2PyjRF8hvCFCMPGY4ejPQOMauZLoDeK
7QVEUP8hWFBUt5f1/r9G5JiLb9pQNN+fGHC90QPjOdJ1ir7rdcryUNlKyEWXoOR6rEGivkXgPnu6
/TV3bgHgFFRqGSYUI4sbh4ayUCMtHYcEbEX+lHYqPGBFfEQKu3M+oDwRkB/mIeGvEn//i9ssrHxB
46SfLmVjmN9m1GfetmAQvkltgcHbK9p590gZqYXSdMRVb2emUr0NG8l0OPa91Xlp3OmG5wSGnrlj
nDTqya4N5f5Ljj0x2kzlV4z6rZdnO1O86BppB336NnDjOjOXZ1XL6tzrgY38MZD7xG6B/HXuUQ/r
jnRl9j4vl47LhX4SicImWlJmqvVSM8+XOKvyj2MJ6PsU1X3FYGjbTfWBX9m5EdTQYdQSE8Hg8zcO
mvJDYs+SxhvYOEN1DhEc7z2rRJjsrDCTUj9BH1+9s+JKOaLP2TmsIhPCY1PHZ2hvc/VzanIgKmf5
Qq0zP3UwEr2zWtM4oHva+ZqgAsQT9FoI2L6wCdT6NOcNGbxiU11yWYfnI5oTL5UH+8DUZjLyNe4k
4QI9K3aO8tDmWw5622jp0imXmCHMxl0iKqTgSEKvMcEiPUvirTjnCHAydwiP0h9VERTSKYU9g1mZ
QWmzg/rm3hfGsYq4HsYM5g7XJzmZZzOiIiVfGgPEcJ/Iw1mVuux0+4peWxHzPpSZQHOhjrUdJ2wa
Y8qzpJcv44TcYi919qNiSdLBWq4dgSaIVwUUVOQQ2310ohpZeiq0l9kBWTChjvxnXc7Tjwo1qxeZ
1u1/714VMGVRf2BEBsJXsepfnFxZR0A1tVy/zHM5/z0s+jyD1teio8D+OqTg2aO6QvmZuYArSEfc
qnOOC0Wtq4y1t4PZh0yjStFTloT1B+gwjHMSCTblxqge7l0hwElII6hUMT54hXsaekupC71oLnkS
JGfLWOjA64vjfP4NM3hwEWw6ghhs/SFTgS3Xi7i99CbatEBGx7eLZh2lYuIor0N5hrPgARD0mcCO
nE2+rJhN48hjX18MyexOeWZlbjMbnwBi6VQ/irPVDJPb1sUHtuHP2wvcATdgmyRJoG0FucnGttEk
el/Ncn2xpRGcNzO+ppfb0L7NEQLkkIT1D1pWWifq8M7JyJTysxZn+f27KZ5+0CZcEPzpxvdoI4Wg
pZJaHuUFHucmlvvUM5c2qR5vL/f6IoroSYRs5NZUvzcXI0YBr2wZQaevplrfsrTu5pMZzrbjTZU+
9yfmQOrl/W2b106cDFsQ5SiipUfZfX2GqlSfJL2u+ktBs+Q9WKvS+tnMSVqdppzW74Efv7aGEI7g
BwTpS/FlS6NHV6gQLFCvnYvS17pFfd/jqiu05A/r9Du2RF2EiQ+EmYgNNytDjdHRwzgtL/aYRI+m
mWSe4Dh6lBZVOXjpxcasr4iYPocCHl/NFNeW7CrGnY184fLCJHd7Mqqp+7z0Wfvx9lZdHw+sQAfL
bAD5HmHMeqtktS6CsJbLC+rZzJaXpvQcGvZwsZdY+pg3zK/cbY+0GcfCyyO4lDb20mgJ5l6Nq4vW
dHrvSrGWzS60kXnjARJIEy80KuQ6fsOoSf4AfEgEipsbD0EZDC2pWfE4WKpLO69/0wGvgPSwb5/T
ygwOzv/11sE4LjwMFX9mULdBWpZGqCQJOHgoy98TrZMewrmezrcXdf0S0QoD9UK5nyLMVcPcLCZ1
7DRQKXLSKl4ULPZHhGNnvwjnPywlykK3sgr7TMf5623D13eAyIGMlkyPOu7ViHIR6mowSdQIgrwY
lheHxOhLUivz8A6srHb3LcBBC2o0wmbao9sLN1ljXDICTs2uhtBFm+PIqymVH6S11xtG74cqJHeB
S8Bc5voWZHUKSsuOlksxTiF0FHpnJ55uBtN9g5Ii5ITkDYQDiHqANySWa0NxALHOUvbqJYFf7jm3
o8Fr4dt8D7PDeBp4Kw/yseu9Au0Anp6mMqx5VAfX9iBMSMxazbUL1J6qgwSDVlQoQza186iXuvnh
3pMBtT3XDEgMxQhoXtbWjAYQdsK9vlhNq3pL1ZUPoTFFL10GxcltUzuvOKEQoTJYz1cpo42tZuzU
zJmj7lIMQfZoJypDVGnU/dmpdRCcsjEeTmUHz64Ao71L+youGDXRZu3gFu6cHBDGKFDjqRlq3Mad
kpNEkLU7PciHtDx1CENLb82wspsDl3K9kYzwgi4lIOO7kmiuP22sBklRG+lwgdVBpwml0kYEBS89
Rd2oHLwJ12sCP0WxgFoS4zMUsNa2gFQoea+G00VDK+mkytV4TglP3Ns7eJ3JOuA48CKglMVg2mYD
oU1J1EECzYRCqvRjjBjFfgcNjOKn7Rh+AfKWSCeIquEJuG1X/Pr1u8qMGvUQtIfJFJiNW69OM2vF
aspquixjrfht1Y/+MhjpuS3T9J3UpMHdVxAGAhwXDLvgPHn71vY6K4WdMJ7wYNGc/5SzpHso2lY/
xczRHIS2VxvH3DCoegYIuBUktpt3bigmY2SKR+OT6sp5UEbroR3iIzGcXSvkHzBwEnbxiK8XFBm5
CYWXpF3Ik/6Ggt12VThxDnbp6nVjKRQ4BCRFuK5t6ZZ6St2hUmpesrGM6i8VYnOw5CdWlMc+JErm
X3lfOtNLCPVS8ZhWWnYk0LCzSo1zAhmBQK0THq1XWZdJk0KDIV8ceoYPnSzZnqZGykGd8eowmryk
cGjzwhHi8dKtrYRcDcYMHfkCcXb/NtYnZuEUqW3f6o2g5TDHcLz3OLIU0KxErxTe6Y9uLnccDFWn
xrpy6ZQw+mNOJvtDLqf2S16q6Y/bN23nE5Ijiy3kWIrpw/XiOoNEoAps5YJM+nwK5g7kJ4M6B2/3
zieE6oN4i1k4QUW8yaRiPQ+IESzjkrbm9DmKZcVD3kI6ZdOYn61Ryx5ur+rKE9OIIe8nTIDzA125
jb2gixCymFvjYushbPapVilU3ewK1L+yWEPydNvc9UcU0jGkb2K4HBGCjTlHrrWuS+ACcogYyhOy
IZXtMq1U//EbdvCHNGJBYcLvs94sOZ5ao2fi6tLDNvAujxuiyKpsD56x682i0AbkQEyTw6ezrasH
NZOuVQV7AhfvqZHz7iQZ1aVWbOmUJEfUZzs7xQuDeB3HQ9DObZcU2EiJl4NxkYM8PiH0k7kMihYn
JvaPJo12TEEBQ1kW/8vTskWzhQF8pYM5W5dMAlD0Z65ZheU2lRxGD3FPWeog0Nr5jDQCgfqI4Xwc
5cYF90NkpUYSWBeTevYbml9W4ypOl/lmKANP7xrpqFWxs0A+IlEdHoM/25SmcoigTLOyL2bZIyUk
Jf1DkKXtwzg0dyOKSOdx+qLJJBQ3toiizsyMSp5HTMF0VsJSh1zlGYHnVHHLMpMPEtK9hQG7E7AU
ytfYXZ/7PI6KYe5N56IG1uT3Uv0JhrnssVXVg4u8Y0gI9jKKz5PJ7P8mDoiVBl6ZYQguOSMKlym2
B+PcNW3zVe9CSTvdvs27xkA68j8AlqAe16titizLI2haL9FkVhBTBnb/A5Uy0Bzgt/9zvy0AAFQp
eMRICjcLG6NQjgjHg0uiGtNpKqvysbGAyErNEQPSVchICkPJDB48StiEB5tjD5gfitdaCS5QEyXf
hc7WM0Rtyrmop/nUQlzlV6ETPd5envhUq3hRGEUagjyUCJw/60+5FJmZyBNGc0lTH1KL/m2c2EcT
H9c3WlBICbFSgY0CF7u2osZ4p2EweMWW/Ec5Lt+AU9vUJtGQhkvyz9tLuj4dGIMzl+iecw+gbm0s
Ce1a6qFsv4RKHZyV2iieKAhXj2gRRAcws+uvJ0wJdAjIR9p0m69nDE7Xz6NkMGYdL/I54F9Oztok
Au7ba9ozBNhdZ/xPJLvbYaoq1CPBg2IxQa7Pj3ArG484mPwg2Lg+gfRRKZSJyhxZy9bPNzSnIMfK
LVGJyNyh1N4UTvWfSZWfjM55z9DYt9ureqX4XZ8+5jwYBgYWCEyVaar1VuVSjeRfPVqXWBle+qQ5
JdX8BvI2tx6eHbl/iPX2nEKy/lAuzotVjKFXW9rRoIs4D1c/gjgVyUjR09lSszAihstiTPViWrUk
Q9xaZ55KdfIxb6KldUs1n05pVM1uYA39x9tfYOesghEX8QJEprQFNxcjSWHL6oLSEme1ccHASI+M
1RceTGjSwebumWJTBWuEwPZc3cGyidDoWKwL5KS8qmpqUkKjBViMgXK6vaqd08qNep1qBPF25TOT
qrBUaiQW5f+0+W/OvM/fyI8cKc/uWcGb8OIAl+Ljbb4dyVFnlqiWX9IpSt+jahO9NEkvHQQj11aw
odHKASkIT+L2YcuCasmMdE6ei9DSmLZiRbKnR+UYHny09TEUEQEBCMG3IAHF1rZxQ1EiB+ySZD4K
rHL+qc7nsvomJU4CC2nWLLmbD9KiP7XDUkQ/uwrc+kHutF7pvz+A2haoN7hI4RZZX0YoDOnlzH3m
l/ZsvqHuWr3oRXlETLRnBTQ6r4Esxly2owBhKqVMti65jxbQT32Z84eBkemHew7gP0shsaC8QyMD
z7J5tDWaQY7BxfWligwGhKKtvoEYNSgP3PL6Tv2fHazQ68Ndbp+aUoMUOZrxw6ncZt6kzuoljalE
tnGdHgRYu99NYHXoZ9Al37bUoKWVrKgdc59jiBBcUpZT79Uh4zN3RQT/rgkSJ2jThEPawi2nuahs
PYEXqy15PqWwCN+WkTTcda3+saLijugz62KYcfNIc6OzGYlIeNKGava6iPH5QrOO2DT2PppQAhYz
QDS1tggrms1tocnwwMVDHr0YIVBVtw/HsXVvn7d1fPPvamh04iJ0Iu1tC6ZGfFpJJLnw6cS0J3Ad
9XCK4X2IvHCq4B6ddRQufuO6AtSkS0evSQyerq+r3tb2mFbwPbaSKntTH1PHjFP9N26SSPqozxK8
MZqwtjIZ5EUWxLO+PMDOLKmQf46FcqQYsQGr/PMBBVBFhzCGmunrkNMvAAdGPcuxD7vCb6z+ebby
2ZN0Bwm78ZMadp+ljob9oL8pNeNxmefUazRG4W5v4d5RobbPqyUY4qnNrReatFOr5cy9+Rqz/udh
gRm0i6SjfvWew4BsRAywgGVGn29tJV/sXnayrPAzFvxQ9VX7UtVo8JRmcqTruLcgrhZIcJqCoIqV
tSlDnRKK003hJ2NlMl1nWu4UhfcxYPyzcWCkoTBQ4XThBVtbadR+Tuah5uS3qW14kRbE3UsZzn1w
kWaj+Ov+TaLJzzAOVLu8VBu/PqdyCjt6AZUqjIpuNcTNc1Vo812R0r9r+p+VLS0UWlNVq+gQttZ6
OTwsijqdM2OKPbOfjt5c8ab+L/b81xT1LDYIjCtI2vXn05hQp82alb46WMpLHtfd5JZWELgtpUW3
ZCr1E9fiiJFtzyqoZNAhDmXSq3ZLNgMMi1Op8CtNydNzNwFn/1wO2fLVXHLnx6zA2uROvazUv+H1
4VElA0QIlPRsc8kwk0psGvuXZL0X0zoY3N6Axek3LjOgWrLp19GL7Q46EcA3mqulT515PmVp2J6R
vz4q5ex6LdwFEFduMpHo5jaD20glSxtKX0py5X2vA+0Jcq32aqc1P0t5OHtTPMpPWSWNf+gR7MLl
Qgsbyq+jIdDdDf3lh2yPUSTXNJOgn87n4XsYjrkrOdLHVGq+delYuVM8fb3/Ir62Dijsw/a1nWfH
GQzkLlxEvaqj09jKg2u09ZGW6Z4LQ/gKVCYthGucchCDs6sUzinZDCPRWfqHnDnxb9z2X41szqSJ
HKKZFGHpG2ocnEd9bj0F4lOqPEp9AObdXQ9gBsHEj9bVNotHaZeej4Jj0UzJ+QJhc+pqtD4PnORm
2vYfpyIwE/9nRpyWXx7TUK+DSsm4ZUM//lQW0yts9ZMjxz8suT3XUvjctf27aOrcQO1eMm08FdLf
pXnEhCsO/9a1UQUXjznRF4He+leY0qwyYFgSn8wj1TNnKJ+UIa3e9ENnHnxXcby3psDz0cqCyJJK
3eapk/vSkIDG5H6mdX/L0AC4oEuflGL6mtTR0TjSrjGYjIHuA/y8SjsVc7KLqIkKf7HqNnEd+rv1
00hmXXhDEqvDY5ISlx0E5Xsfk/hSZLqAi8h21x/Taga7a2Atg6l5WTzLnlSvzefwHI53okX+OT3i
NQd2I1BuW0HfqMvUSh8QQcinqkXnG0BH4xkUX6KH2z5kd03gI19lp/ChmzXNJjLtmZEU/kTM8KHV
R+2cdWXpzVB0/EasTHQpUCJCIXXrqIPaUiOUigu/66zQ1YpQejBI6+8qtv/z5XjbIGRjbIyytLre
pCZyumFS28KH6KPwh2mKPCiQmjMAxSMGtL1vB7wAolhAPYxkbsKupJy7rFyqAsE8YLNuWKMw64VD
jXaKOuloV9zeqh3HxUcT/RjmAMSHXK9MTuso0uy+8PU0wOfPTGrZo74cpLg7iyIjpKDDQAcom617
VMZltGwEtFCHMJ3YhVu0rJ7avtRUT24m0HO3FyV+9MZrAEMFbwIGhCLBFvI/DfT642VI/AV+Tukt
9Pl26EZhCpOkWQda9lJWjpk91qllNo9aENnt/S8PWCmuGCgm/OQWlxUa/Rwlqpb4cj7377tmnp5i
ybIfVSKv+99rEgGOJGVx0EtbwEGhTJIqIQPt14aSR091YZTf8B3RfYycr1dAEAKCIv23Lr4+KKPR
0hxMlczvoH8+W3Dl+5CsaV4ShkcIm50ziSmyX66aIKXdvHIZoylZnOmZP6kGKxqm/BHMxN3quSAd
OY8EeATKVIc3d5oB/FKfGqwkzL94AwByD0HI7nT7KO6tBYwjTQQqgPSNN9dZ76dGqKVgBaHEP1Fp
zz0jDay/b1vZuV+MgQh0qkP2xEOy3pykN3u5k+BVZw4y+YSWja25mdr0T5k0hweRvvj6m8sl4DqU
xID4Cn71ta2ZeK4fxzjzB6OtniOwymdw0qbyUDtDcO4UUkNGRYr+IPDfWSKYEzGRQVwukElrsyOi
V7ITp0g1ZAlEfkmVwPc1InYElPRgzzYYvdez/jr7IYqZ9MS3rbMaHrF2SIKMJEP5j6RALrlU5s+h
aL7bY265C6obL4qnHzwyO0dFiJZCtIFoNNLRm010+jpO+nmiPFcM1sMC8PFsao11f0QFyApJejpo
IBm2tWAn6qlVD03mx9aSuvJSFu7oLE/xSAFNy4PfuMvgC8DJvTYicYrrbbN6a6Cdq6a+HNnleys3
9dijbeAc4a72Ph5n8lUKS8wibd6xEUpCW29L9AyksHeRBSyfkHI6GiM9srKpUkiyPoVoq2a+XJXa
ox0EQHvNdDwYDNi1Qq2MIABdjqvWUR610IwbBa62IpdOW4bwY6NvT3f7DOHJ/7+VzRcbzImfrmT4
jD4YPDMuTZhqgB6p4aIf3N3rBeEqqIEwDoBODpX79SEYGA6VrczU/KScqNyHtfW10Cb7z9sL2rMC
GwAdDhEHwuuytlINXRTOY6v6Yc4RSBatpeHNZMxtKzvOAVpqUGhwRdIaoBSxNsNE6piOUqz4ITM/
hTS/N7PiYe6azo3lyk/V5C1A18fWzH2EFQ8CG+Fb177XZIyRvEso2JE0bM9fGJWInUqan0m21T+k
nZZ+1XI4Yz2U04o3QZ6G9/XihC8ULDl0C1gqWvNbHJeq96RfAD18u3e6R5gTGC1cou4gQHx9B9cr
o2bFi8zCmHa4OvO2k4S9o8a179QJeo6OiMq8LOzb1I/CvIhOoIqyxp/APSZ+l/R9c9LSnulHA6Rc
4o5VKM2uHE3QYpSZokmP0VBC5KZ3ato86uNMPISkb+u4sZUOzSWJ5fpnXM7l3wOiDPkplCb++1xX
ghbuRb2ZPYhio8jNadukXh7AJPvgFEArgdtq6Z+VgUjnwcTAK7fL5hOQ6DI4oxKOILO3eVh7Qree
8h2lHrp1iReV9ECfpNroxqep68LwlCLlOHr1MsbvOq0qO28cl+VzkIK/PhEWhOg4KmOWnADLp92p
rftecylBhsolGEor9sDTd/rBibx+liGr4DER0QCMANu5GF0qtTgMHCqqs2xd2mhkZHkY4GBTmAu7
ffOu7zemOB5EAIIKcVv6MzqmXRnMKn0LdoRT1i+9B7fwEffCvhV6Fa/TZ4xMra93Vo5SNTVS6ZtZ
V/nwK3UvUVAdUQLuWgE2Q5rHUBHv1tqKMwwkc4D8fLjTnecZ6NUD2kLBAYhld3M0oGhAnIhktmvR
kkp2moW1FCkVy7IsIo8e8+Lm1PhOtzfnOipkcxgQwcGT7tB+WC8Ils2i7pey8uMua94Ok6x8aunZ
n0NjnP1GCTQvjtsjkRjxf3p1Y6hj0L3iXbkaPK7yelbRMKr8YZzUTyaP82PbluFLboWOG8pS+9CX
9CAdSzIeby93p0BMyixcMMgBsHHbplLtWC3Eh1Ti1CDLqscUFH7o0f6mljJ2dftdNwLjjzzixjyO
g9zF3pwFiXmeFrm2vJYWxH0cssJP84OAMwAxILCjPr7egE63ogkBk9JXmilT3dwJUKZVio4Rpyh7
GKtsOkBJX79Fa4ObyE5WokBNCg6XbKUf+qEw3oXBOHyUgVS8hIyy3P7gu9ZAmtkMpgl+ku3jrgZG
0/QsL0qL7iMAzP6DLhfm50Huz0E2HpGy791PlTgSRQ/yDdps66+pLHpUFBFuTdA9fmu7fvTGNB7+
vL2ovftJUAT2i4kgntfNcy4ns2YHMm5GoUt4jqdU+pROWvt2nqTw+21Te99PsE0Q8Dl0DreaWEFc
6agg2phqqvG/TmMXj1IkOy4f3PbtKcwPBgT2lkYvD1y2gF5xPdcf0KkRkq7DuvSr3MzeVoGlekVW
amdFToyD2GFvaQJbI0DgImPb7JXEaIBk2NTeIwYielQRFwSc+txyJpfBQit8I5eMOx281nsHhHo0
4YrQWL1iYIwCSU27nPZerg1t6zbMeVSXUZbn4vP9G0eQgUvVgO5Bb7/+kFI+j3Of5pVvS0HupWYY
fjYiOTtJcLGeoflbDha29zUF7RATCa9Nts3GJctSB4PKRWuopTJfrtL1giSuPOWIB76Z52E+kiK/
tshrzrkUODnKPtuxLcj4p9kpxNEsutYNamd2Fx3hYHP+0qPofRBF7FmDhwvHDVEA/BkbP9lMddRp
Y1v7w6IWiWc1k8EA42z915BS+8uUSOb72xt4fRM4HaJhCUpFtojv1htYBWXFl0waX2sl/ay3cvux
rcbmFI3h8OW2qb21QQ0A5BDJHDDvG39iaq2OSzYqvwId9SnIpi51g0DWS1flRXyy0gSpuNsmr+8B
E1Vg22DNoTsD0cp6dXWzWHIMC7VvSml8NiY9PaECox1Y2fuG1LWo1YF1pyi4sUIkL1tRMlV+CEZ9
8BninX/mtWQvJ6iVkoMN21sSswK8p0KpkDb6ekmFkYNopvvpR0VgeUFUTqfGSaODOsyRlc09s0xo
wxKprBn876ITPL/aKZnSI2qW67AMQJkgSGbaAnKj7d2CSTVu6mnitGt18pTOqvKtV2L9PBpN+WGW
lGYE9BPcp74lYhGsMh4pCO2BQGyBZtGIfo6UFbUflmVdu8pgmL1nhAjTn26fvr1z8auhjesvtVBL
9S6v/bwLsjdla0jnPi6Hr06n2wdH8DrWZE3wURBhORQFt+NTVp8ypTyYlW/MSpSfy7RiXkthHrJQ
JHozut3bD32mp7415MtBtLm7i/Amkfzzhw7K+kSaA/qfWpjUfhEbT7km/xVWUP4g9ujXTfIQh+PP
259192z+Ym9zA/recpa4xp4J08BJt+PZTdUgOvDEu1aoK0DqIygcti/bUJT8Y7F5w9AUHnXkHgSf
pjzcXsveEQHFwIaBlaKzu71n0NlrWaVXflH04SPdQlxVqAyfGqpvn26b2lvQr6Y2XqqXtHLOGTYi
+AgTw4O8Ieq9vNaDz79hB2w00TAR1hWYXzEaCxxTX/sZifkfACxT05PGIFLPt+3sPSeEHkKTXLSm
7c1TKfXTAIcULkou6/lPqZ8zaneZTZ3FrC0f7jDtyF3tbZYYKIVYhlifGd31QQ8Vc8wGlSMBa3j0
qBWNwbg/A91qqxof714cHXdopPDzomq8WZwVBxoKz1Pjl3rVGa4iD+1z1StLcqLP3EH6FHT391oZ
KCE1A7EKfRCx+Hp1vRwjFmiA24Nf0fxZzBMygTZ6RdGBq9opURJOgdgTMSOp0DYZt+QeT6RPhS+l
vfNRqcz43NhxfdHlOngGa2B/TVtIkvTJtH1gd85XptXjI6HCnb2kFEBuTIWDPGqb3ISaNoNvBXZp
ZkA6o14qH9AziWJXYmDt7myDBf/PlrXZzCIwE6uMFb7sqEne7DABEdRd6S2NsRxcit1lvXZOBOoY
sPl6E7Uib600akt/zqiHNkbXPqlhHHwJoupI52bHnzAQL9rY+EdC8k3or5Xw5izJXPp9rNaEcEH5
caqc6O5uA3yYv1jZPC5xb8xWzFS6X/eJ+Tih1PW9kAb74LrtroWzSCtI0NZviVOnxUo1PWUthoU0
X20H2rm3qqMh8b2TDyUDYBoOPZN221EYPWdrKpVDpw/959mQmg8qzV16D5Hbm+ObuhkfRkWaXMWU
vAUqn4OHemeVghGCgivUVdBIir//BZ/VtHkzdy3nkKG4GNWZanROetZXR/pRO56ZiI5hC5FTKECH
1nbGDiFhZLgo7Nlq5Dv2Up+zVrZdkOPaE/IU92uSoxVECgOPG9+UcH9jb6DIDOluAW5bSX9OiSN/
lOfFOt12yXtf71crIgz65evJQWc1jRkUfjQE1bkfq8Hr8ubv+40I/h+uFIMdbNPaSJ9NklGGVuHD
t6I+F/JgnjkM2f3RPSEH3GU0qhm62Tbk63wckqzA1SsgUS4DzIvPRj+ZBwHHTkz6KuMkki+KydsJ
1mBZTIYTgWg3DEr8J02S4bsCu8yPoQvr5qNValLjIUNnX4hsR8e//SH3ziCS4Iyn07Eg69yciUAf
LAOOSUrYjnYpliD0qmJ6UdX+e4muzYGxvaMhVAqBiNPdo2a23jXLKOBabkClxnkKvWZo6m+KVkmO
lKZ3nDvVa0Ir4gIqqdtmF5NTQxUNCUXUIpp/jI2ke7WcpadIjp2DOsveikidqbIQw1H02AQDjoMe
Qytz2NFGyX8w/qM85YZ5JFq9tyB4T8VcIKsic1l/Nyk3sjzJNM5hp0rPwdgYpzEftJe8t8P7w3lC
UrjcAUdTWdkystWVQhlRw5Rel/kpH/PltKSHEaIoYaxL/lTbqP8KJmeAO9uhvSgoxyIKnIIhM3s8
TU7sDZrlVm3wzrSav8iqE5fur+Y6M5IXtw/87o5xBBRCK1E72nxLpwuhJ6vYsaptG69RBvWH1If5
wZ0+siL+/hcnGC5StGQNC8wmI4ncOtZjpI3y8KB6v/sdCQ+hYhPuaUuwVdQzwIAqpWhaVCPwAnlu
3DGrwoc46qf3uhRFLwzwtm+QBCdu1M3ePt/+mju+S5Tzqa7zRWHI3sRRndkrcxQxwDXBI/O2DJXk
PMiS/GFuRvNtEWfR2bZKyxf0ROHBRu5cCjApFLYZTRbEq5toMULoEfph4KmdYzUvKkNj33NlMn6g
PtPf77fwjoKRFPp/QL6bJ62RjLrupBjMKHTr57hXyxc5Uc0vt7/lzplZWdn4kjZMI01JAcEuVZNC
3leHxqPpVM19VMqvdR1CdtGfpj9K+rmpLzp9PLRpzWpyZANc9GLbxk2hhzqqtextEC1LEHNsEWCv
zU2rkPu2mfzlknflOZsr/Qxt5beqLu9HDdHmJeQQiCFgI1smZQVhKA4DhmDTgHOird8FyFoeBNh7
q4EYRIN62hDMRZu3yyYMiPuFkVUN7tb/R9p5NMltLFv4FyEC3mzRHjMkR3RX1AZBSVfw3uPXv69G
GwLoaETfF5rQjpNTqKyqNOec1Nuy+2TODEnLunj6+7EfCG9aXY7vStckXSRDGFveHUU/9cjJKViq
+oPfwTY6aIWsnZKubbtDqtjMVrLz8rkpev+6BbVZgWN04AOsa8CIQ3TcJVF2ic3RZAZYmRx1NbOf
f1+EmD73lSDZ0cpaLi6dnSSTUNO6GHEWHypNHc6RtRsB3DtKrAg8LdIg1ExXrpd2YFO0qs0udmD5
rlV1xdugBclOge3O7Us5hdqomGKKwsRqLUjFlOiiCitO2r9KUysbJwNy8O9B0hWHIKzsb0ggJgcj
DKTMtatY2fmYd3ySwjY6YUDAwNmub1+pnhUycgDt8wzXIOvgwCUamnZT1e2N1b3zRRemVnFiYTix
FocQQOH+WUe7tn5qvOA7V/p9I2CUEOx6V4BeOkeX6WWKYAcHWU0rsOzNz14OzOvj43XXiEVZCqSS
EOtY+UapNGo2BLyZuRwCVBp4LRSi/NNjK/e2BnUu1JFoGolnarkULdMyO4j5XsjeiJG9EdOOeyNt
X6NaGr49tnVvRf/yzoWA1iZNibRKbwaFdLltK/qKjqCXyUH55X+wQhMd8TYAvKA1liuqpAlFqXdn
Y96s5Sp6lV6SSZ7/fGzmzqEC+Ef2DQQQ8s6aFiu3+ljGUU+sG7fT28w4qK5y62SAsKoXZt24mYy+
7dHpmqo6JWHYvfQdEmzjztG69025Cel6oI4tpu0sV1s25YyGhJ9d5jH4c4oj5aOtRNlOfnlvrXRM
uQZhbIKWW33SrJHBN2o8XE6nhW4+9vYhsPrvhtH+Fqraqxb3H/pWbd1EmXdQyvfck5dMDDWH/rWR
rRsgUfcMiOE4l4Z1JB2TT0FbgAGvknTnJNxd5Dvgm54LuOjVIiH4z6ViwsfyjfbvKh2PRWPVZ8vx
f5+t+SxF4yet035kerpzKu6Epu89CRoG5LeUopc72HYoSzMFNrv4ecM0jsoI5h9apTZf7FqqrS9h
K8fmOYKkU58oJkzzzuNw9wvzjIKCpt4CymhpHjEQiangTnaBXWK6QC+l/iAraX8yQKCo7uNDcyeL
58OC8BS9LTF2bmks0osE4R1iYSWSjaMp51oN56jX3EAntUetzdirTt87H+J4iMIBqfYaroGSojqn
A647FkKuYZKM/pj5srY33+SuHZI1NGjEg77+jFDQOmmS7OzSK07+JWM23MEGq7hTeb5vBSY35Rea
4OuDiCK/xnIA+xYR9D1EActXxu8oOyfhnhVx5giGea+JVpe7pM9NWKgtLlFIcnJMozK42HpifX7s
C/cc71cr4q/4JfVMzIY2e69lF4awxX8XJeITjhMEf6T+ID+fFwnVe/HkE2ttdN6MTOpK6rhsTtc4
x6Eqg+MMYPf8eEF3PxtRHH5NNrthccu+nRa5wWejo5v8bZYMHzcLW/vvYyv3jhBpEUx/foCdrzaH
qkc487hmF4Azf0Cw/Kz0jXNIa6l343EPCXEnxGcMPaUwQwRVG9UOGAGynaJncZn65mNol/4HKTOn
33gQzS8wBQB5aP3Og3bPLWgRoH2CZDsV/PV9NJSWhCJbfqGjVR2QETLcMlTmg0Ac79xG91ZHRQI0
HIOCiLBWxdlQSfoqkFQel6jrvkRKnaduqxrBqfFn/z8tIncn1ESePl24IHgFVMoFDm8zn36O+zEc
rCa/WnZTftKSzDoUqVU/e4axQtYMt5P6pcDILk8XJaVanjo9u3a2NqYf1XJo5zfL9NPi2f3CEBAM
jhUZDHyw1UeUejDgTZSmV0h0NTxVPXTbyGEwcdLsvR6bAyYGt4HwgKUiiHrrbKmJJHWImWN2jf3O
sV2ZsORcj5r67AmjSPrONmd8k0W2JNzml4uJbhJ49ypMrrhO6OWD4f8Y47Zh5kJu1IdEMcvj4yO9
cXn6bbRXMEVAyT20+oRh14zG2FXx1QjD+rMjycNffjV0N9gPzg5Ge4skpvkMrEnBK4hZSduXi8uZ
TdeHcR1flRGmrzYaw0sfq9OnfpK7H3Wh2SdZ6pwXpx+al7xsk2vR5NFbAExpZ9HbzeSqhHEklHLY
y3XPos+MxjcY0Hg1BmTk5JYJeVEc7ynIbY44FXyyAEEpeVelXC23D0ejb0s7utayKiERMtqfB8Y/
HIJo7v6sR3l6Q0VSfrp2K6zSRwUrTsGQY7j8yDZSJNQOpugqd1P9pdPk8XNNlfntsdvc+4LYQese
BPa2/iINMS+OoUdXZj5IB0bWdG5F0WJnnzbvDWsR8RNSchxwWPartZjMHA8GI7omg5W91Vpo+27u
hMyqo/I3/NfQgYg+Xte74vCisIRJxL7JafBSXGN1AKOs75gXUsbXWU2U6LuD3HzvmkqtaZ8kKsfz
1Z5LLTtosZHNh87q7Z+jbtb+kX6K7J/kMqnbF5W+v3TR2GL9UGctuvyz34+p23Erqh0F+7jIPsmM
DJUrd1CnXPri607rf1QGh2nPqe8Xpqe0iRSdYj/q69vjJW5PPBEcLRLxPSkFrm8y0vF6lrVQukhm
OBQH1GWSn06VB0Burbj58djYJsEQcQ8HTOTCKPmvU/xw0MqA1CZGiaQsz9bcli9zbtef7KLpX/XU
l/+eAIJRM3b6y2PLWw81gJ7YyGSTnJogX5a+Yw5KGTemHF0VKWWUcJMDAIkZyPXYyvaMk5qS7zNR
kcuTBHVpxUjsylQakzMeOHP7QpKoJmfYTU3lAu5XfLSRnY7xlGYKku6x6c0CyZloa3AGOX/izC9N
Z1rA7/al4OpIpi+7SS+pDNXgsX32kWUsFRhbEYFB74a5trQTjVJkGozAump9Yr9RLipzXllbPbd9
C4bo8aI2Jx5jVBIEtQPiLpyEpbFKqPmVDGS+SqPy1yy10Lom5ePgSJ9mqd7xzc1BwBYCxOQyBBAa
1pa2amfuCqkww2uh+vWpTX3zytVcvfigH8+Pl7VxE0qfAIOQFKCRR+y1chO/UGSU1FMusilW4g/N
EBnG5yFR7Z+51Yfhoe6kYHbz1sp2eq931kj9Au4VqSGA4bVhEMsov+phdO2bXjmYNfd039rJYbTH
PSmKO/6IpgtHgVfHgLi58sd6HEJaDxwFO0b6rknK2vWVwd/x+nsLwu/J4GnzigrYctNQm9PtOUji
K9zU8JQGEmvR5Pg0J8UeWn+7ID4aPHVyNwI/GrFLU4M0z4Uz6cG1zMb+NE+28jl16j2I43ZBRP8W
0AmuKeqS6w5QZlbBXNuheknbJPkztcnbHa2MvwU1Hd9nvRBTSCcIuQ5ayu+0zF+Cy5w4r5SN7H32
4desDryyiz7nufJHNeUfm7p8+nwx7lUV4RV+Ach8dQPLEdVdWA3KpQyZYOl343yIDbX0Ur94muHN
cFdUa0indIj+6CAvt6oG+BcC/1cucm59ne1kvoE1T5jT0YY7z8qd7RITfhgFzGvGtbhyig5mFrxk
RbmkU6YdJr3sDmZpyhfIxdLOdm3vQhIOPBAtXbYMKthyUXk9pYNpI15bBH176CDBKGnyl83QnZou
wI6xO84u9BWFYBIAKH1dyzW1QJUbAGWXRra0T3LUx6+tXEynxx541woJOpRfsk/GgSyXpICjLeH0
KJe2MaePERo5JzmM97Lcu3sEAprQUajSrAEnJfztnlKycnFy+EMunF1KfZXjR39VldnsdVbvWxNK
ZUCseE9W2xTaAeSv0lJQWhysgzIo9Xk2nPKcls9ryZGCErMR2CBsS6V45eaNpudSBCzlYoe18RJV
eXzNp/ppdWNhRSRGCKZCb1gLTDSRYydObPD5emW4NbnOIIm5qncyiO2TiJuBD4bUCliA7HPpCqFf
jXYQJirsJCFyKGdy1pxny8hemV2XK26fwTpzfYYYTzuuvt0wg84WcGgQEUK/eZUhoYEkMelaR8Qw
DhxmBgSV246O7YVz+bT4n5hrIghY5EhiTsbqCpTG0bc6fYQXXNPfV+zWOCj21D99qgS8BYeAw0Mx
aY3yAPIpU8d2pksWpINrRW3pptk07cQw27NrCACN2CqGZQGNXG4Yw7nnyejCGRpPOBxI8NVj2dp7
taNNwiBmb2gUqEhe31O/pRWplGynSccRqoSuvdh+bv6jd0p5yu0i+lHPs31sQif/PS3aPQ7A1i24
MeCpAzUlXiI/WlqW5QESM7yXSxOM9TXrg5mwzKpOWRk/jQgSl5MYF4COm3DB1SOS+jVC71DhL40N
JRZurmG79MfT29Q01WGOOuss/pjs0I6x8vuzVzAIOaJ0glH+42e5TF0tZrTfIpMHTPH/juBNHQK1
rf5+2orgaQt9dDEFZD3T1pJjq/fzzkByKjRRJLOz/lsbl/pe6+POpgFuEvPIBbCK0Ga5mtTJ4rDK
Au2SN6F8gv3aHxlMlh0jsD3PnTJeR4HGA2ktbg/xsixNSV0xBbIeopNoMcrTnbQ+CA65PO0VoVfn
7F87JiMlVFYEO2+1QUnN1VsAprppky0dlDDUTyEsip1LcHX9/mvFgfNCmZFZ2RsJmWKexzDGSp3H
3V/wuqzkEvtBXx/lTGU8d2Yn2i2abCPbMXx3eb8YXl2JAc8LmCCzvJWouX1JKYV8bWkiu0/53/vy
GO3K4lggdT7hN7+EukUL+3o08uqWWyRzeZs517CWpp//PyurtUhWxfytLKtuht7NH8LCdt5iJDSq
ncWIX/NLTerfxcDJI14SDrgWFlcHv5jbKalucdi/mu3wJWdlB6PrZncs0ft7flG8jLShiXCBzKwW
ZQepP8dt1t5gPOrjETxambrqNMt7hNp7Lkh0y02ILaoYq7MLfqvVrCJpETltAFLlEroRtP2Kcfot
7Ko+/yD7YVCetFxlXMzjNd75ogYQLjFzWwg1rqt8hd4nOlW47ta0wJMOvQw05GyNGfLKdetrxp8M
bBlAeD22emfBOCOcCdSFaEOvlfwLU6lmgydFjKKP3cQw/YtFhBC5RIrywVeqmIHnerM3+ezOiQOC
pWli2LEYibBKzOexDpIhnTGrSoPqtoUTvWThrH5+vLq7ZsAYivYSW7qeoul0eZk4UVjfDL/xO3du
iEm+hdEU7Gmh3DUEiJQCPpLVlBuWZxvhp1zvI5Oz3VuROwZI4zGk9MmxC+LQ0SqjvcStzy25Hhtb
T6VKUSapb5pavI6S1V0NZfYvj7/ZKtrBCPR8cU9xCijXr0920lmqX01NdRuNNnmxyubPrqqoNwd2
9mKn6ly++YFvhMc0V4s9bf3tGQCUR4JOZQOOCO/08jMWjtq0VJ3KW1wOzWdG/uWNKynDhOSfZTGf
wAia4smu5/t6BV5TQD6I7tZ5umFmsjVorJfRxmpxqCjmfy4zqC+nMh2mm2717ZHeZ/vn4898b6n0
7wiRAbNBXl6FdrXURlBK1PrGMK2+vsjjBHI00wnDEHxII9Xt8kKfds7D9rQDaCHF4fkRJZf1WiGO
KnaA9veNCZ71R8bzdcpvOcIE6QfJQd/KhSUmRdeSqVD1fx4vd3tARMkWrKNwXypXqwMCHsUcmz4r
bkHrZy++lGV0MMonmVJiL6nVghmijU324Yj1//LEQg+szWkYiltXjclFUqvqbWirvVbdna0T9Fie
BwvBM6aGLa2AM7bzmNlWNxm9sBczy51/MnjvR9LKPAMslJVPxycsC3gDU95AAXA+lgZtPQWXr6rF
rQ6GBG20LrqEUVAfH2/RKm799+MRnHCxoFHDQ7u0AjHF0NsEOfHCnIpDEZidq/pA9rTC3ysj3fUG
6CoCYc4ts76Xa9lXNIgxfMHB6M52N+Q3LR33ooa7C6JVA88YRPHG23lQQwXwRHHzY+KhIKrnY6/3
w+ehjprz42931yXYH0FzpxS3LlVVsWE1UGKKmxoO8+Bmfq2eGW+M8IIyGdar4pfqc1X0f3eLqjaF
TDTpweovd0sNCuJUhjHdRi2x/jAQ4XYL2Yo+Z461N2Xw3m5xP+IXUOp44FZBEVMeGFwlTziGqvQn
lK7MYwigy338Ce/tFmwAKPxEX1yMqwU1giwy6kF5Qze1+xantfm5D5zGCyp5j31+zxS4eA4URxUI
p7b8dr3UmlWdYiok5T4ETdKdpjY3jlOXPzcHElU2bqRfTYlv+8uNRG42V7T8ipujxVVxpNJtxseS
QHDnObm3RyBAOFK8oBRDVnuk5MqsjEpQ3MxMG89JaJiXWkft9fk9Ai0B1IieiihmLldTVACZqypm
4kBelv4rnOJcPygQHPyXIbeDvWj83j4hOCiQNDg5o++W5mJ5aO3cmnG8qSuPupjSGatV5k5qsjef
+d73I0b8l30oeotLUzA3EPNouNP5avOx0LLZrcu2Oj79/URXlGdQlHXQal5aaYvWwU7FoW2lwWCK
Sdd+R7xX7T9Q0VH2Jt/dee2BIBFgUztFS8cWl9YvvhfHRpCrucPd6lvyNc6Q3wzUyZ0C201SqTkk
epBcHy9wcw/SkIV9LUBkgvW4ruREEowJhOGYDJpJ8psZfyzLQynP7XFAKP30P9iiPcU7QqOKUuZy
eb2ullJt4/L2HBI1SWlXl+cir9m1Joi1t1qyhp1Ld+MlJBEkhoSntAsEXmFpskyNUPdp4NzkKZo+
pFSGDylDP357vLCN2xMoiHYO7UQKIdhZWpH8UU/tNsVKYQQHtW71j0Ux5dfYqaada+OeKUFlh1cF
xgR2xdJUNBRybuco149jULgUv+tzKa72No6C56DruAVVdR57hhRxnnkjl6bkvFfzdG6CW5WlxtWX
ZOej2lnpa92a8rPBpjDFqy96OrR91x9QK+WwsCYjuAWxFR4nqfqeJ9PeLMSNq4tJHoSyQPFBt1K7
W64nzVPfipreuqrG/DFTFC/yB9tldMnXXvKf7A9wp9McokFFrozQOp2QpTEfvEeuMcXjFhPen8zW
D1PX9mP/WPHPnuQMvRujJCBi6H9xR0tjutIGYrZMfouNWD3m4ey4s5bvASXfi/OLEhIZJhB72lO8
wAScq8cEHvNQONlQ3my19Xs3zbumPIRdlOnX1LCbwmvRLxlfAPimx7rkdXPzIQo/VqHSGjs48s1e
imSXC0sFSAxoZk3UNmYxj8a2+bxT7lSHznfkK7g/44cd1+OHBuGYaSfa2VrkUqZqKyJGoWS6eglK
2fLbvGrTW9Sa9e+Npfiv8H+zxLO7xMqOwGciZcfk5vJCrAhepyg/OsjFrdmwTtvaRl3q6a2GQe1m
UaYc7FHfIwpubhTkk+Ggg+YCbwvSaeWpYYMTj77R34aJbgyRSuciylEfitnYkyR+f02WHkTOjq4U
WZhIi9YrslNOQ9BU7S3sgvGDrkzM8anCJsCiHL86KQMAbcXoXI1popdSzfNX8jbr5xAYFsPN9ehJ
cgUHh1oaCtoIXYGv3DB0IXMAIK2y+pbnbf0DHKHq1k6b7Djrdh/JoQFnvIcRKgCo5fGUG8WfRydo
bl2vd+FpNDXJ63rkDJ4N9kQaTW4mBG3pv69DytmPGIwaNu3NlpT2U1YY6XnSmuQHQ3PV4+MXb7sk
Wnjgq6gGsjC6ycslQQsY0kHq81sRI5bsmrNkfG5Uefz62MzWN4lcwRPQQrYYLr4GFk9ppRHozZhp
Tf1ABINGfUeGG82IAz82tTnflAZYiRBkBl9M4r5c0TTbFTzIYr5VwVC5YdkHbhJryZFmZe0xs+vH
Y3OblYEWQ4yMd4/OCUi1VSzU6BUgLkfrbsnMXOO0bBUULpHd4XHfgxDfMUWAB6VD3NoIgq/cr+oC
2Z6Mqb8VXTAdLVb6scuU6qUo/aeLRgINTf+YSjxpAMnu8iOGTW4ihherty5DkQB5txIWlpntBCbi
D17cIvS1IELRQzNBLm6gGbNZOmWlpCrZYBucw8G3GIaaRD97ndFjRl6qr1nFjbpzusSObKxSiKOp
LGSZ1rmNNmqONDmjepN7zT/VYV2f5taOzk6VDh+Vue1frFzPPtZm6v+NrsdewWJz4ijwgIwT6uR0
9OR1u1cvyhjShTPdpNqUjwj6j4gMNk8ncFgh/0BXFhwUPrPK6UFk2mmicAqafMyPU2/+YzSVehxM
Za8mt14P4RGJopDBJ84UINulq/gQ+9NkbGQPZo70aeCce6Wm77Xw1q7yboXKIrJCQllo/eCMhLWZ
E9mz58t2KeCtX2t9+E0F3uC2ofEHKObz43O9vkaEQaJzirUEzbynq8PGSIZ4spDe99LMHN3ACs3j
NIaWq2vp9yYPvzy2ducjCtKFSv7GBK+N5GBdGaVpJdXodVD7j3ot+Yc2aqudq1Fsxa+eT7iDvA+N
eAq0XMbr/rgkImrgd4MXJHnxt1Eo+rEY5/4yVn569atG+z2N4/zcFrsh+z3LDNCikiRaHHj/0kla
za8yw4oHT1fi6jg2c3NUq6Y58udMZzuzirdmRM/Gr2rn2+Mvu740xZqJi2jcoBUliOVLy3U6lrM2
DL2XtLl8AoovHRjcILu5Pz97PzNTi7YaI694v0hX15HlGAFDUbu89bpyNr8idYDMQKWEX0tr3GP4
vf+u5VZScqIALiT4RQK5uqCdNpXDqFc6b9TMWGYe6pyFXiw1Zv+NxzGNjqE+ZPFXe6iD4Dr1Wji7
zZjF9keld0Ll4MighDyCqkA6Tak8BkdDZ0bRzk27/fYaVWaBUOPR2lJ8Bl0fBnUcOw8eFbgPRgeW
n/rYLs5Ol+5Bhe7ZIi8EJoET08ddfRCjL6K4YSKuF2Vmcegopb0O2RBylsrx22OX2h5WHBlIOuPk
efs3EppJECo5jHNcKimbL47dqt+mNH5yThvtIuCrjBdBnUUQUNagBdnPisYOzMbrO8c/RKmZHgJT
b3e2aJMLvpsB4UTShxXqssvzoeaqD8CY8TGzrhU/ZeaZ/jMGSGi2bdyektKcXkImgpzpR8unqrXD
mxEO9vXxB72zd9Dc3pWCaI3B7l/+DZlvzGNsy42XxHL+0fDL+EOttiOlrGzcERC4Y4qAhnANPiJX
+7qOFJlZXNrF5HhpPyeeGgOlqQypu5jt09gWOBK4Pg0QMVaYDyzc6JcioDpnbdP7me3Jaam4Qd3E
5yAo/Z13ah3NCCs879xwokHNJbeyYukAgwjjvdDqgjNzmm0gSXFxRVTbPzdNn3zTCXg8J8uiczmZ
yeXx1m0vdkqqENtELkievu5rzlneM/rOt7wKPOCHqTNfKyLuG7nNfCZaqM5zryifNHgOx8eGt+8z
myfovUJmCnLuymdUv20MY45tT7fS38MKjXQ0bBPELdPJbQJ5L/7YnnkOO/Ly3GKi/b9+OhH4qROy
T8uTogQJz6AbvIYH5/R4Ue+z7pbXOtUBvEYo41EyWFcFqe1XAHkk1VM1ptOBNgyN3iNOlbujBYqZ
i9sZw/82plYoSB9XdvEpt1utvmVZXUSgJHl5aJm3qvIpyWoruoFQ9/8zRHQP3MkeO+na1IX/YU4L
tKBdWBJG4KbgAgIXwkuzJ3S99Q1Qw8QyyLDzVJHTLl2TiuREFmQoHh0fWCaT38oaA7vGdPikUHEZ
zrnUGAAMKomSk21OpbLDMd36CDk6zQv8k34QOe7yDxj8uUXuOlC9VGFMtcsI1tb+FuT29B97tKz5
EPJdup0LZuMo2BJzoWCCmQLNubpPJQIDWK1t7NVzOl4SJ4zODSCI62NHuWeF7FZgKklxN4KNk+4X
Bh2gxNNLKfRvul915QGphCndeR/uGIIRDLcG52c5a8VVCGCtksxD4qV2CXtOzttTFdTh16eXI4R/
AEHhLYLlv9yoOqpbaQyj1AOXASXWmKpDHKFz+NjK5u6n5gcZiZIxvwbciVjrLxdyWUeGPg5+5BUD
ikxmXKofChV5DE1NnxxlSAwiTFEYE/guiEmrplaTJkwhN+PYA000H6Vq9A8MobGerCu+WxG4DvAW
FBbXMm5NXocFXZrIw1hFaqKkRXVIxrDYu/022RfL4YUWCF6qHOzT8svldp/mTpZHXj/U9m9tMuun
NK6My6jLwYfBkqoLrVHlyeqAWB1taaBdQuyXhGVplAp4NcYMffNCZrz+hMYx/UztPnwNrT7+Umnm
8BabiG0+9hHhA4sLmPRLVI/YNAH5WBdRZaOfdCXRYy9TpezsV5EMqpfb83kr0P8gAIIABIOkLZfm
zDZFWT1KPCuOtJMeoHXpK/oeuPaOv+PnhJHgu+njrp/IMAyTbsqsxKvUYYgvjAjT57OWNGFwyJxs
F752zxzVPWrrDLTh7VodLws5EFuThtKr6sD3hpEn326U8AzYKN+5ZDcvC2VeLll2CQgsyfnqki2m
vmzaqqw839GG8ugAxEg/QYgwswPYZZVRtZFTqoRbc9dfAq1EAPDxBm7XymARgGvUrESUt27w9qVq
dDY8GE/rjfnIl/5b5uk+hP28d8a3Rw9LfNB38Uk6F6urMQjqHP3CtvIQV/E/lJKkM4zdsn4jFteO
yWg4V8Oao+ekG0UKhZYG7zbUStQg1iWysAfJbERtQeI2jxcIj82hGsEC9lWS7xy4O18S5DAKxzA4
6Zjpq1PuJ7LvKL5ZeJXC8HBqLOocHwZ1aJqT0sq+tBOv3vmcdFwJlSFGce7WTgpCgOl1DvGGqYXD
WfHb6RWAzfRmwXp8M+dUeWPm0968s02MTkbKbSYmExCo0wBaHndG5/ZJ7jexZ5ESfEStTTtZ/Vjc
oNgpgZuXYRd/mbPKCT6WqWQ0lzbLrJ3PvL3XSCKZOQJnWzQy13/CBOVdG3pbuqGZFjG83LJdHo+9
zuIdKzx5XNWOmHdPsW650GpSabpEtX+bqyB8g133HR5r/OXx2btnRHSeRC2cR1ZeGUnUuTUqI/Vv
eZSl53xK24OWIM762MrWLzWYEEBEBeKAxGa1ZwlXSqjqeeBNCpoWM6qVXpHB6gwNaU/baGuKS5Oy
kUj3SRjX0HcHVkxuaEPhZVDCxoPJ3CKEnA3JiNDjGZDhfryyrTeSwuD6jJNCqR08zHKTpLTqJ7O2
U69MUvWYpZrmpckMtD4Yxw8Rg+POihVax7IJhtMQDE9Kc3MQyFZ5ImB/cyFTSVmaz1Lx7krd7DEv
K5WOha4BG9GpdvQugyemPTG9rbdgjmIN/EgxsnKdH6fw26PWKmYvSyf9GpaOfWT0SHR6/E23WwgF
iDYQUFFqQgSxy0W1xAxDOoWzF/gm/ZJasxrXaTP6QD4aX3vVv7vWLEpYfEFqXpvifjsy8VuyJk+R
q+ZimD1Tfiq8tGFG0/fHC9t+Pt445psxABlcDJ365cKcKB8Q0h97yuBaFVAHj2P4QTqI8Md2tksS
b6nuEDbz3KATtbKTg9EjU+s9ze9llyGKxTVFn+DcdvLeVKl7SyJFIzN9r++vZXudhhlPM/gRz5K6
7Co7eXcOJERvHy9IfJhlICl+PwmgLqaYbN61cpRGDfaK4lkyYHqUw7ScIV0hk7nRNh/G/kywLj/J
PuZsCVA0sTLIDpKpdYfQykNl9O1S8RKQGseYYdmHoI6sQ+ckT842fzdFT1cISAt86Jp9XGfZLM9Z
pHjaSB936tPsHDKWe+dcbfdK3IeEru9rAou9dAtDLSe0gDXZ66mUnupAQdOrnPbGqd21AgQRPWwR
zK2LO2GkINUT2LJnJX53nipjdrW23tNi2hZ3xKcSGjsCp0HfcbWYaZ7RgOlH2ZutOhjP+Lce/TOm
mZq/5KPaaheLioz+1kpTXx3q2kAjp5eQ/Dlx9YTDp1TuqvBa5mVnX4PEAJcZGn4oSa6cVY0BbzNL
7e/KlCfZSUZ2nX/Q58wqiZuQyNRoSmdvatW9zyZo0wqjuNBTXovqxKNa14SGEyX3ePyuwrN/Efj8
vZO0vRpgEFF9A4jFo0H1dukDAUFq2k7d5Fm+lJ/l3BFto8Q+aEH1pMgrTi3ISgQugKAhaa+zP7bF
jxjGycWqF2DJywHyGapTrlbVzdvj++HOx6MOja+JNg543tXFqpdqZGVNPHkyQeBhmirVtXo7OD62
cufbgRagnsi8Vvh76/MTpVOA1ss0em1RV9epRrAkKrPwUEzt3gCHrSlUAvh+dBeJnDbS2oYuOV0R
+5XH1aB+TFNZ+SN2Ru0Fro20g8O5Z4pSM/ELCjp3AqYpGh1r1GqvIWy/Mo2lOLS9gSp1ae8AQrfp
AnIvsB+xRbuHEGLpe4y+CNW4qytPVYFWuUmQSaYr1b1UuaAQi+zcj0pYnIEcx87TL6KY+EluRCMR
bPlaE7JoC9voOPJeVUzKDXxie2okxTpnEe2gx16yfauYMQreSFQioOqtOYEBw9j0sDRrr86l7NpY
qXNtlTw/ZF3WH/pONnfS963v02fivSf6oypL13T5Van0GkNX6JkXDk52A/utnwKp//p4UVsnwQh7
Rm+RVimv8NLIkGSZXuVz5uWTHP5wgsE6TjBVbtQThtPzpkhIROse+ckNwBb8cySTW2UeTavuEKaV
4aa1HxzzIgz/B1NgvGE7ksVS8VutKhE6coM/ZF5nGv/V5lq9wioLjkHZ6jsJ0NYpCMYAedPKpne+
Ed9yJrVImUdceQOd0D8zS88LjxEe3XSWlSYO6VBQKdy5ru7ZxOHJHQXiAoTvcs8AvullzEwFL5jD
7itKa80xzrToHMRl9AfTmJ0de3d8RGQGuD39AURoVmXawChkeZby0hsdPZXcTC2t2dUruUrIvOTy
n8ducmd1aLRTNuKHnvg6xu3HgW45zQGPLB+Va11N3cpWvvujdBvnsTw/tnZnbaDzxe3FwrY4ODMa
9FJD1Iw+FaOyzmWXK/WJcQF1cAWG2e7NG71zpoEQ0o4jW6bSsG6s2l0zO2UagS2x0/GrHJDCDmWd
f3m8qDufkIY44ibv8ys36cgw6ci0tH5Ht7NwzooZhQRBpXFpwTDfEuaPPv1KA8YRolVgMZlTv+7m
6HlEdagLeg9wge0GmjF5Rhk0O+/ZnW8nJHKBT0HcAL64cntryAtNhaTpjXEPDi5zmltMs+r6+Ntt
3zKoBvx2LigRR60xODGNAjWSkt6TQLF+l+epP+pzYl5a3yqODHNvPkiTpjx71eMTgtLMZ+QKQVNq
eaJzOYrNCHlHb6gV7UukauFbXVk/Hq9s8/0wAvVbDGUjDmW/lkaCyY7aPJR6L5jAJkxxnB3yJNwT
x71nhTyYeJdKAlHiqgmSqdrkSMTmnp0U6bHN9N7VnXmvhLY5tuIQoZNGLx8dSVpuy7WgpmN1Bapi
dOwn6xNzQxkDYFXxpyHPguf3hnoICGPKoeL1X5mKQ6mrsqQePGmQGtWTnawdjyFzjZ6lNXD9kO9Q
3mX/Kcasy4KtLg3sfD54HDP9iyX1lasxZffb017wTt0hWiJXoBSz/HIwGhhxX+NqxhhMLQXrrru1
pmlEO5n9xg/EjE3aruCYaYUhfb6003V+3/KUjF6Ebx9JHsfXLCzrZ69vrHDLvaOYabvaq9XAZXZ6
Ovuyp0xpdJiHJnSL3klPZbsrbbhxOWGKQ0rQDqafA7RcUBxo3TQpqeyZyIdlbmb7PUEuG0TAG1KE
OT3ep0390YBLQzuK/xPeUvdcmhtnpl8bESsD5Rif5aaT/uiHTv/aZlF4DglKgHUq41HT/P/WSOHe
Hlu/s1jiC+rgYmIfyaTY3V+bwKOUj+BSZC8KFf3FLCyHwWF5dIi0qNp5PDYXLgs16F4KcQqwXGvm
fWwacWfBDvBkKoOHKf8/zs5zV26j6dZXRIA5/OUEzg6KtmTLfwjJlpuZzRyu/jy93w84Gs5gE9uA
IRgwrJpudldXWGvV8GHy7ZNm5tPJ88rntaz3JJJvj6YiG3KhFY8XaNomVU6turQW0BCPbTvMTehq
xt/Q9IK3govV+NAASJqlNA8hOm7P5mJlGddAf9QsCdJw9LjZtT6eDOl1O4/W7edCmkoRdQBrqRbm
JgHLUErImepsPOpVFf+c+nk6VdKrD5Yc9J1+8x1TJMlKkZzdUxiB65MRVOOqlX4bP8ZznTZhqs/O
SYewHsYiWN4qw8IWqoycRoxCx1CzuzbGMEfcf5DFJOZa+q9bWeWjZTZvHMNH95f3njsNdAmcGHXV
ayttAaGxjHPvMU+n6jRIU4lPt/VOpnB7zqEJAKhQGD5O+XZ6uQ/qNIn13H3UmrQ+56nI+9Cdcv8E
oyR9iIdpPlAweHMZl1kCNOjhQhBu8u+bs14J0ec8O96jJa0p5PTUkWbLZWdtNwEn7whdIGWAmiob
er2Do22Al45N69FqLPPkWk3yKUvonQhL8559YdVvfZNVpR2QtgJDkixs5WwS1YckKuierIbB5XAn
a0RJ4uKPNzpB3keFVAY1zxsDget6VXFcTRpTNrGSi/ivfrGrMCjb6Xke1mlnA69dEvcJ1wdCiRxL
qc3eAOdoN8boKRnDWfpziRmQdFY4G5O2xwq9vr7/M0QI/TLXUHFyNl9qqmKyg3Uaz21gVGcxj2AB
xiZ9ZmDRXjP1vimyEFoVCq2/ubyWyBJ6Gct4nnrrNFtW96E2+vHzsO4BqO9tHi8kCG8Fo6Y1cv2d
RAfHI+981tRTxZ+CrA/LxdoTOVHv+/9vVfxv50gN4GESC/Isb5aTMMqHsUtY6XpbPInZds5aanUH
QGHuoQB28Mmttfmp14edbO46EngxTD7MQ8XxAB64PYYNs4MykxkkZ2FYWgSiOiEw7KUe6e7cHrOs
0S9gBo0zA2iDo1vYe0OM7nxHFQCrDhoP2k13oWGwZ7au2O8rrQr1Kc8PXVotj2Uls52wYwPY/7+1
0nWl9ama1lsdVanZrZUWcjovFQolcWwGkVa1Y2TZoju66MWHg7EuT2rGuBpW6Z1SgwkKi997oWPM
9WUokU6p1tz7/XVXcOeIwRmlwKj63CovvD5iSd5Cjxgz9qCvjNMq/Docxyo+vm7lpYWyOWOYofRB
aQdxq+2nNpLczf1qmM52CxqoAvbx3oYrzpjuLj7mk5WHoujcaHa6/qB1TBgTgZmdMq/tP7/+S64d
+v++A96BihbQFoWGuF7vnGt9J8pqOntx4oZF4GtPDUwpMHpxfx6l9jb++P/suQi6kyugbutuMXoC
ncF8omB9dtMMpJKgETcYtaQlV+3JMtweZ0UtI/ijBO8Dwtjc425dDYTyLZbmTOsHq8iDL2Vd5KcM
ca9hJwm6b4tGI1wXKuPbJiqilEuWzP50zuyGXKtD8SEEhcEUMK8fv7z+yTZsY7WHLEzNEkb6lEr8
tlcy0QQ2RAFTyO3WWD4VYyuG9wt03OmcJF5v/bHkvvtRX+MgDZ0JqLFTGU5zEFqwyoOVCOTSQjOv
iVN2duH28gAmIzBAgN7ntd4iN2wQIdJavOkcO0X+yS8YVpcEwdu0L/63fBBg4AvAJNKE33zXwi61
tg+wslbl8Gi5lRlKPeh3rujdtVAEUK8AsN6tHmHuidEFUD+f1yX4F5nn4hDYc7YTDbwgea/9AG8m
EgeKl6h4Upvr1/KmSM1olnMwZYNEsTJOmoON7lkfzlYXaAdk7+Db1d3ky5Otx3kZFdISbRSjKdY9
GctilsdBT3L7I7Fosxxyxky3D51LCT5cjLHbqy3dOehI+yiWwQs5bxtmjutqJq1E2aec/T+WFd11
O5m+Advcm6xxZ/8JWpBpg9xICLjtV1gTOAHbj2dCl1oLZdnlhzKe96zcuj81UYqSN8I0cKW2yMnJ
aGa3y9vlPKl70q5A/PTyyRJo2Dq9tYO/V+HJ5mMT/gHPJKBVUNdNYUEwbEIuUIjOpVaUB2/wzSrs
fGs9Oc6SPeUMODvn3Zh+e91dvOTV12bJq8hHkI6gdQG7+NrFj1mQ9wNd/HPT1/G/MeTiLrLtbMzC
OmiM4BuPz/QVwZzCe6rTaRAh8sS5cQ46Iw1OqSvsfzRg6PZhKJZKza4orPh91np+xkQqu+tPRre6
IjTUJOGf/mCuzzSYiq/92uT9o11nAr1op2LWRaOX/pNZMnE9lK1m1VEam+7XNYu1LpynKTE/lFKu
He39FZaAGkMkL+awuExtjOXkPg6zXIRxsua8/KkjnxZHcWlJye1w0qXduZm3x88HEUap4qWhSkB1
vWmZuY4ulEgL1s5aXRLgiAeS4bfBq5UrIxGAKcS4G5Jed9vLT+w8mz1z8c5Gqefva7hDj7Uu99gR
twEtQTOkK5OuH5AiW631lxpP37RG4fWed641WX60y1k7T5pY3icMbT+27Zh8i2HxHG34MjtVuzuW
4bRThiTbVnnVpjJSI3JR+6Prn21jvLiznYaLtH4wYOwBwa73c+zKMI7fWJFklDsMFwUkV1N5qO1v
Z0MYlW/Olds656lozeM6zcs5bQx957HbekKsKMKjos9Rv4Owf72rAtcl6HM6ZwM51FATqf+jH8qA
hrSTvCkLflkQIzxcG2vqD3eT9yyyrbOR+stZzxmpgUDh+OeS+etfrzuKrS9kQRR7KLETwqA8s42X
xMDQV8VBOGdd67iHYV3b3+N6yqew6ebgu+9IfU/O+84eqtE/iIhQK6GotXFNUwHbc3ELl4ABscIh
bbPzhJs5AXDZg07dMwVdDfIohV3QYJv6yOhWreEtmBo9awiz1RwPmQ7TK8nWPUTpvY1URw9JREXQ
38bUzAkGvbP27jmZ5+Lgi9z8S8iOQQruHH+c1to7vPnD0QPHg6iRsFRl1O/55X6vVeFIQ2EhcnsS
B9EgJO8a+RIh59odLbLF/2CPwIumNGE1RciNPRMuQxEDHTs3Weo9Y6U6L+UqI9cbllNpaNXvr6/v
zqcjHUeWRQmLKPDq9frszCVkV/bIW6s/6qZAmtqolm+tzyi6103d5KVcAqXyoZRwQQUzDf3aloEk
59g3RXz25rH9k4lKcV2h+TuU/Z+DLwv/c2/7rYPkVVybl8ToEIOS8GenB8cQy1PNkzGiM1ck+tGs
MrtVddO23vmR27eJOhgZKmeIxlhAFXjjz20KR7KxNe+cOmtxtIelP5ZT9/P1nbhnhPYUxAcCJNKo
zQOIph4tMgQ3z3bG3AAYklq4uP1erUX9Lb/GJmopqtZCw0UVTLdWFiGLDL3X4FwsU/cwFR3zEpNB
P83OMH5c6lg82Kunn7zBFL95o9Gd3rpI3kRqUy+TkRS+/fpr55mUYzFkIsomctBcWMbZlfmP143c
OVOcTvXy0vzA/2zfX7kWfl0Hs4hSJlET60BCgmdKtzM9tsMafDfiVrejceoD43Nsr3qckQ47/XKE
BI7utKh9jXrElAX989yYw09vsKa3DShTTwwDFRSGGhwmVJCtz2LUeJwNtkiibp7cyMpKJxraUr5J
tvD/rLATUNi4q5Qlr/e7ie3aStciiZI+bQ56VySUwpP6zV+VtUCfIeKArEl5+NoKDfzFW+o6iSy/
tkJ3zqrDRN1wxwveXhAQxYTzSiwKPbMtuLgE4C6RgkmikoI4fzT+Ybb6aqcLc2OFWgnMHBeqId/l
Rr5pnINY2HWLFSNITx3430PG7J+3roW/GTwpw53BiKk21vWO+VacyCzTkkgr3Bjlt0D7q+mX+vvr
F2EzP5TP/2KGVhmVdrIuffNwrJrlzkPHIAN9LN1/12B21i+ml0gnJOAQH5s4KNpHbdRW/TmTtv9T
X/LOnYhEGDsdFn06pcd+Bkn5Y6wZhngWgZH/JjMbmttYeuM7Iea1f7SSasrC1VmdJBrBYKeHRWai
C3WrQslO18XwqfMHWNCvL+7mkWJtqKEpzi707hvhZVWZdGNSJtbWIBBo2/VTXmXro1bne3TJe6Zo
uauBxMyqBmZ3/bX0PGOkG3SYyClc5iOUjDRKaaOEWZDu8RC2KatSW2NcgXp6le7P9qmpMs+dpi6A
S9+Ul15Nq3FG5wfu+PNSuR8HhkG8eRdfaq9KdJ/xUNuESENTUfp2l0VO5jbhymxsRA9jBgDRtj2/
burOzSLgVMAfYk+i0M0uZgEao1neZJHMzSIK9HY6Orn1tnkML0deRZ30EVBfVsJJ19+qtW0yYrPP
Ig0a7QFd+OroGV28c/juroV8hzIGnDZqb9dWrLlfRi2jPJWS/Z2myZgOmYuO6us7ts3mOAyqNUEk
RsZKWWwTGzlICjZpamTR6OGGGruyn9qiNKD22FrXh6bTjT8XwykebOTvv71u+94KsUvliVoNAosb
11GXk8i9FttkP80xmMzlqKEC/Sbk2f++FhkQCQmZHcbUDvwSSdfNVDe65jFpBeHqY53ADVxXpk79
h7UoZUrQNjQZtulcUVhiHUs9i/LS0Q/e6sFZWPXgra8gUSxtJIggFIsJsjY+PW+HfjSSIo/MVUsu
QTmQgXfFl9eXorb9Kn6D0kMznX/A7dNA2BiZUttaxrUpor4Z0IBdqcb0llMuIaig9OzJ1vjndYO3
vo+qDNLOzIujd0K36voLeeUYQwiheOQk/fhhHRbrKLWs+cfNix1XdLM0giAKJoDoaDWC2FIn8pez
MKEuNOmtmUfGrHX6kz0NRhZWAtH5i23SL36eqxGeyevLu2eUBgLxES0ZpKs3yxODDiMvwSn5jZiP
iz5Nkc84SOjNUCHDnq/w9+sGb/aTVYJGVDOa0TMgZb1epVUXXhxDuI2K2ZTBKU48kEd14vlRb1fW
3tTYe8sj/uU88nbhQDbLI5AVqacvWEPoLETEv/8iu9j/gYu23sWa+8YJGVxolvfSKcb5EttuewW9
C3tFILIWle3cvNNiw/ikAUP/LluSckOUeyOF7y0QWgRZOE0DpfR1vZ09FeR8BQ8UVcuSNXBXtdE6
9r3ILuXkxZ/mZioe3voBKQ2RWxCJciFAE15bFHFRaAa6SlFcrXSFEfN9zP00/aAtS31+3dTt4jAV
QFRFYIVS+bYx3gloXMVsVZHHh4KCocuvjpfStshHEVcXY5HyrWVYaBGKmUi3i9IXrI/t6qg8pXbZ
A/ocFkHtJPgCXK7byUpu7wBledBAvno+WZf677/c9NxvzTmljxTNBgl1qMk4/Tjy2P2+2mL99/U9
vHnHWBAYHfhHOM3bIT+QgppiScs6orFjH9oc531sm0Db0xF4Ea2+8szKkIJpg9PmNG53ztaS0eT0
yUgERfbb5KZdd4hXP50vhMOIwS1TkIe1nzbdY+WnnXiPqxNfpJf6C+CXpvkwuLk1/BjdjPpsXAiH
aeM6VKawLhwn/iCzCp5WkbTzV1A5Tn2AxCnWRyh5q/W4gOx20fgfW+c0NIbxV+0PQ1KFFADmQIae
PdVvraSrg0LSx9xcYjo1HPD6GwbVui5F55eRNtM1G/PYeCezdP3y+te7iYA2VtQN+eWkAHUyzSq3
Sr5ekCE56/iHuhyYsFKW+cnP+oJ9TeTvVSOL6HXLynFsPyeOGtQQLDlVRri2LIFSdKJQ6Gem3F7g
iM+n2ByagzFL9zO6IsulMUT6uw9n+J0YDY7xf7APYY4AkEmSN8JH0haThjZtpWZJlmhtldlfiZbP
h1JqxXvZmcnBYWrcu14bg68pz/5b02AKFPBqeDggrVOa3jwcAwgSd61yrmic+w+uNa4fhpww4/VF
biip6rkAgKNo+ICLFLJ98327oKABxzggJlYHsn/Q16J3wjRdOuuBRqtcQjc3tfHvZLA0Eeq1t5YP
ZKWN8SjNztXD2ph8GKaam0hUm3ItY7KFOZcHWUGEDTvPm9GVLxo9PUyFDfO5C6rFfUBvr8qeBitv
3Z3jqg799aFRryzvOt6NvH7bQ2WHGKkAyoZK8FiHS1F4h0IbfkeWZj29vnO3T4Mqdit/hsMxkfy6
Pp5tPrU2ou51hFaxY4RBumjPdWVXUSNjGVqDUbxtSs/Lp6KMAJKTu0ANdBueITDgrzMyCdFSi+K0
ZunvQasFh8BM9vAWty6bEJcXltozdGjL2ySKM5SpgeStjgSk/NM42fpZl+MeVvnWtVBEIjYCAOZz
+rbtJHOV/jokloz6IP7GSz8e7NE44Uf1A8JW5sGstY9LY+9ED3e+mzrqSEFAoqOSvPlueSeknNCE
jVZ7SSM7Q26sbcb6YK+lOI2rJb++fk7u7OWVvY0bY0pyAnh4klHudfrDao3MsiavPbxu5c65Rw6c
mAg6AkH09jQOPgFQNi1KBqIJ0mPXFt7CaEfdOqLX4O145jtbSAcXp4TsolInVT/mlzehTqq6t8pa
RnVtgVqbp39nS3xNq+rn2sc/Xl/Yne3D+dO8whVC99vGz6iCanFeEWVVUm8Pgnmgx9IO9mKHWysQ
5aiNKBicz+ne5PkMrrF95k8MURF4ndLJ7bUwdsf6rXAh9ktNLAEwCmyKaGWTbY9ZmfuexM5odkbY
uKtxcUVhHV/fs9vDQEXkBdirRNtuFAi7JHYZ3rT2UWoupjjEM8/maXTMzI7ctfT3yAC3x4HGr6pe
cfZoV20RJf3QZkNnz0PkJXCUQr/1u+pCzFCk7xl+m9cfZWe0b2PcKmeomvu0wFgnMovbPoame4Xb
GTpDzg23Ovptqh2K1TKofQ97b+Ttdipsl9L+pBNNAXKT4dA/k3pjaHoU9+N0SOI0PcrS7x56CFk7
sls355Bgjoo3GZyNHtAN2zznsFczVfFItM187EXTnBVmcufRf4EsXb2S/PWkMyAkXgQkt5ourREP
OVMSmN0+Ve0fhouDj4xKpN0hySdhn4bKbv9cYtvs00OctdPyXBt1t1ysHPyq2Pk1t2umMUJ8Q9JD
4+JmPKVdNpNmDcKOggHR/7j39GjyGdfw+p14IX9drxnQGYeTM2rj9rfaG96S1K4OfCsaSydfT13v
ifZ9Zq9pdaRHpflh6iZFHw5TNmtP4EEDm3BeGvlzR9FtJeObjcH4oqdt5erRunjNCDekX7Q/+kGH
Lu9TtLV/q1xACifEZabgKZE1BJmiAV8vm7qbSQZq0a/H3DMb868gXb2vLWjRIg3boZDeIVmNcnmi
gI4AcskUk6+ln0EQHt1JylBWbuedpJSNcWl0kIxPg54Z+WkcpTu8LwMJsr6px0wgZmzn43FtElP+
U5dd/9UqOrsLR+EkbdRknTGGfqPBGJfSABNwCGgEPjJSq++OgvJdBTPJlv7F95a4+LSKpHcJ8+PF
PcVGG/dfBpR5vCOZVDq960AeBGcINUyIWB2vb09VVWTBcfYmbaWUMy/TZbRNNHbiIjG/WMG66twa
JdffMB3yX1kD6f6z1JGC/R5bcaE/F36bFac2Hqr4n9e//+0pU9w2onkCDXBhW/T1LI25y2gDRl3Q
yaPbG+LAkBp5ed2Keie2hwzpIk4yFFtaS5ugvR2aOMFTuNEyJfInQuTVc9a6EtkfWTyviWWc8qrJ
Tq8bvfFPIH+Io5RQuE0gv9UsyYJk0WRt08NEkfAyubURlRBUD+NS7ake3t1FwmtCJxhtN9XixLZH
GAJcInR4xucKaBv6h7r+Hxak2nLAVsDnIClyHV8sskiaNI/dKBiFEthwi1MJUv9cdcv4+fW9u7cg
RR2CDahkP7fl7znvO0NWvht5TCB836Al+Rg7gXyrW/cJX6in0sKiuGptkbWN3haDVk9aNBaFCbVC
i49A/Yy3bhvIPSjWcGwUuvOmLpb4KyyOyfCi3q+9P2hpxse0cYLzbDd7g6pvjhymOAZIGRGZ0Z9Q
IcEvEaA+djyUQe3zTk3xDzMulwyFPCNlxgISDjsPxK0xOGUsjUY9JT+wydfGfLmWzPPWgqiCLhKN
rub/jTZrfUh6ZkXu2Lo5DyAjKOOpajsFP3Lea1utKzS3S90g4vRLEMkdlaS6CfZQ0PfNAF3iNYJN
vtWbktLPAJ9aQVSWE3xbN6uRLI/9Nx8IFoP7BdOpSIZbnnKqBfhjIw6iye51EAFKpysb++Eo86bd
m+V9Z0n4VeqkHG/gDtubBDMp1Slss6SkkSEo4wE56nzvGb9rBaADDQPUX28awYmVowhUizgaazvO
j6KuxN/UZte9qQi3Z45Po9IpKj+cuG14Wcxug3Ju5kZxltphZsJRqey+v8x6bu9gpO+YIloHfkX9
hXO31T9lNsCE+KEdRF2bTSfi7OVgpLHLhI6hffPpdtk05ucAAYKgvjUFTRcpKNEFkez6INRHOzgI
Yxecd1O4I5yD9QyIXenHgJm7vkON5w8oPFRx5He+iP/MutrXP0jbEjrQV3pKYbqOsjwC28//STTV
RVs9U9trvNxuK/Bi2Mk4RIXs3MrTOUutWUY2B4x3x93KdLAPTL4ODkO2y9S/PZSkwxTrFL2RtG6r
PlE5VZZrZOeRUXZ6f0qmXC+ZDV1be8/vnTUhTYYhcm8YottMK24d0Xp6HUfOUHaHwqfaVMqSfqC7
zMfXH8Y7pvDt5Ak0U6kxb3HMHY7dHmxdixjahm5YY36bdACdJZist1tSpUfSe9XchN1yfVzyIm+Z
9NWISzcwZsQIpHdCZNg7T5n25qQRtwRfmBuNPZ+RHNemxnhsqsEwxSW3u2+5D8537hbtpP6vnRLJ
nSOhalokjJiDPbJ5sxKtAvadLuIi7LY7tM46HOxgEqfXP9JN5s0vI3gBR0jQCThy8wxnc0o6Nhni
Iuv6rAHEC4PE/afuR5KW6m3qJ2TcNIuA1Kvtg4vKwbjePMeqeqgcQ3JJ4sEPwd1ShR/mYKfs/XKG
r0JoYmd8E/0Mmoqka5tvpJlJ52h1q0W2ZtnlFI7BnOYfFh1R5o+ryQjgcMja0aUgv2ZNWDP76HPW
BkMV5h3iuQpAUxVRnbhMP9Z7ZpN9H4rKM4DPJn68Ezze3BEeCCISwm6FhkPb5npHjEmgHCVEeUFQ
7A9ZZWRQVfmtYlzYTnXv5jSx8fhU6g8wR6ntbL5zXI/wv3JZXeYgT45e3bmnoLfqnYt4c5qUFRj1
tJM4ubQ8r5fTLsZa1Q7cD2sy2/mAtEPdh+uI+H6IYNBYPK78yD0V0ds9JATipQUQz9uEINy10cGV
Be2J1CdjQifo4AYTNUvkwOf1nNq92BNVuaGh0jDDq+lK3hxhM8rA1/aC2QiSyl09+EDl+i4tZ/HY
xkb5r74gMHqCaJcO6PaOASOf6yrxLkGQ1tPB0rSkO1sN5J6djPHmseRxImXD8xEGItyxCTjLOGW0
AkCTaEnj7/2yRmalPTpCfBNz/py27h9W4z2X1l6X+bYEhF18BkE8TBzV2r7eB7+zqqAWImAfpGGE
hqis0E9j/zB0unEphyR4MoIufSpqc/5kDJr5Z2yXzu+v+6+bdFn9CNpbYNEAWgHHvP4RST3aNrOm
AiIFmepn6iJ+e2JQkeVcygLd5NBP6u5jnpRwoV63fHujKDVRCEKXXfVvtooVDNhpYCEtQZQbjSxD
R3oLPd/VGf+LHZwlCTNiFeiybFfo1shH9gHc9tb7IfJ1+KRbXbkTQt5bDTEBJUPiOvqiG59JfzQ1
Os5WVEvPe6YRz2D2Il2Ob98zigxcHaJUvN7GCoFq4ZuC3GglZrNOU5Ub07E25mmv83rrE8j0YEtT
nSSRYN7j9abNjqC5MBPkkzWnBzBy8inwhuaYFc2eFvm9nVOTbVBeo2BDVHVtyg5ybUiLPKY706Z/
unAuIyevzfPbdw6yj5pDiBAoZddrK1XXxsyLS+LIGvPllFqZfhm0zN15JW79N9v2i5XNtknwPh0J
URxNXlp9qFanfpSJbZ77VDPf0Wf3Tq+v6t7tVbrPxB2K2r6dws7Ap2CmGkSEbbjDg7v63/NmnA+g
VeDSL49ZDU7mdYt3vpZSfFHchZcyysZpwQFAh8Io40gkSxf5epsdkzlYP71u5c7xg22CIZfuAnW8
zZkomhg5mEzGkRZ3IsL/BZepTPQTp2Nv+PldUzSEKNYoJe2t8NbUT4QN1hBHXu58WaqZyrKXtcQ8
VbHzztzdOgdcs0IuQvLZHEFby+lsoA0eMai1DQdTs066PThvP+hIPKjwECIN/nXzmhet6y4iq7Qo
KIbGPcSuiJ9tSzGE3vyJlKolQSKeVU1pvb5QPPFTFVSJuADBKD9oWTk9ZZoMDsvQVX+9burOraJJ
AvmLYB5AwZYmYhVyZUP75DJUpv7Ux4v/UGla99kv3P4vx2vbvVqhuqZXATDDlomBX9anCuibQ97y
TiJJmicX5iLPMpway0+OZpvYkOVdrf2baDb2z/XkJNUXK++9NkQIoWv/GbyhrU50tvUmC2XclR/g
gljTxwHRD5TAYA44YdXWU3WoPK8X4erL0QbtNMTfY2Zv9Sce25n6GtJ58thlpshCPV9d/4fbeLFi
QRt68j6eTByMIbuhj0RfaH8HSBP4PGxtVZ+Nrk+CU5Z3Oox+AbkG3uto62E+TVp+sPqZXzBZUzcc
xCSyPyvEw5lMHOhpEflaAYz79S9358iDNQZDA9FSEZHUf/+lSNkCzbXRGgIJPCX1ZyRQszM0nf/w
KqrQHJAQWSJB8+YoDqNXg9Rb0GWvE+dEdaU8NCuljv+wll+sbHw79CnXInVNLrGRfbeHYT5K6hjH
143c8UYUMpAzAh5BhcFWV+GXDUNusk0o7nPU83FSpHRJO7U0Tkm9vlU9hGKkguHSusWZUyfamGKk
0WKXRcFAOWaQXDKHHGOUmRGpxt3O1t2uih44kZ76g+rZNqGsQLkUqWumlywR6clD/uUUz8F8tlZw
zW/dQNq2IA9V2+JF4+J6AwvI365foNuKWKx1mBvPOQXCcz71tp3ueMDbw40pmrgKxwJ+/4atHxed
1TigbBO6hyEvdBMaQ7CHqL+3d4pjC2+fognd7+sFNX02VlYK5zSuUjqGWTAczCX9A6GkPd78rSVV
y0AqVklq0WrfPLowU3OkBPX60niTkR1Ag6DgmVTGNB71MtD3MuqtOb6Pet+h29DVJwDc3Cea3Hnl
FkEclf6C8ohvFmZ+SUUhGJOpD8m6Uw7ahkrKHPw/UlzaJjDBNj7dkWajey3VNBQhQDeVqXwyRqs4
dnU6RK0P3bTTC30njtm+XC9Gucwv+wpYbXPHNGp1KKWiq9UtRvKb5o3daXFa+0FCYHhHlLunH6MW
8evDhb0XIokqEtksdeMJY8QVVojgGs3BFA0p2f2sTONr0bUfJ79A0cKQ5zKbHuwy30my7nxMch9V
pFTAvxu5j7gBqiDqVVwS0yoCpjaI8vMCYLs7Tasr91zxnW1VuCeieUbvEIxuYpxmsOPW6C1xMQQz
9Sa/IqJPO4ZDiXw+T2OwzDsObHvV1b4CfOLcgAu5VQ13vSTR2gqDovHnMPBbBn0W5d443ftWXqQo
KSWSSVxfdd9vqhIRdHGxF8YDMsmsPTLb8a1sD9byAmtlOTAGKMJcWzEs8jqnStKLy8xn+Ht21T4x
hkw8J65TuiFTTZy37x6qW8Sj0JAV9mPzufSFMamN3WGx78sPzDId0MI09kTU7hxB1fKg+g+jmxL9
ZveKNJj9BY36i1bk9UlPhPN+0UwzMod8r+h7x5fQoCSVxFfS3dgSFLUWyG2e67xnjWw+JwlgDYmD
PFlJGxfhwlDkaHAaZ4cxcHu5+XIoLdAWVYHw9nI7yxqYtb5ml8XX6zFK+9Ecn2zhGOl5Qjm8e5zc
ofi7j1PmiOVGO3jHuYdZ+8ZXj0Ha4K9UzQYkD9XQzfGZUs01+qTML72T1r9Nib/8Ngy9/Py2Zxwr
al9pOvtkgFTvrw9pgxKckxp2etGbbniCW7se0EQw36dx5e1EDLe3DlP0GBEFVEod2xi1g/nf16aX
XuZq/qeu9eZYUx6KXl/PPSM4ZKpPioHBs3e9Ht3pM61lxOgFOZ/qo+ZpyIe51fr9dSu3fpGGIm5Y
eWJFB95cAQosjU0VFd6PdNKPeiG8r5qjxhuKxGB8iSnWnSN5zyDFUxrczCyhuLYJGezWzWdrWnJC
Bid7NgthPDZJZj8yeaM/V97SPLy+wDvbiHtExk+pN0Bx3RwLsYBHFFpfXBxZtWdzGpIHMzWmnW28
a4XmhyLD0XjbtlkyfTaskvFqF+mP8pBmZZaE+tTmf+4s5qYSzimnYwkcCl+vq97O9akYzNmyG4ti
Sj5XVft+dYoxPgdaKsffJWOef2qUzbSnvqmzhzluzeDSsO71IVuhLJNt98I6aT2Ek+eps73mUzks
ZtGGhKzoSqSu27qnJBdJECkz8rRk6VQQeI/B3yPnfDyYlZyaEHKQ30Rm17b2QR9XpjnUuWiqP/W4
N+2jQJDK/S12Jt49aB6Nd+xXgM0PwjLH9tlYEySu42FNks+oe7n5D1HFMgvFYBtaGY6lZnZPprV6
CVpfMZAYdDf8Jco6X+t/g9FjWEen0SXSOHHT63/FpliWU2tOS3dKytQrQKOhHHXI4f18GgMjhWFs
agPiq+DaSMyzuLa9hIbTPJgwgaUwljAp2im9VLXX+D8zIa3xOCdGazwjhbE6h066Y3WcSivp3i2D
u+hRXtSl/inxmepyrIJZn56SSg+KKMfHesexqpGzCTSntH7P3aAOQpfzbR/oBIkknHrGOg1hlzH0
4r2S29KfHegbiLEEJtP5UDGqfiDoXw4f8lH6ZjjNeu0c+qqVP2ePRs+jsWpL+an1fTRsaCIyvUaT
jJY5BtkM87J0Ybwc53xevVPvZyk+14676l2jld5w1jRXMy/kUVP52yLoGz3EbewWD+2aO9NxUuI4
v82oI5jPABELRp11eW58Q+TPm+DvA+5a3mMFFTodCkP7t0bP0f2OeHlM6DGKqjohIZRWISOg6+K0
oBCfJGEw46wF6HljmN77Di2+k0TJhTGjRSAYx9Ty2CYgTxw3+2j0i6UjSOn2iNl0ywJZuwAf3B+n
zui8d9kCQB6ilpDmkXJLPn0snFoEPyEOi+BT00hDfgqscSxC3Rut3A3XUuvKS+5qtvd3l7h9c5p9
q2//aTWntpYwLpM5Mw7SMrT6t97rAz6AL/tpfqz7weoei6xfjOcWOk8dFVqQilP8/zg7r964cfbt
fyIB6uVUmhmPXBLHcZxyIqSKVO+Fn/796fmf7MwYHvhdIMBmFzAtiiJvXvdVmjFLRJxTuZov6IxN
88+8WJn3we1T3SLkzTDHL4sJPn3otAx3HlEsxvxthSA5xAW9a8m3po9Ltt/sXpoYD/9FRAqroMwM
h1TwMYWTyGqaaWZXL/+A0WZz11In9Z9rLfGtA72CSnzSNmT8UPYQPfcCdkEWpcFscc2bVyM71Msw
vXSN0dX7IRiFG7Fmpi4ksZddKVENb2Xq6z4/5O1oVT9gmpOU3diLp8WmVgyflFthgB/ahfKTOTT9
fgo+qrqv/KdqxPzvUW9nE41xUM26VGGnfBfwE2kNRbucKueDPtH+PdaumM2X0inmdWeSgRCEmFNu
P2nADmVnyEwMtwtBI/LQ2IOjh4O39v7NZEkv2AMQJtXnhnLTDPvekj+aehws4vDGfrAOmI2KXyAH
xIEqo8+TozLU2OynJl3mb5oziGzv64XtwG7rRnuISjHN5d4Yzd7DP2HOm4OAW5V9tM1Ws0RIuzFt
d5gYu1loFf4w/5qJ9lpis8RCMLK9qgMHqCazM3ZSytrYzwkyUkyN8rJ7mcbAKH76qy6XaFIiwJAR
toL31yg7UrjCpfRneVPJwYgmq48dc4aX5Lerv7ecvn20MqqMqBrcNt3VrjsFuywXaR/hPdu3nzKi
2+/AAed8b+I2NJGF6mbyPlk7JUOleXkGMSwYh0++QucdzmU1aSjbkvTHBuQKGbrd3KmIgzHp/2Va
ljyPRieXW1WNSTFCVfKnqth5shR2BLg5+V2Y0jEf8DZaF2r8cJzkUOYhe1mmPxiysNfYsAtydNzV
lPqXLmkWFkBSFpPauVWu4cYcIHKfqtCwc919ZGZNFdcBOvjPOGM486+lHd1hV00+1Opw6EU7hvju
Ve5NF5SuFVXjMFfozVxleQUKH8xwd1Yt++w+U8nS4D/QdNv2bVYuojXoufmjLDopQq+til94wE1p
jva9G7qd9AbcoJXT8Lv1U9lgI9kvrWvctYkmxljZhcssNn1X6RnLNhn80MM/0r/VlVkbt0Fe1s8B
5K7pVhhrX4UyUOK2bBddO2bMqnNolrF1wzljmF1eWca3PrDzMVqIaqIZbYtR7hRpDu5DzqGrfZAp
K2IJWx3d54Nvd45527bDlN5UXuZ7v7I8ydQHYrSnnhOrNbv+uGSr32C6PlHsfkrcIOk+orkyn4I6
BzyqlD189Sfb+J1gy0wcNSdTEhHiNN/36Vh+o4YQj8002mXYNfTgjprU3W/ICqeXtqqWJQKlV/Y9
qUWec0v3cJKhXJbpX9Yq528yL5SEdja2+bEitZ1tqRG9DkAQOJgHfcg9e1lfOmNCpQS5LvUPfqlS
viJLKNdjmtxkfCqc1ZJ3/mBIIshbzuOSNJxmcR9gHE75nwJXAtvCMtbqyhcD/UQJmb9bvZq4vso1
p5AvTpU3DeTO8knowh/CfEiUfTPiI2eqx3b7y0tRZzkOLFrR2KNg3VKsH4KqG6dIxzznd+UmDoF4
EzT6MOuzQXvQWmt4NHpQ+lvNk226lUNOHmZtao5UFlWl7yw1Or+0ZZCYWmUyc37bRAbmETEuonnS
EqcpQseFL/kwJkL25s4hUOafMWfGM9+TlrxUU1fK/WqYMvuXcwFbogq693v7rVSCAd3wjRAIlI0U
9LQSpILQORDX6mhyKu4aR3MjOkmQ5grL3V0pO/lRpxjR6VBnNbRhSWMFAKyOJZP3sIii+qH78zXk
//KKzA0cY2aof9zhwElPH4jU3axZ1qk8SsQ2cemMNEQM5TytftW+SHfQd9mS25/e+2j0XjfBPpes
TQx1dv9pRr2bvKyqjp2xZGLXm2OylXz6Na3aJdSAUQs91w1PhAR7DjW0k9TNsrbFcSnt4sdUpF2P
G/Ti67tV6dr/x1UYQS0G1/jhQdE7e18msmtLrYk4+tiQaHxWVvpcU1OvUQP96hr7+uLRNloqdGUX
mAbHgHPmaKUayl6jqY+Lx1aYan7xi6/SwiazVJ/fflsXl0dWB9gdukJ8VTZ29OkSyRssp8GdhuOY
cEramp5HMphfsOjHKth6t0YD30I0wkhpXfATknLPUCi3kd0yBybDkb4eiUX1m6UK9vMOfNi3n+xi
EoEuWBbAa2CF+Eee3ev0tc9IU3CgGOSrt+d24j4HcyFv67UY/r57KMpDWHoWsD2upmdLPkBx5I2K
oYaAFZGPvgzHIpc3ddZcs61+5ak2zBCKOQ41tOXPnkpb6mkU7WAcDTshH8HgOJeb6Gly5DWbLP98
j7LoLpCbAzVpc/w8Vz8bxuKlFQ2B47jaRhfDIzZ/VnrvNaGZptmLJczkk0h50H2halnu357Ti/v/
NjpNAjgB0FEwdjhdmKWRDtISjJ5y+z1wBfc4ktxrtLPXRoGuDGTJGGTobHPwn1Yfd5DG4cpoHvWC
ZgCGneNOxxXkypZ4/pGBh4KU4MMNaxS85JxEzJbYbBpX/zhVhh/XVqviwh7/jsjyD/ZYXZu68zWC
KGVrs7AYGQz7trOHGnBQ85aqTI7QYOpDrfx1p1tddyMCcc0l7nz+GAqK6v9ayxZo6LnDuFxG+EIr
0Cu1gRMVMFLjsevEFbjzcv42CwO2+c0xmCpqe+D/vKUAE+RAW1z/uAj3+yCM+75065Cr46fZVemV
wS4eifjzbedlo2JX5C+ng8kKv+XEVNYRZkEz74a1owatZZH9fHuBX7wlm7Yvolmmj0v9RbUheJYg
cY0s7tYOk8Isq8to4zw8i0k4V3b5y7GAItmb+KSg+UEcOn0mxx9Lt2zsIkaEb932HFwfMK/Q7maI
01emb/su/1vZABVvVGD2W7AWwMgzaDo31zmvAq2IW2LsjP2US9P9JdsEREOZiffYNcgCPppTkmf3
k6iLJ31opun43rmlyQGZDVURgjP4KqfPqzZ+WWrg0WH1jcDJXowvxgA7JswccS1s5HK9ELuF7xMv
k94iN+3TsbiiQTQXaRU3iszSpXednbdI9/D2E124+jCvFHBwgAmG2EhmZ8Mk/AquWZplXM9cVElU
ZmferaU+ZRFAi/88BMRjxUAWJLbVc7es9z5aV/UxKdbMBnlIlX5Uq+9+MWYx4PCQE9exGxB3yV1i
JhnB6F3vty+Jls06Uqw0D/JdIDwibCuv8dq90y5rfWwWfVhwRxrb+Rm/Rme6DxS5SHu7q6/lTfwf
8nq6lGgJbF39/8lKMLk6nVlzKLiIBH4aF2ZF6XPg7jfrWaw7pdygqLX1p6+O3YzquW/VYn9bGrMy
ZMh/kdYH2A65s3MdBLUfZAE95gE1rVgiJ1l4V0TuKOOxFFmRH0dgInCsgIS9fZ2RAB7OMD+r31MB
sSdCAKD3H5E7iyWuBY3bveFlrYwmsxXJDoBJaM+D2fgkrTZrne/XxNKmfc1FI3PDoNDnfyOdE3tX
F2bJNTtvfec4zUQgR3VqGTP2G2OfPailqOR93bQYiNVOQG3k58oSUbPCiEMsmzfpBy/FIHPvjMnc
hbLQrfXOKZD+4DMu6dR/9HrPLz+KvrTcRz60llzFtEvKyJjXFD2Az83/TpRVqz2tTiDtW/ZUr76z
sywtQ2VZ609u742+F5NXLR8Mkhz8GB4A5KvQ6NBwHx0MKLp/uVqAMYBEbRIiKi/poiTP8/Ig0Mpn
O8W1zNin1RZjJArf+8c3ylPP2ByPsZ6V7XhQ5VoEEcFKyS9RFJhiWoJAoHD1NacI59UlTEyO5uzf
9Ilp/ORIqEoWu6y6o66csdnxvZM53/bFoD/N9eo+a/O0Fo9DkTjaXiZ5/RNVof5PDmb6tGZ6hyEh
Vr0g09qWdenky9zjSjPILxIsNdh5rts+ZZ5aHrtaGxFyOot2P6yDMx8qUlQFHkCUd6E5rW0TeWWF
srxwUk9EpTkVwX1eeM5vvQTh3tOgKIyvoDT2ep82QfILc9Es2Rm1LYcoyAOhBCZCnvKjfHL658pt
MDQg/KLrIr0rg3ZnGPMMroskU0435MEE+KrrQm+ehR6s1R0mszP55ulaTjdzi8L1TiS29WPubFX8
clPhl0dguUY7OvZqFU9TwMFPrIxuamHfesFj56rJUtFkaML4gjjafC7L1c4OBUZSVRrWlA3JD79p
/ewvaGz5JZMiG2/0Op+dj2tKK3Wn2w2sjUplvJJV4Wb/VHVZn0al5hBgNcnFUNyM9BovFK3RaL+a
xeA/VKLKxw91puk/SgWz6miK2s+mCC9Mb3wMls5rfs9Blb3YJGOlH6elaj/P/moYnytcGToa/fkK
TJUtyo39rm0Q+OveXLw4Qb46u7UPDIIqwXD/LbSkp3A1R2IWU9z39DDQNX25r+2+bO9zb5LP2B/p
EuIHKz+0sjVxn5e5DIZ/0kzgVS9roYuwm5LqZbZlM3xIh8lwD64+6vqN3+auc1u38LHvod5W9qes
TroHy24crEld9PoPdSJ6uTN61JmASS3YnUUHQj026ILzZ5oDfI0FyLQRsryER6XElezBSf3mI8kB
NEYcnDW6SFiJEYQGHtnlvtBynA4I9MM2DSi7jueUqOK9mYDk7j0dVWsk7aq0wsHSs3YH/g7CLzzp
/9Y1R+V3gHrCOawUnyIaysD8hEtZ4eyUKIcCoxBzIJvA9wfAqDntu8iaNx4lkI3/cbELuh+ut7oT
wYtrgzZitOopkmZPb8ketX4KnaEEY2pSt7N2PqR4Qos8P8/i2WxLf5MgYSPZuu5w9PxEFpEUGrk3
Yy4dvI48MxNRR8vkjzmTUhJ2GCrQMgetyyInS9VnSW0n9pbV6R9Tg0bg3jJk+wFpP7M75UMXk2DW
/nZ7uLZ725L2I/4JdY7rviqLaF109btVgka9g79SbFoYJe7FEPhATxQGobaSKbP3sqbZY92vvqZj
Wph31mom1o0H3v0317oSo52pnhz2Yitxd5pYvK8LPP82WjmWjLCo8+GBa1D5fWxMUqmEmU1AuGb7
yaCV9oc8AfVrqCbxzRzoDURdIFor6r3BZeaMvCh3s8nxAEjjAa5K3fmddzL9nuX+HETDgFSfTCdz
mkNNoVPe0br2xd3Mef6XzdNqQlhdsxHW9mLQfUPXOe7kpDdfnVH5AXFCSqGXqcRX39OScicXPGn2
2ehnsF8n4umxICtpTwu7/WS3ZfBztrrajBanKe96uo0KFYxob2VgjsZuKQhGIH3EVH1oBMks90HW
mb+w9iLlApCA+RSBlhphngXBGjodoCmEXYgmNzPdgYQLo2fNe7OTfhBRoigYLqY7NbsCCcVdQqLJ
73JWEzCVzKaQWUXdtZLv/KeQemnHuWuMeTS4NWzdmivGRydHYLC3CqSYkZSe/8czG/OLZ6+6FqYs
YZpwJljXqMq+g9M2TWzArdTg2waJ4+xkMk99OJAwTq4zm/ePZPQ8C8hZz/8Gw2x+T2ZimfZFP4xf
p6mjATs1XvClSFfvs1eNBeHMkyruEzVCBvTbcewi7AYooURf0xXSYDF9JwfO5F9nDNx3qid6bdem
xvKAoHoodiPl6VGrA2YGhSfnr+91/I64zVRyN6YOBwYQVm9wntWLH7JC9E+t7TZ/+pSzG3ZQZpZR
UnH47FtfWz/x5uavQ185WmhkXfPZJIGpDTsPDDfsutR6yNLFW/ZB22fVToe0NYY13HHiqNBifq1J
XpzCbEaDvG2ttHRpurRsDFPWFHuYpOJDNw+Y0irRiSfdzgZxw73BiU0OdwuRttc6YT8nrji45Vh9
LprOw5d9LegcTCb5vvjPDWw0SwZe9tSVZbmHMJMUu8KvnM+tR0cxpPi0imiZV+dJ9tqMVTbm4/5B
aXbt4ShcWN80xRfCo4+NjPxer1+K1R2wXsTZ9U+91n4XIcqfaH4kClGOMdLBvev6tfypcdNx+FiM
gO828aW+X73eYoa1Zf1plbqRhMKt62QPRzrXb2hjYheyLCY9vVyKLg/J2+NYbhu7HLGucVUeGW3V
3NJlWPOwmwuBW88Eghth0tg/YZ6/0tyGrv6ApfmYA2w7rR+S06Tnu161voya0XP6GzUyZ/tc2VkX
BTYhl9GiDes/7OOdLx2ei99K2sePlR1MPb2yqRvCLnBVHVb1tHLaTnn7F1h3/KuDnwXs2b310rSQ
C251vdLNGzFNzb3VK+jr6Ac5NVVn00ZyE1fSA26q8jOFV/OlzKv+u5OYyN4so5g+kYjbVgfQLO9z
0c7GV5/wAS+cZmDCEGENZW5WrtpnD7rB00SAOBbgXY6Fh7HogmxBYS3aHvzUulfS9vpd6Sgs+etJ
VQP9LMUkdV1L8yJx3GTZ+qHtbU59PH6URhWkBKoU+VOmDz6O7EtpGkdVF3O5m2Ztafk8OPsia3LN
P+bKFrhrOjV/d4MuecbeOKjZ06mpwkGZZAXbuBFOodEbrXnDDWXWROQuzloeM8sf5M2oVXyNcLPl
eGwmJ59/j7j9rA8U4La2yywxGc/JumCGzNN2ybFt81EdmKWivFnK1OWFki0JvX+0u+Q79A6xfqRw
yOqvtqN12r7yF7uLxqDLlvsGvlz/Ce2z2+5cfeKW1pp2Ydchgads3uFYZ4O/r3VTlpHoepF+XZqs
pZnOefLbTQKVvKC1n2nZVIlW7Qddn9H7THk3IJLkGHmA1me3u9TsPP8l2UzpDlZjDtW+9Ic2vx1T
lzvvjK2GOrhJbvr3Ng2+4acz+L221/3cDA6kDPbubwR1I1NgaCtkpaoZC3KruyFOMuQS352KSL4P
QZpqKlbrOpsxoaLr1471032xPWU0aZgjdWoeSsSz7gdYIfYzMJSp7ZmkzBVhuiTVGGkdsXQxJuFB
f+f2LTcdHN2rMe5mo8rvZs0ofPwy58q/7xySQSNvyhz3IHNavBzXNeUm6o80i/RsbJYjRYQ3A1A2
TbUzuFrNv1zT0awXLLtWyBNcbP17jwL0S1ujU9m6nBWHZW1w+8jsuuLSppE0/Y0c4yJ9HrUtNynS
uL7UUVnXff3ioKI2IhosLWdcSkrvhBfuMM77Zpm0+udajkhSSVxqgjub26r1geRLrbhpVlMsdOXs
SvuAeRWpjixF22TJC19Pg/0i66WIK7bL6YOxlJR+ltbO/h2J4XOgdn4JCfzLTN7dumvJ4itCM3Fq
5w4+jewOWRk46oicyMGTFYyq+lOakjhuwuFHFabOlBgRUhe7PFSQ1rOdP3OF/VzYTb/iS7N67oc8
b7xxp5aB7EaYDGr927QLTL9wqVZs8Za+ssUeBqTv31bTkrX7OtW7p67XauuGbmTDTcbP+0K/bQRU
xA9Azwa/qKq64KBZaybmkJiPoLl1qzqor+BLr0BZ7JhQ8QFcDFqu51ighagPH5wylmM17qs0SSI+
3C8AoX38NuTy2kgewgIAMyRhoGen8IMlfX0Ejyzj2ajFA7nt35UnATy69ev7B8KqCOEMaDc2oGcE
Pmn7taGzRce0T+coSXQC48EzIoGs6gqMdN4RBATUYcw6sB8ZETTp9JmWJadKroo6DqrAeUBuEkR5
0b9gebvE7CjWHpLHv7ef7hIfg4/ONNJHsOlXXLAuKahqLqpljOmJtxutdGTnmKx3vyzuSvQdKXrp
F9CjO32wXNewAsm8KiaSQBL8Mg/FrQApW3cW1gRX1uDlLG5APuq+DfzBcuJsDaYOWpO04ja2YZn+
TnNrnCA6Y+yPqepTrn2dYxQYAAXre+N6tgQlbE35A/eXNXkGTtsdD5YvYx177GdZWHYA0+HQ+uay
f/utXSz+rdPJN4an1falXUjSDdtVOgyZeE3WNbQTaBx+ElSRBnB7ZagLdB/cFMXYFkEA/fcCcHdW
CKwenoTxutTmv2Up3agca5fUNaNlR2ym93ZjNpMQtmxAd/RwrMzTpTLhMmjoo8pjJVrz2eRLe4Fz
0PzytTH7TEi1vPLNXX4AsAT0zSKZpkKALvR0vCZpOyuBLxvPvWZFbuP5n5uqqt7dTmAUqlg0C7Tq
qN5PR3GrpFZQaYpYwhml0lzJ0A2toRFQGDGZv2YrdPlQtN4392U0Sh72BWeTuLRLAH2ukLGVKMJi
RTB2P3w8Vd/ri0FLGuskuO6bcwCb4xmSbzegvNBZMvwScXdPRc95ZtJyLLv8mpTsYh1uDRmCX/EQ
3Lar872xSZJhMAhbi7Wybne5HYzPhtH2u8mV1ksS+NdI/Bef2DYeUBPPRh8agdLpGxvc1R5UOmax
21FQFGqeK8x2K/1+KCvt+9uf88Xr4ttC+olSB7cPytqz1ZFaHdYX2qji0ZbzXg8qbefZpX1lX3xt
FAO9O0cZ7gvGuSGy4A4oDZ0CccIR8XeT5Os3nGpG70pn/2L7xYQWBQZEAsx4sNw9Oy+dpZLmXDt6
nMxoZbIhaOOxQOMallWuwgxQPw1nmaq/753Dzb6CY4bOFvQM52zvDXLucYQpdPE6BN1hS7+NmqaQ
V3anyzncjklmEFY69JnzOeQdWmMBH47dCfv2fgH46rX8GjnilVEon5hAdna4QecnWCW5d+Z+1ce2
rY27dRy8CEJBv3t7xi5f1HZ0MAycS2Dr8522LNocaK/tY71bvCjrsDSd87s0ze98yLVR0dnXTuaL
b3iTHW0tVWNLNWSZnH5TrrRB/xdKQS0b16eya4ebIF26Q+0lVjzk9Xyl7LicR4+OH2KIbdmz/57V
U4jcBkPpxhRnfZBGHtnWIVTC8d3zyCbBWQVRgXOSqvf0qZg8C88Fb4hxr0j/edKik4lzS9pG40Tw
85FWSfDJqGr7mkPy9oNPOnBbfbNtFxRWSI7OrfanPhnraSkQK6p6/adbU7MfRKXu9NUojysNUXx2
88x5MbgG3Ly9di5ndhsaD0pWPDKn//VD/9PzH+oyy1Qv51gPKBuLalxjMwP1fHuUiz14e8Dgf6mv
nGV0y05nVuSiM4dymmPZGbQU8We7t1q6YEGvrp2Yrw2FNw36JjhQhEeeLU3DJ0WCnvscm41lh/qy
dPvVl17UJf61ZnHwymujGmBBcsCwQLev5D9zh3FHTZ2fQbg2iuw7WsK0oT3lakuEzxRpN0mrko+G
Nzo/J7FMRaSnQ33Fv+zyQ6T1DyMKAhHTC03k9FcYOrIKZ+yU41mgCTiYE4baPwsdPM4rnWH9ONOZ
aa/oX19bMv7/bTWotFF5nY5pDdIcRpD+2LfBPfQRsSMBG967P3mIKPi7IyfGdP2i0FqBNJKxYBQN
dvy+rjt6ksXw+e11eWH/RtENq5GbzHYS2Ej8Tp/Fo79X4VsxxcITCLMrrWcXS5x1Vh9AoewxLK3B
eMSeZTXYWPUiCVfXxeuu8FKtPxgA3N1NUnTIE0TdzEM4LJ3I93CljeyaUQe/yfkeQZg9JQyBQ3j8
na1rpcnWhtY/xSzk+UkYbv+3qCd5ZdZfWdJ8pWwGsBUpms4vPkTx5a4gpQ9DJ6dyP7KkUzfK9aWU
OxyzXXlsbbX+nk18IQ7EkfR6VDt+cg0SeGWFwQYDfcA5FKKwc1Z5GFm7eAOtFO6ylX/IXb29w7a0
27/98i+PzS3hGTMhrurUiOeKtJQ0T+JN5BJTb5Q9L1aXRrR0hRmEosXN40EkmpY90I3O13dXcDih
WTwjJTB3rnOBfp7AfFqTfIm9oBvuQBc/BVnZvf87pbqh0LY3WIVb0enariwzneeM5yv6FWN/YZT7
VmPnfXsWL/dbXGQ5nNkCt5vXBWFmoQue1itKvYFicIfwxstCD89/Z+8RPf9ep1wMuuA9QwPa6OMb
eff0oWyyrJecGIrYqKYKx7aCe7JcTfs2QRx4zefs4lxmMASfXGRZIhiInM1gXiXE3qaWF2et3/yT
4MnVzTj0vnbUJzb7HZIkzXsaaiN/sTDNsyKBS34RlSQpNDSinPy7QJPKJWdNRfmR48BrHtcpb75o
pt0NUVvm4oksp2AJVzrdLRKqYWqGO3PI8yqSYDjfJzVLfwfWWv6hz1eUcREUxVdLOLScZhIUtB2m
WDD/HWud67jDasWha63n8hmA3CYRgyZPdejcJUi/KYQ/f201FOZvkgDLIh6rNZ0+mZXPed8i9B5J
/NSk/aRIzWzvRm4ZUEVMytf9qJJ+iGwDrDScFm+6lidz8Sky0Tb1+BbivaGNZ/VdOY6zyKTlxNqg
f8GH02Y7nW60vEH2VRDr6jXdlY3uYtkyIjspcCOvd1PRn64jRzq+mobWjekcrsah93KMxFNUMzKy
VDq9u8yCZU6JiIk0zFSLz/J0OGnPXbFC3IgLx8fAoaFNP5TJ77c/xYtigEGoIgl62e67nJqng3Aw
DGIiMzvWyJeMxsroJf00c7i3c9E+6mXuXvn2L/ZpBrS3aeSuxrd47h2Ff0PQ+GLihhgQI2EnNNTx
5DavvKpXR0HhjdR7A5Tss1c1izxAjBbosT/l0+MC5+vLOqfXVCmvjYLXAHbVUJscYMfTyaODJ2oL
1WgsLLM9ZnqlQhr018CPy2WHJJ4Dh7znrdg+9x81g3RmvQknRmtr7jXaSFFhVDQ8beva8Xb5QGhf
/gegAmRCUz5bch4tVz5+04m7ZWt8LEihMox7r5xklw8EGkx7gIsgV88LdGUz+0zNQfmxnSyyeNaD
nNg1x8ia/A/GOvbT2yv88pnY/B2+WYcDgNPmbClM8HvnpWv9eDNL/wpZUb4U+XrNcuXVUbhRW5bl
8efcebIa275pktmPR8MfX9pJjHeGJpeXt5/lf9/8SUUHKACblC0ZR1+iFc82PSJudRtlchDT6kBq
hQ55kIcVB4I2QqplWbeetfp/h8XIfyRaO2U3ItWHX5XEX+EAm0EZ0C6LxDi8/Wu98kIRAmyGmJvF
MH9Ov4O5LFK/TUoyAHNDuI8LhJH+WDplrr6sMEP+vj3aK1MN8xRvKbZFIJILXUyfTk07L4zmSifi
e3EOLj43u7dHee2ZUMEQZUeTCbOD7f//56I2irHW86QP4pkkXihfmR4vKL4h8o1D+PZQlycZgRtg
UsgPSPLmGno61FYv0G7npTp2Vt74FGChwi/lVnZ6FWqpo/+15NWP8JVZtAGZwJfgY28CgdNB66ao
dbRmSTxCpYsavSgjfZyvmZdeHi9EYG2hb5ARMHA45wkLOFaDYSVJLJB3fqilzH9jz45B9oQfYgv+
c+U4e2UqKSc3/2+DVhoyt9OnauYlsR2sFOIhHYNQ05Hm66mbPetgjrvA6My7ep66a7GHr80lvouE
X5NigTbw7AXqTj+JZM6SuCo4qX1/1m8CU10T/bw6CipiHKQ8WObnnrMrngm2vfZJbKniN54y8160
/ruv0GQyk4vCYUMviybk9kv8Z9mXeufl1OZaPC2+uVO2qR2Kws2vVMmvfFxUUPjCAwkgAfPPJky0
qAM51LR4sU0ZdaZTHkpXYVuiql/v/rZORjo70XQHA4U0YaSgwczMQ+1/l+oOn/BY+yVkmp680iLR
+v3bw776gKx4fEbBIwA8T6fRrEibFQbTWEwy+QVYYPTRPHatity57X6+ezAkZ6S0bG13NBVnZQhV
MNF2wPGxTQnyaJGDFhrVWu7GXneuYEevrEF6m1QWYGXs9ufKPSUtBTPCS2K5dAmWGS1688V9r48/
5yjANygLhylKwXNEQQbEYPWLrcWY18MJ1DMYtu64HN89bQFPgqM75dUGZ56+o0HLazddZXqbWH2x
JeUG+7LurPuahsXj20NdboN0/thjuUCgZGbdnw41jnKCJKjWeFzED3tJ/gaZ9aT0mnCTIr95e6zL
pcdYZDpsfrD6pio6HctsSfdKp3mNUfBZEDDwjMcb3scSJph3bw91uRoYanPA5lqNHdB5Y3OVrvRz
xwRJLNw56uA67aQa3uuO+b+ulQ66hNMVAO05rSRtaiqrdbbjUjOGXe2J34MKXPhdS33lIL58HlAd
IFGPf0DLLnzL5hpSvsHdBKsO9UjwXn6bB/1yBWO5fEGc83TguJqAIGHidfqCci+Rgjw0M04GYR+a
nvzYQPlVWBjqWpLsKw9E7hpyXl4QjVNv+///2c0hc1Re2S1WjJ3YZuvhQ5Bccu/d9TwawE3Jy9RR
TXhnd8jCnSYyLV03JnKVnuzo/xSF+6Aye7qyq14+DrUv1yC00KiC4D+cPg52N8qqvcyLe2H8G5xU
Hu18sa8Us5clBINsj4HKkFL+vE+VpDNOG03vxTiPVFNoNRoCj9xVX7kma5BYsYnAXgEO23ttADfr
daJXoY8greJWdFa7zINm5F0H/Wbp+vYovPFJH5vkytNdTiE8Iyp0QD4wBfSAp1OY+AXOXc1AqdJw
Z+iWJQm1Vh+v7EGvjMKFdTPphbvrAa2djsLOJErgpSS2V6faTU5dRWkPRfzt7QeYgp9zeh3aRN1s
4ZBIQRLNs09JR/DQikYmcTEsXrDTsskzjv1kiF+4KwwvabvYfyq71rWDJYZN+41rf+tvSWbBCr3K
gX0b/T/OzmNHbqNt20dUAHPYkh2me5I0I2nG3hCSZTOHYizy6P+L+jdvB0xjPhj2QoZdzYpPuIOb
j0bxaKQUjl7aohHjt7VZL3ZRFg3mo0HHt9rmblFFX0lWPWc7aZHe72KEcgTMCs0cHsEKNPbOoweW
wBArKarpRg2APK7ybrqHkzPNe+Q/BrhVfunn26WJXWuj9a0N/jath+6IVmehP9iz3TtFkNVNl2+h
Rw3zfkC6Y7lzRr2ItjhUWtZ3S4jpRzq1pQ0dCXmtrw1iWtZdZYpk2rhtBPJVm82yUJtBjc5yVyx6
YR9MRdEltLuypbU1J7J7mTGTNmGlyO6/tlRd+1jXGT1Do+3j75NAJXszatESP/eTicNBCbGu3Szc
xAuQbNCRG1e29jfOfRPfOaYwKPsj5RTmxJTWtnJBSj8r16i+dgZf/BhPhpnvHCSi5d3gWsu09dNC
IbdiFJZ/GC1EoLINuvnFHNSVQDRHz2b0V9yyH76P6Tj/nTU9GjpiGQo7HDPdLl6USZMHQ1Fzghek
HCfuggKcGa5WSLsqTD1NHiJeLkAjbrpgzgjdZZQQbtCxKr9CxEr8xwQ6X0k3QhfqidJl4v6epdCK
n12jVHKv9yiB7i2cq7R3w13gtvTY1YnjbDiuDDQkNij/TZGdJbtpSid1R8dXHiX10Te7q7vsWEkb
wTXIVKIEs2Ipb7P0kz7ssgrvks2EwJfa69YAFr+UtE6OmY3T7NGtgWlubLRjZFgPqhd3VopqwyYB
QVTts4Jg7ygMXfECWizLA6n3/O8w24Px5Cod0o8A1fKz1ezWoz5gO+3d0rRVv3WrLkbCx8iaEe0U
c/maRpHjhQB9k/TJGik4PNhLpw9HYvIh2zsZCkKbBCQMWkETRqk29CuFnMHcWBXCb7NQDdpgMu/u
VanyKJxLq0c3ojaWMmyHSMTB0JmZ2igns6F02KIfg0V2SNY0Dj62q3bQUBy7SIwqSJvcbO/MFvTU
JkdWudvyphQze6XRZEjQ3oOPF3jHji+ur1jeGPydCufU89S93zqzuRu0JbZQTRumfjslYzzu69iG
PxFUfmeMX3waQpgTTZEmtgh/N+57hNlp9+CPufee9Jn2igyb74dp1CTVQzyirxBoBXqlQW/Cggrz
pWU/rZpyZeg5o4iCJYaIEI51ostQkLVFFIEdlYUp1ZA5dApoAAQrVqoCOOQ+Ro0UZZ6rWWSvht6I
VwPJl+xLjJmY/r2dllJ90dkviEtjwj4fHZkrN6hy2ZV/wbXths0IVE1srKkAtiud2BsG2JN2Mbeh
wu65DtLSwN86MSfv3Xajqd6nypImpBM63r/6BHtPcNNQslrqhpP1UvRJ8fdgN3qzH1tzLkBKa+MP
YMdZ/jK7YOCeXTgB011H0aP9hgAS6592fv1DijHWN/CCfGDj+oQfscTl4Dnrcc7d+Uiq/ezsuYge
ddwjk23GOVa/5lGfMGarOO73I5qx8FYh/nUPQz8PQLjBqNYhuP5i3K8upc6272x9CjglTCFcnMT/
i2s4yvcwzoY26FfDyLvZjaz+Lkpcv9v5Bd7yoXQxKv+Pzkbjhf00xAbahQuCkWLydSTqKAQuD26P
oe/XVDpQvOp5ao2vjpjiZT/EozbtzNzo3pbI7afnGDKN3KZaUzSbkaXEcl3Oerstx2ZRT2keR1AL
W4E7NQpOfafhJzIIazNMokK1z25r64GnNoKuUtKW3CX2lKsjVgpWc1+orp8OJQJc4tkfmtwK2mRy
jYd8mKCxdKavuoO3RMb8QNBtm/9Ehq1+FMoczRdbSt/9njeeqN4iapraq14kQ34oBi3tgmRR9rIv
jap7yhao2Dsngwj7HaO3zpZhL2dbbJxonCfefBXBRWaboPmHeqQHyQilmWajQQoqYSR4rVglrYZ4
VzUoE+9KGeVTqDrRG08YmyzLzpuapg77Jp7ZWAscxb3XDA5+l8XcOe/cWH39a0GdVrhhrRUV7KIm
qsYdXbH+mytmaw6HxovcYydoF3A9xEty4IDrX53FqbXtoNreuPNbTJh/whUq2l2SUYPc0VUodDOY
chEnX9IZjV0A7Y1d0GiyxLJTNpk2cnMk/YiQxctfiQ0duguMORL5xm65N+EKVLV89unfdkfg7OYz
vJKm+qWpNo42sI1IbFPiiH9pX5E29bm31HcAwiR+Y30KmhhqXWX/ttKY5hv6G3W7KbibaZnCXLc7
5nkxi395feT46AtP+MHclhhKiDLT0xBBzl7cd1kGjc+f6a9s7RrpuwBJ0j4K6P/ZFEUwpSTEtMXi
hn49G98au2zRfutqyFzL4rlPsdY52WF2lyzbLoUlEGcvta7Zaryd2t7xZ+KarNYw1Y5ZpekATdG0
Q/4jr/gikLmdd56ipLlxZOJjXLckDSdJ6cPeyibxo00xxvjizrmuBXO6mO99HPfp10x4kmO5IMzC
bYa0WPdTCnS/koA9Uo2vyyhc/9VH3AG2EN1Dc+sVLc0KZOTRW0Py0qn3C6zON8ygLOhT/MiI5z5x
TTwbY4GR+DyL1eOrKtR3dPAA4HD/Lg+If1naYW6yVGx6WGLd73RKa8yx27H6CQcqQn0WGNYvBcHp
1wQ/Zdku2QoSmtzB4D6OYf9A9zPafJciF/4bf9FUbQ1INNmLnfhp9VDGpTQIDsfGqINigomxWZM/
vCWquU5/ZCrL2x8V8pnQYo0RWQaFLg3058mcvtBrxA+8mtUiXmfHgFURJLxj321A6PJFkfDLTUmP
NoMa185PuZv0xXbI565+nMYxHh5doY3qDtqi9gCjAfe2xO2zgmkW7UunDRYd4gzaz77uusgNPZAF
Wgg3FzII0SW/CJJ49TVGbLH+qmGj7Ow9S9n/IGHObhu6pEqeo6RWOLYJZMgeKIWNyz3R8dLeNZGR
qqfCy9oqRDd7dveRNujDLxf1ui/lsupUYpfkTPt60dPxizn25X9e53X6obV6/YcYfWv4x48iaWwr
7F3mV48/ksHUZvH8NpcCaj/+5eleEpwedFQc7BBVEnsidsu4K5uhGdSuLxdEKjqjpkgSyL5p8f5p
PFQyjyainoArJLSWELR0xGNrRnW67TRhfos96os7hVM70IFFWpjcIMrouUEpLBicg+VlXNm+qPvQ
9OI++ctMJs989RK7b350PZvhgJwcbkY2fy42cbdqOgRgXMbywWmLskFYMCupTbJZ7a+xNbj6U82G
k9+8uDGGrYwqYe0rbntgGM5s78gKTSQFcmgv91UJKRUPGysd73Orzb0HqEJjfbfyiZp/C0dGxbbr
PeGwnwuYkqNbomNcIKvZ7yHfAb3E+UEVQTcYRrUDP+waz4aQItpWaRKhFoi8ojY8NEi8aXmgtLhE
rELFqfiv8KK835W9WmgOCSiSuwwChIXUbrpwemJtVTekxYQCluRKq0OVqehpaKT1GssOxpvdpqp7
xPe2cg6xwPU3jDVRvqG4x4YrWr/WdlEEJTIY4XrU+6mJBvVcJLFboo1JRQ8dl9Hqiq+2q+DFBb2j
VsX3CrrCg1/m7fJ1tp2e7SaUMb6VWoWqZAavMQmjOFv8AKJdrgV17WLMlfAUOqtvaPyzmaaoConb
gA9Hi59sJpNrKJj1nrCLx825ZZmz1mdPE0ufgj7pK7kl+fJ57z2qyswuI9+nAmnG+9RHRlX1jvk4
m0hvoH3wtZYJYhWinDukZq3P2tzQKgG7T02FYsrKcDordMR9P9aN2UYHICNlUHsifYJdgmUebulP
HyfRf2qPZ5+KfgsNEzrMKEadi/UJL5tcKfzo0KJkmwXKU/2vGBrGaw0h1w16o8l/1nmyTEHJG/Pi
57Hmh0su0n8+/iFXppyamE4NybHXhtvZN6NpqdUAA8UBqdk6UG4udyx6v0Pbpt1Blx4OflLi/ZB2
yQbG58vHo6//97NZAJ1MCQa1OBzqzskMyB5LHtYiPnLCFrnr28WFaUlI87agK4qQTwkt61b94nxM
0hkw0SuLB4TCBSZfE5OyuHejA9xxMj43krvF660na0bModf0+UZVZq3tnHwj41FZB5SEY6EG9oJ/
/7/VQNJ/Tju7qkrpTOh2Y/3TF1yomVLdBtu66JEAffwrc/pbQkwXJc91ZE+ns79KDFIBPx05w4Kr
o2BCnSar8zBPxPwMeR0hZ6Td/vp4IS/Kd+tQ9Choo9IIpCF3OlRHz3iqJjqAIDLnd3j45W5sHbkr
EUrZJz3pGwAx9D8+HvXa1LKCNFIpu9NMONu8LaFS7ynaTLGevxU+/aUsUff6MPxj1iSzkGOD3EEC
4+NRr0wrtBsq4vg5IUZ5XmbrBq0QZFbiIN1e3/ZRQxxYuCqIcAH4vwxFD4m66KqleN4unjJYu409
iYPbRN4WFZo+mCFVU0+Ib6mHXhT1XNCklJN9DcQG1+9Z8dARrlUIMaDPLUfUq0e0381Fq24chmuj
UEymMg6tjTrQ2T4RtVZWHBNWjJLIpoIEFoJFutVRuLIbVyNI0Gn4Iq/+OKe7EUWjTBkeDr5pJbLv
PdoML4qZNI+thXesmCaPkgwKvsbdxzvjyn5caSo0TTxwPFxqp+PqS7MA4ouzo4b5GzxSWRyzQaGi
YlsIYFZ9to2VPr3kSS9vnL/LPUltecX1YGRDifm8QwhuwWln6iBHRK1V2OaJ+j6Qe4cUjG6BvC7R
MJxxOkJI9QHvXK+206+MxIyQncqroyl9bFGxMM3Vz1h1cfqUa21P1bXvdfuYgHO373Rqxd9mEp5u
J72oR6XDMVGJYCNq/Y+PZ//KHBguB5NdxckEEHP6uxxz7VQhKn1sNcw+6GqNcdDRiiTPJWzcfTzY
5RbjogPtQMdqxT1cHJduMjX66flxmUyEX7qx9YMBLZN7BSER0RVTS8qnJiuj+cYeuzxBBpVOCKJ0
aEHtne/thHS5bbFNPFaNFKtmB3kBUcunLx5G8SlZGjSE4aCun/8/j5aZZ0ioeFlxRBpBfM+rNNqa
8zLguBDdunguD82K4+PQW8zmCu4/HarDPBhCMkVJu260Y1Zl1r5BaYYbYpHo/aTI8RWwsilhfPou
YmBKhBiS0XViJ58NXBgdzPKyOBqZGLaoVE1BU8zRZ/uOLqOg6gaclLADf/HTUdzRRqoDgaEjEhHO
b7NE1NIzF/keeUP/WZDnn6EgiK6ELyJY43QojbyFg8tQkd8aBDV0Gjwv//3xxl9n5TSc4WJFCNSD
L4wLzTnkzkNBqm29heXKC+8LKsLGsgG4QFk4z4HkNl5t36K8XtvyJAOAY8CtcLGu//5/NmPX6U43
T0VxLNVS/jUNxXLvZkjifP7DwHGsPUha+P55tERDS5d1lRbHZtTcHVYkpD7zzD86Im9rzLXPj8ee
AI1JFQtw0flBnluv8co0KY9piovhshQ/OnqdQZ+PB1/P/vv4464cMgBnGnudR3H1mj6dQntwhh7R
PLaGtyldVe9rq3g1EtKcxjSi7eg1M1U1eeMWubJwgLZRBqD9BB3APHspZj/uqxzNpGMuSu+9GbkM
2ZXqVhh4efGvORvcINgwID3OI2ypd1m+qpwdzRwO7Egtf5dUZn7fuctNQu/6iJxtf2JkYgpvxbB4
5ySKZaGso81Rc5SI5CxBiWhtH2g2svFU+F1cSibaDN+0tui+gMFsf06yGdVBi2IcG7i5s24DBWR+
rXJEw4J0in3zbh58s7hv88407jx7EXjLEHWKDQYU5bB10z6fNsNCW+HIO9qsIuEcsV1OAu16gYaO
8rLnNVqtvMeh738lnt9niM2yIGEOVmTeUldAtDI3ZR0f66qP3ZD2YIlFYaon8xYpCvJslIyRAKSa
HuV3AuSJHtowez0wngsBBVJRbX0PEbi+kQdf2SE+t4NGwo0KL2qup/sy8jqLPZJVR5s+zTvKf+or
djW33Er/ZNNnq0Z/n777ijhCo2I9Hv9zg+jsPK8Y+uqICpXZ3KPZ4Plv2JXQnc0XSu2BZiA6eqQh
SJuuT+TUPxipGZcb+O5zuqmd0fwXTcp22ntR20jqs7NKtkvclL8ETFr7IDMg/X/1o5b04UABNj58
fH6vbHHo/rB31lcEgNvZ+S3RII2ovVVHIXLxXrAHRzBtmr6dHWF/WuoCEh9pFegU/sYd8ezJwszK
mXWy1SMGjMNdr7J4m7pms6MjJm581+X6cx2hFUzuRtoIiu50YdwOLR+TQhw3xOKYWzR8BxM5onJK
dh9P4OWzRWWJ6g6DkaBewDzczM90L+UqWoiL+7ApCmwRUtMM8girJmqfNDA+HvFyybjeiccJbP48
lWfhaI1EYJvPTnGsOWchCk01x45GGnbhevjxUJe3+wrNBn4G8APs3vksIg5btpE1l0ddlu3GmB+r
pgox26E4uJaTsSItVxnQ6Mb1fm1O/ZUXpwFyIiZdZ+B/TlWBW0uME0h5jNM8C5LR26ROYYW6tN5G
7vkb7+WVrWIAv0eK3CWBBF9+Olq1Ioqr1CuPhArJpuzM5N5Kik/TPig+Os46BFE2BJ2zg7YgxqWj
P9YcEc/Bf8qg2gq8BeVUlvPGql35oFUme4Wgw8sj+z79oGGMkUAWQ3McS6W+pK4f30U5Fisf740r
iwT+kf87cDQ8rs+BVR6y39DLyubYNbteH5m0KpsCS9HWMcWNDXHli3jlNXfFOa0wu7OsQSWEajUy
e8eYatBOgrfYJXMxv378RZep10qdIuVi2gigztkYk8m7GmUO8zaT4RLa57Sy9ALum13jdKa0qQlz
/IqWGzN55UBD/OcdBD4Io+UcB9e5cqjQjW2ObdFqOwUsOLBL4W8wFfg06JynCtoRaJY1uwThfro1
zEyLB6+L6mOSTcumsWW/yeR4K5i58kGcWwJekkmKsOfV1yUBbrG0RnNcejBIZSy91xIA/d4cMufT
WRAPrw66j8QcPtC51/qIAC/eI408ImrdbYlo/LCUmRXOOtaKH2+PK5sQlXuKAIjkoBxyXjNbMdRD
NtbyaCJpaIFw94W/nU053KoyXRuIx3GV18KVAw2U00VSKh0zBMvlEQfIDKmLCZqYELcy8Wuj+KCY
ebdgwAPFPR2lKGZr9Hu041CC1Z4TsRgeuo5A2m5M2+U9AT8QkiX4xPVOOuf31F2JcKsyhqMfZbF7
Z6oZpedU6+NpOwsfZb10duWtsOby4wj6eEFwfUDKiLTr9OOw76S7OtfDsev84jgSK9Doqes0vxFm
XO701ZkVQx8ycKDt50e39fq2K5U2HBHEljuK9EMAp6wLIY/fqg5f+yTiY8f1+QtcxPpT/udR7Axn
oBLuDIAckmw3moZCa0Xc4r5c/SBnfe8hi/BQnU0cbDQX+GM8Hgt9Kh+FC9IAxVnbxIlAwO3++ERd
XrjkcPZqvYR7BEo8Z7fRaNpZ1wImOo5OV+WbKZ58d2d2guTBdoshPVJ+N/z9XJTxl8+PTGYA855u
II/kumn/ZzIXy8GGRi7iLpdm5YQV+rPV3qp9cCzzDNbpoe3xgdsYjhqr3cdDX8ZUaxmFDUdzAaWX
cxUH3eoTz0vz9oDwRBu4lbl81xMbId1Fi+8WGvRfWsdsQ/B+0Y3pvtxBvJzIEnIwLGhw5yyW1pSd
VGXeHQYhrX3WdLxsRnoL93x53plTbq71SVtz9LN7RSm96UF2dodcS1/HrMS3tmzevaT+17G76O7j
ybzcrjBKVhDq6lNP7ehsMD21gDNpDqpAbYr09hLPu5y8AhUP/RbO/w/Z7DTXW8dacfHUE2Fsne2Z
ODWqyLISJHpk3LkbmYAJ2aAKPWgb1aRWvkI9wQyskJ5lgxGj9kADYhxeV/8/7D+BEOp9YCXKjPDO
VH2PgDbQul0qJhqkY2yu3pmTHMFlZW788+N5+nPhnf948AMUlElRqGWfnespNrJJl01z6IpsScCa
tqX5xTIRUNgWReU1aUC5vUjCSdWFe4xgfmZh0Zljt0mlyoFVZyOB99LM3bjDhzqOt3lP1aQIVFzq
3n2jtabVfC1RnjberASkw160XvbLZnWWIE+4PXE6IQPfZEWi6wFIp8x+AgiBjeNENbv4amA0MW5i
uL1IioF3yzD+iIvm/eN5uLZfCPJtFlKjx3buotSNlQa4xMphqgFz0ebijWjBDtym+XwM5K71N+y7
ifopUp094mjmpuYEwPkwrsWbfrLGPQbDE5aY8bL9+KMuz7WLegFyaYhx8m3nNXXZ+T5vW1Qdah7i
R9BB5aYw3OLTtwch3drSR9iOfOmceE2y0jWuh+/yoLRig9ZodGc0pX6jdn5lgaCw0rWnfEn6ci7K
VgrAVXYyyIO0k+K91Y0l26Dhnu9to66LG4H3lYmjI7l2WdaGBOpip6/AuOiVOeuJRMrUe18hlIeR
V/7G6lzehzCe1jeGlILe7nmdHhR5bYM6aQ/YKE13CNsuCzLdXZ8etDi3fkeOGOQNWt/lJCJMyeNC
VExkfEG4gyGJEHTDE5MUWfJNtdaEQKXwB4y8iSynG0t25QPXVwXNDqQCyQjPdro5SUnsuCrBgSoZ
g9x2ZAtuEAX1XTxbiQX2fKaV/fGev/aJHi1yQB4ERRcka0PMvuyxpjk0VdN8gbgxvhS1Jx8y/Dtu
xAqXuwRSHW8MvBcq3Fwbp7uksMoGb4+lP1gYZetBW+YeFLm2nfPdx990ORAuihCrAVagRnUBExI6
Jm8l3q1wHno9UGYO+jQ2P83hhr9NcEfxiCiEusfZS+CVMQVm2+oP2MX8jG2510v1NDU9fJtB+3yh
fo2LCcKpeBC6nl8aErtczU5ED5esL94HsNVbsMHTjcT9cjMwCk1qGvLIOFJjPF0h9J2ApGpyOEyV
qu7RQ3MDL3bUCkm8latfWSMKpXwTcTin+bxL5WoY/1AnmA5Tk4sQeAYm3ysY/9M7gS44FzrACeoR
5+ApJSp6Hxb1ffTOsE3BK/RZ6MtyI3i6+Ja1nbdeTkidrEt0Nm0ZVCZ3TACv13gCPPXa6mXf1d6N
y+jieoCYyqEBJkSbYiWYni6OVaR+agzTdMhNl/rJoGtbPMZwMBFFup8wow8+nrur46G7QEpBB8w8
j681DVEvE7WYA/Zj/gsV9mlbT6r5PRpJvhd6BGvm4wEvAno+EOu0lbC2Boju2f3XigKHAt+cDrac
rW0aJ3dqSd/VpO9JQZ/1yHhYSutWeHF9UE6WwVZcBz+dVfTmpdYsDmunae++u4Q0GNugazCFSZK0
Cty+e57K6UYYqa/fchJGrt9K0YDsAfQQkcDpsJimZZ3R1urQxoD3R13bLCPYzq408vuoF+IFU5Tx
m6qqFGRn2VovjrSs3yqyv3885xeZI7+DrPH/V/hXqefT31FkswSb7ahDXFkOAruDLL8K2stx2Ed6
tVKcKvEVWi7Zx8cDX9tdiHv8IeZTJHTPzoyuBspDhq8OwzDOOHE5vyTg2xZ3yaCv478/HuziXuMr
fWJHak7cnyRup19Jzd2ZhhRpx4Qy/POAswS4fuG8R5H9+9MjkYsCoIKxyr1zrh87RT2ehwvKnwrf
hiNeOlDZBr04qNFwth8PdXnrMBIKKbw9CCVTfzr9qAW52KLJIc/7ANvf3MHNf+attG/coFemji4q
JTmu6FVB+GzqEt3A2KPKtAN2qdmXqinc+7IU0Rdj7Mob8cHlUAaZJ1hbKLL00c6rnSSehVl1mjp4
mTtts6idNsqAYZSk9acZ0xRv/wjYkE/wgJ9ncZSndVfBHzrUoxxf3SIa3wj10hsB3eXh4jFljajN
oEtIwf10hZpJS1OZx/NBX+QcGtLLvsfpKvs2mmKnDykobiBQNx6ja7MI1pOLFCwrhdyzsAQ+nzcr
q5wPaQz40YeJ9GNk1gNRx8v3z+5AOoIIL64dffBO58WfOJ/bTocDd0hpgd8VPZhZBMLV5uNRrn6Q
R7CwaqkjgXE2i/rwR6xHnw/IP3+bkf/bgmqD9IpTyI2RLk8UiEdUUoGnEWdzM5+uV2oUrpvM5nzI
VbvgvOVHgdnDCvv4ey5vPpYGdB7uqMT4F6DfBQdZ5fjVcqDl/Vr3zaGn8xlUs/yvQcvw/zIYR3dF
/fJZ57z2ttBrL4KYdvAHb0bswl3cbxYQYPhOcEWPPsGecaOTcPX7eErXWOWP+/zpLK5sSqcap+Wg
PCh+YeO0KpQaVBfpGx1Qrmq+8Y2XG8TSaWYBGWfR2Cdny4YIvjfPoD0OXlS1Bx2d8N3g+5iOtf58
A8B1dSgwYgCrULOk2H/6bVOH/6q3zPZhpfHvyVz+w0hQbbmh2hsfdbkX+SjUXtyV87A2MU5H6uo5
ijyJjKPhinSXVoOFdhMV1o/34pXvWeEDa52AVh3aRqejpHM16oNVeyS4uB6NZSt+WiW8I4wu7beP
h7rcFkwa2R94I4+u2bm2UV4MnV1WqNs1lg0WbSghjhemGW91XKNwpvTF948HvDKDiEas/sYIotFy
PoswWnPxsWmwnMMiMvcxXsAw9Is13djt10bxuDS43d0/63U6g3YLtRATKfdg9l7FLetX1d9anhc3
bvUrw1AsXTfdOnf0VU+HSVsvJxq1vMNcpPFWDAWGx/SiP7/p1ot2FV2jYgQ64nSUrPJ7HCzz6KCn
mNfnpfS3AyHcjU135Vu4X1dvHQrojHO2MHWlJ6snnkfqNye/7XLxnrU8zm8c1eujsLkN7j2ejbMD
JLOk1Xs797BAnvtHt6j9TYwO9o3lv3KA1hAC/AiJM2W2s9c2Vlnvwsn0DhoCasjhSf0RQVLMTVV+
S9j1z0N3mjNQXuMZpOygEVyeywo5VdaIuEQYQicTirsHxC+DXrpASMBrD57+o3AhRZeBhjfumNUb
5iVE7wGLjgwBzvk1wd1OzD9m75s2d2GZPPYC/odTfkvEWySzO9fHuE6a6u9W/P74KF6efQLH9dKk
gkD6ev4KDW6cDTgrRKwFSEqzaNLj1BhxaDYWWuDReMtT4XLtGY+99aeaxvE/CxlIU8U4ZzCIatNT
WB5V9YbO1C1Qz7pPT9cDkD2FQeoKVNAoGZ+eFmxeeug7C1KBXTMeiMjoOKTw2gOYzv4XsGf50exb
+YAhXvVGljXdUIu7MquMzGGl9Lqys852OLDX2sEKID7SXUgO6GtgVIz14oZ4LeVJym7p/F5S4qha
2+w/GBtr4+ZcMFrrUsNFEy4+5l4yq/90Dzvih7gCFRvaGC0O+3xFLNwtvDRiM8PU/G3b5QpsSazC
2356SwELX+vAZI+8/Wcfnw4ZHOu6SI64oWqb0ZqMo54JWCMozeKD6G8+Hm7dMWdrzZVIp5H+O43n
cyhBi0IenZukPcC5T7e93loHpSbj3peZvAMYmt15zjL9+HjQywVGzxzqHckKDRDKwqcbDJNBN+sd
vz/gQNpy7FPEiCEiuql7wFYLJbu8XrpbjWtu4otvJQczV47Mili7MEqKklUbmS7qIe4GT4QpYtlj
2Lbd1G3/kBEexrFevnu6Kd2wnDSZvS9+PzhbB57gcz9St0YNSsM7tEowWsi5j5IoL7mBgLlQvGrg
HucpKtUhVLvS/p4uTVQHQ0zA86Qbo9kGzgBv6CC7wcq/tnNRi/dK0Lqgl63sYfXfrnFlw9i83Ux2
OtT/FGqIXZoBSReT0TVDWW+SCFbt62zg841LqqAe6xbdWG61yUsGbGVR4t7ZsKe+i6n32nc7TfJ8
ixOB628dOWje3lGrkgdyAu3vFvpuupMxhMX7PBrHjJ/pwiTTRt+F7hUpAzdGU3+DDoJdIoo3w0ua
T8OAUWHd4Zo7ZoWeh+B7lnpvpL2m/SUsfRJ3erMsHZKmohl/GBaZYh5EceFr26aLcv0tm3xPPSWS
POI3ls458gFlPKv8v8mM2uTB6FCKuY+XAVnUQi/aKTRSB5mOdCziH1meJfo+L5cyCb1CAk+ikuPk
2n2i1R4dU5XNmWLsHAUnd6u8IjV3bu66zWEYXZW85lodxwlGqV6OZwG2qC1kcoKnAOydPj37fmFw
FHyVy1CNKQzClmqusfezxnXv+Ox8CM1eS5sv0dLnxiozWnVvgyyEjxSFsTR3+AVF/0rRL+UblP34
XwdNkmSbouAePzaN7kVNaFYRXO+pKyD2F0ONlkVHoQppqKHuZDCmg61tI5rBmFLXvWmhiNJp2veO
ILf/Bpwk1l9nasvpC2jhfjyY9twhrITYNf7jQ40ETJKV7rBNwYbKL2ORj38vJhrSj7xhox8mqALF
m0wr/IWG7oTWFXa5UbsZCsQ4tp1dZekeo81B3c9oE9joPlRzs2Op2WOmwd13Zy5162zaXDnJMXez
fNppzL2L27co3b9pZfvxv1LpQ7bRJ9uX0FuKFg5opZX1s+zSpN4s3iTLO9m4Xf6gJZrxF/b2Tv7U
GngzH+peSdgjXYIT95AgjvwkEwlvH7mYog/rSOgvozV77UOaoTwSFpMx2k8Gy04bsEeN4cE1MucR
fShcpyUmnt1DTO9T3yEhOLovMzS85HuK/XvxnPqAXDZgg2T/LuO5fEKBHbGSkonq97Wrx+KYjBlc
b1RVHP1H5bXe3zlyI2gql0icPQkNmMQuoTEy7/PWmdFUMbzI0IIqM8tpa1q8nvphwFjU/N4ObZJ+
m2wx68921CBCmsMCxIO1QagvFQGeSLOBFylWNDvl45geUJaS0VG5iEaFS4pW9mMtJvmWUqOKzCAy
y+yxyfXuQU31iEB4iUfv3m170xaBB9XvnVZ+pGo4JIU/FgGSZVx5G/SVkviFBCxO8QBO88bfWLFw
u12Hu2pXr46lgq8WcR7tTFBm2tNccDsHUVQO0WGmNv4GWt5LkaXy7R8E2qj8A3ic0B1KRsMJ4RkL
6pyJ9PyNol4pN0ogpYUWStnOHMd8UNii+DWKbO6MS5iO7y2G0J6N2XYvJ/fgYdPr309a0vxrJmzz
+xz1sfqnpITnHYSJG+u7PefZbyOx0uwd3k/U3ne6Gv+BEefhm4xwlB9MWqN5ofDi0dosdjx7+5FH
XxxThY3Rk+ar2DwkkrV9sUf8DvYiM90yqPRYJm+xsqnM4fnZqk2LJoZEKMfsrYOW43YP1M6tykeN
B3PGC2SyF0gsfYomalL3Uzg1cbNs3P/H2Znt1o0ra/iJBGgebqU12LLjxEmc6UbI0JGoWaLmpz+f
fHGQpWVY8EZv7DTQQLhIkcVi1T/0k2u+TxYx/gZDOXwdxk6qD0PhZi5SbEg0+qUo5+Hv61fqCzkM
6vdraZlNC2hoCz5sUrZ5Ui0GrPlUPcLHmg7KYpbv8AZKbg3UVc9oSJn4Cw3tu8FskH5xkWh7/Uc8
I6EvswnoFBaYeoILtaBtJg+Krm2qxDRusy7GO3Ja4qw4ks/AnRoH/IVnPqd91/QS+s9Y8IL6bGiN
U3/RCmX+QDAqm0Mplh6JD2NpsYTHUTzDjbvRnTJNjthF54bjczDLPnRd2SMjARJG/tEzzuo4lW5/
iqQclCNImgkjbshb5okd4H2ZG6PlUndSwFz+1MuuCuoe6bZTC6tBL1G2oo/W+vpk4vTt2/Hg/C5G
LVrem7Tmx7emeKseIxxHAN/PPoCbFE9BNE8sQynCEslxI1C4/luf85u457mrUT7r7SlXb1//NldP
BwZdCXpAsnkI0565zLli4HULKkwilLE2HBcFD+eqInL9D6OAmoOjB52bKvHlKE09l8viGCJ08mS8
d1tKmZklrZ25XCWtoDF4La69AaBWPBUuRxkHzAZNpzJJ5HSLDAAODFbRen5vpYoMSVq9W/b6nu/R
9Qquo66AQCwEaLpunsSDR10CrS7ztkEIrkI9CK8VH6LFtFNGeGl2MBwpc9OipAOy/vd/oIeZQckI
TxbrFiBIPxy5T3vxccD52Aj0uprB1xh5N9wNjaF0O6+Bq8QcIQXUI5ki7y6O32aKVoNKGbsRKZhF
/O6L8b5th19e5vxNkmjP9/DlsdayDAwvJEDW//7PNJtytuqe5vNtC28NEaUokmexqB4OFAYKAFSq
v711bzI5BNRWbgWt3y3gClG42dIVJjcWXR14q9850oPNTgw0X9gmK6cC2yhi4Uowu5zX2Aonqkrd
u61smL1HCF+m7pc6wLLAshCrC2Z0Gds7C7XN/OBWcuFOz2coeZhqKXeNEHpyI4UVm4ckTywBfc7D
kfxoLc00HCKnLec7024EElepM7i31uqBZgd6VCCopuTSFV86jqZ90pGqfEL8bYT2q8ZyCchWDPmk
IavVPXliiqNzTYu4x1R+iOWtVWWiQ97QdrJDAbaUjJmHHzo0OOAgjdjGrhoAuSo6fk+uzGGtLZBu
86lR6hsrEulyRDsv+lrbSj74Xu9N4q01PPBeK1AEsAAAGJBLl+uaJomJNbyKfCiiRyKw0YeDzY/k
5g4c4fr7MQ61h7VcCDh1i+aJJ03vGx11dc2W6a3XWfkdimvV3jbh117clOtsAANQ9iQPQjX+cjYG
TwAICAgOIdE63eSJKwLT6PfO83qTXI2CxPBax6XAtrUGbto24c3PXgSRVH5tEOk9miLqHivDS3Zi
8vWyrXnHyk2lmrsCSS8nNLFmHeptSVgbZf6k60MznRyBCu/O5bl+5sspQUHVUS9CB0UF3bX+jn/C
xmyOvV6NShoudGnwS9QgWxxIG6ERy9ZcZr+F64ZLlqP0tp9nRbfDG10/zOX4z5T9FYDI5qBNeDm+
YeH2XbaU/HAFnAKUc9E7dsSNa/RPbj7s3afXHxD3YyokKlkVlZJteRxSqCz7EgmfqGl+amo+nkpY
Qv5igUZ/a3RcXSJJSWi7r2JUm5vbjrEIppNLlp8LSm1F8Z9Vjm+GLfE3w7il2E9/AiDb5n5x7Ero
rVAUinqCZ80wkUA3w5vpbYzyXE3GZcWmkLaJFH3quI2Tz3EYl1P+CzhBFU5WvqdxdL3hKfZTDHI8
dKgpgWxGScFZ8GB34lDNcurUZRV5t4m095w0X9gBqz454Yj2Ein1Zph4bnuZzUUSKmViPlqLYdxi
tjWF7iD0w+tb4KWhUOKi8ko1cAVGXG7ttMv7pZRuEiIvOgYqLfYTQrbpA5Iz9c5ue964l8fIXZnz
5nqQIUY944j+OcatIdFx1GDFjmllDofeM+vBb8uakJtbPcVt4Mpt/rMttVSzfU1DkdGf8g7ioJXM
qPkulpvk9x2og/yuWWKhneylhGte4gGj3xpjNiQ7VekXvjc/l9OI+jhhbvu2AWhcdV2tpWFvUkO8
0ahLGzf90vLsfP0zXA+0ZikAHHRgNtxEmy9um8XStlmch60rK94IRfbB8sSegdV1HFuXn44bzxAa
L9v3QJaZuG6gxRD2uRo/IBi5+iXLAWFbDWYtGqZRsxO5X5oXaEKkNMDJ0izZHH4TE9UUC1VIu/2C
LBcSvOIootR8e5DxwF6uOGM2MWj3zfq1Kd6zhnBg9lOfD6n+3UIraHaugeuzQl8E+sqaUuoIV23u
79ZrHK0y+yrUJx7XQetOKZJfvd4/quBn93za1pN3eVpWVRViDKmrQ3tLvzyZmbPMvejgBrvVbD7U
sBEWKuW9UqAW0iK4qIGmzn8lY1FOoPsmSlHEc7QN3rwx1wcXbwTspFdI0+WvcJRI8magYO9IO/at
JVfu0dhUPr95FG4i0AHgpdYsel35fyLDVImmiGwrum3iTHsH6aTzcRYodr7fmoX/u6JrrxFJGojr
XEjAETYrGrm1WkQjDHKELfrm7MGrmm/iQh0yH8XZZbxJXGRR/cqK8Op9fYLrMm2GXncOhRpeB1AZ
NltHtWMH2zQHiq2TusjETho1d00fO9T4naT1Ey4rzR9Fr5Jk02/dGX57DJm5BRkbiiClAAh8m/fJ
5I7DXBRFFXZFpQSdPk6Brs7xTpf6hfUlgqlrYHnG8a2/4p+vyOM4xkplqcJ81urvKCSXZVB2cjhO
Fs8Y9J21YE6F/f2tSwvqecUOkpsRarZiFdOM0LSmlW0I1fy/tJ3rj1pRTEd17QJHi5OeAQeNQSdt
99PrA18vKhqSoAjZUmh80Nu6nO6oYuiAekYbCsPD9Qfi4EPTVfrOpt3G7HVaNOkwN1zLELyZL0ep
lWlxSrOWIU5u3W3i0pjrO208pXo+BrNppOe3zsqgXeaRz4MAQcBnM6s+R74MZHgZSpXyutUNIOYp
x+7M6vo8QMCFC7Wmn8xsC85Ao9p1E9Vtwlh2UefrFkXcoLHtqTo4uRYM6o1Y5ra9bXt1z0nr+Za7
PIsr/5xmIE9KoFNbUZ26ttIeAZA2jPpFj+/5t19OnMcncxWUP2jgshEBk81a3G1LXfp25s31TdrF
kx2mS91lAQ9jTfeBYuBLwQx5AKUeBL+jMrtLevLsuc/fLWsVOvbhbw7JqehRuXnQRD3/XbrZ/E32
P1QU8N0Und84mtLb1sgtJ1AthUIuArCtPLbYjuZQyTURnaOp6bFuiDv1qaNGTnG9LtBWAqvZTT6i
1dUYKKobxf6ENbETjFFh2HdzlHvRu2Xs7PJERJ2tQFrjnPsEqVTe9GlnaajAlzrKzvC+288Tatze
gxdhvuOLXqez17Xir2FMTvJfZSzd8sVQzCS9ATdWNzTr8KJEMS0ZPtWF0ZbhpCAKfyji2jPvxmpS
o4PRxFN0q5oDBgIuXtPDPa0I42mKPNatKqhQHJBeMOhkKDlKsEptW99AupYynGQ5fDOlUf/RG1VY
hxb56iLI5DzPd0nuguVOLZ65YQmU7q2yitxA+DWRnuLQA8RrexfZlfRiLWqoNufeHGYZlry27LSn
ZunUW7wGqg9NC4TCp+S9Z9yzTTCo0ayWl4y5HgwwvZdnPXMqwnc/tyFpbeqyZu38U6/tuuFq8OZh
2SPiXMcWMiVE4qjc0pgnL7wcr3Pp7NpRI8MGLTL7XI+K1d4bS2FngWga+1NSZn23U+l8YY4ICyAm
yCW42ntu5hiDlcLJboEcr3EVIdvY+orBay0zlrdqrLGczA7EoUZIgwi0uXT1qJq50CHH5xb3w9oP
a24apJS+VrVX48LgZf3p9eD5woKismwB10EYckXOXy5oAb11Wai1h4kKEBGkKJS7wEra0jhGsSk9
rt7K2tMAeGFFn5VqWE/EcSCkXQ4600jVE+kMYepi4+4LTY2OatchoZRBstt5EV3P0H6+jNguq1Px
VuDFKhOXZ9w0huS9+SPPYAzJYT6c4cKNH/os3ctcXhhv1WqC+ImIK2u7yT+jbEIETdeXcDD1JvZF
gZGP36tw1v0lKQaaRrKI9vCq1yuKLya8Pv4hJ4XVdbmidBEVnH8GNRwtu3rIpzI/l3ac/GyJ0jsP
v5eG4lGGdhNgHFhXm+tdl3pnYs6gh+jJix+VIicE1Wngh61V9jsJy/VYzsqeXVVK6BaCdb+cVtJo
Q0+NxggXY+xvSWu0u2TAyml0kBp760EgXSH5oeBDdoTiy+VQZjOjMCISG1mUPOLZ0M/3ZatnHxe9
S47I2HVvHg8kKZFsFTBYNRs378xqTtAxNxU7xNYk9ZUEoY0i00+1rn8ExyJ3YtiztuVlCrHmDryJ
KNKtJLbNS6K3xkRTgKiE6YD2XoCuwJAHeVTnysdoyKMJTFAkVerVGYXxSYvRiZ5Ms4rPioqL3pdk
UqvpRO3X+fX6sq/LuvldOso60BcoVtOu2mxcSnCZ1peoDkwdtgQFDjUnXXHinWo57ZrrcSjL0xSj
PgkTaSvwiMKC5K7qEnZtArqpWsUIb2xsEIxPfZNKWpttZ+PcUeIA3p3nCNDVQUK1m+ly2E39c3SM
fDlmdd07B8QTDPWx61yMEpPSHT9XS+7qT5mb5caBvdXg/qJqk3Ua7dylzUuHQgnoH9n1Xd2XEZSG
SZTNj26Uav0uN5IoPhGjsuoQ6537AU/g1DtGq1HSk00n+p6uMLFDR61cxbcBcfJ7+isVVm0I9I13
mWc2+R0JShVWQLnoJ5P4KwF+VO5T4YzTLx5nYGnmmnb+IdPd0fRpigo7AJsRGz5mJLh4tJNh/ZF5
1Lg3IGcLsFPlMuIMEbfQT1s3V5ZDgl1n/ic3MZj4k8XD0t8OiZFFBxrjhhkWEWDA09InxHC1T4vl
v6rGz+g9DEagxQlyjcXJAEvR/JJ5UohzrxYF90xEcEbbPsKcq6MgL7jyIOcMtzlc7xiXd71Ox9hH
kCzvbnjUm/Uh1QrzvVOlffd+FJ791XDKdj7hNU4jP0OUQDlZk4fwSgKWw0WqoI7oQdpOFB1ao0ge
scErvTvQO7jyNC0a2DgbxRPvr8X5QgUqr4OcVEceeXw6xa0TZdLEiXCsmmPUj5p63+VqZB3hNwM9
S1CggNnhNAU2mY40HLQim6SLTqWnygds/JAfBLqmaKcBttZvNE6VMWjIaNV7Ou5WDHXUw72rlDNO
OaqrLMtRSeiTHVZnkF/W2GjNWdXz5suM3Y4XFtQhv3lJZja8/VM9ORuFl2tHGwuq9mmZoB3tHJrn
J83mbALfX6usNjgJjs1lSIy1qdK1hSdPKgwUZQpdVD+FtrqPW8gf/5lcFJaPMc4fv/UkHe4Mwedt
cGmxD3NMtycwrKxyT0Oveh/NzIhTGsOkxYGZm9oXp1coR9cReii3bjlyWJCq6aKzJ7X5rZIP1IDA
EpAyoopGwW1bRHTmboktq6pCQxQFYKWyfW9jQrXzQHwhwtBMtVaaADULsOKXq6XJaMjsNq7DzgQF
bC9tcozqpj0b5S6t6KWhmND6iF9rI9sXdl44CVTduQ6teSyxpnKmD0umaX88xXZ3KiQvxGfnWe+K
BHEt7W3ic5O25Bu214StN5rv0CTRTnKsnJu33gK0JxDhQxcPMi4X7eXaEccGzADzJjSdqLyf3Ko4
C3LVN2cu6yh8HvLdtaa2Luu/1R7FtORspE1YT2J+H8etAqwyB0OIVuzh7RMyqCytNSzikrFZtiLu
FEtPkjase604uoUtD6SEe6nY9cehg8mTz4BgRq1z69nrKSgFZdrUhMtUOdza9FqGyEx2cofrhJZR
XJdMzED0HNjM5bIpFCDNVgqqRjQu71Esns+zBnFybvXhLqGme3772nFOqfnTVeDPzXiRBaoCCF0b
pja+W3kVG8daHdqdWb20diZCxYalriTU7cbu5rzsQQ2sX0ikx6YvQHnWzh4G6PqkroYDaMSz7VQe
A+uv+GfLcZUAXS/Slru5tw+q03s3pacNQb9U0c6ErgtUDEXFlLBA8ZQYdDmU0RlkP2LkM4HXCooh
+eoO6XkZNcNXF3UiJSkN7Ne0j69/rZdmiAQj9amVwo+G3OWwXW5nZWTrLXWxNA0QOVVxqMSblbR2
byO+NBSNLZ6rDLcSey+HUvplwEcAN1NLsXBEQ8SZ9tDBKabx8PqcXtrxa1xdX1Sw4K1NoLC9RDGn
sWhDvK/fOWhZAcYTPSKaRUHEiPaew1dtRh6LXB1o/MJbX1WFN+Gv6FJFSJXxxjhL7zXR5e9j1+lv
FA+PYHMuvUPek2YqvJq/jsDyH8akwm8Th9pvUdwVpx5cQxAbEOC8Jut9K4qVnQD97Fl8mQvQrkKc
cs3TQQxtwWyTnPRcSfEmjIquWk6elZGTepnqiYBnYglYXW3T6GQ1oNl9t2kT5dC2lveUyHH+6S6Z
PfqJ4rSWn45mNR4pf9uT78QegVHoFmJZJROxfakt4+RPUOI738Y38lF0vGAPzphaKao/XZXsfOp1
z2zn5a3lf2CAFI+3Xs2kh1GnAqYNG/ScAjcZ+2NXYMr45g21gq1QMULekz21qQmIxFWcyqpkOEd6
dzDKRHxskOLBtKGtviNzyhP67QMScFzGxDGCws7lUQHMu1hycmUY4+AAvBjjybSezEcdN+//tDSK
dnLFq6OpPRsMQTsmlhK1NzG74VUJJGkeQsuF+O4bek3oXlrsKAN7cIxPr8/uWdTz4qsxylr/Q5vv
mYG1OaBVJSO7wSkXBW6tVR8a2s8jXIKm8MB3mWWt+ck4624g4JM7x85urOIX1o8VGu3RbGu3XKqT
czd3bqodmyTN7G9DhYibP1dNgZaxtFtckRrNiZZD1UWDFy5JhDEdTwFb6KAoQPI3d4PMJ7i6HbrZ
77RWGXnPxKOGaWKf9N65LgqtvyUv7pKDnGOPyvoMTFj9ME11JH8nCk/GPyWmkt5TaVQ8hkwVHeJ7
PbGz/nFsO+ePpcXlD0rya/8LmDxqcyLP+u8p9yZ+9o2ReX6O1W50TO3ceZhAqOSfDGGmv6AAuJ/N
lRT0wZsXy7rvly6f7uuJsuNboz9cG7ArNFyBU3OO1uP1z/02wV8B9zNoYQNW4Oh53eDnAiwfevx7
HLDrLcZQaP4imPKss7nZ0pCmXAyGbS0s0jz93JSKPFDCg2XQG2m+k/VeXQBrKZ0MEbUn+Iu8fi6n
FU8z5tRlp4XKZFp/vbFLoHh2rvkJjcPkXGq1ubejt2GI+LMC0pG+W7V5t+IbitkpoOsWIxSEj+Y4
zYsUx2WR6QeZFNpbBeyJdqQi0Ah51NGp39aeSsHWaCpphZmI1QNqoa7fqkPiG+r06/WTCrbuemYs
JP41LjccKsCb0Ocmk+chCL2EZJBK8lPvJm94tNV5XI4UxeBkRPNgJIHUukZ+aqHbfF0Q+BzCQsAP
CkY2OPwHqloYlfbCu5elOVAtKF1Ztw86SC3P9aVSDssHDT7L4sdIgpSPmFuKKiinxr5vqN9noPHR
Hjws2pjavuJoM4TNJYMqkY0dBkGxQDbBr824nqCl5HF6AvgyZwfJopQnQsysf1zmKnEOrja77mNv
NjXqDVlnGfAVCheY/pBjDNtxwuQ9/1bmp0mxp+mRmB8twdBbcIPUppXR98Rwkx8oE9K+ipPFSk+R
N4zqWUdA3f5RqMIzAIN4lfIR30PXOiqYvcYny1qArmJFmXlBQ8ce7+AFP/n7Knftn8XQF1EwjpOX
+ekyQUuweGj/VTvaesSJsrPPuASV48ETltBuNSMeOqAEc0oOUUAB0A6pU+QpzmndClYVta5E/0Fy
0ExfVNZkH2SJxtWpMFIhsL+ek88Yo2OmDL/N+9uMi7K8y6s6f6hRFf1IFoMfcLHMeXLMe8X5MVD9
g/4XIVfij9bA66Tv1g6VSIT7O1vUmdpJny7CX2a11k+SrY91b6Qkv9HFigq/AXuEm3UlhPY9Vsah
OupJ3tvntO0XN/A6oSZB5eY5ZGxsR2BbT7b6lfSj897nOqKf78a5z6qTm6d9euuiD5Sf1ASddyzj
eSiOvj5o0n5vJXrSHU2l9PBsFjypYHrOKbSQ14/DFiGzHjwafPwDoIx+2bZGAMG8hoJo8+iovYWL
xO0wGDYSVwUDkJc2jR7ePjOuFZ0uzpOBC0MwNHO7hz18fn9eXqA0yykEopxGcYRb+zLAwXyjqwSl
MtSs3nAfMVVPvJtsIZcIzN5Q67MC/kO7c+tBVCSfLRacVFCsAYHtOE6PXVpOw3uc193inFtlVJwb
RcVUeZWkaQ804azEH/S6RlLLK5XvRVTPBkXPIfNONaavQ5C7XfFV9MPwlcsZ1zOnl4V5GEovmwJ1
UFT9sanqRn/sisz4aceoG5+UOSmtoMrrsbvh1BrinVlz/WBkP8tZ9buy7EFdV1qT7uQ21x+Npqqq
04CAkMKfm4vHLQZUitocr+IqczJ/tsrM+eTRdIxuJ8gVC7Y6dLwPolCVDNP0FkEZv+8Lq/v2+ua5
SlW5XmF9A3QAbwexY5Nj1fD0YmF2XjjhWBB01Lno6Jp7ci7r33K5M8jun7nW6OlBxdlcfZOHK10l
FS8cskGfT8BHcYpcVCxuXWll94ZZGsUxHiLp7KSs18vME5KElbRu5XlvqWElzf+pLdXsrm2Gga68
OHWaIyHXdrcMumCuLstDpYqzVXdfX1/Z5xbu5aTXsamZkaG7K3js8jh4yeT2gAuzO7WPBiq++tD8
Vlw1+2inMRIPsVDlU1op4it4gnq4mdwkqQNFQWsC66LKup/pmn6HXuCVwIXLUT+4wHnlEaHNaXyX
9GonTq//4uu9QBNj1cBZoVGAbjd7EvBzjkFxkt+hkttjsN5M54z6/E64ut4LvFc8Wu3IywJy28Jf
qVmYS6w0xd0ilWgKPXiMTxo1J3GyhYrZdHX0pmn+8PrUrnMvas488QG8QL2nzXj5Ley6U+tRL7M7
vAKcYzXZ+jfHKBXiYJN+Me26eqsWJlY+9N0NCIErLdG4QrplliFG6Ml3GlI1tW8SoXFoVfb4dC98
smf9kFU0faWFbVJlHsJJObtjdldbiKzNPXi+Kp72wArXn4wqNxUE6gioM5C8Xq6el89uvIBRWKvx
841Wx/P7QTr1h1n28jHLxfDLUrvp6a2fjAWkGUzdCbAgouyXg9IIMHs9ios7N8/as6hj7auL7tVv
T2m0QzXU2k56fr2UiNQhSK2tmGD4ButT4Z9XR0f2JHua6XcgvmpfLBQ/STOL4PVZrX/LZVC4HGXd
qP+MkmkmvSFAiHeqMJP3Nhh3pNHxRZdgvt6/PtQVJRX4Iaav/B/CcdRYtxWgZEy7bLHn/G4sZPvX
TnuPKzXpaov+2tJnNy128dHJrulQHZfUTJqjbUuhfKKwlLlBVOpspFJ4E35NeQEUvYid4cmy6/qH
6Lz8P0K6gXzETDvQkKZsj6XaNzMgNiQDHqifjUBpBk1pgzlv+tjvpFnkQVFGsQO4jd7SodIUaRzx
2K5+KnW/yMd+GNP4d4yDeuRHSt4/YYQ2pQ8U7Xdd8q6+A4VFa5Xwo46O7vSV1og2mkDIkiRsSUkO
VoLuhexb/VjXdvrWT/481LPDIWwWel6Xn5zeb4HfWpyE0hYOKqsm+WeU/CzIn8+vf/GrZ9E6Epc5
qClaYVSHL0fKhJWaXgVhQuJw5IPlTb7aTmzdmKmuHaZm7iGDjOOdO3vtTny9OjzPI1PGR2SELMLe
zLFAs94da5Zzsjr3hhOmnjtwvju3+Uuj0DBAxApnirV9eDk/LPOgnC6FcuvGTfdQu9PwLqpS563X
IHOhuI4A8Hob8r/LURbwjwroY+UWvWnx0FRTfZd31h4q64W5WHQIiDPrLQjg7XIUKFSkx1mP0g+2
Ac5ZVE39QQfPY9+8vieuYjfAXDjxtKg0WmpwnC7HQTtjRJEjjUPFVocfSO+733E26PA06KfZ+TRW
hRzOi5VFe/f8CycMlA1jwrjkjy2+lBfpSuqJFAh47QozE0mNzXzRUhJoPU/sBLuXllOnKEluyWHm
sbqZZsY7dgJlGsrO8YYTrTK9OliVTch5fT1fGojiBnJtKBSpRJDLgeooS4o8ihjIw0wb4RN5Q6s5
fXr7KBSPnzkqazllMx3onigGF2Mc9o7yn9fo6THToz0m0gvhgp7l/w/ibo4T8R0GHuhcwoU9fy88
SaHNivrhBtpz8rMRnRE0mp0RIk1e8m+f4AqyIqGAPHnVbVbpTAy9WwEZrqV3crgR/QZ38J1X1kub
n4ABnQIVI1gxm4AYI+0xNEmbhJozy1M1VP2hqT9azQO69eYpJxHemdYLm95GgXClnGL0AmPlcnfQ
XsLw0lJFqEem+dMzWnxXp8le9CMNjnnPEOKFD0g+S9l6xalTj1/36j/JRDvFELM8V4SzoPI1Lkh/
4INZH4bco3+jptpNRNn2S5omabwz0ReOAUELnVi8XkD/X3HzSqWRWoZWFySH8QYVB54uVhXvnOoX
lhM7JxJOet6wF7Yt/AYZxi4VEM8gVmpn1Zp+GwDHjnUr3LfPB6geErEQYiilbIEWTaL1Yz87aTh5
ffOQ1aX6AzxSuhOMn3/wRfqHj/NK+1ub34C2tvfk1BEr5ypNYTM5Cn4Q8M3G5CittbMxuQ5KScRw
Gl9LbChWHAydMk9kTsDe6X1OyoTHeTPKQ6/blN6WZER200hdCks6umLqoTVrT7ur6qTrDlHf0QFS
wf18qVyv/NsXzQDlxhPm0wI4ynyXtoow/QUb4qUN4iG17E9w2ckCi2yw9JPtWW13YxdG3nwos8X4
msQqsP7Xw8DVu4wLFg4CEGgaDFgGbNJhYP3cxPGIxSp+pGjlyPkg8Rn0Z0V9EH2xxy+83k+kHpgv
kTxQj4Abfnlg6oSOSYqsSihLuAJqii4Npoa5D2d/DxdyfUAYCrU1uoo4MPHmvBwKImPUtDUsqwGt
1lNr5fG5rso/ry/fdXyjeeGh6ADOkb27FWBtzcqOcgUV1LlwxdH0Rvl91N38vioq7YAO7PiQJcOe
8uOzmdPlJmb/Ut5bkQFchFuScWdmc0NdA66DzHLb9rNRieWDvsJTbhVRyjTxM3P0vAdt0pPiAwpZ
tQnU0JIoKJSqGiWfcSod1C9KqmfL97IalHdttpS6P7F7RUC5u/1smsN8X01wCyFLuSh2xbIspT/W
kY6ykVnC9lMrmX3LKmRufYki8XBOYqXYe/peh1ho/auMANUxkETbwkHdjiSJdtuG1uDUlp+4VXc3
64n62Mfd/EUd6v7cdeky3hXJLI2dcHENsCUT5WhgOEfNQiN2XG4iTc/m3EgHWrwmYmyH0TEl7SJj
UeyPder12VMv8lreN1njVh9Z+jm+1fqs/A9Ad2J8tRs564EqKMF+fH3fXW/u1ekLijn5D9XLbXri
kbF6nSuLsDeo1+izXN5r6Dr8fX2U69MKq8wDOU3Dmc7Z1rpEOIMAvwWX05mB8Ps1kFERTDGP2hvo
p8ueV8V1LFqxGWhNw9FdmXubxUbvRTeWiMOEdXBdHk1Xod1jAZ+tgyWxp69WZli/X5/hi0PyWW02
F1Fpi7lz67ydPDSgwxZXr6AbVfvYSHc4VWXtHps02zM/enG8VaII7BCX6pYkaGOVUCAHRlCaxqg+
pWMSfdGzsnik8csVI1raKDsX6wtDUrvBux1mPQdom2RWrarxzhF1CEJa3ihJ2wa60SY32Km3hwzR
nZ38/IVNA0MdTR3yBtCvW60UhMxq2bhJHZpz1p40LZ/fjVnr3EmE7PaO5/oSvAyEK5mV4M5RILnc
+hbTmTMn1e5BGOoxCJO0t2YHVoFrP82Ip/ZhKmv3Q2eO1Qdg+fQ8soJtG1hdZxYnYRhoLFqO7GaM
7+RYHl/fWtdXA2tAZwjEEeUAaH6XoaOQMssotZah2xQ9srzGURZp8x8FriKYWooxh36U9U6+/dLi
/zvoGjf+SUhRhpVLF8GCU/G2Osm88A5aGaO8qWrV//CdST7dZyVVSoTrT/lnqBlhfQOuDFR3s9RO
JfdFqKtFf8A+fU/35Lkkvf3O5PQUc6mrQHfYTotmF+gWrQwj1NWF76gKspGxEY0PnF8Wt8Vyp/L1
3ov+zkPlTvf6MsffqV+arR/lefpWLWRvVcSg00cCs7Zstsmqkoxeo0XQ/Gu0In2lo4q2dOKtfsiM
AkpoFbSDKQ5Wc5PBdIoxJsiFl+EiM4xGLVMC1nSa8+v79IUtQwqhrstLAkMUvPyO9mguyqg04Khj
qdygc70Q+Mol7CPi7utDvXBrrRUJUkpyFpW083IousLLkJg29G/a+sAUaiy569x6o1TAumyweanr
oHO3IhgvR4EcJSUqFggWjA0i/EptPPRLJg+vzwUWHX/PZlNSHKelBXKFdve2Pl54gxMBCR5DzKny
5bsA4r78MKA7yHujiMu8ChaF6/tbLjOloOMr6kYe3WHRh6CcsQT9pC4aBmqY2kzD0RZJq9BpxWjy
th2VWf9bZLXxBRBAlZ6ptuEwr6eZqgVGbzVxsKSJ8Vk1c14tEiSJ+47HfIqaqz01mntsrQYwUYen
gn2TlJPW3rUWb3ufgkkpUeQiXXlvK+1SCd9KNeHEvmyAe6a+LFMlOc+OHmuHfEZb9VC5g1lBZCnz
xXcGq83BAcquG36o1TA7N73VFWUolFwVgY5idn02rXEgxEZD10PGS5oimIcYDESUA1mtB11LPg5l
4VTHjkTS8w1NWvGDxt3UB2WazvnHOAaiVfrDJHThp6o+DSe0Ze0B75DILG/KJnfs32Wtzz2sMXeu
b1HQLM2PBWJjoKVp9Dq/U0uN7dBJK7U4wsMQ0R9m21qBId3IBi8SGSoV+HJAaFv0HpJhC1K5p5qv
9c6cYxl/cxu7/h6Ni6QonTWIkLaUzZsztqnjj5nSbn2wvN42/Wls8Sd3hKk0N4mp9OLRmVFyRdIR
P8jWN7Dky8/IQepf42GCZe3bok7n/oBwbqf/gUZM1EKXDUlWOeTO575fPAvN3RYMS9mij5KJEj86
t+gdvDASW+LAjv1bXrxbOt7s50iNCt3XqmVqTkakNsoh6yPhfJlG7nZ/tA25PIL9bBxWCgGnADTn
rH1vDKq4/mBa4sdiiFKHHDSY9REJHtf5Outl/zFX8//j7Mx24za6dn1FBDgPp2z2IMqyLFuK7ZwU
EjvhPM+8+v+hNrCRZhNN6EuCIAeBq6tYtWrVWu+Avkyb1M385Mhhk55btD/GI+6r3JSu1dVwp92x
auP2IQ4Kqb2MStkj7Ww5RCronmw6twROkLkaudxwwupO/T1o5hz8cf8UbkSURYyAsurSorrp4uts
2yxPpJKLIUahv5l7lJ6DonJ2kqiNIMk4YEkXtDd1/VVMcVDSzbGnrPx0TGBEI9+NRPLUQRZyqZGU
e8jSjWnRteSFDKsPUMn60QPhZFDxQax8qGqVJ4eVeFNh5OxwaG98d4mUVOUo65Ag4rC3RsvrpTDH
0ES2EriGI17Ax7Q/gZcrX1OAbe1fAR25+ZlMNpsvU5nj+FjETsWW7fPONh5KLTaSp2my4+rglDSU
/ZrbsD1IraV+R8ZPbT630zDFh6DGK9czIz2reAwJ8U8U9Cnq5JWkxa9GO8vhMztea5/ieTa7hzoC
sOmORg8RVZZaNFERCrAjr4CjkD3c3z9LGXcVwxcr6GUHIf9wIzqptIpTm/oE+Fwv1UUpHAmoOLBp
CRoA0aVERgw2M8EfyaEGjc2QzN/3f8D7p1z/AuoHsCJ49YB9Xe0sA2LEtLgO+Mg6mIY3zk75LBop
zty0Frgud2HiyIdJLY1PtinF82OXz2Xtaf2kKm6RZDQHLVuqNR7fQR4fTKkV3THT48Y8oFJXhedO
1NGfXTXOzxlw8z11oI1L0NTQ3eVWRxgRQM31ZZvKOGMNPdn+CObIrYreK5AUOwRN/Yls19jJVTZy
apo1bFsIKwrjrnKVBHVeBbFllKmsuXYNdrVXomE/07rR5/mRg7TTVluenOuvQ4YH9hmIF0WrZfr/
SXJ5HYRF1CXEl2SSn1Sty+EqNi0y92l1wW1M9qdktkHGtebOztwIAdj6ILmCQQLt43XbSOrNALG6
tGSq1BtT1BS9SrR7fJnNuAZZhlYbrdhbxFiujSiJi9LXirw/SA0ekXNeS54tx+NOCN2aEF4XFOYx
K6Iwv1rKptMD6v8MFdhiqFwtFso5T/R+54ttbEjeggiXoDSkUZBbNW5GqLgothml34XiCYJG/qPT
7X80NM0e9DEJvPvH93ZSkGMoHqh8I57Y65KFHZcxCnxWw3u+Th9SsKpPo9pMO3nz7ZyWLgPlcVBM
NNjWzJUq0AHmobri52Mi/l5kyoHQmGn5WRG6kA+acLo/78/rNi4up4tjBveR0te6rtkrqIQPydj5
cp9V47HTq2645HWf6cc+SYPABS9gVZfCsgiRRmNr3SGROiFe7/+M2/NOmZ458ywBFmWsHXprWZ3k
QK5bv89j3ERTWf8Mulg9UIt7V6eLfobCnHZO3tZqLwJrXPMUjtF7uD7zgaP2IuiUFvLIEE9+Fcsd
ODUnlgIXv9YhuIAgLfeMj98ziOtIs7DlF8o8nlcgxlflggoYU5dAovG5SUPpqxN1tfSGIEXXfYFI
1AevhTOHExC0nBoVjGTc7Welk+QWeguYzEOq6N1MlSEr/wT47MQ/IrUGsFzj7hp8GbrWtM88J/U/
ZdEGEawdisJvkd5LjmcMZTp+lsQU1Tv1mY3TAfoOOWzOGenMWoZEVJIz9/hW+LaBtYU5pPOXnOrF
zhm8jdFLqQl0PeAodsp7tfw/MbqFoo1jUNf5FU8vLydjqA6CxKd35UaLvhvZmJ4ChJ4eu9BKPt5G
ZXAegbi9UV1DiuF6s/Tm0Haj1HT+DBD+nFP0cU0LDan752BjIemeAokAvsKbc30NzZFEqyhkFDOV
dF8bley7XHb6Tj54exkspfRF2RaVr4VdfT0Xe3SCIg8NFjKPpz80sx+feB2qF63AH+J/mJDJ8XqH
y/Bgvx4qJFYMaqN3fg/fFFkDCGeVlqqn/2EUSpBL6RMe7boU2aBoF2Za2Pukob0XlNqAem2xVwnY
/DhgKcHxgv2mXnM9F5XNp8Zh2fvIbzunWJmaM14D88/7c9n6OEuTzuZmA2B0A3uolToOW7v356xu
XtpejbizrQL0mCHtFFBuh6LcBKONfiD4P1iZ1xMSXWE1czwQ/Dslf8h0O/klGhXKBO27ndt6cyjQ
wXhNLZ3GtfIv7NKgdxpwUTwLflu0gN3QqKgN9NKeQ+jtV4LzSSntfccBsV19JYBTU1vo0SIYhDLH
JBWp66BRcrz/lW7vjv+H/AJQTkJ8I0oQqKOI8VAZ/K5Tu9nLaKyc4VkU8ksU8Gl5J1V67N0f8/aS
JKOGUb10cBeo8+q+Am8P6SBlTLtpzC+T2U9ul1eLcYqa+KZmRifJLvaO1sZEQU2hGISKOBnduo+O
iwdqHjD8fVlrgTOGiPamuHq8hLZZfRKFuudvuLFReA6jS7uIZiJFvJqkaU0QOnp78KUOBktn4q3k
iCI4xXXvfPjW4uXNy5gHP+V7IuL19k9QHYFolY1+Y6vFBQ7D+ACDdA/7s7WAUDVMuu5oBcnrKqWh
9/AfknD0q6I1C/xCEtxzik6NJj9Sre4tm1P14xiLhftGJRO6Hcnkuvue97R7zbhCwDkBYStgUyJa
k6R6snNdbX0swDcca3SemNzqY416EaNf346+0IraTwJTPecaWvYoBlU7m39jGcmaKJPoi2gVDafr
j2VONDxE6ch+UyrGJZz6xAsbuzxEBMdTr+XdzngbU6MORGgEXw7ie93A64xCNmuEPn0Zn4V/J1yw
kBAURv7IA8DYuY+35oZElqEvvCJK88tv+U9i0xRNULErFH+sCulo53h3Z3qaPRczCvqV2BVJvg0k
NACocIEIg9WnrsE+aZi2lZTRNlMT2/gsU/P0FPKNH3mSFQ8C0OnXdEI/6H70uo3LSzMUdwXeuvoi
z349yWIE+4Yd1OCTdMtHJZYlN8DD4vThUXjAL7BX8mhyxRUIE/pLPCcZRrV6NdfThe4Q0hMIhlT9
h1+5oEFQAGMMACEUY6+n05o4a2Q1x7rWOjhgiim+zJJUf1SVBpQUq0bjn8aiTLP1ehR8ufQ4wyjN
L21yGl7wuicQanaLQv+oMDt3ChB2yoTgiiEwrnMoalJKCM949Fvg6y6syBzfGSU9WGZY/g9rB8bD
JvwuSt3rbm5aUIEeW3n0Z9jlbiekBC0Ia++6vD3BSw2XQUjcSajXCMG8kZW5mVCxZ7tL+FsOiitF
/Xg2cZA43t91W0PB1ofOTu5BgXq16wbbSHWrrGa/tGy6vmQeYedC3hiScw/+8feHR9OBaqAFvMhZ
QhW53hSOin0YyyVTq3KQGpvMzGuGwT5h1/hROXU2BbAqFOIJF+BD1gTxpkyqZkgG2a/rwPFUbCMP
qFsVH18+gMucIe5JXlZr8E2LWPRYYssDxDEvD/TZ0cbNxHzWEmlP3vEmCtHL5X2wVHJ4Lahrpraq
QQrBu8zybcrUf49j1HrlECVf73+h21FggRBaQRVz4XPtX3+hYNCTsKxRyKzHpj5T95+f7LaEfXh/
mJttp+FIRyiFzryAv9dJ9dCldjpICaWEBc+SRQ7eoFqFSY4x7W2EmyuKo2Tx8qYRzn+BkrqeUadl
Y90bTu93cSNezT7pvDadlfMkp+2paYo9MP3t1Di6yIvSfAf3hGbM9Xhw+5GfSJXBp8EsXbRJjd2h
K8PTqDQ7p2lrZrxHeJYsutqcq+uRpgoaYGLIgx9jRn2kpUWbMBqLU6kU5Xc9LPZexO+VgqsC0BKV
SJYW6Xna8eupWZ08BxbFXl+0YXAIYYM/WhlCdV0hik82WK+fSTcZj2jaObCqVedMJ3Q4z0Dm/FjF
Q3DScv2TJk97p/AmK2CVccpA0VLhWxvWqjAVRlZXdJo0+qlVTO6sa7M3Fm3xOSyz4VCjuPbNSto9
du4tdYpKGDeoBn4IVxB6M9fLP5ZGVUEGU/2O2rzzVcTdlL2mGtTcb0UBBepnYM96egJZratP1C0m
FF7aym4ehxD952MjWkNgwVOTVDu1rjw7iNHpB/BW+kw3O8NTdlDLQPxqKbfaLlXOVPrHlAIjTbAU
HWWo9Fmc1YdwaCLn0kaJXR07PILzTx3GLM73SRRl7JEDF43Lcy+V/i6Rrg7dqOK0eSj8hIGL48Sk
9V5FdUocCoqk9UdLAqwOeA3wectJuKFQUWPPetIZzbeRAJUBD6i8hyKsg0ctj5udoHK7DRgMJDiE
LV7rPFuuP4hIrUZLZmvRunbMv7TWroKvVT3ouacGhpafa90QqU/Xctoj6tzU95gm7ySQHGQglL9W
KX5l5E4QT9hpxLWtu5qTNBeccoGydV391HRoYB6MqmyORWKKr/cj6W3AZqLgbHlaw+li6teTRgg4
G2291PwCyZADrNn+ITOLaYf4eBtqGAW1KNxQwNkz2vUoajmPqSoi3Q8DdYpdpzCT+pWKZ+kwGjx1
pGuyYdxJITe+Jx5IgH4x96BYsS4pGhJ6pNPAoDwFp+4wm2h+0WyUcv1QqqPUHlLEbAJQe8Sfh/ur
ejtfojdm55SW3r08Vh+0BMwyG4Ou++C1TM2ri7iY6HDiK3AM8zATrl4HVe3dH/T25gAStDAOKRIv
7j+rT+nYHcAMaODgmhz7oQl0hoHT/xBn9p4y5e2GXbrqvGd4aeug9FeXlGaMUV3RzUBhE9djTRXP
VVq+DTMa/nofvjUSTs5Fr+/sotu9Spl9UX8gAeQZt3ZTXyQ8hlgD9zKZQD1iPI68vouajwIMKYiA
F1g0MReRoDWfH08zGdYaEhODZTeHsdSCc6sHhlsiVbrzxW75+7yiSGOwhXpPatcw90ZXQb+Vte1n
cpBV/7YT74NDAuQKyAq9busM+FmIUxZkkeWJOtAUNM5pR6DJYmTGeYyDrnwyNaHiRd5RZbnkmiBT
JYo3RYq0SokFWGvUebJHPVj20vVVvlR2iJdUkIAxr7tnY+yEaVbljg/Oqxn9RB4MuBWwQxMvHUwl
esztUqkPOObiZWNLGE8dmy4P3u7v+NsNQcREGBUFooWvuf5UAwJHFpQu4cdy0f0RJCUafjBSXu+P
cguRX5CJgCDpIbPluayvo5diD2KBaAsfWVkOFdAxLLcNI8WZKOsph17wj0AQNzEW+MeQ41v5xe40
1HsmEF79g9TV/YNaJ9JeZWhj+jblXuyYDMB5cCWuf1eR4fsxI+/gZ1MAIoE3s1O6Q5UNHwbrLByM
RdoAJPJSLl8d93YqoqDEVvcRSdjkoIxNd5YqhF7ur/NN0OQMwFtakBaUZqgwXE8nGNICq5KSwgKt
4GenCptLCYH5s2Jl7SNu9+2eKcNNFGNAtElAVtEJ4j2xmhZ5rjTnEuVIfeicp7DF0+eMalVZuFPU
onZdWHnyr17PEzpAbK6dOHPz9WipA1nnxuf7LYy+6+miKJwIqQBfgdk76XdOVxaNFifJd9KajWXl
JiKvXaRgEKpd3b1FniV0V1PqeW04S6dU1UXjqnFfPKE3F2onQwvHvfvhFs6MRClCXbTY37t56zos
eqFYdk/o+o9DPPaHOo+r5Jj3ofNiK6OluLbdBf+meO4B0wNz5wGLLG0XC+r4e0g/Xnj3t9bGWi/M
Lxx/bfpX2Mxdr3XSlKGVkWn6mtnAQTD68EGERnm5P8qyX66CIpNGk3VBGhODsZe7HmWUeniYTa74
jWiSS1si/lFHwvEVtt/O5tnYuhTVF9YKqFzukNXRF/ncZHTqFX8Y5d6LzNhCTMVAkloas4OeW5on
FHl6rs1gjyC/NUlQgrBBYXcw9CrLiM1BC5y6RmIOWaUnYL/T88JC+5WbQ//R+x5CFI9F0hnALoti
zPV6Zu3UgPBVFL8Gw3oBP2Bd1DRPdwigG3uDzjpdIsrPC5F9VVSSkEypeMZwPuKyPEe1+rfRCG1n
A258L3YdcWapv9CgW32vqAmsIpJ47AVmrx6DRi0fQbaCfdNas3GnRLW+pTgGHfOgGXfC6ubQpMCL
BsBiVLDa+9jOZJLQAnUBeKVfygxJdzPJlLe5M/vvMu5ImBs5AuSwuad8uBF58H9aNGNAXlEBX50H
URttNIhZ8XOh909B1ISnvm2jnwhQ4+06Vx91DeR25hkP0oIqOFTFtZ8QIDBFWXTrUea3lJdMqjpP
nqsY58UerOD9s761a5YqODuGjiRyEdd7s2oDmdIrbiIBpiVenCXhqQjJfu6P8q4Iswop1Os06qvw
A7nlV1dUMwkTKLOu+qYoHkdEVNJSetBC6ZMsB2+ZZBzl3vqn0vQvXej8pdS2i0HGsTM06K25ah1C
cw+fuDVvcGDUEelU8qpa/yBlxB0tj1U6Nm1+MFuRPGZQeS/3570RZLgWl8IIL3HKfKtUQCrjsJvL
ClnJOMu+dUmQ+EEcGce5nvfgLVubdKHigZpnoW9c2GS56qrYYigZFv/fVKh6Xwtn802EIn5IhNN+
9GlIJw8YD8kk8ZOQszqOqZBkfbYT3W+yLnumQJ94DgqEh0KSxUk2K+vjQXQpblHWQmcU+vkqXitx
rQRY26k+zs0z7q+a6kWy/mEBGmYFQASUEg1D3r6rD1ab3RzBeaBQY0kNyqZK7M0qushoOu2JXG/s
QMTpwanL/LOc9+uTV6qagGaGt07Y5NXXwQqCS2kPxU7UVJbLZXXyaGqA6CJm8j676Wz01aCngaz5
wdw6Z/oRAvJkLp6nbOpzF7hgWyN/o4WuVMDfSPpOHAcVH477B2Fjd3IAyCe4cYlea1W7uaZmWhRo
a6YjTyEqpY3wJVgcwHwGB2dSPd6TY99aXhRxdWIOmuU33bBx0mqlQGIUVKCYPCO21UNetvPp/ryW
5Ha9umBVliI3b7cb9fXeqstYUwPdN4zht1lKr9VkPNGTeOG6/2ZH08v94d7fo6vx3lEcPGQAO/OY
u940Vpap2hSUBlgE5CrPCE710QPvp3nwWooZoZfOMVrz1piUD7zcAvk8BPj2HZK5LvNfRhhn5oNk
d/VLGfSG/g3AXWR7Yuwj6aCUkmafLWmwnls4T0sWG424TeRmqvqtJKfqn30aI1REstxFT80UJQ6e
i5rzapjzVB7KMCVzanB+bR/ErMrJeQobA3qA1NvZBd5/37pQ16P+h1ZNOv43TS9JxHkxF144NvqP
ckhT+ziqcmt7Wi3pwCZhNMGGRXzc9tSap4EbS6jEuroVqmhsjZb4gy/f/lKydAy8pMri8KiJGHVG
ElvUtIaSutUpBXGTupNIsm+2JdTfEzXo4dCr+pR5IwY1PB1kIf0wS+ipz4ZcBupTEWaNrwZWmR+6
Sq//CCchyoMWyp3totmrpZeKd8rPUpKpSJhtpofuRJyE/6RIye9U7vvkPESj+qsXcMYOMIZqh8A1
oL6aZU7yZ5A6sDwrNctkDwu2zto5bhub3wTjT7Ky6Brf1LXo2WJtkyFn3PYgS/PSAvgzmLN3fzdu
jbJwUlhjaqI3yWCRU913BjZ/IKmGK0/QoiV92tOJ2RqFm5rMizc7D5NVSO6BT1gzUCK/brrQ0/rR
Oo6i3/M22BoF3CGPKrLLRUTl+mAN3CyOLQnmYsj96ywnw4+sT4Lj/RV71ypdn9+FPYLNIJ/lJl6M
lBdrPIaobeY68srT0hx7KnilULhGyET18DwDGNOYIans3KFi6cV4Hf7GQLPRPCW20ubNKtXut0yN
Jt77dRt3BfxIoubSx5UB6VwvQjgVQKoEuFUTbdrvuVErX6dYsizURgwNP9O4kd1FqOjvqR6SEz25
yafVsPfQ3/oUSMCBo190xW4oxK2ZkcsgduurdaZ8hnwf/onWgLFTTthIzehNomiHVgSFizWKe7Z1
iZIJCSBh59cUi+Dcc/YPadd3O8u6MR8EVKg4wQ1ZUHGrzAXSAQCTSqh+OA4Q0ozcPmSS1ezcRFuj
2JxEzgnkHg7L9bfrDSPJCbiqH3UKOMIM7ttQEK7ub+CN+w5Y6/8f5RbcN6D8Ww+qnxVD/1QmmfkN
hpnqZkM0PypVU76mfbH36Nycmg71inzJIYNYvVG6IJmzsMmYWmF3rtQ446XKLWNnATc2BEBQoGJL
xkDRYxVnAilsdbUYNT8WhuoNgfNDlifNi4ok3FnE5RitggBqkxQELJOXOrvv+lPh0habNcA12OKA
MaUqNadjO9lJc+qbPHk2K+lbHs71Y1wL/fv977exlAzN7Njx7JH1LtFsHrMpXUC/5gF9TAnhR+wS
9gqSt1S5pTjA5BDqIAOjJnk9w0qa4rFwUt1Pg/qLMJR/+8yWoMl1J1sy/naiyIul71YlfSYYfptp
h6Jko77YoEVckiyPBmzhBt3wNWqml7Y254My753/rZXgggQNgVLBwuq7/okarRBLnVgJ2ll4E0+z
fQpi/NTur/dWAZF6Pn+UsQhmMYvrYcgZaT85ne4L6PSABfSiQr+4n/XnaMAY+oSsZ9B9yswhT5/U
OaF2qqgI2Zx0eo0KyVBi7T3ctibO8wkiBJEeiPqSqv8Hqwi2HplkWJx+1mH8jItHdpRje08MaHOU
RX6SKiL+gGu4yUglqmV+ul8ZY3sq1F4/RX1V/w/bmUI+YEhELnn3LuHqP3OJ5mEKUY3QKc+m/bGS
zfxsYu6+c15vIwNkjgVhD1SH+ayfukNf0UMqSt3XOzk49Ta8WidS2lNZtB9ftmUooCWUQmlVrBlN
EzL5qdYU3MByYECqr6PhhxXucmG2ZgQ6B6wW1e2FpHm9bn2fdpGkEes0Q49R6YipyASJ4ZC/imLn
zbI1FkRCWgRgZhRqP9djQTIFf26y31DyDj6NldYc9MGW/KkunJ3Tdns7kSeSv9l0InXK5KvD1nWo
9o+SYfjFgP+6EejFc663+RmAkv13BIrarfpW3tmD75WH63DOqNAwUEOiZkAn+XqCUdbmitXIBqkj
L7PnmRL9P3Hk5KXpFWGJC3nFwyHkfaaWLyoiDfNRpHXzYwAm3B+mRu1rV8Y550WgDhGD8h4GFAEw
d4Cl2C+MZh5RXXkyyqL7Ipyw+CuukY44dLqezocEltDsapkTvNRFEb0YoaG8UUSta1dtYvFadnh7
uqrUx9J5J7Iti7meNj4KfFf4IEsrezVtpCkio3FMH963cOnjapeauH9IBBFFbxUeZLH5telj7ZIK
7HzwrMAaY4yi7BPGeYV3/+fcxht+BRnCcrkBG16ncxLel2aXjybuNHXg4U9qwSyb7J131dYGI2eE
ckDjXHHWZUy1wzEkqVXT1yNp/DkOanPAGSO7iCaK/Blqsdv3pbPD8NyYGt01GsNQAoB/rDsVvaJ2
mtFFyCU1wU8FG5CXus/NH/fXb+PKJlhDLAbvuCSpayii0fS6PTe98PMgMOqfsiWp0Owd5OdjN7Ww
BZjHHgG7IIhs9cyVrQd+nWJ46yKKmzbNocrUJHKdgB7zKzbqxRe7qNTkwYpFOkDKN43Yj6I5D/y4
y1PLRX4x03a25Eak4QqgKgIPlStnjUIYxyHnr8BCsnAoPKTn8CRp4SgV6Gh8/EpguRarraUdd9MS
mOd8TjiFFtl2ap4q4TSelBXSOSm7dmeojc8PTp1JAbwnTq3tL6o+7bFCmJgVqC/UZ2qau4W1l7Jt
jUJFaanPMR/SguvT3Mq9owZjbvvSbICE0fB86dVZ7ATojVGoXHFb8iCiV/VerPzPfa1mTVq24YKf
olF1as1oPIPb2mPFbY1C10SFwE6niEbm9Vym0tGjOAK1lNsdvrbIlF7KYtyzgLjN4he4JTc1n4Vr
dO33OOkJxV0OLmX2jEKqnLzp4XSxtBkyWRh5kTCP9Kn/vX9Ml6C6Crogo+jTgCNE6GANiS8tEzl5
JzF8i8jO8ZTCl4Sz/MOucwVdiZDPdn/AjbUkPwDbA28HmsSaMtn3GfikuJd81NKjQ6lrsRc1ZrZz
cm9HQbJ2QQ9AnQczsVa2glACorubLV9DouTkBF0GdZbC2UfnAj3CoLpBFkLzYv3FaqOxWpJrxw8o
nr6IYlRPEaSJj48CHZPEaWHcQU9b3Yt93Y/qJKj3WUt9sgP/+JeZ0Bz98FzgyfJlAFwA9l2DAqMY
TbMGBIoPHCB4GTtrPKVzkrz9D6NgC7+AKpcZraLCUBsTek+x8NumKy+zja1QyEP1w60dui5ENgrH
PMhI5a/PKxlBUCKjLfwZarU7zuCWhyDfsxm5PTpgDKBNAyKBhQZv5XoUc2pbp+osB6JlpEe+PNTa
lzIItKcJdI1y0ifH+fbh1QPVsDzwqTLxDl69gpHMwEqNSqwPbs1+EHLSe2al7e3q21sPgAqtMZgE
oETlNXoKi6iuj9JM+OFcSKSMU3zqpzLxBzXec5ncOKZkWTyBYFAvrMF198HRqsLWE+EL7N1+026M
PpdFZe/gXTdHoUkMTY2dzePu+kM5winmwaoEIoVVi/NFWF1k5Ipe73+czWWjVrbUrWlxrzt9sR3i
CloyCk524iirQXgyojl9Gpb668eHAkAA+m45SoSF6wmFqpMVWtsKPknVHBS1tw+5sLBWbtM9qMLW
2hEWeDi+FwHXpSWjbYa2lGmu5XjWf7bnITrNarSnpbK1dvS8KJVzkvj3ah8kldKGg0SuGAqrvASF
w90TmhiVDXn3cH/ttiZEbACgQKqFru1qM/SGKkGSnYSfIM4HgD0yTlbadx+P2Zj1cF0vdHMcGFYR
SA6wZLQjjZ5kOCd/JPn4BrpZ3UmxtwIQ8lXL7cOy8Vq53ga9pGdRWkXCr0pNOtOnSz4rRRi5US9n
3yx5zi8fXzoKL9xg7G/6hcvS/ifZChEdLBvAeX5rxsW33gq1J8LEnkvP1geC3wOyFI75Aiy9HsUE
y9vHuKD6lDPG44xjj6/rs/P1/ly2dpxFb4ZmOWqRALauR8HDm75kMwhf65XIC3C4fgp0RDArjGdP
94fanBAyKEvT+L1hfT2UXhco4ToMBTBc/aso6ukxAte0t26bM/rPMKugUGNTFWftTFAoWvVJjoxn
qXDCcylhJX1/Qlv7jgO0NALJS9jj1xMKFIHsUaMKv2vat16z4nMgjYNbF317RIw1de8PtzUxJEM5
RDQFUcFYbYhpwkPFyHRu80S3Xpsuqb4XcHxST+CItTO1ZZGu0+HFRhWFV14TqAqumVgtgmvQzPrg
cbaM+jhR0fzVGJ34O4vHXF9myMN07C1kOO/PcWOPIIwFoZKQDhxljejrhxn6Ud+jXIna4DEneH1p
R0v79eFRqKJzZ4CshXK9RrwaUpulCohoPwxnfNEoSByjtlA/PpelWAbVdtEHpvZ4vT2GqhZUZpiL
gk7VEoyGp6CSox2g58aKAT6xQA1i5UNpU7sexRqD0m6w7PHFHPfYno7y0ayt9uNnF/scEIrECPQT
1uKPxlRWSUFtwEcJcXy0Q+wwBMqmO6orW3OhSwTMEmoFf69WLJrjIGqVyvKzWe/dYrDFsTV2Ud23
5wixN94RHFgWTF6/iRzkHk0Fa2zQ+jN+jHnhPNGftY9p2MofvmT58+FYgw4iU+U7XX8cHF7SVJJL
bFGtUfPkBskObv9iZ9m2JgRTlsiKogW34CodbkrVSB2NUXDZtd0QNZSD0+McWmBWvbOnb+MCU1mS
Og7Ou+Dh9YSkURpUNWRPT539vUskvw+r34HVPWUTJymbmp0S3ebUFvEzOpTUada7W2oxIplHphbm
snoY7aH/Zleq8SnVWsu7HxT2hlo2539u9VJBVyxJloMkydPrqA4Yr2d2fm7SMNqZ1e3FwebGfgXK
BIC7G2S/UlVzliWWicq/8WJY9W90p38Ejd24gIl+35/W7ZlaxgLhsbCgueRX8SEzU8upl9pdJDmV
C6KoPnbNvBe3NxaPPtGSRYDGIXldbcGuGx3J0UfLLyDBzwf0go1DP4yF6lHFtHdO1dZgxGSyBDJK
/LZWOQuCwnbcBKblB8GYuhLgJjdN5184VWsfDnv0kdnwfCf2O7WN6z2BnrJTD6Fq+xMl6YOcWv2p
pne9c6g2PhEo4WXlKEDxSl9FibrCuqgKZ9sHte8cJrTcPKku/vnwPqAhxWW0CD7wqF3tAy77IUpV
agFK3UpuW7TZJS3UPeeDd074deLAq29RBKdrQxV3nfAPOJdLA+ZkPi7Rc+3nQx9/rYGwvw6Y5Jlu
pU4o4ThWF3+WEk6Wl8zpGB5KBPShCWuVqXLoMv4XJcXY+4c+zKV6qC0xN645tKrlswPLF8Xp5vmv
gLgrfqWI3UmtK0eaVAgX78Yw+hEWtdIcQJYjN3V/FZetdW96qxwMSaRFyMvmCU0unvlj3xTHSBv7
h2Ey55ckE28Q7EbK8lHy3DRR+vf94Td2PpQkCslLZRRM8ipG6bktOt1ocGx2oO/VVRmfQgS5H4PU
/PXxkZbGGzg3yHu8ea93fm8LbQqXh5us45Jp97J0pGptURmF1n1/qI3tTyJGYxGpAWAo6zxJ2HGr
y1Eu+VKQBUeBediZNfiwzCvlCBDy6Bgs6we27npColZnqcwjydfKejrZXQlPrQp+6q28J8a4NR/u
KqqtJp1tMtnrkXoty9JsMiWfaqvt9WhoGCCGIN/vrNvWZuDDLGqoEA8p8F6PQ0cmLNsiDB4tqyi8
OWvyPyw7KC7zbA3n+59oA23BlqMnyWOXhJnS//VYWiXN1GRrxGJQRCT2fq214m0qVcxUU/japhXK
rpnnX6W8PaOo+RaO015tZPs3ME8aURwAnpHXv4GMo6oVsC2+lprNv4Zoq5/dJM+ejTLsKRWm4yqi
Eeckqy1vsNX6xe5a5RATwXfe/+89z1UUoFm5cFYoNizX6vUvsVojlpGyrx5nhD/Sg44mgPMGfTMO
T9Mox/pfcjqKv0t9kuaHtgnQBinJcLCeVOJcEh5JIcJVWAqrqHROfSq9NtEkISsbwsDxZqgjig84
U3qDFuO0zzjXVtG3weykzjNbHYp4UslFdUjbzGoM15qsqgMAXMt+CdxA/QzFnlgqi6g+Gk7kpD8G
vRzf4lqr40NrY6TgKu0oKk8TEd7QJs9Y7SSN8ntjyrTmB7mrR+kVtit1ALeSqnr+hKFqmL1GWZn3
X8phDl7yvg0MX8mEGR6mLHdewzgdlYNQg8R51PDdKv9Ip0nOD0CZpMFNtdApM7fh0Zm8GbCZ8nNP
zlB4PFxC/FJEUrYHUYQOOFRlHLpTYbe59KQNVpqe7bIxE3+yjHZ0RyNTFNeQVF4Fut3hmIvYgja5
A70T6wKZog1slxpg/TuWlcw50TpsHdIqZRT8ulEZ4/xQ2Bnd0lTOm+mLNaVJ9aLWRZ7/IY31qCHo
0FrTr0SPg/SYKmqtPI8Qnyw3BklfKt4UWyI/AvEIC9cOIms8N0aGN6VnloGhP6K/laVPduREpReo
s8FDdjZTZU+LfyPEYJNOYZ/EhOL+OgMK8gzTCaEIf7E1fsR4JgCqEHQ72c/7Pl7tc7Cm0LOo4CG4
uRYMgNgqpWFTSuADVeVRTfX2LQ6V4RCJBeINWqJ/QKZSeYmm2XmeS7l7xQwy+XI/9mzNFcdvIITL
pYc26/VhK0etwjTQEb6FJNtBoSx+jNVq2AmmW6PwWgeLjBj+ojJ9PYquVKYyO9ysZhza34JMhLRp
q2KnIbMRshcIEvUA4B2UyNXrUTQ1R0RZTYLHTAiIBU6hflu620+hEsh7vKWNGYHaoEdCz9kCLrYK
l3lbZ/MsJMkXMiH6oIr+FZ+Ges/O8D0HXm0SANfIdvCeBiKylqiKrTaZbI1xon5+QpfmIJlB7MZ5
+Ino+NCMziWWbe//SDuv3riNcO9/IgLs5ZbcIokruUZ2ckPYKcM+7O3Tnx/9Au/JchcilBMkyJU9
O8MpT/kXMp7LNCYvsyEeWxdDybYXH3I7PzTAWDptPiPoeyqL4o8ur0+Yjh2zAhKEUGQwq9PBamfp
J4a586zdyWaBa66sJ0ANrNDmpUamNpsQ1BYhcM3vPVe+TxVZORht81wY/F/a72cFcmDXRj1VPGrH
W/xmAbMLP/FGhIYVd75ZaPMjkdawUxC491QywPpQW2vivG38eXViT9FUilB1cauJivQc5znkMbCC
lv1iR8OIrYz7s2lLnA3tj2Pv7DyR9zYfa8oDSVkCdPZmZfNKGEUSzyKEY6L9lWhZr/l1A5Tr3XcD
GNi1iUE5FMzd5tRSH8dqbeEDxmjUHNKs0fCDEHtanncnwzEisUGX6qZVMg/KqC0yEmE+moK6lIR2
4uv43R7ens3tdqSCwz+Iyq7Uvy3USiIobw+qmYRqPdj5kfpLiRHqkqEEKPTeST/moxd/NkrETXbW
8fZeQs0E8j8a+1TGqO9c30sASnOI8TILdct4JETIzkh8OsSu75Z/s38RA2wArOAJSdauByq0sh7G
xkwvfFL1l77OgXBC37nMb6azjgKWnkE42jRVr0dJlBn+mrDSSze105GdswT9YGpnxayb/zAU1HCA
RCvPnuv2eigjRhg8N2V2iXNHy54m24mGwLbTxcCmKSqWneFuKkfMjDuW1jcWCJRKNzF/X5AKo6WZ
XcrWlra/tAaex41lvIg2dyUFuN4+vr0pbzb/rxFBFtHggCewFbKl7xFnWT1mF5a5gbTmzccUebad
++LeFyOU/v+jbPqEUaYr6qB12UXLdI8qgY3XzVB3flUn7/aE30xo8wZLfN6ahG7kRbWq7uIujf7B
qPv2I3WX/r3KAetQ7EQSW3qFwIKvN0fpVEXSGAw1Yabgi3R0/Fbp9hKju3sCYVI67iwheJLrURRa
KanEgO0yrMqxAGTPU+dctMR+7ptd/7q7HwriJ8RMKNG4fm8HUy0cJY3sMiZOEnjFMB+jqE+e3HTc
+1B354VOMwhg+jT0a66HkpOcCqr32SUxlhccDA/GVGJpollBM0R7vbz1QbqKYvhUXAorRQ29SLxC
rwfrh7lwSpllF7lY8TfaeosB0HeMNB+zm9HA72kukEufhn46LLAO98Koe+tK6WOdK30PyNjX41eq
lWlGkWeXBkso9r2Nz01mumMXDCB+33+mKew4RIVg3YA+rmf+X6Xujv5d3qSc6Y587KUSnjxXSRmd
331zUAUhQwHBjTfZVkvZRgd96sFOXZJx8qD7mMnD1A3TzlzuLByjANAB34Yu+jYVMqCHdqmmcQHL
vAcc6CyUrCKXdxN63dsTuhVbWFGPJFwI4tGjouVyvW6xNItc5HN+GerZ049aUYmfThS1iz8PnpyC
vsJqNigdu/RONcn8P2UDcjDQCkftDykJxrNUrOWfvim9F4mjtOLbUqh7HhZ3bmyQKoiusZH5jVse
ytKrmKLkUXbJ5tb6QepeH8dR6X++vRh3TifCSFAqKIvDeNjyOtNJqRNiyOwyK/ZvmZE8uL2KKzYI
SpHpex/53pRwygAHQR6IEOJm4es4LhaJl8uFWrw81b1MUr+eKVDuPK93x1k3K33OtVC4uUptNqqG
zmV+qZUoP8QUZ/wYa8PD20t3b8sSFa/LRhWXTsb1NqpR0k+6vsovCb6cE3RJcAPN4g+zeLem7wr0
giZEsxMeOPX465Gk5TXKOJj5RVkylNM9Zz7NRTyd3p7PvVVbWU/4kYHzoXt/PUpeVnEHCii/lKg0
Hoo5H0j1DPPHfxgFuA2Xo7cqV29G4QU14t6188uM4MFpdLPmaPakm/+nUbbFaIc3tNKFkl8w2UmC
cWiJUrHw+w/7bBWaWjvQvKFbdSZHMMW4YpSOhBMhxEznJqCK9/Zc7uwzOunAu/iXMs4WyjpaJQx4
mc1PcyEaQGT0UYZnNTOKr/MkjL1q0d3R1kuH1xo67taGwImTxMTCFebyiP2k75ZIEURaZhzaxFR/
f//M4FHD/2MBCX02NaHYyqM0Gqr5Sa/d7lzFODj4Ouv5Oz7fw84ztr68m8iATIt8BJgUko/byKBS
x7kcKmt5itNGWQLT7rLugg2HWiGJjGTpMVPyWg1c0ON7QcntwVq7tuiLU+6mbLS99pZ8keZQufoT
pljzN2usxkNqGfLx7cW8HQVnIEqj7JWVFb5NO7MG24Y8omWnC3s56dEsH1VtqN5b+gIhvMYCdGxX
34htLKxoZbMIswcWinzCRwmB67FXKg0WgbH3Tt9+MTBzK4gbDh5p4JbrhyzyOE/OigfMCycAGFH8
1JXa/ID9nnvQZkX70x6MPW232/eQQcHZwz4GMHTjVK1rbTFPyNvTnXCTxbd7rz/oM58P12PTCpxh
wCbj7Q93d54oP1ETZaKUJ67vXbeK5lFbmUVGMqq+mJz4VBW0ghrgt6cxFrOf2vbXt8e8s1mILVap
KQtPbmrP12MWPRzuZqS5lUz2eFHGrv/AQ/xuUJNNk3pl0tJlgXyzTeD5pgJFFpVRYmU6FvbqwIW5
7/ntufy6Jq6PNoVlOhA8kCuAasvB8NykVIVCOTZvzXb8ksVGXlIClE37tRCWmzxSOtRGv0hkN/hR
Y4z9iO20qce+VasUOYnMiyhocb3mj7V5pr54iYVAOW61zohMc9nkR9PIEQLK9NmzTlWUFH2QVFq2
92zdXr7MhI1A1Y+uN1Wk68+yuK2QpsNM2toABkYbxPwHVgao6DZb5F6yctvlR46aTGmVaF/7X9ua
rxf1pRdbZRwu1mSr6Ik5sn7wVFG7ZztqNe0yjNThwgFDPu9VjHUpHvmFBRWYJfHiB5c+WPm8GJZS
B8YMnL/wrWhexIk7fPxKqatXAndGqfYZC0C9e+myaEyDpkWV/I/ELoro0TZrCZuT2qf2OnbSG3ZQ
dbfrSQpIiE9Gzctp3JD25map1RZyXlYV5NHdnJyQ4M5fWtTyj2/vwtuLg0cTEOn/azwQ2Fx/Orqm
xqCkTR52AGj8XFnyY9O4qq8p7J5ILu9uhFN7BlaMlyT1HGAamxPsVl6mRvqSh0PUNMVhQbPcPXQ0
wj7remqpO/HUrcEyzxfLSEUT4Rz+06+nhzydq9U4woQY8oqu9Je+Nvrv7jgJ59BnjlGWflcmuNjG
taklsd+muKEHI9D16iMEMFMLU0xmfxgNRPGHzKAXeMpSoRmXeKoLWoGF8MpXL0n16VAJR/8bVHtU
fGgHq6xOUhhKfLS7tCp/y3WSsZNiLH3iTzGp/YtVDt7f1JvgYer8Hi9caCe353yY2mHnG9/cmkgC
oFwL1B4wKMjxzZoPhYedoCzTcJg6058dJT1kXr6HI7rt10HUZb9SluFBpy242UotMlyZYaZT2NBt
Pc6AYELVKi0cwqLCH0Ss+7TOQVeU1hBmeRGf23lJ3ksyWdWqYZeQG1KlhDJ8/b3jVpaEt2odrljF
R22M2i9aHLdf3j40N+eTshpKyyoCBeQ3VP6vR+lRodJGjKvDTo+qw+wik5UWkX621PjdRD2GWsGi
uBrC4gS8fj2UlEZLI81uwirXf3RWZh4QrZ53nvL1L7l6idZBoD7z6NFLQyflepAMGSJXLEiTcBQy
81gtHNFDZCaWcVDqdrQeVSoH9nGk1PGXsaSY17etoey9IjdFMH4FhCeGX0n+LOv1r6i0tK0de27D
opbyxUqGFAXxYjwD8rTiAI6XOJeTm/+djbb6XkgkWSrdXVAsqHqsArnXQ8/UUE3ch9oQf6BvQ2b2
H6K+fbVqF93FNM53bqX1vG2We2UM8WKSha3ktevRxqWNTCVJulCRjf0QqcZSHatU5pGfyCJqg3ks
B/Llxl327sOb236VP4RYuPrar26t68b+d+mtbywAEdEQFk1ai8fRyZhurWson9ZDlT81kaz3HGpu
Pytjru0QIuK1v709LAU4sS6NprBdBqKWvBwV9RmlEttLDq2KY8jzECHh/aGq4uxVynaZT+89rcQJ
ZOzEbQhgUTy7nnRp2LM2TvYQppVmfctyT300EdK8IEw/7TzctzctMuRctRbgCDqD7mau3Iyrp0k2
hrmejF/NPp0/zFGR7CQzd1Z0LXaADVXxxrkxH6OHpTRqzi1qz7jTBRHN3s5Hz6ssjqXEzzUEiOJE
nxqSRCx4qbQWO7fs7TZaWSeEenAkuGy3zLce2bY2l/McOqmrrIUQiLCBFHaRPGMt5tZgJrt4ePdn
XJMMUhuIBmBOtkGml7jjWGvtEooMUWBkhDzfU9GAFFb1+t4Nw+1DERy2AcCCGx6cWKZ+ou6tch1a
9gPQ8vYI4VOctWoyd7Lf26sA5C2tOzYoJ/JG/RhVYrPM5loLndyKDl7XY1GhDLP+mdAw+QyUqnwZ
FS3eCQhu3y9GXe3kMEhAZmeLZbP6nHi389TQG1v3wYvIulHwqJtPsRzUnSNxu1mRNWc5V/A3V932
ynFSQXRZW3q4FBTS/RI3O9L8uK66U71ylQIRZ33/wdaK8XcxSm2vg3hnrmQmaBSTlP+yrbo+/ShD
ZphEqCI0V8CQOUfaAUTC9FgCL905l7ih8pdd3+y/6gzrO0ZmTIxxPZg2dHO5iKkIgaoN5QeJQEvv
i9aKl1VPEgeUJ9EMS3oQmta2j1yXqhPobWwqv+Vlkoqvda8YRWh6RfcVzbBYqwLkHdVC+tj8pO2h
c6MlOTpeEmenxEuH/NWOsC4thtxvSxLUmF30SlrZBGuwGyyTMLHxM5XsVMayeMp43N0TAhftl1Eo
SpDZdcIfFn+4JuZaWWIUM0QhJ9f8kvDQwSulxiclt/LOb7OmkEEx2g4ihvNfuGLKZ1qZTvZRMxPN
AMIypC9l50wPHpZ7jy3mT+khqtSTgwN5ewR0l/aBs3StB4BhnsFTN8jkHtQKKd6aH9+4H5u8whKy
8Goxxr4xSekGreI5TxZQ4ABq6nwpDH2cA9QTlX+abiBOF5Czf6xMpyiYEs17Kd3ulIx2KEbR1r7b
a/mXpsNJ1neXYTEChwcVyd86Rp1CItO4KpzZftvJH2WkGX6HuKkf2aN1dAkZJ3+pSnXGasudUBk1
lkfCl+qQOIJjgr0b6icRUgbjlGLe00n7ZCBBAMawRPqTZ1QJLHcokjNa1HH0Z88f+GFiaZYFbTNn
eIp5elYGRhrH6TFreozFXRuJ+mDO+6ryh2zxHDyWuqjx7SKyunMilqI5GLjIVceurIX2QJUp+m6q
U9wc+Dg9J7gE08hPjRekgZBolVXQmqrSPfaaKOeTOhdLu3N73ZwtQGTaioYlDuZO3r6sS29NFdDR
KZxbN6b1BO7gi562qemPjtp+fftWvnlbeU/B2qCsDEd5vUuuz5YXVxpKq70ZKlQtj1baf8vLYk/9
4yYShtOxInzXDIIJbQkEwp5TlW/ich8nbXc0KM2IYDGXliktuftJnV0ZBa45NHzrSsnKj0pZqfFO
gHjzvq6/YtVMgNBCQL5tNkhXYveGiWA4mS4dbnixl8Fr2merSuE+eWBW317a2+9IgAtTbHUXo7Lm
bBLEcey7REl6l5JJW7sHR0zJn3EZedWBQnv96e3Bbr8jrKO1CkC/med8mzypdVerMRWccNDLLHBS
HImnUu4p+dyMgtMsQ5DM0BOgSrRO+V+RLrVkSwgujLCVKfhZsxZtfHTGqHy3LzaQSjLBVV+SEckT
rgcyZD5EUSGtUMm1xsaDOxOvw2A0f3cIN398e+luvtMKDiCBB+b4C1m5mdRsySEeEtcIG72tlwD0
f2s/zmmuawdwwfoererXp7h6zoBIUeqA/U00S7iwyciUca0bFT0lRYEcBSXFwYt8NSv68YMXxQCo
57TwPgMxSZIHHccd2OKLWwxPmD8N3aEZAZI9S0HM9rQANE12TslN7MSvo9+3muRwSFiY65V3GwGe
lMJk6FIMPlZCi5+bRp1AfeMtHyIjXT0XDYbXO8nyzeFc83428IpHArZhbRZloncmdH2xw3mKnXPR
ePn4XaAAjBtWFQ3ySC6/7PhQ32xmEMFrNQPs7io5ud3MdZZEbdoLyT07ZNEJAja42nZx9yCAN7Ea
uBo6qYANwe4i0rtZ0d4sY3eI0jksSi2ClGzUfjoOf3lV5n11jNk7WDIyP4ly3OsV3kwQ9R4CUqrh
9HBhemx6CUaKb+6YVEo4dKYdtt2YPuGP8e7aI5UadLDwiYKwQmtmE531VuI2WpR6oQ4Um31sda9O
X0cvi9ftWSbe7k3goBBwVucGyLfm5kb1Ckj5pVN7JIJZ/rnvHfccl517qt2xPTidGv2N3fyfb98O
txsTQM2asQCIBndobpLPHu+SaqZDFJpGbLyQLeUaEZvm5Ae3nZX5HCtNsSdMcrNjqK7SFOdeWpN7
ds71GSxpVpSmNXqhpWnVt26ZnAcjaYoA+A1MD1vkSKpnefazKjttJ/i4s2cYmjYQwk/Y/G1rNkUN
204bTC+MsgjeHhHr0csm47+MQkeNah8ram77r9riJK3aYpCEvrvqj0iJ+4gjvvsBZhn5bqi2/jJL
czf7f1KHLlM6xQsnPZJQVzX30FRjc7ElNfK3d8m9ZQNNS3pCdRT1os0ucarJGxY7cUNcKrSf1Bar
57Is4n/eHuXevli52viWAwS/AWU4sZTd4q37nxr48sPJo+6DsSDg9yOfY3wLFYf492S2KGb7UtGK
H28Pf2+S3LMcgzWS4mq53pYzoppY7gmPhzJKgtW886gu/Z5E002wyFfjSsETbhWpheF3PUo+V8s4
KaYb5ghpmgc7dlqwc9mCx3ifq17qJ8LUfhpVVy/0KmHogxLIxj2UzZ1fASoFRTLYcXAtttVEYnAp
FdKssO3RsD3q/VR+wJYDBn5sjt7FQF7f8/NUR8AOMZ9Y/2YWMcSGdy/4qphAs5SSEG5Amz6LhsiJ
q/atF3pzUh5NbBWOdEb2ZHTv3HBcbURZFL3QzdzWqZXIGSu9cTmMLiYnMKJ+l5GW+Johf9dm5/0P
PT041JC4Mtc24zZQnZNIT2doSSHW0+oLZqriAZBu92I0eXJyTPx33l7D2+iO9h1ACKIZms8IWF1v
pyoTMWU31L2GkjZNFrvWJR0Tz3dQyt4p4P1aqevIbmUKrxZJq2Ae8NbrsQQ8QYPGV3xpJ+RBDxlv
JlIkZRQh0J2VxqfJyaL8ZOP//M8gbVF9sL3YTRBp1/JveawPQxDjVScOgzZWwzdZZm39qqJz7fjx
iPWmX1bu7BxU4QnrQ8XyTh80Ce/tvJjO9IOwzirOxVD26WEQpVQvfdG58pDNES06xLFFf+jtFkVt
7JXF5Btj6zgHfeAs+wMMuZexU4QZYI+San7m9SL9aPalAy7GauzkXNHOmAINh4PuMICZdA/oIxnm
cWyn8s/cSc3ivIjGGDik5iADT9Gs7wOcldIfvc6sDyoe8SDvFJnWD7NhL9KvPVv0Pruey1nLlml+
wkazTwKnIjLbOUm3NyfZJwCmNT9aKQqbyGFo1B4oem6HrlAvozPogd3mBkUere2DtAIqvgJznmli
79HD7sQsoH8plP2yTrhhzRDsAhKtOF1VRNYJuXcsaU2q2XPfJ/0xw07soxZl7rsJ2CvjhHye1Alq
GnXX662YjTVA47hTQrXxkuZVtcaeTTjqSrETRd+uLJAtLg7y+lWua7uydV2NsYaq0CV2o/pzUQ9R
crDGbs4fuiZysQPQ6Vl2PkYOtfNpcN2x3imF3nmVSHsxIUBlj/bWVjzdFp6zihZFod336aucVfNo
yMHeqULeG8VZdXLWRh746s0GmjLbbkyOcjgi5ntM4ikJTLN9d1Nl1YDiq/H64dxH2eD6q3leTcLS
alHYDk05+rqTLw9SVSeB8UGZ7DAZbncmTzjz0bAfWJ+57UOblOaIJJi4tGLqL5gO2IdhYk/mhRE/
UoCS33N1kg9vX8e36wjPH3du2ubESbQtrmfYLJOXy8EVF418MvC6RhCY1e9G465kq9USW6UfZ9NN
vh4FS2K7GWJbXJJGaI9m4ba/oZM6+rE+UnZ9e0Z3lpGIjGbyquKAHv1mRhSeBUgjQ1zMbAmk3f1p
zUobAC96tKli4Vi0c+BuHzTmRtMG8CdPKJKZ13NL3FyLoyiLL97oqsIXeZIHdAnNV68mjH57breh
AU8ZXWMoQisMf7vrRYZZbt3UArK4Qwtlmb6ntfZXZKuDDwtr2BntF5z0+v2k8oXcMTBq8nJaG9dT
mxyR2lUTKeHo1loa9GvaHNrWIFQei0RRf4+ygZszHqM4CwRwpcQfAZXJ8xBNnuq3ca6ZZy2zrO7Y
0XP5PaL9rB26UZfjYZCdqwS2Ocvqr7cX6c4HQbGGAhJLRa627cXYWO06RlvboWNEY0iH/a8U8NRT
ouc78fftVUvFCK4CtzlqPBRnrpdn9ngeBy+zww7Igu1X9JU+EyRMYxArrvFhaLI+nIra/libcfvn
25O8c25XHRt6MDQn18LV9diuWWT2NFZuSO6bnNIOXzqqfnsc+DtLicoGG45WD6iaLbBoob851K7q
hkni2OhPqTQtPIVSEHST6Nv7Z8QqIgVLMrPiLa9nVE+5TlBgO1Sc5vIoyrJ9qgx370a/t244CaK0
zhBUYTZbukZbry6n2A2rnl5NBQiBcMPcC2/unFNKsjTiUQHCJnH7brQG2K+2c51QJuMfSr18mqqI
yJPcwcc/bu/Guzcn9iEXA9csedrmLYzTKrWwzHRDnWr6Qy9T41gp1h7C4d5esNf+7dr3x092M0o1
IIAOkIumgeVMv810iVwSXn8c5v6ft3fCLcYKhBVkWVDMvzgVW6EArxgFEke6G5pR11a+oUJLOXhI
jTyWltOLg9HgcCYH8kyfwD+VgNC6NglUe4zd49u/5e7aEk5BBCX/BZN7vStH6ZZd3i9uGCuKRrYn
5sC0pfvw9ij31pZ3n24M1U9P3yoBtU3swLexmfCQDr5ij905j8red5ZxL/+6tzWBhpPDgvtFCn9z
zNLImKrKoDEBJrL5rXDVLtQHs/+W8ft8V+rep7enduc5pjrCLYyyIa3GLUOt1+fRyvPKC0l7lnGl
YNQPckE6Ssay+0JztgjivurOb496b0FdcmeYGWt7aYuQS1pNalgquKHtpsXRiXrleZSFPLp2Lb69
PdS9HbI2wWllkdBo2wmOMDOxqeX0LXiB+0LrnKBdKvfw/lHowQCYdda6wJYDXSciHq2GfahN7fik
lFl8bOJ0Lxq8tzlgDnBBonqyQsWud7tAqEVUxcTtiOTIccTv8mMSy/J5ctTyQYiy+vvtWd37TOTF
1Ku5uogz1qrPv/pXlV575L4c9JTg6mEWmvV1VjuTWoS5JzP36ztsghmqRyAaf/UAmeL1WDHmXVW0
qEjnWJMhDvyc/GPvdYbmL8todkHhOH3x0qCgG/uuYsjW19EQVHwhlfSjrlbGazfY+MrPWZZ/9aw0
fxWmNX+v0A39XmIa8hHWivg9NbtUDWSrfKMUqp+KKAV00HpjdR4j3KQezK7Ki2NVTlkR9Fm+OEfO
gvbdzN1OPbTIdLm4ZBTU1rSsMHfwf7c2KasJAsExPQ/sJbhfr5fAEasZJZI2yMzELkqFmIuqPT5N
BoBfJU4tqky0LCfxw9Vz2/gjxtYXN1NpmZAoE8AOodotfckbBlDj85iPdh2oMOoe4GVUKZKo5VKd
ohbrnsdS7dr4o5kr+c7bcLtjVhYNNEWgWYT3W4m9Bq5yjayJvFSGnXwdEzPy3WxZLmOWdTuX8p3w
DqtLmF1r/X0VH7heLT12SlDQXMoTps2AGXShoVczTg8NDjFYAiWj+9hP83DUdIQrdmLv21vFoLDM
BQ2mmZLjln2lKqazVFSxQ1fCdPFShAcIsN8fpxCf0L4BHEUYC9LueopZZkFMmmCaT9m0UIOj1gwW
Q++74pCWSUXg2ufvbyUTQ6h0LJF5ByC/jVYcp2iWchIwGVuKS3ZbJudU1oo/VeUe1vb2OgOhzTUG
0AHUtrol76hKKQp11ItLSrMIsP/cHsFo9o8uTokHmeXTzgG7/WgAXgFmo+fMt0OY7no5hYhMr53X
5cyn4RhTVj00SPoe374078yKXgMoL7rC1Hm2H01qs5rNMs4vVpbMvtaY5zmnQDcV0UlxJ2dnI94b
DRgdEjf0nukqbsK+kThZeroEm4HAzKFWm/Skl1rvl1r9h11Yzentyf2iy15f03iPQCmBsrtWC7bk
p2wi2aqTsbgYRqenZ0oTIKsUCHztQ2S6RXrJW4mv8mTCW8BuA/rBYZwtzwziVRSuXVWvj6Mq2/yI
DCvIIqeZm5cRHgbo4ywdf0rVkA110yJxqIQWU/FzJlBoDu7Ytz9M1Atj1Ah656ul8TIdCpwgk99i
QDHLR4KYuTnAicnUo57FQj1KRfSf+8bWar8eZ73B1ZnbKTDqaUGw1ykGTKA796MNanXyC70evvam
Cd/ZInVLz7aEJ/zuMGHN0lZbg1W2DID59Q6clFhfzN4uLnQw4kAzVvFlWSw7O/DeJbwCc9fuMnWB
Gzt7oC1Vb9XlReBX91VXJvc1GiP5vTOTd7PS6RDQdOVf6nzMbT1y/4oQdG/iUqr78qIKbJrRN0iP
VqfuSb7cnRAhAf1VehIob1yPkji9lwPTLC/z7DondBGTYwmi8FT0uwnFvaEguK4khNUBx9hMSFHs
xBlQJ7jESbScFc1RQtOps3MFCWPnM925jkhC137Vik0HTnM9q7j0CiVWjPIiU8xLG9uNTiZF4J0t
d3dC/xplE8NRb5apLKbyoujR9LMfgdC0g6OdMRJKd+7Xe0NR11sBtlR3AO1cT6hNylYdPIfN0Haf
2zntj14n4mCahj1Q0L2l+3eYoV+PlGFkCMSQMEMIPQvBISRBjvry085lx9+yueso31ClokbAk7FN
LgXWirWiZfJiKOmCfqmrBraSuDu50L25MADgN9pgCBtt4ph6GFJ70A15yXM7OiqWYx6brox23ok7
3wZGC9MgVqH4v+1aUjKIk7rUyktBqwkxSmV8KNzmcx0p+bsbDEjIAFoFt0iHn5To+tvEGvWhrnc5
rIiSYjMaaeJRZL2783HuT+h/h9lsgSh2O9dq1fKCTthfmJfrDyQBo+8YmXV8exvcGwmWIFUvWJ6G
u+2YqKqKT0evlJe0TzDyBazQBakhrI9ADHHCfvdgKDuQ5HHTscN/SQ3+60IF9pWkeWNXF93Nh3OS
IKMiqzr/vaqdPYmwNTTYbG869oharY8Ru2/dmP8aykGVNfXquL6sUhwBUkPah66b7bCeMy3QiwSJ
ebcx9wKIO4Py8nG7EiBRZt/EK1Ji1OoOXX0x5kkZTp0tov4Qt97w5e11vAUkmLhoEBmxE3+VxK4n
l5MV6c1sl2Qe08eprUO7UX9klYRKmT6l0kh8Mc9fCtV9fXvcO6d5rY6taCS0EiD7XI/rtso8pVEr
LxTPim/13CcfjSQvd7bkLxjV9bcjjgA/gwXripHbQh0SexnzmBN9Seak0z/r5YIBdGVy0VNbLKvm
7KpR2n8aKyM2n3sLeKDfmYPoAo+3ZrrIeErjF32hifHUFfrkPZeDGJpPaOwl8nmJkCLzl2mJW1wU
+uEVOGD9p+elqXiS5iKK0KZI65wNDGAbfyisijBG8MmPXg0AE7geFKhQBYmtBerYkhaNvRr9EY9m
YfuqO4u/nWFycl+rBll/GZ1q+aRbRT6cltxUPueUqpLAaNPkH6+uYnzNolT/rlXdGB8aBw3gh7e/
2O3xZilXJ3HKD7SXt10UJelGOsO5vMw5tHGnt7ugt+A2ZJkpdw737ea4Hmpz4uJ8aTr84eQlNpzs
2EE5O9bQe999xBiFovaK5uIV3lZS6mnqOttDuLWKhHLWUsMIqsqO/sMoVLV5uVbXthtlld7s48SO
i5pLYl6ch8GIpwplidneE3G1b24MQEk8wTwqJKRkw9cnamKrRVbDVo8yrIkbd2oP9TTKxDeVpn8s
oxEv8/fvCG7glblLaZkmwfWIrZsnQ0fSezHjzv3LctL61ZCdVH2LVsTOMv7qd25PMtkiVb01SLth
fTpenBlK19ToBdRW4+MB3FafJreK5xPpU/O916K++urOKE1RkbK18tB25jydLXzyvtXoUas+PGS1
RAO8Tj0IAvYyHaaliX/PoV94gVvz9gaQM3SD5qpnDUHWLfn41TZXCc9u6Cz3FC/wCvy+K2fvMxd3
Np/NJKn1QPSig1BMTWxGajqxzHMn7Kb3JZdofxjLalECUWnO7OMhrMtDWbjc7r5LhaJ/VJ1pwVWt
jNPs3U8/BEpYhwgtgXmjDXH9fVgEclRr4fskSXWkSKkcMy/NfB66PRGEO5uPrv8KhCHZpRG/idEl
HBy7q8z60szDhEbGIB+a1hjoTC3qecnF+8H1KC4gWIvyFuxCUrjrqTlCj+kdTvXFSsvsJ+LTdu9X
ompoXCuJsodFvnMfMTVCdYpZ3IBbsFeCcpBd4W59UdUF80A2fYBV5p5p6W2cwZyQxgf3gqIJbf/r
OXkUWpqMUPoy0az5zCaVr1lfo/3c2Zk/GmJ5bmIv//vdZ3jNsx2AGr+KI5t32BiXTEsSBrXySfcH
Ne85A+5fZjEuh/8wEtuQeIZNglzL9fRKr54iiTD/RXQzcDx0LGrrQ1JEizyaCU/Lzua/980IMPhe
Gp1l9Eeuh6NelaYqWj6XRR2joxE19QfNW6zg7Und+2Y0oFAs5GbH1GoTxHur1LtVVM3Fq9XF+tOC
moaEfZu0uZ9WrvQuDr/OPSpEYHsgitvIDYAh8RO7HzIQWfhmgtpit93oNJdBH8o/Mt7nSfgKPEPF
V4TUMj8uW/wu6zTNcKcXjtL4SWbE9s5bfScs4GfQ6V6lFVdRguuf0ej4Jw5t3lwsTZqnqjHlp2g0
6w/WkjSPby/2vU9Kg2V1QVrfN2tz6LtEVlJ6U3OpM2+IzsKKdfs0RSgQHN8e6N5tZuM8CDJhpRVv
+5hNrzVRb1l8VcibTwLfGHAh9VA/efq8vNrALXfAN3cGRAOD9ux6+teG/vUi2sqyQI5p60vqDIB8
jOSnF5cZrgHYuVfZHujszifjkqaSTJN9NWnbXDRWJEYgF7wLUjHqT3FW98ekbd1PvTntBY13Ptn6
HtDsW0U3QUheT6xKC2PWR64XkIMAmzM196dyMN//vRBH5PkBdUGQte2/FXmijfQVeX14xb9Q61jo
AGFE8GKNk/0bsmx79Pb1OdsEI/8ecNt9/h/Ozqu3cSRdw7+IAHO4pSjJtiR3cOcbonsCcygWU/HX
n4e9N2NKsNBnFzu72B5MiRW/8IYFTASKTa44941REoukH5qyfFkAc4OovoDd+lcEzp0O9K2pJJUh
k6HrsGqYv57KAZMjwUTzkYtmdDuFkUK1Q1rJ+PMSCJfJCnQDEUQlZHtzGph91D35z7kLoKXGLR5Q
sTDq3aTEvTrvjeuTocAIws+CT7H1g9bwMuniuerOQ2vRS/f1SZ2DuMgeq1bh45Gb/b7SMUB5+3jf
GpXMk1oF8BmoYZtN6cWOF+dzKs+18pKHoZDGIbGn/jCY9nC2Ryke3Km6F7HcHpQODn2/Ved+81JM
VZEEdhl355oOx2MnljE0h9hele26KKt5d8vmbufoWt2feUXXHEANtyZVks0jYSgrB2LWyPO4CNEd
Yq1oH+mtyg/ojYPcdRtZI0BR1lGnWwWYat8tzhCStIiyBnzzt+f9xr0DeAITtpWfuMI0X+/gPIE7
wpPNj6ldgBpijnpAxrsEc4s7sNobk42mH2IXsNTgOm/fxnhcym5C8O48yan8mVl68mMq4vYJln7+
PrC0jiCkSY5vf96NA0rfjA4r4sycna0kji2w7Yztpj9r9lI8L3XtPcEnr++M8jvPfn33UEZAcnat
2KDau/02M5gqblBm0RVtt8dlrEQcv3MRa+i1A+bAOaz1conKIuufaFCqqOpLFZllPRz6akAtDBHW
6s9WFmK5Tq9rZSPTyqacuQn/5eJObt57AyYSVFasuK0f8yVIT860/CH7cB0K4DnZOvI/a9K+GSpr
MwCqXTafkIXUQpwekpC/2z380Vr+HmVlyxMCMM/Iur3eqiXGSJY3i/mkW6W+Sx29OxD63LPO3SIZ
GGYVxoO1wkVEc3JbWoSiUPRdli0nS1IFPpdBm3bHqcMreOfTJgDlbkjZPLR2bVV7t57mn5km3fGb
5eOJBO6+0P92y3ypP9RWuqRV2Ge9+72Az2vtLbv2zvW4GM2+gKTR7WWie+Kvt6dpc6LX388XrC41
UHoR81r//D+lUfqpvtEqR53q2aXyDxcj4TcMoLIqq7yz8c1NkLQOxpkGusezxM7fKuEGVEJtvc+t
U+sa8MWokHXIByt0SNgH9PlddONkmT/kFM3MsDSoDx9E5usCu/e8wTqqyZ2/JY9R/3mqWjd7l+gF
PvO2qFNkU7VkOQZKYaBRGNrwpTcnUZB2lW5nhlXf+tZeZn1XfBmNRROR7Qy9cbBS5EoYW+XNnY+9
mliyaQJqThN1BFD7m9eijV1KzAPZyzj6SEkMQx/23vxdLuaw/8MlJH2gqIfcHhUcWh6bJax6qPd+
ZcozpSPBC6z/sEVHqyjRorcH8tgL/7m31uWDC79WHKi5wTXcPEUujN68LQv7ZAWIu8Dnyfto0fRk
V5qx82G0suqvxum0P51IRuVgUQGx+Dwywdc7dBrQSNFa0zqRgRluaIOOPC6w/qrQlndJOZsX4Pcn
0iGAaA+TgyLpOgX/OQ6OJWVQ5It9QjLM4lZOlwgidXencXR9Dlb3C14Azh2Z0PaT4Oubwss8+6SQ
xny0xzR5sUrbvziZsTwIs5ru8M9ujQegcyXzccTZjK+/KiuDGZUPRBOyLMaWUw4NNtVZ/mgNCXiD
ursn2LcJrplFCsw0XHAQoWYFoe/1eDEubA06Uc6JX5R+R+ltOrS0qx4biIphgzrPM/355SBRrr/z
jG3Dpf8NjT3Lb9qReWXtJRvTh+Q6OiehZV3IsUyPfTz/I1HqepyytDp3hpNFLSnZsYiDOopVgN+D
Yt7fPitXx3+VClv73QHJ52qi/XoK+hoadkcNEbp06R4oPMy7GN5JpLXNvRbxpozw+5NXpTdEn1ax
rm1SPcpAbxaROKeOiC2sykaPsqqpo2pq9AezG07DwMCqryQ6wU1yp0pzY61pf8LZASsDA8DYvOYV
vJfS6U3nNDSLixewOR45Qkysk/cIAbXpHh47skvFoO7ce1t09vrhr4bebLOh7aSridQ9dUJM+95Q
SI4UuvPONlvvsICw38Us+9M41cNOiiE52skfAq1+/wTu+FVzC97zFRHXhu1btH7unrK8cg/CMIZd
KsVdrc/1sXh989L8gqzOa4JYAt2+17spJqBv0DjVT8JwZ+8wdjFFhl4MbrAfs1RvQg+BzzY0ZWa8
s6UY52js6ZztusCr+t3iVsE9NPX1skOgoieCgjjZrLlltJYm0p/4SOknmbanhad1frKkdyF+rgGw
Os85ehl3KnXXdzOFCPb5Os8AL7bPDxhrhTinzSRUTrnX9NQI9bSb79wg16eJK5IAdYVb0qPY1qWX
ohS09mLrpAZn2g3tMD5KsLxRXcbJoQEQjc790v5Ep4qCfDreU6i78ZHr+7rimSzCym0+LdRC6Sqr
7FNjNA6aR0F29gA03Dk6N0ehEc69Qwrtb/GBteFUXalN9om4W39i1otPeVJ4d3iEv3E9m21Lg44I
iHeOEvW2stjabYykXuud9CYox5PICiNBAk0Aa9sTSsj62dRa6VwQbuyTC+Z0wRzaaZ384y9eHr+X
bTvo3Fy5XUDO8yQaB+kODa7mn1rhKPagQSPUnbDqYu9TCgZY7RACzr5luo/mnXAcAYZUKyrdey+M
Uk5hpig87VDKyP/SrXQ0H21v6BEs0Bp3/kMhWS6G1UUTdBUOk2t6sLmbnBR43Zzk9mkWfv0s0DeH
S+0V399+Za4jMl4wOjY0UlD84CC+vhcopdotsgP2qU7i+aUqlv4l8Xvo8qOw9jSecTDXqjF6e9Ab
Rx/PhxVfSmbF9b4Z1DYTT5qL8k6t0bcPpltpB0RyrQfiCntnp0G27wI/36W9KO5JQNzYt3RGeVDp
iN0w7jTLJsOUZ/FOWJONEcphTlQM1T3B2Nuj8J4h4Exxf3vR6D37FCy6d5pHVe7pTNlP+K/dK1H/
5qxtTgfFJGJbyu4r02yTIWRGhyVCCgMsR2IQVxgNPOZk4M40d/Ig3Lz4vhS69X6e9OwlYGl/8tal
0djJ8ScS2ur926t6YyutqTK1eYrz1JW3+bIosX6TmnfKgKw+0RW5SIw5Jx8SaTrE83OgWfnh7SGv
YyTqWSurc4WegSRZ//w/wXaSJK3jjR46aBglX/ohsPfZZMuH2p71O7f69ZKymqRHrCYVURSXXg+V
DU4iiAW1UwniwQ3V4LVmVHlubt4J7a+/ieV0wcNAbeLUX5Xr/HimOSa1k9bN8/eKXL8IPdGZn2Ps
HO/c4tcHcd06PBRr54pC0uYg0qPT62DxGSvOa2+nl6Ndh1XhNyICCJXKULe7TO4Q7VEWgvq5+Yfm
U1xyDtg3EkH+G/T+NggImmWRiVEn5zYY/LCloh7Ns/j2p7uEQdBqJYmmTUUh9PXSpVnV9zYSk2dP
tm5Y2V7/CTrosquH1L3TxLm1eIAvfoMTuby3tBTDYM0avAvOTVOZDx1WDwfRV84TvuvGneN2cygP
HhXKipjrbTVhLQiMpEQ9dPeh/tBldvtAKfnz4pXiTiH1eucjVwMyenUNAZi0fSLaoM/TRAbJuZe6
dun1sfpppPYfCnCxE3jrgJ+hAPpbpGezSEOczQV6otXZq3znoeqG+lvXS/GrDRz5PMukfy9QCLyz
XNeftr6yXFerJBUKY5suWKVwCSvcDLiiD5YJxhD/E5ad9+vtDXhjGCiXHC8ifD5y2wGb4Tnwcvct
pnOSvkZpZ88DT/KdMsetUUAL8h5wjojzN5WHlBAnjwXomLgc+l0LFHNXVsY9EsXVtltrRRQq4V9x
ZQDbfH2Y0JBdCT2aPJvFGO9Kl7czMcoCYY4/RS7/NoEAHb0Wv1bu/vZyAAfXtQWAvFM/9v2LtTjt
j7G1/hDY8XsUwnWbWJ0dcEWjJvcdFRk/KmxJNr3UC8qwS+b2dyLZq8UBPAIyCx8NFK4IC9Zp/c9L
JQlouIfQaulno4nGNk2iYLmrgHS9OCTS1J34F70t8KqvR6kRRAmUgGqFbJRl7LPFLY5BFVhTZLa4
hby9q28NRueMXg5CgCuE+fVgro2ngrTi4JRNS+o+1r45U0mtKxWHJszcO5f4VQVqddpcXwmKQrwX
2/e31Za2UYAZTo4t3NAtZRE2TrrX5upbqup7woq3RsNwjwyKM0u3dXOW5lFDcjtZ4hNIFvPH3M6Y
eRat9tiT2SWhkzh/2L5mF67cemrb1D9oaWwTHX0Y9EADwnm2QDRFouz6/eDUSqLH3Lf1kXjyD+X4
1hFX/y6AWrAQqKZvKgJZmTj91McNfpuj8w+qH9r7jjrwy9ub5Hrfr2cK3jL3LGSo39W2/+z7Erat
QStKnFF0Mj8FbSy+Qi8SD/+fUQjNuClWOsXmW2pISGheATEIYNvv68SjQCeme5ppVwEu9WEWZ62f
rIKb24oc9mB4Ibj9cA7qxXtX6JnYj/gYPFk5Rk+FO6l92Rp/CLBkmcgCaY4TvaAoAfPh9Skr7c7R
0IkezojVVQejKfJI7wYEo2EORG/P4hrtvUonNkNtrvbBoeXV0RM+m5W/vFhubkcqXdHfhpVFWTkX
7wOVlo+FVkz7t0e+zmQ4ZGtPh5SQ3Iwa5OuvROrPQbvbHM7zKNPHIgVdZ7tlEw1+gbtPjPb3KJew
kbF3FFIbETyHDyTh+4KZDEtfVnd+0PXdRsBIN4tukwGdYSuTySS0SzcP09nwcVMBu6m98zK/3s9I
WN+J92/sKnB+QJDXfu7aGX/96YioCqu30/k8yrw8wpV0w7Ifp9CYuxKfq0btR5Fadw7MzUFd0ADk
Tj64v839Rm9hKjVEd86YY9ZPCTCxQ9Ha45lCv3jvIV3+K/fze32Yq8KYCewBOWTeDOp+V0AgEpmk
6ppiPLupXuXvclE7IaJl/8SrydeC5vmuRM87HAAMGcfR8e6KvN5YVYLL1bkBma21rv56qp0mG2Xb
JxO6c/FwmD2VRWJMyHKGZH68s6OvCq6cfBwMyWy8lZK8JRGNAbWFWVkTxlOJrMM66TwnTIas/GAU
q7qNlc/xz5qvXMLBMFMtKnsbOf9lFFSY4i5PnDun+9bHrx0F1gCuEe2+1x/fDjS5kRzBha/C/s9z
xmDXT9ox0KvueOfb17B5c5EQydNwo6LEv93NaXZXIxN3yOZzLNrZoUPSfsjL72bpO5Bt23z+5jHh
8CUyzIbDEeOS0MHO607Lamu/vN6c/Ao2Gs83ytrB5lfocGybauRgmaMEQ1cEwbBv3TS4OGblnLPE
+NFaJkpTWTNn3/JCPKa6/8lN7LQIC18eArOyd22CysExE+ga3omebhwGGC8sA+JenIVtUjoo+PhO
oc88jIPpPDmUiZ2doB7uhaWjFjPMnO6TKWIzjWxkirKQ+nyi7rRebv0I3kwCnFWAgLrN6z2RYcQX
jFo/n5nLbo5cHznHyhXxo5HTivGDYtiJRP+387ryx+T3aKa+vVOuwyyiYZtGJjc+N9E2ZUFguRN6
yTWUDS1dzHJ+NjHi3FVEqw+iFXe+9sb7xj5gL5Ds0VjbmtFXLWYPXp6rc1el8lEXcUvuIqBmhLZK
nn29akOE4eW5Jfa7lzZtBcjW3YjKA5xFTBApem7hgnGWp3GX1upMXbQ6SPQK6Kr42LjkWvteixHA
tHoHCw0hbOEjkNA1L4EucQLJg0GaUYOD4dlaJnlMymHam537s26WZmfV7b2IYz0Xm9P7PywPkc5v
pvzrTeFrkzRx/ACFx9ocBiQ1wj637TuXxI2thxrveh9xPmnMb+Iaqx2NtkkzdcboLn3WTBOgRp0Y
WAss9n6YCoXOmiM+jkPR/Sq9bPj69s77bWt+9ZVI6zk46kBp2oa/lYc8esubA3hkmI/L5Cd7U081
hCPQ5O2aeHixkqD4lHCl7nwHaJ6faG2Ylpl9yGbNizzlWaFKHGOXF3Le+xRV7xyO9Q3e/kI6Hyhv
odaImuLmwpYZcvnY/qgz/p/LqZ7U8jIHaPSEqdV1tCLNWH4rS+NOorrFlv3eqNxJq64SEBvKkK+X
vxN93Y+jUudJC9qdM3RFOKbT/I7f+ZG9i/lj29R7r4mDyPZWv+tWHz+J1pmfRuqMIM69e9oXN84t
PEHs3MHT6SD6NnGpnApNxVm6nGlW0BLWp5EMMNAGpBv6fC6OovPkwSppkEy+Vnx+e6PcWgUKKvR1
XDbJFeWNEunQmeiynKVujP8oC1FqzyLelwBxw7YM0ktZFsH/ZxGohaGKgWA1lILN6UBnrbTwAVNn
3xv0s/INjvogha4fi9rUUVB2eD1CM810nODKOf2sweGsHwsU9BxE/4tOhiRd/pcG8/hvb0/IjTub
yAl0Bj8OVJy5WQ0082IPgQp1BsuKaEeeQ1kPjdSjz7F0yWW25l7eeStv3Uh0FgjZwERYNLFfb0mc
XfVaczAUWiReGtpcuh+XYanu1DmvkR9c0cD918t5bU9tg/4+49vqWKhzY1KBj2LfD/aGSojFtamR
+WPgCfNDLVr7XxfMwL8aQmfJoYNqBP5jMI17jig3TyJgWZeXikgGVZvXnz07NvrIWrecOyt3533W
6q4dthOaqjuJ6tJBL1hhHwfIvwK7ynskHkz9x+TN1cUdugRJQKxNfk2Z16l7M3UjliSOhwhFfsRf
t3WmPpgsLU775RxPlv2lQV9CB1blLPuxtokjHENV52AI0ClB/+lXYbfHBRWuxyxIKHkNcBe/LkgJ
hKiAeaFEUOBOSvW7b/H66oRAhaYMJi8QIolvXs9cp89lYNSVfjapsw5PQxBrLyP1v+TBFja1HHr0
xXPNPWqEmRZkL85c1383peZchIuRbNer6RM+zMG8XynK/P2yhzjfGfbJ01AYBSIzxMOd6OR6k7/+
zeuf/6dSgsq/63ZNym9WKL7IMrB2iCAGj2+f3uuVYxSPcIu+643+p5LJiiON9bMFziI/FzyP096v
W6t8py+tle/eHu46sedxRwhgReoCZ0QD6vVXwdAL8sRjD2uLB5bS6jur5dnM8JxZ/OLQ991l7OX0
XvNUQzBERXHFoWvTS4muTIOD2IyG+Nu/aR3y1eYghiYnocYGjY9bZbM5Zrtc8ti0ljNgkKkJx7ou
9xNIGGzNKCqcNK8ZvV1n1YUeARPJhk+GnbY/3/4N18nJ+iPATfCgrFCzbfG0m11ubDQZzk2LHmk4
5Xh2hYlVHYrUmSlt2tp41hyzJEfz512BmNUjwlb+3kspgea9Rn1EU+XnWWVtlM4opL/9+642Iz8P
zxyItugc+nTpNsuWo+8Zj71+Ljm3VWileemEiL1Yc/T2QFdv+zrQb1Ey6IdUrDf7w9e1YskQ1D03
U1kSaFR/JfP8Veu0f4TTRACbD65eH94e8xr2RROLYamrAR8kHt88YW5cYicNF/qsDGDqu37Qhs9O
08UgRcZYYNA5D907Yl6tAvSWW3m4VJZbhQrupX7n+68fHX6LzTxzldLxBevxeqaVldY0aZR+7uw+
EO+0lADqyeAVfRZ5nQSHirwvjwbXnuM9GLLWQfUffA+h4ADuEF1g++vbs3Nj6YmIyVVo+K19nk38
lzSD2cIUMc7S6sUpDvThQ+6o4F52vp6yzSmk8ET8ze5iq21VII1BDnNDHHpW0+T+7fY18Pq01sY2
qovEqXZaqkT2pONtYESCrDzeLThj/Ej7QAXhPCgaHGFemy2mHRKq0j02w28uzqvfR9mV+g3kSrIg
NslmXaiBaUQBY3HJK6N09u1kKO29idZWbGPrOOFDbpjjrN7X/H+ICgY5hmyH2CMUPTVgi4u97mlK
7Eug/ZDwi0LvHkSK5+PXQSRqjqq2KqcvmZXb08F0Jk17KWN/FP/4qlnkJYgzz+nD3MxE85ewclpF
IbI0jiOjBC+iaoFGN1l1lNQSp3tXLcX8ywVfkTwLvC6Gc90XlXbn2ry+ynnxKR0RCvOsIoOy2RhZ
686mmJPs4hfKBEKI5M/fduFa3+cln8BnjqYwQFQ7AYhnW8utbypXMNw7K8mryOyNtHqBGiOsO1fV
uhCvF2otsYGeXJtebKfNVQWjMs67rMRLzEund9Lp+x90GTjLhqtNwbvUm3UL+xrsCB/ePihXVxf1
LcRZSJhWIcorbJquqC0ltZlehhQe84OY2sQ/lsiwYSlmixIkY9BfoFAlAgd5tFTvrMfVOaWQChib
/9CTgMS5ecbKqSFwct30IspgEiFGo+Mn02vucQOup5fdTzjMI77qp2+R5l7DMzM7en2pESn3d9YQ
TN0HvUC69S/lp/W/MZnKT9ymsGN4e3qvIhWeaFoBsHu4HUARrt//n3hoFfYxmwyJlXbO/MdOC7Rj
g93w0XYa7U5QdD2VazRApR/iKLiwrWpRME6VT5OluSjhqgcTB9Rjij549PYHXY/irFr36zAUvOgE
v/4gLS3NRgyyuehd6cAnmr2osbr2Tux7lZ7Baly/AZkMjsVVnakflzgozL65DHbQHFFRHI6TX9uf
vHEM9qahEXa//VlX4dRKo6SQY4DeBtG7xRCZgd8MpTWIC7G+iacoWSoGZhaYyoNyMjd+RyCaNR8T
aIfzHg0jb/ohgy7t7hGprvcLMBUoseRJUNHB3r6e3nEJLIHEXnuhsts86MJU8QFGdWuEg2fcpQnc
mOa1c7LKakAvxAjs9WiOWU+UaVNx0dhS+7qruofaV8HDmFhmHhogTY072+fG963cZipmFC+B4Wy2
T140tgLqKi7JnLt45uQA44Pck98cT5v/fXtNb2xV4pEV/gUqBqDkZqzBn/VM6bq4GJkl+p1tJZh+
6uZApf7tgW5NI51hYOlrl/2qupIbGCSCPRI4pWb6zsKG7ExpSjybQ09noJhmdWfAm7OIlOr/9CAo
QL5eN12Ovp+pSVyaiYQdbLH+hHbl8uT6hJpvf9vNoUCe2evFSBC9jSDwrR8WR4jLFAdutVuUbrVR
5wRJ8Jj23vTt7dEomvPTXz2E4BMJI/0V0rcyqTcHACJhOdXYIl0QRMb1ONgJy2jeoYNbnTG2byIL
oeevvqudNX36mUOi31dLUB+UoKyviDJ3/lKMz/MA0CHEnXT8ZS/C/WdS9U7NhbdLk9J4TKFshbUl
JrnDEIPEwMwKTNIaI7SGMj2KqkQTtK+D7GtqqLPoLe85GFyDJF/TwqZefXqLoLxQ0p5Ps7T9d12W
dnui3RGXpPE8tj1dXS0u1UUVg9jrqeujb+Wh+Leo9GumDNHQOZPDPklSbHKGIeIfNR7MQfteyfzZ
jev5odWRaJuyeCjDTHhVGnqJ7C4AyY0kyi2/+lhbTndC9KQ4FXOsH2unU9wUehwimfmujv1yz6+a
Lz6m1Id2KFQ7pI80L+fka04V/wUZwPmXIaq4iFoVFGe5Kvns2nSS7rMHLT/76MUgb55ad2GyAlSz
g88OnjF5BB6Q5Vm7c5+mejTGsGxKs30IlNf86uYpTcNOb/HPajC5LA6qcilRh2lllqzIUhPZMd92
LS7QvI0leMoSzauxJRLeX7495dmDP4+rukJfjVOXXnqeZvXJ1aG6P2C2YsdfIfll0t0NOcoSzk4f
jH56cLyi/XecHaC6fjqn9gEVs7k59saqaKZnRZodFtD9xG5wkciIOVrdPtZwDogsJafsgNaYWPYw
ZeeTBkXopzl0LWadDeHeuHRuckiNyZx3vdejkTz1ajYjPdf9Zud0wHTDAM1mPFX0SeroJo+leOhL
mdanOcDb6cHpM3OOyBCq+tMEW7A/0j8e0S6MSyrhqFW4BAi4XuhnEFyOcSzrvMILrM1bE5qFryXy
a1/mnfbJiovp397uLOdzzXUkq51Nx63YGY0ug0MaFN54BHJPZD2aJcRSZflSUGzjjT3gXDDWe2Mq
GoTIpsH/btoVGgwglYYi7Fq3xW2IClixHx0RfGxroRe7rFNxhf1anDWhHSRTeWynoh0+2xCxl+9Z
KlX2UZRD82PETEg9CJGpPKpbKd3Qa5y2+hBLr4KWk+UeBBU37Sim2SonAXDQckm6MC+G3NxhFW6m
ZISyLH9YbVqLkN7AaA3hONFRQNI8H14QUPLtp6FIyi/TXCbAeSF4yfctqD2rBEhhmD3DrMpZlqwU
lFhU5+KnRGIqdnFk67nrCYr9/ql3cEm9LHZDRVT2Hp5EWeZO0wHNYVU+x3mcDp81v9H/JUzv0ih1
yNo4QPjT7X1DqAKzC33sPsyW6voXGfRtv6prlvp0wYJHWCHeQ/YYVmQzy5PX5Hq7WxqHwrcr/FVJ
C7v0QMYhij5j8egvMxvJR+nGbakoLhbl575ytVOB+pf/oZlmK1UQGJLSiwjIxuZvG9hK8DnN+zaN
xOK27k7rdaVTSh8GNPlmb4LBjAX1URWOP/0dG1VTPms5g+IQYibiME3Y05t27PPAw5PNaRHnaZ5/
SQBGVwc7t8cxxPYed6EYSYWvqUpEFzpelg7vsB9WdairYhpOCMTVxVEj1tYiMgRHwZkebO+DqxBO
26HuaHuh7vW22CvWrQ+DpevyJ7vwqiEqzapt1lerIPB2yibZl649Lkcl+rI6xyiQBWGcW6Z4HDrH
nC4qM1FwGJwKNycD9SqoLnXexTAo10pGtrS6+d5x2RS7LK4SXJ9tHNeOuq7a6pGKO05kw0LpIXTh
UX9BE5CKg6ul0Lq1UreH95gfWTr89MkMdoEMZHVG8MDSPja6mXUf+CFS+zaNsNcvnhHP6b5mg7sP
XltaS0QtpTcjltq3wqUrlq9OgvBew/KmdsptQel750lbOTsP2fOJMxDHprPDylg6UVUZ6Fez6adh
70258o+tmvsy0nTRZu9j19BqLtF8UKEPmn06Chu6WdiRhPZh3ctFvFeGDTvKmJH9C2shuesk/7Dm
Qa2ig4+1kTvVibWby4elq6gAT0FbfUlmQlkOlWCzFm3XfRnyPKiiRq+FE4Kklz8EYkHfEt+L9b3X
o4aEMiLE+1NLQwaHwsTkzs9mgH7Iy7VpdUwVNIyQHEhCOW9qOEpaObrqEfm4dORwNw0mDU2T6WEP
CvO7Ljpb7oQDXfJBl/NsRxPXpP6xiVv6FcXcqDTMytUr2a+RwwznKiuX/azczvlQ+L3KH2Ux9DCV
hlGzZnqrSkO5zk7zId25/RgUv3J7sOWl1QI8ubi0YhGiruf3B8dqrHPTQY1YwlzVqg39uR4QXZ3j
RTvItrKXX0buF+3BnWPv+9g4jYzwEKPYa+pimEPR23GNNBU+skd0IlIzNIReQ1VReNuG0pztj0u9
1NXB4Re+LLD75fd2MRAzgFwFiWXH1VE2Bx3+ztdMX6qGG2hZ6vdJj8sHVTpIPBFdSpkcQYcVADem
TLX7nFlYT1CRqFCb2y7YYZpEm1+N/fy9AykzHxoPkZPd2BgLFpn1FJgvEBWG6sOIqlfbgTGtsmJX
N9mgRQnsaP8MQd36tkyOjWq98NRzhdQnAM3SssYveJvM8qlfxmL41rsqtcMlGTT5CCTKq8PMmEF3
dL6Tyj0o3qI8IouUZ9HSCjgetB+H5TEu5ZJ9U7XudQdJazXboUI1LJfJHofpoPuy86PJTgL17Fht
8Nmz87p7iFvDlC8zFUx3Z7ZO3D103mrq3DYxMi5AWf3xA6YreXkoNH/RTjwm4htq0NjQB02R4RtK
keQvykh5Gkkmm3a2g5biQ5Esonk2c6/2vpP+ESJYvWdNe3dsteGC4Z1ZHxMfP7rdIvE92M9OUxZc
SVaTXEAxVPhJcDq9B3iQerlr5sQ2DyiyEQrS7RiX/UKksnaX6Wnt/Kp10lDOlr0c7dZMynem1aNc
OdbJKB8D2SnjKVhSD5um2gB5rtj6dBWUKOQh1Z3ajXSjaMdj2S+ELyI3ky+zz7Z4YvcDqdNTKmt7
3NRKdcJVb+wOswEVNByKJi0+xpaVXfrKM9qdG48510ZsqRJHT2NomJxJxNCg174br56VRmbVxHyt
79XvpwyN10NmL2Z1tA2CsEMyBM3w1Aqi232ZpEJ7wdfM8iNbylQrQsQoRgI9rFmCeNlNZlqqn0kg
8yAL+1LDk0kbi0bs8lKgowEHvBEHrWtpqXY+7qk7rxfJFM1GrGlf7CVOfiV5b5ovWiq6r0ZsoOUf
6Y6a5YMLbQOX7zRr1FM2Zca3TrPBfcUD1bowkG48HwjCW/UuqGwMYrq67j72ZhMEjwnmd3VIgCfb
PfB8tz4gjpqiHGc5ZcDD1Q5fHOp+T0Yeu/kj1Pwevh4zUhznkp2PgODUTVFZO9VfxqTXTjTn/Ww/
NMOifdYJwLyQrevM0bAYfr2b3dzSLtqsV9nBEk3/1Fh5GR9KXbMURhCpU8O11+oeh5eOa6BcbGyW
Ekefq33KdRw8IY/SctvH1VA/uuz7PlyMbkbyxiqq95qpXJ8AjPD3MlmGsKKSbE+FbjElDn9tZhdk
aU+LRck08J4SKvV2qGml+YIXgJU/2G1Re6GmuH1O7aLcILRbFBo5JgTCR1ZqiCPKOqNxaqrYVqd+
kVhDzb6FukTsiJl95i0ZWwbtQ24iOYvqyTW9tnkk4OibXY71Ms4XcT/9UyymNx2NxU6TQ0xTfQnd
uXe7QyGqzNpP6P+mHzgL+XgUQ0oDqMDhyCcZq5bmXBvJXB6rVcUmxKISpakdeqTjByszivxXjNLU
EBlSy9N5V7VCvG+SQvxQaW6jEehm8f+Rdx7LkaNbkn6Va7VHNbRo69sLyBAMwaDmBkYJrTWefr7I
rOq6WdNjM7MbszFmUocgAvj/c9z9uNcNC4HSm/sKWWxkA6IKRP3SS6ahzzzdtTmsulWM2ceXMTlm
ojVAP09wo7tFpukKwEKs8GRRUCm+NYtW5GZlvHazjXQsbA9zolTUXuhIUk9cGLze9BVpgqg4MCVU
XE1O1vgwVl3TuGnRG6ujp6gmHb5ddMdrZJoSUMIxAEzNaCY7hgyIY9XlHuY2NVb1Ts2aqTzo6dTM
npxSojwz7N6oC9yAoFtfKUxaf1CSWGMYeBryBEGVWETMgKOzFObWRkFRD7CPhdWZNsYWY/aBMnBt
bn/06P/2Mf979FWdfzbj3X/+B19/VPXSkmTV/+3L/zwkH23VVd/9f1xv9l+/9uuN/vNUf5V3ffv1
1R/e6r//5i835P7/eHz3rX/75QuvZHtcboevdrl8dUPe/3gQnun1N/9Pf/iPrx/3cr/UX//87e2z
SEo36TAk+ujl3/742fbzn79hxM7UEQTvFZUmqpI8jX/BL64P+McvH98K7ug8lF//25t/vXU996z9
jsAAjgz8mbl2FCC//WP6+vET5XemTVHlYD8MgcYYw2//KKu2j//5m2T9zkwcWg4FFa6JfyPoeFcN
P35k/I7m8PpDytUfUzK//XlcfnkF/3pF/1EOxbnC8K7jjinGfsFdrn+4QTIbk3j07QBKf4/BwJIy
1SsxtrxJi6d9W4aKJ1b5U6zOuls1OdlT4+zMpfzWLcN6Uy01087xIthgBMeeoe7czvfMbomUu/HJ
WGaNrMDICupMvURVzI7elkKQ5vQ5GGXobt3FDwW7Br5EsuatQ3oMlbKyW+zpL6aw3EUpqz5K4mJR
9pMcDQdMCpEbIynfzk02UndVNLnxMh6W0hR9zapHzyJLG3vb+WWyqvSm6/ruIFuLuBsWOu6WyuZl
trTFHaRU9fSoz3eZ1CTB3FmVN1QiOfVZNtulDO6iLVH5opqsgQj/buVZ7JiR6JMAGVMaLIhF0nSU
96wvHI04PYhCUW3AMhQ0hjG89xrvh6Jt3QE5kLOwB54Eta7OkdZHWJpto6oyLnM4Fl6RTduYVFbq
UHy1r+FWd9XS5qzXrXBeO/l9auvvrGAPTfCukJxGTnFVN+Xhrq6VdVNj8uR2Enk8Zm+1jg5VxMZj
UMgMVbw3Jstyszp8QOsk3o6MzgeWtBBjnmQmjQsqN3xddZe5quXesJrry/k4NVHujnqU2nSrjzjC
mqduouiLxPQjxRW1iNriZSjmMZglTKcBInfWvCwbigst0DOjI/XnQ8P35pjK80OhNN1+Es8jWgXH
SOtqMwqjTG83d7aWZNpuNRJwubAZXL0YQ/ZvqTbOQyW/LCvYRteop2UY4gsn7erJpCLb6Rqt/tI3
7xa1nr0wsoV2tEBpUOQE+kRr7QrZ2Hss/xON1Wh9oBNp3tLGnGxtlFf4CknZp3pWHmMpmehQJw7b
pHRebQi6iy33dxnpH4awnvpS/dJH8W3SMb5rIj196UbNdIemMDYS0EEl9Q/GnL5erw9qewKoR4JC
pLQ+i0MpbLN0gM1qLXouXE9NBSmRYeQZwthp9io9O4Zifi8WaubNQvQpdeF0lmNlpa9Tc6deNS4n
TZzspaA1ZYb5Tki1fMvY4GnRFNPrFko/sZksNxql1h5CLQr0kiOyLuT0Ffo6HUCc9jSzZKVkwmqH
YfnYpAWDrz1JW9Yib8NlEj1rSteduYq+QVzyTBKkY1WLDjYph3YZ6+xLYuKBXrR2x8hkbJdhf7Xv
ynuH8s6nE32grki9olDjtzLr2V+l4mTp0yY3SoY3W222uagkpxay2GFi9ClSM7C2MK68eNWxqxcz
uzDD+NxKxqarjEBvUtHO2FS93FCpKy0YaEl6zRXCvtfEfIPEVjb50n03S5c5Ge5prmBE90Bx3+BN
KeVle5MpIwKzdiGMRi32mBm+SQYQFwHrj7hH5LYIkgbQKSKGFbujOfVvU1LcrKEYe7O4rnaWC6Nr
oKiyzaliRVmVLyEWOR7loywk4CICmGk/4A6ozIIrc1bse0vaKpEQe03aW5QuEvDyaj6HwGQ0K+q7
Mo6PIAXldqo13+h1iRCoYbWNWUioZOatIgmJ242KdMhX0yta844AZ2Gjd49Njcd+2YKRMafBy6hR
T4T1plSWmuPf0tRlsnqS13hXIgR2MFi+b9OssA1oR3vCsd+f5MHPZEuws3A898J4IDl6fktL8how
sMBVnnvSkuZtRjKidPNpKISt2C6rvYSyaSdJM2L1L75YoJOWWt2JyaiclIXdIRJnX64oDUvxLgJe
9ik83DkufVPEAKNJk32UK3eLVIpc12B6WTyA4KbzOSSDYqEt3pRT/YYh4XdVy4csFS7Y+TgjdRev
Q5XvyWOyc1ztzamVA1TuLqUOAYOSR2F3P6z9hija3C5wWWVtKCJc7s0Ix+ropdDUg9FIiVP1zWVV
qsvUS69JNKJEg9SWJAS2vEAzq8ikE70YVR80BXvsUI66GH92i8JDQtmI83gTdlHlTIopuroVjS4t
6mxnYtw7tK3v0HS7sdNWXxEz1W7T/LtqSlee9CdVIAkX74grqJkeEd/uy6H6EKZ+HymVPwnFm1aJ
WxpmV17MTxL3HsRZzr1hFT0a500x90aAlxXK4NW4Mp+mBLfRLMfZiFs3jGbJIZ2m2Et192QuU2fX
SAF9us3Mn2fhgQG5k9l1Ly34udOZau10c36qBVV2qrreJJa5tdZkeEUAflsXKOfSziQkoB1vTLV7
E4TUTaRr1Rmn95naHDK0S7CPuepYU/465MOzIcWTF1Zp49MEXlY4A0dW4lf8gFqDtMK49KwxV/y0
uaYIjOHgiHNoei2woZrFtGapGTSUPH5Mrhe7luW1nLx2PkVuI6MOK4xUQ6Zk0YX2XWprRZNeeoBD
bwy5xAXmB2xz0Q6VUnmaKZiuoaFqjc3YNUYT3V2cF7Yo5SeIoL3e1ScebtvJ0mOhXzEaUT6G45Sx
UXfUE6LgjjIdYtwNlxTizo7FprDbBB1wW46gVlcEKVqZzmuKLTq7NxMlmwO3ABLTLwEma7VXTtxL
q+YfRrq8I0JLbZnr6SZKyvse86/NoK+VLU+L6fRVfxHX9IBlfhownh05ek7SndHUBRVIiN+6HLLw
k6HDNkrLqEvzu9JPvpa39wNttReJq2O042IvpnLolMazpLkCsO9KYNM4UHuh8bpeVxy9ixe3j0DY
m7Uh9boogeJ5ZkUR3ZlT8i00U4EZpHwXLlw58ZpEtpG1LuDo6Gj1gkwCw4xpbA+alt2K9WCyZ+DJ
GlazUwppZVe9qLlN0wSTmj1bSs4sc69emhEsV80JZoDGAGjPfNRrzpQRMyMo/tzP2HNXVurKWPI4
ISqIUAlDGx8p6DuiTqMifcgaLv+0nry+FWJ7NNJHzv4hYIKJF3LV70RtDhTiTh20CTl/9LBjDK/d
5qJMtLc7558N+XSPldHslgn4FElRwiY6nozCeprYZZ3GmHOnIArIvYY73fb1WPr5aJI9SB1o94yC
e+OqZnZumKU9L3Rx6G47v481SgjCgJ1EbZ0VCzjSDKj36oF4ujF8g297y5r2lSsnaMcx8enJt+Kq
BlxFH/G6WnZVZ+jMCw3MT+oOcZvpj7KC1ygB9b3bGTF20UnQzUVhm7ITT/KhyGQPa83IHRmdpJeU
nlpDn3ezocQPmhUe4FZ3lTx+4K1yGRhrcoR1eVgieJBRVzeZZNyuJss/luxOTy2xX/VqBGotYk9b
uOyiLn0SK5GcJMJ25DEW2YlihogSQfQUMk5ToFNF2KCjE/AFj3SnL+JnsnRxHFHXGylqtkUfnzph
PjNt+zaKTWebXeUndcMptBjOCGJdjakXcyC9di40P8qE50ibDkrbpG7IWW/XUrOt8e20p2h8kzPx
SWA1NVZLtMWRlNWVAtWLkgGmCYOxGbm6O8RT4sRcUd6aFc96Z6gu52Nmh3LY25EWsyXVZoT1Wqrs
2IZejCw69lKE7A43WhP59Ie6FAnkrKUShVLfCPVlEZiTSwR59cJiKf04H9m0mawszTm/b4z+WEYl
k9GEpaDkNA6iitIWZrm2W01sHKHDCaHSNIuqP/G0hF27TgU31a8hzUPHlSh5a1JgU0cvkDRbNiaQ
r3TeCprwinIotDU9Os56eyc1JCTNirgxcConRa3xzcjYmp21Y9u/FbTsNHQGUjyZgUvJLZuxdBpz
luxaAFE2u3w79fMzEds3Si9uFaN4kmLzjP/qRaHysmUBQ8ByfuaYbosWDkWI8sbLIuGkh0bEWShu
WpVSoanXV0G0gmUsRnwr47sumhCXhtJDp4N2mRPbF3dXyTkbcofcGF53yyR5Z09y6pREcNgsusex
WHjBw1rZxKvyWYfJURp0Z55qz2oLy5mhlTZmxAyIwonolDUhCBnj0rOkfLZIfzykOrNj5sx5SkIH
4hnumIOMghGVmks0hVfjyZwMVx+0KtsiNxWcwgJmFvTokrTg90l7QUb23KSciGL6snT1Y9ipVLBJ
e9O10gcWJud+rI4KBOIW36XO0UqD+jnNHpmGvYyLkfu12C0OlmNeGZYyjWH0Nqmh5FWmFjDrFG3J
zOUU7kkzqavGjmtmLNmW/auNhDyzmo9CC0YXl+lJNsPUzhhIckeruqTDtM0S4ZDo1lsbcbmks+lf
Gzzb6DPCdIrkdpjiQBmn2GklyaGLpLIUY8XRFBzjCnE4RhQBbjN3T51RPyaG5YyECMrD2O4jPA6f
LVmAXK7C1dXGKYcAbicOySL5skqfhJMXVWgtFd66VHv6u2PFvaCbf280JdDiekf1mdqg1PdlJ44I
3ZUHoZruERFiP2eqJ6uDh1I6/QaJ5W2cTu4igDnnYfw2Du1L2RQ+No3kj2mEGooq034qeWNW1j8j
Iefh21CC18qPiqzfxrryANYQg2JGctBYWeiQw1R9xWOe3Kutrrt6RNRygpCOSRBU9KBeGkW3/HKl
tcDtrSDvytyO0/EzIx0UkfN6S4i5bKvpcB+H4uQAiz8penVp17k/IDXekwMLIs9uHZSiXm/QVUjM
bLe7HgjZG6RS2a4ytqEJy1BU1f25QhrixDQ5dpS2J6uSiEFpRMEXKuzHB/Zyu5HLwilL0GhzDC8r
W/VG6tTUT8NiZ3aAcpbZxKcf1rNpkQkPVajnvpBkOTp91QQRMRvfQrXInyE1jiwt6ITTRHOk9Qta
undyDqIHV7yrGVLwRrFDmoCKbDeyzbYxuxUA/rjPxxxIt+wEOx8rtvcqHXEeZQxgVMU+yJJBvkj5
cj2l3rXEeFqlWgEMkSxXWPNnJrXKDXkndNCrMTrdMoEgj3X7WnOZ2bMGtjIT4+erbbNr4kUP4G/h
xS2g8szq39tyaLcdDY1HRfxiMLK8t/r22uJgbSCFyuCTO2Q50PefurzeJwXtxxAfpnlMEawY+ek6
Hbdp9BqZqVEvdj8tXCypgaHmPJwrnE05H/EUaSdzcRshHlxj0FSHwKk0qI3xTBz6y7CsEMSzeivn
EyTMKFzUkjImj1cEOwYDAPmA7QmVZLnXpT5DONS+NcIUexgoSfCXFVxTkvZOG2uyTSRe6ED4W3Zk
1qWL1KMCdde/+6Wf7RmQ1YvDqA0YXC1t0h6abQVV7yxgRhszlie7WSImAfKkCAphSWxRXmTKBpwY
2ziJgqnPDe+q/3MNs429VCi5+Me6A7ZFPIDu+FBPRfhYj9GyCeOxj2zOgNjFLuuPOZI/0NRfsMD/
gmn/jubeVwX//g7Q/gLsBl/VFfPs/v5L/2+iuMjVOP/xw0KVLzF2hq7x3/6ER/8nFHf3VhTDrzDu
f3P7f4Fxr7EPwMNMBCFj/C8YV/0dtRqyBxm/AK7Vf4FxFeV3UUeFzxwCCm+G1AGV/4BxFfl3PPLo
na8ePZiH8Ez/fJ6/vHT/PYwr//Ct+ks9Z/CoqqjhQUI4h4HiX/vbIApKkJWhrmoOEvRcsBdlQjOS
fUN+z95isUt1SXaXLGFNsafKLqNsOVup+SlGdADM+ec0SONWFCzLSeQou7dgP1xqXPKYpvpOH/rO
bdOkgEGsqVdghKgxMDDJFiXAmZ98bQKjUl/tGiK+C9px1u3aq+SM9jqEpFdSywxmlUhuibBqrdN9
DnVnQwf7C5XlM+aAw6aMM/GlLRPZ0Yulf5nTVLfxPh+cQW157mrHxCi4rWXEXK89aLPWkhAoKMmC
DcRkOavZH5h9XP1USvK9HhvqY100zUcSaburm4UrClGwmvXkF2Ovf6IwAnJKDBkNRj87VImt1w9q
6MlldQ7pE9CzttD3g+DTfumTUyIhu9XVArUEFGDoqD33WS2mzoqXxg+Jki0fhVDA8mHMaqtGTgsk
F08rWeRbPR6e9V5IdkOjGFQSeu0kQpw5HfX3h2nUz7UKd1Mb9VETq+g8GCJOsNM8kV2KvEVMcfxE
mQzZN7xksj7dtE3ZbJSI9ChsiGtfkeLSCZtMdpK+w48ASbgbGwuh60U0OX3NLAr6Ic1RYdA3mo4M
MZmpccISvpFXMqU7ahJPyfPxdo3n3otw/ePJTVLodHVSpw6hnY9SRONBcuZjlq/aDZGAg7OO0rBT
82WwF1155vfvCygPpxEify2HxDPhqZwqwdxvAtyj99bmzdgx7oIZt4l4TsfxEo1zUMShdbPGUkYw
qFTA8EomHkHSXB5WZWbmUhyjV7LbVa8bestRl3D1hHGZDpbVlR+IPfPdxEblFG1d76IkSYIBTuOm
7+vORz3FCBBDgwHTMiPxgdq7JC7aWUP9EmhLe8iiSX+UGhPfTUF+MHoS+OpmRca4ZLfopNEPUxuG
rf6aAMKj+FoxRUHMYS9y9kNC+YZeVLQ7xULlH3/BtgAykorhWgYAyJpXwP6iEZRKvosiOuhVjKat
GkXfeY0nkJ42iU9z+BgNyvaqb4OgjRq3V0viOlKltAHKR9sQ0vyStfGxbCgNRULRR6NXNkVaiJdQ
zVsbg9Vq16HjdTnjYwdSX9vMelncyVrfBrgL504n1foNMscXLFamUx7mN1E8Gw8oEGqbAq91mQHK
nGqCq1ZK7MkWM8035G0svmI2M9O6FfKlNO6RVYinOEkjJ1pCwS5QdjvpVCkuLek786WZ04ZIENKa
aslMxs+mwvI4zFiQaHpwB1e0L4B/0bFgQzgNitBbpSLfwA/cMzQ6M5EcX3uUenWyWIlRdoWciN20
GwDpXRyFH8wInVUiU+0wOcMByq/GBhGSmrEzX0UtKnBsoWpIOpXp/mnBtqZi/LAsyz9Giv7/3kEx
b8PuzIDEx9eF0Ubowv/1DnoYive35Nct9L+5gz+2UPl38EokvgziEIvwY6P8gwmVf8c7yxBxueHR
kf+yuf7FhDJ9w2aA6yC3/jF28icTasKE4ryBzcOVDCXj5v9qC9V+pK/8tYfCzl4pYP5sLMGZxKGg
/lVc3zRZznUpqJ4Uo8t2VMNFiEJ2SoeZB2BMEmSY26AdBfle/HT1J/G19K0nRdu2NJiWPd4UR0Tg
N/ru+lm4Q5eCh9Au3PVbecGyyHslkIw31gA/OybHW3KO3ma3eovP/U12RGkrB4euCpC/vhR2Zb82
9jS61n6utx2iTIexOcHWnVOx6Ww0huf+PG7NXWMXKz4Xu/BbsFVHQkJnx+42OGv96k5vhuy294q/
upB2LpOHLl3hktvNRXkGi85943p541iGxoG94mqsdDnk9wqZYqsLyXQKjzlXVjNcDDTcADfRpn9I
75WTeEQPkovPQGcN4qDGuaI2PN6VSVr899P2PvGy6SWF34MevBuyXd95yrRfEB65GHDIIQikl98b
zwc3D9z47N9bkR1/WufP/bP8/eqTLe1jny3Er9NLxzJgv8qOhALM8jcMWkMYYyvhiPWn6DCNeEk2
0g3/XaH34mBw9s+F/awHI3/z8ghwZaGZ5WGPBaDuprpgCtfY6urAC3ZX93Nb8wUb5YctG/vlbXWb
Y7NZ9hMaa+fRfH28ze7Ymiun8/aD6RiW/er797nsJfZJgM6kM94Mpa+7xY5hCc0Pq3ObHdPphZam
SF74PK/faMtzDE0PQLFtiqaNLCNbuWs8psbJRwXhZa8WruofXXvBN40RJBP6WkPIpN5NObor2HCg
9+w8IMYP8EbFsoBCpnJAwR393nAG33BQzcyO9BweVl/yG5vF2Wvqx8KrfaF8sTCAz7wqPJTpNuqe
0Thl+DPfbi/BeZ5fs2Sz2k2wtW+U1kbX7MbubCfHw2kb2U/VjQTnseFfVXJQo/BOzO+k7DVrnBBN
7vQQn5ud2GPt8py/oOBPSg8RrFk7dEJWaQOs48WXp66RuqoDZ4uU1UauaVfNBUZtRpaPgpmnqrrh
7Hz1oSMKbYDylzRQk+6/VoGTFShG2RlD45SUOlrry9xK5zhoQVe+X3UPG/jbpE/ZaFpbLZ5y8zGp
bf1ci+iYZH4HPYHsqQoeua/KSz+avviZrXux3wB3qqPisGMxKaQkrUv3LtwPju49ijTDb0v32CWj
tzTfNSzB9dOyfUlr+zXZwG3caBvhibFeaGDJvv+awH42lCtAoq+HZ8UG4mddUJ3URWPvqMxyQXW7
i8NJm1wvcL/Xv9ctCw4Xbe7eN5yW62j77sH9zOz983Nln17vT5WzzZzLMNn15yOmPU6+Lbecq1im
X+1rbOaq/Dp7zgxf9ipEdyF64dWGTOJwJM3ruM8O2aH1hc0StB9LIAaUyyxXm+Q7s8vbO2I7uHyD
V8PHt3hHgW4PQXOL+Ppg7NVty/+f739+1u+Tg77t9/2+5b++zYJLchAcY/bSd/36eicbFR8N3x3f
8+IyONUGuchG2f71XvCV7fW7P99XG+TQ351HOmk+O7W1wTDUiYPyDq0lV9ZmCqag3lzfsGkJffkT
CjR1rl9fn9Vfb+q23wQ/nle/N7c/n2G/j7fTLt4Km58fp91j6oi7x2k37cTXhePAkdhcj8sSSDwn
afvnx2g/bsPduP3z44/PWNmFkcXY12FSt7H22BwTw0fRWcwB6hYR4MyE4t4bx3xfPmJ5NhSn/FzX
J5gvwzbsA0VJY+cvelvYUn9bLQ9QSwxpjIF1WQ712fhIuU1kp41t3UxerHsp1TxMGxzoazxsO+VQ
J+501B+TTYgMuXjSd0ALbtP7SeXRxrll4gmrv2I7sbVuFGEr1+FG6r3Mz4OOu6v2utf6rdu60VFh
VRd7Su43EUSFU5QZ8L14EJ7qu/puFhymQdz8hpEd6jbzYB7Km/xGDfItjvhOYXNyAjMBWA5oHG+m
y72yUfbUo7tsV+yUfbaT9tJe4X+26w7/+tXP7/71fWVvUG7yq9ebX2/4r59d7+znd/787PrVz+/9
+P4vt7g+pLS5vv/5gH9+RCRyfU7XZ/fz/c9nyWKNn8cGxzhlc6/cxKec9VvZn3K/+PGwxe56OWib
n2/KBipKD8IlmNzWIyfOf2Jptr3ADuynKXOHA7zP9mmKnCFQnYO+w+JJ/gZ23akBIw8DOgqvmhik
35XG5iopXrfGAN8D+ntEpzCk23gCidIzX7kxm8hmY2/2rb8foBncQj7pThGM++tbdojdwvn5OWfj
dt4mvFfcVjzGdIR+u33Fi/PmuptdP1ZHA9LuyGzHtTKJ9tczer25ns/hrjj21CnZ8foxPkt+Pvkx
THFhJ907L3tHIS3tkgL63Rd3eXy5gla2fjv/XEp8ipGwwsqNpTLWN/Mp/AKovrr9FoWrPUedbT1j
TwiMQA7P6nLGysnh2qXL4IkbObcRjvYFzUxhR37kW+70XmFV0+S7LjrUnVNkqssKDYXUewAIZ+G+
H16aY8riIJ/r9P5aSJhloFkBvct4k94Xb9M3ppSS3287SPxvjUacF0bZVLvcZRRAYZLGHc/tOdpo
PrWZZH70/VYA4FdcJbwuzQauxdQDz3FzypaHLPK7i3IzBcLTSKUlPiZg38qNkL8K3cayC0fhmT+k
Bt3NjxmTAkwkmKejhPVBlbYuCSg24mO3sMdnkW3SXnOnoYgjg1E/Da9qY/tS5oyxHRmOtjHe5cqp
Xq/7wI9LIneXB6N2lwN4oyN7sjduTyyPqe519rtkp253mNB+CAiL7GhXHYqvIsiCfqO7gLOeEiCY
dUA83JeXp3NwvkTeusndUxe0b56j7RY3C0xqjMeVdSoZcxfh8uTILwPLgMjHr8yRS4dgyugQ3rf7
AGCpfGeR04RmY6SUGTsr9kMkfTDuEA41R0NwMGtfjx8theMxUu6MHUGsUr6bufIcDY1JEnylbvGq
mwHKHsc41nuBjBS73g+ag/6j3KxBkDAc2HESfCjCk4o0EImgoSPhGV19Pi7PDRi498TfbpO+5ypO
5paObDfbqHCSm8nPzACwfbq3lA2bBXPM43TTCW6p+ObTiv5n3WW3pI91X9ZFO65H9W5QPjV249Ny
atL39KkwvSRQ3caNj+aJ8tA3/XJXB7AWk4Rk2p/OEuoYhS0W2sUmljLqg1DfNs9MNbSXym9O4EgI
QOadB7V1yjzjvb2jEb9bmYzi4pHuRxaC1kUn1RMaO9rZZ/koSqiM3afF2LSP+jOtbV8F3eckO+wn
mh0+j7vwhjYXff2d6c4OQJ2f33H9O9k22TKXYCD6d5nFvJNln8GkpLH1z+75KiYDFvisgbggST/j
b8Yi+tCbX64G4L0LEqcb9k7d9/oR04XwA7bJEd3qLB0Udrg2kLKzVPvR5EPqN5lTS8/jgzBtV/Tw
B+mQzq6wG+7R9aOsLz6mT+tLmbmEAjNz+Cfl+5amPWgdRJFGg2YO/3F3OvWOiSHkfrzAMkVOCQhA
Gp+KgHmDzM9dmlOtvTBywyu7UDSxy9nDNkXQvW1tEvNspP6uJR2kDFkHsy2oMS+6sLMIssNS5aJU
XzPqpYHSs9qW4VFNgQktqMXvYjulD2prbshudIqFGQcHzyi7+VDvEbIicUDpQ3EhPDJmvJQ33eQk
D4yrJVhLCfZQOU2Q3XZf3deMWdHzoPhN49eSbT72AA8fUBBO6Uqb5taoNkVgcBecRhO6Dkd4Mt57
04al7pbd+g7slS27sbe1Q7avv/U7aJKj44jRsaAMQf8B1dE8KF9366viNS/9sT+OnV29dL0zoUPS
T92J0+Iout7svHQ3zZk0YM/0pa+cLjFy0AlaX9GHupe+MjR4r+2uepkS1/iCBe9fOf7qPraZwtHm
bZT5IW7cHnLPiJ4OW5bRmZH5Dczkt/AeG2UnHJTbbKvtok/AXUS+SAGFQ3QjvhgAcyds+vz4LvYp
xDyUCc7V1Ga3OunRCjiJ3Mm0F1R6oc/cqYNuYEOxDwqEpFW2jdjBwiwvSfY9JCdhG41+/LXs4524
74PixRnulceB+dYIrmTDoClnFbNkAwvE0tsqF42ZnWQKlC4Yuwc4tIjWHNHOTjqgNnluDQd33Crx
inEnjoFAAKB4xBPcoENlLhxFhHQS7zkfUy/1End5X96Lq70xzV3tqE/pVuM1smPAqmC6lQ+DTTSx
kwbXsrt38XtmByy3iyf56k7eTWxB0cbc5fftDZwcpRWF7n2xutj9pEHk1wGSiwApobhb7IcHrDA9
2ed4O5VbFrb2CEbrCefM5fUp7hBxKrDGHw0LmmxbAbuXJ/4P9s5ruXXs3NZPhC7kcHmQmCmKEpVu
UNKSFnKayHj689HufZx2KF/vU+Xqcru91BQJzvmHMb5xmHWXruNBORmfWlDwmpO9+Ogfi60SOHts
tG7jJUEZsokMi0A/mmGxus252ymecGV/8cWn+JR9PlOOEzpGL3H3jZs/58+Vu7lW/nV0L+vjBh+t
i3/8OPnvl+s1di+Q57xadZc3DqyB2eGbwnWRhatZeFxThPnsu8K9GyCanVi2znhst3Hljbf+VBxf
Ki81N6hclXhX+9hb/dre5OqRlINi3ZFMacyD2zJLKFU0nH58Sb/T74Hsp986OX776K19bq7JtoAB
yVXwMh37TzMJZPks2ugk90GdX3XrqnyWaYBVasVgP17bi8qXPSGLPD7H7ygBv9kYl5rfpb6Ge+qo
809jdrSsJV3nhaPKoXNuA9bG8w28dfEhdP7Cg7UV7uTLu3Tj6hfbj/zyxDtUuWcD3LNn8pXpdndl
WXwwBy9D0iOHYzCFS1juSOeloAm0fXxBULpir93zxp/rUNqs8ePMMSMnZKkeC48RUvMupCDdTb6z
Aef9O77kz9Jpuf84PVyO0oZroDqXBcaY3RTdTJuPO31Xj2jeGlf6Kf3gphWHFHHQK/pUr9pDOe0t
b6HEOYH7asOq8fiO/O69bcr5E8TcH76IvafhEJ3reme/SrHn9Z7Mw8WUx8/92/pZ9EgFXHHlon0i
gWW97yTRXd9p0i7GZRxByAEFZxTY3ktxknznXToe1DPz5ontJn80ZbDVH5nSHtvq6VRc6qv60j/3
DKlix1sCpjDqC0YxnptKDs2X7qp/ohVh7ENb89nvFJXJLQBn5Lf+amU0yCP06HwLCaF5bs/6y/qs
BgWkBBeo/BFh1Tl6lLq3zgjb4ok61VIQvZ1iZUMQ3rJ43CtDMPy2RVhWQZEgvmF9EKA923T8ar4R
Nt/Fxd5UO6qG74XrHhGOv9zLRulpDnPcprzkJ+eBZr12KVosn0Fbpfom9/Q5Y/D0l3/QvFVvkubH
yxVzZFaH6AL1xdcuXLNN9IMfE6thp34ikal7tk2hwZTO3GMm3jAKsiOv1nf8lzryk5/4oZUOtrZN
rX2BBJQPrZVRYz5klu0ZWECpoarZk7daHtjzD66M0tywHDFfF8mT8Vs3vvlVS+/FfkFLwhx9z05/
PKWIEJh2bY0fLg/+Y0u+gVQ8VHkiBPfxcEGLaZdhbQb324KVWwYrLnKlfX1ZyrBabmofIKL8Nkvb
VWvXHDbdbgIIEgSoeMyErhOTJ3Ict+D0J6EKKUCibjAGr6XPFD9bg0E7Vtbb2r6ooeAM+ua1Tv7b
C6MZvguO3/LL46zknCgepV2Xhgpb0e3YbqN0qxonUA1KfQRHkL+aH8Xoquou86RvhjQljXL1aNzM
UCC/5YwzWaFTbJL7mXPaSX4aNrcs3g9PyCHfx413RlGihs5G8abwV75zbu3bcrF7X9ubZueaCKeP
nIzxo0jDJCRPtHm1U3cjh5Hbb7aRGz9NnAj4JYJlVwWLn0a0kHg4xkCvw6xhxOkh09bQ4X0lD/lG
vczX5NPaOBvOVg757MxFeGZAdFI6T2xBEbv5rv8sN/Jbs80a3473lrmfD73iRbv89pfjAHnOb8NC
HuvXo1s/c83tl2PvvcBtDvr5EcxM+pT65QOX2a+YpuQ9pjw9q2FVvKbolziQkitCC54i79EDJjL5
1ewW8S5z+5e12qgjj0bOUvh+cNmKq53wDGzcnJEDv9Y2RvDCtIWFFC5Xt+BkUgJNOmBDB9mFBK4J
YkT7nkD35ypM7fYSs0z+FVXAWMq58bRY082iU3thBUoBZ5V+vwb5uGnO0vxpVEEebRxUZHWg05j2
IeQq6hFKykx+Zu5u7qLq1Hab1tjG8hGLkl5O7vTlLPuJYR7D04e2eqs2srFZmW3dGjWULpLuD06I
DmeQDlHtt83e0Z6Qnrbp/wA5/kfIENjFf12U/D3gy2YNvOrxZAT4Pcyv4a+gn//duyUk9vI944Y0
MVY9sgFS6L/eLf2fvC7Akv7Vv/cfHr1/+fN/rpasP/CGEhrlWLje/85iZ/5B/LbMxgkWKKEZGnqQ
PxdLqvIHmyj+N/hdNimXd77Rn4slVf4DzD06YlMBGSgbuvXvLJbgif2Lw04ByuaoJkIQ2Eb3ldrf
PymKnRkmREoRjm1henpqfFddz6gPPNFsRbhM+8x4KuwyGJvK8qt4uuvf/Naq5aDlDdnqMoLgSWkl
N+ujfQs0Gz0gtvmpfixRTWOycWJMtX3j4fv22kHtH8y0Uby+F3spkq+LfLfbtROj/fwAPuJRWAab
4NGLJeWhmZLbiHLEHRvZi/IWnXmVfClrUfooyOptYZRrCKdvcPUx3pWMOo7l3Yuh29NPO0jLqY7p
8YxGVYIlSX4lCSeTSXfbli0tHButSrInTwyoxNQ0+ciq6FntOBgmu363+1p32SmrAZwk2ryFCgpU
68dsL7+bwka1rlRhlg41GT7qCw5ef4hL2kwG8W0TDCw2ZJRz+bzLhfycJPywxgTnkHDzS3ARXOgn
+77gegU7tVKH+/EQdgxPFfloiFtZ5ptlotCeQDj1lFideEH24htSEl/bOfns5pHOX53eBwc04qRL
Z73Hh4B3p/XMdaW5sm6WnTl+VsnONZrrcQPskDvVAYQrakn3YmFX26FshkMfK1tdHDS5fdScON9D
ePYJkrqOioyshXw1rzMXoEIO+6lyCKfKYq7Wqg8rChwV9MxCj1tLDWNfIRjt6G2yyW1WGslavrAL
v0+zdDrqpr1L38coMJQsCxaZ1onY0voaCXpVq4hfC0zUm7GNUdfT4YGLPYNq5gSPBnExQT64ooyz
a86oLav7fIOBdecwj6pBKG5ypx0eHGXUXLxvuidbycz5jhaoT7hh8XS506TP20LuK2gJ9UldDVyG
Ez2sRXw3syJtuJhlOe2sxKJ8qbJtxUYPlvAeBfinpOj5SSuMbYF4E0tzNoYSaT6wXPowdgT+g2Z+
NidmYpqK+4sMuu95VSjpsJzdMQsbJ4uTS1xiasPrV1KmG59ZafePOfLAHd7NzE/K/Nrq4xQgI6SP
4TFRVzH6uWn8StVI7BN7Ns5d1OHNXOjHAdo24TjKTDimVAVybIh9XPdhmzXDdtbsN7lAr923xYTO
Vc4Z6+QP6Wr/qit9a47AHxazzl7KhgRZAaYIBGp00Jb0e5kZKWhFimlfOYwZUmnoW7u+jwW8fFtg
keID02iI84GCW0xneSBZKWs3qY4dbXbiM2bmG/623CVyYItg3MRMM14LzXpJKyS1RTd/lLkFL6zW
wlgtd8hiPtG8XGPc8J7mZC+K42xac2BPNyl8PKCqRDFek2kCNmPjRLNGMdKUZkiU9bl0WwjK0FrH
30mSf2si3o88YrnGbH+NboNcV2GprYRt9OarnVnlPrNpxwaA+MwSLCtoshVfv82Qdeky2Dlj9WYn
NuS1gfyJybQDU3D5V0UxH+JlHFgexr+7saWCI7DLlaMWjXJzIA8cW5VaXcm+3uGrRAlvp7iuqHiM
nAlZCd4BvGzFNLrexrnR7jS8zLB5in3BM6TKuJeN9Vc6CnvfQ4lll29YAZAZGb6TJJ7qcp38SW6d
10FrdXS2RQANsXJB1LDqAOTEeyIC1NNlULEgNxbGDskEN8TQlU97pBGtgD/81f83pc52qZEDdI0n
Df2uFXj2x3jIA8NIy3NMnKYn50xsZ11guqolVjgtkID+Umhld83WpPCUSXlruswrpzao6kU5NC10
OvgHk0+YAE5EfWQQYl6NlM6ln3I2PvRvdopQP/0xUohNtsEXGq4jE8fc+FBl8cRZq4RlYl4trgJL
ppurrHr1c137JLWsxAtjvalK9bss+FFtUY+YeNLorMCtwG6gfSmieUkUzK3YMcdQS81LVIrUB2Hx
iWb3psFkc0kpyL1MJJCFBoSHdQ6JDFWvfncwcNIqGFvMzpGQD1HoVXPD2An6HmsveC4L6H1XKjn6
O2P2MR4EaaX8aszsRVsmhh2SqqINouUuaiYcxgl8j9eSRyp080f05gd0kvYRYBlem2WI0O93nl4W
/aMzKhu1Ub6AmO5XETWPWieg+lroMiKn/QIL0bikTkcboC3Og0OQC9iY3eTgiS3uz7JjtL+1fq4P
IrdMX5+inVOMg7v2WEYqhTaA94QRv8PL6ZOJTwl3YgBfpNguZt75TscZ0JY0B8a8YJYgOYY5MP3L
iqgtdJoWRocAnT9FhO6iEStN43GamkNWjFoI7WhHgANnRm9mgXVvT2qz2EzRlxJ1nD+T9lIujIpn
wDXhRFj6vrUdrx7NN6uN3uzevFiiZkml7pTECLKq3Mx5V59xxq3HVl0vaj/VQVGv5zRedkOFaL1n
wz7K926T/o2UWXQWa0x/KY4YS3+poxUA96PLGafBbQCr94CCZbSKcMBj/AXre9IVEN4HWQ8AiZ64
+5utYUjfTcJDg/KIPkP0tQ/nEqoUalJft6RHc5V41Y6MelMe3Fz0e9Mg7tspBtcQFEk4iO9T9LLe
2IP2KE1s4e3sCgCPNOs5OiRWp4SiGx4SrAPFkD5lcb8F4bRNzXWXlc6XIfe/oPrEgTY0I3Yb8bY0
QNsgvW6UftgtunzASxVtiex57jFSnTS5RPnNVYvDdmIL05g/RAoBuFsZF06deG1T2GVDLNd+1jGL
aXQ0JrIS7XFZXNosi0iWnfstwFcWulECcVIwmEm70F51mE8VVjXHbjaCiXZZWggfwdY0cbIxdUIE
zAyfmYL9qI9SiAp17bwUclEdCMfdTuAavMZGVmEL+yY5cDklRXa2ZHEwMkTOvk/AyfoGPJunStXv
IZz5qZPWyzCzu8srSjlVSdnIYeCoTfsplTDAlFJMz19odNBOeay72fYkW/hzKhcnNVWnXWwgk09K
/ZeGXM/FDKcGWa4xPBXSkm9MC4XwKJrzRACSW+blSz8jhcGN7U01V4wBBcclsPTaOZXtmgUD53VR
KJgQrX61i/YTSzipFlvixCF2GmkOJgo1w41R61B6KprHFYznc0OCpTsnCXUwfHPsnsoYQBhnGuqI
ypvHktGAI8xNNnZvGMUat5dknC06VakwdnGfFn5qaqOXlvrsr1X5//s22ChAVjWCVmUSpnXtrjL/
7/q2HVEj4ucfG7f/5Af82biZ9y5MkZHb3eXxyt+1bsYfugqQGRQLKF/++jdNoIqsnhQ01UHPivId
veDfWjf1D1LSEeOjGLzHVf97nRuN3t8zae89ID8J+opjkDTLr/9PkPJqIGegJIIlVIUDIk8oH4sj
5cyzMSXJOR49kMLIwLMfjcwiHrzG9qBzooAB/rTKOKhSDPXurDLrBBcVdlC5UbAtiS+c8mxOlQ/h
5DmNNfho0xYG1YOSttDPtOJpSmFjJJLx3Djto5R13+pAMVaXzGrqqX7nVApt3A0BXtbGV6X2WWsX
+oIUd29rrr/6Tn9caxVav/Mw19bnkrN8KqNyl8pwPmzIHSzkrFdwcl+Tln7rswBapCiPa2RztJSs
ZLA1TtIDZKGvwqCuhlkWXawkYWdJXIEngTZC9MKJIMADu9RqqOX66r1PtMs4pI+6xZpTtVKE3gjV
/VRbSX5LWxZFEsHyVRyhpkI8YkTj6o0IuWnmzLfBZGxXVva1lMVJGe1XRS72Tq7b2zmJgWroI5Nb
JaJIaAvE8VwH66xuBMTOeaGAmAbjM62hMiYrN0xtLAzRZPHQxjh7k759HKz6ZxlZIgk1QwCwyt89
CITAEPkvXWhhP87EkxRP0pQ+KINDdaEYENBYqeotis+1eIXig7brzgRQY+1FMmcu2dyBipVuGpuj
ajGUWzZ0X3G5IFzs1XO2ILkHi3fMlujGdXjSF92fqaxJHLjUSr1fkvEa5xG+olU9zw07lb5an8pJ
ulpmz46qWDWvYwyQrNkt6ceLJFWXdEp+Feb0rSXpD6CdwZ+SMQSU4iXFDKPAYo3XDfoZYHBoVOtu
KK03SDfHRHTvuoTQbC7eaMSe03q9FlG0twwzcNb12mXyaz8mQdxIX7KpYctqHsHsYJua6lc5rp/s
MX8uy5RpBSOJJhNHeRx+NTmnvTTfbxOhIJJM5JfKbBdXq8XBnPRfNUkCdPHNR53dMc7yRuBYUCub
eXHf/VL7notORQp3t1EV8ZuNa74opNaVB/4vRhJ/JawqZ+kumdTR35aIXqdhE0np1lK6ik5bf1Rm
pLON/b7mVhDr5qshNYekj2+TbdyGzBSBBHW2KSgztVUd3Qqnm5cv3U+lcf2bDFnczF5fI8ibFLUw
IjAr+7rdbtOKjWVET1FKNco2tcYlZ/ZdOOrVu1bob5CMJU4CghCnIVK8ZCgLWMzL64RXTIdCjcIx
e7BjNcxhw4RI3gv2QP0xE5pydEAbsg7SHwuTjwvW/Fc29fpOGy1WPEPjadLKuLhZnaDRKGwtJ0a4
aBOsvcw2ELO8dqUqmrZxYx2A8inh6qBMiqLsMHSfJR2SVLSbSqeNBiqL7cFm610uNIlFdowz6zo2
K9uxOSKQbNqOwjyMUCSKVr7hVePg6u2TSm/oxaV8GMTa+6Lk6zVWa+orEhq1noK4n0x4yTBuLTEc
G4BpvEY2fCvjZDyM01pt26RFFxmdRqWbUH4iQUMonevzswEGEWqbEc5QtAfH/lwG9VQoi0JBCbGE
PZMioqBJlo/KUI4aeDugaPFGRNWTKJTvOqKWNqUoLBV5WxnJ2TIQNKuy0kK4jI6RGHEHwEj34fle
JSN9TqWJFZNZvrR9K/x+UhEHcBgrojsPef+d2WKr1KwvGlxJcz2gHV10NNLIJzB1h/JA19mAxZQl
/Q3C4JnH6c1W4pOkSTPPR/rTjetXY5m/m0i9QQbM/a41vp2BFa1psQwSzR5QyqktmVXFQLvJhP6w
rInlBiCp3PxepvJJWbMtnwV7sSJi7CTQxCXrDXvRgGmCr0OXadDkGKHJpFpDBKjMN960q3mHPwn+
1p1bNX5cmhmUnGltysz6sJDqXIoerDaxaiVKFTgBSVRCiTHXExBEbNsFBN+MPzbX+bZqld8jIYg6
GZ6wprdDlE7e1OQFBKh14zjNC7iRZ74fz5qDYqyuPuTIug4t8MQSIo8L2iUK2zi/VAar1aLGV11n
wFZKsJksem3P6dRrRzinKyblNI24P0EPbJLR/lYN67kqQBHEJW7N9gq7BhVH2rN7YUZAdFHrzUJ6
B9poH1JCGrbga3BEA5yGh3k0BwXVGkvDRI2iXddZCCLbsvMTvmNQx7GjFFV7QSP74WAJVcfuMk+8
Yercla5+9zVH/JZ8ndh7ACM7mgJHaCbZT0omgtRpJJ49ZQ+h2VdRya757yzVkLC1+3IR73amGX4h
KRe7XFos8Grx0FLMhJPuhM1QL75kx42f2ssmLRW2vkkv7ROjI3dO6/Q3yhtjHw0TTyr5d5iAlBmP
XT6dknxMr4MAqdFb3bNMEgYjBgGWw4BeJTVdIBOk6Urgfo1GeQTr/bBKcHIlNQ5Nu+wZDqNq6VaV
N7+g0i2UyZNULsFllL4rTW1OGql8bopmHZByaHbGg0i0L54vxB8zDR+UXUYz5a+cX8omtNw1YoXq
AV5VAOW4hDrI1igzYxQykmLSk/UnWnbuv34+YZAct3NqdftiKC6jg4kiTfvfrWLqfp45VyXFSGCV
d2Gplfxk03qnmsdba45QxZmxSeehoDeYFgHU1mRLNL8IuWmgCk3SaVwLnghdTuKgtMV6NvIOSNKC
90hX2XWaSmSgvJFuVa4swSLFcQjfMvHwK2/nfkXt3EDCLwE48W87laaeeWJOkMvZVmgn8rJfuGIx
+sHBLqL6BLz0CjcT0Njdx7uO9n6pQOakkwJ4BepcZ/XS1ikqHg25uuGithiJTafR4AiZo8HPVz4l
ddEey6xS/Ab7ON7ikRlLL8veVDiGl8pMnGr42wHFpGDeuIyPkACcrb2wzsZ2hrotq5PnZJaBT6cw
TNd6LwlpY4z4PCZ7COSi/V4t8Y6FGF2JKZF63GNLHzq+sx1xeFEVb5fRFt5E507phgtE0MLOVv3s
GAXBBglBglUJvn8kmXQBj2NM6nli3OEmyPJSBeGnxnTCUJprHXeXMhoDNZ0enVb8NgfmJVGcxp5e
mQ/9wFMzOGnuW9DRuPx4uTP1ho7mpmkSKFAZdyI8qsr/S3fxv3tTprCQwo5oEc1CYKxm0OH815uy
PYy17p9cWP/JD/iz43Loq2R6GVXWyX1iW/b/jMz2HzRhmK049vBUsaP727LM+MMxVMtg/Iw77N6k
/ceqDLolr5Khksr+jQ2X+e+syjDQ/mOuGq2mbZh4wYz7C2FbZv5TCohZSf1oWHqxSZqKUUCnj4wD
V67BGf9I1zUx4cZMYaMpZwpm75qYoyC1tmlin7uxOGXROmxmdnFuPti3KNYfKtytAYkfjVuZgItX
poA7Y0E6m6o4DcjtbREJqhIjYMhSZjG8ROb8SCQVYhCJSkIVLSNUkPQs0NYPXVp+aw5ckiVrDrON
VFqUka/M1oUXYgWZGB/yFlKc3CaYWrQEFQIKQmnMfF2w3oPnh6m4QiI5FXjC5FTyRjOB15RLj/Vc
nGoDg7Idj/tsZR9kRRsTZjPhrcilYMT42DokP8/71svNeJOvFspbRYcBDg4Y5Usa/1QxWu04IZ90
hhhjk7y+JwOjwf80DT5X3F29yte6qO3s0A5pCiJB+m2YYgstHGlpxzyulW0mLSXO4ZEOxMkwwkq9
CHJZ/yUlFf2F0jKmeY+wmMQLCjOQ8E3dPznqikzbqZ3N0KzPY5tXp6Ipxq08jyd+td6DYIYiXO/r
QOjDDeQ8SD+byHhKSJU90pwaOzw8KBHz5WFIUM8X8pMaO4fhjvOrqkcADa9KQfUZR1K/H+qKYjRX
Kd4HrbjETlH7Mu9YGKMvK0b5lT0KriMIjxAfIEyZjV3dgEfv1iZ97iXlLXO6t3mec7+0yg/+4N6q
oFQ4YmWp2KGLUUyR7IpIGPtSstiYSagxcIK/FB0SX0gpDtdkpLuTZe2rJo8Z5MYMrUo6OMcBRkEI
VxqOmo4WiiQRrwNN7gIVoI538KXT5A6RN/RyzPZqvpYUiuxZ0otY6OBUO4Uw2MZPEkz7sFzLGBSQ
eVLjisyZfkFaJkXMGfuh3S1TzaazpQmu5MJ+1kZjYi4Ik0tbkmVHs+kculwMLKyyh4k1lSuXyiZj
CN8YzmvWmUj4yLXwRsN8hXQDtiq1e68fDMpfkiCCMSnOqoonL0IdJ5ry3CTRk9KVvxujuywFWvEO
1+5ThfIsMZVtL0hZqkbEUsDB6TWrH61yHibgPmsRkXxilyeuBoIHp2R+mCzpddalcddlKrFCacWg
fin1XW6sHxlArn3vIEjHMsrtkS7sSiP1OLfMmzFMX5vIAZGkYmJWhOdUTom/bQ0Hxf5RtNZ2uYo+
C+oM31Aw2tUSbH29Vj9k2Il3mA/MGJXy02orFRN5a0MomG00UTrbzIpB4qTco33TfZ3U535Jb1KM
/yyt9tpqHemuf0qCOQONYXjTzI9lzZrbFso2KficjaJ8Z1oAE5RJuCulJhWnBJBAmvRds0j3pC25
uLIVLnC9mW/j2qBcbiRE4zFNdZ6u9GUEVEgbTtv11VYqycdQS5QUWT5eFoldYmJYFOP4NEzQas0p
fuoyuJ6mROM49C/K0N3hRG0wZ6ugTkObH/cO5h6+Du7Qp1cnU/WtdXeYqHqahjl5bigH6gnBDN+X
qK40L7LWDNh2mgRDhuLMGKOfsUWqXffzc5HjitKmfbYUQQoGITMJn6nqbZ3MAaiXow1/7TJJsbxN
YPNKefMIFb8N9EiV/GRMafuq/I7onBWq/5jDprUNd8xmDN9QUlrb8pt4OMYVCzd1VtFnSitupEl/
NQgKcI3aQjxXzoTJ59slijR3Qt4Q6neHaoRB0Fxo/WvQVdseInCwLCkLJVmyd70WeYkCZj2rEasq
iCug7Wiu6gzI/WM047neoTGwhpEE6BT9/tRpvjX3L52C5k3T85vJAitAiLB37oqpJrchRqnlfm4s
1mpqvbFm5KI6IKdonDFJPq9LXsCLYDqfUAMqNNNwI2DkphJojAT6nlyel3GTSZymycouU6TmQ2NR
oxF6NLrO0Ey+Mq3otkpmK6liGntShQrErJp2kZKygZoll2BzoMkrusJ2hEBkP4OKsWcxFdRkNXAQ
4dEYsuHU11x5kfymC4mR09gFkjIXBB/RII1de51WB3yx1X50Oo2yLTebSYkhQvCmRXX/Kc05JhcM
9yHNUJYVj1bTenUlbmsJnBTUkytqdIZxZQRxZ32lerXPLXuj9s4N4cvvfiI5ZZBTze0jNAxNIx/q
NXrWE2V4HKHJ21H/sRiI/NVKbY9VjP0ymWqWg90AR4Nhf1XK00nNimOWlCIgnp3ltUBV2zA2A8OA
xtAyeaVGmW+jZcYUaUz01PCKEujJw4i2bFb/IlgrHpS+M46zM8eQtTjni6QPuqh6tkbaa75Q2HtW
lJC4XrSWOpbAAeHlRWKT18IjUq3UzVz5l64wmcEk41PcxNWJpK53EkgqRKy5+tShVB7a6tOAMhzC
VskDMlokj7xe9otTlKFPlottLNgtG5YxbIdYfUzKWLmSaUQiTLs8d6Wzse3uVFaqhXuibbworptt
L2eh0UjZxu47LUxhvzfGhHo0Hx8o2Qavz6Iz1ZnYNRlRlmhnUt9ckI+rinGYUOPC82XkYyIGbWqH
K7fCkrIg+tioU3kztTsdFwQ0fCp004XD5GuKh+lXN8vGtil5opaVrw8XfbzpFFF9RWvSBOTa4+zK
6vF5Gaw1dIYYz/dAiEecW/N+IRTgQmSMlzvyg+P0rAdH400poU0aXUlHF2s31RFnLVaHczRDtpol
dmO5wgvjJrlpdYOTaGX5LUpj2QD8xAcjj7kv5phOqOS8WpQa+PNSTvgP7G7Xzs5rzMxwuvOvOh06
ltpMv+O0O8XWJO9MkgLgUwqEquT/uE21jj6N0gFiy68I1G4wCwSDzKF4rC1W3H2b42aI4F+trLhj
a4lR+TpZULd8cVgXmrskYZFXTla5HdVFPxhT82GXRnasjPUWi+FVODnuOQKHGDIARVQUs9/09vQk
M2veWOvwUdDZMk9U/CiVn5SEDdyCEirIpvhBMpcPq0F2UpOHGTiwc/hLpPhKplC6lQfyfd/ZMU4H
rZWI6blbbyKn29TcNETkvMIi5OWqurFpdJEgpi3icEgxlagJyBgFIJ2il8xZtJTRQX6figMcxkck
E9xjQSAVPDdFvHyJgqOwswpQSndcMHqFgwQGxs2Z8MFV1el99R7JmIHePYUxttTN5GmtwiKyXqBk
QknnUyBryagoqloen4wnbDGmNwRiGJZ0M0yHOdlDvC8QzTM1I7rxazakYwERkQs5lT3zB6DdpcjR
glWvo8zNlqjDjkX6bhbMBk08CjSYEvgamn1LxnxS9hoxx6n5YhrDjWEf7UCDg6Q2sp91GUIRy2Fi
DfIByPFxXeti15sKl2Q7MPNkj53WeR4sGrjVwUbGE0vWZ9wDqEMBpLkSwW/uHIH0KQDYVs4CI2y1
Z7gu2YOhAWtULaZRtRlHYV8zGWMpGrkaJ68E4dgFURzKa01Y5MChYscpk2MmWWbT7Np7jgfyEnKG
xvyjrSKd99Dqwi5WgyUey3CxcbG0LQ4Qo2eEmHBCYYquZrBMZAmhoJYdx5UdmD01Wo1zKrJLxtNY
9M5jbNZHVR62NHc84mRqyOsMkyCpObaUnQK/CPGC/t3bgCzIu0fRpr6qff65VtWPoacD4rnklRE4
Kqh+vkmj9DimEY3RAl0o0llck3tToGKvfWlMDgR7XJjBzOh1EQ85rY1LhxAaNOGxxWR1wbYtM5xO
uL5dqe7NzWpgo87nOYPMbWI1aAEtJ/o6oTJ0XnM1+irXcXWFiWDEbLBORkaN8drBWtfMm2Iov5rx
rpbu7efBUDeJav9f9s6juXFkzdr/ZdYfKjLhsZjFkKCnJMpLtUFIqir4BBIe+PXzsK/pa+a7Eb3v
TUdHq0tSkUTma855Th9OFqoov+vJUwk6NhiZF4SmQ61kDRh5QKbzqWd50/UJ6LgZcbXr1hd4XWGb
AeuZkdU4RbKJiLolTl2fM1dk98kyYsFTwb6Setw1Of4IexCbKbH8o4+ONEx4G+PZOM8CscoYE0Zg
VMG2zOWB3+u0zMOzMgAw6djomad1FgYAVB5eHT9MBWU7TTE8G0jRtzGyiWqAj1p5XnVUsiO+KU3B
hYsfg13Kr85L4XMmM9TV9B0u5OGaLIvbH1dXm2Vq5zvOG9k1/EYLPkgRx3SpMX1jTIneZATFLFKG
Dca/JXKpDLFzsTrno3hFaQq6MlSRlPfkvWwal7Dfqnxw9XevePT57McV3kGLyWmWNqd61ufUFS/R
xHXlsGzakIw3vy1legeiFDxGH+1bo85CtFZvjIy7tS4Y11ncKCgB+KAy0EOJ8kF60W29UPAwdz6Z
vemuPX+EuVsWzxLPjjQNAgt9yJH0+OOMRcJqEfSgEQL69QzOBeFiMRyJi/Pg7fpD2C7NbUkAju5Z
SahYk4NUj3sz4RZ0dPacVi1qRcOVd2QXPBGD7bFBYFy3yPy5GoITCG/eiRGPdtFYzWqY0KYb051f
Lt8DgxdZdAy4LSCGmP0Se72oyTiatukgdDW/agG2PRid5yKVt6zG7130EKuoRQdSjAuuUhX/cnW/
yyyG7VqY+rYhBhQnnhusuS22dYLHsKoiDAKoJPcFeEpopN4jI4qdhcboZFjyM9BlF4qm8HbaolEf
K+/elBymTorMhhDT2LhH98yCGK0gj1b8a2Gjypw7eBPGVSJYN1cQo3mf9cN3NbEd7ieK2qjOUeTJ
vF33xJEgrutvKzHGF6v0yM0a/WDVej7v/NCZ18Ug/ysk9tokJw2sGrhghLLUP7A+W4GN1AZ4vLLh
50L1tR/sxntsE6D3Aad37XJIahcTi90luMTK4bHWrfu0MEdgjNgd/aZHZaOW5abjpOuLCqdIhbPN
9R74Jd97w3+oUdSE2sVRo/p5Uwa1tSFQ88tr5Flb5rChuTmhATHvEpjgvP1nSQ4sTXW5yUv73ekw
ali5tWxrD6tN4LSvQ2PA/MCBo0v5EivAjwgTIb0Qcp+O7rPhHyMauNABDZ9lTrktuaS5Cc0zyLyj
2QsCKqg557kUobbqn0pNjLPHL5OkBG1a+amglUuUqbYywqlCP/Y1iqbfqQUhYc6YSlfyybVwujhT
l+/9GA5DAtZX9EjhornZ+GoaNosKAGRrp2TNYmKOk/apXthuZg3GXFpXoMKcuAylqueCDRh5Wfm6
jKi/4wUzYYtJw+l8bF+TGMJhZMHLeaxPjAje0jY4uSI/mS7mnT7pm015jQgdDXakcWNekjiRm2io
Hr05ga6wiJ8Vj2Jm2/SMhKs16XxOWnhvNHpzaC9BTx5TUKz7hYcnGt5nC/+sMLiy6omp2zTraefz
xEKKG+xHjRbkUhFOskEMjKNiDrpdKlP04alGIqdS0jvYNKZpCMF3X5NI+ucY2b5m0JseQ1uwlGAx
zf+Iw3xJs4/5o+6bf3Vd/Ps3+bt4x/aEbwsbhes/j5IdZDhQKD0ruA6HoXT9fZQsvW+255lWgL/C
c/kNf2diSvebtHFw+FxWFn9YWH9kmMzU+l/VO5RbiAmvUiDERb/BQP/Rd+HyoYw8g0Ho2FbZpk0b
nH9QsX2VgtGCE/czMqkRMvq8u0zmUThEziNhQf5K2bV98okVWzFmpMpUenpiYHDXu25xngoLZpY1
R+c6YQM8C3ny7Pog4tKE81EQJtYknzwyaDEkwyjcHxiuqmI9mFod6qhQ8PuXM1q9u06MryDV72Mf
H2Aam8y7SwJ1FgpAF71b1sWnovG+qAyIfMyH7/3kIjdMJ6D4KCQHJ1CvgeVSzi/0w4EPctKZCe7U
mbVLUBFYuNqTZZXMJYej0t+NqcVJoXtZr5XP1TqwtzQLLN21F5pRZfNfNcpBCEf5YH/0eR1g9azj
m8lG2ySHdrif8J7QDAHgMVL+RkQPIvRV3bBqBujSbMvNa2074zOLTw0c9uKKiLb8AGI1wptwtoL+
yGurQ69NUZiq5ozYzNy0CZFJboCJlH0YYKNy3js2SEdvjm4iUqVWbtuigPUZs1rOOL2NBb5HAlRc
g4GAo+kGHe2x7ZxqzCjlr26wq5100dVf2c05jF360oUBGvYS976LimmrRgOKu7mwADMMGugxuYw9
tk2tm/yNM7llnkQHCAgb56fI8ep48z2IReYSLuMkPX0adeDRUeLtdkr5ORvTsdJok6sykaQTRfZT
4ainWmcQICPH2Zuz+xlhiNqWKQkqI5mNwizabZOr/DCODocecoQVSazis429CL0ynvB5IDh1mfTR
tjPrmSHSg08i1WpeJLAV6RwLI6LF6n0v24nZrLdsb8XBaPKX2FB4GpVojkoBFaDrvw7IAvc2UM3T
mDMgUApAzVDOxk2NRH0VX7HfcavfpjpjdT7l+WVanK+isZ9J3pA7RwNOSEzP39RuC8KlTl6jFKFG
mmbWawRk4aJK39w5o8OgTdFcz1nn7cmTjsOGtXQ4lB4GZWL8QN50zk3rJwlhLh6reI26JAU+ZrGu
3yuTLfmc8iQus7/juU6euQaiL8NV/n6My/SRiQV48cwwdkY0tuGUm/SYPmO8hcQe+Hxuu1PKLu+q
unppu8C4lD3ImdzI7bthYf4qVQJ7Yipv7FyIJ19I6BZ2P8O2U+UvR43pu3CD6awIIeJ+LpJjMnvp
Ocq48VUyI70N3PvBpnaM4rLBvZ6ou6XJ32nh/XWyMFpzpqV69SQ3dGZ1Xwwuot1oCAmXzJj3hskN
LDMysQK/AWXPoY2T1w0OpRuTqjGWwAf6BUATlPHXuWKh2k5ZtJEVdkfy1KwNm5KMTbAnjwUI1H2T
XC0g2YgC0Kcr6ppsX/tJdGC+QU6xCcigiTsAZ2NP9AX0a39rRUigGCNdfVZMXcsYtnmf58O+bwMn
9JI6ZfMR6Qsv5FNjeAgSVBts/B47sn1tCCIDVBqZhXe50vkF1XHOj0Y6MWljWEVIkW/TmixTv1Tj
j1RnMKRSf4FNpcwdhYji2JWPGUmt626anm2nIduJfVNucOhouw7esg62t09ejZ+1FUt71R/HKsl4
laSFKdT9nth9vqs0WgWBOSCOfTvMssbcOo4T3+NnwE0sWcKPZhs9jBhjsB+wpRNkvoRqdDda5j88
O/q+NNNTZdn8x7Ql1GFRTKBbOsEhgzkY08pd1XS3AWHd8A85A3WhX5vcv6tTZWP9j4J9UI7uJSUy
ZRvYwaMRy/rOLHy4+6wwfzG7KIn1QPwss17eXmHKR5SXkFSIFXro0WHfo1/re3abELrdntJRQ06k
zbvK+RpCJxpoaLoIzOc6nxbMtJH7Ixpd7+gw40WLYY/cL6BwCaExk9u6TMHBZBOfOixX+1p3TyUl
WGfVb3MhxNa3ihC1w0+n7n91vUVymgLCERf8nIhnL1nYoDRcYAe3ntS2sRbQ6uQ8fFh1NzxaiWPd
klxOzeiC3ofXnxchKfbeoaulFUYEVB9nAwM04bKKdA+uOwQbxaoh4iJMm/Q+9eSyiQP52M7VeRpJ
gDEndQl87570hTDnx1aBNM7g9baGX74h8ksPrmmOT7VoOapIfy33KbHWiM4Dmjm3aqHdGF33PHjk
61RpV+y0YH0J79rbpBny/8iArpguM9RM67pWKNF8krfwXOJo2nEJoFrLLNLbgsxBZdHKm3bqelYF
5oytrPzpJH13J4KWERLul9ukF92PvlhM4kAX+yZurXhnGOVIcrqDAjDlBe2HGY1d4hHzYftmdZ90
efaWR3O1m/oOjESEdsjM3PY1zdj/BMQZ4JdT/bvJnuWUN3G1MajOVx1+i9OcswRK08Q9NY3ACyLR
hK2TLujpmK/j1y7KcCVEbWgW3khxjftM+0bxotnhXmE7xfCkapb7tAjxfC9ZSbI9Z5T5p0EZ9QG7
Eqy6phC2bbnEb/4n2cX/FGn80ST/onT/9+/w12LZ/wZWl2oUbwUuUP7l77qLa0XsuFgVAhdOMyO4
vxfLpv/t6kxmMewFJIViZP5deeF9czxJvAx/gLkQAvk/UiwT+vkvxTJ/dUp5mgRKcow3vxXTXx8P
qFyvsaH/L3ImzuZZadiQ/bFlX2skTRVannx1m5nArJ4oTK/1nhePzVWHJMEW+lfK/LUW4qXXBtjN
xdkIuEu1yy7Wj2+l590Z4NEIwwAiTbngr+dUo4tIs10ZawZ+VfKsXDZVKqn8zbi4lKj0z0NQg8Bx
XIDr6QgUh+Coo5dGOKOdKtpCwWfejZRts2Ab2UxxcOsJ8ZC39mlyh2JNa3nhunLWdhF/r+3knmzM
eD+iNdl2TXnTFR2PLBryAsSJLfkHyShnayQe1J0zHbal3niyOePldCkOuxv8aSC3zPk02trZLha7
skhE2xbV9aYqSn3bz/abWlgBjmLctbN4wSvAFHG01L5rs+c5E4yWUUgs3Le6aw6VwbCYjMe7oghu
+2h6ThOoZz75bnFZy/OcmAbLdm8fmy0wVwpKMrfbAUIGGlwi9XC2Vf1Tzcd3jZENak01zdyFfrqu
TZP0Kreqd4uNjA9ENzXxEANCdY4uYZhVh7oaMPNRkxWAqKPGlqh8tkYVt5mkYMgdyD25WVzsNvLO
C8UixlfvCe/vjbRk+2Ahct8HeKNeRZNkJ3ua0k3yG7NwQixauHkYBT4Si7QzD3NP60Bz5DRrFLTL
Vgm9TfolvUP8e7RzNGpznjKGiukoxswq7qI5jZH1TMWliGYHI6KTgBVhIOhgU2Lqi5KiUy8qje99
d3ybALV2uka+0dI2uIkGjmpl2VG48Z0OsnPXyt0U80ID4QsTq2PRcVXjIZ3ILrVg2C+m+eSYdr+S
i5vsE2Hv0OdtTKu/I1txj1v/NmsGctXiUPQAMtkr5mn+hLD0YvY1w0RdDrekzvzo2v7SR/aFFKl7
h8XQrs3be0KtQlAF296BOSXadtON8jUvjV2hQWYsBR4uJ+A95WxGalADSKMCiNH3MB5EhUqFPdRF
90ZCPI1qIRyeseytCIggCuru5DgRaZFChYWPgm/xzKOrRbdKu/gJL/3P0gjuM+XUzPKC9g737lcV
Z9G+H1mVs0VAMFFptAFppA4MOd+tyX6tIyL2VImKRXBPTHZk3wjNfcs79JhULuKiIv8k+Q1mnalu
zAhxlGWhFQy0O94uWj2rUSMBbRiFC5zVUY5eUqQSu5gElJSXPxWmujWpYqGI5NQj68q7Qzryu/hL
2R1z7UGfYyfN3rt965Mnzhdu7tc6YdkapQfpEvGbR8AZi+Zkon7ntrRR6Y6WucLznWCDY7ydW3uu
Si7Rvo230jO2zoi8apx2HZKfwbwGqfGBi1BgB8PwOcXtaUDYD95u+YoCZa+WCkiR3asbr12I4UY2
kMfOwSdYHs8ASmYHzXNTxLwHqCJM3wNKNaPCdXyUGR0rZXNWPzTqldhaSgQ4+o3IjsNkLnx5nH4p
I8cG49UuHV15SKTzUI7iZWbHYySTgjkwnn0FKZqan/zBk13VN0E/7p2J5S+WYtlisEB+ZdBjkxCW
wcPiWfQN+coa0d5aSKjtBMFcbcUosJzojEqqwQ7R3CjbJZwsiw6KYh235fhzMghpGw0c3F6Q/Rh0
e8OqDgMntcZoGsRXTs6Lm8VPUbA82E5H+FG7+OuaASFqcmJrP6dfvu5+AbvIV2huorBfaMU8ehu8
Ls3TVKWIAOL8e5sgYiXXftj2dXC2RfpT4CPfuAt+4KVwHp0WzYcqcEh3WX4mFwCu08I2gsCD/Vik
x9RP7qKmeh+s8lO6Kj3MLGFCV1X5rR8gL8dmzJ0TvetJIFpyd56JnIhsoRxye+EfbRIu0H4DDnB7
sSeR1FyT5UjmYZ8vDNYbbAcMRTMSbEO3FfNGXXP/BqxU65wEYIGALamtA+7LrRPk9r7v/WLjl8XR
duShJDRhJ0t4P5XtXM2KvhV2DcqwJUofmLA8j0N838nyl4G7JrGRHHmDyA952/5aPCMOe0Af2yhw
3xLsTMjQcFVpdiRiMR4MGeDvrkjC6EgcXps5qSTZzFB8xpfAb2p3Gyrlte1ATOMdP5sJTFjhZMw6
okeGMeFoVw+eyO81yjJPeNnW8ro7LwN717L1xSUJBnycSR9Bi99Z814pcjxcBjXxKOUJmkp6Lpxk
R994ELK/ZLkU4Qj8bIhBQExgJbZTQz53HzSvHnIksv8KLhu/fsoqLbaVTUfm1su0jTHDr4eSZ04t
ef5DT/Sq00SrpvBKk/eWvwz5eD9lSfasPeOuKqy3rCHYkzb10CgfyVdmndqqvDGHOT0tVoSe2CVc
1LUJ/GujnlUEmjQk+Ut+MyX5axT1BcHVrUuoeLNr4+I9TwFymmhanDH+1G5NXJuX72Q06J1tdC/0
21s9Nz4Qu77hycfCO5kxxI38zpDoJ/J4+eIKsbcsFfBsZx2Afl+8mT2hL5Py3ya1zJs6Mi7abWhL
+kGfR8H+o5jnaVXzamDHs70XDe6DPUPD0tNaXmU2bz3ySwX37w1aTJTrCyF1zXNMRvOsUWWgZPhM
rhZoq1myW/RI12ge8lxdWk8MZxNbY9Mt8FK0pGgKhbiuOJnI1UpdWisW6AH3KQ/WEjX0K/kC1VOB
zHTpFwODoHXsjIgjEJrP+MrcuPkoEixIU0Q2iCMfEslKOPI8UAQDojfGX7Gk8yY7JjmYZvmSDGzB
B//nQBMWknB3S+w0Y0Lib8gB7Vjj997BQMq4QmWOsHAS6FSp4iCNeXsQKBV4s/ZRlMZ+tMUMRcAX
7+kQbHon2HtEfmwrg4SCbgzrbLqo3jv6pIsPLdqQjOSiSaqbWoJOy+37ygpCLg8uohkGdT/somD6
WbW1uZ4JahgzdCIEsqab2G9hGBvdY79gZEgDbTIYKTfFWBdHnwyHP5cISLKJ5IWQJG2XJsWR7n9q
ii6cmx98arJ/aYv+/Xv8pS3yMewypGc6DcCJFuR3ObovvznSQ6hOGiA/3PdQnf+N3eR88xzLRyKP
d/j6x9hr/E2Qbn+jTcKobJoOIknP/EMOYO9qba5/zwShI+S7e6gMwDZxiWKB5uv/0BZhDXE6dALD
Tk/zXcnzdOOUUBt966mpByhICIuvDJWLWZNM0TLn4vpUL2k1vaP5PSt2uHmDULHVMloNNtYSWAK7
pNEm+2qi35LJOOc52RIiASVcX8s44X/1mPk9NQI/hBZC2IXbIWbhvLdLtZdRs2edsGP8D01AMoT1
0Y8q1/uRDcFDU3YP/lC8lBkiZELWG3iDM/gKc3kuTRkTxdvcMPa9s4b41vSXeMexdiomOd1qelDu
f9sIOwWYU/ruD7EMaPX60CQBca+CIdqjnqbGM+bvRWS9sVQ86WsHVUYIAgsANPmgj1XNAIaeh+m5
ld3bIyRBpvqYfyv/1GiXEhTYQMEPCwtzeGr7eiuX5qfWLMdLtC/haKGuQnUchwmjKlQ4LTfqPL22
SY+Qga00m0uicnPEC0zFDHRc/M8rw5TsMFHwe5KVLGcx2uQUFhKUkoXoovFFL9ZHWnASm+jSjqkO
tp5b6MPQzoAYtZ2zgNWSQLHsSs4I4AWJiGkxcnBezmV6RFmDldm6ol3T9qBa+2cUme9jh00zgFvz
YCEJrh0kenGzzoruKfYc9qByWIsKRHaryYEBHV3aQY+ekUMe3sgXJXTFjro5IQyEsLQ0N/HVpZqh
8CdZhWCQzLbA5ujke0UuST3AEq5RhJB0+uV0SbpLowXz1WA+9w3Te08hdYkgXm2FRdsgZr13iEGn
8HA38W+lH0GXcpjXcX3qEqxPPWqjXMBSNqz6tFCPYCk9GJ2BLQ7T+6qD2GoajNfNdPmQWI3ayb8D
vIBxjIYZz9xPbciDLXW3tywPVQpoyut0a22w9D+3BSlawtflLh6DmlVWlV63Bh4pD9b77OUv9nWF
VY5ltZHz9B17BmI6eaOaDskiFX9dAix3FZ+fejjLEvhgh+h7FTmM3gNhwKZxJdJ35X56ukcm5iSv
Q4HqQiMACf1qzDbOYuw8b9wFAzryUhqwtYb8cxxbODQyxopZs+uv7PZsKfvMm/kZ9aSuTAp2PR+f
dTABd5168Gaj+QvvVvMjNdL7ZS5AHyLJX3teFHYOgxHfuvjKvvfKdjfm1cs0BmFtLqfRgxDOasBY
tw0q8DK1bhOJBMiiYkqq4d4arF+KCd26lUrzMd3rIY6pXjUGD6PatCOM6Kz4MFT+mPTGj7jveGCG
8pVm+q1j8bYWQAb4YCWvE0LbZiAky3KHJVwqXrQWfktbXfcu0Fzwx6DC6ESUhONsCRreCc9ghWjP
r3/6S3+S/fVzZC0nP0UrVOWlWqOnYR+UTy/QPxj7+BQsaJD1Ogvcu1ipGLdJXOw4zTdt3UH40PQG
9ciMcxrineP1z3IwrqaJ7jaxrzDWoFOoXoQIjdnWK2BwR68r7yvD6nZ6LO4S5HcrmS/0ptdBtjMM
O6nrQ6CGJ9B18F8cRVtO/m8QQbgtu/OcjgsiJZHBJ1EeS5PgObgm9JEvfe78ot4yBToK+C6A56kb
IUNtUwXMi5bzqZfMRVil4kBECpkoUgbM6lDMD5wOh2BmacI0R6Ho5r3rFR+S2XLuleu0m8lGFYyy
+pNpzSWvuv7YpKw9kG8XDOzFiag2oqgRkhzsLtc7025uax++0wRB2S3mo5PQYeT5uBFduY1l2oEf
a9WhcLuvDjIGkouFX4ad0mrxYf060Q+f0pIsgWFt0m5vghRJxFW0plxWkoTDPdrIkS1RPwsiQrOl
510n1nHAx7OacuKJy2n5Lmq2t0khMxbdKTbcHO09wrR1G5giLCoXsaH77nb5M/vCesUNDT642yaR
/YmbMOyC4M7OpsdpKsGddmZxxBDJ3pIHejPp+subp3bFSjNeF30t+ZRZOymLm6AJXsEngGpT3Ttl
5A4SwVfkXD+2kfp0FsY/dB3vi+meFxHdGTNmipmAm2CcL1YP1wW16FmX2Zcr+oekNi+52d/kqQ8E
omeYX03Nr3pW3yk6dnlhgTfrxfXc2U8TbbsQGIxn+0E0DjwKc69NXhzrGldVtvCx7OKnW6VvA6Z+
hBMoYsz20QQp6jfxY2mQGYNsbq3a5s3vae/G+U1UCEGjq9VE81BhjtIt0HrFCbMkGx8sVRgtjrOz
Z5jDXAgoR/NuwgVpFbelcVUOJcnjXGjzCzaguxs1DUkeo4JxZiaCNK4PRkrfU/WNswqs6Ec6wIz1
p4vEAUPAjPHDaXr7kNloH7HsfuAfIhVCg5cCdv/YTrg4smB4SwZke+WYfgx2/eDapH4OIz55pYns
bkpyC+3JwReUVzeR/4TL92di1+TV4koz+y4+L3IJlU9YcK8d8O25vlKkaY/9nuQmhprL1gbntoYR
hIqcP7ouLBkh7ZlZ34MjYtrUpThXScCJ5xvl1f1hGV1mfF69K/EHr6zReyaBFEWmH8w0/ThMNHlR
Nt3VGFvB1kLKveltp72hGnwTGSMUpuinSgXYetKnmXTGsOR+v24hH/sJOeOU+VzSFZOMDvy3PwKw
FePGxFG4kvEAyG0R4B0wT98MkXsTdyZio+maexnV6a6YGKvCEEhXoC/OY+UAEDCy7+VkAgUzu7cO
dXPk8anukoGcD0JNVoxXUPxpglRk5p1jFo1RhHEpHn76HMJZ4T6KuAF2DlGIJOKjnsHvGmV6Bu7A
gFJCmAhG/lI95gS6zJWfwcBkez6sr/v+sBm9U94uD47Hm1amuU9OpTpq7wo0Vi5qqpZ8DzW8DxrZ
XJDUEgO0depZioVRVYRLTUc++Pox9eitTANXBNxFHkrYaHstnBMyvZgLWDw0rcEiXjw7hX2Z4Fau
e8e5xBWea0ZaKG+jiVctInKj4l4Mu3b2jq03E6ABLKwczV2bckVZMzIEXrB10BtEW7VI6qcY9r4G
/7RoEhcin78zOZPPmAjmk3tVMZdtd4+pLmWe6jwGV1XmKJYNo3I2hZRdoRipsKJaMZV3FNRF87aK
5KG92sfY3z3rVE+r0W03pqbO6YLlzfSbQzPU+8kvQHmn4kcT6GdPo8gX1nDCmnDMGLqt+zp+DXJe
sCWyH6X9ZHX4RhqHgUpVRhd+h6NaiJdJhmNqA6Nx4+GOwOVx7Q5Ym/LMWi0uZnImhbflFzR5Hjv4
WIhncC9ZZkuij0vATQcxwSSu2528O6pq8nycg9kw9Tbnp8RGmCv0xZTitm7HW4l5KXaM2xa1OXPM
D0ea+3qALx4PO6hxV+weQvdgSNaaD1/o1LTwQYrhfmnAfI9GOGjzKWmbdg/NTG58XdxqFAbrskjs
jdNB10ohYqwxDFRhbBS/fOS1a53nnJ1dMNzVcXFuq3wE1BjzSFbeBcKWsf+zD2Y9hpVL+L7Fzo1V
3XWD9v/3ZF8+VFp/dP/cBf8f3+Gvy0Hvm8SHyviI6Oq/rgDHn2333//lud9w3xA8/Rd39dV6/bcm
OKA/Zl3Jl9B2WwAUfm+Cg+u34/sIviI88481weZVJvhPTfBffm/HFlydV0YXC8p/bIIBNRb+CLOY
CpfKPUCzo5KuYTQ0NfeBOentULvEhCwMNq36wc8GypwWMDZctv1Qe8vVvQ1RKJ9jIusgzGCxFkyx
8ES5qhb7cqGqz+FrkFs9E14LO3Zj19kHZynEAHeAAG+9IPR7tu0AKl3VgWworAcxG8yomiuqvpLe
LimIvqCxGTAIFf2lDshO74YMyV/GIoaVT3tNJYayoxhZRzFpKq2Xr710JjVG+ruhQq0BQ8iAhV43
YZ4SPODXM4d4Eln7INHvru+U937OnDYeyb+ZgYNusmp8G32P+ro3UZT5Fdl5spxPbUpkUa3ZRzZd
026zQrw6M4GIaHJOTC2I3MGPM8rS2Bp23O5mz9VsEFDWh+6U+EdUIgbKLkQ0uRYbrD6f8ZWwBY8y
WSVBWYdIG2/HRBcbxSO+NYslR/ci0ViBWttUaKthZZrisSjsxzrSUJ+S1g1NY+noh9yDHDqEI0NX
gt8xfrRoFgH/vXAwviApgVASOHcYXctND7eR8WW6wZ7ynQ8A1lG7c1dgz/t9hpRlpYd+l9fOWTL8
3IiRGKR0IQ2tsxrKzU63xwkmGvP3jsvROyYKylhuMLN0St46h2FuVXjOasmcESMSXhleeXGDdVKH
TuHdO3gcGTtHd4OnyGgp7zSq6n2apd+Vf3VldTH+iLncGdX46SfqEWIAl7p10G39JYpEPTnFSIgP
hXMX+lgp2fFK/yobB6lfjtSDyjwYHpd2hmWXmQQhXcbcY3pPuoR816t/RFrPdXZTYXcdAIcAV0U0
NuRvVR1RehnpJvXctSNPY9PCHkz2qezCeCFes7z0htt/cMtjny+uK27LuemSyd6nFejkOKWsCOJL
tZjvk8DxE6SIfnjvjsocLmMhZmwosd7OVUwQheBlTXFv2zbh5FQz0J9SDxFP+cjbARzVdy+ivSKi
OhYSk0ZT37XiAGMWkx1+/5DG9yHNsCDIJl5Y9eYPRjbBRkU2yNaMK6++yVLTJLXa8KCrkr5RjI25
s6305s9rgbkllwI+tatwwuRw/I8a6/8pm4/ho0v/+V74P77F30Ujtk3qse/50rN80+eb/34vmExk
0YYIyyL+lK/87WKQ3zy0Kxz/0kJn8tvg9G/TUfGNuSlp3hiZmJ4y1vwjopFAXg/+f5yO8otzXXED
2YFk7PqbqOQfpqPuBN8tmx2Sj6yy3kgd9JeEOSPl2/TopU3JQiV9ko56cINEhnDS2jfmLkvo9gG+
lRj2Q9nXRJCAlLIL7OgmQ6Fo8E9dx0G/9Go5Gl5AtroJQqwebfoR3cfhMom7OANRIbpFhwuO6ME2
ETj6LGfBoP/Ep8Ihxrx0SCzyzZedMVLyD31Yo2xdL3bBMMDSKxMENfO5+cUkryKJqY1Lzc/LiqMa
M8x1PqBzH64HwuJ3GyMSxXvAmlA3N1nikQdX64e8FF9gDeHQtfgr5iiMMW0zd7W2HjbOlOXx2ovw
+qaN57OFqvFjY0GCbGR9YPqQHG7xsmsSsu6a+l3LgIEvebltNpxHXPWz6/2CHr7JfAcBnHrjDECC
g3oZEcdajYC1ODUOCxJGaOT0Rjg6t4tRSoC8cIt9pxbbEozGKqFEWBuGuzFaaEaLp7BkyqbcVRHQ
oMFSdLfEwa/qOtNYuFyyfyt0Iap3kFB4Xy69N4MCp4H1o5J9S4W8mXiDtn0p9V4U3rnu0CF0SYwJ
CIka7IRhX/oQhGyVJ2vDDZ4ap7zq9hCXDh5VKczj/uhbAMmQKH80+LzY7I0MZbokuW1F+j74XrND
Mo2Xq+veKwIHYzSE0EMgJfliYd5njJ/uPLkk81gXy+BUleNMwhiyQ2IQ/pe989qRHEmz9KvsC7BB
LRaLBda1DOEhM2+IiMhIamFGmlE8/X7Mqd2Z6Wk0MPcN1E2hqjKi3EmzX5zzHfoDT0pQJ3Socy5v
s5PMKy8tv9l3g6GzAH5AW4aoUeZ7mLy3RcGjUVj+ROxKAInWEct8K2Vvb3OJ65KnNMxfOmgWazo6
sVZxCWh5gXk4iQvMsUW+n9rReECie2jnZfHnZcHVNEb69oYYKANGUjQzBmkiIP1sw7nTnWZf1da3
jCY8NYF7TnLSlKvZQQU6d8F69mCHzCmcLoTmDEmcb1VOdOc2EcZW+lXkicUjEIt9WXcAm+eCzTh6
SYBQ44ufJTdCIsiFzBJrZUTGBxbJjoog5GelNnGTapzYrWsw9moh3cgKzZGBs3xtVorbKfa7U9fN
NXnTORqkhDjzqP6Bvp6E56lNt1nWvjHNdcGV9u0BJgH9bmckN/aoJ9ar9kYxHt0DSUW7xJbh1SvM
My8ZDmaB8DQpo2CtofygXVHpnaOCEk+iINHF7puHwK3hOpi8bnyHp7zgoo9qs77IlsFBGjiEyYCp
wUGFSKwv49fSKLqdU/EEZrAJzJJ97sLUWTcLOsjqioPsy8csBeUzuwhQepv/zm9B/5QZELJhImGp
zToUzLk5AmhFSUL4AZteJ//uwLw1iEBWpdX/nuz0Q6BI31h2vA4TwAQ4JXaDoqnvPea5MUJ7ji4u
2a7ecQYDcZChsxsFMJky9HeGSJHCNI+AZO8MMXz4AS9fHDofpH6/1dJFs7IorK1wYNGpg28185yn
oGl3rjfeSgvvbua6WxhpeyuZiL1Arg/MwTL3QSewj8Tpd1i5xRndqtzMwPbJVzUS6gmceqU2f9lW
/poHpcU4jAXpmBeQFyBNUJLQzwOdPPQuPNok9dN9kJFWVeFMBQ2BUTWeQCXn8TKEKI96lGQO4uJZ
+0CD18wnCX+2PVgNJquBspG/rVlnl8wzxrdAM0ZiIoTf00rrTacHDN+iC+5ndBh7HP/+4vYEB2BF
n33SZVePumVlD3pHyYo1Vww62GGnrQ5WyYrN7D3zIoWuz4Ex5Y9j5EX7PmUcWEFKW/W9r45euiQW
oF26R2EzM2PlTfIjhcw7Lax72Ul3Pzc8lZ7hIAYbhfdk9BZZHi0xGYE/7nw1IrvmWFzQbBbjJy/C
28YXrjC9f49+8YPBPEFvbvuRqNA+mob5nCSRve6K2DpMPc5bVGq8+fZRCiAKTRge8sl8a8PvxCkr
UsTHW5SOd15aOwiFEtASgvzOCozDunNJQe+r9LcVqXudm4iXVfwiSxfwvyTgdNSSSEBX549Gkbz4
ZQlTxOtuVub8aOfwJfGcdNdU010ssM+NhvlldMCCgIuFTBTKXWKG+MYNvD9VTRj4nH30c/PSFVy7
iah2aPI5G+ocuFOBN8MFXJCrBlmE2xRrCgMuT4mSPO3M21gwGMVlYTJLy501pBooHlmMBMtlcotD
Y15jmHjsWE6uPN6hqzn7cIhUSqPnxqRctk9WhishNCokeb5HonYVY+C14yA88vsS/95YyBZsqtap
f0CYGuwTBWWPF+QovJwQWWl84Chi+GFP032Yor5iJD5/VkaptiImUlcgZnmoUb9s7NYl5lqSddVb
7efcDuG6yjsodkJfAzuPvsLU+9XzRL17hirPhS0gJyXtpTDT6JaUWFWNxn7pTC0BWhbfVtXuVCL7
Q+B4FfMeeoSg7bAmpDvhxkTxyRrGoE/KbNYYJ6JlTl1FhphseSwY+qarwHebl3AC5qqL2PiBwhwV
JCEyu9LD8Wi4fnIJYsTkUUu3PC3UAcQgfMot40y94BnNvidWFa0qYBAYlQSzhIes8+Ct2tUZtaqC
lZh9tmZyVDPru8CIrpEYfyeVV+9z7Xobp7W+gxb1BeM47ueq5p2TbMxC/rXTLAznlA+8I67d/c7b
8bEN8D3XMezlhPNnmrggLMlRobsx/hTzRFOr/S80lh55wuQplHPvgFRJm2sr0+FsJaa5p994MEXw
2aBkvoyVc23ivn5urCg92RUtOVww9eK0DtaBxnnvO8gyYgrNrUIwdp1Lvz6g+H3x23LaYqhFQiwJ
UtJcYl8DVkOgTkAq5iB0d1xdyzk1D2vsp+FmgFJbSFFtHQntcgyoJJiGjZdiWUpy4i9sioETcd77
SGh2vs1qNim5KmlV9WYM80XVbHf3ZY+OSuUZPfugzK0BaMNJl0rPJcfJkeKDL4oDyiy8Zo3HICYK
Gqnfaztm9OQGVm6aTc/niLfIisu7driJhl1QPjcXT2Q8a9UJUeUpS/HZ+LH6HIUvzrbXnM3OJNgV
RIfX2s8A1aYdbM3oGOfGg99h4jNbLiJTjmByK/JhRPo00PdDgvS+CqJm0PXgIcOsuKiqqQkrE0Uj
4RZSztE9TSuLGQ/zkz32n3bP4txeUjHQjgrGOs4pjpzPFp7CYA39I3YmHnUz3hJfRKybqQV3XvhT
LMEbBHCAc9oI7wqQh2hn0m+bJanDXjI7BOEdfuh89fh1TGfaMKFmubDkfLA3tjaKmAJaeVx+xsiK
Y2qzZBNNHpmUElAZIFB3O3Qwl+olSyRbUkUmsLBrc6HvOoH70gXth12SXGhn/kOxpJJYTlKtRku+
Iu39NJfkksUNdIfukD1aHrHA0OI3RcR7V3B5s2T/yGuOF39JQ4EyfS6JR9GIO3bV0D55BKdIu5cb
Zqq8E0uqigb5GwERSZE5dcSu+Ev+ShW6txGhXd/3WKLQS22aJa1lTlrrHKuWnTNgBQJdQMoTjLtk
vDhKP6SN2KcW6S/lkgMThsV+UAmlyeiWd2pJixERWoxJ1Pt6pBwkUEZNhIGybXivlqyZrtcZR7T1
UVaFQe4kiTQV0TSNRUbNrFoJ2buhRh6J7O3T59y3eUtKqFqVy1YxCt/QIsBmtgi/iYBgE6c6E9aT
sSGEnRWeWtJyLFJzKtJzxBKjY5On48aDOEaqPrgT8UEVUjHsoTWzqsJZVX8CeaBZjST0NF57s5fI
HiMUZ7PpX+MlzEdqYa7cJvo2RoJ+cqnGM/0CCU9xtI0zONpFjgSVS/5duATT5EtokOXzjtM0BKCG
8bU4LDkw8BAzFHvhG0k1BA8xcmRiE7+EsbgqlK0wZU+YGn8Zlf7dLuFFGULoFWelXutYo5MNCTkq
UWDs8cvcfKs/oALCSgj2eovWYy/r6pXLu1vPpCbpQH40QGI0SluEKemmIF+JZRazuCx+xS94Y2rD
RUAWk7eEMrE/wbeY3E2S5ssJyKglv6nmap6XQCfoC3DDmlsI5f6Eo0deGtKf1BIDNXbWefJokyaU
+Hlbsv9NLg52OHAN7IXGJU5q6olZdX0b11b4lfXVvbNET3VLCFU30n31rf/eLgFVeEB3OieyKi4r
UpfLEUpOXxDpvURbdXYxHNGCendRqBqs9c6HisofedDkaE8WIp9TPISaDEULcGJZEVjJOImc+WG4
aas+jAoPdQ+yaxOUKlzUqHtdM28ygBZPwNrQRafoTqCfIxd4sbIWXXvTdgSx9OtYAOvrZXQzyPKh
lrOGAypCtn/dDyMpbrZncGZzCtjc2gd/hp4kzYn8aFGjiGdz3YoIEFTyTfyZd3WDFJWvZ7BqL5wn
5YKXZOOzRTn2/q/ZFdI+G5MjEjv+CgLX/qfSvn0jCYGih/vPw6t/8Gf8Je1z/sb4CVsxNtrAY4LF
9OjfhlchAR7+MtLy0fBRFCxjrf83vGIT8md3EXm+73vkb/z7VoOsEPCwrokm788/sf47w6vA+6+o
WQamLFAc23X5RZaf9B+3GlnVKzewdbBvewgleWw0R9Pj8OkR0d65I6NczZ1ANJ60ToNv6ZteDs9+
ikdwTGb3pF2uJXAYBFDTa9iVRlSUoqyOxz4nO9GjiajRvadjdTAMDyx3Di4LzqrcWGWw8RSFlnLd
6Rl5zYtf+zM/eIjP2kOdV/1ZXELsryfyQApvepUqvIPaPN51bGOByHrvzOZ+jk4kNyXm/l2eJIc6
D3d+3JZbUbJStnC87Dy/fflDFcVJhmSki9w9IzQYkU1/dGR28xJvPpuT+oXCaSsDgQPBd56cLIRR
6gQIFejm1laNmtv1OJYjWSDJB/jRUzGzeTeMny3jChTU4TuE82E7jD1c3hYhjdkA8muiFYGPJBma
ZO0pW+7gPx7RMz7F3XwCS3fhIMQeBgpbgIVr7IIUt54Nt9cHTxWFGKaH9i1ounDTaCYnVmHtrdQ5
zzP0KBXV7SEelx2sNj46xyWeGT6kyT5iB6frPRwl2oJsO+jyCsP6khT0Iy62GUuXTw38bleDbAvt
hwoBNT3XPovqK1scWFZRdaxM7DBNmixt7rNPZTNRMcWCHYVik1JP+TkyTGIFxHDzMUvVfJ5eq3YT
6sAJ+rBmK9xh/DGyeFcb9XvpOqfI4OAt0/app4kAnWmvkzE7WDgG17lKtmPm7pBrfwY1d3/BfDIO
PcjwwVba1Z1rc52Y5nHMp4NtevfNwJ9tjLu05/OLWMDwnViefLPDHo+LLrZSRMQ0quLOTga6M/tq
Gck33K53l2ENHcvHTLfgAeqsg3g91oSRE1zFBogxa4gvgLoL+gGJCuV0lOQizB4hCVIswtZVoe0f
jUR/yNw3YuHdJ4xoo2wJTYzvK/7Fumb84lkny8637VTsuEcfK2hPGPeTx2RZ6tUREKEkdB4n0RCS
wzZNNoCS8zkg3pk0mLhNXpgL4qimFlHx8sQXyZWl3Uawl1p5gfiICnWvYvsu0dh58YnjKoqcZzeJ
zU2aQRqPa+8xyNMJxEyLImGkGDPbaj8trpFKnWYozCmVpynC+wSQZrZv7VsEwHPuEB5cRuOdML8z
UsB74UFGJiOajM87psMPc8mMUEFyLba9an8xArvOSOYGwgO0/eUP2YFi7GuI7J4fdowEt/ncbdzw
7IuITdR4AqO811DOxoG8CTifdoE9GsfTMH0qu9n6Pqlk5vg002+jRVUbSIK3KG7ug2Rsl3COtYO/
+XFG+JmkzUcH8gdt3mpZGAK6KNnHEU7UtBgYPH+4yji9+J367TiaTsXCiTJXYpckDuZ/1/uodfUc
kx8GVsG6SXfasw97n9JiwoYunoraSg4tojtQIoQG7kKz+8A8BGkNBdUdTeFN++G79NUudDHpOdFw
Mrl9kd0MqBxlSnj4ADSzjY+xTzLtaLWPfh5uw9aGhFW3P9E2lOsYEQK4Kv+uh0dcpTPnGYkwNroQ
/sg+ccgGqHAGyYFIIMwN+YgJVPuaSLGhe0lHa2O6DnS0yTmYXvpaKvXDSsLjQNYFkkJ8XTb7WJLs
oJSMbpAhvZqfjawkJGdW10h3eOa8l3CgxVYhAqbJt+pVXJHt17HvPCtnKO96DY3Qaj3Gl0SViyES
B+Zu9d4lemaNf4g5Xlw9iCqGr+ZSEEGWbbvPNgsRdQ1vcmHCkaTWEQUxeslbBQpr8JJt6fJ0uJuh
u1EL8Xyf3RA9SkVHVNVkASWHSWBRIK19DCQauyZjwReReeOM7M0RQb6KHmksdOPHSAYYv3XXX1Hd
EnnuFBZZT3l0nGZ1QrH04PUtdAagukVpM73QT1Hf7HVCISksHw0OKiTt9I/RjI5LtQUSwAK/Xt3T
KLr8l0Ew0avLs+Gb6UYTjcCCoXyYAq6cxgnu04YbgJYG+UtYvLuF9QWQztsjGdhBimg2sQI3MTnj
tbcNUs9j/+RW7GA6S7yIULCB6PMnSrmvMupep6Qhuz4Dgx37PqpkDK4QUABRjcDiCoHEtI7F74FM
R+BXU78rWzbDkZ8tDzAItyR4SifxKGdgWqjSJlIbWHuaXXBWxGBsGKU/Q1t8aRLvl5ELIkyohAf2
E2lS7tAQH/E5+hsFmG8bJezRrfKOcYdaS0ZTa6iod0mZ/iiMcBc2s7W2rKEBKvHDIFdkCOKbD4Dz
3iiHXz1ocFDiKTbBUT3oNGfEOQcn2+L8z/u2W6MdHVHzIlfP0B/sY+hx9y0bYgZBjECGLntxesyR
rYmk3rCrVUDOD1nzb7kdT/dzaPSbTFXhbphyoJvi5MeVtzaN6gMISn+nk/B1EskXXdOwQVd6HTtu
LXvRTzlDwlvIUntt9YKuZLw1rkbQDFvSKQlxD8urwW89EBLKOUjUMZcB63uvR+aErzsLSFLOFoKg
V+T05yOnrJ/aj26J86cB3j1j4cZH9S7auVrniflz9MPkUmrj1mnMDnCzN11WRUBC63sxZC/1iJTY
SNtqM8D2GqzyHnDDZrQNj54fJF9ZhCz7DKCy8mEs8o9qCsCdKAA85VsmsfgAvwBI0afHVs1bK0uO
QYaLMZrdb7ASE41+FkGsh7Nhl/5ljPN6rZKaEVKMV4DjLJ62BOJqxAZYC1ilBcTrrLMhupiUA4Rk
TVvtzR85C/UUyua2VMWBpE1MSh0GTfPeNIwfiTN8NtLt0a8ItLQdMwtTM8ywGufTjeVl9Jg0lVN2
4gAGencaqvX0i9Ut33WmblU4kn7asEiIZ4qxQb+UzphtdE+YaLGwCnFjv9UJ5Wk0Q0EM2pK6rNPm
RuvyEZnSZ+xlLzHdHphvPoncGZzD1GGptuLxbSy4oqxF+OqUxXeNOgMfl3h2CWCmdroVWf2LTdNr
5xsIxfBF6aDDmVJ2qzIPydfsPic3e+nD4szpVsMsSqGowkAiy3jAwO7M8ODKAGhU/sOackZmc+Vs
64FAMjVQK5ew9sIRwZlGNCwbgs+03197cyTE2zQ/zTp44BUhUSb0bbIMgBnqZtlV1vZPiugnv62H
gxu137BW2m1VdcleUvPIDgy9Qj7tjkAMEzQ+uykheaZSRNYOC5JxGatJPsOxbmYgq0W+rzHSrUWT
gIU1AQgaxB4ppDt6Fvd2377byDGZ/jfNruw4Ntp+cI4zJI/dxKe0EanxDdamOFhwOCO0F1tI2qTB
2A5pY7YcN1XCDMcgnWWvRtt8HDugnJWlP7yysTdV674aUcikSU/7oGQlx34HGoGTeVfg1vmeedlL
aoclQtuB0gfy9ap0gbGWplPQHaT+vayjfjeWibwK229PCbgfkImGuCvCAqyq7SIxtRn3hWNpnYXt
iR3b3h+OLs13yMcCsXVxB0U/O8jEeJjbRECzJpa7miVTHqaLm44Ao1M2j8G/GuYAR4OPsMJHdIF6
FfvNP9UAIvbI+u7j7/rlf/BH/CX2IPHSdG365QCV318yD/dvbuibSD/MhWH3p4f+q1N27L/BurDB
6JlA0viKad7/knk41t8QZKDwcByTFtdx/lupLO5/Aen9+ZXDCC0JjrwAE+B/7pS7dAZiQP7gPh4X
O2peIRQXRb/vzNG5eAkPFi3HKbRqqiA7ru4MVXmniBStnVWWpzTWyVbovNlMafegyJpbdWXxECiH
cHJAvKsExMGdcG242fVqCMYdQn8qwOjS5eHKnymBDTediLpEfpD4CGOdUj0CbbO3oHltDC3GR17g
Wxoi2HBdaQPnWkKVh+8wSJ5wZzEIdsS2T63VGLpHbx5fQof5mhExOOZyr9t4W47lS2uGpHpa06Uz
jCdvxMY8u0eGoz97tC+rsWQ3OXTjD7JXToOSZ86kdacjFuxze7E9ygUM1WZt7C0nv4VF84KO8eIX
w5qckGckAiA5Df2pJ/vbb5GEm3SbU0lLWmG1NxO33kSFOIPr/ZGJ7gum45tox+oYU1V2cXVgvA8o
N2veQur9Zo6ekzGKdmb3TT7qpUgVRlduNwqrk4dtnCZ1AWQ3isUkY9aM63dTtx3HT099ZSRNxwkW
/TCqGGQdzd7OabpyE0iTVLi8uUZJFzNSzBdDQkR2H6RAtHIzFY+9bwUOnlSJe5kh2chN/VKY/YNo
O3c9dv57T1bEdvJTtvCWc1cPiBbZMhiCEjGe6xbrBgiEKkBoRnooxEJX/UYCeptpcjf9KL5z1mlg
TgBkR0Oxl6M4s8N/orXdGrONd0Fe0pAPTckQ9ctgZMdaS6ggJnHzDkEO/uxzF9bBBcU1t6DjvRJ/
07yPVNhuNlyCfH4MXeeVc3nLGvxQuygA0eLtfPwBKL3rjM7JehoxzewNA1ddSErn1UaMTT8Z67VM
ug8myc2S2+4+ySZ6SvspW3NaSIDzPYAXojD3pB49Dil20ah+1HSvq4EQBGxCiruTi2OVUARgvz93
iWTrzlymZZ7MRDq5n9K0PUg7gTagfX472A9z3H+mw5Ld4tflmtP/werSctPVXCYRC9Eoms4Vcqmd
Tv01BfZiTesuNTzsEykQwRqPxP2k/C+cjuzTbDRNKdlRB3+qXmMpxSb3PaYRaIhaphAL95WxGKY2
1izs3tb2gLrCigGGNAZ+Jd0nZBENeKeqlKzWLLK+R9e6+UGBNKao31GUXKKpyTbsfosNwlmaLtsl
oqKcn4GeQ4vkm9rgwnpFghGD3Ha7ddIk9YE2vF5rGwdCLOYLQg3WBoKJdROibVA6LXZxmX4ryRYE
ph6ZIS6QIbAnbN4RJQG4tt+d1DgViREBKAOTpaFcsokGjx7M1x6D/fIYC8KUSnsd27PY+kn+ZkG9
hQlD3k3WTgPRnFF+CCrSNStDfoSiabdtkLsXUig+eGf7p4DxzBT7zGrQ5XgIOCAACbZ8cPtROLyk
bOdXna8/4WxOazAi5garxu8yI5EugTLNXIDod+B22mMPMInqh5Em3iFALeD28jDb3n7Wo7eN43gm
IC5ZGvrYRxlnMbmpnjoTLw8ku71LrOZKM83YkDpA8gXZTlUxwu0nJeaMQLlcUzx5mBwQy7K8VDph
ddy2G8FXgJs+f85jDbjMMC9mLOmMsCzJWTIcSycQzj4lHu5HHzczVUxUuRtk0AMRA/Z7n4FhzOhv
Ff4izyQO3mOzaFn5e9BQw+giCyCmx08Iq3hF4/wJ8QFRi02csADPXkiEKyp16aPggyNop0pyeZhi
OGZ3HykUd2EfV1vfwbYLM3XL+O/SDDD5Ct3wuHpi3+JAjc0c+oYC0qHwwqZWke2rQn+2EaF4Y//8
51cwgWYzGlkHDVGfLqcyeSnnOKGMdPHwFE7hbqwqRmUUAx/OgvIFQ7l/NYg9rRdzn8nGwTEZl2R9
/IE5x1knIoeKPXbD2pTp704yfChztMmONUUYunpSXcf5vbH6bOkvrlyE+gTeHWVw9J1xBu60He3r
zqACHS0k0LlHzmZ/Cqf8jbgtdxdmMD7y8VIi6a2tfEfO7CEWxiMtYryZQez7Ywg3JULIGMd0NXAd
deOiMeRZXpI00VzgNh4b1G8Wame7rzf55DDTtY9YmIkvnRtgcgxIbKrncuAm8VxB1Q1YHweRg4G3
vLgzmAad9M+DLUmwtOdDIdMTSbseyBVCbgVgvzXdjlymQMOKYcm+XRQFLRqDvM6drUAne6q65r4q
xCN6wbNIvWsakeRWY+RpTGi6faIPEF7oMDtnS0tQIW6rYWZqAjAqIP9h/4vPnd/OqT3K1HZZ8eb/
igtEecx6BWadTVwgixVqwX9mTfk/9Ufdp39Az5X6z7ucf/Dn/H8hsuUENmwbHqq/is2/KlQftTGF
qG9BeXaDP2XoXxWq5f2N9dJShoKA5p9b/+5QsVx2OYt5xVtADaFDSfm//9fX+D+T7+bh3wTG3d/9
/f+oVfXQ4KAFR0cR/vdCZH6uyw9j1QSP2vqDcfgPQmRTENMih9lBH5u79NrKOuT1/FDjB99kS7+K
hJgM6URdcxvpV59heEPyiwCwQ9eQsUvfG5LNi2dX6WXKLWMT5vlXLodiZ+mBEycHRD6GcF06IllM
UoFwCegHrSvvgjta78tMRjvZhpIhNomuYbpgjTr7oPzid4K9G6wbHsKk/ikK0GVqiD9TGTyOQ9Ns
g6BIHg0fSRwpMCcpwYeySiXXXIRQ+I2G9WnKxZGMLHgMe83vj23RZsELZJWYc2SjnqWv0piuLtqo
KSI9joW3E/fBStTTsQalvs11TmR6OTwWcUL2NiHj0yJ+qFz4LCq7c6f8axTuXgcL1Ss1t5Eyb32K
V7AktGgd9UwiLWNAAMIWyBize6Az4UXpsdqCzTDu1EJnjcQx1MLaBKzTWdkiPJGIg4aoeDT64KPs
pjtN3b3lHHGvsY3gx2sRNIFAZclWdDXOucA7o0jAjqjPzmjvINa+adNFqRPA3HD9ejzprJMPqcP6
p6vSk0IbuM4mjlQkcSkCsfTqinh6IOvIvlSZlx/BzdwrpFwXoUNmWjEMnybO86OrMcz1sPBVgAXf
lmI/BBmAbe/VDkN81TkjV6/1FwIc6blmMR8oi+7jgjKWIeKVLym/T4rhd+6k5oHMJJzS3Fm7sKWC
CTWGO6uo+F+ze0YLSjnkPDH7w/rB6FHHNy92H4fSmE4WKdcHkzXFmvCTdD/zi1J2c5OnWKBA6DzN
vh3veB2oCeROEvO2mtBeb7xs4WcPIyo52X9zY38Wve0ybGpuoGCDjZUu28ckkyB6Nbl5oBNIAo3u
x44wESME5xdAkG4ReNsM2QljRMSaYCclIxfpF5LFmpkb3/cQyY9hDvcJtI110JubPqdFw+p9KALj
UIzhgASv+8S7cC8H+iHUmJStCW6aWQ+PagD7FMM4QKzPbjRxr35HZdPEkjIvaV1Uiq2zcK1OEWak
BROJ+klBMnQQiJ5mReQRpqNk11IbbwvXQ/Qqu5S3jG1ZNwa3pfEsJcUVzOo8g0UrHBPj45j3aysd
9b2TpWjocUuJ3rmEGXgu3XnL7OvLcghhqE1aFZTaLKtKGHepG41QeNWrhCGLV1yeKGO8jY36Z5Mw
nb3vZqvEFVBU4KHEQUKmWM8+wvZGKbEy3WG8eDX2XWAUBOEuFb+pEmZBIwFswRitggmhfZnjU8Zq
A+1uWCcenjFdGoReFW9jaBsH7c/zxnHC11p6wW9UlNBOSslwUjjkIedxTayCrBFPgLnzvEPRtm21
8isWVtoltgpHl3onPhzMk924TL9lO5zGIWifTX8hJrRkvKNvm17cLrmHjflKcqWzm4Zgm4K73A4q
C7jLsWST6/yItdna8njptWuQ3kBuPeHBSf/op/2ubijS8pGvStYksTfL1lGZksDgorq1Xn8B7qfO
ourCk417GgV3Ex8cin+CItljUOJJ5NEB978Jq911ob1YWN5wlXtfA3vdVeHS4fsMmJE6SabduXee
EFte/cF6phEz12VJQqbw9auXkOVeGg0rYtp/S+MBM2Js/cRn7x305uxm5jtzFE+wPvD81tluShNg
koH3PLvGnR6IkqvqB9+qSJOqL+lAxFbVz2t62FuWpAfUMM5uJrbsmNHmrMZZ9myoWuJU00nuYvgN
Ak0q1JJKbeN8Sg4+ruxrGpOuIYeMzLRQ+Xcpr8yWTJyfBh9e0qLiCYZz7IhjO2PA6g3nPtE9hybX
64NPMWYmRM/VI6A9o2OToPF88zCstSS9yXDHb5tVGLtgWjArno1VyGR02WC5aXdw8yXBPQXjVbvJ
xUMOsFbROizPPRxglzZgZdreT1WjLYTkaiyvkZ8+eIw+V0XUEjNfBumqCdRTVtd6G+ZsZHVZv7uJ
8UTP9UpyAIMMqA97hEHLC1k+FGC5BizgUyuPhSKeXYfXJAE9Q2Rru4nsCQ11XReXIQSPLbR3coKM
qTAPOcE5ffqGDLS5ISSdbsotiXMSRryht3pli6Q3hQo+C9N4mtu+IslewRTNlqQ8e0ms88Rj0rgO
JqK0RZmOF6Oa03v8i+vMDesTRTn97DIWaCO0l5l5CSBPowFOSa4s+V9IkEi1rDPL1rdPCOef+hG+
C81bu/WDCu0SQSmPqNKIGsg9uAOyF8e8BzrRtZ0khr4s98A/GFzn87pkZ8qctVn5wOlBhpMd1dmb
BtXTbuQbP6Vhd7Z4rnwXnXaS2R8EO/1IB1vvzQrLjuuTQElCL6HzTvEU04OlDerTimIfuBByj1H6
90Oh2Wsp8KojsaOrhlpilerRv0tMQWidERgvE5vfU4/UETOqN2yNuJ/fZnxUZraM0UyWSRagm7UV
dPLkc1s/ZMEc7CzIuuiqYs72NPc3aQXjI+XUvdjO9Gr51XBX+MNL0rePhULNkokHJeZtLhoHisqS
gBYrwlzGym+OWWfEyFZgXGrxMZICQ9gDGGU7eOLmkpxLEQhJYdRnkHL7dABZ3bkpEl6T4LkoJ13H
z9PPXqpvR7UPULE3WQOhMVJoasTY+8eY1dUaTjZZrJ6rAL6iknVE80w8VrpnimE8JCj5+YX87lzj
ooHeKbXa5a2Fjn1ufhdBfic5BgEQah4Tk5GNd8x9spZrM34cyEfbQ458D0wbJ3AFQlQN7FPKyoc6
XJdL+rxCMYKE1ctmRCFoGAtcQmFWvRRpND3aZfjZONYvtB7zwWqL323fPndF769hOFbQcyN8aazp
kddHpXXNdRdxY/ShuCNgsd7bnBGTLfAl2cV5AOzFhmg4hvgtbhrkMP5V09uBx+CDHDXhrCXacpvD
fe3OwxXeHXwx4favBBOgNUjrA/OL9tiIZb8VwLX1F3AzJfQuHWjwx9DwOfTS9pGT/BgrPpk5Zxk/
DCUvXlz+cDq5EzBSDrOjcI/x1X5nFZpzaenzNI8AVNAEYs4gjS0yo3btUhHsIh/CK1THaLukApKp
GcrH0hDGZ155d6Vr2PdO6KiDmNLsFk5wp1TL1yEKTY6YYjjZC81MtHPuQeyi0WRvtfXjEG5qhSeQ
zWR/UGaKPS9y3pP/y96ZLMeOXVn2V9JqjjDgAhe4GFQO3OF9w56P5ATG7qHve3x9LkSGQqFQlTJl
pkEO0jSQnoWCz0miuefsvde2ga/MUc+BLw2vNu9VdLHXVKuZ2OeRbV97ZHChvyD6dacjoOD3vMX+
VcbApcL+sygnzIphyzzzW6W9996+/80fNnkbtdNd911P99+Yy9q/jD7L//O/+w//7fvXr/I4ld//
9/+8f2VR7kUNXtDPFtvdf/6zwxc8Aep4bHOx/JkMZCw2jH/IOPfCLv3+L//93/ULLjWshApLHUrF
X0UM8xeuUCgEyJqEgqw/tAEJA7yBZYEvx4vo6GwefxcxhP4L3ir0EKjoBj4s/Z9qA7LNpTn+b7Kq
PAr4DzcuMD8mTuSSP9r9uojbQEKa3urCuu1jnrkucaO1PpbPFWok5o6aHuuIXVmRtXeJVrt4jhse
Hy2pT5r1PrVkMp+CXmPLq3hIUs+nryPhNsDJS3dPXIRlbQHXZxhpCu2qejeoicnGTRWmqvqJka33
tBCwVm+a72Ga040Cy/+Qy7Q7gpvrzpY56Zzt7BsdxPS1yZhBjNlSLPJIJCR1B5nczk+mHdg0aPGW
1ktOw7S/FAy1DhPXcJPz0HOgafEe1HkJjrjVRTHQGhTDrcGSt8k1GhwkNgLeLHV+xCEv2aS5/nlu
sdxTwE1SnZ/dwmD/kgYwaSuFRMXpl1pCSiJwXe8meOUH0TXmqfSLA6PYD2L6NpDg/NsWlX6YoHuv
cZx8y8b6wYtV3/nCgpmQ6lQp+2W21kyX0GsHjqsqpo+yYmsGoSg78Xz5YbSgVyLXr07wV4hixYG9
sQqnWCcTpoDOwVlWjuMlqB0Ghwr5uIY9fPBZM26hpYAO4BlRXXzd3ncDJF8De14JhxDwusk4QMsI
lSCHZlIdbHm/2VaimYnOCfNsg6EqQr+59ppSOPWby6Q4C9gTFAmRZS9BCGWIkz4+G04eYqQBTmXs
x11SOrnAT0/jfX1oJcYBnrmP9IQUazSvdgOG/Sq6rsXSQ1shp3BCxTzEQAk1P8aqByWeJu0pBzuy
EXpOsXsaWAcel5+VUXxmBi9YzcVERReBxrpT4xqrIzQLK9gLaX7ZWdQdjbSnjj0B1afRYzKywcek
dD/16phY2mNe0KlE7eBzuMSXudLDi0bgBKuT3pNWgbYDY6gwQL81ZXkpuuRxcjPngPNgvMamg64l
E9zrwa6FCpABDq/Ec5wNr8GogPWYXT5tpQ1jzw0jN0YhWYxCBWJ2VCbbqREbZsdTbsitwpDYSfBc
yfSSyeIxj+RxDsY1jNi7ppKeG3Q7bYkIiIEiWs3S7FOZzde5A77rj9yuVGUdgXU6DA0IKB2QfbNy
nsm27CliB+yl4vtk1Nt1MoN1F8noog1E807okftm43Z6qDqiE0vxd1rVL/yXP71o2XcyigeVmuCm
A+xHlPpV1nPfxRtfxv6OYXLX2RXyj5NuYbCRE6zMV6KHl8rt+T35sNsNtDtMsDaNxlW1VzVoMFhs
h7Rk8xpmoPikqng/R/4aIeVnaZFgzXHS9PR9KYKhHEAPc5HsF4CXI+p9rZuf7LrEzg3MRyUDuJ4h
Ryaq4bdtZ8hbqEbDA3N2Bjcd7L4o0+ikwuCTxBe4QJOKbJDNHOENzPlyVM5NXAYaxUeDtS1qjoV2
zXpbcx47FnPYNCn8BAy67KYK/RopjXpAOVKVGtb5uhUcFyTCyS2NVRgsReuuAqTFPdQjfqlD90En
1FHEyv2RRO5JFoWkVz44uy7y4GizY5vsisR9TEt5Fg4d/aIoaVptPcX1PF1mf3qLZHvDCulH4GD4
y4EIaLl61QYSPnE0HYZZzvcUfZPBB6kRazShTHH9qilNP6jGPERt8TIPqDwiDKkprelaKbA0nYwl
2j+Sm1tNPX4LrepIvTnkbRLB4dyOt8UoM69IR9j5cX6t01QekNYu7FffUYExJVHdzT2Hmcd1PosE
z5Ya+3sI02+cdrNVP1U/QkHTTZAw3RYZElSlLDRxXNxdpe9TB6I0ZeEfNWmL+0BrOMwZM7EtMuCV
PxvMt/TjrUoDJ1IpyF5YTn+eCmfLDpNkbIazQyHVHvOeuDlYwWpvVtLB3RQKz+2hTjKKkd8T6VV2
HLWJ46HZZcK59bFQv6B/fXdtL680pmOz7TQQkGgPesdzpGXXHsbOq9mlj7MTXLTZHLeyo3W9TzPX
k2bM9EjQch/oA/7IwP6kQfWt6Ql1NzOwAie13xOWAttOKSos8/pRGzJucoTgg0NVOgbcdE8Q+VCw
vgHQMGV3fc75zpbGAwnXchsxuq5k0Jo4uVi9NukQX1kbmnsRmdGLGfTdMYunOxtWDabE5uo7I1wB
st1khQnbKtrxAB1GGwcFh4iq8Zx3fKwptTekb+0NG+6lZ9jkfZNzQdX4fES4VHo0T3gazXXTggrs
pRt5WPZe/Bph1RhwGySOWe+cjrdtmQ7PbUUt7eRW/QZE5fLXzwq0IkAWI9Ut8D+gDiucocTrOtA/
IoDO1c4a5Mrko2Ors06sUe1otIDv59qapxmM8biir1HffpX41fbdWAT7oBQJ8HytZsuKN35MXcmv
3SHDQ1gPrrp/aCDWY9hvj1NTIY20ybGss1vXrj4QFs8yIU3Y5ebPydUPorGeVUAcEY8nwR8TIECi
W/sxAdAIAok9JGSFVVabPBUSBEs7RrViGwk/nPrzOTvHrXN0huIqh9azW9JOcQRXPTj2WnxLMdFW
H6yd7uiHcMkL1cOjFqoP7O0bm7qN3Cw3zjBd6h4qdzPvZZtwQYIbQ0PDUKlsAp/ug8EucAn43Sds
mVniXGKD+yWcEDHLnCuws+VV+jZlXvV8jLiXRxoUPQg/F2xnJ2G619jApWW136yoPW5eY9X3AXQE
1bLRZOnV2ISwx+wMzd5icZZR6CEVIPeYsCtY/GwvRPdlVD4MhozpjhoO3eqPIAs9QbBWuIB4ZD/T
2Yx1qyTa5YhSX/whJ0GJ3IA5fjSaD466Wz1FkqSX9wjv3eUNY4MEIGXHxt/M7ju7bpbCbuGR0bdX
jGL+Eey7e9XZPlC5Fmjb0LSoRk6T+EuGVr+pYax4Zqo9uTLetFGA0yLSTuY05CswBpt4rAC7UmND
TYh27NuqAh2RYPTqwCO2Mrojb17WsJ/i7oLk7Sx9xz9C09kxEqMdQsHXFN4Pjf6VVUlVFaKB9Iym
v/IuAlrV69feZwSPWuLVvnFj+foHXG1eDhyB4xlDaF+o77wSPLDdn0FdmSc/gkIqrIQYw4DI3Ihx
/a8aqv44U/377ru4vmffza+j1e+j1n8OV7//8X/M5AXgDfoONi4SURh4lgHp/w+QW4Xv9Xv792mr
v/8av01fDjqccJdCVhhErlyAQL8rdMSs0MZYiPwatmIg/GvaSgmL1qmlHlwi4/GR/oIKQtfTmRVB
BfHPf22l+stY+t9Q6FAC/zR+GYYtocij9JHxdn+VKP84fgGwcjSazdLd6EwtN5WhP8a50f2wM+wX
qGXhxlk2Kz6GLrOkLFQKc631eGoDywBVEj+5QfpJ6aRLgLF+ohbmtiuEv5J+ezvr/akOhpOet/tK
K86tpb6N1H3UKhv2NjjpRovL55q4+GrkaXVlGnoJNE5eaTVufL2cvMTWv1OmC8Bc6VOSLYUYulDr
QozgvBUihQKkFsfum6W32TrQfFxfRaAj+eOP7nA6P7nEdi5hzZeSBc9JPS9u2whpIWncWxiYW6o9
H2y//w5bcRGpf6ebTv/VUNatNSZTxVgUcNaVva+aemOUWJHL5jjX/S1+LXDvIF7G1pH7JrQRBvVx
PDZ+CC1Z2Am4X7OAvD19ckJ06Iqq+bSjxQHQ1vclfFy6jzgtJkSRpz1DOAYfr7d4i2IVOAxZ/tlM
tLiqroKkBAyVeEh2MQtWs7XEZZFOBlrPTKAayMeb0kvaevTkfoybnxzQQSKMJjGXZsSJuthr6nh6
V+VIcyNFmbjZl4yMGJp92450uNe6f0xHEOTwtAjGxsZbzCyTVulWc1Fd55ysj2FNBx0fOSpk+DVh
QdildnUfhol1bpPlxJ3y7kiWgqUwdX/CVytXMmsvA2hc2MLdtHJG894PpqNt8UrqMrpy45seaTMy
Qi+juZEM+UScRRtfwoCp2XVsziWKrwKlBzxRg/oUoCfhS7gYsnlg8Qutj0bZE5zDYG1qw31W9zDr
8Am2kiYgi1DJXVDX1mrCLlLUZskCIMCg1XBkqBUng7J/DGLxHHHm5nv5UIWiBlZWXk7jGpc4TB5e
IjfY6ogPUzeMrgL9FgmYUQ4NDKtbNT30MpSkn/G0OT1LVjvTYKR3xAkN9WguHa9zg7+51NPPxCBC
wHFHrUTPB8ZSUnkVWAyrJaREsIIDIcU36wkuy6oLGHGbzl8XETdhmdAjCp0EegAAFIrmEVHc4OeY
YsNQMdqOHEnvt/p9WC30jgX3m1tMxfAkKEfikjRLDY9jxps05NTPHhKQL22ygjLFGuG1L4sH1tEH
yZKW0lGV0dDEQGJmgqrMRH7mqqggDrHrKClF8UB15Oe01R+rcH5wmmJX5jXUDbHrGuM+H+fwrgii
bucXgmXokNvvrKXy9TR0ckWU+wHMb3zWtGC8rQtUkVk8zZG2Qyb7zNr81R/kaY4HLKz5cB6LBuj3
RCSNUtiSmY3DW9WbD/yF0O6lvEGBYb9SjLZHlcAlomd1S80rWZiZY2wpDAM7n9EdJp8wSJg9GQsg
3nCTU6ih//YtS5U5RhOveg54up6Wnq2Vj2E54Sxk3p9/GKBnMhL0K2Kle8Xt7/URVA6nKMFsVEIj
PcaALHwXJayAvt1QWE0Zm86yFEhvXbXr2SimlSVnFCUTjuWYODsR6GCz2+ckQSqOXfjg86tyKF/w
x+Jd0iKArF6QoOmlBliauFhD+3SIqxXn7Zjvspow6izCgwp7qi396sr+DBcltJUVQfiDSMgJTQXc
M5V8sxRbPGTOnYnRdirIbzV0vcM7MVZ238sN2uebVc1rzrT2LVCV5ggc8gSFTXldqp/C2t7wW7E8
xld2KiXhOOQ7cFdN8FVErLh9K/+eogRMAqSmWki5DhiNWL375aWPyNEZWUPtU6Qz06UJfCrjCWHb
y+CyoQQIHpKtYpmW+G+GmLc9XnmEc519gyXUdqotd+Vm01NT169TkcZrZ5ye8l7dxi6VYFrfmvA2
c7mTcfWcC5R12hlqwOO2vUvJu5OClY9IZLmuUTVMkqhOQ98L2dV5lOEW9E8TKrEbx6saTrDB+CT6
/LbrutPsjxqjP7v/srYwpRThDeZzep110M3aTLdzPTdkArtwm5nNQ5WMdxHS6Sas4nLlYAM51Aky
Yxc7pyBLyA+zs1/7Wuhs2sxBBinfqNj+duZWUNUzPCdNS1iGCJZexz+DuOqOvaK2VTajcdf29nAR
OUfGGkPD4AfJXaw0solTXlH61pfHzHJD2AljeO6sPtsHZvTIfOHNGc+Kig4eO7It5gLrx4D/kpve
tnZiJE/GD2WHknsHzWKnuAQDvLUoiizoaLvcuNRp8KjnDVbFNh63bC5hTzQPss4KT6Qa+bhp3AVl
e4UWBcjDjX6IKvvZiOqJDtwH1/UlF3b4zniJlOfPH05i4VAxfDyOMwADgitqwHlW2PXPkf4jqgLM
fR+Ic2103Y8wlq+55ENSIjAcCznRXUh9ojti/yEu1tcUr8QjBsKilezk+res4Q0pYSLtRSt3rcrV
xrFGtODc+Qy0PDz2nQnRQ/rspyS/cUVZ2Tp28KKGZnjqYojiomXaRDJhbgx5+DqwEggvQYWhEg3I
SQLzpsMTYupkYSYe2TrrYS+PR32jjOBrmEAspZnDRxJski1JpZcI8JgGw75mBVMNWG4oI7kGhSnX
Su+e0RsegxyvaOZwErD4nmiv6bp9JO3Gi0Su8dYwz72ThbCX/Hw7ucZTa2r3Lgc2ct04Zdnz4d/H
lXCYO5/bOwkeNQ37pN4uvocODI4Zohy2OTyHdE439oByp5vckFyixr4YKyhDRgEtVu/RQrV4AxlF
Z2ImtqQT151FeZ3JLSYltF4zLz8xZ1lYY5R2Cx7jJtfM+8kxcEIQS3KT6J0NJvUMVuhvh5oSEIAh
t1nu35o+ixx/epTSeLEzg37Ans6rWFRbn/BNvVRYFKa9ggZ0qOwm2/VR0WxYHjzZolV0cizQEM3a
RhV7jcIC5zHQ/WKKJ6nCdyOZ3gkw7PJAPdRGczPDsAQAlLBrw7oTji/uPAlPp3MEW3vbbmWpTehs
3bEQ2o2tiI6y4Dk1tRPh4ypZxRjdnnF/1w+Wti46WztV7lADrk/6LQm5iGQTi+96Lih8aKqPhI96
rmNVb10Z7J3Q/x4mJ3wa68ZTNtSoxW7MKruDTiJZxI7+E4S4+2x2EeUb/KtsYIh65mxVzIk2nP6D
8Zx3ksbpVhvMmTNiiqcoS14nmygYJCLPcpp8F5n5eJAxYapJZAp7cBtwAtVoKtfAdfhhBSWtoD0b
os0UGuQzwxm934yg1EUbRdsETB0jxyRsXCTVX7Wepxz3TdyrrhVsWEK0m4GcxbZWMIPamY3BYFz8
XP8wlk6USDubgCj5a51dJ1jmxC7OqID4oYG2kkaYGir9pkMlsKNsG+eDvqlTd59O2uvgVK9uSpIN
VmVx0lgXsX0hr5Xn5cbt+amM7bzvhSDCW+Ko6/hO0ng4UVjusxWPeZQbTYe11WV9P1nw8d2MpZeC
iiJ6hQw9CspHHd4KfsJtOdhUlSxVAp8l9110H2l4pNhsc5auw/sA39tQ9V9oSeTFBw/68wah/qHI
g5tBc4yVHluIyBaO6WEUL3XjHO00uKmMOD0TeDladsgbuUQHn6cXVzjikuf6exAbHq15dxMFVOti
GhSJYOAHdqsk3RWVcxFayy2WkvPFCX1jWuAz2aM27O9qWsdBFVvcL17R+eXZKWOc5t1cHDurcyiG
z3mDWtXWjLt629gTm4WpZ3+VTjTEJ/UERoKmy7K44TR9p9uZv4o1Eu6RKjlso4YtNfacfpiVOuEN
o0xuOXG4nrsYcqSvrhppurrMrLvMIg+TJ+3Z6VmwIoF9NQbNBYlBWQke7tuSM8iWUcp64rfNGjm0
OYAH1SOLG4Ml1pR6/eBQlmQtPofkpmNb9lG4Yrg3+uK29P29A1uW3d1NX2OQH3CacS7wbahfY8xz
eRIWedCZJlFy1eVGuFe7K4++v6Y+oEE0m8z6wuT0Fk2cN9JwOo6h81lWdbtyXe1nL+krD6b2yK2m
UU8avk2lYGrK4JtTspx4paRy0Z0rUOg81R2VJodaDKxhaqs5lpNVb0Jpv/7v2gTBmsWG7rARl+w2
qBv8R2uTdRi+t/U76P3o3x7es4/wPY7ydwwmfxax/+5r/rZGsX9ZfNSKfB/7kt9XKNYvkmYSRWaa
HYYD8PivKxRk6mWfA0AHgwELUD7ebysUw/3FXHzZukBuZ4+C//mfWKFAxvnTCsU2pKB5QLeUiTCk
qz/H8NxABShkHIPDgQpLh1hFxcpgwvnP+206m6lhHkmhA4acZHetZH2Y9Xncx3FWnSwyefuaDJsL
I/9JMxqDk/NiJ1oq59mprrvUVGshfLHjO628Ac46mw6yJLRArhGSKJEImhIzcnxtcBisC6MKNhGQ
PejKEWqWjscUJ5dnq+bZch6GxHePqELp1s2D6FhFcXPyUzdhyQ7Srs1obKZ9ejPzlHnRR5bsUkNP
LUP4Xu74Lmoy69PsXFsrO2UDXLCOijd8rzMgA6NOPEIapRc32cmm2mU15bqnszIh/6WBygncE8VV
au/PkNlMgskrtIV2zeP3SVkB+n24oA8Y7T1XAgOEzwby2ObJOkyU9EITKDqswQVr3Agr8jAmFx0G
gSiCIyMWHSkYYtyRigDxqKBQ1xbvwJIqwC3NfLramNRWsQTfTBQB6norL0XNkYJRwNxroirRc3mZ
tcDCNBT2raac7zEgVO5n5xBNdLGTPgQzAXpMXf7eDap+S6zpyIPyKyI8vGb5EVIIUponzC6c/uLw
UYffioFS7WZF21zc+g8hTxsCRq7XajCY5ULRtYH/UJXMZnmlO0W0rUB2bh2DcSAp5U3ndHwyqmmO
gytbzk5aeaWfLj/h19xUOYSQbnwNInJAukgPWOWddWZqNKHiUGTPHMH60BBbEt15jcZuWHdCDTs5
9TBztP6JA/G8VdJG1SB0s1QqnCynfdIiF3N1ilw7FzV+MjN7ohKOlFYo3otuNLc5R7KdsIkEEmF0
vR6t6Ry6ElklwJPVooGVCpF0jtF0DDRbhduSid1MNwBmqHTW5mffj+0jS+y7zE+2gqTdllURBXwF
l1M80VLB+RTLqA4BMMit9GKm1B75dj+sSzv7xNzTEiMMCGEtTFzHPukCSYJqdACQnDEdInowafSD
U4VXXlzjEeMx8XBnYMiH37A29WAbhvUlT7S3JCT6P0oT3/PYePVImlUF+Cnse5OhYJ/T+yZbVvhd
0m8IxPExZn9PrAFCgyo4o/Jwak9xCPHCQpPHvmKAW45wdrSY/VedhgSd+e2dVtT8gBKAM4b7o3Jx
qij1lNQzYQe07l3fNzvhxIdlpA8BWULI+ELTfaPz1lO8AKtU7Dg5egEOq7WmMhiZVninS//guOlD
I31GKtnu5zQ4q4XatNSFEwKOibMa5hnYFm1GXGoeizHXC5qkXs1huEcs2FeW/dOhg/aS9hGh1Ak4
i15hRACWDLLDuWa1JMuUw3qLau1hmKIa7CnobFPRuDUExrOvTxJqpP7Ng6h9DTsY5sEwHAR+EtqP
v6rBYJ1UQXByZ930XCIHm96qWfJkoLsNmqZ3s2xBzvquQZRq/hm0I1XQyLE+ziSOEc3GcMLCgy19
7UFz9hLzB/iobkX8PlxTbRHvyooY8VzjWzFMusNgN5BYFnszbK2NnrCuBn5pHFUYfsix8w9ZBlto
wgvSTYbkunEecl86a2jZbEcRxLOOx2I/0BtXtQEIe4rSV4zW3WYo8R/aZtht0V9ZPiXDd5COiqxC
9g1snukmBIsMHRPiV7y2aATdNrObbPuAHWhdhtquJk63l3b2zYaZ/aY7+2fT8Dd1Ik+uQ0Oc7Wod
53b6Nvh1roUC3R8mBbmXBZ7kMstF8NbXeRlzQF/IVcZgVCjNxrxvOv3Gd0N1KJWOro/LcNJObme9
GjH4TUiTwDTrEby3rW6JfB97MRwjW9HBp2pS1g054uZaUYgWBDSGTKy8F3CGOvk5LuKuafZuZ+zi
aHgXGcDccWp4rDLDDyNPMdPnDTEH+K+GWvJCcOpDp3PHmlEKQGxaSCdzr9OY3QQUccoH4XBInQam
T94oOD8KO75zhuhoj4vXIDU3sjIr0rS4iN3R3ukJ4Gm6Q1jMlrqzYxjo1kKfes8vO/PLoYKA7hLd
BByUV3eVLV97lVysbLYP0Cc88shyg47KDlewC504dK6rbjj45CG9sW1us8p88a36sykmfQ9ns+JB
Pt9XY/DVdumdoY03dCMeGjF8tDBUCJGgROijZnLdsg9ooxG9r54vftVqq8ppTXiKHOwJKp/Bx8uN
CXVrVUpCSJZmMlP1wZJECl47vYMWL2FL4dbZUBjSbnB51R75WaRBQ7BwLfe2ZlxNMfLW7IcegZQ1
UkzTz1Rw7HeTBP+Y5r7g08LnUlLhYsQEjeJUARXy7W+amNECXCBbNVWCImMqiUy/gC1qVtTTLAcA
ntJQ6mJojSbhwkiwOSZEvPOHyfAyA34krkL8bnbyIWMZ7WRvFtuQfkGvKhHMAV2Mw0rplcWTnqKr
AvrJvhVGeZO1eDYsjR8fW5JjnubVzm+MM5khZ0Oc7ND6kYEKlD45bfdZLGawJpM/kzERq4H2dw+G
KoHEgT3UMBtyZZvlrfQ11wPNVVCUOVGsFjgS1cVc1SBpt77D1ysgcVJ2WpySKQ+9WiEw+3X2oNvD
IUr8YZWXiECN8Zjp4t0P3Kc5BKHuWHtlS3zxQ/HsW+G3JSt1aJvUOuuF9prXdcOeEAAUjTADgSD2
UniQ3rhZ203mW8/xrJxz5+BpF23qqQAMLyYtnCfOEoMx7mD0PIjZSnY4ifd2Pf/EQfMVohysrCot
HprJPVM8sQ34yKu2HJZ4GkEL3fiWenlMDfcOkOu6lNkxkNZVhY9p/JZblnmyMjy6hj98ONgnr2VW
VFswEB956mReFPjVlsAb+lCOq3LmEOFn+mUkv7CyXI2hM8necBYDMdRSnoJaU+JBiN712fme4iT0
Is0szimM/jV4AAyEqDusd5wNSgkdd1Hzwjn0LbFd/UErJoqIuo69oq9lu3nEOg/OutiNs8oubRtA
/jFCmwKmIIp/cvRD/LD99wYyxI5CJOICfag2eT/XHjYkedfP9AVavrwLh9Y4GB2x92JiS8SnAvvA
RIKkRTbfLHljDJF/m8/Vp+sK5ZlaGm4pl4DMV3GDhyXux5mBdz3Tiuo1I/HhQOjfgpKFFYX1/Gh4
JCw7Fvwy9AWsRIxLI8fyw2+uJMjjOKe8zykun9LvLi4eej/F9z1L4Pxpn+46S49vayk+3JLWaHTD
PfUuXEQW4IHAHdD4FHCEaWJzVMX4QEJbO4J5wfwyxLy+gkwB13MbdFSLY+6o49fG8OA0Ot3uTU//
o6CqhD7PjD+SyG385m5q8mOXY8hyxu4BizYSnzYlB91u0FUKxEBNi2miTrPsbrbLetvr0Tfjgr7S
o+aniweWQ+pCYgXT7+WRMYFQT6tdnscFRz/rLqmAP5eC/o+wCqFZNOVXQh8TQEGz2zHQg/siUXRq
qqxfY7PBO6pDQ+vB4QWyhgSdV/E+Ipd4VcOUr920B+WkDOMgXeLKq6Gr3v1pYrckBJsrwkBnu8zC
PcdajqsFqxLZ4IjkpiYlJRe1qCJZ5qNZocLqr5jZM4pT7ZvZUAC8TBNBiCUQv1IOlMMcUloi6gek
GWZ9yuV3vjOY51az75wy+iDZgt2V4l6qZ3T5niVdfB+jr2Minkh3l3QlzDP9gqTmazt5GXKcrXE1
Pk554G/TWv8ZjLDDG7rsV2UvftiOfW+lacoJCEfeovCx4LxMvvxQNvp1k1JU3IbmS5SAy+XXtLYr
bRd30QA7kiK1tsLMHNkFVhKHuQUhEqR3+uX6+fM8oAXEBZh6EAPGmt1hywrIOrFIvUG2Jp01J/Nd
79rNHgZNjb48EpmY5e5fta/4n+mdx7ZhOw7fMY3wrmM6/xD/g+/lz2uH/8e///vagZY/3BZY4f/C
+fnNvSF/MQX7BUO6BJz/lpVLA6AifqZM7KCgeeRfCUBC/cK6wsZ1v+Q68XiIf2b1wFP9T6sHPjib
5MVdwrduWnJxd/whXz37NQd4m1rkoYz2TeuYu0YrXu3RrA+65bOgNPtyp83FD9y+wc42zUvf9vBl
OJaydStvDIVk6sr04Jc4hlddWJTM1UvUU1iXnDWoN5k7/PjbUlktL3GbG4D/6eVJAkBu1IqtXuSH
3E1gPnBTIeU9F+SGAVhUD3FlHvsp8K8ydU9x2dFWRICPw3ZM/206BB6dKfkxjRwahopOoxyl1M4U
gvR7p+jzDSfc5SRgXcq+pDTaLwmQLGnUcaTuYkaA5xBBjDniFiPVnWBuTZt8NYaYDfFAtpuq5oeg
ZiO+jBRK78c6vmnaHwYUlLUh2/smiXQOmkwOPYXqZUw9bJCd8hQ6WajpG54Yx8FECeFVj5wfuYeE
UqQNrxecgUgWebotQto9p0HvkAPLgUMZzqHeHDym/g/owjdspdhoskZjnuVRM6V0fnbIGdD1H/Gf
PtRyeJ07HB+app0jV0suKq+9NuE8BeXffjYa8xbhqVlzaCXyi1K5BSeytjhgYwPuQKx28Q1R1P08
lzQ11YgNIzYHyJeg3U19V1QgP3O7vBqCHHQa5NlmCEY08QEoWtRbd3MCsy/hR3TJ7cV9RsuPz7Fv
NdMDTOVr/SC7Nj1p5CygsWNdTiPZbTLbbtGlLetcBRoCrpx5+7M6gVcSFt/4h9jStEm7zQSS/SRm
F1Np9dRko9cFEf5Ky/EyoQXr0kqiTYD5byXncVqbZsFSxrhUBq8ZLBcx12f5FoEnWYEz52/k7Uy7
a/sNqN/xtD6xt+m0FKaYlDDETJVD6X7B7AEHoBbjph7ld6FDoLSbJ6TgcHyr4/67spkg7Gz0V6ad
8f6qq9cIOh4NyD7isYq2XR5/+NSM3JqDRsdrzMXdydpmd5P88DkknBxJd1iThIKA9fiDfkeoquTA
V5n0qTXyF1BTZ7fMPgg+fddeWMSxaXOoOXSlkJuQA1PoYox25uBZkMro9fgmLxcgVMiuwBgpbomK
tIeyEtgXagvxU9LnOPqVxznLWk/0rm0tQios2vKOlICf7GIZl2s1i6821B7dEQStMt64k5N1o7BY
pHbEFAOnK504pNcd37dFlHHsOKy0OHK81oDJEtZUMTRsytGqzHHnLirtGLv+aiicS5bNN46mVY9T
rFOIhb7OSmjT0Q7vBXEJCBbvQTwLPsUAa6lBTQUR4u/4ks7VoI28qJzGM50ax0DFHH5oM+q0/Imf
62RrYtvQnD1ijWxUfp5D50BLC+qmO556qF9eivK38XujZSSEY4MVw1rFzlSsC8fmkijTYAGfAc5S
DktFu3yNw2XhsmwNBlWfgqqYH4m4NbyoU+M/yDuT5diRLMl+EVIAGAwGbH12pw8knfMGwscB8zwa
vr6OZ2VVR1VKl0iK9KJbepOLfMEIPncM1/SqHn2rwsLdG+Ys9p4xm8uiN0i/B/ljOgBtcMyQgmxZ
DRC1I3KkabMfa73lBnCXbM8J6zFPEtaf9GYe2Aa6KcdFsw6bw9Dm5XlUw/PcoxRUffTY5riPc8gG
UKZ43acF3hw5g7018BwTgCb2A/JISCSAov77ypRFUL22Y07/TkNgUdfppo+reAXo+F7UiGi3ooxg
JIqJdDqfhUdjRB9uElczIdXt5zQ21cbuujtjxkseGPepB14LhymSUvGdp+2PMuUd4uBaNf52REAi
/ryppvqRqo/fQQ00BwTNi28nWPHtO7q+CHlM7zlEiXiQz5UIDr3rrtM6vOAUQUawWywX/rAx68Rm
yU8Iw27TfDtxzhIDN34WQW1vXcXBWZSHrkydbRFrgj2Ytw/Chyop+/xKwcVeZP5VVPFGpCMqcB09
Y8w+C0RxyO5qMRpUxxW2neKTy7JLFNUUumt8UoUFuZybzNDFnnlvFyXAyJWK3tDTdl0bX3sQsJGL
AtVN21EiS85+7N3MhqShfX2ZDCZ6BD1cxSH0TT5Jmj0sGpl7Yzri5ht2vR+GGxrJ5LH3/eTqOZGx
HvF0wYXkNWN2uxh+6AKM3YlJkROs6Y0nv8QzHelur/OMLnFayPjl1TNenOPU6Fd4kA9QzGkAajI+
GWftBfWuHlnkco28zzMXyyyjqyB0zlNx+kPNPQv/nJdOmMXzPuNEdQiKKv0eYw8NsW/9xf+p4e//
ZY8vBh0mOWYycDh0ObEo+t97fA+ffz6zf7b4/vO/4t+HRI/2To/3ON2eUtzGPYy8/xgS2TSxsLKU
abns1P/+J/9h8aWFwZLqtr6S7B0ZF/9zP2Xbf+P97HqYdQlGYkf+F7ZTt3/8v+Yr6Zt2b52i0ubf
KD2fX+6vIyJFZvboSmFsgF3IDc2IcOegQvPuSMD5zj/xQD2miqelH9jxTlGSueIK/+V9aq9N3okE
CcK3PL2xGVonI9iNmSK17Zz3r/EnC6u9Dt35os02Xzqh3reJNrHBE7rUovtOmT0WSNLuk20Cnq+D
uxAqCP6YPDniVd/DZCxOzi22HDpHYAzRGmTEh+jd94RXxETD9iaR0UOTdch/MA3ImXxak/8j2+IU
RLHewPRKlx1uCZJcuHLmLD40U34D8sfhe9pSzNTTIIU1h3BBMyt/F2o6T5zWj1bw3Q54c+otuHAa
eSB/EW6c70iUyS0pNnYyRn0BXZ0uGqM4tCZsDCsvX2ir+qZ4AAyZWwOw7/UvRsyJ8klHAvMnUuaR
U120wCwWg0TBLRPWPW6bUv0oqDOE3rNoQtxFTt9eTQ+ZPWsQoNLaawgToTJZU8eev2GdYcYzhVUd
r6mwaOld9cJTJAb8dI0ld57uEQo9An2yFAd0BdrC6LlalaFxm8XVxN+vfOSbtxe18O7NdibNMflv
Dq2ORjT8ZhPzF/sX8ojqwxssHLoc2xcqDdhPzCM2Ra85xIn5pjNAul7blRdqCtS7LfprSmHaKiOL
tZ4943sAA733hzw/y8YH1gfFgZARiGPDpJWCtKLh4zwICxgwCdizteFl34QqLsxOv10pP4xy+oHM
u7drkS4lHWObOsxOCoPwpuVDWsy1fOgy/QdjDk2cruWR7o0+Yg8xmooIsbA6cC6ItnJLQJ8cZmc+
qwn7CAsEkCyTBQuHY8R92EA6DUxJj6bRPgJ4vpUVZbgWWpugjFfdVxPGL9iL3c4vVXUswQ8t7FbE
9zZ96osiwzVeZYH1ngx0bMQ173ldkGJJ2ECTZOeLgPybXRynwyEEmg8Hcs1cha5+6prg0WP4MpoZ
QGDkeEctqoQTg72fffBthWXYYIRJknIjQz9wm4rXWNiwkHLOiWpKcvPFt2VEr8ZEKTjX5mMy5TYF
IALnXMJkPGnMrBNIZ7JDUbcSsfEkZIXLr2iemY71ksjWsqGAEw960W1pGSLN1HTxdpjMV6wnm16l
F0R2dKGs6zdqgAtZUY0VaYxUgYVBz50D9o2osUbpXvign4qxOjMk35Y6JVRSdzrk9gxfPXbO9CZu
wWG9VoV1MWqqO9FAkk3TBGpTRcijdTWcipmkdJKEVzAlwB5JSK9rZf5SfnLfx/Ndks/vVmoQ22zv
q16t4kzvDK/7IIJ9pOTkTI8DhW3Nu9Xg5SEIGi3LAvXGDmWycvvxXGh6ThqP/YjonFWZRmdE+D+x
Kl5gpy/TBvTWnN9jeCMLynlngWdmVRbkfxN3AP7jQ6BnfC02FflGVYmjjll2tp79WNnQvfOSgqPi
DODBWoS5c83qfu/04UHo1D/NpfbOvm28uGH7akT13ixZqpujj4LD03Dk6l6GEUa0sYdSZOvgieoG
otCc9O8ogHlqygGjV1VNp6Ajo54Kdk06/RO0EpoJJfMLC1s+RQJcnplUj5TPvJYzVYu9JR9Kf9j2
1XjKIxGvWHJv0sB7m2d95v4nDTjFnKvIR2hTnibJsZNN9bB0IcivDdN4djIwnUNTfU4hCYE4nzaE
u5gKfeIJ9NT0i1HeGGes6BbKxWZMnm/aVONN6wYgtSCBTClwnV2G0HniCXuOLZ9KjYG0/SiaL/pY
6D8osgtVtTHZ5Pyi3OF1juoXhQ9uyXl8r3T2aJrufWI6X7zKd60YzypPLDbl1iZ0e7HHDP+gyjpf
VdRdblj9KZClEX6wWe5woS7ZwIAe8xJqUsrmqUjnC/HLJ1XZxRpSPd0TtUHuNEOFS9LU2zVqfuWR
sKHojrfSNN+3xrxs+/w96+FjDdNqyF9yqvZi1rU9niEFYrIcINblwbHUyX0L29wz0stc8Z+dxhxT
BVaiRlIjj08Y91TtxGLDU14cVBH/WC2trjoI1iwyXqwgxowommeuF7F2bZcUpDNPeEFJGVpOfYwB
fy5TJIAlq0BOxV62tGtqEVtFPDE30ImxF/PUKbfREJ19i1iaGonUIlbfpaogJ9Omu94N7sNcnJsy
fqoFz5RBiWtBJgDfHtQZwLjAkpJHabfPeV1+e4V/F+E8XiDcvIZDAXhIGw/+0P8o28bX0mdfddY8
JTIAxxxc2TsGKwygCnZdufG04fL7DLjegmn6A+cAhk+eXyLw/0udD7tkqoRFkW/Dkh+f/GZ2/NMA
CG8xD03xp0jSD3cwsmMbziOCDXYAjqvrCeNFXmgUFKgAi5yNLbSA+b5ESnhyqpGalTp1fiodvNHR
OeYW22tQ6oj6g2s9YJS9FmXMUcxX4cb2Smy2MTFeDAkeqz9MJ6CO7BXbKTL3hs3gPpfJHRZEcynd
MToQAfzo4GC9N2H52kk3PSZF9N320EHpkPR2wnLF02z37FdHZ1qKTnzUDdv8YJzTj9aBYmc7RrQi
LA+0eZaPWsJmU2nrHnmjbpwEa1pes3doe/lqlyke3JA3vJjTC/IPaxxGFNyTa9UXLKLafW0Qgans
A2p4hA/HxBIrInBPSduuZjfetEkIexRgjI9Zb2tW3rMF7ReXRnkdI3UOU2M1SvlO5uqRSPJ3MPN4
7wWB1gr7Zz8QAIHA9jMbehNOx/jTY+3hV+6zXSEewTM7mGV4tlqKtmwSWm7mbTEf8myT4Rfv60dd
DY+uwTHOLf5EbokhzwytSw31ZjkP+P4nGlAXlYXdxYrZYacz6k7b2TxD/BKq2q0uFtV9O2HFg20Y
PI95e+KKIwUQut6dzmnunbOAT8CvnY0xDHzTRO6Wnq4b9q9Gv05pmyXWT3XvwFluSa7D3pf4C5bl
iKXfK53rlCXtASI0VeKSIxdNwrvGa7jQZvMjNQVBBdP7/f/kPPVV4ri5sW/CuCz+6tODNPo/HZ+u
kHU+/+mf//ezkmPjvXMc16d5DkI+6Pz/OCsJ+TclBE49tGxXuMr6X14+of4mLDpYFT9pwfq/nXH+
4eWDts8fKbbK5Cih6uMA/BdOS5Ypbsehv+BoCB47rBJMWtpuZQLO7bf463GJ+7ABVMj4GAuDuNAs
bgEOsHHiB6MtQ15BLoquwxjDx6eVF5BqnDbpaRZnz0lXsBXimGM1mS4DWsUhq3RePrE3m3oAGLlZ
5Msy5Be4G1OgX/AkK4+GiLQINhNWEkIWfd95xsHvoXony0gOsdwLMwiebQeW92oaoMlgUpu9qmk4
gEQ3JlxvulO+8rvaquO1BsNVfLl5QWhxUTVeBB3G6vyuKM44kR3wcaqbOH14upu6td25LgILLVdh
/iuw9Q7YLWpIYHUvummXw0toHxEfOxqgkkhCcmTVPuVYnFiD/wqrH7xbcqLHiYfhuzHvPSIefxJ0
JqteSG0LptJ+KhJKkTKCVHtQobW91Z3C9GQlAWhE9CPCeMA4vTkAw8xm8iMMJ82S220vNSq/09/2
YET3dgp4+VdruC9lIM4gi1kVTvJoZ2xBMWEkk/hBgn6gcBM3f1sgCxZ9DbuttshDdX6+5GF2orVn
ZOmPs6X22oadgYXTpIyoHvONI7/Wa5DSXIkpsD61qXMYkvAu7DqktbOuwk1RRHdp7q7SWuH/oKZm
H1f4wxus8I9uJ49+iMXT9o4Ofchz57DHSDc1pswlq40XPdc0L4+DfWL9Uh/GhriCJmW+0vq20R2j
h5Gz8SbM5gTUUdcfpqk9z4EtN4RRwCXKnrDgpNO32SmnM0K2c+4H60jagzqUaQiU3kWpvI78kgur
D1/cKBK7BgnuIbehyw96gPXpBzssAM02h4VEgATzqO04z53BgWNI8MfkdhRseQ3QKdgRCk0S5gXd
2qd0ylx/FwcCVl9YXE3e33aTw6nsaAW+0RzBIElwfP1UcQCG5Pc8wEQ8uC5RdUvX3q35O7oz/R9X
eaxEoUHklPbSMpaO0MoNskyzwpNn2OsxOJSePiPTIk+UQjhPZegb4RqMCqY2awSr7d8azL2cgLts
HmPImwulGNWHZjrHilQdbVykEubyPAizWvLdQ9bAF9tEJb4r/TjUJQ70uEPm6Iotq79nauw3eWjQ
WB/k433D6Q12iEVzX8SBKY5lSW0qyyRJEkYv6lz3pwwfMP+nPiChIhkUrti0Pf+DgUsGpJrc+96g
DHpv1ph3ClI48Ig46FG4+scqupXNwPuHnianAs+TfKuqp6O1c+bPtpVsrcdqWgn2nAfs9fGdcis0
6phBx0mnXQWeMlv4fc3gmZIDXOrA4dBbAQBvi54XbS5OibRcQBJGcGp7hzddjlWIv5V/b8chWAM/
sVxmj3b6TK3sexQck6sut86OZ2f0B5eGPpZDhdUro10JKxo/jdNUrcbRRP0ku2kfFGv3cDu7Ubyk
tFgucMrtE7sbCe5AreHYAChuNWL5YeqT3Gz0APIk8Oya4ihfI5naaTj0x1Hggb7ktfFrGf2FPcAv
Hb02+nhsuOJel91TO5HsiKLpKVUE2ixICVHXPZt1mS3JXVVH/I+HsHHeNDlv4w97BTtauOzjvXKf
WOZI7trMb7VLhfhqaVfjGFZQ2AlE7GR71hmGIQQvzNC4l0vjnkwHilB1jm8VczffSl9lziUbaCNI
PQPkjgYKaBIcxZfKt8mBhDeBsH4xUCDxZLBJxFD/QNwNfptIfWS+sRYDsA16ivLFzDS20VPwSuzp
ZMHO3E9dPj/bhZ0StwLSnAziXFoSESQqnZLDQJWnn2VgFJewYFtqyTym943K9SK5F8ZwJvDVUBOS
emBFaOvdGD3VqHYPZrQjFAPlE6qH7WPdrGSzqlIq35P51DoDJWpGyB+5HP0tQNxLxyc99GCFtbyz
lINjih/sK0Y/1QUrb6bSs2opO5WAGg1OFx7wirE1t8Kp5DnlZbmng6Flmxt5uF5qHhnuaPxOsl7y
zJGrueWFQbPJjQitroGI3mUwvilZqqP2XzoYOiQtN9OAA7ulWmAm6KGTGRyw22Nrgyit/H5fNEc5
7yciQkNWXzCq8DYd25r9Cdd+Wb+EjdndhQFGTAtD4zqyq7upZVnax1886XpcmSEnXt92HsXkhN9i
+KG0fS24q+k6btv0nuXlTqfZg4+rSFrTtgvSo1J2tMLheIlnOqhBTZofsq0ftV8cs0g8ut5nhbh/
DM0EaRRA1Bxc6ro9mWjyO0NTEOMSzd04rNf+ANG6VEoexsgiu2IddJI9pPbepCp0ytiKQSKhX3wS
BXNAuYrM8WTE/THUFkA0C3qolme3Mi51h2oVAjTL7fCHh+8Y7hWEdWbZCHGB8j6aMo6e8VtZDz2t
A6qFqudOr4OPZpu4iGOCOm+/AhKi4nTr5HEGb6dOYVQxIldPtviDVHZTqBZN8g3sbhFO5YXZYGNO
t46FUxDTU+cwWBThE6dTbjNofVhUEha6bWthEI9hWZ4b40pTxyuiCGtbGNvcARTXhPMP9phlA/nW
VXR9TfWGdNcuL3o64Hn4fMyE/HueKMgCi8FVS+WdbeWcuGXvmSeXoJ8xIHu7mnP4za/lw20mvkDr
d7UN4+HQ2tOus+qtq76yRl68WNxHecm+ylvmNusWJOnceJfGMRcOHs6a7b2X9DQC+6e8vz0VX1P6
f29GPw5ctvPdmDbPKRs9CpFIxeFhguHKQQF5j+yeNFqydPXRz/CKBeGI3bvs/PJhbsulEzm0Ctqb
yGb+mPxL5VEWlMLJde/rlnArt4OVcmizT0WJ0YnmSq4V064e8PgyizAje8tRNjBiEgoqsbyInRnk
+1ng3MfiMIhtRAevVXG1ZPqrghZE81GWknubwP/Ky3hTMjHqEeTzq4rXcDizFa7pM5HOWBxKQ8bo
4MylXr8Z67Y9lUnHvV90b612MK9WJYWcrqKLFU923DzYYwxd4aKipNwNOewfKLMX+wbObYY7u1s3
wgPVo0qOo2nOFtYs00cp8uqFHuRh54Z8AylZMh9PFXQv51fp9N73pz1WL7qbHH815vkVJyn7bSn7
3VBgoYu0hd2huWtAoCzGSh89M7rWIjNXkvcd998eym/ZJaLDEUHKY6wQieAhFxzax7Hl6nYCzouN
y9iTmJOz9Ozok/jzXqnktQzpLylGcQ10BAnQ3wqCmFq1e0dmTzb/5aKhFMVwzW0CD9mJ+5Wvu4iN
59npHmr7dsWLbIX1eENCecm7eJVDqRhLfYRmjBce2B4fRYmZX0GkJW6QV94ujkv2xmG3DhiOYVDR
pMTFGk9s6OnGzcwORCAG87xgeZtvKsN8E/g2UppUA11dc6c8J5MegV+K59ZsXm8/BTPuxZzSa5wY
H75MT2roHg3L/O3IdlCHmiwaRgIY1djR0EhIZ/jI7mNxRSzZAJ8Fgl6fzMw6GCKHlombJaI72QS8
Zznt80Qnsyj/tBm3l3L4OGBBmgTEh9z9QAN49/vx3WvUKexNSlBAUd5s0IYNdzGunmmDPTu93PVl
6G6S3sdY2BSSPl1TPI+43pauawSUDErNzyKPShMsP37FpYzSbG+TVVXRvDQNMqCLsHI1fX5sMrDa
skQPNxwKkPqmaev4yDND3NxF9lTvaARf4f9fk7bG7RCv+456MZE9hAEke/HuBRN042rdTSHG3YgR
KTL5Ze21m1ESAZ/7gEdmYeRVHS78aSd7jlNJ9D57CFSywO5OI9anzX5sQsYtI73yeDrS2bNwAtjM
7S9ZgwNMzJVR+5+qxYsR3MqFhq1bAknMM4koMf2R9DYaNqS4imYfmhHglfsXN0FqzP18FQikbx+L
6yzlwRjT5M6dmK4dKoN8bNiK528476KOVsuFkG/maG79SuMVhQE6VuoQleNGKf1If+kesfE8R8Ux
aDg9MKnwlFnXbflBl+q64s0+msnaxpihkIA9mR2rQB6i+UIjDPGZN9PBBNX9Qn9f41F6iDV7CexQ
Zdkw/LEL5DNyiouZ90i6XbmSTMbByFQVmg+z7e6kHHYOb7cUc6QBeMDMk48ya06Ga7y03UUV07WW
0aklSGCFnyPz5GrSMIRc95RGwyrpxpdyYAUYZbw95tRInyrt3SAwzWwt2/CcsGBbBrHx64ppbXtN
DoR9RskMNeurSWYrgqEaXiplvV9pSCHXMVCSMc9MoYlug6ZFTwxhdbyqnl3Z2nMmZnGcXcFXFsVs
DUKvn+bHqPRxCBBPpp9diYBTz5xr80e1if1l4et4bKICnn9A++pnVDX5h88a1KEHr8t/m6DgsU6T
Fa+XXPj66uhMkc4Pta5P0egnexB2ulkZoWaFiVRFmMY2jQRsfJ5aF3JT7IO0tDCzJK5gB8SU1Xya
nBGZ8iLImEuChuDK0iAgtYJnCPygpcMQIzNlKR8Za0gOJU5jHgR5Lxr0+t7lbZ1B4AQb0xpEROqe
nk4lerU2y2DaKJcoOLC8QkZrO7LOrjuVr2LWgvr1yPwQtR+myz43OfNnNqULrKe0btb1BPqiYUjG
l+IgZXpQRF0sYlkJlp8ydFj7eROAuHUhthV8uExXg20SUBTSfQ7bGbmOx354lvHgFaueNEzA6083
b07eE1jImyygRERQ8L5JhziEKzfSNxYgJp75xcan0GApNNrklxdJPatrzu6MYB/JvCcE5/QprX35
PPvB+EuyjwDYbDZ+xuGuSOOlaWHqX2Tt7WQxTiavVwmNGGqtw8p4SVsDIcUZeCKE/Jos2TIcZN7T
Jd0wkDgDx00Oyo37GGSVfPKSmUbFXN86XSjxGI1j0voEMLpJ3Wq7XJDZ3HRzDp5gprRmJd0Y8VTh
ymRrWIEeD/peXbwaFhNBhbK/Y7KkSmq2FA11KVQYtCYSDbfn+CjhBcVWcrWQMins4PLB0x+XYDBa
bwg/6XswXqwmg4KbKTYr13GUBAaJK5jv40SegsBSAhVrNOYvIEMZF2BKMQt1aTQlYmrUVrP811XQ
U/wF1Kf87f47F+6/GEsu1U9x7Zqfn+70Wf33f/L/Tv+xZSNX4gTme6RuiRzy/ySPrn7Gz/av8qii
A+Sffv4f/mP1NzpPhHSUIGbjIUr+h1yqJE7im1SKHHrjc/9FLrUF1mTOOWzK8H74MAH/Uy7FWgI0
ji7Km6nZvUmp/5pc+nf3yF/kUlwvyhO3SlMl6LrCgv1f5dIxK7ilcnPExFeAgyUcdNSZ5f0J4iTa
W0Bcl4Rp0rVpONkLiqf7gtNEc/JgN50VVKF3g7cjXEy6WPKg60XySdkOxnqf+46eGCb+tLFe4llP
FPzS/hhb2CKVR2VMIz5jjlOLbpjkEvBz+BTwzOrluO15qTrylWVnsO5DBIGw7J/FxBLbk/l6Dgye
vFO5SR3eJy5Sw6rJrGYvIKZNcQo5IZiWdqze2omNZ56BS1VMczJgZHdm5902a7JL1rNH/comYfu6
GGYeYwFbXYod2XXScoyqFI3rObPCRTcZsGXpVMNtwMq0HPiLcI8Am/YMTlqwMn3SNZtEQy0BdKk2
tg0eh17wFt4RfIc1/lW5BBA3X7vZ8O6YjVmypzHtwbpsyE4b/VeW2SzZEh7yPV8CnjNvVh9WWc4I
aJX9FozK4W/rj2+wPcxH1y2DbwrE/WUNpyVdu5VdkZGM+kPVGlgOIe3N0ZeW7UvcTvchLZD02K+o
utzULlLt6CoWmmxXAgolhAXBtI+cbwgm174K3xLL2MLJeIpIdnZsjJZ4P6jCic1Ps+8eeq3XRDvO
YkZRnkF4UJ2KHah0morgTHRIZmAZcXtDfbIbDWaXz8lAeKl99cbQxNic1/YjV+QmjqpHurkoxpis
YypimquyJ5pX9pFt75OUnVExTGJrW/FPF6bRFpJqvIl86x4AB2VKhrttioxPwNHUpuQ9pe1ecbv+
5l3W841Djb8NTbyixLPnqSdqr5HkCoPEjPtnyrsGFtV054T4DcumeTON8d21KIofOvZobujvoSfC
NuUgshhaPMJpa72CRGQjhtQRvOCH+PQtlls2ZtyaRu5egIxmS8qCL+EAaGNXjJLDGNsYWAgfurjy
fe81qO3XbMCQmGDXSQc+XWuqTnE1fxotuA9roAcmqj/biENl1NI30gULBNmnyO7AWDMOzQR8KaFJ
rrFk8tXhnrlv66nmtYwRcLwbVi2CkYUCD1+rZLgIM3WZYzK7gnalAFYX5l5OFXH+2CRpR7yJM1sZ
WeVybmlOC4dHmxN+7U1fvWN7OEwmAq6tT2eOx8xpoC0IJGefHg9Rw5K0G+POcUN7W0flg7bResgM
7aowe00M5zGemcbptbrHg3NrCOIDLYf8kc5sQN6cNbfawT0S2FcxklYioXfNS+UvVWjeOdrlKqkP
QeZ9+ZUPPSkO9mFNuYs7HiyLM6Tf3BUie2ldcyapZGwaruqREqlFLc3dMM2v9jA8mfX8FtQBpFdu
dXIAT9zCt5gSDoU59EkET+lB99k72UrsNIpDvphKjpzQWlh9rKF5L5MiB0ZWv+duug8NTpl4v1DY
TEZpjOLrQPQo7IFBXUYiH0LTbTZ5NZOXD37CoaV7OJPMHJMYyQNxQPTN9GtqvesUx3eyc7ehiL5Q
0J6kxjYwkn67udwwsRaJdRgwuw2BDbApfTEhrJda3UdB+olL47ljkR7COW+RHSGoAfblgEb2iK1v
g0ZOWD9U1tNEVtcYqsecbQfTBymBblX0AfYuNfyACTtBu15nVfBQTs2qidU2wSNOtCO6x0kBTCp4
Dz3EEJL2tW1tUCiWmbJX4ga3lTO2AchAZYJZIIVczDuAjUCgg3XLhIa0ez+IsFwaKT56E75yV06f
VeS81tP4bvuNubWd+SNIsb97EMhWsWKJL7p+G5ol++GAUEaKv6BMLVwcIRUoadBeBU9ut47PnR9/
k9dcqsqsl3oCXeEmql30We0eRMJjvgQIp6F6QKHEYMVD7z5qIMdgKwg5dY789WCCBY15LTLx0Xbd
vlXiGEcQZkw3e5mrbuWp/iTb5sO7lQ625ox8mLFUqRrWGVH5pvDrLDq3eNFpv4oqgeMMjLujQDAw
ZUOiwBpeTu3OnpMTNp112DfHVDtvyOKI65bO6FGdNqbUejuqEuOV96cJ+l/d/WImwB3Pc1HX+pBn
5jGFHlyo9Gfy6mbpTgEoV+xFnJCJTvNAdbuxXpu9OYMGGg/sgQgqN9WHnQ4HgF1nuLkxQhO/ejna
G8cdjmimZMQ/iq6+j+GPdT3nqJy2hBDsafeZgPSJTFalFqt6k+i3iO1XqWe9LZz00hkA7WfdlevZ
uW3MzGs7ZAFsMeNqufK78wizGWo8z2Tkl2Naddt8dkgvdl26FXb4zFIGJe7mS4MmHa0q/B2Qp1dJ
Cbou0YT4eeByfCKgsC4yb7oTVXBNqog0Rau/2wE1LoTCiM/aPNlll4Fo9S5qMF88+30YzYsVGveW
LB5SDk2XwIEcNsBSXThO5m7rMr/Mnv/MIsG846M0qODCzJeW5mfXD9kFN+Uf10jcNYRInkHgkFAY
Gxe33PgCuwU8vJ/KdyeK250zzjPsPvRuMlkcy6P8rLAY+d38W98aMsqgdJaupceDQyZDT7cEq6kW
jjb4bHF8HqpKt/d4rFwchIWx64fkGs7Ur/eVNxx469OKUAZ3BE63hmCKiGq49lRwZ0xGll5j7qxX
WVrhMbIng5UitLihpGasaVEY2pKwlpPi1eSxP94ldrHTFSXIrCSSVdBQbDVUbAQawZCEDXVcm7Pk
2kxzdHhKTtixAkEBa3UYOuOD13y4aI2qXleFqdaOgDIcsY5FNZInr4pxsTVOt6jadmOk0FqiQjI9
6a0o3btogt2CNvzYybhY8CfWRZTRL1AL6rIlthkGkj3uxXuhXfD5YfZhjpppafT3pe1SqdZU3hZo
ULSWYWzvJjd1lqrji67YM9cZkZ623AQ8awPJvh2eP3VzCV/7DGGBDs5HIHfmQ4vkKm6/Iv7Ly2Ag
St2+G0Lt4F9z7L4AZdn8o2fjcP4cyECvm3y+aU0MqwkVMGQ+jKam8rk27mmd6zcDVSJnj22rXdF6
YP5d/PWidexP1TanWZmGBHGsCtI3bRBu85JuDofSaMrXeGDoMAvYNOhXAFk4DoxyH8HBrEpKBjo5
Omtwv0tu/Qt4injv07lBzQOjRzbeTx2th273YvHypJyqlmzYePiGxFRabKQeLR596r705Xhqoman
id1QV0lbRwW4tKyQCiimnmbamoyGaLw57GnULG94DlZoWB9V/Rup4XVEDFl3oToPkCisgI0KTc7k
X0j+GRFVNhAja+vQ+wMVjjMMssxcB0rxEArqByFpu6/8J+/WPenYH50LBqWnnquCQ2AlRr3I3GLv
BHBfjAyLJuGkch04fYSmPZBkwmNLNBFtAZmDZkvVNXecwKstR5At81P4gfsh4xVhRVBtaVaELZwg
1ud3CD3fdKLkhzbzn1UWfjSBW2MZnnmF9XlxkCG1eVix11ikUk7xDTS0247Zuc8ZNXWTdhB2uzs7
r9tdO7K9KRT5srHMvueQ7LNB4xfFY284ELqznepfzzLq7eRQhuWmVguwrjQ2tcJd2k34cCGI90sx
4MqrpsHaWhG7x6Qeh7tKzNkqAYe0q+Vtg9wk3ALcouuB9SoNZNOcvMsKVDIbU0SmUFGdQGdZ82/s
ndlu5MiZhV/FL8AGGdxvc89UplK7SrohtFRxDa5BBsmnn48eL90ejwFfDDADDGD4ol0tq6Qk44//
nPOdN6drKAX79gv1arc1/n2eq6AvDvBI8b4C3liP6fweJ/4Lb6Cv0jBeqd+jTjWP7yK3++FqKtAM
h47xnurPBVqQGsgOcO3zgPi1MvVrxWLGRLJc2bo5MAp917K/lRH9j3ViHWvVkGrU+UuykPIjN31C
G3rAuw8HllpqDv3gzH212XgutIZszm4LyzyQ4NiVUVqsSR5SVlo+Rk2yF52CTEVfIMvXd1FSekJt
iElondDVLrcmiw26uKgw+LAoG3FTdxdCL1tlzvjU2u6xDCiNsbqF9Wdc6qR511QP2FME3gXTJjGH
cxWSSm37cxuwDew0TTfgq8cZgbWCC+rtfNUd+3ImkyV7bDjtrDaVZ91Y8DvWpeldrIkZYEym5z4v
dn3r3UydPkRucO7rBfPDUDvp5FxI8mQEjnnLo2HQ3bRonBUTTf2guo9oLG6mMJr2xCutnRMu/JVI
HzyLp6+exuASdUkLkZfNKdzMn0z/qFXGzDY06HmvDP65zAs4wML/HAU75plkv4ubjhLxRMAB6s8Y
egowuSFX4NLe9WF2tXvgMsPk/eIm/KpgU+0ryK30r3L1rNi+bpzC+aGd8s3wyAI7KWyZFIMIs92d
V2NGpkkH84mxkS68HlF1hCOC+ZXbKxdem+e5a4afvkRkdGY0NSvpuJODORVx3G2HwH22zPSZsRBX
VPhq5v528SiKMb/FcH1v91W5NgzizboHC93exVBIOAsz3JE5Wcj40+rpjcrpslux7jzg/PmhI9wa
GVt6Cf3FVt2XXfJHGuHt7J6LTybPhVVD0cBJkfrWl1O1N5XXkNEU44vR4namLJocK41FXKr6L1Jd
h1lfOtM/SEG6zR/yJ3pRH3tdvQKai1eFUd9jXbqM3T6pjc+aNaDKzFe4ug82qU8vcFjTYlivaM0x
Q+JfX8lY/IhbC0Gze5s6CCDS/xE647GKrJ3qndvWUt+wzGALAQS1lgSI3kE97jeMED9JK38nOoHT
U90VvbpL5+w5gMuRFzNoqILzvtTGAx9U1my0ukzoVvFMdHtOhodYEqbO9J2CDVyQ5M4ppc+n6Jlr
6FEEJx5LIM6Ei03Z9jgcfgIhufSeuxldC+TqsNdlvmv9/nssEqLTKMkzswJh3xdFxcLGI/QAjaF4
tbFkUmLL2pTAFGTkaE2E9mqHKSPfuNUFw2Sbf7mpqrfME9+A9Rw8ABP3PBg1xC4INzoJqG5LG/o6
j+O9HojcOMUCttLNu6sVrdcD9VZZkcBprio84oQ7yGW4XxwN3s7LCcYRjK7XhhtEJy8fvRcTq4UA
dbMd7CQ8jxPIrBDc4Ko39bipC/XWiug29OVXRDn0sTMxeiDJbybugdQHIWFrF0OD7BqAMWlWnf/9
DelTJfnPPy49/7Ae/T/WreE7oUUNpiDJhknTZH/53+fuHlFgs4/ko/yv2bv/+mX+lr0jI+tbFigF
D09p8Pd6DbJ3QqAOOwvhkU0n/9d/zd4Fv7FnwOBJcAEdPgj5l/7iJxX+b47j0BVjWmwoMLr6/96C
NHD+6CeFSrkwKSz8rD5WsnBBU/zeT+pSrAu3PtJAtqNvvuFPXOMfae89ISifVUu2XsnpdnAsmlza
apcSjdFeOMFlavaZKl+bJNhVnU4QTNudG9ZkW+dvMYDcws05MH2KW2VmT2kLVCaj8n5V2ATVili+
ZVbxM1uod51sCOrWNh6ibHqRUXWKfO8YZ/M5qS3ET8h3VA/srCr47DFk6BYh2bWx7M3uHSa9febk
b5URfuWO7W26LgMOi0OjN9tyI0f8jzxplyDJb/gbXdIx+FSig9sj4R9PY7ZukvAO1W5jtQ0DjKTn
M6OvAj5itm8kswray0urg0OpxzPuPZY8Ev8Iyf8Lds6tKmauIoEvdxNkngdvWNoWKzwYIcuGNZaj
XWTNCmibKs7Cl1xqLE4fQ8LaKrg/pgFDDvTGkKxWIlahQzWfSRd8umC4MpTOtnKvFbcvs/8FtP+t
pMcVm9dIpnCa1r3iFVppFN46NCXNZ+O3mwr4f22arJMBxCBVJq9eV7g3roG13V5SCj2r2rXPCwxX
IkhpzCPlulaZhJZDh1eVwiIKeOvNEa6CjIZ3HICyuo7pcG9CryZ1+eHjztzg/e0ehlhuecEDW4I8
U7ZYEAS7sIVvgZI9lXo9VpRyZx42ih7X/65Rzjkz4y01go+hr2iZhJsHD8f7JeP+zRE4OdMJG6ln
HMOlTA4v4yYWFT7gYp8l1LBmdkdhn7kbG7XlZ8rVDPXRJKdf6/sQrU8M1Fel6Xfk0i7oaE6AYD2V
1k1tFduGT1lcGlzqBnUOcc4OXvqgWS9E+h4yyVVHcETtctuk6SM8+Y30s60v5rcuATmKEOoEFYE1
vyWxWV6oBb5J8rRGCV8mBhWfo7w5DDZ+qLC5saKcPVfB1jy7twd8C6SURjQ6ydni2wKOorfhOEB8
ALueT3zY++xsgbvDcQIE+cAWtGuLe/YMpBmYblhLK7e8cVT1wJ74iDxc7kD6HxQt0Wmf35kttWhm
89pKd63jZYctDslA/4ZDoaCorffBKShel+0zy04Xs4XUkBFK9uNm+WG21nMDtQP8fd9j/w5JaVDt
MmTmhhvdW9IGb1kJdoTiDtiqEKW9cMCB4vnvfK2ZZTDmQk60fJfm2D86DN449hoLobT85FqIwYoV
L1Wb9Da0MQAppHLSJjucFz88vJhDrR+cvsbybcdnG1xDE7FsMit1HfQIx9T/lL2aDrMswqMZpgdt
SfcYj8LechSnCz+g2na18+JStyBVwGaCPVFcswoOO30cMRZ0mIq4cVn9xnW1S/tjSzpU25gvi5aF
MVoGeFQ/kQYMV3bdlqsQ+ClcuOsdUlN5TPcoeQBKRPqAERIf+4GhQ+FVg3dkyuma9eqxsfznPxPY
ceOWaycj+8EKb6Od8QYV/c6qPXaF14R5xArDPYyKiRT9lOyQaPkiALMpLCaMGt+7vkHqKQI5ZSRX
odGhELQljFN68lKhVj5UNIo0QIWHHWslDwV6T7jNh/yBXsDlUj9XCipYDMwNSnnG3te9Jo55X48e
UVZ1m1XF44KGw7iDOTeLdiFYBsaPFxNNFhyb/miN+BPw/mm0xxxeXIVrL+S6ZhX87Qeesbl8KiD8
8jQyn3bYxnsDiGcIat8dvW+vCrjo4XAOAjY3ReacLb85Z3YTrXhwckxpslv7zZQdxlrv5jx4BLNj
rGtMnyfpqeNg9MXOlYJre+dCAvVhbVZ28S1QynHbNJjzsPn6bjLiuCOmlc9bGuevmck2uzCpqFFA
226h/NwAHdw5ZviADGeurSF+bRq8baqQ7oau1XMkO57nyHnvvVDf4LVh8+BucuHdGKW6OCGOuUFj
jm+x0UDB5YKlhs82EIc4NQ5JY5x1j2ExqDEWDxcftMSaRTrObPOnPahPIgjELfk6fvQ0oo/HuNto
0b22RfdO0SjJJNN9nEFjqppTIcro3BlGeEZ2DlJDGvMOdsuGOlzs5FGFsTYCD1fqEJAuxa+ENEVH
UrL31+yIxQ8aJyX0VEr/ZAXgpgzDe0Oqu3gcmfOj7SS9LRErNtlNsst0v1WWx8+Z209emyiUfvwQ
1d01MCsgjt1aq+E+T8ujjln+xlhs/f4+6QCx1DXblmadAWIPO3LpIdAZO9mDfdpn2Ct4kndWScEn
lFsRQc8pe2zdCItabqvOX3cZ9B8ruSitTm0eYEt0jI09dOeU/tMpnA/+tNg9eHOYznkg8DoE0zpq
px9tZt6htX2bY0zjhLurUHx0Bj09dTb8zK8wSp+NmjZ1M9i1nb53OvseMsYuBq/BQoUJAHO/04Dk
0Tx3JbCzaODQS/jp6e4yAuO3xmDfJlzwiuS7wCHfVD7lHNEhKsf3uR7vOcwPQR9fHHPaV0Z3tHFz
JWB1lPMDGAB9qeZ26tKTS4akz8P3elanJuEnFM3g4n3eW1x4h4Ry3Bk7aLBlD/wKQ5fNNcWwQJJJ
F5/qCDVxHpB7zPKlcZtkpUhWcvn4Fbv6CRM4qJIFUuTvsXaebL/eDW32UXj+EwEk5CUqRexFGuqO
WjAPaf+mbvQ99Tj7KBCnxBOoKs0jWJhNl+JKHjif0Ju7I91OO500SCvZLkLxhrp52xfi3sX+pB1r
X+Z01jjdMZhqDGvpETcAvZMY3viokH1XB9sZ3jOZfce0Lq4zx9qQ1rm6vvZwSbn7CGrozvENUKsO
GoK7nQpmpckBHxvuK7f5npieOV8LYMs8QlmIHpAJo9rkoXE3penbaMmfATzPdcRbUhuAgtKQNY9h
e9hNcDbSaMaPKrTYiXHo91P3LcsRKFUW7ug9/Ykt/VXM3kMHZmWKYZZQnPSeOwmriNi+t0JwyWE7
HWLp3xcZJ9dgLotW4EjRdO5nLE6Bg0TS2OVDE6CFRc1gEYo1WfZGh7Fq45ORWp/ah9vtusbaiKJN
Vs/fZlU/o9ncLOf52poCRIA0/x7r6CNRHrFfLOelQdWBUT6pcniffbW3KsBDLTo/gMiik9dIlpdQ
9kdTTHtriW2lrOoVthk5lLcSSO+KV8JpEu25CPVL2uZXfywUTs4MWigLjITaD3uynrw8fqzs8qic
kUV64h/CKGD8jXeQsnbabm5NXli99Uim7KJEjfVrujHH6uSL6Dnwkl9jlb6HSXeT9E1wA2CgOGQC
/lZXmlSX0d8JO+zILeeSNfg8bUaE3DVeE9BVq2Q0zr1XLG5cQi3WCzwmf+OnJMjHiJB9W7xNgm5z
poKrNWOYLhRvd6eKcRk242EuY2xeGJHXxGTOoGogOPLmWM/ehMo2caLkyQo7/7nLIvbFMy/ziRcH
B4L6TlSG9uxiQsRXaly8BkOjD0TDMBm5lf9qZcJCfO3fUqhVaztz5SGfQoxYPs74Pt2MRb4fOxCf
RqF23TLgcWis8jCM12QR5DbRPran7LkKuqcCRuvKwRXbEPZdaaLjVlbfO5h0qUNivw7ULe6BQicV
Axjkc9mMEKKhpZo+MZbwuXBdkiQUmqYp5wwh2rvBCnH/mhwyfTrwFcOT7YUnrMwty+KV5zTPgP2O
iEeQZbvsxZp6rJxhwVceGAgC3OA21oKq49VuDGRKGq/e5kJeZhN5oRtpbKO+Cb7Qqx8HT71h/xA1
xjmXDyisFQjGfnoYporJzvJ52STmObBaKNVCTNQilyc9Dtc0ow5kpIq+brkUZEtC2BpB9jq9L0+9
BTQrTxKeVvb7/oiIFdbnpkQxaAtQIlZB31rCgxZXvO6sZroWlf7Z2sOJcZ00Y62Ovj3/kKYJryoD
Aj5NvD5iwBjV0OzCuYxQDYW3hg6mbyPaf0BtZdfZKxfzLQ3DGeirOrfGXdz6dCpb5kdXlLdFDqdI
JuEBaYhoVplfOMsQCkDz9VUuka5wepR8tQ0OEFqYe7lspkBeRZ5HDbRu6DYoMa8MFe8OgyeDHAb+
3IJX18pX6a4KcRx2gV9ucU0+5rYP8CLHUTEOaO9g+Udp3htGxTdsS1QSvv8psu8bWkDuEm84tpm4
LbPS52o8t6gKmGWMcj46jrhaQgJwLfkZTzzq1LaIT4oZ701LndwsuK1t/wXi5gKd3hs9MBnTwMCa
iB+VCJE+0n0CyIHLIeEUK8CD2HTjzzIZHhMLtDydCq5nnxqP2m5Jc3YcyUun9UtNmRWKGV4UoqVw
DidMSyRTyluupwmbSp+NYRWgEdgEyuvpZjRQo4zxO2KaXHUQts2+vjK5vLgz1gnspVuYwOKsFXan
abaX6wqODqkfCqBqnZGzU+tpmMwxhZFJ9Xez5B0/5OJqG1x2te2OW0BC9Hnb4w1vo1sdE1qTMrkD
SptdPA1bAwclyDzpHKRbOCxGRWXfjQNxSoF0I7rwPrbrcktAEycpeACuND9BtZIOn1LW7J1b73wY
KMiYLJatetck1LdMo+mdvAhOsVL1rWRdc0IsoVPKRLgH7QH3Y3jNsmjj5ca2y+Td5E3nNFaAMrxo
Q4p8PBoGQYkudM2132Ipj6S1mIaS+jgbw5Gqs0s/VZT6hqNPah6XzCQ1pclB/ux7oGY6nEn1hH3D
AvYWcIutGvthTpeuaAGjK5070JnToYvFdSoCbhfRMBNyGA65kw/QIcgMwpNfDUbubZQNLllV9jfy
Iu9BKY6Qkda4jNcB5VLrpqPcuM0SWhVkO99wDu1E3r3MM7HBZjEHyO4ooERQzVeMLIbth3x2z/yo
r6Ra+iN2iTvQuafOImEV2OiNnkF3Hqjl8zQMP2azW9R87KZBVd5NnP73o2U+1apUh7jCp5rGvE40
Qc59F1Pj1PXsivKpt/f/v8V0QDgKBw4IFK/Aclhm/qst5uqjjD+Kqv35p+f28+MPwXn/n32lvzk9
+aUx3JmOZwesCwme/wUiRvpduDgtPNsVrs1Z/7dFpmX/BunYtAGPuSGBevvvi0xL/Oa55OVZvS5b
UP7Mv7PI5Dv5wx6T1aWDksErxPEsl//VXUpwfkea9SQk+3JEsWW47eEOu3nLvjFqHgA+1Ue8gBzF
DapL0sSIkxi2DSo2VuR/X3uDowofdrXTACCwftCToskYbYNieoDSOq2bgdE11ZrQPWG5M9TD58SK
/W0UqDvROa/jUELa0gXLmMqd1uCVbbo1TLmFIVrupEqrNS6AYNdo4NmTYFYhv7FErqJt4RJTG/R0
JkxwYoe8neA/+hZvu9o6ev6SUs0csFy25iVcUK0jesqtMJQ0eAPVS1eqLYvnaZU6XBLNJih3xeD+
kqH6Um7Iu83JXoC/fSEY0jPXJe9YR7xVN2qqeQQShgDzEzlOu7al/WCwB1mlZlZsiXWh2bOGXtsG
NTmCYq00TnP+C2ndj+af/ETSlSv8+KYMxdXU8tiqCOBUgs4xRPZJYq7ZsFmdN4G2AKuNiCOZnR3M
oCLKSi58HyTBXR9NWyMb9vBWL4Cz3jFMHudgooCwNeBrt85DOZOZJqYBMqbCod/dZIV+zTxCBPlU
c0g5EG1UAxvXsaKVnEoSrBFlloNoN37TfNPz+D7NrDoBVeFJavxw1YxhsK5ZSWBa8bKtQ/DBnAQW
CdN4h25/w4bxGmXlFzXH6LYyfStED2bBa8p1IicOknxu1qpc4tVLlpeIHfH9vNmWXr4B8f+huvEo
HX4WupEYB/PqIbLb+76uHwOOK0CORbsOguFHWu0qmwPIB+tS8215OlzbI5+8Ds18hjLDTTl+lXP5
IwpGmiYs/eUzZY+KVUwmshPmjHDfhPQOOWuMBD9Y70j6N+JN0uqCc8sDMx+yh541X0qzTO1rzDHJ
n6Fb7ry3I28xYlFhUCiaNdxxfJ6t9Dbs4p3u5i8b2NqqCPHd0yV3CwLlflL9pQfUj6F1qPbkA341
hgMJJvKd9ajKYx5kVNPCgXczOhlaJW9wobHbBi3BpkyHJ7KMI94D3IesQ4n0ZCq8C2BrEk55rujH
ZE3Qf/aLoS2pIDs1Qn8V9nBOLFZgWei8l3Py5Mc4LcvBrk9ZUYkVZOmHUKLHzlQQMPtE4bocs347
JfUh6/rmrnB59Iq0v5vnzN9MVvJSEe8Et6AReuoLxkoQLab5JDr3xZgwFld87occRpdRLljbPDlZ
Hs6W3vCe+L2T061LWi8wT5BlJJg1p3W8iZMBvm4A3IkILjalePRZnMP1CWKLziTZ32PK+vDrBDKe
AXBi7LvqaKcNrTIOv/Tcr/ZTPiDGMnq7M9CoPN4uewZnOQEBw7srMQoEvjT/ikwC9nbxmNPZsuyq
Hzt4FeticJILTe3M/SG8p5AmQvhB5fdQyQclltUwCi07BpvWqEYeqsw75X3xiP2TtkRie3NffoLj
ODsBeXDPxpHl6+M8F/6xnZOzaQKYRjljicGiSrDejwIsStAOzxOxSNNpPy1jdo8pNKYjgZFL43YV
PAFEC9+35Kqtu8+Bt4E7lnxgC2ojEx4IlYA5DPOKyK0ieuzSWs3jWWKG9P0L230i7DVpO3/WrMSG
OsStwJ6n4fvyCHhl3XPXEGtWwmVghohHDwd9ftCdd07d9NtGiJfCRPFI7JlmMVK5ALjyI41r7dbq
7fEwNRTw/BmAsshzezsTsAiS5j4e5WGyk+88o/R0xjR8lBFCcl87Z5iIaMcN6I1XI2tpM8kojsKr
Nl9SGz8js12++R8ZVf7b1Mr/ziyKsCDCg5z2heVS4yL+Jen0tkI0+pNw/nT30cYf5cc/5FL+ydf6
i+wa/maGAZ13tumzVbCCv2F8ArRVgeDph5B8LI4wBNG/yq5MKy481BDAjeXZZsAg81fZVfy2ZFj4
OmRdFjr+vzWtuMEfpxXGrJCB32fuoZCPsclF+/39tDLkbNqyxosPtluPbM46azt01gK9b5JNokJW
0D7guMbaR4VlsFWrlgKZcLzDPe7diMx1aIfDbTHUXfysO/WzrYWAuWl/DFzhD8xq01kMMDoJxnyw
CAlITrUjrRYK1xIk6a61i1fI0/3elHa0lV41fmUDwRavhE7BesPZE8K+VcH8ZKbBa5BiHs8EW0wO
kRelsf31HKbcFiKW1SRXth2JyRWO/2rTlum8QVqjgKcSyCeD26GZ1pHYTCIzeAM0P8YR0SNAqcVd
tsD52nRcyXgmROfjnbFnTk9+CzYxQs9H8Miye7Q+Z+VJpqm6EhGjAbbAvuKB7cpgUwjXfKSzBX0R
3XyTW2l1MEd1zUrnvbPG6GAl9Q9ZzOGOwiXGhHlAd6CQ/CRyeIpYd9ZyVO1DTP/G1mpcunwwF26H
JEwe/ciO8Q9rHFBZ9pZasnkOZIVY7PlAJkKKcFwIegcE4zvW6V9E2l+MIPXWQ5DZqFARe1bUiD3C
B/EH/saoD+ULb+p6WzTaPxoFy35jduSxpB3HJbcB7s2fT0bSX2wLIHbVfMM8muGIOeZ6rigjRN6q
iMO6vMu9vN6ySKDgrUTvrfnNrUmYfA+TfWfiEtk6Llf+3GVUwUwQXBZ8FTOH09H35NggJ+jAIaPs
72ms+vCqxN+bYfEUBPE9C4By1Q2avWytGQRrBpRYRvdoNNgzw8pfmam6V1Z5MgN3z5n5gCNnXHXh
dBh6yezrwG4ao/EhYXm4K2cizyrDx+I3HcFqGPvHsPAuBFz4sab+z86sd/g1bzPTHdep4RAmpL9h
Oynas8eZaygQMG8f0mVHNsWm26XPDrPgRjrUnIuAzF/IK8bbriMDPMAcJPgrw9XolOkGcy7Vwg4z
WuClv6YiabdR4jg7t6eqUiJC0ZXl0GlYR8U2HiC4GLR1O26U7puYhiydlARo8gxSKBUHI1PEuugi
RYYgHPdEcvdkKY21KVjNiMg/CqeTrJiCfRxCLbShCtHn+GZGVN525o5n7BDg7Vx5ZMhXYzM/SWDj
XSVfHCUeoXywDk3KVbzwP7363VPJBBqFNYhXhrsIZ6bZpndSVzuDjoh9DsILPKxDUIsqLZbzrEbo
YRqUf/IHRGSp3Hij2vgu75fHOuwxvNNT0SKTtIl1Q4j8Zu4A3ltD8Y44sO17/F/McpHi2ayWGsK+
21k1QQKWsdc+sDc9/WgC4z/f/jnLLWIP7j7rpiNNoFe24mePTme+xZ07KhBBLNR662BSOghOcVMV
5hW7IFR5wLPSz49OK52tiNkq8SP6NfT5my6TX7Is7x2el4Cw24rirvkgzSjYBo0b3w58oFZVQOfP
CB3G7Oc31dY/R3CLKKkDvUOAKmx7hoGbETgwz6USXJkUPhEcvw9SuDl6km2s+gnhPLYq81ZMMYVJ
PknxWYNTboTcxmG4DmP3MaDGYZc0+blp/JMdlDnvLdbAizW90sjabnkMIsiYurqLMz5dped2PFGk
S1R3G8vyjc/1qV4wFiC56OGg/6J2hjUM1i8UsV8TMsdqLCpcJZYkdtDuO7QE4hzGjWhg2KbCATlQ
SSzMNtcBVcbWlmYeBmui/Gt6zgjwdMs+ZbSecd8+iIyGaBXGxXOomas8i7S7JOK/6jiF6TE3k5tQ
amBlsUT3KKkc5Rj076hEgItiOEg4AdsvDiCeiba9WN1ISL5gUI5kuNZNSj1hO8TXqY1eqBVcUli9
vjj1fEezATV+FMzx68rd9M2IB+9cceEyQDmRwONjWbbEEwjk0fQcG5hIXPM8O/TANpBOzzDWeN3Y
+sjrMKHjXKeSEoOCurxOg9Xp22C5WKfOpZ0YbzEQ+MhIbJ9mM8X8Ht4HaXhyW3kE5MotIQ0+B0hR
axHyq1+aJ2dH3NFNmgG8mHnuQvs5zHD8htHRw1AvB33xRM9T6nGWxXhuzhRhoMAP0CHz/SCXGurp
DeTI3hPTNpE8GanKiWAb5IYaomml2WxwbXLZg47T6+mI8HCf5NmLmvw1mVrgMRHNA2RAShUgLDbn
Shm3TUfpTRFkv2AdoUCTclgxKrB8JpDOFv7nkOsz/SAbFROeM4KTC+qERzJChuuxs1TQJ+EOyVWS
ghvtoqvtguSQVJ6LwsHTXPDKKu0bxNVb06qXzyb9FZEnkRk69RJgVcNaBLZCu80lyMd+hZB5mcrp
kdrWZy9nry44Z02XFrauFkiOIjlWfgyXAdbUBMk8BNyNfZQutTj8ahskg4KC8bU2ozdepMzws/oQ
A7fQiDTeBkcRsToveRSwHxJ2LRxJ+X3e1m843D9Di5t+UyuEW64nvckVg6DxRpnGJiHvtWw8MNLv
yMo2q6B2N6k9PqBCRisxgPtLsJ+veQg9TBJ4liQ3TKIi6DPTsYmxauFJplIr501Odw/LyJi4jNF0
Tz46xMqbrJ+OtRQ6WLinc1C8iUMrJHnQaqWtdkAt7h/4SCZnmMoToS0odzgSXmG6FDSpavLxLnpW
hp0hHuj8bdFWWK5Px5Ke0hPE6HQLgBneZ+FetW0RYWVPwyx2PzAybKB/kXkALLNKLfZBrpNfUk06
Nx15wtOUkWrmXzjOCU4ZSToVMh9uJ1Kf89zeyGZRFDudrqO6YYFkADK96fEh0LeQFccmLcUWLvEH
76hhJ8xiulIMFN87sw10Pu274//IReX/ljMUdYubA9hOYZOcD8x/eU+561ml/mn10X4nH/Ifd6r/
5Cv95ZYS/OZYWM5dQBKO49oW14T/3KkGi83T9ODL8FKyqQHn/vL3W0rAn13+OUn58M+bzr/fUpZ/
6pL4tRjuQs/6d3aqvlh2pr8Pz/+Tb/z3txQ7y9tp6pWxVy1ukM4LTkTtb4Kx/ZUEhGZlbH7CXtkj
vvD6H3TCKBh9AyM5QxW52F77pv35I1lWr1BFmH3hR6z9itd3guSyDFcQRWLSWkFutNvKiY9Exl9N
u9ybJt6JJKRzqxOvld0VG0qHwPMDCSdH2n4EXXw2sT+sjW689ahI4vWo7nryj6ux6+HzDfLWG8Zx
k8y43DuTor08hHI5V0uA7B2Fhc2Uqw+UzsQbcE4b3w6vQs6H2negExJOk9Rl5m5MrKGFV61PlA7f
ynzxWQfFDZ4VuS6n4GKC4fIMHGCKDvJ5GDYzHKXeCeYdfAx/J010D79rORq8nw5QZaRsxQE3yhyR
V8GMRLkPPYY41FimEJOpII+ZJFQXbsGpf9qaoIrfkPFraHTtvUntlDd+OrFpbiIhCd1Uv8bEPBCK
Y/ubWj+yRBubijCUBq3WtuM5bvHutKjLbKHvQsrC11FE0Nzvd2btg94PToFpXb1iujN68Qu80p0u
hv5GBcOwHcf8AQD0r75vf/V5ch6W1K60LjQwqY3Vq50RsUaFpsIVbGLiNsv+uY1EvfH94iEJ27fG
5nAtEmq+DFMzTYJaJyLdvcCx4W2u1b626os1D3g7fPGMPLeTQp7zgFhN7obntkgOmel9w53myxR8
jMpaIJVZNJ+7eMT64qRm6witFOms9O+7sd8lseHu0Oowyfb7flR7o0KzFdA7k860bwJuo4+TItRZ
95k6QL8KbiMXIumY1N1zNls4bgHF4VIAGzaZuuIuTAF1IZ4Jk+b7iPX+CUxksSrQt+l9lBBa8NWZ
/GK4wIKCIrFMSoN8EmwYxfJPV8wQjb8zwpqJwCOdp3Stth6X3APAeciokx42bmf/Kj0n2qZ9iHWv
cx+4Ol7JI9H1OfTZJsGAs24FKmnjth9awY5KEusRygal4Ga4c6GxHPoue5OJhSUoOItsPAgLuZAt
hNxlyp8YrlAUwIYlSIPxuAor2RMFHvJNqtESxrKh2V1cdZxeQ9VdvMzA16zM+uQMBTKAE3629Dza
Uf+fNhPFi207zuLBKPxpNQrfX02o86vKcS8qYgFI9uelmdWLvVjBLYg773CLx10wtfHKrup0O+TJ
A+V44fsAo2tMzZOmP4+kCjy0MXd/Ob53m6TereHmxPTUL50S7vOqbdFyIw0M97gYlM/NVD0MgKm4
Vw9cX50R/x70rFjPR+r5iKfDCKxT7+jOweuItAL3xoC+aOjXTuOUaoQhnqlNztnHBtVFFVgcAmJB
N/XALcyLVfpFbk7/Ckc9HSjdxNohvAf+0biiWxSPZkkHfGG4T7H0QLsb9pnP0rTl/Uyo3o+3je8D
0l3+jOV3W8OgW6UwbeKGdg5Vgo16WXr7pCvuZT9BrmAVAavJe6yFLI92WFIBn4+PQ0WZGBjiw3+w
d2bLkSNXtv2hRhkcjvE1AjFzCI5J8gWWZDIxA47JMXx9L2i6KnXfNtO7TE+SKpMsEuE4fvbeaw/4
fcrMPvEN7+koYLSe8sPgJb9k1BVbW2WvDpkRnjKG0bzXVLtzfODyxPGgHqPKuUvaDltPIHjCJGKz
eXDNKCFHkv4wRxh4WBV58v3ih1o4PKrB2zjjQqNwYp5UbPtk6ysad8Zw9Cra+7hCY4Wv6DfnyV4v
1uOC/ddZzJukXV4G3dFNyMWF/W+Kxd/AORB3/mbxmI+a5BwJNVF9VT4FKZ7MRnSPhMGpgsEvy0Bc
bE2v2NEjci5HXPzgRwECmeLH+kkvS+vSqeHNy807u2YpMapzai2nuYfNUUSQ1mtaaQrYqnIpz25C
X/fc6BsziR+HtKJomtvuvgEUUuHEBRpPm2yJbyoje5tp8yd7QQhVyfRFszPdgBbPVm6hpKUZQzgV
5dRpr5LH0JrpYSl54k2MA2PU/SQJcK/KCNtTi+jgTXZySS3rJ+9GLJyAcbO+uB0VjmNW9oR2nYsx
GpfGJWYWW/HRX0w4jh2TsgZ3QHfOJrGb21nk37nj3+X49JypuZtBK5a5zzOlor1IgUarPDsNNN/x
lP3IiZMvXChRGCYENslVu5fojFNgLmFUQqxhC0DDm+1Y4eIIKn6C2Ny4pv3bSjIXIkfCxN+474GZ
Asr1+hsxR+NubksG5xjEXFs8Znb5Fnj6rmumL78rLlmlP51yfs0gGoZxBMYhAZuroG9vvZyx3M57
g2Q4Lwf0W15CRcTvKB+eqYmLTspl4TZO6pX7I5IGbUANzPE2S5+B4SShQCs8JIO3QmoZk3O4XZgU
1zyoTX0vgBgPIRNrjptav8oie6wrI7o4pnPFTNXiCCzaw9J4vwU86XBe208m2V+jttQbY1XBphHf
VtbGaiVx8qnBg7kt2lKw08Fgy82TYpkGoIJbEGuIU0LcGPB2nkg/CzsAHDq9OwWsiczg0XRJW3KT
eOkyvdpEJ4aZ6CPVPERFb2+b3P3FbmmVcCLu5YQbNSW/o9k8Do7aGdZH/UBtiRxr4xDkFopcZ/5u
tP8W4VlGCm0jkvPyackHyppazPJT9UyJz1c1uzs/cfGxBkeflyH4R/fbzZnuIZvNW0cvd9lMgpfm
jjlUKdqc0ztnqygbPlDkOopKcJXtVxdrOrwSAQHdCZ2sG+crhuqvmX70mGgOT7714LTUjSzS/1EP
4rkv8LKZHCoHq9IQZILShw4oNbd0PauTFxvqiAo4vcRJqsMoBu+Ljusd48gvMhxDSQDV0KXM0y7E
QdGFepvEuRNmbfZ77OqbxCqOpdeftZk/MJaHlrNAh5FH15HndnIeYbCEqeV9ads99PZ4xx3P34xt
8j405SMLCCw2cwhOiJPfA3YH8Pe+suVOWNXBa/guWjCETEV46HdZWTywT+4PfWqcegf0N44/6qcW
ufOm/qLnsnsAob+v8F3yJaQ+eHO5JzHDEZ6qZxdm9iYb4G8jZr4NhP29FMXVxt60AspQKIh9pLo+
j6Kmm8T13uqV9RLH7gaxDMN02jFIZQUlPT7v9nnh8z/70cE3TDL3jtjhj4P9meXvUYShqZrEpkUN
3uiG32Njn2QljtoCt0R+a0+8lqpNMBepCaqJMzo6ZsX0ApzGvZ8aZ9zFqfkMQoEC2K63Dm63+FBU
kgdwWBZ4efPEAxht2sn/kPE4U7rjCgwU+cUOrljnDl0QY2e2nyzJspp9Z83KZVMs0y4pvGuD7OhG
4F+lfiDa9UBw7YX1MDnPKKNvEbiLhNm8FNWe2rOrznr6P9gKKL9+G2CU7EvbP+JOvgRFfO/h1Z4d
AEO1uyfXfhyLktmiYO0S8UbH5HaTBFa9Lf0R/Kc9fXWt9ebU/Kycalf7e1ZhBwnMwUGQ2A0z3+kE
x+U/911boKjA8RC+kMJGkoKU9v9PQnLT/U6LYv4XTNz//Cv+etH1gj+8QJiIXrRA4wZaRbe/mYf8
P0DArV2CwsEvIv9ZjuP/ooADtY2LsG3xj/0/Oc7/w+TWzJ9ilHLX5sR/66LrrnLbP190BYqcY1pr
44dFU8X6lf75opsXVcTmWs2HqE/GFx/zaeK1J87ghVl1OufYU53KvOfFgp8fBuGe7CKh78k5wsKI
UazaGx+ba+3hUCxwE0U0yO7l6oV10qjZk0Vn0S5zAlV43NJxwDuLiXbBTGvWLIW81V/LRH2DBkmU
ooB+hJWEVymrNRtbrkXyCpuIfKvq6BnU9Y8GA6+Xr01CWHrBE93OoHniEa/vmNiCzbk8eKsPmPEU
pSEm3Afu8RnB7ZWqZ/AV2Ic9bMQaj/mmuw3am052z+nqNq6xHbfTmt1vuyuBQpIvXsD6DJPyaBsv
CablrKnPFSZm0kFLSI/vxs6aG1ooftCcTYcsxmeVtw8aI/SMYXuDOB4qTiKKj7tnE9N00fpsBnFR
5zj3t+6cMVJxj7Fw+5Ci5RpAZTDp+azBjM0W8tmzQLxlq1HbwLHN8lacEzzcSzAcXDzdeKcD1Ehs
3gz63MBW6zebBnAG9I5vVafu83jMwzmdjWNWJk/dzG8170FRTD64n8TEXkXddXph7CTROt7PtCeF
BvmjaqQWOU/Lw+wz5uJxvHUBiIAm6b2jXSQnl3sEMYXpRTYAgkpUS891n9YqLjuVMoxAc3HdVZRh
TeT/8DOwI5CYhNvUdo5dS/lGmvGS6dHTJr04GFuG7MCP4rEP8nWGikKF9knSgf7ApTDELiNYH1oj
r7iUfQCbVXbsbuytaBz3uRmIfffFzGq0806BdK+2a/+Aw9pvMYPc9GTAGI/LhKXkgE7UYNkB7icW
cKF2Bom6cNE/jAmfmQk/iPVI95SwnT9XMkr2rvZeatvaLzSYsqyAxlBM2bf2yTF4rr5EcuJqVSx7
f6geBuzToQRBV4iau0RpHueYhCGYKKSeixTtjVssd3BHDsAaziDqbkanvnpW8d21PUUaAzGKciUw
GOZBldWHP/NarLr0LoHJ2sv+ODVcPVrI32yPvCtpW3a8JgXK7QymrIud1WDSEK1sX7WlHhwQ76Wd
3bdx8Cz5+OXBAoFiISY2XKiu2XOn542evhoGy5Guzy9dVH65tXUyySDSZVjkOzAUn6NDW8bQXczE
Tsg3Fl8VYedNny9fAdrugn2qJvE0e3vBomN29s1S0oVu4Rp381dB4wbLi+ptwfHGIHLuVHxTVuPD
OMEwT7r2ocrxC1PdxZ7ZKw9wBO7IvNwWnoHhP/cfnAFymgmNbOPV4OVSGxigEVUsBeBz973sDhk8
lm3GdOy7OjrVFTFNyiMjgfjRURmB7nEJ1hCLGf+OPCZJhdkmBrPCxPIyW2aKVrI8B4b/2MGfBE4w
I+dO6pS2NCBH9m1f+a+pNX4kajjkJOwotxGfMAZvzYgQ5uTlECi71R3vwm/XdhiPBXGs+Tj2qMBJ
BvwgePFzktzZ3D0PsY00uVzXohmkSYP2BhVc6si6jZv41bIN7gyL/1Fg3QTZ0b8SYuJiSkfR1nbr
N4NqBsgeXklkAb88Zq5PmHLBUSAahuxmSCq4DgcsoUMzuF/q6SYY7a/AYos4tfprqJmz6ft4WOjk
w+rErTGxp7OTzNe0ZseETP/mEYQn6jb+nocAmZQsxIToz7VKbzLo1DIfPmWc7/qZhImHSXlrUO4a
AsndLTj2QldNl8LVI4DRXB5VyaQ0Fw5AXUvf9uAjw2LwjlPaHMdGXrwCcoc1/jC025y6XD22vjec
08mhFiRPH3VXPC3CeSri6i2orXfb7ngIoF9crTjYpcVUkOcSXyZCtV9nR+hEv4g5ctcop2njrY3c
Aro/shK6JrcMNTlnzxivQVE/YUB5LAOb7hYn3YmaZZTozJPXJ+4euQ1cMggeBkl83gn30czIQWEU
jwUnn7a8OzkR52i6A1fBJ7OoP6qpJ6Ll3PUqepxIwQeWPuWu89SXZegpgjsJ//DYNIcR+0Vt0p7T
9O3OTJLPuOifeiS7bZ+qi2Iy3kQV7fZmZIAbaNljxbea9UPtqF/NmN0pszhlNhJVYeLsdUbrdpiV
G5a1bLfKqV9cXS4bI4JEhCKOa5R2gRcy7AVhIZ+JML5HnPMgXUUuiSPjWRhg1F3xg8P1PUEkwtKQ
hHaAad/3U+wsbXAf4ySrhKmOftbsBBUnhuc+W4XzW7HzdjwwpysfZ2BxQHM5SQZj/u2lKXG5fDo4
/nTVAR/3Jhoe5gGOeuYDEAza48g4O7TTTy9SryRm3tdbFUIsH3g9/R4AXi69tC92Nhvskarnobff
sQQgFYlgWrmNv+Oo21fGclsz8BNrS6+JoBt17sXPQPafwrU1n2ENhptOoqVL81AkGHhcnkb6Elez
bnk2O3UK7Bh5USLrYu6/m2eqV5NGnCo7IQGSTXe2xjui8Lpay3B2uo7gbBqEkp6TQkEvAvn8hqsg
u1aJd/IyYO7KjqY1K3PNMx8kHB4i2XbcmFpLHMWMh0Kn4oKhfa+REzGhOm9O4+1AhlMeMKZvsRe9
B0lPW4efs3lb3vMCorUp9pbXPnZ5/tTXCYnC6TfAoK207Hu7NbaxHdEaOO6agM8+S3bAPpBgQjUE
b1WpT9GIgW+RgOtb53Gm5QYMF39Klml6ozseNkIY9wlvVdQ6g8Yrmd430XKpmcIsVwDv6ad9OwUv
Vsy7hjdMYUh4drH3RPvwkTj8dbB/9wedqbMYFXkl/yQNmm06EKgtHaRZ0p2bhs7QaiGqQUpkdPBW
Ntt2zF6pjv5QfbeLJoml2oD1aZTGDrD70YmLEJH2XPnFE7fkME1aRNju7DC1LWYcbZKBiPBKNMAL
tu18h9e5bW0n6Q8bOA032i7hUsboje5aP1ucXIazzWDkXxh5f2ejQzR+4GwD8vjuQT0MBfQr0F/z
Dq8AlRHZ9DmZxb3E38NgNpMU6UIjx40UxYOEcoYkOwYmFUf9b5O5kcqBFVXnDThj8velIX34wqeh
IHS50WACty5i9iYT1AED43pLKXPs/ASgOkKuK8nJkKHFCBx2rU2Di+OfHGwsnR1TH5l7PMr8G4dj
whaLDo/vLOFGjnHoGZPGNQc1KtvoY3FwBQSdT0aazYzRwNmqLBwOEy2K0aLeda05s5bxB7Z/TFSy
5nKZfpga7acwdgudEXXQPdDnctZC3mMnCgMdn9JS/4CTfmn94gxA47mqCKZ66VtWDOfGHD9qd0Dg
WsuNkrGy4eliOVGW+5yk8tcyEqFXi1Nexql9iOdJIm234FRwXSV6TRuJHFeaesghvG1i1xLbEuAC
rjLjGusFi1MwgmA0jTPdsM9kueVu9DWV5s6lrB3nEBfUaA42Nu6yoaa4NnIi98gKt73SVdi53neq
84KzB5U97gRNYxOPc6BAunvcAcPWBQchpo7CaMhqh4riKX574le76I915817PQ1RLd4bzk2nZBM2
5IOx/8912naAjQvXwl9jYyYN/m+b6yb5qauf8c/2z/fp/+Xv+Nt9mlZJk/5H0/EkqW7spP+4T4s/
bM8LQLG7fHWu3P9kb8XDKk1LImljv2UJ9U/2VvMP1GLsqFy1AxPq0L9zneYe/i/X6X/5vqX55+u0
Q9WDpePK3/GauUuctaZ8uE9UJnddjyJoEia8kayB6V1TP1IY/5shILdYjkDo/L4yjzHhS4LzwS3o
nq800m9ctzBzF+1DMgVPls3imxqDC616rzRNdtRDEFdQSt5Whv0yulYcDgN2bPatF6yMn7MJ+wOh
pL4dbOo5Uqv9PaFobRtvuDLpMfNBQ0/HilgkxS5Trp9rmh8If/7KdSK2vUkCxCDsSdpBPOUle+28
K86iNfnYGj+h5XybQ4HsuqZBnZBVB+tRzF3hrEemexxdW6BGiH4VrbAdFrRIDx7h9LkJs6n6trNx
3EpeuXuWxeQBhiW6xfL+NvnFuzkBI+CsQ7MUhwXtuLMNgvLjJz5L/D51np6jwT4PmcbiI9x+59uM
MDjn86PhOvikJqva+1HuHAkzQT1xomcI9dySzRj90nb7h6md2TozCY9dxQGQuuIaJa3YTirpOAKL
Eeguft5OT+/liEdlnh9jevSSgQhxVbS73Fb3XQDieHHIrbJYr8MlGOczNpb94JPPKbs4unfnSIBz
S4orHtrxMs3yvjITc698474F70LksPllmaSHckkXloWb8nbwq3d3Zmco4mC5YFR9573CgG85L0xJ
+dfiucNLXU3Ri8f8npN2udULP1rWilPyk2bKw+hUzTkFuei7sXFCEyq/Jy+4rO2lTGnpDN8HHs5T
kVnqPVW9eq6atSTVIoZktYZ4owBj58x1Hto1mtLiw7go6Xs5E17Y5YYAlK3Ih15ztKUdGELW0IyY
WBzH4hUzkEFlem6ds8pJL7OZ4BxM4v517It43xWACLAv0zptRdWldzzrmCezvJGJJquyIGwL+RZn
UG+9vLwyYqO6KdCipmT6Z3/Ay7bMg7NJNeeFnpGeH7UDCcmjnWWasEMArrMQFdyUt+6sX22lg9Bz
3Me8svqbyVGgAE2dABXkukQHWkaLtrxnH8D9J2+lcd8Dc6KrzoQNZZpB+xDIiW+1b/eNNtz7pObW
ugTzq0e9ZhLzRSxKUo+zT/sbJN2bImNlS7ic2vMObLyOoSJpCzATNCHAS/QIwMVgCfJhx5QFKMH2
QTXGq9PCK++z/juN1BejyK7N9O96Ck7uRNx4qZzHysUQ3htQbVCTuGWwB0haGkoLNDaHOx2l0QRZ
+ZRCqzAUjW6+udMdM5EdJHUou5QMd0LMWwgogYim77k2nns8hL2nuYl1hOixapOJp4BVR70Teljh
Q1KEywY5L5fjD4z479rQC9s259SY8CsHF7oLZpLznKxuCHN8qWoEnn4/2kx/dERiykomnhxz/F7p
HbGqqY7IIkJpArAQ3by4fe7xk7OWoCePYrHozTTpEKsz5902g3c/HiG9z1tG9IOVuyLEQ8i06F47
YTxYCyZcM3u3RANjwETAndBH9bLMxGYITMl+z17HAItmHSXwDrZH+zhmEPCD/gjRHu/AWJ/I6V/y
arXm9REDZIl3XLM5BKa+Ht06dDtxEynE8cijua3WZb+TKW5p7iU7yya4QaCv8kV5NHp5WwylF6Im
PVEUVRCrJ3jYRgcPCTOps3ezhwdC6ZbcKhTrHZbc4ljlEXGGtaAn6x+tBbdH31vgs6trLOJjXrp7
IRWyhfdKsK6BUhJDdyX0oCiUu5JKYI4SYvmRJsUE8SzegcIP0bRgJyd6W0TuIys9Y6+kci6dDQE3
GmI/nIRpH5vBm8OKSovtvLjuHdEofeGQNHeYnOpz7MfBq2E38nVOUUIamd46NCohZKh+a1jwx/GL
PsuU8g9+HMl2QvZsm+WJxOJAlVgcmrLeJROsqIjNzo3fJ0+DBrSm25fyLwwEj3PZFfhUKBpnP5mg
WhQlK712b0ZokhFLdTpfdXGZKGonJF0cpNPy+KbUCNJOhFm7fSYZuG/LZCVvevNO9TlAXqO8xRrk
whUHKic6zsTO7EOZwIXKOeEPegKlWvkPKyBnytQjDlAcIX5+a6alTQdElN+PpR8fRUHScM7y+9lD
v4HS+svQ0ylijUdtCXDkUoIwCagNpr6RiofQouFh9njReD2m6KDOzj7rCvYh9geWZ7WiBNM9czeo
Fe802S6sVJs6jgFCRkVFgrT3QKYuDeGXHbyChXYFPitt5J0t7tioxe9eXDJrFzVwqpakotQ4BUCo
Gl29g0Dw2zNbvPOkLvIhu6Zj8a7m8koCNVQmYhdS/IrNc7ddg09fmsMZfomxD2qvQP7Xd2Ml530f
Jw9uO4pdVGf5lcLZBwwBQVjiD90n6JR4Tz5dNz/XBB7+K67rWcXcOHbputtKhLiZBIdPBauDo3Op
57chmX8Ion/RkkAY7sFQpPAi6Enrfeo76vqmGIYDJruDW+Fn5aWN3QAk/9Tua6Nh0weiVC0Zmn5O
X/1gQQhVpv0NqIUOpnS8yStKKP4rIqVrBaoyMKHW5gVfAtl/26D1DZTVdpA5Mv8U23i90+PgDVgO
6sW6lJFAl6eq4vyfeR5O5hpWEysQCJ2KEqX/Sx7b9T9JkP55mP9f/oJ/iGMMm/yNNoZO96+JtH+I
Y3QvcY0QfOm/liv93QTq/UF7ku2aQC+Iuf1plnf/sAk88S3C3SJxD1f032ict81/Heb5vhmoaZLg
PxRu4yn9kzYWSGSdmaDxYaiI7uJ4L8mKzBfhUNNAkTrdfMQuP3VJWgW117o0gjaQ2TBhQSUgJG0Q
Q9uldaYbp4EWqT3NfoBqB+K+83WsfN4DU5dTtJE4iApWhlejM6tdhdqAh7t7aTmibzPfubgNDgY6
4N+dtUc+qTUWfAJEcUQuIxVVc7JixzovBsGw1rYPBYXUR4+yTaA+L9k84C0nQlUF/q9liElEB00D
fXK5E41f7qPv3uk59AfUrYnK5WH2bjpSsJtxDLgLYyKPM/2zHdkaZFQLhKWoAuJtwRUyPY5K4SCM
QT5asN+3Mrsle4jnk5Aq7UNeWNegSjJ86dsMMhUYRcw4Pr6MSmLLjD19qFf+IEcdHbA2uEnK9NY9
GLejjhRNIGNj22MZ1IFkBZZ0H7Vj4BgExYZJaXGxC6Q9QFI9AvyVXvHl2vntaEE89JRtn1NV80LL
4Tpq3A29sA6tKTGC9tgUJQujyERhQpVcGZUWElQUzFvmitXtU3/CI35uDaiv2iDwOjYFGBJaJxnp
yaB1dvnRp/parCGGOcDeRjsKYCm1rwsQbdNwTHOahUATEl7Kj1lCLQY2+QvMO/oezPjRH0g3IspR
Rggz3zJ5XVqgMUXGr2nVHNPS2xlVxVaaaC3GMh8SVBq8z0xLwqcx1K/EWWW0BdIhujdSw9vQNPhY
sKouqPM9JCYgyqSSuJ4ablXUaCHA3VqjPHLlswEXTR9eHD0EXX5O/AHQMi69Nif5bQZPLEpvIyM9
d291d5strM9sd5UAJ9DnvKUrnzWguJnNnvhW8tOWWD17K/pokjQ6OCa+3KxlBqPAoaKz2q9npIpC
lUeXFiV6mqN9m7MU1svFpTZ966KLjlY7XhYzw/Cm/HjjJcOOvkjcgAllOSK7n/yh3dE4b+yqfDg0
ZnfTx/o7Vz24SrwPcTCQsUlpekiB/hB9K4hvive8aVfWy3FwhkNCL5M/WhuHOGBPeawlXyjkRghx
EH2jnrtqRNVXZ32IHBQXsyfLfKjuCvCOFyUG/y2zAMhSv1MyrrtBivuqzi8Y242wp8Z955nFcSHr
GrY6eST2tI8CaKfzCHE+QRDBB+SHFkzcsc1ug04+D21/ihYEKA/CXVfunTr5UGCZ4OKyEMzs4s01
iEJFc3pab1lHagABlSPbIPfKMfpF4R2LT2Xth6Gg69OrmXaHWF3NpXwxEGsPUVn8ylXb7nrr18TR
xNtzYPyWePYqdiTUthqfWTM9mJ189Lx2OuRNmmORA2opjRROqJm+R2l/YZTNIORBOWVOe7CTCbus
qzKisFzI/HTcl4Eh7r2U4JEqIfm6WcYKOcCEA9dobUodbsSS7IrFIHYKaggb7F0XP/Vdcq5ANuXc
yQc83MaAxTtVaJ3aRFWdavUE/u3ZmvmoInEzwnHwHXy4TLtO8ksrl4Fxdtaq2lCXDhsgaa6+tPKT
P0r/1sqZj3RdjXAehXOplPt7HYSpaCPmOdA6UnbTj9Ic3pl5nvjdg9vIrOExNWGvzqObH612XnZS
+A9QBJpPV0aHkdfOKzEUeUV4PuPj53NaqWinACOLuLxoSWdwm5Dk69eLbQ3QMfHVN3+UYC7P02xM
2SYd2p+yxFhGStTTL3oBlNoUpc+R2ty0HD/bpUN/iqZYIUt7b35czvxYaYFz2H4smCNXP8LeHiHI
TcEwhPkIbCqpeDdAhOCgZtVT0LE1Pyuj/PIDcObc+kjVDjt3Kp71UJ+qZPkQhP4pzmIrnO+tuToT
/rptpu5djearW1L3Ykbm2Qom7M0Bg6qm9U0Nr8FEE7BuEAtbnKP0G6cDHcY2hpAzZOJxTRFA5VsQ
cf8zUHEjY3YhUk+c3vctbLX/10BFlq0APPvzX0aq//lX/G2kcv6AA2RKcEh/4aevSKK/jVQ2zqE1
yS9YdZKaXjenf5+pHKxILFN9JifsEY6FA+rvwRqHP2Wb8AQQOgjseP9WLSX4gX9ZkK5j5AoTYBvL
DwFP6p9nqr7K0fy7mnKL0i5eo6REBivwweRunLyIWYpDPeMLkh7RXa/CDCJtb+MqEmPONJK8Hdsf
i9mfbVrmtm2bmnfwWNQuSsW6PvH3DE/cxUSbXEovQX+Q/vi4+qEOMW6PTWHP3b5PveWqqUggNAGg
u/VuqHbu90hBLyjVAwQdgNEsDWosDuZyovUluAdpx7sl8WxqmFxE0oFg3oDTFRWoxPMXCC7wejK2
Q9DHNDtTmpnZY7ikMX5O2Rkn3x/jW3ywH00A7xjALgS8bu92fKiES6fx2LRq56YcwgLjZSibpWGi
iTkHreCFA/WhGfNvqhmiHXkbg+Kg4Mul8h3uR+1c0DX1OeKB2OSj7e955Aihtt5n7vSPdUSSzpfj
DS9YYtCsDQmZN1vKhob73pGgFXpZ72cWkTvKU0Yg1zUNL7j1w3FQpFcSRTNuRuZuFwXApaaYbRh7
u09aCbeJFbt3jbP0q3eKwoahcX65GAnoZMIx4qn+6jqMJKLzvjnF1wwffBLduhX6rw7NPP32gUwe
4OjdGhbooobMxzjRZFiuiHb6NXaCVRN3QCPUUQaclw6uzYiria7E0PQl86WM6rCTkFidlPV1ycBO
4iU3hwvp3ImbqfvZsHlwijI/jCV2EbCmdzNkz8aY4jArZ+OxKJfolFbJetd9SrT7y5CEPq2oA8eZ
V4RHi1OqEByN2jT3NEf+jrSGrTykxq1Ip2A35uzlFp0spxH7ALInwZneIbNi6X74aY3lk81bAL4v
o+JoCMLT/Ktie8MypYX2wLyY4jQpw97TDFrxwi5/I2ce2pLV65J6O79mN2Ok/othiW4zdxDv68B+
s7ui2SVNlZ5sGzNEFRvVlyzX6aGxvuqY6Hw5Fz90PAPTteP4ueoJ5uB9jvbLVGT3lqVXnF/13SbN
/ZIZ07aTaoWzD9a5TRV6ciO2/kiQom/deMeu3z9mTrZsjVksWxCKaisbWbDcR70X7sS8hf3ZLBtM
KV3VHYcYl04OrvKRrR23/rEEu0CbwdofFUc3k00TQGXH5Ftw6B/mwrtwE0juEjkCFMUny+WPDO1E
gWhfKXGriUhv5OrWHftO7E0L51ZGluUAes3fxTTiLYG8OAU3/gD39TYQqInWbBB59wtMsbMK7gNu
L3wluzsKC0M6Plt/28LoDik41ydjLHOsGTxgjuaCYoykZwa4nXvLJdUl3eiTpS0uGp+hepxKfaFr
rT3ARr2L5orcRmQfKAKYcAcmFJyRv5atSe6tf6NLPj+WvvOYx8WJTCFw9M6hX8miT3Yx1Q3lZz5n
Cj7FUlkZyS6HSJ7dr8wE97P0CYq7QZufDOpV2Xam7r4sivzo2FTPd/hjHMUECGpXgq4Eul7Pxn7s
nWM/29eewW27LPQ9zsD3t11rpKHwMv85p4R1A14bnETWPS7ZTJqEv3CT1aK7UGYEb9furmaeRRfy
AFTE8BuFcWp/l7D1PSMCysIq+7SY/CxcNO9OBR3uZnM9sCtzN2l1daLobRjMFz4mDxrzBOu68Xk2
FVqLbosTLwYdkrci+MPFyeqHV7sZv6HGvI+6jnkoypZnoYQSksvsyQhwZyqg7nHC4VAV04fmo8Nx
0bOzVuKBEFM4Uuu7kd3v2k8ha7RM+tNsw74jWzT0w2VRVbvHZpvt257avHi+GwfIJlk+QoKeAI4u
wn7ANYGDSrWfjViebIN6Csxgz/y8aQMeiV51ihbWsQE9D+T62I0L76RibaCYFX1VHhXLkKrTXmBS
kiNJZh9Oe20n7g1VtWc296zIqxHVyJngxzu/xWxgEfVXFAke8EYv2Wrdf3RW4pVWzTeYUOoFo+bA
Y9iGVjT1JxZhsLzG9kZG5am2Br5cUO4okLg0kf6sYYGFLdAqnlBct5TCeriImjsvmA1A+Vzehehq
HKnpl7IKeplWzWSpMRDVtPRgW9Ev1mA/RimdR350jdw29P9SIRVxALeYa8uqnpAYjNfOiXFXaeLf
Qx9cQaN1O2+9tnud/xTPPJ5pvGcTe1PmNtvYfAEmHn/bTfAhWUCEbeYRY3CNX8ZU/Ma2AfrMvNq9
Hd8Fiw3fwhu+PKiFh6rqWmi14PIpaHx0h6G7Nm2vOSP5tGK5MAruZ5UEc1uRSRXd2sBQ/Rimjunc
boCYmfyPG4FOhuKFQjWDAtxD0Q57pTwcH/wbVSTU+eVi2pR0s7IVJOoyeuo+SlOCEbRgONH42Jn6
0+8I47QrnnYGDFZ7/MXWOGArhZi2TRPxWljJA+WAkOX8dj2mqkOXswqpNOlWv2YTEK99J1ki38zR
xSM50pBQJwRz6JooTHA2fk6X65CngtT+TE+CZ1bnPNY/3aig6asHHI/98ajApPObsm6FSfYCnGCx
o1e72ZVoPr3XNLtxJqRAedcpxje66r1AT1TnXUYc6ITGcO21LY9DaWb1pbPaIfTJrF34oFxsdk4E
QDQwPkC2tcWWV/mA2YHtKRu5yVHz66BQJxpUPeaVe4kViDmH5K4r859FaYM2w42RwzVShuAM/W/2
zmQ5ciRbsr/SP4AQzMPWZ6c7SQ/OjA2EUwCG0QDDZPj6PojKei8yX3WJpEgvWqS6lpUZjKQ7hmtX
VY8mzaGNCcOVFdauLKJXL+wCxGyOlQcIysZlUEAawsRMj5whCBcVMFkb+tIyspKHapjPeexSNpLx
/0NN/qD6ibxI3t4QKedCDNHzYG4Ms3OK6JFt637LHfpc5QEomRagdt0BYeaMc6pVwT+nubZTor6h
Uu5oWMMIbYoMFWEQZJgpjc9qxhxKwJl+13INTR0NXmJaMoyOCmBTUlTdw4Ypy2hrdNNVzfGLY89i
m2ypMonj+WaAPn7RS6kWbvg1pZTjJrIoAZTNjgS0t7dtCYFScN2CB6NlZUJmQwpCAu6hBKd2X2/7
KDhNFktAsOorWjOHNRO9R+Q4AW01JhdJ/jVjBApqeVMI9n9p4X0lNH6GnFCd0eY359rHBob7tua6
PLQMP5uiSnr4xoJCkkVxH0oJaJGm9a1bGyNbSOenCJgnwhpOepSU2Mii8HmuxNkiWSM79wLpu0GH
Nq7rJLE3iILqUocAXVJ951lDuKcMWR3bikWRo2hUcAcbhDP+GpW6/rkSiXoy++w4RlXJaRYsH1i/
dhuaBvU1c2TvauJz2z52nz0A/mwRmlu3Ky5xWKNkCDY1TPBbR/FBycGxt7Ys3ow+/4Kho9Yz7H5P
uuB/ma4upVk4t7NTmqz54+h2wDe8TnN6fWoBst80oZJbJZfHnFX6horQ5jw7IHwSEm+yoWWOp+F8
5XRxhGE1Sd9p5+1WowMTH9CKrfzvuhQvAG82DaGedeywH5zi4Za//2sak89ini+qc8xdEPt4KXrv
6CCsbieKTjZFg60yKwJaSGgcwXYRgn6PFVl968bSy4wRuKeOrWFEmU7ngQv4jz9IGwHOnRAtIOKQ
+W8CO2kt34rfj89/+oN/HJuDb+gPgRUFmJeigEq0/zo2B99oOIZnYrp/yAr/fWx2voURAkHoeSZi
hen8FtNxvjGuUK9mB37gONwvf0uKcBbf0J9iOjZ/Seg6cDk4M9u/usx+Y/xm9AYQp5ucnWoT8/vo
Z09tTW6Zgfm9aX1cnvN0hoRNdbTRAzkLQOQkDZC5rmRIoW6HcpXuszc8cjNec19ISoIskCrroF/q
yur87CPqrsQgb9LcenaM/DWwGC8MjEhQjCxMstZOBCE7qk5cOb117FoUyw5maJxNCHnDk64WqL8X
7gLf5TBEkaOYxoeKRCOHy4YtZfyAc5R44BCMZ2vs8TBSHWJ26dqeWHbC0czXLPy+hCi+A17fleN4
Y6d2fbIdQHRj3x0qIzt7XpxuW7+5q1JO7zUPGaqJHTbAHOySbviRewOA7gjKWOGwAHN/7a9zqKTo
0ftxzvITCiUw1epRdjrc8z6Dk+BTF2WVBSe3wfHHja8rkuHmfazau7JSisX8wJphaDdNAjN5nNYV
cnhkTI9Tdc+pZOEYPRvs43ccY1872IYrRKoN0LYDJrmdF7bvcRLAk7Wi7AKSZt71vpXt4Flf876H
EuapvVn0fIIAXCflh0sZbQTgg093NILn1C1xbkXgFToaMWtXBxylx1sABmIPhvCx9KyEKgkLEbZ9
g0AFhqhNbng+y1XEuEprtRBw5Sq6lO2XpCxhd4bmFXQH+PgTD0hJWeWKtu9HqnTtY69ZFJTapH7M
Nb+CUn0VLQwJzKtLxcOwtUUM8J/Mc93nh9oewCt47hFH01vCDLXOm+ZWzSC5bOyqU6XOZudC9aAr
J4IpYtN4IPQ8XE346iHWxo+Dbj5o88Eshj99AR31HmdEmIvk9U7GTLu2pLo7bpGfO986JCOGdN6G
x86iv6l1yPdmUYQpuo/3bR1+xkawEcb8ofMq2c+mkZ4GKLQIOTTM5WTEaSsbkvG5ZHOOhOc/xiZ1
Z3NAWyWeM4JTFXoLnzeDeZcfLeG766omuB7lcLmE0QCRX/6Tqt6G9BEdZc+/gElCbGk/Rp2PKbb2
HI41zUDIS1d42hbQxejAzwD8y9oWzGGZ0LYnuKR0P77SzKjQq4MfYNH8jSTBDmeNY73c9LVBvI4y
d2ZMugisvDuOUPGrBa4RSvnToP5kBu3cdMFTVJBn8tCtNgitt92EAD8mMwEAtgd7WyFxkctxly3M
4tNj411hrfJmhYdonhgZykpvp4DPaMbn5JrjQ0gjwc4teY+WVMjRVW2uUu6NlfRTFKycvkPi2N5r
rEqqfzNuLdunu7jv8no9yAmZNPPQlcb0ISLp73XiHRMU5d0pw2vsG/XapPVsp4X0z9IQ+R2Q4ewF
N2LMMcd8TTizLt76H9mQPc8JhaGh/OBq/wpCykoqeacL/2ukvn2tZPPUN73GGJXnu272sCeSjTI8
stukVTygeews9OS9D4GF4hiDFW6zKVjXKnuoLO+tzIJpV40DaXsxON9LDBToSN0aAUqsew+9spRt
vNFNXBI4n1Ck6gUj4KSQFl0XI1VXXUyv+B6F/lPiIJ9Oauy5obKJTQk3TJmxQjEscD1iDt6KDrgk
HqGTGpNyN1cz+bpG3md+EYANHV6WExWnuQIDum+8KZ9+RS3sfepm4aNNwU+9TjMTj5mi2ZH2qmk9
k7Yy0vLOHuFGZH5HMLMwH4XVkVTzvVOQQln0xwRSipKvdZgPgDjcF1/Pcm9otCz4cI+arOApmWyT
oY9wUm5gKqyDLwWvjAo6jFFOQIIFN7wPZM06xYV9BL8KjVM6BjsARKBsoisopouFUYmAHrUX/pKh
dtfGqA5e5ZO2cfZTrlGRM3pUwPgQrMflRcSOvEusbiWVQTRBtHwtglLnGvgFBkC1YZetNi7eOtgq
0LywwJW7iaOSYWL8IZewNpzpmIF79gxCZiTy3nN/YmivWhD3OQNlY39XXvtpmDlogTkDOBqznskF
/bkSGCcBdpu1lOBXK0deP6E9XiyysKjvXPAVp59VaLKkFop4Affk1ikSApd+2VwlhnKv58G2Nq3o
7lqrDOldz75Md2DTOKFRBRVYggSNcPUfP8ctTGDXdG2XN7ltAi5elIn/8zy3fVPd/7oXdCC9p335
+1z3L3/QP+a70GdUQ8IAO4y4/w/x4x+yCP/E9PGTwACj75j6hN/HOxOa7SJYIFkgimAo/6cqYn9b
HOYh/bF4mn/xkv+O08T963j3lw8gQH/5PYUdBuE8yMxw9j1OYahbAQgmCzPg1BqQWMyKiJkkYuVQ
PtbCixo8PCbz0D/otjY2UaKKQwhmkTUrsVxhufl2sjz11ElbrnsA8wAcPDjIjnsfqvI+rUsXyI3t
ckq2IQ+yHxGN+pJhzuKCvCD66KaZMDfHJB/SsFo7Tj+vmqbfjVXb7HzG5BXoKxbL81jyuEQKgPk7
YRbVjHc2/vWEPrlE44R1Z+M0NvkXpuVdl3F6rz0a21Mju1aCQjRQpMm6kg6rueW97sARduryhqQm
Xph6fLEJeTP6WfGGodg8an9oIWs6ENLK5LXBILYTZRo/+2nA3+VMHa+qKXxWYm6OLLfvVVzM+0iR
DrWbYTg4+Dz3aQdtlBqRExmZYWe5rIMAYgLgzOEOVzTsSX86235OiA/7KmlTxHO0auYfiGJd/Wpz
kkT+L4cNGd9gW/UGjyP0WZabu9pvUdFLe0Q54gxv8L8zjyn7OuuUdzdrtkOsMctjMFrpJu/MaN3h
ceHzyAkpce5kv7kKC++uZ7e4SqaCIIBbudeTw5OfODB0sd6406JqTqngmRyYbPkyzOq7ooQuTGa0
+SQT9eEz0nixMRxstn10yC9Qn0BtoprNroz7B2Pi10j5GFx3/GgyzTuJRAFO9uQBeO1+ztxrlxam
tTHEW8AgeJA6SgtMp7OOYxrCYKLUm2cnpcZ0LniaM71hKpLC6iLcfD+P1lfWg41VM1iZDh7UmMht
LaPnroINOQfXVa7u3Mb7EWaJ98Of62dvwFxhCN/G15e+R4iXBDDpLg/SsFsLkI6UgKR47nWyzlvj
SydmR03hcMUaUm4sxuC1l7rVfp7xRNpofOuxoiC9x1FsmZBiPMFNJGf/RBLyXMjlVRlEL/Qd2qtY
dXCNMw4jXjfeWX71FSe2z3qASBgxCgD6VnJOJubrQfMvVa64aQTcpI4eA+1ydohbsMAq1XsliCmz
QC7P5JovrZftyQ8vcU7yuwi1B20HMPsmWR0zUo8rjAb3cPDIbuJN2DiVjV009Pd5og6Fo69QPi3S
TN1wTEvnp0y81WjFp9znspntT2vy6o2euSpoG4bw6qITdVr9DCWxY2MoaNijpWwlU9htXBA4YEH+
BzLDoMFEflWGwUn4bbfFj/0oEIHMJPmZD6NNk3zypkbLuOQtqiswtJuyb1uct4tjjIApocoEE2xU
WlsO0/NJWcG7EeDDnnyy9rNU14Q9uh12qp990Xz3su4SpNTYmVAejlk3GVdOVSa3cIjdq0ADAhuM
0lyTJHsWQfRYNvDdo2gP1hlUORThEOSC1QxwZJsB137LfhgTVT0WCFUTMkmfcuyS9UG4zgk+FcxD
rFbHXOqUmGcFpel6mOyvqqwu3Zw9D1lBb8YMadbyE7GG42ucl4CerXsfilfwQJjtxh5HgMniDk3x
QtL2naQoZGxtk3zIxS3lj873tGbES4ewf8j5L906tJ2sxmUhjORDpDLr9S2izq1nu/dCeu3J7hsJ
d1EVt4PPWZJv2E0kIgGBnPgz66P+VpnuJ3C0dG24gXGuZLqvNMYp7eImD0WevjcaBBz0h4csq/vH
WHqE1vpGfI9762UIjNfQmv014XECRtFYPgiftq/AXzpXouApgyp44KLAVWcN79JtsM/ORbZNwcvA
0rb9nVGLFpeUPE1szEkLjf7GqiSrWadJ7auO7q+1k4SaeKLAYR4MaltI/xm3mFoRSvpqs30FPTYl
FJl3VCy3Ey72zLlNO3JOHrPfOMPIM/uAiVA0x0wNbNtq2uWYYDMOJxTacBUXhXhPRPHh1c18QiVk
AIvHGxej9apPYDxWPlXagwUK2JLchGD0DMV22gw6log2ieY+qm5V1j35df0IcC/h+wD2l9B9qq0O
qh/JcB2zG/VVFB0HFj6rsc4sSjknCORMovD4r4ogpIS6aK+HMLr1LflkJNQ7Lql8bVT06bAxaab+
Ymbtm3TTbewIAwea9aLCiqNhoEkoLEyGOJjHfcmOF6chLz2iVDehMVU7PhH8UXPe/l9zyfy/WYRh
ktCDtBKwzrJtkAT/1lG8EvkbQvSfB71/8RP+WOS535jvcN8STradv+QDw8DEyOth06Bd6LdBj8oM
fC8eLV/ECiLy9v896LH9Cx2GUgZTXjwLjfbvDHrWYhn+0x7PZH9HFQMVrX6AJfAvg5411YiE0nV2
Bo6Q55lgXT8E7jYH3nEDxGY6lXmSJBsdhI8JD013DxFhQhtuzf7dtowczI3HYszCdLUy8mDYlvVw
rCmgfPC1P98HWMWu6zlDqMx4NQw8w+VCLCGsjC/V1udZxs2ThLE8buw+JlEwTJ7N5FUgBJAu1ukh
oa5abgou7Ru/xEi0MSLd7XN0A+JhtLGugrJLXlwx7in4aOjsDREDEk5Hu6Zwq+9GZ0E06bWZs0IZ
EH+c1NbkYaihX3WlTFjaJfNVFz/YtNGwMjEdCG30A1Df2kcWfFwUvlO9UOOR9T4nImRw/rt8fLad
MjvD+Se1ZQ7+G8uYrFy7jsgzgieCyHgQ3/sD+noMaK8BaBvZ7WEgElIPATGY+s5Wo/82ziFRE0pm
X4TtBh7SDC3ZXjNqznYxD4HSCPptXubOCitU8Gp07rgfQbiyhFO7odNlSOtWhE+X5xaBMVsTX+HN
rTdha3KA9EC5o/hJc51NfspTt+mAFfre1hy614ZQMsLfMjVxfUqK/goglEgBVXIMrboHUl947ZY0
XY5iI8pHK2cNwY+nBwTzdfs+NZV3AbCz9MGOvWwhNPnxxWOIXh7pYj7PmSVfCSoFF9Bm8SaZNOBG
V+ufEfYn4i7jnDJXZuK1giCvDx7MSdgEgFscIz7LLPQfBgbxjWjj8jbzUiu44eZoDk3Iz6HgJDz6
sndfSq8ar1D55C2FJ/Ag6x7kUCPVLCCwBM+6bUbm4cDRP/puWqJNpZbXfmfSwZvn1XnIqV12EyN+
TqiiB90x9IfJlozFRaqOJvWdn42mloFUDXiVtBzeBBzZcBWztd4mccC0Z+EoNkmNLFxeEixDYOfd
VuhWhCi6WGFXqPg0wFStHult4qn9bCbYowafN30Jw/eWW1BuK5X7r0OK1actXJMJjxNUjPHs2SJf
vEvnwcHfovONkXUpdNXQ7fZgNwApcx3rFcUcLFpDVz+Iuq9PGrMOjNrYRsIJWNGiwfHe3dp5jiw9
meHeZCkS14elLEZkdbWbW+aGYmHVEVt2vrNs+xB2eCeK3L42gQqtY1Z4kI1J+UEw8N77kMpg1qvg
5snSVUxJls/4b/ThBYZx/dTGmJtWVafj0ySc7Htd6uBipXNw4GDJSre3CrXFFVvsXbfUBJgyXAOE
Xo9maFhwG9rhKcM2v6VM1tsTkwRtPxl6IzgAbEZDyVMd+sbBwKWyslxdn3Il/T04jBB3UPfua0Pv
JV/lzsoL53rO5IfbhOG2Gk3QLv3o3E125Olb27W45BhYX2kdBCcT9iboRMjPIKD8DzeU5SvWhC+O
6b+EQIp7pqB9yfzxIfVq59RCg4ZQOfn6VHt2f5sryzqoRXckyGt+aDHTepvOC0hijPOfsBcp5M65
iMMnt1aMQEB6fdrKInokkOqNxCzutdXE0xfnO6emuxuszDO7uPYpn0PAKVmIywi2kUJm7gAS4mwH
XyBNGLxTvY2kGnB0R/O7VfqYdTGJFxsypcU5I2eGtcRp3atQj0a4AYHoXHOe7clhkhC4M81OnalG
RGru0qE5eIaL67gffTxgsL6PTYhkXWNGw97EiUawQNkWQicXr0k5ei8HWnHIRj6IRIgKTqPSxnWZ
D6yoA4d0CAnxIgZq2qUpPR25dWcWRkDgKyc01fF8fQaeZZ67IsjOrVXkPy20UR7Hsi9/RoGbvWAh
y8EDAcOGCw3l0kVppmHIpg8VrTXtSLCwaDh2nHbSVVUGyW7iuMn3EKbkiIckO2oZh1TNatLPfuBR
2krFbNwH3rEKiGjErZ1ku1yY0QHsUv2DHV3InYX76NpJOOf0lljcBWWnsnVkAyUxbYEhx9D6jAzm
gllylHXDltJ7VIl23ztPNRtNwuzCvr7ZuiQb7+xGUnTZgVW7bsy40KtBxfwQSBHLeciVOMBKzJ4h
o2MXsAUnqrq0xbzONRYdvjbzGOEvAfM1AyARyCm2F/N9lXRIPIVShQ+Ae0xWwSx5N23zqHCVgNq7
Cyt/a1YPmQKgC/iYL8s3gGhtO7mjH44HolYsd1hQO8Y1NvHpsYkkbldbzdBXGSZIcFo9R880hQeE
8J+zff0Vho9YuqxtHB68qet232ScmP/jt4v/FHvhFf+7reJ9K/4HhuJPf/SP8dL7BiKSmXXpgyUl
9JtO7H7zqZHiNnZ9AhjuYrz+w17tuN9slD4HpKNtIgov6u0fi0T+EfBFh1GDFSTFcL7/d+ZLewFZ
/DZf4gF1A5ch1/5LVK2HHpsjbrn72TKug6q4kqCK1kOO0zmkDJ312QGo2SPtdDtt5FhgphFCMQhB
2FwDt6il4nadTuJn6eMatJsuP8SZx+acnzJ7072AT8fQwWorGlr2H2Zj8vLjRFYA9QKjY97XeU5k
2p8uis9tv9homsaeH4hOvRGBKE6WsJ8Dje3WAa288iEjtF68rZYsfpwSn/A61pbcjGKDfW/X2uKh
Bia0ybEKN9K4aqXMOR9TupZy9iMIC1+7wbo2av8mz6xbQ4sfws9vgppaLjhbz6VqQeV13VNqQXwK
nORBVxWCqcRgOE9NtPFjP78dIqQaV4FpS1yGVYZmYv9O8x2TFFtNuh90UpDH0kzKwRxemO1XrTfe
T3F6se3iFWPAd4zICa4efgT39tvkWqfJzZ/DOcqeRpFdsDfR6lqaTy1+Ojrk7jyXPlWd7dJgYuTv
NmwS8k1H4/lqDqnYxBH70Hl0+kgjflJlcS1MaNyuW51zXT82NUeGqHUP+FneQFyveQy9lv0saZIo
OG3PWMuNQD8B3NC71iRL6wn3YJniw6qCIzL0cVbRjRdklHr223KSa/5Dr0JjuA0s/UznEZ6CxCyP
9HGfy1ptwqq69pH9Xe8JLjT+tIhLRkGnpT9WLaxMC6d3MZ6akC6eFr40cggPS1iNDFMFUaRiHK+H
yp64Gqa1qZILZzR+U174XRdc65bq1iKDyzXV+iSZkPmDA887hZHYQSgkroRTgRa7bZRIZzMvg5Wr
UHvoVT9Ferinh+DK9/IrNzbh9gXlAic7GJl/bFz34JF4nqqKVxX2cSJvV1UsOKEEGxvwFrjPsu0K
nqXeZjCjF8Off9SS4l8vKD/zRr2wFB83Uutu4wbyNABS8fR8Jv69sz1pgAlJjkMsD+NsHWN6BXba
BNSZd4iUcLM/6Q5de+GwHdM2XsnWeWmrDDm0O7aDAwm5RhmK+uAUmNldobHQBzp6SBpaN3khRjct
wvSqEYjKg5/TWpG437GLffIBXet8vp75DVmtlP5jmCTP7DdW5VB4tAamm2iGNv4f/1ZYHtS+gxUF
0cnzOff/+1TzShRvkPX/soT4Fz/iD7XJBkVkh34UBssK4teu4Q+1yfrGQ55ItfcPw9Bvbwnb+VW0
SbGNC9uC/h22Iv+Um/hTBKHpY/3jB/6tLQR9OX96S/yP3/2XHPWbm2hKhqjJGHX37mDR3QxV4zz1
SXMJJCG9JOfRJ9sMytuc/ZRMpEerjjXIbq5xK2w1oRn11BQYGMKwAJxYYwyJx1tBRHFL+fV9YvQn
2LEuu3jVPlXj/L0wjWo3iPBN1umTsoluSjztTtHrPXQJe22HwUfpmWD6rOxBkVrb2oM8B3ZWrUtV
v/nW8DhXNERMHY8Eep7ezNT+2Tm09Mqmv4qM5gIYLl4pX55FL29mNBFUm/5D4EuKjCUN6J0n5dE/
U+ppE3V5ueH4RGEhVIhkls620jUASzG2V3EFtXMUT+hQ11WWfuUZC2M8McQZZf0ky5InLY3KW/wn
NoOfGUNFmD9FSq0O3qF9F4Y/TBEC6rOCdexJPhXjhmchm8CiQsqbrddSqetyUtMaNiJlKXb/ZpWS
HurR/uKRSgUn2Ki1iHFpYK7/gF4Ka6d0TguVaMXKRmwrI/Su/ZLE7DI0b3PP/4G9wtwm5JAAv8Pc
MFAM04kXREldKeMywgon3nWlvC93KX5GHYSLkjVX5UBRijUgZBk0xlB+PiMGmTK9d4hqfk7xPBBL
oTmsxgDKi88A5gDJbT2rmXO/RayajYdDI1rdHkVkGIsfAivsrCoe47Wxpr/Hv/Pi7kK48uTM0OGW
45Tqg3lHR62x751hq8rs0R8y98Ygsx2V1X1QgzHm9+SIO5bFJh7zkG/UujdIiVjSe7Gm6Qer59us
Z5mrixm5URiXIARmZVrOZjD6jzaevtcwSroSwnHR9SueifZWctzaGkUDgzbgKGhWLojGlmCw2fLu
sFgJEHM20/3EGqEzkMXcKU3WCcXINKOId7SbqzyuaqhBnGkxiaq1VSp5Pw6TOHC45ArBG8Z+jpgK
x8SNOZXBVdRX4ik27ebGY0vEwhg7cLPQIIUaSpY6fnsWeVhtWlVojK1+dafnhBIIKz/ICL9Jbjhv
eVvaW83kgfpqrFWESmh5OeHbgXkPpecuciWMux4bCi8okuIeVzVspSGjjtK2iXya1Nu4ujkIL/yQ
rWkeBW+0dWp77vcafAx78fiuqSBHOml9lSV+czv1ZNEUF8W1Nabmpp+Dl0H4NGE23lawZd8adPfM
Ovuh0iVqYArnymyTpxrSwWaMoIApo3sc5/yRxG/ja/xn0UTarwrgLto/KY47R8sJH+gLAlJSbwKB
HpY55OaoFlWuJbejT4CPV2BH1MIVKe6PpINumI0/K2/4AuGS8kZfSJNUZNwBHeKYKdPu0UBI3+dU
lO9zO7+x3DHdlSBo+PvLm4qDJPSfol5pVf9MOop14YdeFYOEBhASyGlxtjC1wOwVIVU7VfWBbPfW
W/Wuoe7Q8eobwfk1aZx6MZiQZfee526+9siaQWbAktLup6DZEzQ5NmCIwBXAYxEGhZehRDXukQKb
8ZnhO2P3pp5oq2pWksftCr/UXYFx2MlhlAc9dQKKxFKD+o2BiYbt3CS6Xgf2thslO67MugA+fqyQ
PldQMKjBLeo7ZUGCGz3x0k2kKGb8OWu/1TiPq5B1XMneCDZ4+JrH5FnIOivOq2kDW32OkMGMml7g
4TovFlSm9552EF3bGf3ESP16A/UuYm9LyaoK5+9t1b0GZbwZsvizXqJ6dTLClZA+NxX755cwairW
euatozJKyy3jyjVbsMSaciuI9vUhFeJQmD04Y1pIx8LdNpHt8jiMobOQ8j6ZfsH462vzCoroj9gJ
v3rHL3huixk6EecNWKvDx2RDyZ4dYHf20KTbJk5AYv4SgmrQQxUaIs9P5J7BeqQgglZAlMKwnHaY
9FpwvgxSPAq2CvfS1jNw2NHk+RNO5wbXns8ao94pO9/R9cHNGdev0pi4wdPsu+I15dpXBiVmKkdl
GoyOGI4uKbtNz1GefcSJ2uc93+Pi9hpwJuxkCp8XFLTN2sb4DMbsHZB6gslS3v0qR9Ht/OBHIznX
2O5XbdGB1O/zdeklu5lSFL/OKFM2eSCBJv4y2RCsSz3u0Cq2OFSIf+EMXtkZ2HFaqG/Gws+xA4f5
Fsb7+Gw6oQBYoQgk9uFjmEb92itb+8aRxWenOnvbTLgP4gj7RUFqM1cpS69e6kMOdJdgymVeRP4q
/5m5AZmrkdvOG1hAM7IuXzl1joOCq+mLgt+aLOzYV2cOBQvPNcc2X3k9GS+qLfG7P2dFZW7aMqFY
pCVl0U7vynYB8IfL0l48T0F/mzjFjU3e42DogHdKiVeMNepNOTl32PBZ5gflXdeZ3BIC54ThRPeK
CYXUgYZ2ZT+PfXPnpKY8gJF4HNm4oR++MRr3IFGxCVYKO4eRXBp32ZodpBQZQIOi2xRk0DZNF9Jy
Wqt91dX3YcmU0kUTOZ+I6byCZs9pknxF31HA7S0BLy+vqWYWHyZRst048JrMchucWRHzuk0A94JH
3semQj1x3KV6h02uYzNtRP18V8IiOho4frHSwDe04lecsMGZqqMZN40v14lvXItc/kRQ3M5x8tSP
wSt2JACtRux/ZK04hxhzVzOb+7HA0m0ndCOonWgpPNMO9MXZXtqnHP+2mUqW+92zVnmxNupgpiVW
7AI9PvDBHAs5vOUjGWTgjxVhnPwMw+AH2//PnuyGHjDtdoLHpum0e8OtXjEk3GeO4o0n9hAZnc45
Ovl0l0wjFVcwuFftNF6mxpF7l408gvsIiIEt5MqR8zm2zPhodsFDPZc1oBqcswmEHIAuTED2yKMO
BvN1VcrbpuRWAFvy09ZckVgCFVLuIhJY9tOsnGtRcIcEvfVaIc+ifoSv1Kk8xo0+kBl4m1MLnmLl
77ImPpHD52GGHR6EJIGPtv00W33Mjey2rhda/oyMPKdleexc/MhVmm2srvhhwJddicA4ZjFpK9U9
x9TeAqWltrmSu1bTckNYa9NSNwNsLSU6bS0XY/0RhXBrg0Y+wArzuxWvFeyEoHKoLIPqlZdrugB4
MEwBGgJF4Y2YjpTyXPcBa4QlDrgeHPoRin560sSJLG/8SYDyCT4tu3mPqbqF43GwE5hYaZcwWnPR
5k1yXyaQFC1HFyiK1XBX5ckF0ChFP1Es7kXs8g3wznQYZchNidG6zWWf7RyOy4zKg7cWZXPxp46+
ciecrnAaFZtqaYrwk7UcxvQl5WV2GO0JpmjUDzeGJBSaDGN/S/EtQfRYRrvatQjfu02290flsZJ2
B///H0X/uWWkk+LfLShXdf7W1r+r4H/6g/9lc6QXxsTcuxwg/3Tw9L55sCY48IKegJ71Ox3X+YY/
OVz+55GlMd3fDp4ONa1miDTDmZRDcuj8nfUkKYe/HDxtphEfEZDDrefY/rII/d3nGDuGGqh8pfkP
NZc25fIp1mO1tyfaY2K7rpF6MWw31fw+CYLN2KCxknjZRyls5p/h3jQMuesLowXGTK4yc9jGd61J
5j+6xCPL/rrvbhFlDygxd7OJmorZdNfGzm1stsyFDcnGoQF8yBR8lw5oWaI3AKbybl12t4CjFgYC
CDqOXDLfJyMm4XhOnotKZvSlVLs+Ld1F2dP4uE2a6sx0XM80eO+F3eRrNr9AvanJWbW2uo/inj5z
2ixj6e/GsZnPYUqOstHRwTfRZujewedOKdqmx/izhox0FycFYC0NF7FpcFJj/SGs/YSDiUx21pL2
aL1F37rADHvmM0GKgzPCybTiiDME4SHKANaTquj9dtpCOZ+2OFvsUyb84SznHBBF11cbDICAJFRb
buhrTje20M+kiaJNNoDItGJt36lGhRtCD+/kqnlqsRseE6WeVRN5G0aSu84yHvRYiLu4VAWOt0bs
Ayk57lB6t+NR+pDD2d/2DqHKkmq9JPQwXDWalkM2HzwFs0vX9BDMfMxIyo6THT2nHscQSgqNgKd8
Un0EjWa+MQeQ7BTYrPyqeg21hRHHrj7zguhQM4oDZ5YniWKd+BwDS43hwek6Jq+aRzVhJgBYhvNu
aixXMY9isk503XvEE8Luk8v9f7N3JktuI9m2/ZVrNYfM0QPPbtWAPRkkg2R0Ck1gjA594+iBr38L
SmWmpMrKenlH1+zVqCwrFAySANyPn7P32iuHPLe5HNJXc3I/NVqt33mKRfQ1SgbOUZLWc63tyVuB
1WRQR8HmaVcGwSJzqJTJI5CGncdwGsDReA4Me2P2xbWogU74CUjEwCmRAZDFOjbElvsZjROJeajm
AK4YtXao1PGz77kqo2HKEpOjJ1Vci5jMTO6wWOBaJRYhjPt3awyhvov3fHQ+Ex1/C1iM6arIFrlq
iSWJ7GRzCHEbFUmxyCvz3vJN6BKR/gBvjONYXWySptj2tOI5r0MxRZ7xnNKA6bFzzPUeTlcpWi5G
ezYSsQltfxMUgERydWzWGWXVLC0Bl+WB3qyUlnTYXI+e6I+/x7p+LQroYVFlFjRf21WvEFzY1fIL
zoyAwQL2gxwuG2rHjZUOL/pktTdj61X1CCSVte0AE2ECkabDofLtnWcUz2Awj54Idw7imCVGrmhm
SbgBtt2fWVUGEK0Ms0mxYSAZ1yHHBzoTijSfktFcDH3jATow3dnoAkRy8tieBV11i5oF92mun9U4
3gnePWk4AfQQhIJAqRe+avRIG0EZWfLYkZ3stgLJMiMOtvoYG8Kw6kY0GOROf0HTg0fTjx4LS9tH
+QhVvytO9KaDhYg6MYPseoh8Y2vCYFV8d+5rtGgsnxu7d3EAJ+o9lRQuVKFsK+roeWON5GZaI+pu
MkBmJR8T882wMIqw2crAoVXWi33VOsQmMKRfiUCP50HaG5uxrW5k/Fz6c1nql7DAN93q1l1CNI7a
O5sxyz7GmO67QHWDRX3A56STs2C1uL2Y+C4rY5wzGj+4SYd/ZUiJ2h3XqUDISDfLnEtHpe2MEBlL
ib/wE/Lp6iF4rBHsbkye3rXtca40C3r3YWERQxH16mIofHTq3tBcRgORTJrEOnCBPrzV22Yh6KRF
kkzPqnU/Z1G6ShSkGjSLSoAF5Uce8wwWGYDbPqxZiofhZIz41UXjcXYbXlyqiVVL4b2FElYzvhmv
LkhtJDw40BudM3ySou2NPddndKEcm4qBM9zpbBX6RMT4DSy0Ki3JciAeLM5zhrU1oifLbkmF1b2N
UYc3isKC1BD1Eun+UdTDHcHOHX2X7s4psAWldWzdYgkhdLsST5VCKE5PFtE67kuK1ZLvkDQx+kaO
uoiintoL3/w6YHC+8XyyJ1vHkfNYTMjdtPIWQTpsC5/b12xrccwaljNh02uiVZWCjEnIrcDMEm8x
TN8asVPT6QiytcK6thm19pKnxaPDwZiytX0YAr2/LUzkLTrUOF3PK5pL6XtplxCL7EnMESfbvHZu
nDHcN421sDOnuCkJkFxbYY/xuR9PND2+OqzRYopJaBaWX4ZUX7YeXS3Naj6GUkefZaUnVu2CY4uU
K0em6dxXux24I8YjdkprqmmRtNjAkNIRE5gVMPtJC/VDidNlYFLjpg19HdrmIMM745J3ssCZoKwL
ITYYAJhVeuZHP1Y7Dg20kaxuW0BJygQwIjFZ+QrtLcq0JwfWTSW9gGETr2lY9Y3r5W8usomFaAvO
sIpVsCmLC74f2ktJk83NyBd4/apXtyT+FlG0pPGcvGBCQEs3mt7CaqsFyICQWFr1o5xo7FYZYQBH
gDWDcH3AT09vtRqPXLkd/Jd+VrfirEeRcVIGk5VDyvUgFFoNXnn0IhTsjdYuWwPA/4DjDoz6cJBk
cuWydBf4SbNF2nbsVjI/6ZV5+M/QhmiryXEDFJby1pzyH/6sYp4H1+wtJFriJxztH7zIt+E+JiFm
LExmNHCBAoDsbyZw6xOSUpUqGGgZUPLpJ78O98Unm14l1snfAGm/jm108cmi4kZRSgWtikks8BfE
o5qKYOG74b7986ef6vTvq2e0yZZnmOGwbj1/Y1bGysxo23jDvlLzg1IvRwgjKpPlrOrXosxWtprk
cwtJt5veKvUuNLH+3MM5QRC2VPUCbabbLZwoJTy03XWokpMk35cgnccwzihdjGVI98vIMjBDNGtd
sIfmKA+Ad3ajfZuUyqpNYxir2zw170s8HC22Zje5r+pwUdfRoeC4z0oJNJbkIweaVpKo0FsySNPu
Lk/wlEQ5tVDybg/hzGjlB+Fy1BIaRshia/TEOSQ9BMVW63YkYK1H56YhrUuJD1oI7ZQquW9DIF+c
tg2aiK1pfxlgONRRkFLL0RLrtQfLSOdYt1c6sbIT6zPsMUco1rKw8ew677iktgHiJMmG43blXSke
xmLVolIYG+9zUr7R+rvxOQS49n3KCZlKw0MIwFJkwnZNBOxy0qXmioV9Mk5A0Bcg9kHgfmCrWRdt
fpdFERaGnedE5bw0AthwEEkiQqvKhHKS6cw4bgz9heAieg0l2oAGu8oqdhJCMqhTken3qlyOSYkC
nwWNWOTF4EyD3q1dVaQsyHORLAHNsMps6KtwFhindRE1bDywL9eHySg0EC0UDuaiqu8KgHbO3p0Q
HIG7qpNqq9nJwyDlRxK9tQaXIYX8g3t5Ie16E7Iysj/PJBFBPl4RIrwA+mPzvEJcXY9NzyDB2gHV
eox7Y5Vp7VFHxKVIZWJBUriBISt1lRq5mg9JiQem2UVRuMzt+7Gc8ubdgI7dWuG7sVP8GfnK6xiA
M48naHsCjKqUvyQsaA9GxTL90JTJewqyNMD6qRnpOlCWQ5GioYKYN7TzTuKaK709dvRhxMlav4j4
PlqmjyIkV0hj6m5mJansenlMy/zZr5p1GKyNBreb8Z/FF10RIG4QkC4qb9shMoc18F+7NOfBe5Zd
w+/7FX/4Ct/6FuIT3k8XXe0v8A0Ncf63gblAIEVyLpp+VcPCaf2+8qr6JzyZQgPXwdCcpgaip28D
c1X75NB9QLOvmnC7Vf2v9S2MnwfmfHRtcg4A+RC82teB+ncDc5i4ocyt1p2k4z0qSXeea/k2rcjY
TllRPFSoNqFmpvdsImWS6ZuB5z7Wt1U9zhs7JblKtZeGzGe5vGty8BKO8nmgNDN4CF3OfXquLSrD
f8hG7cVxt2barrRuX7Sc7jp6EeGzNd6KkGaygRz/4hbeQ5WuVQiIQ6OzepfmKqhqUc26gmQvR0Wd
U8O0nAe5wOfv6PRM1JwkbdolViQwGTZi3nXUTHQi2/XAhTlSve6DOovmqt0f9E4CJZakSLTdFAq/
HvIAvFh1NRPtBbHnKeRcog8OKrMM1lxy4QA5d0hj1aqbiIpulvfwEw2Kd6NCjXzVu2zlyoDAxGTX
DxcNRJIZ3/e4HXKQ2f2ynto/UTLT2mjvR8rFBexjx1+iyF5kOdTPBmlWVb34DFRSJDG9rG9LY3yx
mrdKjd5kob/oygsoj8MotaM6iTvTeq5bwZp0FCxG2qzJ15H/ZpLAZGVvnXbHXGzXateBs1lYvQZC
4GgqZ9bwUOMECFDZ6pG6J1b7kFnesin0R5FG5BYk/Two2avMcDwJXydMKLSDed3LeZ/k4UUSZLwx
CslUqBIOOQ0XvUDBFkbeUlO7lwLO0LqiK78I25Z1CBk5+u6qWKFQfwfYOTcihdhff9PkzB6U6snT
xrNVe/NJAprj21PVA0mh3CzWbTaon1N5gxJ15abBtolxlJAkzLBJ1Mqzzy5TCP2x8FaRe4psNMr+
rFEendIlJVj5KFLjrmPgTBYdiYoPEgZRXIozfcVntNIbrQl3BDKdo6mbD/zIpmcvz7BdbghxaNRl
GX9O6f7jmO09etYx3jP22plHDAuip7Qtj4a4ZViCq+7YxHuXi2FXdyaaanCLmXPjdTs9HZeg8e4l
KAIB2rtDndBdMOG5LrempTy1VPGMKbMjacz34eDObCd7LzzeP1NGF/ni0pKMQAh04bJhnUCM0xK9
0mzKtHlHWQFMYMod6eR6tAiCQfypJ8yjpo79eI2hfEjjrnRLMjba5sHsiHaJ2xMMjIfe+TLo/kve
3gwye/ShEghS1IlhPaduPCwr6AxoORc85s4pokAaiWctFplo3nql2TDLfke6cWd05pY4q4Urc0Tr
p9D2bmNLzj35EPfO54g5ShKAe5P3JSxKS6zp4s89ct1Rk0wxTtYdsQTQ3A3rFSoDZ1wafGXRr5vu
WJnNLanCx9hCvl2vTMAoBA4OsCQ6UDC6+5Tna+aq2C0PUj4VSszWv8kad6FZ+iqxGDTk6rUpLzY5
h75/cCb5W6S8ysBddNrWD62dL7eB98Fgac4ENtSTJXN/gp14oL9ootw1rbMcFLmtxfik+vXcyK6W
88XNNqTyHUUIPDp6COXkvDvUvDkNHbvEDSQAhORSm7Wkg9n0BxoqD7j/o2Bwum7MneKDAKuPYmiI
IGTgll24YYCP6OopIx8xIGo2aTd4U309nnlpuq/ws2YK6Pru3g3lzhpfUHox4zPkOgBxk9/xaqOf
rhPcwoF5DxUChyrOacyN8DRrMavK5wbntwUWTnktevU0TAhBNK1N9jmhKQGRoy/HQyM+1AparMQj
ybrTEK5qG2egcWxXS9/aRAk9zA5JpLkarK2XSIKgcK07wMJuffFRBB4i2ZvO5Oys6psA2OBYkqUS
MLwu36OUTtFL6+EDkvIkzQ8B6wcbFodCNJHBmbH9LKIrWxD+qjm7pjoKHLMR6/eEE8zJPG17Juv5
fTLRw1Y63VXLWKUy3pcg8lSTinXchiaZuyZqTZwDqNUjso0q5kz+mC2DyOHrNTctyW6m1u7HXEcl
QqRx4hr7nkCVZtR2LWg60GsNiUY3tVfPVVKCXBznkX/RGQ9Z5bLzm10Q3SRDA+QN/h/F+609Pcyf
VeRLwqUWxC2TavQoj2OsX3zN6JfEU20QhdFcEESnVZGzlkywcKwmzsoD6agT/R6QrjaCK3Q4QqMq
iOlGmylsfWK6VRBsro9dnHQJyrq0vFEigucwyMya0EfQIwcsZ65xdusXM64fZcYukkTKFmXUxdaq
fZjIF4LUeCDcxwnu6mnJKcbpJC3z1ilxh7sjHvnqiUV8rQdQNT2oWsFb6OizKkXr1JPIANnFrmjx
kGnmPP9/coB/zZusLofLux/m2fcFIPv6n5WME9MDBWD5/k+/80uRSCrVJ6ZQiCcdg7QzVDS/Fomq
0D9hqDR1ZksTp2OKZfx2PFfBocNNI2TGQu8JSON37b0K2I3/D7+nYzL7ggDyV47nxo/Se6pDBkSA
41xkmjav9zVN5rsasQ9DnHalkk281vg1IJE7Lck5xZcHLEHVrEfNGtJrbdu0fyOX6mkGO3BS7sbo
ps2qqkkvhGdKNekMPuHOZYDAxB0LZg1NT6Q8nlCy61uVgydCCRxzaJ+AwUULQYqfwvag+C0uGyW7
LREGnIrCiybakJucKzC8D+gdk7sQymA4G9VpgCVcakrOxO28SFQL3LI3rlXREpgUWaH1lDQGujRA
r+CDZOMq87izCXqpUyvqZ6quFrQU5bhtWyn231117DeDn2f/lTUpYQlZXf39b9pPjHi+SZ00IJ0W
j4bf3/zZJJu0nl07SJrW/WhuLA/tYFma4daZurcpFdmsTYd0VZq2S2Uo2l3SRQcwdM9GisM/9bsr
OlF/o5tudixBA1heneyDMXmHi03fz9XP+uiZL36OFs+A4wzHR48WdhSiEDGSElCkG3ecYI3xl3So
1/7/+O/5H3ywP/xcpm44OucI95e8oe/uEEzROVbALl9nnfJCjcusC69cYmbZXA2U+yiLj4EXy9Of
f53/fF/ybU73ucoI00SS/GPXyER4BOa6z4lNa5m3RJG+CmM8sm5KAIUHfnz953/vpxnv16tHJrXJ
A+U4OLF45r/vUpVpq/cKSfXrwdCGk9L6Yq/RK16oHTOXyBvLg91r/b/5aqcX/eVO2r79/W/Tw6e7
3//R6Uv47qvN3VRn5OkgyKkDMfMs2IhV7OHuR6u7+vPPp/7RF4qFHCqQwZkUJ/ePfwvLSuFTSRdc
xmFcAdFflpq+q3QfCnnEDOSrgdtwEW+5yTGua58snjZ6tQugeWmgcBpJ0/yQjZJhzDQF/fO390fv
jhaliYacpiQy9x/fXen7Cf5Q1DWN82SVVXhTl+O41cDAbMoyn//5H5vm9T9/7TQ/GXk6k6jA/Ola
F35Ohl7Ek+qQ/bHlDiSZLknkv/lIf3RHuSbLtOFo3MHip4tbkpVglA3OyxaAw7aMKDpHqxjWYP3b
udnbBSsao+7/wUejw8wnU22Lv/vj90g+UR7X+OLXXUdIaJ/ha8kFkZV//lfMn3q63LgGLQVDswQO
TrD2Pxm36i6PIQBb+ZoIeb/hIL31SrEgAnCZ5+pNQixEl166bKMoT42cxoKo0opo4SofQlmppYvT
FcqO9zCQJJURqzEmdAw54pYcxwyiNWKso8CMo5XoCthRa0+3NqW+THyGh+LNIL1o8EoCsq8Ek247
Zeck9ppCvyZdwKWYPRSmScVlzZKMZA7vrOORr9uBvJop96mb06yD80+0AcZ+m3BcMw9XPmJKZh7m
v7kLtJ8gWXxV7I26ptuEVJl0oqbl9btnvMRoq9CZlusoRGqe4hKddzwI5yyyomVUMBuWBGescp3F
P+AAj96pazY1FJmlieZxKxAsHMO2lmtw1wL7JIMjxZdXGaKozrQhxpXuVP/u5v3Dt22xiTGvoM4Q
zk93r5UY7RCqYHQGZ86w1Ajm0778aj/oH+ke6RnBH/P+Sce9hNrXn1lr63K2jl9vs4nu8fvWU30d
LrzmBUZ3P6h/+s9/3Bbv2V1dvr/Xh2vx3z+AQX78xX8cwtcyRwFd//yvfvglXv/b319c6+sP/7HM
6rAezs37VAVWTVL/OvaY/uX/6w//6/3rq9wPxfvf/3Z9Q/C/CKu6DF9rWoC//Ozr2m9M2wx3BZub
Oa3Kgh//SV8yD9OXK5Cv93/7It+GQvYn+l+2aeL2YUFl9vNr1Wlbn7iuiJmY/6CSmsY7v1WdlJ3C
ItSQ7cEwSc9h9fi1NSkwgwqKD0dwH38VYv367XwrIX65cL9f1+9rJVP9p9YkTVHqWyZQEIrZln5e
p2jY0ruC/K605a6LoJNCqLpBFoHOw+ivg2ps6s67KVPitbJKNWbEdTg7g8ytmYyoRUZj9JetdKtt
UZliqQ7BQEcLJUPg4mfOW9IhOOvli6wC+iUqa6NPzSs1dT9shI4z5JTE5hZmPy9NzByA0ZABYo+p
Xc7ZaizBDBOn20yyEI3lxRrqK3kFHUQm90uekP6nO95zDMrBxjS30zt0FHFU9puupXfgtOWT2zhz
J/RRtYPFCEvmL5C2to2RmuQmMGAwM7GzZXtBS6rMDJej8wAdnqUR6YHRm2+tCpazLlUQjuOQz6Ix
4EBXfAG7Va6rqmQxccFb1u3K10w9o/WidMtEA78EFVlZ2aW4j0h4oTI/qbl+W7c2rTR6M4Qxt050
dNLxBp5MRDvJqTaKXnUFGDvsGjmZx3oFEzMDXVbYxN6WzSoY0hcct6fBME+9g/DDDvi67OQ4Whpp
ghAFVD3fERFMm6H+HEHdymB5WKRiPzhZiTi24UIQ/9LuHOi9e+QeFBkpH6TQQubwKWueo3v9PSof
9XYC8G2HaIL9d1MYmhDGOcA3TkAQ8mIPK82Vq4GD3crrRQDEngotiVY+SEFvNnZ1s+5BK8+UNIi/
cG3cWxSf/dlv9Ue3BbTapGF4wj3irwItEXsIM+YGhb6zzaBtLgyF5i+jo33tQZ3DMpqi1AlxO7rN
SgzBFd+ZggElCOdKQEZkEaXa1S0Vki/Y5TZa2LDNwAA9DTZ3z2DiVu7xOkFPMRm0yc7d6IL1vuva
JMEi74kHFA/eDAaLMuVpIrfDLLvVSXKDGGep91Y0akdpg0auBvcztcQcORLZ7oa31kZ7HekqzGsU
RRV21NZQ31MLoZ7be2cU2gZ4NhpGps9HU9qXIUvqnSfjbQbCSgm6L0qDd5Tg+xVEMXDYMLtsi/wR
38O9XLOocaUQMONI1TmsrR0ZrQzAZOD2ljpP3TzXyVIsK28fFZ651AjvnLlF+wRi5KgC7D7HJqS+
WnOLWWC4Z0wi5arpSUoyCzrfXkDBVajoka38ubOqmyFPwZXVWHrKUZDWLLYUVMlSmtWtZSl7OyD8
rdMQVWMCScph5TkVgzfk+RKTNBjeXWyqyBKUHDFRU3nLuvEwK/BJht626ZVjAXGQ1w9hefYJqYSX
f0y1Ck+B06KKiK+DNIBvOeFNXw6PxUjGekLqIQVIQ4qzRO+WFncW7edZpJvDMu/SYtmXVrV0AOUv
AtOK9rHL5RsaB/28iwuYvGrUOojU50nlL6sxPdacWZa2q3H17XNo+jfSwFhWJ9xnbRS9mqX/wADy
7MXcKiFSt5VVFZ9RW28J95r4Csw4iPxBatTndBzBBl0iMgRUEtyXBAFuUXhvPE+WK3rMj55MuEIk
OS5coyapDEjIjRNYT/qE1HZC8otRIpLD4RKTPg4WuSWoWYi3OOEZWEVthv3EBDMuC61iHAS6BL8M
tvwgeI57eysylDwMMlZW12Kiwkc9rZZXEkV7MoCCrVJU2tpBDO8S6hEmNjgnqyCNg+7qelT6+1gW
tLRpfSxCHO8rQ6qngGPQLMzGS2UnxbonVIV1XBQ7aErt3CpGuQvTnJQNsDGbUfjjTPghGOM4Jj6c
PNkTUB1atWO3dRIP1hmP5TtMUQZVkg4AHMyHqm5PdqqivxKxSu93zC9MxpIjAO4UOKH6brpktdtS
HnUaZaj1nBM55ywXQfPi2YJ72n20qv6LU/WfB6e0llkAU0krrJ2DnWbeGyw+mmgPfqzj6siWceff
dK2hL8zO3XeWXsxHuBjzJlGPrU8/oEJuu7SS6BC4FkgDnIz+IC66764b388W+LuWIKZ5FDgHZu54
xk1ykcagzrif0dAhRUM8is2zC/AAE8IltGYvXOJpibydm64B1NGvqhU7Yg8Ev3ZJkkC5BAsI/2Zq
PMV2/+YJ/64rR+WqutkZaooOTcG45hpe9BLpT1NM1IQGKLLTmXtgP81cj+BMc7ZEm8AkbdaXXcnf
sgiI0JVjm0bPhZprc2nAFWmQX+BrlC+VwCBU+ekDDMBsBpSZFDG9fvSN8dHzlZfG7HZBE19yItWg
BSRPnPO1lZ7TmawH11twB96IyH7tOBri/yASvfC5J6VyaJLRHbHWxkjfiJcfX81KlYvegmDZ9QV2
1Pq5Ev0XkprWxhDvbLRafk4qr16S0duiSJkRrUkqD3FbsBloyDv+8AVCPG+yYeTXMLOxQ5dgX0cp
38dyvPMjDU58qQSEqSR3TaTvAM1+QMJeamOxDVs03700YgQoydpsnH0CSjoKFCZEoZfuSgM/vK7g
4SKp9a4LkEvkdbwcy/5iKkhG6ii6cAy4yzgaLzUnrPZVg0ayTMNbyxseGmUkcwMGhAzKJ5MeEDo3
+fbXq+37nHiB9OcCmnr9t/r8H+v3/HhN36uf/9H/ziobFwAtJE7haIqZp0916L+uslfXMny7vlz5
4r6v1P/gNX4rsqdxPc4F21F/H/7b0PeI0KCyRkFlAEX7va+rOZ9MosEpsQVNX+ppqv5vFTY/AqTE
+ZCaeJr901/8CxW2/vUI/l2Tgz4dXVH964fmhEFb8sdzZ5FoBs1Uh3Nny+asZuKhTbVF5FfefLrH
fCak3qDiK8QRx6QSgGZ1YynVxmf0wYy88SqkyNWepWjGNvmsetZcjsmVuLdjQRXbqMSjgV6uGc7h
oKq2Iy7mYMwOpgPhPt+VRCP28MCqRN2HRDs6mbPCnbNvGUKblnWnympdDdlCd5imoRKCjQItlJbw
bUIudkPg0YD/zY6NVVG7H0UOfNf0L0qjnezKuEgfDl2aLJVSWhTH8rmQAH8rc4ti8YRT9VCncOxG
zV4ombczVKqhjpAOgWnUkfWuzoNtab+lUrkpMnWTjUG7cKvw0U+Um8r02JOSfFHbIpm5xriho6ai
ejLw2LrH3sP3F/fRcxn1+czUi2VgDF8Q187zhhO7UK4l4PiVMIJVhbcTCegwyzs06CCVN9gKZrE7
XAgLpatxaZFO1wU0jWrtoECyKn6qyw0B3Rd6jcveY56eBI9q/qhHt2X84SIyL7yQt5ffOuZHx6xV
JWSKw96sHjaTBJT3w9ItDmlEeSaFvuwL5XMT59cBqW/UKkQ/NS/Ase/hSM+R8l2U8rbDM034d5sc
Bvwctpb5u7As5tyj8wjd3qIKnfPEzo26pAC6ClgGT/876nMGondRZtDHwX0SDtqG8fEmLuHW9i8x
Oeuz1uwOWk0mCHRXt0mfijaDMqr5iwA8Vuw4c4wxS28AQkBDcYU+itChbt33D7Gb4a6tGV75CtW6
RrhSu3FydpCEdGEIpycEjLdJ/jbiOxxQh6nYMhkIvGKNYFQuUTjzzvm1NjowUvVNZBFQniF+hfeR
1n1ulX4PBG/BonFUg/aewEnE1Hdpg5i+xBQsh+7NHIIL7nOMnN0NQ4h8gdqFnCnls5WQnlW7LalS
6A1NTd767Ynaopz3Y3vkbAROPNLOLADYFPSCfUSxH8EMbUlGcCbZsU4iS3luwImhOjY57+bnzHaX
+AUy9i3c/XYPJQiSgEe6A5ZRDguZG81ry+Q0aIitUTsXNQ2+OAO+Alvfoh4hv3PfiHorgVCoBVtl
Miy6BAeoqtU4GpFVJ8kmVINVPY1XhhLikpkzmOyRDkfNayf9jRvoq44UlzBt7vpmBZhn0fb9pQTn
p5BuRvADUTzqMFNceVdF0cbrlAv4paXXxM94oJcjBodWABFXgMHxUZBItsVth9IhHzJg3i5KfoVA
XL9kCpr4DTgwxCt60u7McWmWW9CQ+ipOXWgF1dluQUXABe5y4yZGCrSo6RFq2aOI0qeY7VxIQ1vg
qw6TbNWHzUbo41OX96eGjL5AKkyX8vRUhKMJjjo6u2F9n/unnv+dF8TkyMbbkqXFPOjkSAyZuGy3
lmgRj4tlXJ+a8rV3Hof2ytBmHaoHoV31vtwQTLsAuDwTxOgESbozzF1dHn39Vs/FOW9JSm1keasO
7iGaWp7xWdPUOyLb90VBBmtU3fYJDny7MvdFHa4Ll7Uk1OZo7eepWGfwDISWQycv63ti7U+leOxT
6O/qo+hDdx6yOhOj3cI6ngnC2UfryAyMUDu5dHXiui133avT8ZMW48Bi1msc0R4KCJC2uOe0P5jJ
9T/lAjAzRrRsm5bBdMDVBF2zf10uEBNZX1/jH4uFP3iFX4oFEhs06nATzRy9+a9M3l/FggayP9XS
VfDCJgXFtJV/mwNryLQhrUEq+Coi/L0fxw+ETuYXUQIWGVu88b9SLcCB+3Ekwu/TpBYu4y+DviAa
vB+rhaaAIJ/lAWh4WTI5VVnW8S69jGJQ5u3AA6Whcqp0E9OyzN4djTCDNjyLcBgI6SXcKk6rh9gE
3qCFBaCwsHykn/3WKC4IVfekGl6yijywDhxoWgxIVcdR274wWt7GgbvpZaqwq5jhMhiNm1QvXiIp
7smmumvibjp5YiORYRwua0tdww8MZknhLuJ8SVMfXVWhkLBscDAwOkRsKP7QfSge2gudZYqcnB39
fYKTsDIfdYVTX9+Fu9oV/LVWGd5av3A3JJZe8zgK51o+alAEMvFSjeQ2uJbt031JcK0JlQhYiKxL
YUdw1d3Po4X3NVAexwDZDZsOypV0aBad6dQ3KQGsy9wdHnLSqvFRVSvYl4seNmxchocw1U22scHD
Is7p3qvYF9UeaXRZOCcfi+Ydsu5ll0U3vpesgzFMz/4o+5VFnOqutdQV5ydGoRop2WUU7lTbbm+Y
NEJKqyEyohhZRX5+KbTilQtOnlAt9n6bP3pe98LyTOApbMgOWmyB/D4mo2EBhuLotu3CRiuWD8aa
FZ+AJa16DCTCHU92SzumLRCl6KS05pXG2ntT6RvipbGr1KDi0ome1kQJtRbSzCjBeyZsMEuxPIjc
OQ49pQ6dhBxRdoEYfCRGXMQoywpipWlFI7mc4hHGOr5X20mf3qKJ6sYqWKolOmkjM6+u1611tXVv
pCnWAEeI6cjdQ0+HC8NtShUTzrOyQjQn00VOLXngQV+Fo90u/FR/Vu1K4OwsMPxh+faEAJ/rdXdN
qzeMmlAhMeqY2Z2jEU4wRwWhcRnxHCBh8Nc2iIVZ0+TkpuvcGxq3HdN6ZocYqmLYlimxSNg/ecO6
HXN2r/jmbSwBpLMeB+HBakidDcFmJyi5jxKEw4wM8nZtesWxwmDJIT9+L5xu1SrhU+g3wYK0onfy
tntcYdWrlqSYu0R24w22ji1SXXSGgp0VTKeIqQ8MkrFW2uDJlYTHvTDD7uBn4rnIkMQVujJT27Ja
RmXyRDzEW2pW2dwdIL4xwaN5QnVP4kUYLkWJLq1DWnjBx3LvlcbZU5xD3la7VFf31eQQVqOsWw0Z
+HxlxCGRkTbNABXwtK2T3eC7LenFboMOoyBVRUZyk8eqfoxyeRsWAwnVEaztLEALiu7e42tvnfbD
LkmoT1gt5yQsD6sgNJIzhB1BY1qHsFi54VMN73aRp8Jb2UbrL7VJDJ+FPDD9RF0qiHdPHXlW0rBe
uhGTVRI06Vy17iw28M1ihT4YbmDMHa9Aul+RG9hVsp23LcxtwvMeElwzi17LT9ztxFSXLS5orMTk
lbDwWVgLOez3ZhhQUolLkcPBIN80QIZr9je0BqyV70fGutdSaDU1MXy6pu2k1T6Odbo2q/A4hpq3
lAEJT6He76piwnZQE2pi+DJ2cAmterx4AUn1kpTrJS0WEg6AyQJ5DYPeAVKTfCE99Y2Gkb0LssQ5
U97Ucwzl9H0VLGlZWh9AU9KLjPWdTP4ve+exHDuSZuknQhocwuHYRiC0YlCTGxh5SUJrjaefL7Kq
sjNzqtustjO9rLpJEQyE+y/O+Q4BZb1sHnzXILK2tEovCDnFxs7+ilpCPQcL/oER1l9FJuFM4tnm
cyoVeBNsZfFYa3ga8a9lOgVxQdTfcyrHcQPWuF7PhdOsm16vvaZyM+oosB06quUlr6v5SPOhAcQU
mYjVBuAlPCtefoufCyGOr9vCMne5UeSPOpOnWC8/M5fhC2EgYNBnkkmdOhs2AVKqFfMWY0V+0MNg
GcSF9M2FV/2qctY9Q9zuhF8/5D6kpgl69qIvbaZPFKN15OOFvTFtGhVIr/fz+TLanf9UTIpeQPLV
btR9aROjRzhq5F+YGlgfLo6lEbC9pSrNGdbFkzy2tWXv3KB6gl6IWnQ6QWw2Nn01hWj6GvNoY57f
F23d7PA/RhvVqoYdhuNju3f1a0uUBa5osxsOyq6rPdmK8d3Q6c7GNmLtQXOqeR9Nt6Q7TYAKU4l/
Sgd7rUor3sw8Bzc4xXPnugWNo9z3tXi0bLqBsICIlgRYMB1QPJ26mVRNzx91awcZTZHwXr6bvfU6
+DRT3MqSqR/iKKj9Mfuoekj3CZp7JNxTqJ4KCRGttevHTEznsHE/h1r5qyjnL1UxHS8d62tuppNZ
ZXsTMmqrm9uh1LOFM+rrWUWXMRD8AbRdKSNetHasWkYGkOW/DMgdjGGjD86ch66uVw4sE4eFQwg0
eGkSD0P3K+7qYjh1yN9WadowHFCzJ6L6FPjtpg7qeh13g+uRR1mQ8AnXtGn9XRoSahNFlNgprL17
H2PScmha+wBW+Be/OP+raxhTo3w4gyxowJT34V7Pq+CguRqbATDoK3uy3ivDeB+nLFn1cfBQCcwK
TXvIS3vX2g6KzlIkALgsOA2qUctB9enejcmzG/zwivf9Oa1zTirwLwgjovWUkEFQ8w4vqnoKzpWg
8qnbxNwU0fhezmOy7sp+2oHQHVa4jGaPqcYKXE11zsQYed3vxoAqfC/j7lWEYAaSTMv2pWx5phVw
ejU4727BTi8RRbZ2RY/vWssf9MA6g3Pi8TWtO84RJqpF+6Q3zds0TW8TpztfDv7TruYRqZ22MXXj
QbTWhVjqEY6D/2mF5TlyrXSpOnklfgeiDKiXxhznVcbWjV2Snm0jP4Gcanc2lQ8CgDFkPFOl/rPd
p+fJYnHHTpK+M4BPE0TtQu/zV/RFr2biwnLp2n0obWs5alKicy38NaP87mZqABkaslnSCqoYve8U
8uLcWOtzaK+5107NSBmnUvFTkfCYprd5QXzzoFqK1xtXLE6Ve6V856DgdGbCZGxbgscWvSZ4wEDD
NCS8srv9SguWYnpiQwEsWchwmLAvRUL4ZKDoRl4oNin7OS+HTzR3ulhFuCrINYzQgkxfLWrgUxjM
R0tmB/Bvl1HLLjMbT5efwSio26Fleur9kBQltPrmLRJQTd0TPk3SDnWONsepfrIs2XL3s8AmMxOA
APpq0dtwsk2mz/wqq0xvkpUkXGvDA014uY7rDfnw9+C6L3MP0zKa76mp82WQO9/MxDWPQvrDMG6b
Stv5dICO+aPpGXiU1qFvYSI0xxdVQGbLFHdoEszLIo3VwmyS8VwXutrmofHc81HlBpXJP1RV/1RL
/GXL/8c0+O9qjf8H58cmUgTduQ2RddO89U3/fUO4CT843P7N/Pj/+h5/zI9ZHePZ5YpFWkE/94dI
gxHyzQXmODfu9u//8K+OUP3G3a0gcuswadDy0an91wRZ6gS1MI7G58ZKxv5PekJibf7WEzJBprH8
PUTaxkp2U6j8WbnU1b6LjQmyGP6UGF1DxQJzqLEKtV7SPVrBJY9eqhE6h3hJmrskL15c1ezi6b4j
JpMdBiQ/jcWK4e86Dfomx6punlhpr7Q2XA/kgBnYRh2ik8+j1a2r5jNrnu3wEBnbxrgosavq+wlD
pW6RU0IZ3bd7VmFon86sCzFd+d869TBVrJt8Clw9HQMcl0gqq0UsQphxDzA5t9jvVqveeR17hy03
5rWqjmYvbSB+Jj0lXsNEqz0NUUCu+fBcqi092jF1JEiy58ggWCw4iKmHsfgzlZye1VcWM+PSd6n/
MSBcIA9sZ0fMZJR+9JlYiareOTPaD6NZTS0KlQTaC/9/kILkccBXxc5T26lTDW8ueLR8oN7rCrPM
Ai3EQpKUcGE3dGAkuEzrV4WyQxblnWKHDB5uMyibNTm4xMS9tnWJuiBCxNYM8pQQn7KAmU5mIk7X
Plp3t7RVY8a0Alcv1ipSPNpymVt732016qOzmFOkEdNalO1aKz943G5N9burNN4pBwtzsUeuBdbg
CXwgx2u/Yk4BrzqkL+ylN/lqYygW7LWza+Z3i4Ddyg2vs7sbSn83yvNIVHHS+kfXpATOr03wapLs
Ja1wiy4EQoqBdDCSS/3m/8Zn05vQc1PrqoXdgT3Ogik9iRMftW1siv5GR7kru3mjgRay2TXc+D+u
665z6whRHAmf5undd2s3dHcmsgymyi7wPP/DDb9RFzJv8BI9yfDlEkNSi6upoWjzM2PBrbsN019d
hNtFA8jAozZFvOPmcULW0E451uQahHY7noNKbCrzffRLwhknwN4pQcY88afUBUEbBifTf87T6dUS
lyi/SFTKrsuzOR+H0NmKKvvRQ4LZTB0marxB+mhr37Z4nobnsKm/7CTbIs/1agLpivJFti1Lc+az
TrwJhwnneEh3CC2QUCPwTTN0oTD1Klde+gKphn8e9Hs2kWsCB2HffVtdewxQUvXaCbGPPWpErjnH
korfBEmyQGuW0M6QXubG1JWG5nu4IVd9giHRkguZ/DJY0wI1nwxzpWvOQ4HUwYdHS6rL0pl/bNNE
4tl89NrWJuQ8p1EFwLdqmpSIkseoC9YRSB+eHtoct1z2hSBVnK5R+31+s5yT6rmOzTtcnheKmhU/
bGMa1cktMA00zVfvJpsqjH8hz6LsLtlOlfthUF7ZEQtaTc9q0LF7Oveqo5t3sFmWTwPA+vGDEHVy
bSHGQZWhYyYdsV83oNLFKBjNhissrDCrVk2Ze0nwWmaEVd1EUizPnuo2+3SxFmaV/pBrUGHT6nUE
3c82nq3ulTf7piTb+7wNib9Pbf00qvgyZN0ORvDjIMst7olVOj3z9DNVussgNLXAYZPc3XZGeBlV
cJRO9Wk35UtRx3dmJL8VBdXN5ec05SnA4dQnt34amUd3Z6jdNCEr0ONTlbqnogUtXLJQccQ1pd8b
8w3N+Ko00nsb8Fitk3JfV54e9sES8iuarpd87g+OWOVZ/EuM1XfM8GJsa5hBeCUtddeK8jhlYl87
bbPU/eEnI0bFrvxr7bz1PseNYeQbyTocR1d9icIPpwSI0jvDBojVoSDnqBs40QBbA4H96CZ9hTpI
QCbuWBsIK1hn9mfUXGPy5bJUHAoQIwZwW9092UI9u3hdZXRXEQgo3eIYdsU2S98p9oqN9N1HYZWP
1i1/UcfZpfcITszPbLbQxZTdqkSjsgsMksLYft3oiGpQe026b3KAQcgQR1hyNQ9fgXEtm5DoafJi
G8bxTPvG/gc5Yr0CF7VhzbMZ5LhONNh/EDeHXrs2WYPaNe3YdzQHJ8j4YCFeKYhCGiLn4CLMGYc3
EbfHgasFiu6dKHWvLKyefNJ+Q1oOfHvMifWXH+xdReizqVB0DauMmJkW4iz8HBqzJCXEgX4bUxdJ
mJW2NQrraOb2fZBkL1H6PkPmQcS4lUV/Z5jBpbmRxsHFxmO0FvrjIDrIBOQX1erYucbeScYnqoFN
a6frOTQ3mtvvZWnd6ExvOSdnBOELTmm9NS0tWWhRhPhRhL9SwDT4VIgi8y/MSDxSA+i05MFiIER+
Gr7bFsUX92ynqrO8pc/qyj8oUlSLLmAE+5qEAXq7eHx1xHjptGKf3ezlSfyskY4Vz2whndcQ1ZDV
xzsRMENltmz0YUW4OHETY7mepfPoTGSnzyC3LHaC8cUcjGWvlyDEdXZ/4aR/+ZwB0tGWk8yea9sm
ujMDFx0nrN2ic19djMjdKgMrjYAnhIayi464ZBaDQUy4EewrrdmjV4k9FlM7gHELwwnvjYh9Htg4
39y7iP79ATc7DAYAPoeSnF/412egrRgpYxRjmDfD+atkhN10l6yLnnSbLNRp25a/ilkurC5elZO7
5EX91I7dLpJO33bK3iAkXBcIU/sx2QeYg+OwvzQcJnlJ8B2JYG1jbsqb1U/U5dqaQCDZ0D0jwmK9
0WVWZ8wnv3a/3cjaMILdz9xeyznQnp0+By9EJ28YJV3s7Y0RUTEjfrf3cwAiW2ln9GnMXkbOOqbC
GqQmI+mPEl9F4lgbgySv3so+ynbTgfpRrn0XjrknXUyulfNBStAh4OvHrsH02gL7MdUnyq1jU0zj
pmkk1BLWAtI8gxBgwx1dS4lyyH0tbxO5GiYAAiyu0OVkRKdJk99Qg15dLIik+z3FbLCC8sWsHoFk
eAGKpLniuJ5AmSh/eM0UKHP/m64mUAyuuAP9KD+i5vostB0lNKzp1ypnMd+Vh8EcT4zyL2i2XqRI
nwW6vN6dlnNF8yMnYs3zD1SoPy432VSIhaXPuyxx19TOnt6S6ab7x6Q2raVov+bWxF9KBBLhTZoX
ZejrUdXhYn4rHAwDYwrdLtMij7ZtBZV3P+kOzu1eW0SUU8pcj/DyAW9XsJsry0Wf0J2F5n6XToV0
1ks5p/5382axazPQxIsbcwh5+Y2K8d83Wt5H/QkmKWBl+Wehzr/5Hn/s3sAjQcIgwxcCyJ88mMq+
5R8hgxdocWzzd5fOvzot+ZtlyRvfQ0hyFfBF/1enZZNsAT1c1ykO/vFP/4FWB4nc3zotfnFQIIYg
Ukk6Er/QXzut1g4MrfDnZJtGLLWaQsNbQRhaASNtMbQFFHM0emC0YeeoqPYcLb/T1Phu9wAsurLY
WQAMADG/FJWNSsUwwC+zxh7q3TRkcJZ1RnUgRE0KHCxt20qxRO7K8F5L1Icmo4ehNViiOHJb9SBy
e27BtiXnWhHEN1wsJ/5AU0xkpghf54SPDwXaLfA7WjKR+tVLFDBt9yYLhOyBT40qqULmmhFrUH90
hEQaTbpibvyOavGaFtOrumGVa9BGiECH82Sb77MYTmx8HmKpfiATX/UQa1ZbvAN9XY4mVb28xVbY
3fCha+GHWU4rXUEMlfapNu1XXIHfNdBzkqTuSNvFtx/iFiWJLV/EE25TPXF3mRG/6VbAkDO+XWsi
JOK6JyAwY0iew+agHiW5IA2WfsgKQdfTF1Vq91Xj8PPng4btfVF3+SMxnA+BaqHyRaAq6S/McSh2
oeW/DH5wZ8zayi7rt3q4KXbD4jSY8XkK5+/8hnDivlv0YfrQpmDGk7p9rVV2KHE0LLqB5MwaQGIG
147sNo/p/4OpJUcE2dsO6+qiHIYX2NbHUk8umc/YynFnHLcFRgLEABRvw6bh8fHmMT4zbSCnp38b
HHlsBgVwHqWpGz3XJIrMfnIEdr1lHroyXMAYBYBYUWKbyNxiF/nth6mX9ypEITWIc5UQTVzaJFBW
5rEN7OVYdW8mWdJzj7iqAQJeW4On9bkD5hUhQsu8dYuKnPElk/FVxwgVUuM1oAjFoQrWdDDptqWh
PXRucoNw9AtSBtqrZRv62pdWujK06RAN+TPrQuRM/j1jwS9L9ocqC+IlW6tD0jEWsxNnz2f5C5Wz
F3Q1lOweEIfZ8r07Vr/FML8SS5Qvtcze4hpgw9XX7dLQ519z1Z70KR5WYWedefpeZK4e9cR4RiwU
bAoCWRlxkogg8wxhccN0N0FkIgIWs5lqdy1ajTyrL5ZdH4xb4zlbdERtOwAeGEOyTtBLjz3pThGC
c8diFyvTfIOo7KHUMlSd5DnM/X2DzhlUa7XT6/JV1kz3iK4nxwMGgqYI1mpd3lVh40NAmNVXhef2
5ZerwXHI4b60zlFWpKAjzf1dcAqKJovlYnDua8M9Eo35PAboSV083JKRcpdK92T0+kcY52c2p3BY
GvrzFP0cNPh+NZe40ETbNiAIQD6Eje+vjRTMhNblF9dpH1IA2yPA0CXY34uiLVN0Oos2p5jyxRAB
Nclf2rRbBWNzZ6mi2qi6Pqc5KA87Eoq2PNM9PyR/husQ4Eeq/TgBrBgVxF7D491DVEnCGkwHwSbr
tgdSxlRqVVrNnXRzciLC6C5P3RSTVcSUuH3NTbXD78ZyYMLjIHT+Cv1o8b5pkGobq2KRCI2S2NFr
XsF4j1MgamRbJ6Y/LQ1SUONq5BSFA8Y2kUaKFsEp1WMGVS03ML8Df1+CkNyBhY1Iy5wYKSXppY0Z
Uw39tsFbUAoLkXZlLTqLhgZm7Qbl/KbWmbhbkVjjxnHoOIvLmInPRNwkhIOQSyssfE7QBAQOdaoZ
1uehM46AiZfWTGlX1sPB6XRo+ubVms1dYvd8MEVwwkfwIOYI8wrPoSw/uqhisEsYLgnuztU0ZsJr
WmKBpiX1OXIqAuNIPrnW4B3ZpjKxMpz5XgbWU1kO2dKt6AGaot0xHHvPNferKoxV3tOV9Eqt2Vyd
kijZ3+YnLDjSkx8Ua0KXxNaoxq1lRMprNJCXUQBnCcIncM9iydaJo6ZlV+pzbqXLsB+24ER5VwT2
l9b1kR90Alm4Zm18TrolQXK4DuaIkYzZ9Utf88y5w3HAh9lvtGqDHOETVTy7TIh+KE8JrtTGRdqg
sI+UseHyvCN6+GeuyoNVFq8d67MtHhweecQVdjHe/CPmeQo6h9Yt0knctNuVXlpfTd+iRmUkxvag
4CLMg01UJiNif9bPvh7+GmS1Q92mc7khejXC5GmOanNZGfWTnZL9I24Lf9vvsGSlrCTS3FnpEDXS
drrERocRDU5tkOdPURafkaRH1MH22mz9dRKzhRsNgKBUsQ/K0u4zUT5POVX/7ETFEuvY81jH+ZqA
7GsdAlMY6vptoggmYeWki3KnAZ4x+8DF3ZMNi9BpWdK4fEj7ZKtXCCSMWH/kfIFsGwpeFXmDPZ+M
Y+lTxTMxeHFbqFuBXT8NnfZFsZOcghjVoVvXXpVma20mLE8hP1sJfB+9Eg+WTxxuWn4jXxXrKsWf
Vlqd4yG/nD1mW+xm7Jt1dx64LUdoNXVwDEdctJgRgTaOXP7uDihKzPPQMX0pIZu0hXzWcx9FcQHW
hwVM3MyM9JoB0VvognEcq8MATowZnr9FcsQC0vqupPyoXQ2tcj8caX5ekjBqmH4VwUZvefOqieVd
hUsgJ/9vUaiCoVblfxcD2+FYmeyKw7chb4hNbsWlL3mcpqzbqDQlTqpHQtEExY9fNO4yRybN2zOh
xilngmBEVd5HEz6xvjM3yIHUMu/LYWe7MMPHEaFuwsQVYciLryKHHTQIZ0AGiVcLmjPHgILo0qrM
Te0TqAUVR9XJQxDOb6KY9k5rbV3NP3MiVpgyEFr3qfnUIwMu9PoV2s0JCyGB0U11sOt8W6UhhqTQ
NejqtAdnMlHFaDVza0UCcq9OIJi/0TPYniqNLRM0yFfiOJhiPY48sUmKb8FQ5B2ZnfVT2fOzbRJU
kxXwv6Y2fCQLOgeQHSNKTualyQQSZYV9Hnsw1eQHYZLOy/dSz58c3ReL1scz2Y3zgUyjN7LFtuFU
ecXcXjvmqcubJws+eEIAYnoRosc3Ih911ONWUt0saBXjiOaBHvm1HKDrlCicaK9qz2dOXwT+DsDw
sNB0dXXgvGGcYPxoD2ik/fieSOn7gHmyyUeC287H5Kknn12PJrILNDhH8qmr8pNoK4QYFirdJP/J
w/yaTyx2J8W+Elw+imOp74O+bRBWBNnKtYpzqHwgjGF9tCM5LvFQvtmWtkoJKkrRJIT+sEY1VNEb
p8uaFPTV0LZ00Q7TgvGmUC6i5j1Oc99rQvFLdngqfRv7TC+Dk3HT6LhsnpM4xbHZlft49h8L0/DM
1AHmTdaNHTzKVDwMZX6OK9xrYiqfmLFfzaZ+En7SktBp7BMNAsKs5+m6qMgmCe3+rcvEtwPcdzlw
9y1bV9uQZvShArxYLfhwIt1Z9f5/33X+K4rC+Z8JP953WH98dX+BAv3lS/+5zVO/mTSSig7WZP2q
m7Sw/6BBYghhgYa+E1QCoY38J38IPE2BjpMWU7kmzaTpCL7oX+s89zdXMnt0YftiC9FB8/wHTSbL
/781mboSCKlgafEbokL6+zpvopRqkszSN9gwDrrugzYXimLCKAlOMZr2Eig00bEBZCe3SMW1Ez5p
msbWGTMUabI1DDIOPAiqvu2iRBbDiqvpflBzepqtlJ13jbk1LsIHvSm+4E+wrJqDetHYWDLEbQ4b
FLu6JQeaT4GZuQ46N0kMOuEIbEXGGR0FcTxvWp65D52jshURH8lqzBnXEyt68bvKYdMTvuUDdaGP
sRAJiHGIGLSWiam84ZaMILN9w3DGMLZxaD+FMeifZA7fq8DaMh9udiOhf5wpZPpAm1xovB/kSBTf
bgBxscSpz0kR0zUnrsGsHZlpG4ytV4UNKsa0xgIQyw0iEQsgZnxvi4QbW2UPdRXjR24phoOuuA9w
ReShwKCnsaHj10BilBm3KXSObLvtD6mc91qvHqquJb0hjiuMd114MjoWC0jbWwIsVlTc42a01WNn
9lRLg0OwhLuf58FcGeOsbWXofyKHWsmx9rAih1ga0Si2BX/DsevfxlRjqt3/sOo/WfM0IqtFL+kO
rGYMtycFKU5vmF41UIM7G/7iCr5aRuVQG2rv6pm/TYWjIcOafPRR0TYUScxtwnyudOdwOZt6sbQk
df54C3DUtF8kEIOEGHFmqk6cUMHSgFfJKY26F3IZf5q5A1rUJmeNfUcwdZ9l4lBEG+7CzNXZxTQp
i8lcljYa0DwqIWSYkibZtGiB62vYUT75tg89zjCPIgbNrLfpG0kH30OR/8iKq6TJw8vklKdqyO9L
SfxCMqt7sAvN2jWKc+xkP3XmLkshPsqc1+L7+fQCJZGZfEJgkhuO96MtD3paPlItHIK2cM7prGFy
NOqTHQSvYRQeqItoHVIcFnZ0KXz7mBa+s9DgDMJXvWS2CVlzlJ6L7m0xMWlfzDj7uFpER/vbgEoV
xaOTU4elirSszNn2OSWybXGMt4k9Lwq/HLzZd76FPq6HLFnDkLuSBXjxNeMY2tXLVPMSYuvdKkak
cRKFVJvcknnVN0ZlLFY64TNBOZkLO0ARLWISBhqixzapKQ9xUqIwrcNL1c9fnYXH0WXFtBgxYABn
dY4kHquDkfU/jU7QEiM6lDbMkAH/bRVMe+6x0fACAhn4tNXn0R6CVeIM/Ya+5wJPVC59q+a5Y6lo
2I48lHGkrwMWPUsjrNJFGJcR+MV6AE1g+M9arUdeHlj4YO2e+iZ9QX5X4oOwSTbTmaU6xfA22n2/
Ujp/vT6r5J7YD5yeMZEdpNMbi4Kuggl2RYBI3cxb7K6PVcH7WSXJdQ7bLaWeu7GEOPOhORkzG40E
0mcg5b5GybgreMoXooix+1u3gNRu2g1T3uMCytbEZXKW9f2hI6mY6MZkZZHnkuSgGMk/JnyjpOpV
DYV7iByDcRJVRjCdMrrjRTAx4jDCbO/fzpDCHAjBdkGnhJcaWodHoh2WaZIWiBJ3GLDnmGY6k3Fc
ZRfpUsj21xwbFXFnkr9jnIRrSj82pz6JD7VEf51m9oIswmewsxwLjMkCN4RlaXSoqOuMHXysv9lz
NnkoYdViwq8PST16AqUYLAaMrNVsJtvCBEqkBba1NdXA6860h4Lufxtk0byZMmlvYs2+wOUa0fzW
s9ca1bmPs303qYe20X7MqnvQidrTzBfbmdQOiC/Nam/tqaqZIxpoLEMrfO/9WHrYCWyUAbV/11f6
j2npmleHbb3PNKIpo0Fkmyyow/V8a+By1361ilinOaAWb9owYqUp3tIyCU+lK0NvcvCnF4S+c/JH
7kEG6UZJ83uII1J9pdteYZyXa7PuD7Xg+40zq7MklgxLZKeI0JRPho4VyZ3Tu7Jp7sxcUitP9YEY
7JeKsRFC/S7zJHButp3k1wboTLOAti1vTIhDdCudJD3vFgIXSMDziZ3tZAk3KC0cpIlR8aY6m1yd
KLvJFvNrVePPnuPwvTPqX66BunOab/ENmcad1zPBE3n/0lfRY1DQYhoOrKT5XYuSFyvllIiQ4MMj
Yk8HCL1l7z/b880hUJBMgxbfGa2HtDEfyLpbDnVxCex8787Juxbe4o1FQhcCls1L++o1axlzTJ1z
H1R0FXmVYI8o2o2ZkUKc5tcgSaJlCih+o0IUu0HGfiS2A0iacfnZQSCWRGhsfBvFcmV/M8VG7t/J
flMV5IlrbpotgUqkX9bQdCsNjN4ySazbsqwJNjRlsDKqrj6I1C52RN+8MDMc0LtOR1PmyF4cBjh8
8gTEjsH8Shr3jCi3R6pnZYjnLHD1RuhZAp2rIrkCDUePrjWNBc9zXHRLwjp+hGRxD7jJMl9vhGRG
fnIV6Q3xKnn1JYp+mwUqx80dnGiDQ0/PkxQY8Eivy/sUmMFAcl7xIksYAqCQsxt2Bcm0EM8h78c6
QyN/bdvgLrStAxiCh7qwUmooyvgwbQlR5xBYwTQhRTRBSsncKNiIqXGZ2moJQlZCbVAtPMYQpP0R
2gCtWOBlrUXrpNqMpoyY1640mbZ0s/8csgwHSDAjn7SgR6fl2Uw4HmTc3eGPoZQQw2NljAlrMfsA
SPyhGLUX7u8r0kovurENxEhGV1F7Vp/s2riFEoIMfi76Hz+ajVPJgGSTzpa7iUzNPuc5TX3tNPe1
BoRQI/fDrOofSzOjdd/P33V4Oymc8dHKoOc65LT7WX4254icqFR7jeL+fiqai+sHYmUU2VmSe6CL
9o54LU4Erbnw6radH4E3TsmovmUf9iE+C1VuQ0dkJCqQhtPZ2yBJmRSk0UfeZ+s4ip4INyTayWbK
3kQIGwoCko38PpDFQUsAEAv7hUYcB2HNk+rXa9c+dzMpqz1QW2kVB8uqe5JGXbjLVfrdjeaLkxLj
SHqCREyjWJq2TJNZpkiv6wB95GakM7Lo4FEy3nEb1iGjgtiMZvpYMUIxOkIUIpM6y+4gH4Ra3f5v
dwVaz2GlR9MDVArBIvuY/3GnB8/gr+u8f/Pl/1znid9A7lsG355V4Z9kkwo4KnpJJB4CJp3k5/7R
aBniN5s2ii3eP//tT42WToCKwmBHfA9qR+s/ou6TxPe3Pks6Fr8By0FFD4go7oa++hPwrSLCPSE6
2F+HRSk9UKXcH738wkt9WzkQUzTM9/Utks4OMjQ1pnufEOF+nhuNSff8k1njzK0C9F5kDOSizoBH
EotpDzJQ82RVdUsdsHqYPyhH3odapB07x+BM7HVjOYnp06nbYKvHbrzCmu+jx2+uXYItoCnDaw97
cVkSnufaFuSfWgCFyvfzSN8gMGUtqsb9MnvbP/nTeLXtjqBjsEUrMAIXhvQumArMYpBzQG67OG98
gaAjUMmHYbLPCLQEZRYpvO/hAN5P1M2jGcwonzXj1bbFvDbT7jS0QbQsRkfetIXNR+M71aJrcKPP
Qc8C6zY+jsBx3+ecKUtHpS8DCcteT2l48NOkRQFWWZ5hBUjqM/MOitERyj8F/Vj3D5rS1wxtDvkN
JxjZxdqkD1tEGR55kovRikIxcgJEXDnReEESPpJnmLFeQbogg+phJm5gmc859CWD8gEQjM1Hfboj
j77iyukOfjFayNdZX1YdR6CNF6swRI3gwJmx0FSMI1tSRaeBGdrMJe2FOurrqcA8lRBi6vmR9Ss0
JCBaGa5koqkNVHNGg+A6MTO24yk1A/XLNccjv9OhyfkOpV0wQyJGRgsxD09z6K8rQZei+1TDlPSb
UBrtWxjPaMomopVZMINhCGgGR1LNEeSQWDeayXeAD4WQmgnrebRvIjYjAL0AX6w04q15cw4t1ytm
oaDEBgQ7IY0ccei7iFUUtTjtzGxeyrKIvTZtl5Jsy6YM5KlNgyOFlxfoA60uvmjVYuzK+bCRPlZi
nF40GXuXMTN/TTbArHYA8Y9Nh3SBapW4zfdYEXY79MY6oGalDNiooHipZKdfyZHH7d459UUKcqd4
ky+y5Wpzc/cpASYGfN9MvDAT1xBZGlNH/ROTvuXpVlF5MSJIzYUSJsluwOrCYI8RwavdkZw8zgpt
I+z7UNzGqNnSmBgxF5E4TSHuMLMK7EXNgDwarWgF9/mASnsPDvGoJm09VuJddLdEuII0CIqzbGEM
cXgwneIzh/a6sDH44POoJD7BvKO1sc1b4C5eVNV8oD6gpPOra82yfeFzldGk6bonA0RAcwlNPdfL
B/oTQrpNHNxyUJDoAva1SCc1kMdGB5hhiv14U5ZQfOZ0LxJa3MSID/+HvfNYsh25suyvtPXc06Ac
YtCTq1VoHRNYRLx40A4NOPD1tZCVZAqy2MYxa8jkC3FvXADH99l7bc0MuPUbYrZVvA2y9tJN0Wvt
a7HJI7Rii8yOn5lvNVAhM0nTTSbCnxIr7qYGs2fOOJwJuC0WQAEywySMMFkPhoszzIsIdsFUh3+b
sk7qgRGjQL4PyUCz70isM6EfovTEKqzTYYMj4VnW7A+nwUo5UnHqw/G3TkZa5M2ovM3MKjzN8Qw8
acTraFJgrQVPbXsy+7NM4Xv1ERmyhrBsMS7GSKcNWCV1ILhiZ9Xo3lzilDchFrcrY8itfV65ZPiG
6TGLYDQE+JZWcdOcM5PkkbPYG+x3K1evdunirKqzrR3MAtebmg9dO19EDY2C/emnrft649j901Bh
D8MIADb7oYz6N2eegQ8Khc1Siy0PnlMSB3haxRN8Nwrm1NI5mLSn2K/cbcuKF11k3IwL1c+riJ9Z
O+HXu14m7K0JkBQdFZ1WXmKRbp9YsiNw4M22iLzOdoPNng20Br3Grq99nGzoVfi3owNt8+XKEO6b
a5lMkuO8JaujDk2IZzlEC1l1PZC4sB0go3U0lIgbaYrjgGmOvmhBA535s+I1YOCtf+Ob/menPnD8
wO1lvFjYnCbPwn81uOzHD452zZ9nl3/yHf6uErsSLi9oIFrW2OMzovxdJQY+YAMAoJXN+W+T0u9W
JJu5BlsUp0Cm+sUd9TeVGCsSoxWuDiYtExvTvzW9ON5fQx+myY+nTg6Zml+RUMqfpxdicIA3Inzn
QSOfG809aXSL+mhxYtt2jv4SA0oi+Kwf/rLnmRRmW7iMaWzCoQO1GTpoW6lbPhLd/YGlcVdx/pn8
6F3P7s/JtAae87R62GVH8j/qkjcsH3B3lU25hCM82iJbiJ9FUUPrjBBidhP8xmNSFNUZnNJz7old
G9vP9Tw85Jhy6Jc9tfAqsUOifTXL+ZZjBkm6hMhaEne3EIn2I3zPXU8xHBeTxdZafg1Z8WnxsF1c
2zfFEDinDljzGtXg0lcUKlNG/IO/HHt5Ih9WlzxMXV2uR8vyd0USiSMyULRVLozstECBrUWB02Ig
gspj3l9ToHoRPA0OXV2V5ypADPUa27tyW8DEtlu+ykREWzliNo3xoqQR750forjVWe5tC1VTc7wc
cWIQC6t6CF+LLD5GraBbInRf+sJ5JPU+bEIToqCThl8xWiK7NOS0oMgvnkvEuNGetTxc5MEMk2jn
idA9mlMyUlcjnGvbzpGthoxMJh/GjVnF470Vhe/Twq8pCQc01VR/a363opmh97cJr316c4kgZ4m+
hLn3EfBX6eJ03ys5r9s0fGDZ19nuOxMXtMD+SnE/mqfx3q0x7bTGsUXz2oCHo5NJWvt+ipItPyRY
+VpjwyKUDH4eQ5ig+MWpecY1DJZ1WX6rSniYxNOXZOEmJwG80GpiEPP01q/6fFvgFh7J77eEAbaz
U58IldSEabCrVeE5lVOySQ151H5enrUd3g9WVh8iuC7OgJSmKvu+HpB5q0i5+xEU6RHde6SJNErO
dde3FApRL2C2N6xuXzwqn+m77vwt3aS7iaTxZlBil0hAVAExkVVcMbRjDF1HEZO/OzTnqHQrkC7x
zWDNDsWBPT8liBUmnyHfxpAQikEd+7h7gMvByiH+lv0TRfUv9eCwFC3OhZWg2w/ZTjTZZ+cAo8pi
jKeCmQNYAsr14MCLGtFBhnIdgJgTEhEjCXcFdQ0sVZX3kursvrMvtsEgYqq169FoEnyW4DU7sAh+
e5v6xSlC0ZwyeQnjU1hM4E/1Wpr90WmMUxc9WS4V3NHOT6MN8aFtY+QX2ypuWtVvaS5/r2DzJdWt
p++ZVecsvLgV/gCDf9OyRy3XpSzuPJPPS5VcV2V0IwrnJu7j0yS9a4EA2ZvzTZv6X+Q0YSi0lAQ3
fXwfI1PlDjNa3awmowfUm68KgsPJk0ALkzPAyPQrp9yxqHH+Ewn+mIbHxsYYlFCZ13TmnQEs4eQQ
Q9n0Q9Zd4D9+T0tkxu++Eh6PQovvEjfzCofIoTRDe2MTvV8NbfMwCVpUcwO6UQ8LAmis2zzFrksa
IsOVrMdpeqEVlewy/jCkMsR0FXHMS5uRtvPcCDZh5//AEV1jh06KVwK+lJ8XXbytjcJ9myKJDwlk
hwid2zlLTwk0j3XhZtkWlUwwoiPcZ+Ew4ebQDAakfylBVBmaMzY4JwQV1qruu2irnymmTIxc4bHt
PABPqVWtstRM7iJTP5ZOtSeuxbWbNT/QPNR9knRLpD389tLh2w177orxpxu08SFxdE/nNCN337AJ
NKP4RF7e21txiQFnnORu1ojr2iNhZnfRg+mjXuYeCf2UYwARVjYEVmm9L1DdA+ufiU531L0ZqAyU
BWgj+RAdRMc6yezm5jqGcLrT8ZA8mpllraqg7cBQYF/y9JHuaushr6b8dkyMeA+r11qHefzhW5r8
U+39pL0z2QZI+iv4dk81n5ylu4T1k6DJMo2BK2R5FG78Nr0UVYk9M1Q/M7cKV5kRXUhIXblhvB9Z
S+0aug1WHirhBpWfEkYDQkVT3DSeh/zVYmZ32+TdLvxg4+ddvpkwiG4JduiVq5mQLRqbkbLD89Ch
HDq4a9c4MVgSxkaLF9L+Msz5UOXhoYtzY1v0frlLTZTyyAsPrRt8RS3XjRdPZ0xsX0qJcyT9g2h7
rj4/3mB+ONrZsMuz4dUY0x8e1Z3WLG9hwH87XnfNze+nDKNn1NidVl6FEQvjST6M/s4jILFVyXjj
lwojkC8+zdAqHgzuQdwZvVs6gIFN1QWGx8/RHpf+Irk0J0Poi2uTZNgz7eRYbAFY9gGNZXP5bFLZ
ugd8RmIFZ2Kru+DQxnN3qmrnJeRmtB5y0t59ln4NAstt7hXj0aP9+39VMuolsZczt6NM+dJip42e
9D8733mgdv1fZs1/8g1+08kQthDfHHpUDLzvfxTKjF8QFUzDINbruSaz3t+FMtP9Bac8Q2BgWvx3
z/o9YGzKX+C/02EkTewDNk0d/44jgSqBvyhlVFQwr2KVwJNg4zVYlLQ/KGVaYAKfcCnucJkRb7Gq
7sDALMGx+NuxQkyqc3PekA80zlIxEKpY0FbSUpnmVx86c+6wVqx9QC2AcHhmDztXTI+lN9NPoG44
AebnKREfkU1Fq+w7gsh6XENv27lOcOBOS+KpWWre4MnDUmot5r8gPLhQrREXgk3R8jV+Y2NssDRK
0CQfid67uwn6zKp21FPdW2920pI56xDolqcE1Y1VfO5gdEQGweiqBaWU9s0HVT0UclPxsJJBOtyQ
Rx02jhvds1ucQPk0475wFnAxnnv6xxEgUhuHYcp1ttdTNyFRTdfCjKytnJ3wTRHsg+IM86oO/I10
xxFfHg8XtjMr1lmbpmK3ZtslnG9mrYAxZRLRS56PNOalZ6OnSoI+b+b6/LkuGDt5wR36iCApI/Hn
uX1ExzKWTnBO8ZEhE/hXFtZ4fue7gMFtE3ROu2cYxMVv9ngJCHeb2ApWHvupbRySMhiEQwMeKEqP
Z9eKHQOSikMfmVHlOQ03wRttWYxLfviEv5qoNtv1FVW706bS44BkWhdPIMyG4zQw6G2Qj+pD40/j
1k4s/cWDCZeIoXajXQIt8icL4pSy2GyBQ1lXw8A2tqj2qdmw6wHbOkMFFvF7M/sHxDdjPc0BS50s
Y4KDTEVJAMSfsGGvjImStl6VslRwkpI7vFCqveMtIe4QlAsPpP5UY4eHF36D3yLq9FrdOOw69xJe
+DblwwuOBR++5ZTho7JHjMgprdJDS5No7iToBRymyIEP/XU5+585YOAwhuAoWMZsjJTpu4r6gx2U
0a7VJjnwBtyEaZmYUEsjepra5isnntYaIQcRLgSmpfzY1HR7Fr6p1+U8P8+iy7idL0XSSUgraJVV
nE8qcqMFvzdbTYFffNN6TBK2ZimPCmNsywJTIX5Jf95ljsi35K+e3V5QfYiWEUDD2PF0CQ7pjFw6
+XVy6yb5jT87RwrnuhN4j+2YedVG5yGDy8CHOMKivRM6/zJBW8+9MilldJ+nOCaz5rB181pYzkWV
2OeabSqlBVO5HcEjPxaD/jIZ6vnlRHXNzatfceIitSbPvql2Svg0dhrGvdDmU0il0Y5fgNLpJQvP
/2SbZozrJCPcGpJsaKc6XTNut1xK9nViKbyYdXKVReahrgGPKUmW1oehFRvFl84pzLZc5pomzn7G
WXTf5xRJgwr3111qbYif7DNtHo0snFb2YD5FZnNKNc9xbX7kbAzNafxJNcFmiNJs48quOnGv3/VT
OJyUXzU2ezZ6GwNFQq2Jc+cKOn52iBZod26RndQSCsA8tNiFDSBdTgY4kpIRy5/vtUOKZqIFJ88/
Lc1BO4k4JjWq2YFB3XIdFxwdCdBn7M7byLrMnfEFCuc1KjldGYrUj8M8lI/bnmTLasqcvQnQ08zt
lyAMLyVFoHXhv9pcnCsGgDsW1ZqdbH3NZ4npWGWvPJSSbauSW4KTtxjbOagVoAwI/ynoCkXBrcMI
GChUKJ+pUHePgVwyJQ427TYesBVp5ME5PcosrjhKyg/Pqai6jsSKxlkIsyoIDoHRX6yocMmKEwyB
FEq2dkqeM3sgq18xmcZUf20DI8KxGrosB+kHiNV7YcVIno0gEKFtQqoFPFRou35LUSnQsK90UcCz
ED7vr4/d/3Ddy6Nw0KexyiGEx32FR///PIrsPrrvuPrrMGL+47f4+9LOttnNeYbEfWjBFfmb8OXT
LUP1ng8Z07TpX/vDMGIBzbSZVILl/0asWr7od+HLsWlq8z0a1BwMSf9WD6Lt/nUY4Ren1cox6GGk
Gwdr2J+HkdpynCL2g35PSdGpLIk96Ti+BF3WngAcbRNCB9x5HLD+3iNZvWDnLYFi5nt/m4ZDCBOk
EyudFl9xHlz3S/eoFNElz4V9DeYI1wcGZisbizvL5XAJmo+9V2J/UuXHE9IyfgQl2k0yEomHZbbO
JzqKm857jdKGypHIgn3QpE8OrhNPcLOxxsHfO9awK0gv4LrHSNZ45ncaJES2W1lt/c56KwqbzVZQ
UshStc86x2gWBCjMbbkwuxeLcNjO1kohbqzNyPm0u/ghd6rqwjMQc9W0BPfpGCzQF7JaX+fsDCB3
pMXBWrJRVYBT1JsHg1tMx+9hOYdKN3KtPMRyi1oQQrb+wa+9xzmYriXWj1A07OjibyRE1CiUcG4F
W6sfoXG1L7wR6P5WQDfEFJ7bNruOCGvj0WjOOkKriQNOxaGnvT2cUBKIA+nIfawH/7jIbzuoXhYN
BR63/9qd7zyqzJ8Ctov4yyF3m9Fg0mCVk0tnj0C4w2n7UyEzeqD5I1wcswUZMQyetSN0lVBwPXEz
sYcxXSeFoQ6QBAeCOlj3zWDi/k2RsLNTPYy/FX+xO6+TBWE/C5jdMHsHy4HEzGe6e41Vj82omNN3
1QMBc/G+cJx35IEpdH6aEUKInZf0keFRqlJ9NTcgV4xalA+VpFWG1Seu/WqO987cpec0rg3ACiXE
AHkBwgYbMeDRr3oxPgSB0D+KeN5MXdttw2yabtPR/B4d/gS5pnPNJXVjwiBf02UIvjAP6rthJJiX
VrBJvYQukbxz1XnCbLU1x+XMjSsZBCkN3t1UU4URabaqKZurTdB8Tb26HWfvJPzwKlu2PfxFdTyW
GzmxHIut5uxV4pu6AxhckLgxh9D74S7bHYMMSgq7auzhxuAfmoTCsRX8dAr7sxm6rylSGP7hx7ll
THOIrMEj22oXtdYPxU/kEE/rdV4rDsQD3cQFWM1J+E9O4VjvpYv90JjlYR5wgLoOMY2yGZ5G6XK1
UuhY2BT6uHrJGVpHa574FGp74KeVYKxZu60I/O4T4iD0rbMuokQ02YQjifg2VCcvtPSmstut2Rtr
JrB6b1Azuh7C4EfcESFQDbZeRiO0M+z/XvxVLekLuo/OdRg8EUugmme5q8wDAXMAi5fQ94f9OGY4
lgmoyXGsV9rpXIYRHGV8DZ01VXXwG++hMJhKLAtadIJvdd3UibepE/TSPpfx0QjtYZ1Kt3nIe4RU
OK2aMouxf/EjEydcHlUnrMrQ+ycnfO38CGy3TbxkZeuAyN5Erd5Mf/DMz20SMgsUXfNHDrch6sNd
LtAvi4YkUqZQIVuXjvUirim4d2fzpCkdOo1Dkx/n1vhGIGKyMVKMd1E+7MioeRtpdQj7XEyYjgJW
sTL1LMB3Ov+odZ9hJ4/HI1ZAc1W5vPIaRfje1vK9nJ2MXkY73w0jBCinrJITBwDkNFZzXzbEndUo
WO/BRURjCApMRkM+ntOAbw3OCZuzhxX8acj9/NZoGirjZT7sma2inWgL+DSx7z5ac08gy0cLXiy6
CtcmLeJ5laNjwC9GbHbY0U4edkQ7STZjgIW04zNM2tnwrxIls20UTySF/JHXnbpDtuWtmPaxZf5Q
HUJ1pR26nbSwNm7sYYzumq866Zq9o7U80xbb7FgxXI1x3Zcry85NPFiey7wajNaBtXB3m7Cr3FJt
Mn9OJB9fKq/97BOvuxNDoPdcrddzDkQLp9Tj5I63rgOcYSZTtf3fQcfBjeSjeC9AAASS/w9tYP8x
ffx5u/dPvvy3IUf+AmdZeiQ5llHnj6AB5xdiHoDgmGT+xnr723ZP/kI07FdZhQWfbVu/zzh8Ebxd
k3WcachAev+O3uI5f6mi/IdXvSRE/qC3dIEqcl8qe28mXHKTV3tHJ8/jrfKX8JiD0jGAo96NCQV3
ahZfs2txwMrVU1RlgKja8CdJcAqJDP8LzOMFZuUGzqt7NaS0/UxJ6m8Gs3iBi7IZcNxiY8SK7s1l
vppVvQS/C0GSv3wqq4kzv0dqmX35vgu9r7SYV55dXtLuQOXB0Wok6CD32R8wf0uKgNe6UywCjPUo
r5rEPCnjS/n1WSTj7QgdldXeSRvyZxBzhCN69oClg/PYfO5HfYNcvm0G8Yl08AQINUam4Hg5drgi
k9k0N17hr8uGnX6WC2+b90Z7ShdSYgiC1/GmT+q7qcqyvTfsC+lnLoZ5bcRtRs5YxkSsSdvzAcMF
MYlv2gg4uAEo5m2hVcghDovXP+eMbcBoiIsJW1X9JKUO17LLHy1zGNbCSpydnsFyNYIqI+1F2NdT
e5X7Q0UCcBh2lM7H2xi1CH7cPS6HFzo93qBn3/mKvHmYeZdSd9dDLO4tE9tlA+w48UjrD1YCy63t
P724orgQv4DJBmZtUKdAuttxgNZ0D1hPmnUTG9gfbZp9ySIhuAEdXyc8THYTi6ZVCbpzFzchko6U
46byYrZ1BP7vGmO0b7xs7PdGzm4EA9ozDyAYCi1bN4XFH0gKtjCT6PYxdnG+quiNjj9YKy4wsT6e
7oPMtdZFmNGoIuGz6ObZgpWEXyKh8mAY/DcHcPIGO/EVBNjbcDJuyTWx0JCarZIgTjijvCG8BdOJ
ZSkuLwChsw9Hlx6NCWeXNx3zAoM8DIXrTqvbiU4uptLyhH2CbdLMJyuTOls7NSPuWA1LSr18jQB7
Ekqmq23WZnays6WmAbjfiTioi0yRPqQGY3aSiadBoRuFOl0wHYNz4wi2QKPZPfEJh+Bbo12ZMtt0
gmfHQPeXsCWrareoKJnrlnyH6x+IgPUHNRnWeSw0SdIx3fVz/Fh5GVjFud8OU1VfBA+I4+ymN0ni
G5sSFz6hIfHmlYzLvem8igl8hFHqbzyQqG4V9YMV2QIkQWPl0k659jTtdebkrCOjvcY8D6OpNT5V
YVJLrrVN29ZwiSvim0ZY8Y9ydvv9UpHhK/NepON7b9vzFnAoPZ1DZ+7NcH4ehM2jiJGxl7dpC060
KqazXbPhaAK2lk060JcFgClK8XMHizoDo9fGShQgX2Ic5ZPEKFdx1CBlw8IlZ4leNtZD6IeH3sSd
Jfzs26qDJ85RrIZEVhOuDW7acV7m0sm6noNEcldYwLqyO5RuR7f7Mjzi47ssuRJttsTklfWqEsqO
IMQSXQGxhrPRLtofRF4XzjzdKI5Rvxutf5aFA6K/iu5nOy53eTVyTeroIlXabgOPmk9KTXYiAeJo
4uMWJkHxbJnSm/5ocqvfpLn5BSEp2TQKe18K3DIRhFxbzHB9/ML5FtqTnbBEE0TDG6ZExw4oXBuf
JzoeyK+l8XH02OlWXrEpAoe/uinOIoCL4mXk75w52JiFm6zxa+d7gq5YOiODQBhArLUfo+g6TXHp
CuPGRPUj4CsjuLmktPPJIZEhouNIaedal/kbztrt2HIiAHNu7byp+5EqTAeJxgNJsBUozjvbIEJX
WXLjlaAIlJSP2ie6NzVE4/Ny3o2muAP7te5hzqziHhxkMEJfKA35ARsQ4zV1PVtSfOMOEGBDzj3a
OVkkt9NCxK9SN1hVQ41/Ih1eWHW9oegD6KovVl9HO/ARPhokCwC9JPFTz/8m0v5ERgUjpS0fp8ic
9h679CABF+2mdO753SdO25DSioQyinIIEO44PAXSvvCJJleOWisKI72Dl74NafsmaMWpNwqKdhPU
JdcdG8QB3HST+VfpON5HZY9iD5xTk0TD3m+sO9tUePb5sy92y5Xrj+5eTvAiDGtSq1IET17HnJzJ
awGaMul4YwUzfSOTdycvzV0Bx6uaSXxXs70rPP9nnXJQptmqW0UGWQ9WCtWSK9FHKnOxSQ6iPmGf
eGEju6Ha8r7p+l05SrUu6W2kiCkCBJBmwB0ATUMXembhcV07oD79xnh1uuo6nmdJZkavo5L1bKj0
febjh60BuHlW8yNRJg/UnhAehzJ8LhX2gbbP5k3h9a8+bPC9OXQXK/N+9KN1rcbmg6Q4GHLVXIyc
4nI2GZw92NUOGYd+Ejnr3ssYdmswXGrMCfzjPG7s+qbifLVvEsO+jCPyviM4O1fGrW/os6O86L6K
c85owZ5CgaNpsVHHY3guo+amyGCI18PQboDXYDKqgvsid/Zl53NGtZ1X2yUPEts4fyi5fcba2LHe
WV6Ph7WQ9nC4CGF6nUXWVzbAWZHlqDaSM2QP8yS3wQaShVnlZsa9rtMVenRL4qgPfpa6JY/iwVEW
5B+gx8+rCDDertH5tRLyR+Ya1WY0a+AdVnNpyuypKfsfKsbF3CQ4Imcpb/Bq3DNXQQ6zwuDAV62T
EspN0r8bBUXfrOYYGfyfUweL3TUEsSWKM8aSxEPejQ8F4ESV+e467xTBQayUiQ8moJLpcybrRyn5
nTkssMwwFB7y9Ky6sbmpS2muCEZ8ymoAaQ8NX+n6lcf/JrLqR977ew9AtCu6JW1jUJ/q1z4xmraH
r5eG7Lr898C5Q4Joi+IKhlB2xtIT3RUtli9nVpgOKQZ2aXhDdWiX2CJYS542PeNi7unbuUSCcVS9
DT03uanGkv1FgLOS/wqBK1jFUfbk2OAIK9d6mc3gdmgd+kvGZpWNFqjGJjUJ4cb9IXHTx77hZFcV
XJFj4rpnO/O/x3nQ58zOaOaN6jNiyHfH/ozvraGqcF10XCGUvsW0YGL0nC0DH6YMHmxVUVWbw73j
hBeyuBoeWYyBispuuiaYr3E/H4L211gHd0T2N+W6dfCZdjU4cYFV6pg2EiqxU36nGdWSGtPFbvTs
295yvvHuVPh3M29bp+yJwprgnqpG1GoTp0hEc8q+z1xuVnO9dX1SeIbAIDGLb8NqIdQyBa/n3n0t
TftVNqzh/IIF3q+5JAgAbtE90BF3qqyl9rqApL7kcqSE6ijlJVPhi6eTDDToq90xgoga+IgsCSDq
sa7PyrcEE9HQHOvax6QGMoO83UAgLeAxpwNyebo0b+axdXkuyWMhCwwqiD5w1oFdmHeNaf10/f49
SGHCez2wKR3x4YjS6GL43a1i3AbwMl8HBtP9XAvqN8MfnHTWecXNM1Nzcq1KYoPsJsBA2rvBMd7K
Wi/J8vpi8yyIaetETlQcuMdj3oXuZq7yu862NHKI2nSh5Xz2lTq7LEnOsRuDe83T8T6pSXR6JgYx
153WhRIPTknKp2+ehkI8QttIF1kSKk2eraOkvarpET5WUV1sEw8Lc5PPLHBU5h761s92ka/vEA8P
knYRLjd2bebMMQKM/u4/5CD9VbLfaab77ygp/wRBYEj7VwuCp/nzO0va7uMfv+g3L6yN8I+q7xG7
gaTnLlyE//bCSpwG2CGk4Zhg1/HFcyb+7bTsyF+oveK0jG0C5d/0fj8u21DTfco+CfjZNjwF798i
JvBaqt8LNOnupAcsMPhRGBf4Df/qhCUzSYOfnceHIkyImQnW5lpwPUcwv7eqtazHEav67R/eod8Y
+v+HFOltmaiu/X//98/hoeWHurxojBEQHxCC7eUI/4cjut0NQHMcD/wZdoJ5U0NfqqEGUB24Kk0K
HFZ5YOZXmW3RmEk3JJcuTDltbv71b8H7/peXjtHYdk1pmw5/ZO+vv8XIDaTMjZS6WSqcS5vSRqNa
RbNFe4pbsHObH4PA+vrXP3TxWP/DzwWTsUgh4NJNieTx51efNJOYhFwyh7Ibn3rZXiZ/sqd7WhPq
mb+Dre84Oob5OXQbGm1odnA29VSyQDZ7EEUZIcuvhtJj531oKuslSr2KOFE62+4TrfCp3AYcwKqN
6UrVHGKZWvmDzIC2XEw95PuO0isKhkk4DkHTJ8TmA05xondvPVte1xxe2ACZBjn40mKWOIcJeSRB
RvBFOWAHZTXhzDNzUEb87er0CMjCzonTjP5IqmGmjEeVKcuH0ujINrlweZ5cttPfWZVx9JmpCo5a
l1OeL4+KZ+p34BrhymWHcxBjJjdpFQX0vme3OIpvgzF+yaaODs68E3cIrCE3x7B7aLSuj/isqxtj
5rDlusr4mYuClcVAYKwZ3YfIycUhrKyFiAfZfAj5ISkV4pxGVUbX1ZTjPZhv3Hoe5SYW/RsGzM86
DF9FDphtLFwsJZVtbITHqcyaFthMJ34ypxNDiHxBgfJg4UduXV+dJB3anx1tskTLAzgavER0Y0Xb
lSu/EDiqjdPpwbgfIucF8myzDYR91rLiwTvCdCbGW+uMKSZxk0Of26q46ntVgqSMYBcVAyV0tZi+
57rq2iMCLQutuB/MDKdeFeW3vRboNEbWWTdpP8ifJRHkhPe9ztIz/3i8IaclaXaNJwR3KlmdVx1P
iCOxT6PIKWCu8W5iWQBd6Ggap1OuVMJ5a9AE8NjinqxBCc9j80AHtqEPGPWizz4Q7cADx+MhLBV4
ZjdzJiDIgRq6bceF5q+1moj9zXqs+oNUlncldJlGa7Kuuj/jje8eqV3o7+MsZU9gihmbkgh7jDj0
eFMDYBmUUnNeplMg9lMo3dSplExKtfJYL8aufaANJlBHTcON2BGQNb8C7fVPObk2iAyFgMiOGdRn
1ELBIq83QFCLaKWm8+8qrE33xhl90Hor20mQ2X12SmALnGwaPvkcj+TczSYy6Z0y2BuFVoYXNx3l
mG8n4o73WedUEoUjVe+4vgzSVmmVQ+MXVWrSQ4rk01NEII55ScboceiMKT9XenIxmeZZA7GthyyI
xBBZ/tprEFIpaBCoFqlPNmu30FtAlPUuKHasWPHjSLkPocReNMhIBTeVDdTeyIKHmpgj9IUgqx8S
5pUJhlNj78rUxcYfdzlruBwptMfcHBXG0QAAzOvKI8FpN0Iiqod2GZQKm14k30gtihyIbeOLxxM5
vaV97LZAwMvgSbuZTT/YHCyEwtTyH3Gijs+QzuwHeOG6vk5VjxHMduuM9zhOJL1yqkmyNy7oLt1G
mSWjl8FmSNshIMKPwHXqB/A5bXUFPN3n7JZaUKKHGIXloa9E7X5llgFv3Sgm7Z14OtoL0NzqizOh
EjqpLLgAWEwVDOd+mq184xZA9ml0s2hKIlEVn5sGiw+uaYCOK5b5S33R1EHRNGPwzCkckDMN9vG9
hDQnd8L1gZI4IphimH+N+przzJw2iqVTwzuZkG1gdOifplQ2/raAg/fQcnDpCHdWcGcV1lh2VzN9
YBDVazu8jEkDKV+mer53dDfm0AEkAfdO6aC8xtzCkofnxniqzXhON441Nd+gOiTzaxObN2EtJah1
J8fVNXED+jIGp8/2Q+JWj7TamsUPKD7utcygTeAe7Bos2y6kxC02zOHD0mnjnwDtdcTESRqSXYV3
es68AqI3q3lFE1WesXHUk1d8UWsX3JWmRy0jKeSYfmGIM2DVPf2R503VraYW7Vxkya84aWgenueL
R3Ku1q1QBjwcjGHxOfOp/1iXdjpTjybR3IFPAlIq9dgeuIRQjouIwM9paOkqogAr1f1d3nBPAAma
jfNVE4Yl7JwqipNDW2N0Wlu4km+8aVT5XtRe2awVsJls3bo2mJypSx3nOmsqvIsyVdNtJvMKIl9J
gB3uOCqiRK7mwWC4cO0tzQcHxkvLWy1Kyy73gG1HTWJSU/nIkze8iVODIy4n+Oi2m5Jw3pYojJzm
q/Gd+2Z0Y+U5NH9SpPlJFsaS0etaKB7zsdYFcU2KpfAggLtVrxU8mYrjaVefiUbQCyWHpHxMI3i+
PC1SY1fCHMfcGNQfNdarnKipWZvUg+AM30e96d93fdWSzOfWntvGxSJ6e10AUR1egtTioGg1laDh
2P8v4s5sOW4kzdKvMtbXjTHHDph1z0XsCyO4ixRvYBRFYd8c7tiefj4oa6xTmqycrqsxq7rIlFIU
gxEO/89/zndq/ZxXFEc3o9A2oSDl3ekhyomTJkkg9gM+DxovvU44SA4T1i4ySFOxtieNASp1J01d
pb1cfHq0WQZO4RO6bScD2TEWFVSZfESS6RsW6SwIi+9uwZNiUxRzWe1dThhjScDG6VEKU8izCICM
Qq9xJ36RDOcQIJLkojACGsOm8SEkSyzPAXzAZMey01boZE4xn2pH1Xu6OPGMISxKeamR3UghVpS1
nTHvFt2xI7fNvQCc5Xc9UpYQZMY0HiDiMuDNyBMXntikt9tO++9NrtABpo6YOW9yXJ1XAH/Rpw56
UZ4pJhuBe7amSy+nhKoDsjJEX+ISPnwSpo2zm0LERXxAkzdQsDUX2NWUwEHiwUPuEuWRyGTuDZ9V
D3+v73T/oXz3NmlQMGsdyK1lN4gLeGytyXxRjr0NXUOdROMT44Bes+lCqXa49OkkM9VpQG1nW9Eh
hrZtjt/eL0aW7rbHI1EYlQtvF7H6Zi664D3QHcD/0NY/rCSMTvmQVEe0B+fQBxjUK9Vkm7ol12Eg
e1wZ+9Sn55fM2H0bPQMvyb/Gpoe3mOeffW7ayKICXfT5jZMU5neVlFT42d54akgeXLBpLgCtLH3z
QVU9wyJ6GGRg+asyx2IBmBnJ0Owf5rC7ciGtdpSX3ES2/VY7EsGJgAdww0YeCaN0cCdCIGWsCdaZ
09HVTkB9D3zw1ILKPlA74m8mT3Dd79V0wBGQnn3iPltobOXaD41sC+i/uBZBSXwNRLDqMskeKkAk
zLkBdIO5pw4eXlZ4aUMstFGQYwKo9rQ2NLtpaln3FSzNFwaV454dPeYb7QwUDjnRtU6R5StgVGtH
cbw7ZUcv5SjDCzkQvTN7vz9wPPzQYZ3vXV++dTGUkziLDsIPvxArCFfelG1Hs69pnOvAuI0JDip+
NNhXm4/Yyl/rmNOZAcna51NyxhV/ADSy68LyngsyEXxD3EcSw01ogAYpOxZJpKOAE5vZaSYdtbIU
qAN2kunKncot1X309GqW91GtJYad7K4xMScnqjYu/ASXAlZKA0Gg5YisFmZj8lPRxRBzdMCjy6Kw
6Ma1YTrIkpImlaFp7ri4s1hSOGSw3yq99Am77woc+tlqK+/Jxsf7ns1Vcu3z9s2de/fOBgZzo+mp
IjPuFyfDMe4sm/h050ZPpmtwUvSeXDHdrcXko8mJi5RBeWAKUu+N6VRHt/T2SVnQV+fW7sk2/AQ+
UjB/6/OZOhwAx2Hy1dIe9a9ZtPGktTeUsa0LxB9VYUFPQz+86GZu9o1Eb7EsdYEGfjRJEL1UffIQ
GCTC+mY8RjlNUrYDgTsUoGBR8rAhrEojOTSmfmokWfmGP+vUJSiTvgPUxesFm1rzhZvLZICv4N1X
laP3qqT/JRsCczsuyfGGYiSIPuNWU/3OYwiTi+ZtPqmzXZPdIxmEo6oo7QenLOszHsT7afYf7ASA
cjlb3tVj4/DNJWPJJmTydwH7Xd6j+smT+Q2gjZumiqqbhJXmBKa4sh3onRTIr3NR2iRF3YkIFHXI
btLaW0i5Dyxqd1r100bOw44AAoUrSd6Skivi4eSE2DAc58Gwpn2e9tUBwS8+C7v1P6apTF6DoY+f
Ypt2Vxsq/OtU+dY18cei2Q6TT6UY+w4Sb/iEQT+YmGT8fGtEI1VEkc0SMsM9Aiqu2hsswL9HuEe+
lCl3KRGnwY2mlAXgmsh30Tx8oVpi3jZhg0WHMH8t2LhxSdL3jdT+aUjmJxEawUHUrf91NJc2MNaw
y47S31a9r3Zk9U5Om2OJBip/qnILiv2cxFtf0MVUw6SnDXtKyve5EY9TOzjgBHncDQHiQcTpT1rK
e8I2GD/02RBxihHEn6kuhreIUQwoDsSJPPqSYedqRUrhZZnh5K+rASkQzA7uJipvv8aWF11mDvCz
zdYg35B7W9lpmF5KLQkkgs+lqpM5jG0KVHxQjz7egNqEG5sD0uGhXIvNbFfmremEHPU1C0SrNqI9
Jj/a3rTDhi4ybdKs01yd6My2zRWaX//uQ228zzBS3nqpZk3tqGjl2EZ8dqas3bEYPjNwgoSeRkRB
dpk5Xr/K/eb7432YqvDdcXmtGC413MvrkDR4NFMuvv1Gtyz04MTWfHi4kBfqOGIMWwvZui8+P+ZL
7xvZugbCfEmMRoO/8gNMTzY10OZk6D1YoXzdurF6qrLiZqiQFMecPCxUCWeDwzsB5BjlD1J71cnD
8OzVbfAiiT6wm0Y5uCXJ4h3Q58P1hPmBj2ZUnZMEt187qh9saLiwgNCF6RhhZ0zUcGPDlF3lLVJn
mXof2uOs7Gtx9MEMV8Lez5QCjwVDISs3CcwlnJsTdBRqcyrert1Yw3SmK7WE9VBgAV0NJOzCRyAP
Y4fa3QT2eOcQMLK7oxFFScb4KezOe0gVQGoQGeOcONiePE6HDsaD9IytkCCUgCtbft5Sk4L+ilIc
YeYDVUYHErbDOUq5Pm8H6F4mFU7suL8FYaR7D28lUTJYDaNKvK1jkC4PdsJGQORh3tVDQp2bikU9
feBSjMM7p2ufFczGfptaqctSNZv5XcFlEEITIxJ0ZOj7sFmoWEVB1HFiTkprCgHjMbNK+Z7rrHKr
w4i7ylPHsGDvwAUplVUKV3SBBY171mhmH+17jyggorm2YbftrBZXcHEavamzM70p8cHOS+uhGm2D
Ms5Qska0htaDV1fUbzFMa5YDjgWSRuD3CgoZ0KicmRvwGy77BlpPm0juw9L64KGr1mGRyQUsSgK8
xhy9dVJjAmiBzXcMqZp2w/pHjV9hVxa8pp3fPpsV+eeAYOng1bdSG6esFcY2MyjucFqHAXYGlx/W
NYsEzgA8C8L+OgYm+7WRtybNB9ZKuK0+SLsgTpCZvdmvtc3+EljBa+l25YmPIlX2Se7fp3ZpXGhn
Z2bURXaoqZCmBN1bAKRCAGZzWQWElEnJ2UnVAQ8Cn6dpLtnm8iRRnrpPdWfz7XRj8xLMWT2vIyVj
m1wh3V1Rw1piNZpGdhtWU/7VNFjmsRvId63j0yUsW5geWCXTtNoIy+T9GndYhDYGiiUe3thBkWBT
zPw7uws5HsGRu4QZNtaRpieiOlQ99EQLfPslSc2Ixi5SCSeLH+0mg2dDED1le+0PxbOoM5otEjnC
ABu8DWuD69hhTCSg97nYObMJ/40LaQzzqdoIePXJOLVHu+oG8vyEIqO5nsH5D9Gh7iR1mZFUz0Yi
1nBHuWsQsrzmJlMH2f36hwk5Dzb/YHU3UvXmjWEY5HVtCr3gU2w6jqEd5qXLEECclyZhElNUJ+iQ
NIb0XG1xTsAMTDFCUPJV0wYh4AssVmJ4fqKbHlt79N4NI25Xk1fYx673nJUzxOa+8gwNEMh6aeyQ
9SuEfki/E6un+TK5HeEUTT5tL7L23l4avl09s1Gf+x+q0mzcFEhf5TtETzqqP6lPPGSVOd7XA1XV
KR/12wQ39jGFhblvvIZCTKPGpHvwbdu46E7DIB4QMu4w2apkjVnafkGiibYkF9uDUVYlIEkKmwwc
AGsWh9ETd8Xs6Hkpb3oac+7a3nrwHNFvWeKW93Vo4ehNovFURFgndnadAtnCbbMxYq/cpTa1VL5B
jDzICsX72ehjaseMBDJD0hBWK/o5OlmNE+wLJxwwjYbAcYeITrE474wtHSTuY2MVMwAuQsfrtJey
4qI8qE0i+6/C9Zsvc85/4mYEuFa+iXS3dYf8Uhu+e1dq7sMy7NtHx0TBGyYjXIdpwlI5MUFIcR6Y
m1I02d5JQD7i3cYwYLXbxmt3MlTqmxYO4XjE2kOma4YDo5w3GMkGYkdO+z1jxDhnOqbgULh46gQj
iLPsmLWKip0Rzhz++aRfmNjdHNtsGbtYTSdk3WRjknIThxz7gHxNx4RCSMRkdrhNd50YsW9C/v5P
aBvj1mXCf1MeouTajccvbpUTWcq1YkZqi3gXjyPPwiRpt4ZKxgO9g8d+ICQVuRWON/yzxhfW1TOv
rk/JUYFTwQeus+/Gtj3hqKnXynH0s6KjYfFcmd+tWf6IOy7JqMUVNdRR2T82sfswiZjWFUzLm2ny
9SWqKcwYFK06cEfEphoiZL0Jky+R7G2WOa8sHGp4wC2F9xOXfBNZgHscT+AgjXwolr11U3ZqPuD4
CzCpKWuj5gpUdQGGt/RdTeE5RXh2QGUBQl34hQxkevWl+6nHqLqzU3CQvmdyDeGu/dGAdtgVtiGv
fUH6KhMYcv0KjoirRIxzv5juh0i9okTtLSjNOuRW5wbxyUlIUwjdD3AfJNKDrB7crgAOoV0DCIK7
mLHkMEk8TGnE4NPw8a4C1T4og8oL2foVyDMgriC+yeDN6mtpyfEYAqWFRUJMlGCqfZxAVN4JHeXr
uQ0hDuPkBi0B6DCc/KWaI+EWOJDkI/Copf0NCJ+xLyU0AHC7NsZ+gL7dd6So+QObi3cKQkSVoOSx
YE4EVLoEAGjkeQYBV6M/GoWRXwXyVckDnqIBZIBqZ7FpWM9J4x6l1DelWZZndEZAxqVzSBUw6DQZ
LtIzqaMYkoMPfu2o2m68y6I0wSUXxS8B941sK+uAis1mNhs8k2B17qeoxZwyFRyn9dSn+7HtjiXn
aDtaj8jW0JEy+Uxvi79LKl6dwRqvkxb6kOt2L6uKHYTj3o9i4B2duHNr460X3SUxo+Zba1V4CnLP
TIgl4rnMd54fAgAhTfeGgtD1b9OAhX/PJaQ5oPH7x1YQdQGNWkIy4bZungWK8MmrYSIcQfGa1mse
gnr23Rr5s4m/c7GY3nG98MwSy5YpdCmQiJS3JZP4AnqXSXykP7QgsUyyiiB01tzUNgm4wHXou+tc
LsITTB2c9hAxbhOSxljgw2TTuqbPiGMR66dABSOuJb4B9K52cDz8zwkfHM/ietwgalIPJGLrKdLQ
cHwdMT3hNiAl3BrufdRB9cmr1AQwzHKejiN6NmbuAuuixF+QB3ww3QYunm1n02PVWA1vm9m8r90R
lJlv8ABO68jel71d8Jd0VPbgGDBZgNwOTK0K32/ez7gmwoGV1miikhaA3O5Ag9UvJs+3lYWaPK7K
VnJJh8mxLbs+3irTgTan7OQJ/UXj2PPBbRt2dE4nRrCOlpAXel38Cwul8DTRi/YwVcJ9WBSje/Qd
92RlXQuGpPAwyVWePvhY7vdFgAmm56lGzAuDMvGHLD9wXW02YcP6oxiy8YGSubfOq/KvpOkaIIld
H2DuC5aXpZST+TZ7YDFXSVrxWOFvxLCiwOcSa5lfTGw9K7NvTFxd1KR9TF7K7q0PAt4fjKfBrFnb
kFc9MGODf4vr1DlpOzZuzKZoT5np9Dd5ZkcvZHnBvtgV8asaVDOI2Lx/Utqv9/TEZWuK4fn8IMnA
812oe7mR40+Z/Hma6E/x7Cl+d9P6UpNuNQzciAAj2pA5I/fQmAi7GyHfem1T9o3eWdO9nBo6H16E
EmPGskbE0VoyKv/Qo2K4WXObRnsL8IWcRxE45NLsJoewOluGeS4jasAz3YrzFFLmApEvz8ka8UYs
q602ZfM4aRjeRagjlCDIlLG0Iex4CCnXaWirN7uxPLaLCG706Nitddvm4hurN7/feAEFz+EorSvE
I67/wudyyLEm7a8txSlfBppSpMPuBRahQSZ8Uwi/P8XcaUA1GmKrmlF9BnhZxEOO4rhBv5yfZA4B
Fr4w2roF3pAU1Z4U3WMvUt4onth2U3LNyKU2ffhAQnIbRlm4ATX1lEr/LSTvH9rNRQ3tIUgi7a4i
3uEbNTpnzsY1yjaQf7q23LFnpTCjALPn3QfooSh72Wnwl3RrEd1MGdtnL3aZefWZb3jlFpa7AUB+
L6122mUCh4o3D+T0624dLPkuv6Z0OqvuXKNihxERy1LJlZKWnR5njkkCsodeWw/jyP6rlRA4DT2v
qZ+m87nLvpZhiL0SJ2qRuoAMyeWDp44OAZp/XCZng3zebggLfp3/hw0yN6tkvPr2yjGoDkhCZg+j
ZThPI5L6eeI/+kyBVGOPt8LAFR5QyQYIAkZgjglwaK6p0Nc+WqIxuvsRVhUGMqqdLW7z9wabYtnr
o+Vml6J36RlP6TqBrtc2Y36QNHDexfDqzULDwbKar/RsfbOD4NaFt2f23jWitmwTxP4PO8O4oGGr
PeQUe96Xk7hgKvuAiTisG05SRBI4Mra/L+kX37ZBCOslrZJTwaMJnhQ5w4gw5EqZXnpOXcdcM7nH
3N0Tf8NKOLnEYULcqrVZYVRDQ0VoW+xKZL941jeo1RC3VGx/zC7Se25c8iq7L23UFym5wUbso6GM
lgsvSsChrOloLMvuhdeHXp/kbEr7xQ4T6hAcp/XPkiNkz40v4pnC9ikbR3ibgxxe+CBQDGVWS7Kz
5x06OxS6tsobcDG1YFnGxBz5KBZBzEd5sm+ZX0mQZs7E1geZFk49VBg73uA4F1eHiw2aLz5RsE4Z
boqK3Kupo3ejKa3tok9giuzftKPtH8v5tdaizD8iNjDylDdGyDw1cw+7S7JEqkvUczQhLA7ecJTO
wGA3tJbn3PoF/OXNJNPk0clFOHG50x5ljH7I4XXqqjqNb9gRpeC+3F780Jynq3/H2jxStKrTQ9Jw
kfpKRzXAQ2iTzevfO1HgmPzmfwnI2iAqoHyyexPhYg36kwsny9tQ1iKJDzZlfPeFU6gH7J4MT4Jx
AlN/UAmferaeVzzVGg26xQGg1iV1Z18rXVu3eBUcg26zovD3I5TB4aFiM97RIISOQatIKkCQ2/2Y
bfsSzzfzfJWC001GjHFexR8yOehKmuz7Zx5H0tw2/PSt1c9v81+KsF/SD1l39Q/1H8t/9lE3vOYE
nH8WzfzXP91S9PWo5Oenurw3v//OX/7D7n/9/OX4s968q/df/oGKrVRN9/pzsZJ1uvjji/zjd/53
f/Effa9PkA/+89/+qTHN/ltf2oqqzs/0z4mu5ff/YUkzYdwQz3IwdP/88VtYkP6wpNHeQ0zL/dnT
yv3up1ntH5Y08lvOsjblXzsmyrWJn+ofKXX+G2FDbFwIN6hFfuD+KxEu87eQOgEyDMwW5jYHPiVp
+t8SXARmWbGaQ3mc05GRJH6GCzdtY7zd6DS0zzsBtODsBhxOw8fy6Os+Pcxzc6U79u3vPyO/fkRY
/C1/kzCAAWS71vJ9//oR0V2SlxFwsyNb6iOMXy6XlpN+dZHa/nib8nbjZ/8Xlri//KZ5DS0b4jdC
o/ObK6ztMjhBpS4XdNlL4lRU4Fg3Y4TVxWZ43jXRAl6Mh2JB5JA0SOtp68ki281EZg+m7sI/EpH/
9C/kLG+CP/njfn7zDj8GwASWCyR0cSf++XxITW7cqRsaB9UasF6n9oH1V8AR/Ih02lNoST/a8sxn
AxxSvmb5rrOpaXjCdjRgWnLS8jyxYQcV3cUPYeK+x/TmQtnsi25ndqzC0h6ZNnufFJGuFeuT7ns0
tw5sjBJiGd0JjtpbgaVoFkDrRVDdIIq96LmExlkqUCXlKTX8TaKfdYerpq2McXkkAnOsrYuTHUMc
Az9Ma/DvHCfQ3zhIV0pkV83UsnM6EqvY1W4gcHCFir7Ci3nS4zkJr7GwSyZq6giD7BG3WAJWOA1Y
PszXmoe156voW02wauqL/tE0R3V2aqO9C0rUBzWZ3l3SyuwyecwNog8YtOYGuH8ip29EFYqXOvW3
bq9XgYuXj1qWCTxveSHNf6linzAZ0jzbmdfBjaxNPwREvW3Az76HfBPu6zmkI6+0rgQqt2ZW6DsU
jGeiT0TsJ8l6P/NBw2RTmidrmCHRCl9HvanKruVQTuQW1B4VfzqMMK2TCuAcQFBoWEHQyosjhGoB
QURpfsui2O1WLI+rwzDg6jeGwVroUadKi+m+VuZLTTx/rSEnSqcxLoacv9d8s1c/amoSw+F3X1KG
aLiI4FXb4JCy+CRnkznuyyrl8j5gl/OKBGNjVJMuJvmwKeM8WCcpBnDW0NaxXiotalvedkUPuqWq
92OlPrKQroiSD8bsPk+EsyvhHG0rzbdTWb7ZvvgCKeeVTipKd5gBwCZ53VF4Q8qcMSwiYctSxtDm
eS6Kfp03/FyTrhKHCX2OqyoBzbxOxTqXQUviP2ee1t1TjICwKthu3kTWTIOgHVvPuDbCb0wcxh1C
9dCtfIV3tTOG4OQ7MvnoIqu7xeTiX0Tj4iCEkWuzQs7Cc9xmBWExnserIPKTI8pc9z2bQVeZrRM9
IKvSvzDU7vStmjrrys0uuQ2FdNlWWe5DWoB0Yh1n8KIRQwkfwz6B2lUoVkOhNs0LrE/3W1hOScXK
wqqORdX0d/ZsIJJ4Y7VX+GROyuwC9Ezg70NsDA9wrgAeode1h6WM973KpvkHTq7oQGHfhsaq6sPS
pvcihCPfXRDMdz2uiSPxPe+BXOpwKTtnvqRCFndlbvQXXcbcqgcDKqzruuFNhzawn2YVUH0lrcC9
BpNUh2YS03NDvv9O6aS/uNkkHjnePvLOw1th+eXwWVj2xaM45HHGYNGuEX9sDB8Hs4e/xaVvxOGF
2ahRH3irvmtsM++VUO8uRfWUK6bngMpu2qv3WYtw3JbcGdeOdo5u91YNnF0YLdhJYu6fy/ELjXEM
ZSY6hD+aJ9Vb/t1cvXjL72/mnjuKjtf0yTVFVnIydc+2OcxLU9CBLqhtaTgX06DVh2oAEOipiy/U
8cFv9APXc+dt8iexV+iXvCT2ptATa9RYbwsHX20DN3iAopLSjo1rQ+4wh/HjPPXtuOuwlFXqNurn
g21mpI0LUli8JymiXGm2fZi6rHIPaw34/5kSn96BtaX0WqEr1YR8zHFnhjj80sw6BX55mnMT/XuT
osVBm3rxDbT7oT/qBUYW2+d0nHcN7S8Dt/653g3NS9ufvWlaAwEF3g3wwrcURXL+nas/9EABMBaP
PYkI7IAA3EmLWIecOWcRP3SvCS8gkWUnC4A9FuWNJB/Xuu94k8CpUsMkquRgeQ3deExTbUJUc1RI
QFVlUbUE4GDWNGq1zSG29WG2HzHv4woCpdT/MHIj2U7wmONWUQ9K6FTgKQ3IttISGaXRHSucvSvr
cJ8kcpdgMeghj7YeJ7litwt00lvD30DaTrYZCIPCx9BsN6sWCK8hnVUqSAdRoGQ3JlhInjRUIhXT
k8+BprPbrHHOheAz1z8VSco89unRZA+sA4G0IcdCD3R2lePFiKZHY2z9rbdoAb5p3CVWR/RjDi5j
B0MnJsqI2PvZlXCwGo+ooDvYV1mZZw6QPzBO//RZjrn+/36WB5bpAvsOXOHZ/m8QQphECZGaOj+m
2Hf6OuXqFF8HJ4KMz9HRSPdLxeKG8JiBXfPUJI4FBzt4taYu2Zfjnhvjjm1KuA3NOj6qATBDOoHE
qvJrUrN0dMhvkT3ZmHRJs+wgx2dCgbwDOtpxKjrf3IxKNgrVVywDX6NQ2Bsl2B5Y5iFJ+ud8dlqo
G91zZgQpiWjNZ4plw8Z08ZSHafRVOE5/7w3wQ0J2JJk5E8KxgmvEbmo72FH9RTJ3kKjrq69WZyB5
ZvUJ1tuTmLTcuYQvDYrCRZoBdk7dtbQs2qatiba3OLnUY3gJRwT6EoUYlzRORZeV35ifTDSqwByC
Qwa7YNWMPJlkzCUQ6NYzzy5gSHU5QJWLzEfeK2cHhtgtjldGHhXsKK/iqTAD2ZMjRi4XkB8yytBC
7m9/DqqkW5UDy01yFGkj+aoK4yalHn0pCS5d7irjFF6lDQE6bZ7FUL4mevDYWiCWiX3dfXjWYGCn
T1mVyLw+anyPNFR0zWHswJbW1oGL6mtPb12aW595NkEccr16CQbj76+n9dBSvSQ8iw2Z1oem4lGY
DTa8t3EvRffNiBI+bC1bS128kXINKBkiRqfaPUQ+sJGa3siSCP1KenF54+r4VahI7PvOlZgjAdPI
pR0JSeJRSpJ46G7XLkY+DIQrthwc8VZ00R3cQvaYDr+h9r74Jm+QcNLlVqRl8EXhgN5aU/Zm1VRs
lJQhkLYiERuy6J9nWsx55dH6ep/y8dqyTmPggn8Zqle36d+bzneea1l+G4VJIXvpFpvM7gh86W1A
7QjukpFTxd6mjXVDKn0PnZvTRiAQtsfMbz8cOg11Pt0XptgaCIucIjilEupNDMBZRhkDc2nTc2Ki
G/gR1o5geKDA8L4TWFJZDJzysmYtsFBdMM4SRtiInpULDp3trNKHmRDgNKbDBoDmISysL9acPoy2
d2E8WBs9D6wxewkqee7MRwufezx+jxPrprCwLY3FnhrSRrubAsOVqr4JaAYYAI5Uo2OfnLZNnK9T
S0EHSI5+TRSi2tYDVSKsOV3DZS9I04X/ik1kM2Bcs9roVC6wH92tvfKGVg46EOE3sdkY75EIvgSC
5i4+h3F9h6SOhWXvuJ/oJzt7xFN6CVxSwhqvVX7lbnDT5MHWS64hXX1a7ieKbmw5bwXeC8XTa8Qj
sNeKszbXN7q9zRuq7ojlzu0bect3J3lv9Hdj4rUf5jWxcj/7rpAvC/MO0JVULUvSfCWsu0p0mxFJ
OjQaWkI3Q0y0eyE8/BhnfxWnu0Z9Twd6HfVmLo2zgiAWNKexfKhs+tdJ5g89LjHePOkEoVRdIfHv
OlNtqCdfGbm1Xp4bJIe2Rsin7q3AMgJxe0L7AaC/4dUNuxFcIR9RrirpAO4bAa3gFaaQRtYWHXzJ
FXNAbYmzw3MzomY2bJ1TCjLb4P6VcaGHcAHxnG6wDqo4F9XSu7fbDxefFJApEAK4qvhzYmdHNOHW
gqCRVXSTOUw2HglQQvcq2hRDsSEHtLZwB5ALIFrNVrM7OBYKJF3cFIByU35wSa7L+JFL2Bb5nd6/
Zj8Ia4Nwjt233zVTv+4wBFQA+M15izw406k08A4shmijx+EwhR1lKrh5JTdzazp71nsfk0in/EOH
4qafCb5g3pb7VsgvHlCNoHIu1DreCrPfjq67csUNfLM9+vt5WogLeb3ppAG+imqVDGqj9+DUFEi6
8qbG3tgH04YorJcg0AXOpcJ9i5SWWW+mmRJ/MDfeVN3bmkNbvg/VbUzV4Rx/uHWwywfqbLoNHvuN
S/Nmj4boR1dV6L1FsdIKgzWwRF68tdQI361bhHs0lHwlbbxLjWwWQ/k2xwm9h719X8ngPlH5Uxpl
RHFdu9vFmjlCxDE2EGUSrqQlNO/7y4BASLaTu+nEJWgs6y+ljH+0pboM7BBPaTE8jk4cniNT2au6
yMnH9/7O75+mKPhhW/2dNDcs4fH7x8EmNeS5FlwPFBxZnPoDjQir3ig+o5mTJuMvqVKqM70scL6Y
1P5sI7fc/3vnuens535+bCMpr3MT1JcCqMRr287mPs7IhpCFNjB7Q8LhS0MfKFUaHrsit+/sYEzf
gD0E57x1s73Jnuj89yqKaf0aeUPDAc8Ab9j2fNo7yDT+dv1o2tEoodfGx0Yh2WwGvx0fmA0XMIYZ
8C91c4qW+WQOqunYSNHfFWaEWzSdUw6vZaaJlummXOac6OfIg788fMTWwSCU/RyKjGU+ipZJyVlm
pnqZnsZljnJ+jlRNmxsPht8lL2Yzdt8DI0uPPOt8QZxLFqdOdiG9h5nz1vncVEFwOf4lMBN1Wzle
8kGdRoBblTuDm7qMe7WUxh0A8uhbPCvrWSsje2ggvd7gPeHji8U0F/zN8qaUl8ArBTw2Zst5mTLx
kS2RIpduR8qfmPHHBjeRmmjBLcJBfyi4Do+VHb44pWXg9+N4bZzXOCTxX9LPmCvzZnRxmVZF/w4r
xVw5XUMxUj1Kagej2zlmzCkzejxh3Vq5uxe6a7BuMO6mZswzzEo4RRW5485/WVrpRW/3r3DPAMTW
cRVmR4Bw+jWZOtZ0oAAA2451i82VuuhTx8hNPTVvWlrdDSirvWOxDU+sxZAzhW3YIfwH42O3jHT1
MtzVy5gHrhlyyc/Zb/w5B8plJEQwDm9wf9Zn9XNiBLzYX8CzkXtYBsp+GS3VMmTqZdx0lsFzXkZQ
cxlGq2Us7ZlPm2VQJdky/5iW4dVexti/f/f+GhP9KYMBzeROKjDZCMtbfv1PMjk+9HoKQcoeYRiG
29gNX7EnLcUeDrwfIhFlnSdcZ73nv/+yf6G+/fJlf/vIGGSucI9OxZGQKhs6l3uVmXfktoPg/u+/
0l+InH/+Sr/nYLU5JcTSzOKYJMM3I073UdaDsZn970X6//quzF8HkeUksHzo6j9fS2TO32no/3VS
JS1dc8Vy4vBRD87Ocgqp5TxCYA9pdRriXbacVnNml0cjXY6wKe7MZc0f0hVgsQn8+TL8S4uCp7rk
f79r/7/sDP57u4T9Z319Z3j7/Y/6/7dGeP9e4hUkqC7TD8X5/PlzUXH8/p//xs8DfVegzwpqkbjx
/32F5fm9lLr5H5dPJWv04vS35Ptf/ml/rB1C63/yBUzu4WzkTcHe6f+sHUJ6Kz2S0MIxXfFrEn6B
4/po4oQOBfk1wRLjH1sHa4nP+4yeOKOwxtJ7+a9sHVh9/Toj/9Wr8OcPusJP5gxTGBzUwM50KE69
m9+CD9/DBwG8bK5z018DlVvL5lUOmPfZhw5WvkspbO2s9HZ288eMhJArFM8sc10Gi7MvfkyH9Dx5
0GP+N3tnsiNJcm7nVxG0lrfcfDL3hTYxzxE5Z9XGkaPPo/n89Pq82SS7m7wUCOgCuoB2BKs6KzMj
wu2385/zHSEWDb5NrfC4vgrk52RL89thsLxFrFhWN58GC3wreEltzCrurTD1fSS8lwHumBFnKwn6
JfOwliMuJbW1FM6H7bzh7FpiuudmdVYpG8lT59/F5oT98MEGsxUjGHbu05TxtJ7CnRs/FXn2aEfB
hXYshAfa0TF4Nom2iBkpxIvHI01V+GQVXcwEl7R+OIxS4Gp5ShCXtJhxP35VJfqt3h1kLtdG1Kya
MbkYenHh8btyAc7qBFhgrmz8Hnxt4z1aIXublPFJnw5V7h76MXnCwLTgiUZSJ37Hun5IHdqUYvPV
yAuUIiDuky64y9fsFnSPeBBxVqgIy27AzwAmPwmYyzzrLSUejL/p4HDrxhfIoQUthcW4I9s3iAKr
qVLclzED28mTyjOE5YBy3Y7LQygeLTtf6FF5BIhPsr4Yf1Swq9rEf/WlpCSI9mNIH3rW3/Jw2Lqt
TapYXEPUuzjon/rQOQeAxRcWfJoNxoqBMmnxw+yjp8Fqd/oE4Mjvnvzm0VD9PtKmvcZJuUz4HWnE
S1PcyPQ7XGLf22OKXBvhDeYP4DMSvSszG+8Q7N79jNcPTyoOG33UlnFnXjTb54+nZ/p7EKxY4YDi
4R4yvEcE3vCADLfRGzdc++kkosuYi30kGAYiUe96p8IrinzTZndBb26pSngow+hWgexjtCFkq8MW
08g3iNqXNArxW4lj/7GicCWIodcb0YFmgZNnylMiEAkTPil4SU6hREDzRXwXN9r9qLTdwL5+kcvH
kAgiL6QXLuyKuX0sdgMYabMiTNPg8xNW9bNKk0dDArMKh/4gMzlsbNxiaaZvBjM/2WmOrUb3LqOt
8zpDV3XknjoQ+leG8YfNqDXU/klv2Ayl4uyko7OuREvN5Uy875t3o4rrpZUGn5GlQcb3CTWogAtl
GUw1V9H2odLcfcHsiGq1gof4Qxvh6mR+9zFQzMOT4Bx0FXuA5qeW406naemYBfx8IV2rTZFgTAvQ
WOMBfl1uVG9sVveFk9qg24mYREIsgwn1l3itdFgpOT5tpeLgt/pVwbBrAmzXAalVqeOkw+xVBGqX
WXj+yHjlAYs9z9mJMDjREbq0NF5lKusqMotuuMNL8hq6mA+cZRf6Wz6zq87cRz5LFNLlenopXaXI
xwhy1dycWbJtKbFcFRZ5plzb6zJ54oW+esFzm3jUfxXRWpf9e0veB+Qclw1n/DFDES1y0zDBJ536
LVrF/HZZltOL07unUZuTXxPF7HdVC4+GOoiiZdPEL1T30l071Qeph7dq+uiC4djD989oeISHtGOq
JVAGRM01wN2W0to0LaaUgbH72JpDcwpwcS/IgLYru8/oX7LighizCbSufSxy41Zn6sa7Hrm9Hl40
MgldBwwrSX5MpE96lbwG6qGOupZE1nRLqKOA8XvGG3POdGMXNFilpheKi1nnasaOQNw2UGiKKuaB
houMQgWaFTZk8h9yX10G6e5HkyUFqkM7dCvdypZR0u8SQ38zI3tT6P1WBWqtcucQ5cG2YPQffAvX
FfEfDwA022r5htt7RUkUFiUPzKdHrZ+BKVOOl05Diggg/C2k8eH1P2qtuKtGhycwXMrQEM9AkMnr
kGzdjp6DOWruMyD2RAiuJeMYRRCNhqh8dbz5pfYQl3yWFf4WY/576u3AVLEOaBZ6/+EV3aIgc9zJ
5Nq2V+mrXY0LitrwFVhAmkCSo0lraumx3XVpQBXOUtCGpLqUpwAVdEi2E3p70NIQNU43CC4fIWGG
KX1suTONY/uV5zYV4pG5zKudhSMVbEa2x3S4VeXwM4ytN90d33sozi2Lli2a59a3xZ5c9Mkh9OZO
5dlXNEKEX1wUKFC0tfMAqsNp1HEyvWcrct48ycmFhGDZqBWcLjGJJp3FhFLamxHUO6XbGwJg6EM5
AlflrGzD5jKBk+wF1zx0he4pkmQkbfq1nNp8BdyJu7de55r/aswdd5r2lSX9nNPgFlU6P9gwoSll
tPP6/DjIo1025yt4n9C01QoEgBjLWHOzkaaF+9UFV0XPFDE9hPBi1eJVaGNE2wkFgrKzeipXdnSZ
qcw18HuuMjU9FDIqdqml74BuYPqFjuawUXH9m+w1mPzWpke/NGq5x552neivpxh7rXQu6zXolsz/
mU0triLtBUvhqgMwKMtvuCmcyuVqGhT3aLz4yBiBo927dbUwGlTfyF82UnHWgw+tT2ZLFiGJZh7b
sYh5CLarJkoe/1NG7P9SwzMAZNeWJm2iEpuxCxT5d7ev2R7026Q9Xwf+138/vuU8uv/b5S14q/8w
g/+zL/MbbVkHBUUqENXEMwT/wF+HZun9wrVUzhOw5H/gU/8bPoqh2YMO9bf/+3cTMycGvh7+OQTM
f69GFSXujxPzzH42DJokPNuDIWXKPznIUkXmIao9xTrI0vaUC0KKn2HtUSLDJRwHuYpnlHtW50Ti
KVOkIVQ+JKLaOSV5R6ETw/FGjAGALmheciOwB0U2a4f91qiQFnGNs6uwKalIyDWMefA8QZqHEWMu
etjzg8tYRNfNjTvJIXWxIcZG8DXNwHplpUQPkLU9UmHODLVPOjSmPkmO4Qy8r1IcB2PBsexDw/cH
g2Y9hce1DGRHeYIkYgM9HyMGCEVw+p0pTgF+io01DU+j0ClymuH7KpAcZTp7jiEzf7IHfApmVH9X
TbOLO/9MAnxwEpsvey/7M4fwH44c1/YM/Q/15mGYawDMpP8wM/PdoB+gSsqN3rU8CWkOCCzvnajd
k7JLDfbj8DhZlAz4LnUDWhR9RwRWrbmIIE1FwTJk3AlGLriyZ+oZDlFT3kL5YULWXwVonWs7CXA1
OnrAktFV3jJ0E3fLfryEkw0H0XWaHTCA56wKY4qf9QwmO4RhYWTHMK3vatPaF6b7iczkbhlQCbnY
9VsLTGPFRmA4Kct/RNcnbZOBdfYbDppKiB8coFGBZhfk6cHv2Dh4iieQHaJ4FSlmiqXsYR+RbShG
ZHufWHjJTiwGBYm1274HdM8VIU7ZKEd8EkisqJkz4ImVHyfqoavD4Ylbx6wJM51AWX2XLkzo1soH
1l+AegMx2rd2dB6MOqr3oDfMo9GGnNAjHncPNwSri+Jn1QyPTsA6LSrSQwj1GAOIto3N8EVz1JmG
KXs5jp5/cUa/felRXYmAt8mVFwIUJ+EeSAFZcRdouYkPuMA4PgN6AV68s6TGJ+QIoobm3D1BEmc/
QKEAbKIMfGyhvfN8Y1wNgfahV37ETGB5dJR6rFIrk8Qits/p1neatq4ioH4kSB/EGIFuVeXSz7Sc
rlzxrgsoNUYcXsSc2lLCuiMHejTCUscBTn65jcu1lzrGps+R6X6llBtkFxrNuKhYvxdDgeRMSUVP
YyRZw9MIqHvTu8FD29ePVYQT3DEn8hqZKHHj6VV4LDWufKFQa42KiHnSdXf+aD/5bb9XklVwjLHb
qcqZypy9lDI4mHpwE2l/7vxidh5/k6XHtSCKXeC07rIMaQiD2FTq6lmGhPXrsdkQ+AYgxUtBH3kd
LUuizhBrxA+E5HjpsIjc9PUI4jxo+AxOmKbLkvSgHaCrlnVw1wcQK9xWftXD9IK2/HOKpkdL195U
222EzO6q2PuhlHotBgGHvMx7NqLjnSo8Pi9YjZdDl1wIcpMuDX0CX3kQ71RN/kVmEBqLsbmvjUEt
KbzvVxGp0LUECuD65acT5o9eWj0WRvdi18CC/RJbr1VYj1VmPoIijteyir6IBj9WgXxjO35n86iJ
G7nG8QXSI19oAy+oO9UPiDbBCrtpwE9u7FR7wSLw4DTTc+gANRtFlpKZYbTLKywEGi6MSq/eHCIe
gRVsMOviSqj3aedtwsG6RikF13V1n/PGTN3iC8vSqUoNdtcJHy/shC7cj27K9qOUQHetujuMcXa2
ZHlnpiZTTAMChXs9TvzioJgBebJpB5HbFm0koK3GZKsEqGSquyJJFAc6xaeXwZ8MzB/kru7Zyh+4
mazZ7fKE8Bw2NRhilkz/ahek4VGnvBpP1HDRBQAOs93bGFiKhudxMjjsTPy9HnUA7N1EbcqsS1a1
yVtGK82la6c/6hFOTaGo9fCaLR/fQ1ZJABfJyRb9imiOtZCadSsr3se1U64dzf+1EOeq184dgdnX
uPSNhR3LkzDUe6HY7/DaLwt4D4saBxeNwmO9qAZOHtu3v51Jv++y9lWPRy6B+pcL9XUz2gxuqv6w
REpKr9a/66l7kAzGaEdb3dmX4bCPgGsjYtzKRBL3MU28jhHrH8ffYfEuFqYM3htlYOMa83XjVQtM
HbcGEM9s0ruZebitTR7P7chfJa2XRPXVapJD1WfPUBmuhjn2Gz8tqpUhHSKyJRef1ubpaXVyXMQe
LrDSO0N1I04T+7d5cZBmzIaiHPdgKl8H0R9rLPQcupTmFWXyGdfppSWYQ+lrdY2Iji55tpDEQ511
cH8vkjAE3EDJEasBtqoa9nq8O30f3w+KNkUP+O/ERXuduXmG9yC5LzBZsU6NrEVRlYgypskbWe/f
XTvC9ZTj+RlyDFfSZVOoa0O4wEQFzXlKeGVdZ9uNw4XjsGIlrJI11Uc4KFjQLEnsOksWA7e0g+rG
PzLyeOirSy1FsKLF5D2tmqfGqb97s+Yr8UZZTCXn+TjU+U4nAbyi2pq9FIEJWRDMikzgMT0Na6bz
wBsZaA8uHddFC9JPfmUEgOlzhPI80lds3u5s5aRYDJNqxktwefW+HJ+5pjH0i6yARJttDLDbZzAJ
/lJHNDwbkSd2plvoTO5C81YdqVMr6SKefqnnPOLdDy+pxc3a4Dbva1pMWqK3XghtGseu6G/Z4Dkn
UA7TcfQ9DX6zySI0Ho94HUjUxFFetTB+an5BHSiC567i1IzG9v4/ZaL/D0Xz/yf1cIvkJXkIFoZz
KsKA0vmvRvrbW/0evuV/sNrLf/YlfsPBgm/1sGF5CO06dg6TfdJfvPcSpfvXihQ0cgMH+Lwl/c17
Lxj1TR1QqnAQ6HE5/V0FF+4v0gKz57l49znqnX+rPgXo659mesfQ6b11LGP+cuwEZnP+79ZdYUVr
VtfZ6QaGIXp1H2BzAC4xGfbJJMp9BH8ek4kS3mMUwHUbAzBIsP7TR1OnBAnc6Fr5xbvQSjlbVlF3
ugxvX13cHALXS1krNHTTf8i6lFAxK/bSztdxRTVLQ4gndM3+TlPq00QfT+0ZkgIsbhPG/QnLZrIv
QgLwHLwrFxP00gtCQDlRuhs5r63cfdTartqzyfOWNI/h2vHCWltksuHzkJaXthTP6C8n16t8vrDR
GtRDZBg7h1jDDuCZq9AN3uTk7mEejUdazu59VWKIdv3tEJSvXts/dnr+lAj4a1p0I0be00SG/uAL
EEplF98rt/HO6Nr3c7sIhgjMl2PYbzQ7PPqKAiW4Ukc8A5TakRCP8kRsaOjun8hdpRyJBGXNaKQd
hm9+iWhCWUs4999FmAM69e77ZbSZ2qKG12MPfGU/PdSmx0lli+wCIZXnsiumDRvsei3M9N7KbBD9
BI5XZYbB8tdm4JrrxntQDD9bD0dll3ATsTK/erTKqtkHRWJuEtifaOKEgYtx+NY8rlU6GTBO5wBb
kR6v8a3kNM43ydaNJ2Cq/CkOz6jA8tXo9PLOimAuo2PXa9ZhdGsSqA6O/MpmH+I1kdh0PnBb9L4a
fpaXrVWjrFOsIhJg5lgucnCeWy/BXwZJoidMZ+j7YgpDarsp4Amixt4mDbOO82v+WXyTvVzSTfNt
T8aBhXe8ySJ4EIBA4u3ErmvZOqN9SXkrgqpN0EHKMlgD49eXpBvKU0+pA66a4b3xtLt6VPGeIFS+
UGMAZkNpNxoBSA3M/qFqF4OM85opWFKhdy668RDkxroOMODWBKdo8+ysc1Xy6obtAB7PND65IWD+
qxu+6lyj19cVTA++H+Y8hkqzCpgpEuRl4XcvcLDeXRr6DuXoOHuvKu2tzcucunm6z0ykToZcAL/T
U2x6QA1z7WlkkQM35RS705Mbpm99UFfnTqWM5LrVMLf4DeZkIvXaGF8Hg80Gt5V4AWDOfwzrsmWy
cO58jVoci8avdJhWHjUTWMsQH20aY1dtL5DCa4TqHLGfroaEO/UEQ5/uMUMrMV6NOan4Zp+ByF3W
EneVTQlIn9EEXKcYygajGRel0DM6XKuZPORGe+n5NGhY4ikP8+wACaNej27YoxTG3y7Y1HVu4YtX
U3omD0xXhCrgsjeaufVHbe30uliwAXYu8XyDlzWuJhZgexkH09L0bGwIlf3o5XLaoud/49e2dlXM
r1mvB4/DW5IrxEmwsxqX9CDHALUCTrFrRPQAHrK/aomwN34bgBIenQFCDMlz30ItLZ3nBsby3kp4
o/cBrR0ZDrJlmoICtnnPL6c63iEe+2sc0cMut/rqGM+1z21LZ5Ggo5ULOHKEAktAep4lUwXI1RuA
QdmRtfSM4mvSo7PUU7lJGImXRHw1emq0duH471lEdTgQZFTcUWKprWK83bX2WoW8e83W93Brjd8F
iKCllxCvNco3YKZ72fsga9PSeNKycuRDSjEP9bzNqvTVLYrp5PRAPZHPBfRh1FxzQzH5KzanJl5H
Zz041kdM2hl30/iW6JQAdWAzAxt/mvJWZc8lEM3mMhBYXJUGLJrMxHRm8CBfFR52PwOvNHz7fIfP
FnCCnahz67XmWWEXXQoqrFYaO8ErvPHgo8gIh3I1t3c9YOEtrpt0Df8ofWFb6i8MO/mcC5OvbQJ5
j5pHYgBayzqkgVrrdE6AWgHo1nSpfLG4YAK+tE/pKHYpB9x2iK2caphx71hTtot7011WVa4AMOb5
i61zT0rGgb4nd6QIqRynlv1MdewYcBejb7EvatCUWWzhsYemjWUwG9X71IxsN70HZDuUXYgpB0bN
p1y240EbIUZlgeHeujyLDolVna3EfOjtatmYUUtFAMJ+msgdHEFt5Q/TMjXqV8L4z9ZovirlMKOX
ntxYyvhqU3lf9/yVbGTMTDhrGtYqMYRoNCLiwtJs2UJLSIBRWJ3bGrQGlKtLZbQaaR8Mt2VlPJYi
f+YaVi3xVxP0LnN9HTRGuW9ihQphz8CD+kGUfEysoUIY0YXa6HFsUoONez+tJ492HgPzbtnrG6TA
fAu/8iHQu4EnhpVuUlHSrlGPpzyatknJ6gO689XPhIWa3WT46MzyQISoWNIt9WpUENiE9LONCpJo
19dUR3Roeed6DCNufjgTqf/AoRRTWp4AWVsGfiEO2AriZdixp7BzRyy1plSb0dC0TaDhvZxEY3PE
JKCQ4vg7mKY7LyFPQP/NDxg1CFlQloVufjhmQ09Jsrf7KsF8Hh1SNW6DQAsvhf4sbHZNqJ6v7Gqu
aYy5iqpb4EDEPdaS8qhNnaTZtatctR16l4eBGWBhk+5rbXIdhtPzwzSC9t502vZ9iCkdohScRH5g
QMsp79qSXrYhsVlLdzWIp/k3F8a+CZC6MLguM4/0dCmdaK1Aiqr2Cv120WOAE3RMLwM+SMukj7/o
8ybsE3O9oEgV4AP5n9AooUo0RrzyMx1o0CDvcp+tdmhN8ugR6tg0U+pu4hnSi0Wv+P+yvrRsmglm
zZ0bnmszY/zLO8DhLcv/UdL/J1/itzuA/otj2Y7j6gaBhTmA/dc7gOP9Ig3boh/aZjQXOE7+dgcw
DDR93fy1ztEGvTHntf+q64tfHGiVyP0wpbDDyH+rJXp2lv29EuLXnxxJn5/aobfCRIT44w0AwyqD
n+wJGKblrobD5gUElEbgDspdN67G2u0hIZH5u0vT7S9f//edEH80hv3jvzr/+e/uHcOUgwynh2pt
V4ifSt8qZPN//U9I3fiHH426b5NtjWBZQ7XGn/K8jYOgGpLQwr6RUfBUT+993DfrIZ5Qcm3iB+3c
OeSMSb7iCMBsJ1kn47nGDqMF5t7063EFsAR80RitmSu4NwwG4SjtdUrZY3o5p0hcjq8pbOXnwI7w
BZXGvaOJuVpGPXV2xkzUsd+3Up6YkmTNlFafIuqPOeT3yaR3uLQr/TDYCj67KqvF5LA0jGvmeIba
OY+8GAb2mUQU+jZp1/QuveUdCM/YZENiNQytHnDl1rE+vYBdc1TNi8mgXkcaqDszyx4afaTCnvTn
hvLLajdq8lN0ydm0WTuGTfZAEwCtTEH6E/PnZ1l6iGqVeu6AlB5agmQl4z2b6UReU0e8piL9aliz
rDLmM6rtZkMP0l9aS4fBR4O6EpikwVRiPYU9y5wuD85W2j5KMIaIXd7P1GXiV65H85urFxTZ9F9G
klyFr1jIBP4WztMLRA+CmNNYApiLERcHA8zZZF3bAkN9GfK3AVXgqBdUhLOaTTrL2Tl2yVZggIIb
NOU2qrtyG3fifeywf4PclIztjbmsJ1+sIbhxQMJot+KyPlTspqOsfdT6iMyCgPthWP5syO3hwSri
XLGPZYt066HADwrIE5UbcHW6SmPvbkwMgdmeYrgxc8XeBZg3zdr9TCEhfvaTNc/evbjqDfgteHmn
/VlC8gsAk5jMEID5SMfi2YDd58Ie87fB3MrZJ+lHk1IilFWJdSo04Ck2xu++L37Gc6eAMbr+xgtU
vo8jd2UPwCmk5bqswIpkZfuDd/DT+DMlk7OT2XTX0sq1pnDLPpdWby/nroE4ayloMgYLM7KOPDnL
/Il/qAdV7wxK3VbtpFcLxcts5+k9afCT0+gXPwD1yx3d2goWkevcqD9wdZ30zu8XdqD8iyyZgQ0f
opvXG/be8EucQGyDlo2K2DpZSbuxwvw96OWLC8ibt8mk7yg3StmuQ13WKhfnk0Vgr9S42rZ99j1o
Zb+dOkICpuOvrK7k2l91ZzD9zP1h5e0bRDN/znj5kXlH/cwlMOu7ZpJPdmfqy1Dvrj7+hqAKrb3V
jE8+ew8WDEjLrkIULjrrUwbBoetJrwy6IoGaPudTSG9flO4rc0zXwBu/6hzGK/rxRUzWZzzi6nda
m6CG95qEUbeQCQpn1oVbV+9vwvBzxPW6WVBgg68A87vvTi6I2PYlN7ToInJmNDsLDhVzy8o3s6uD
aXw9FcxXiX2lHuPFE9S21RE5IlNM3+Zs1aI0yL819bjsKii1uZaddaGdWmC5OP+2aVoR8WkLCjHp
eT/yqbbWiVXWq5D2tm2fO+pryt0SN0or95k0DIof3Z6sG36yTqfHqwvxfgcBIqaYdmWdDUvRu9Fm
KFq6cFvZLRtj/DY14VPZXmqPg0FckiQlEcnkk9f7DRwavwcr2ehuBsbZMvRFSRyHgOep6dXNmxxr
Sb1juCmFF60cYKFrv0is91ipxymFQqvJobkZZnyiUdP/MfmK+EgJ0L8PKkh9sNbiUuuuU8aHL0E4
mMnaj+OoPYMTCNa1yi8WO85d3VJZKB0Pa0ot7iekdDmS1WikvBqWcelplN3bcooOw2wydFlakzEP
CJa1OOwSkQAlMNpbotr9EI/PmaVX+8Go2gMFu/wusWNksZAHALpv1Jd+uLBmZVBcIjvBmWIG54i6
ayrOjReeZiD2QD+V9S5XjGrmiL8KslmzEC1AOt/86DBuuFpJFYy3N9LhYFWIZWHqJjCEuKT2PrVd
TVW2+zqgXQMsXoV9USNJocPKm3dGUhQ/s7TATa2ZN9atj9OoW/S2A5qJJU0AuMbUvum4U4aV8WOw
IvtUAfLeZ6Xxoo/1HvGuJyNbZ3uXZeZaxip4y8mHHhEZMIFOIRjpSB7hQg1PVtNk1H+24752pouV
ozUkJXWt+BBbC72g0M/WmJBHkDGBsZDFdAAglwwj/rrxIw7FviqqhM5j+6Fg8WOF7aEqqR9s8Vzl
/fiIBWdVjXS75d5L46THxsoigJ2hnWw9DLW8Uq1+IxCTsQDxyABD/YIoMdJu7EUZK4rJj7Vjx7SC
FXYkIz2Nu6KM+zsrEd3OT/1hQy0oNFe36dJrHfXdxQnZB+vRiN9JORsJwArt7nn2Ih6COsoIEEGv
lAIkPY2JgBhlMVY7btrtQvnjuDeaAhMYsdgs5b5eFYV/SKNkenDHoNsDyLyHG71uY3h9Fr4opw3e
47qneHFQKW1wIyANzpJ3O+W74UOrV57xhHT3lbmyAXk0nd1wuo/1gRqKOnrHKI81NqMkYChEfihM
IY7eTJzOswBoUzKyoVB0uVej9yUTbL99ErAEzuyXcIi3g16AbnLuJlkexqrFMdYiIAECWEDwOWQd
3zDrhI5cYfWTxeNKmOyHXMvd+CKHHT5N6yqz7YUzaMfSrYctWZP6uXTAKZKZTX9Onbmz6p5rP3ZH
RCS6lFLvWBnT1mhSYojhoWu718YKDniS2Gs45bOh19WCgu1laafMKRZv/BGu7orJ88j6esN/fPTt
5ioHoyR1YlJjmB1Ck74Sy+f9wG7Y6DGS5B2tkVpzSkHtrlBQwts88uxgKZFlC+mEphDYsTej7shN
TxkI/mFt7arMXXQGs1gV4z5RvvsgBiL3kw5UMKFQczhbVF0vakMDQqPTp6A/pqOkXcV6aCftaujq
FcTtXc9tzNFZTHctoorWup9AwrHsVv6Din5wJHKcUPW6Cst0uHa2SJ/TIB1uRTDl2woc7n2J3/ZA
z1N/1UtPvbjm5EIpp4AgJIK9KLMA5+EUHhzHN/ESxA+OHp7KVm06m3HBNUillk+dRoNhkXfbrmtY
ZzG5We7aaBxyQYDUAiwVUy+RUrzvhjIJiBpHpDVro4xw75T1yUqjY5kJ/dzgxjgOffpi06N+aWis
IuiI28VInPjOaqpm1drlc8xLAQOGJgO7CtxDM6RXU2raBSc7ad0xwYNjF0Tgcsj93V7KFERqK+4i
nupgk4ka+sRNNpEw1sFU+KT15j4GxY9XunhDsUQuS8nage1A2rfeQqUHmGIr1pVPKbE5Vexl5/4U
tMjNQGjU8Erx4ZXoiHYy7vKC8jp/3A3D8JTKuln5QW3xPCnvAjOtd6St1KM9AJpTrRsc/0ekgYPB
rckU08hy79QFHHs/+1SFdZ8WQ3S0G/FQ5WO9LIZR56FNSpcuUbHgl8CaMtf0t1YHB9fLY1sgEg5R
K1cMq/6qNjo+9PoM/HbWuCjcdWt1a63t27WZdfl9G8vo0OiSsUCH/m7pTXT415eePyVu5ouVbTiW
hNmE/KVjlf/jxYoOPMbcMfMo8SmuFGRtSfvsIJ0aD7XN6UMrPCemuXWqYeunEDf1+r6kjwQJr013
tl6V/wcYgfjH+6VtSPZUFjqng33tT64x2wFoymHtYq0KT21Bze3YlvSEm+NtFFa5DaMoXXl68yLb
2IWcH3w7KQK6E52kRp6zRMn05XAOtNn7xMiuaK0Gynj69ff2fzsO9F/Lq6jDVGXt6BD0QaZzbH71
//NXClrwF5TZH7yKh+IzxKz4R5viP/kKv2ka5i+8vUzp2C5GY/4N7t6/7TXFL64+lz06ruEISUDt
75qG/MUxEEHIhaE26EL8TtOwf+GNi7MRudlGK4G99dfv9Dc1AQrbf0jAsOYf7Q+qxp+/8T/F+Nxp
yCXhtmGT0gcMu5t3UUxr4Rniav+aoK4t6tz3R7pe4/zMkBZcQqNSr9gdGoRU3z9jv8+3FLo5XCx6
+dyCOqRbRkVHZxiTTV8JeiBo76C9rm/I6IA/+HZlW7OdqcU1jXT1UEZxh1kavwKyQdNfsQeZB1aN
PFB9dgONPfmwcDE+ThHJEcrgiIvmet5sUtJ56zTPzLvGRjMoU05Lo2+CDw2zworUaLT0zThfc9oz
tGqeCa4hmbIEapjoXo0ig/Do5nFzi1JvJBGjgubIN3joLMzMrUMXjbO0Qq6SVvCmZaQ86DTxfOvL
VFysBjM6GLPp0IG5HRFg4K659ayfidex/Y33Ot7jtvDUzs/tawLrROtLBIYRYJRj3BlefytKd9i3
s1AprPuSRioMm162SxrHuneiBJXDneyG5jDTBg1gcBcjn+OleOhKm4xQ7OskhaPecR75huZTXi9O
Rhm63GWVoBsUXy40vAiP0lBVgjWfwQqKQXWBaR8JuSbl++wr9iY2bv51g4Pr6lYyvlrh1N7iAXy+
mbTiYFiJ9BB6Bp3ODtu6J9yhziaWkKMeDPlDqFh7uoFq7hq6hRZJE7d3Lq1w7BGJtRB+meSH8Kia
WpQmlQd6HzjftWZGZ5OKRyfVs20X0Pg0t4awMKxxh5QUwFfp9BBQSbAyurNTjz/C9NEvWV1rOGg9
LCmO+1pkBLejkV8MhiDolVs/tCACO8Z1gNRAOdLYXcf+kEXE1CbfbzdVnzxXaqp2pT60rJm/svAl
7zFS4WkjQhMtmPCR2KOHSQQ0rYkzZYrkUywFFCLYDcV0bXqW6mT4tk1U33FG0QAAI/baoARGVFkZ
CkZ4rD/G2ZCuM5yOOsupwfj22aqdQ/oyjOVQm86m7nzzYDswk7JiOEA38N9LIgsvNIJxO6D4GQRM
5UOx8GqdYqP/zd6Z7TaOpFv3iaJAMjjeSqIkS/Jsp4cbws5McwjOc/Dpz2J2na6uQvX/o69Po4BG
IbNLHkRFfMPea7toeTeVYg4+50tH+clUDnGqOPmFOzdb8GnT2ZtrZGhRmt2RTzLp1dOGiyKnwkrS
hPUYcPuJVMhzsHj9C71ofjF0h1nISu/d6wm3v5loEqhjt68eol6K+xkVA+mO1JakKPmboNPqSLo2
j5lJQc2TPfNkNisbey647Hv4+TuiGdcxAlhAHqVCOg9xnMKZHdFKGMkrydVBCdWa6B1UUZtWIYNm
/mTwZEzobvdB3flPpZcl34akBCavyTbA3cJF/A2GPeooYp7ekmJekU9YD0orL/1NqYfJ38Z5Qw6d
lw18OW1qzodhytW1hYA65um2rIcpmZtwUWl+N0dzs+uC2PnsE+E8UzGbN95ANPnOIQnuwr5h5zDF
HNz5Mk6uc8OoDaLyaDJoxIMIVcOkHCMmIeu3SxGcWjD01aaTc/XeZSBmRGuhzFhSs9yKwXOu4A0A
YUU3ta0qbW6b2fAvtBPZ1dx75b73zDJhQ2zE+2FemXqT1dlXs5/ou2Ix2F9yMhk7GRQzaWB8impE
DQmeRKdqs1fFGvNr9kdA3R3RhV/1ohSOM0wjtZP6L7PNO7UxCSjax7KGck0ST79vGzv96O0yO/jK
cq/ZfThhX7pAcsj3NjYsyPvnCArcia5p/cziFzum7apM5tPln3JCWkF3jKQ+dHgBQ7cX0zfmmqDo
xnj5wiRfvYzajqPN4PsZzNO+8AiFbdp5his9APibyQc/iz6fbjLIZT27U4lHCTUnQ0le2zlM1oqR
yX3GYZtF58M5Rei6mz1ED3ME4TZo5/apil3w7vkQe6HnZAunF3wMSRzN1cIiZ0csWn+I9Zy+RL4k
oNwEMtHvCze2TxjUfdRsMQk7bRqhm2G7+SKAqIQdeLvtQr4pirEq0wXOU5p2RDq94P7LgmXbCIOI
tGCKDqy9msc+MfvviKaMx5KLGkyM425do0JQD1DlNGMdY4ph2c6eUPitzrvQ5EZK/OQ9sY/C8MKp
4pSlvyZuEaCj7W46a5IEISw9Emk1/CzqyGsfBO0lik9vlRvyAhMOmdklQAKcu8Uki/weJ02rR9TR
1c5QVXZtBxnx1BSF2wR+eL5j+9edaUlwrubSJhu1iV6gNjvPpue5eyRLCFU8O5qMTTF77DTy2DA+
dKfrW+4k/zuzQpFjQ+AVNqRANmEaF/FZ0lbxwW2XVeGgGXyhi0TjgSEqliwh4dw6nISzDTG+KAHa
z3UrfqJ+sl6ZWKJO7M1+m03s4XK+k9ces9A2G8iMLRcAZnOyW9pFHnkm8fQ1SyOPrQVvJ27vgij3
T4ZQkMYql0fLIEMH4ck8/XAqE0HLHI84jx0PFJAuqz3mgughnxI3/0e5/n+7DsaGjrDP8n0pTcR2
a4vy7+vgy/BdEXDy5zr4b17hd7uOSdy7Z1rQTtD4gahhkfWPOtjHyOPicUeEwOLPk+vf/K7vsxAF
0qe5ASUOPhqMPP+72XN/wxDvuSBoDT/wV7XgX6re/1cVjKf+L1UwDqXAcl36QJvoeXvdav7rls2d
CWREQaIPsumAj/P4ULhUywHN8n0y12skYoY3w0Q0hBTklAL33wuWSFxPM42uY2x9QzUkjHvuOTcH
xvXyGPmldRI5/njmVmQs3dmLbAn4qKqrPMhp5Qb37NgLbHSsGTg2+GhhNl9niIldXqBE39R1fqUa
pjq1+MCEcnHQ9toRoWtRCxBfonzOCrilNpO7irjZg6ezmd6+PDF2YjHRBrdp0Yonr/euBlfeqEZs
3bj5xmAU8Qb5qhtrsslYTO4no1w34/luSmxJ/d/YVzp28AkuDQ5LjJd3jmju3Wx+Yx66YPOYMCvm
485K9MXh1a5S7KMeQP8rarlLSkBe0Jj4MHX3bpXDPsPkIXVPAntn7qTl6A3ZHg0E1/imaSSQTSax
mwJ8OoF+iwoJ//I+3W4a8Rk2YV/Jn7FKbiQTli05JOjDScbaeF6HIkNVJ8Ze56ao94wqYEcFSOKB
eUmv22dmFBYYdUn7MLj24OUbiJHr5S4lR1avft5Ey/usyeVWe8mrbFi01WnpodIzycOrygHxDwb5
CaVeR54CU8tQwgsMbSCrqWSk3DJ5mafu1vEIJchg0kaLKjjagnDsk59DZn7AwX1EEgjPdVnGkAsY
NDPe8WRmRIq3yGHUaWP/su2Ck6peQplBh6tS+ZhLFlRaOsc65inR3oOvExRNiP2AbhrbWaz4AjN5
Ieyg4BImbEZBntktASM/T0txYhx74zoQrFTcnPo+I7ceWdeG7dFDx2RpW2flDyBsd3G9IuAX8DDm
7IM2QKiKbRqmAKla8didpYEAqRL+YzHV1wuT3m3edMdZGC7cBcavOcItwpkeixILRere2b538O1m
wPVt793B3YsRinHOvY4TBPinhKHi2C54ZL98ybR3dPLoBE/LPJnKkPtYq9fAKckvriUkXxmyESyP
ngPtzIycH72kSSBs4BzYvLPL6rZQ2fQ9pUipJwmEr+J6K1V3bhDdHVSQXKiQWYL186MDvUC0ZMwA
O9oAAwsHx85Cy+SnU/aDXXdP2fBclsUlztUrUYs4Z6a03mcL6ciS4WEUwf/y0fahqIUIPHjsjttj
0xRRiKTpE1DS967MkRll5QvLBsRkptEe/N4+1cR8boq8/JFH8dOE3H3PfP59Ef59b5GHRVoo5IEY
sAM52Hce1SRNQ8Ni/MuSl24ZWKan8jMNloeKJBnW6wvZLf6wE7Xl8AlIxQ7vFOBkapvKohIyzIti
Or+nM9kp5bG1ttJXC1RePln1JSOb4zQqFHHGIr783gzbZPwRE7S2NbOJAnQAVA0hz6QYxrYhblI/
eMQRSDZavQCVc1CVDl18LEsXpKXp97dWjJWxWMg2FfohybJbNcW7rqrvJ/J/TQct8sCHbxCMHlc4
WhoxHy2SR5sHeoiW29KANQo9jHCymoxeSxws3aJftsazSDSdBjDNvozdEKHtS2bm23ycPXarjXWw
I9YyNREMsiI4IaOYrKPgGT6ABmQqLhFRM5yy8oeT5c/2aEAFwcSnhx4hrmL/OPvq2WRFsId7QL2y
NOlWmsTcxDGegTXrEJe8ucJgg/noFu4ZSxoUVA6efa9QFPhrQ05RTrR823HitXjPElCgY/w6kgFC
erp3Mlbj4sp+VBFS6KxPj55m8Yu7Cdw0Xi9rgG+rnVMbW0wadj43TWJZe6TDe0gfB7ux2VWnznvt
1y99W+5mSvPNaPN2z8zEexgUvPK89RJvqzAbVSOw0qmSzdlcZAqLmAlx4VS3aT+wOnLyB9gYeE/N
b5PJRxygwn0Gn4EUiudUC0JlenbaZXZTtRUpOv5FEbyVk4DmUqwrEFAHGQEb9Yrobvb09SAXTJnu
K0Ert40x0HQkD8EwXhG8iUd6QUWmtsopbuq0OVlzEM4lbtLOq9Id3dotMwUUom5CRJAxLJcui+fD
7CRgZyP5MHjdZzKmJzB+gIpr2KI6Jzaleq4c8d4RUo8VcjvGQqJVpQas3PkuSqxqx6QgDOzouTdk
6HnsedAVKyNyOGFltJkW/zh0wZtpxESYKEgC9vggkZvGPWe3ndPYTOVRyC/CYbbpXKS7lHOqXPl/
s5rf5OBA4sNhaCjvYkmMRKh7HvpufeXGE+T3yiT0yZSG5OcSx8JEySGYWpQ6hUG4PAQRzYKWFrD+
kYijqDi0pndLbtsreSnGhtDykw8DgSYHXsREqOiIXw9JOKpljoN2krei7O58soKkh4KemOo2mkPb
vQX1dTIGgIDaR7MjxVXqWnfWVJ7mJDoxq59YhVTECPMsFG2yaUXzrbSDy1jWLz4tWVhjI4JQb4KA
nxACePvahiLsL+xhG+kQ/GaFhqyOTHNCYXTHbHZ22BGvyc16VrP3Xo/iWzyNZ2mKR4x2jNFwJrVp
92YFTdgYToKO3P+WCEyW2CaYBxTqWsuh2k6kl22TaXoyFdt6x47ORtI/2llwwgGI+H+u9n0zntI2
Z/VldR9V1UU7c5QHxxDTPzRQ/7fLeddfmVFAX6RDQW94KNb+fTl//mBj+zdqvb95kd8n28Fvjm+w
QfHBTKHVs/5w4Pu/wTU0Teoey/3HX/yvYcf/DXXZqv3FmOPTbfxR0mPYoTvAMY8CEF4AGr//pKRn
fP+Xkp7v23dZ8pqGb+HtN1aT/r8I54IOMETRodhVRjc9CZ3LiwatwyDN+lni2ejSaDi7dheH/OZY
U0oHjVrXTjeuPZPV3ZkRyV7eexZE7WHu+zQsg5jc+6L+6Jvh6JuqOhfEYQZsjjHOwbCySLamAGh3
9djdiiV3z15hfsd5sSrh4+JYLuzQu7wqGIoYDwl38HbIsjcbTdQZ0A4akNhfsIRbt4QGV1wNpI6O
KLgIjWWn3r+TjA0k18Q9rEoSdYW6lEN0a09Lz5R9Jh46Wh4tjgEcN0Ow83ILHbVuL1pGOJCdE6fS
DXM/fAduzMlhkhZVC7geZnICpHLV6IXrT6xJ68p+F9KKdv5QvE/tqkhLB4GUos5GdABFdtCKuXuW
eslnIPClizp+EbkR3Fs2kocii/Z1ywkIo9N5DYpkOEaeZvzULGvBIh0xHpdKureuoVCQJJBxBlC/
u35ymLaWeVxQ9BVOezKNpWCK4HNoW+NwTNTKNpaQrHRjqTf4kPZzh9d1Z8aYTH2mAaRMem+qB3xM
CVCdx6ZgtM0v/VoXVnDQyZptrb1PLd0zqQef1oglsU0euyz9stIS2VtmlOfFRHZQWKZYT6bHyTX8
p6zzy40/zwZLYgT7gW5HQvg6ruquEWc5s6fPA1a4sqmgHnJ0RuP0PWqj+obIRr2t/PhTmDJE7xyR
86GJ0Jtq8isynCSGCffLIJzdI8fIiprp2oxcYn5b/2uOOij2Cxcn2gtvWyST3iXaEOSHd4eJjDAQ
DfBBs2FhgdIi06ub6jgqRJiTiZKTmJv4UkQpIRluXu5rKb9XLbORMvKeiir6UqthqvJwJduCgMTF
cJ+m0fcucArA8tYmfc8va0q8gHTuLHkwPON747j+g18gtF4C+DB9o+bHxoTTz2CtpMB3g9e5c9Ow
19wDbVFPZ3g52CNgEWBYokAhQ7Letu2Y7GRb3zcjLU9G2C0KrK47QTkdD9plXop2qd15vbXnN3nK
erKTmAXrbRk5bDTWqc8sjXmbOe2Eokj+FLiGKYaqL7Yf9o65xrWRYRiNyPW8FJxbh8Usc1IPETLh
t833lpEAVpgm+00gPwutAGbQf7ekcAYDeK6gBnFT/n+l31wn5Uf+5+HQ37zA71eJ95tlBdg4bXby
rMDXwdPvS1L3N9tF1e17/KG33iZ/DIcCOIerUdTDHmqQx/PHXWIFv9km3yNCdcZE3IH/kfCbJe1f
7hLDX7n869dYSTb8Dv58l4yg2CjZuQiQoFqHyBcnR4mrec7IgLOiCQUftn3koiMaw9ombDh3bosl
dXc9yxNAJC6bO7ZzZ4YN6wkYXdmT9WwkpnovbH9ZjU/DmV3PcyTss7fwVAtbZaFRi5Mh17ARb04u
MoM23qxsN04ItldwyaTBWtOfu2VH9DDrK4H0Lvd68h06l1A1AiTmxn3sPQvYuVyJhjbQitY02fbk
lHzw2vL9mCCadVVzEwdkJY8B6Tu2Q8mYC+vT6MxwiPSPNq4EfP6h8U9mXIGQ8lwS7IgV7g6jSSR1
ORAAPHr+jan0ufdjHG258TKKudtX+Ga3q92adhjwSJlOw4FiAjZgyUtKU7+y4bDCyiWHtCOOfdfU
eXmfOkOJ8VNzaGJ/NCen2nOawLhqnqyCtRTXLJn3Axl3rVlwNicwAmJfdiGYEAI+1sVvVzo/RkEO
9xCtweWBuMpJhN4oJ4Yhzu8OqsjZT+27gVxNQj3vLD8hY8ERd2lLdCU6y1ewXKHqv/m14xDH4+Fp
tdGrdgkr72rstx0i6B1uzceIQJYdQ62AnWOFRrf9YaII36Ald3fuMDHBUkDbFje9m2oPg1NA+I/O
4XpUpXFnN/0RWg1dmTOwCYwg5asjKIV7g2vbsONr4H+0vE6FohOBYC25E/xl53XpXasQinZ+tesV
iVENILvdWFuPTCqXnU9GNYK7fmKOh9M/z6o7ppgzKLaALFz3Z1QER12hoORCYftRuMBWvJxJwyKf
bU+0IcMF7yCgD5CK4ZL8s3DDGJ32N9hKQZnryd6UScU7SG4Xk3gr2faZYtE1GG95wlq6nKzsuqY7
mNL2ZLjqfeTSmAvHONcNmdmZqfn/IhEuy/J+GRWauMW8SwDB4LkiGBELSUeqGAK9VMzpwZ/LaoMJ
7rk21iZ/6odD4+VYCo00tNYtYWR43+uqOxqkASSS/ZIQz14d31tpfB3UwC0mf/rUy/JM4wNNo652
ZjN9tSY/UD84j9FQvtCd2sfOJKG9s4ofBU7ljT20OJpYXmSwlwBsmsdi4P3StfNeRECjbSt4WoLg
wHTwVlQsx1hFQ4w3z25aXc9+ceLi2zfeCmsZnCvPNhFTKnmOZOLyaRIhKRWXgdBKYHEXjKcXHPdh
jHhfZ+K6M4gvt/SHG3u3cdbeKfOLJdWpSYmURin0yH9LYGTjHGdn3LPTm5h5ztFG2HwosgwMjIzs
u553kRwFhBXRNJMM18A3xGKwLSjtCPikniPuoAnHKCZ8GBD9Zklr1A4gEfKhPCKoWzeL4HcSvdwn
1GurbftbnQwPupCnxZAvQzO823P+vHT6W9evIk/EY4JFFDPEoyJLc1P080fX46GdEg2yuzQYFifi
m0BhdlWlEEH6DFYOHrZ0q5Lv7UMxXHViLMOx689zwxgLpjxEuiR6Kol53zi9vPajHE1b2984nUWI
RKzsPRuuYOshXQvBveuNa/ZfpqFupibvQ7ZJN/YyeHT46nYJEPzxU6JU59E9uKZCq+o43Y5nPXh0
l/JGaOsyujXCwoxeHUsd/o/SmY4YNQJKT6e9L5zy3EfBWaDcOZOTd5IJnDqvxufvN0F8TJlQQBwE
ohUPZJ8uaZQfp759hsp6GKb+i6KSLE+46Fd8XGAbxUwC5ul9npmXBTq+LG4zAkdpRhCy7VvrWepK
ElmIun0AWbOaZlyx7BRq6R3rVmNvdsxUhqz4SQSevAEo9q7nivqN9wjg9G3eJvnOkGvkWNIPexU1
e5Ml/h2p7aCA8vYJRz+zcGMqd4aTXZtG9tzU00u8SIJFRYSkBt3UPgIBMjpJEtr9eK+BfJPRFO2V
LkamHAyPi3jfuoLDLGqrU6wK4H2DbPbJOJ64GcD1KPvtvzWW7TG/AVq39q6exSqKmubft+whJRZo
14/iz2XW37zGP8ssA/GYhCC/mpV/VUz/LLNY+EG69qiofv3dP8ss0/hNMtuzAtujk6am+qPMgr4B
mIMXc6DqmRLh4n/Usq+Ijz9p0bz1B7f4Oi4bP/7hK/1ry27Z8Gd6g9H86IDbysFmMZ5qCYDSuM16
bqu+NgFXRGoix738zoH0w6pQoMAuGLaBROTqOj4kVUfr0+Djx5Hl8Li0gX10WZMQqiBuG6sFjDRp
prxF8sTKAJuIXxKc5vDHEruwHNgS6WgkQLH3HYZe2r2OKBDI7MKn63dmdjbxA2waxGdbCb8szLXN
9cVO/mqUaRQmJBsjXkli8wrkJLgB2EebpI703m10fO8sIK9bSp1zVfTUYIRBHyuMPUgOihpWBKNP
iprsIYtZQhF6hP7fa5YWFVg5cdFVc7TsMqPBk06+8svknH4ZwdlnqH3iF9MOXxJZOjxeR03bSDp7
f6uWmm3kCFRKdM2EACGWaK5qDj4z+740TButGpePNT5UCyeX0sETK/f8zo+KS9M0NbUFNVSRle8D
Vqsr7drtZuBhgOCAYT1L22Vjw2DChkdQiEvk9CHu+bMk4kr0FpQrCIy5/D2f5tpmNTp+TM7IPGBU
57hCep0JQmjS5ocbY49pk/bFG6v4SMwQsYn6uSvS235o4+3QrlEotuuFdkPPmyQPOSKclWDwYHdZ
OCcOATeZ89iATTOQAj7yAFX3Us35aZlmfWOjQ/6mG9+E/VlXx0askgPivS59ifdEZ56Em6D0W2q6
8rO185ekGTHLxAB4l4ptU0PY+M4Q6Ex6xUR/4End2lwIO6nx3asCq4EkuP5IqXH2XKyhqml38Pn1
vR+AWilZelzpnMStMopZWxW/ZiWs8RSMlSuuQ1hl8JfbSvxgYbiglZqiUzy3KKFouDGuyHUXDcbo
MAq/uskAau7yJedUzgCCGXn5RcLZQ4+A/q6WJnFgkB1x53fBXR30Ew4BYjCdhQT3Lb4WXORJ8t74
AzuCEoR7XzEQ2vc8dJe2zbxTt/BMj4hBw3wxiYqM/XRXJc2TRxMQarN5a8cp2UcQNz6VlwKSrhDy
eEuWkjJC4lhSQZG1F0GRHrTxTkWpebJTnzY+Vq91YT+5q8uhX4qLqAFKZeWOlHgVTkrsFUqqQ+JG
jw5y7Dab27Dz4/y5h3iGxrlcPqsBbYeZUqgIc80+Zb59VlApvxujKGFfOi9DQUxYMNmk//FBnf0D
Rs70LJXfkVuXfLYGNQZyNWRQeYZHJE/G/w6TUSmj2SCGl1uJAS6raXrgf38znTEofdR/FUn/zUv8
fjHZGLUDn1EyWxmmtasU+veLSTIwpr4gaYRvwUA88sfFhDjEh/xqMOB2XWn4dO2/y0NMB/gTvT/9
v20zOzD/I5E0jT4i7T/dTH/znf/rzVSYVaDJDlvCRMGuzohj2UAxToigcR8nRleBq2isYiAROvGz
7aQ5wPTcveNSu8sUgTWooLOwEgJvxNrfEHzk7VMarsItd0Kwwizs5vbXMnkx0bh5DusONwHciJig
jihSU9umgyA2K21oWmTjLT+8cQJVNAIvDzT1mC76B7TZrLXynI1sFl1mOKO5kdsHOdq0Bk4dHKau
vq5b+8OMHRKVfQdhi/ENLjuMRjZcCTPOuLCJt/eMlua1/6aMID0HSv3oIczZJYmq+3zOXAJs0ksx
rBC5ocXXGKCtXM+4tL2M+HmqUgNLijMUGSKa2diXI+tGEnAab2pDWis64DZK90nlP42KOHU/Ymlu
m4wWjFVRijT7CUDUfRK5zynUOLApDQMEB1eqFI9JTwtqeM7F7QT/0wO/Z99K/FihH+cARbCy4lNq
dxi/wZlcdfFErJ+XGncSqPY+7oA/trn35jkTJhSSENw8yKDMzx9ZW78Hkt2szhO1W2RHN+0OAANj
zQxZBQB5KicsTOtJtJo4wtJpaVLJYrNQThYuDmSOHzR2gx+qJm3hyvmgLnS0r5S+jNkvN/AqpVMG
CVmEAprQ8VK7yffptLI0GbtdeTUuTtXl0GQZRN22Xn8Rgau/IWpl9rB0NspbxuK5RabahLz8V2Iv
lBuzR1RgPk0BitoOeOvWZ3e9aRvzsDTLTb0MH23N+KOzGVYjdfqMI/EWG+7zIOwQ5W+FZXB4CZzl
vKxJun5tZttfCfcmmaLJQNRA0+GH8aN7p8sxvrG0i6b2PTBRDLQCKbseHo1SHxPHybe9RVWVj2Bh
6lJ+WQ0+IyVZrhpDdFMQamEnIBDzJcAAufbGhoT6m4/0QBFJq9p9yScsP0SmJltlOfVuqMdrqWxF
SqH3gqiS4K8qTtBn+wIOJMjyRJQmyZjGY6w7yWM2gWYQIt32TMqPo3C4lJbAhc5Kyz6uUCDcocTQ
teArg5rVarO40cak0GGFIuFLDoI1TDRXR3Oty4iO2btWDKOY7x8wYxJfMUCEi8CQNPRXCX43DwJX
s5WHqZ+xkfX4gdKKB6ut+xbNE21fbiP4UfgPrjy3xtijkKlMriBQK/d5I3Vp0J0W8UFW3so1cV8N
UhgvzezcqSW59knA4jhR06OH7miLIBN2UOneemTS7WDC+LTFw53WxDDYhEO5KCsgVYDVb4ejCqJy
j8kVU8IwnZxZVWGSFxjgyrjaViY0Nd8CiWMh3bQozFnwUFtWtV2HmVfho2No1HitZsfeP6i2d77B
rzpYc1Vtk5jKjp6WrFmJA6T0dFg24hZpW4PAiVkA6gSxqfvywUO8doxNe35ERP1mtmyvq8pUT+OI
Aofi6ZMT/ALn175xxubJbwlPcTCB7NmofQX9uJAuxRFq2fUnQqVgzyfxjPaTfrYE/7R4+qpYKDCD
ogThnwnE6iX2kkExlx1bY2tn0KemrF1nbGW+bYJ5XVnVwKeHzuOzPZWHKUOF1Y+ReWQNNmAPLu4S
MUGkMtYYPRsKjs2WmwfFaUIf7cymQmTxMLlkcqp8SDak9Fj4tfOHPMUViJb83vJ1T6YZVXGVG1XY
tWm8nTIPvptRPNaNcJAVimg/2n16iFc8gtUCDCztwUC6DwjWGtmWKJGxC3KwcQjtmKe2eWRHRxab
BSMtrRj6Kv3gFQ46OTlVJ7Mu8eFOZX5QKsZK0sZ7w5luPLPdLpP5LseZPse1SuYyzrXwsscoUeNB
ufCP2s5ItmPpXtu8S4yfcnvrDKaxK1uRhYOP/aeaph+pEl8lJPBzIKavuuCIcPkQ8VtB51hpwGFp
UlyCEj5sPpgMd4bn1pehyBtBeRqjqIz5AA6zZ9633nQ/174ZNkGGyijWLKBGvLAd6OYsqWfCCpW3
xwM3okEDOmDGCKg5qtJtPonhaupImUbyxcnRHMypbhiyVe8TzSsCaUImJNo9cn/cE0LBozGXnz5K
8TDrOrKznPjd0cuPJZurndAMuNIO8zfO6Iy2MEiObu7fx9jr0aUhYrZ8vkLRYWFGqyHv8zZ4kggY
91W5DHiQJlL1mN9rZ5mOZWQ5W1XhCl/8FiBdT/SNJqrQ9UWASA2LySS9ZTf0mncKgZGf5R9ZOra7
lveuwsWsJnGO+ED4vfnglolFDIT8skmRYQ5Yv2kxMrbX8kFIbw2hlGSyt2sGjpu5m9nk+W0mjwWB
OXP/Of0BYDOIXruuV+bVu0Tq8j31xu9SL2d4XkcqdLUTHV6LRVT7XKPJnKT9he2fqXjghIYguzIr
g3ZrCh6wmOjHDT8TUIsVHgJvqdsEC0thVgXD3sCdqKYW2lRsfNM8IpQOrDwco2T405Ktw3f2kXOg
wmA2d2Wuk7CmhtpNefwaMAsAZ5Fib6yvExwetum/Bqb4amqitFHLqq1QfGy7zOXfKpajTONUiPby
NV1xnE2fXBp7OA5r34uvgiDvnIdr5KNtKP8jGtvsFj6DYonMUR/LhLV9TQxSVyY8GyRtEAlYQWTo
Cuett2yILbgw2pEuseu1C5gdUWRnm/AlHGqNPCHSfRgYKiI55IrmdpK8L2NlPHqYN/fEbE9AxTHj
T0Qj0NWAp830Fu4IfEGlqBIEJDK78g96PSH1pJ6iHgxBUSGLrCtmyaNRXGaR38Zyji46qC5NEdys
3i8AlM7tQmV+tthnX1WZfRqt+Iarn9z0cdcDG+MNY88Ovv0WkohDTJEBz3D6WbfJHXrNfeQFuCfS
/CfZAnexTaXoAKPYccudu654dnvI3nZ+B6sNW5n0PvA4sPIusW91uLd9RvU7OstvsXTn3cDQNUE+
mkBFOpPkSrTXWLzZTvyYwBjZmIX/ZjTLHqNJcUcOjLyWo9GGxpQfSt9/7JE7bGfEeufFB18T9/El
qtvvpmsUJMU2bxgJyXLNR/wlQ/HJkOCmzQmtkfMQsrPauJDsAlscwBnDMB+7tQiGmzDnl5YPJsd/
xEHBvn/TKYQeC/ama05cOAwTaSNLRWSPHuyVq+CVxzH+8Kv+LBkxzc2d6WxHqT+6bPnK0IDXXBWp
nB88A7VYLMZqv7AcRMQGfMgwCHVvsU/uXK+iUoUZgP3kEfvfAfnlQ66J46ra6IzoBZ1JNd5FmgFS
YmEjmonZ5Arqup1sOIHsInkurYHEE3UUBdBAqkEIlY3+ibm3Oqp5VPQB3US8Qe9f5nJgDCRZgM2N
KU6TWx5IqRbM0Wmp41Rc9R7pCoPLBGapGq7V0dmZtlcwKHHnvRc7QAxpCRDBPQdifmbIH2xibSas
sGCE9FOy5T8jvqnnKZhtDmTsNWfHYmFgBARgxUm/sqiZDFQjzxhKyOskQWYXCRQfVnaH5uRdLMtZ
pOiKDRae25jN77GX9hGCyUc0Ty+GQF/o+3HoJSwbKf2RnBjnlj0N+01EHlI1J94lMFM5KTF2294l
fnetEgv6+xgflmjp2XrasIMMiCARmsU5/dZoVmTFaP40uT6fM7cD+KqaW91178ov31tO/22WERsz
K/JoNGWU9tMuLCvU9+zzGLU3XNMuxYZS1WtbA4Tp8RuadW8zlAMc49nFdI1e3zjEwKswtaC1lyna
hXKa2kPFcmnjsqfdkRaEMiTLvhuIYPbKake8rP4JS2B9aOsCZblXNXvMbF8a1+imRHszJ9kOCyfS
utK9CJm9lw0w/a4pYuyS9QEnmEnQBeiHSfwc84FDR3g3kGDtLYDgY4JIvhXsuGzZwaScm4sa4pck
d96hJcL0gB7Cu3QkYu+a6ecFmPd4qkGb0Bt9+N4IiK9uPgfdfhbF6ps0WwgKQHKd9m3K3edMgVj1
dfdUIOsL/YLSXkc1yVWU2oQbpJSeLRnE8mAjHcqY0GwmkxPvf9g7k+XGjTaLvkuvGw4MiQSw6A3B
maIGUvMGIZWqMA+JGXj6PvBvu22H2xHee+NwRJVUEknk8N17zwU7IZjLZhBGvG1lqCPEpdLXs2lX
ae22V9SKm65BS3L2OqE28wGYnmYN4Qm98NZzeD4K8Fg8ku3juKR+O56RCCJ+L9kBkqD6Lt3Y5fjk
PbgLNKbJR0yemrirquqhFMq6C0Mek4xCb7ML7yu9OjassexxfL69tnixKueY2O53mO8LKxJar7sp
XcjhQr9JzPrTCfoHw6swh9ducrBYH/04Tr4qs65g0wOysVu6DYR4DvgxV0muXbXC/BiqtntpJ6QW
LxyQTpkxwg51fCUgGWIvov6tDMljseL3GHuoPbuaU/WVsa5JLQ63U5uSIR6mr6EbPxhSHmJv0Nai
g19kts+DitdN5IgV543cD5T85nU0ajiWDnvOoZAv63rABYn9oVI1A6vHthSmlrluAFrgzoZGQUPF
d05VxY3V1A4KYLTNi0iH9aU/VWnZXLlL59QeTT71MvAlgVAT/G3f06mJ+CXodrIMtvmg65euh/xV
YifGew6VdQQgFETS/nLxp6/gT+zJ0AAYijRrn85sqX3mwM+XwUm2ifDxT8Odag1MtHVGZTdNNIj0
+TnTdCB0ZVIeyiA55OO3PKp3qYvK60S3eJvkg2vZH7MbX0rNyba53hxqzq03Fry5lUadL2vCEHJj
se+rbqBhJaIVzY+HkN6TuuO2H2fI8cSZTSvbaCk9arTEpFQ/VpRmg6+a4ZYdNZ2LRNa4d5bRvuY5
vcRWmdBawCvmKcbZBFOnNbaLH0NqeuvOiWF/Bk9LVBHMFE80EXq2A/uQuxhXTTXTGCb1/X/XHO4L
GgXnDVMr5Q/ka9eMYvn0gKn3rENi959YXIGWyPyEPyNci7BYtDjNwwPtujcxSfeV7WUHzZrDQ1hN
OU6mZsmLuHf/SmsIA7YDNgFLKv9lm/57N2xZf378UVb7i6//z/TStRbnqmDcKEzLZdn6DfHg0uy6
OJSEgUnaWf7vt+nlgq1cBp2eAUwSY5XLj9OUtNX9z3/xR5iWFmAlfAcD2uQ/ml4KjLN/Gl46/GSC
6REKHyNcsfz575ywdScphSAMDOFk+MIrLHwrcxSjluTe0ixos5N1sOCAV7XxzRxpmXAlyUklzacy
kOaGSAYX3hn/yyBMFImof0lMFHPi9uzODR4hyqa/MpM8lgv3BUu+Mk90jX+PtYL+Bk37ZoVF+ep2
BlBbKms3hpFt6zF91N2Zmsyqi4DLG+Jcq97Zo6o9jvB9XYnk1HOY2JL45sTitPiDmuCj8aKAy2hg
MlFlfGrLwb71yqwF32Y+j6HadhCvCY+Kmg3JmR8gWJIlnmK4zkbdbCmHU34TQdPOwuSl8PpyI9VM
/LWXJytmyACKKQQaAejNxKuIbpdH26QueoyMRHWlORv0vMTNzsDyQgDLAcm++BoMqNiswTyyHjB6
ZoUf3tjhf+mwX7YWLIqYZDp7gp823PU5Ogxwad3HJoTLVmkLjX00Fq8kvGlAy6e5ToO1FtSPQaIi
wBF5tZMNUo8dZN1agNA4puYU0gFt019jxswqtem1ij33PbW4yXk4MO6qyV6OiC5MYTPMjkUY3uXU
7JwdnMtfepHMwtfM5Nqoblw1uuPshsrNKPtJnkSVmNuR3A8dnkp/7gqQTFMq8vtOCetSqynR6Twk
/z7S8vMx9SNGhKVA685irAWzmUO+sfzmIjMZQyOCeaPb+bNtaAdbt6ezKrp5Z1MvQCmHSypIDvGG
osbnrIBHXWL9IaoGmjile/bsRCGfR0c9RTxiftfX/aVxwpYZsl1sE48yejqnFijkI1vns9ENn4Ho
1RN8JO7CFBDqYzvuM7JbK6fxsJjYdLI4M4M3DGdvNG4tKbqR/h6XNFNuI8m5rSpWxeiqo2uqvW2S
rCGgjG2LA1JWMMvWzSYhkt7khK1bi6RYQqhvRlUuODds2oEWS8+jCbLvIDSn3LP3ScN8vxhmJiCm
+D4ZlnsII3O4mQqvvYw0khxkM5KXqTiL6TAvnmMIfnCXG+OYYa5ZuY1DKt6r+8c8zCBKzB43IHkF
JISMVyafkY1/I82bm0aff+RVTB3j1D9LCxcc5kFFDV0aPqVW/TQsQI7SzYhnxcGTAwKJUE3LOSWO
3oOhX8edBwdE2ZsulljaouBVH7imu0E6nvHU8VpVvbpLxvwoZ1xBgHwvlDfPXD068RDRiMRpSdcP
ke1+G4pqr+M1ujPM+Z2OhGWMjbna8ky/aqyZfqbkwRWVvcrj5NLJQux0G1m/9iIi5H0GaI57UlqE
Jv5g6wOcfEqbRptygAofgRkUF01pIx2QFvKJPdTczGtE96Ez9p7FuYN+PpJAuqlux15Gz+hL8jg1
1MEl8FcGr+H9aMBvAFWjezlvqqvZBg2XM1CGVPNR6FsVR2eKP4XbssYt4Glb9mR/l6kCEsWuCiFk
Msiknq3mJoZowRzHyZl5MvM7AnOUm8mZzQ23KM6m3DUH3bpVwfjQad03XRdMhUzq3+LoAaRH5sed
AGnrNXf6OL4DQH6tR/tEHO6axz1g1BGOqkeN+U5yMvKrugKNQoWE1orbOk+eOht5VyeBRFcKkawG
OgEOZxw95UkE7b2Es3oJqlbzTZPbasAR1peSYXNUDfUhtVzr0ho4dCZEXwTaafSVDdEDflu0cmmj
WBa3fmuOyfhlY5+69hYD0KAb243el86GQT9I+qk8Doatra1ME7SKuN9zrxKsaliomhxCJSgudSxH
bimKsSd1IER6VH9Ok9qlUYo5Vo4LNDCiB6IB1sobMyAunQczo9hUPTM1YakXlC+5Tnga1wH3dE49
1t6YQ0iBAZ76wORbupVr7mrIr0fSE8Y5G1ssTDF95MzYnCsBQTuHONbH27qj2i5bPgZ1dUeWI11V
2nCpqW9aknh9iBc0cCkM6KzqaZrzft84Kr5hG503tEnLy+iKgRmQk+8yS11zrOc0ZwENofb6RA2I
thJe1Kxx3iZbUcIjX1k1PQtSAyxWiJjGCyOz/wUSaNC4JHNaun3+Xmxu/3BU+8OX/SIwwwvwHEYy
jm38rGT/Rh9w7J84Y5E4XhTkXyADv9IHQG0RbmI4xylN6j/jyH89oomfbA5a/IHJ8Qyu1z86ogE0
+NMRDZA6szZp8W9xPnPl4oz63RFtkENf2uVkbY18KS/I6no36aW7NjkoiEh/4S7zRUXMi6SpjYVZ
vo9tXjwXxnwA3RXCPFV+FjZPEcF+PUlp+Gb2eWzc7AJRej3StbHWug7ftAQ/GpRgrRwYTqLrXyS2
xm00G4+GGF54GD+mQOoXwkP3VgRQiCFUv50kIcSWhAzDe9fZIny1N1MtJ8LrdXxo4czsihKKtRzE
1WkS9NJy6C6OpqqTZhvBkcDpuJMxtqRhkS5HY37Im9R9tGh1X1UWgMkStN0mtdLq2NYgOvWoe9CQ
5NdJ1X0WlaCgOdQo54jJauWltk3Qwk4h/mdKQlKKl7tM4xaVBPJh4F9YW24xb91y6s+DUWLcRCtn
tkZCKkoJrSwhg5WrNdSUu/J5CNpip/fq2LdZzsCuOYZW2W2AMD/2jtGgtgOW1FZdP8BMhgYamwkk
r546DwgqWwaSx67uroITb0GjKPPGK1v7O4oBOo5ufuiOXEhSHBi9PjqIxmEf5hZdp2zwVZOpHenm
p3KY3/LU+dBCyOUyk58G3xqCjB91qIGNpX9XHlaesHwc866m656RtNvRwQMSrUFnOg9uASsFBNA2
NNz86rp1eTvV1cwt16zYOZaSlLT+KHKQVyNVJH2GeJLPRb+eZWRsaXZnkkQp21MQEygAqqaORa9/
9jPfOu4ucZvsBHYzOtEZycMIpfcaQLlxYEak/Kk0AGUyu0GKKMQGbdQ7D3jxmA6ZAXS0mTMHOWYO
TkyAts4cDkxSc1oXCBl9dLH2GEQq//j5/NhN4Hj9sUz6R2UvdMxhAUATfPCdQOJHMAwOj5HS1p10
ScTmpK4nL9MZRM9yHdnicfRqsYoi49mp3UNQUx8H9A0CLCn6A2e3+BTHxM0gR2XoNkCvolx+VnIw
1hiU7Wthd9mBrEnF2y0UuAgn23X4kYi0ec1TnvJSNjOtQbI+CrwD7PqoqnNkfYV9Wfu5pox1lbqY
k3rxHV34ELkMiybdOnhmkfgAbMY9mcO3yExfGyfYaBMhAjbDHI4SM6jkto3jT4NZOcmG5GukzKiE
WLJyBpt9X91UjgYErqfSCwZq5duj68dY9jnNigsB2stgMyEeJ0YmWvU9yeb7wCCILq3x4GjOhtne
rVZmD4KyVj8aKSZV4NhNPAMEDWnA5tgGX5v0IXS01nro6v5rCIdjkYIH1RZbBrYErPjnvLenDQTF
a5v23jpg91vPs2c/pT1eLN2dtHUqDfoFOUUf0XhJcQnJuTXxIBqhKCkZaD5en+rEy2WfcIPERxfb
5zbUa+Z6csy5n3hrxsbRY1TqPHjZcCiQLOw8+iFZjVeKodsuoRqUE0OfvZVOGB8GENfYlx2ftYUZ
scS8MZmMbZhRJsckMkFf8TGWTjVS5VXoBI9r6O6uCu7x6oGOn8JbOVjNq4Pf8DbUo1PTRmIX6eKb
bto/lOKUCtHZt6IqPVo2Se8BXZVUh7ETTVSuuULle2kGxpHcItC/6m7UY7pGzU3MmfNc9JXYmaFj
rsWk1Xdz4UlipBxXU0c8pVVMnZrjVPtcJ/utzEqtw67wnkO6PIGcaO6hKu0QxEbab2g9iqFMZdrD
DPJjNQM2IaKOVsALPfkRBkVaH8fwOJTuq4RABk+AJKjBs7S2F1DhDHSl8pBj+wVzIjxGTINd9xhG
jHZT0LqzYgZok3LUB/jnOu32hUq3pcl1sA1powH3nGy1KMLoIDDITzLi862VGojiEvNjPDx4XlZv
dUWNy9BzmMrhCRJzYTIsehNYXgiiVhUBF0eSoLERndrOS1i5Ugbt05Ham2vKqNWnYYie5biPfQf3
xAGbCw4HU7EDAg12F9aYR1VOCCUNuFvGZVSTSMqWvoPIF/PwwjDJQjWSQOzHFfw4muFUsWG1Kk7w
AiwauZMWJWeu0RJqY+M4bQi+rOlvxmW6XDjeXT+1JD+SFKHUDLCyTmAp9cp017ND7tNsshTSYodB
Zbbe+XXPdoO5xxsVE0cXMyJtrLCFB07zxGIWc2lqGXRk69nWtcwJ10oh7jIzKneOEfewyOJsO2ad
w4baFFiuYHbolG4FiU1WYZmnetz0WJhOoV68Fa4Mt6IK1T6LJqAbcIE3Y6mDZRk3S1YIHePSLl1E
bd/Csq/LA2BKfo60d4EdwIgRtetz5ZHcd12AjQjACKdGoo5pNfcH5PnyUDuC4j1KqG5wF9+2A1fy
ouxfQ3tpg4LVcShqE9NVabdsfd1wJtUwXCnJAi/n1SXqteD9sbTpETdzQU3yACkeF5LhxCtzYK5g
kYr2q9R+L3v1ArGOr8vm2zKIpnc4AY5v9mRflyJUX9i98YO6HkoCg2EeHuw+RYSruQO0hLsPXpbf
8Aa/mLMegv8nWcg5QMnDMGQdDp2lKoFzFB8MQEWdcEmqFtL+ISB1YvPapFU3UjE2Ti+tXjUHilHI
ktV0aUxO99xw90Yg5d2ntxbHiDLirQoMetqWM9nsfGWOt24GdQAAv5m8/FYVzlaWGRtQjvmtcTBY
Z9JrKHT17qyRD2Y7Vd97uwBzUe/pV70dVfNS05TrpWJFn8MtuHEfY9PDtviG2Su/tT32kk5FkKbK
fanYcfLOvAcM/NKSUwLs2CTriXDTXnoF3PsBxg1ldVgg6m7NJBAbrsBLO/fFtIksZ/vviBgmtMvl
WwhPt5gTkyX/u2vHFWdj+8cR8V98/S/3D2ysHpWMbF7L+fL3rATzJzLk9A4vsVfCpf83IDbAonmk
KyQjWe4niyf219uH/hOBVJvLt05g5OeepH9APwMI8afbx0Jf08XSooTFV5g/D5B/d/tQoqFwT4uj
bVbO1dpph++pySVC52AKz7U+4Sd6EYmLucp5CbXqRteclz609HUwZwgRxkJGZDabyoEYw5BhfAPE
SW/DSOBek49TXt6FvPLrtG/EpmtxXbKgZClwHxl0RPwa6sZM8dEI58MS9okU1lfbe/l2gBq7BkJe
M4iE05RPRcMjNQa3lVtc0jAhY06/zybo2UTykQwIvWc63R/drm3ldhwoXAOO1u/N0iN/KmAn4dQE
Xul1JwcMOXztEaU8DhokeExWqR6pdZqw5Y2VfqdjJUMvDPu1EZc39qhnJ3LrJ+hDjEVilitujORh
gTvRLOd9mQ21eJqbHarIGPehh6WpZIDJZkqYC2hpgGeXJSrzAlZyKAyYYL1T1mGzt0pmhzlmAjTt
kstdRVTOJcTruK3fgc/0sWVwbZO6UN9iIzmYfeqAJ8s2VpM8jZ2SO1TS4tBVw7DRwT9oy0DTAWq1
2HFHzgbG8+R5d7mMI0bU83QOqEQ90KhGbG6WLks2CmUWm9ss7Ylxeum4A+BBNZw2PUXZMkHpsFMl
ukYvM2mYdcEhcTUkVvdRxbnBqRC3fcHB81RSW/dReFFKOs545pD6ScUi9IjBxG3gfNdz+hMX5brT
+rNR22plK3I9HO2JiuQkR8q64JoZqZMHKMEZvWcYXx+hWl6/Uv9mzbRhayyj0ooex87iXeiKm7iX
F+SHC7Y38wGv7ltl1/YjvYGOX1Pgyid6BBMXyWNaD5QUkQmlhoD3wYS1tY26FqtiM2o/onE69GX3
MhfVm2WRS8XyW64nm47FiEJPRNAihb6bfKa5+1AlFbtoqhW7rAg/Qr0vvqeljk0gmmMqFsp2w/AJ
860eXyajXoJ4VHVWzdzvUFmeICfcZJTGr1IJcJfyzhG1EJ/wAMyH+SuZlNKIN1hJtFXoDPBCJezb
2TZjUGTASurM/gxS91VZjb1R+thvrcQxEDUD2n9jAokldhF0V6ddx7jJUCNzeSltJuFemz+TlDpz
gMZPm9I+3GlkYTqFN5NKQpw+4GKdCWjeJK9mV15FHO6mJaBT28arpXBnx1JiMvLqV4uvXYMlbB6m
ViGNM1JFBUrC1yTrz8qrH6lR/GzG9FoY0UjxCCwx0apdD1rNBbPqW2rmbj1TICqNR7r56M5MqqOA
AHHP07FjMH8WRdrBFqINSYIM2QVB/qlk9JVmo7XOrErbdd58hJw0+6bGUVnVfQ/FohcfYEXA4vch
Q46ivuOifM4CvJQVu2UeJvm6U+59GJDHpUt+tIO7poqPtIjcCuqvjFbdQ0SB/ML00rYryhG95hQb
1jVGbFnFY7bgm8LsIFsD7C1GlEGbnfU48wwoMViXshjHI/F0Opt15rnAn/RbRuDw0mwscyxlBHtm
RoO2DhYWceEbjFeQSDOTcKs1pU8bxi3lobgoMloi3aZ8acLomilstlEpGn/onbexpObGymrpY/m7
1zM8OnUrv+ZS7MamxPbjBGf+8Zp4mnaBHUdJVKyFG+oUqJ9tmnhhW5m7Ji5f8hIIZK7V0YmRuE2X
onjVYuTrGTMRnvz2NY3bu5iFkz5oPG92gKKfcz8m2nXKveGZXuCGmhntZdas8Q43XbPWM7QW1JRk
i2MSAS1ub3vDHR/yQYK1boOZOzlvmJ+ONKGGEGDPupWfotz5pOLku2VV0W5y3ZlW90zQZzA9JQ0h
M7dGWAwkOoc9jW9wYD/GGSO36Wb3beFwZY3fDGSKVeNiD8MP3u+RMDN8rVlzAszvhw7rqyWGG80Y
qJOagFV7toVziO2XaGt7rVnSNwbO07DrSbwmQNAicsmdSSBOLI0UA9VVe6WDKHSK6COHD8hzDZCn
Fru6BEAOr39v68kbNVYKNay/4h1L6B+bXQZXerqJ9EIgFpQcG51rFMlu7YGKWUHPJ1kWEpQOauyt
kUxJ1yfmbctb5oP5vckyvl+vB9eyCO9E6KpzS9frFuvuu9m2fD4D8txtaoQnt1EvSTy8tRHxtdh8
Tjz3HsHnnm7EexuweFPzr2hp8kWm8xaLdAxUZSA+hkSQxJDWGaI9EVV2N2NQUhmkZZKWGAsecRwe
AJ/2WCJKBEyZ3Olx8pJCIif4xsYLvHt2VXtTZhXOpJmAAatDfREYPTDzYoZy8+yzBq8ByCG9bbSo
YZMp2aqiW80eK6S/JMbJowDIzIG4iyre787QlG8uFJi5SXQAwzQP5iXsTQJcLXMRwABJM+EuHxDD
+Lw/cbIAmm6zDLkh2UIQl852qp1w4QlzYeigo8pZ1G/dVDr3RPo/9RKcW9dM+XpEhd2l2kyYNIu1
zTAY+ZoFLeeW/L3t0nNKus8mvszPo3/EecLyBGd9RXMQPXeQdxiYMdaMzd72dbv46lCFV4ZbPmbE
dwIL1UyPK32Tw7MksRnggXKfmjGz13QmWJwkeGALloUV+dv3NjJfaHy6b7Wy3IHnYDbRPvdNldGq
zKd1WBSmxrN2UTvQjGKX2RbZYq+lOWa3On+knfsUaERJjDK/OqV5FTyNvg2lmuWRG520SvT0fnhr
InMjB4/WG6r3VrjOueKmBjI2SVTSetGPstKwWOpQDkdyKH4eMEXDrkbvbFq/ywzvuSJRFGTqQe/J
g4T1+A4n4N5I+PTAc1nllCvxfetb/v4uj0mJGMo4z5PNTAYSOAaYs8vsdMBJFnP6cI3kSvboPkfI
IVZ5E2Osxpz5udBIIURdZOluAnLwyEDje7G0QFvNe14bPJtk6w2DMSSk2r3VpbQrxNqzKfJDH5xd
8D4EnHZ2G52bksXJamI0cS2Wi5GHvxrQeQ6Ggk+JlY+MnbOMyW99Jbub3CZ6/R0qNiwTYBnrfM6o
UQg6zL39PhejDxpQcCWtbqdpfuPgcz8ryNiaes01qi+dMLhzHezuUzR+i/DdEhLV75wYgkQde/sR
Rj80YZj4JTS7QDwaGgXk/17QuO1gpSGgbkoLm400uMn8XQhxjmLMDN//eEn7i+/xm0hk2MyPyN//
/oJm/2Rb4PMce8kTUgCLdvMrzc74aSmEdTwH2JwDqRqZ6pcrmmHgCUJrQlnWMQeBS/on0XjDWQSg
35fP/vmH/hOgOla540zmUG0m9qBN2CB4GDR/7GorQtfoco1Sj0B7wcporBnVHzrU3w2bSHG0ZMgl
R/XGLvBs0zcjfbpVpA/56M0HSkxfGtF+CyvTokS6YEruxHu7ZhCkyVT6JU2BXM+sA53Z5WaO6miP
fa87kdPh6NwOJa5XAjD6K5sOrRBJVtB9DkrpMehEtMmiMHinGSqEbjLoSLe5fjNg697hG9WIUpIr
KfQpQg7WGgAnMICFVdkXe+BORfCC1ZGjuTsP5rOnO9RPBEV7IHBtkl7X46uuRVoMNnqq/ETvrE9d
jmJvTllx0+Hz3nZmGOO5LJ3TTKU82FKRqosYqvsu8dRNTiaAqg0EirRnhiflaL3HjHTPvSRd0FT6
iB/IMN4Y6ItdPHOtyixAMKiB4aFI+/A7qakCHce1jq3bn2Awufs0Cl9VGHMWGFO1I0J/dQv9OdZm
5m0WBQqarNB+JFnFfSlIJxVpuDTEDrDtw5ewsqmWsMkxgYX6XhbcbXsCpm1RXmh+7fwhdI52mb7N
ysHWEXW3lQmZJLTDc9GxuUPKfY4b/cSN1uLGlbc+hKF3qOYXEwbRChGJfgyiUkQ3fE0rQcfES7Jr
8WNYOcV1do8JMYwthlEDi6Aa7ybBNS8O63uhQtsfHZileWfTEGHH/XmOMH7aQPv3LY/rJ+Ci/hTp
5EsBdN92Sd2lmxjvwy4YQOX0tr5tCrRNppRJp3QiURP80lDjhLNk47qmuo1qRIYaz6xKJ86JOcV/
T4uLgSiqtyB/avtBgnNbK9ZSEjKDjLZ6P6GDzKK7aoICvpXAEe2X7ew949Lrt2HF6by0Z3YAOMEr
aRAKCPvsHZ3wo+Q8uzaL4KNajE8J2Nxv/y6+7Nscb3FB4p7UiWJ7f2ugvPkAyvDHhfcvvv6XhRf8
G+sqE+xfxmCsfr9xSWixMC2PUZeJf/J38zF4oSy6lGoR8UbAxzH5f4uvs3Ru2XwJP+V/QuP/YD6G
5P+nxVfyE0hP9/BRGks1+Z/wb1adCWeYo4QcKIKfgcI9eHAUXNlNkCbIqYoMykEFahy31dzdCNmJ
tePE92ZpX3HTEfYQwwchoW0baHe9Ge0rUCF+oeqBhKV3rAm00HvXBr5W0CseAbgmrekcWcyjG20S
LWqd8Vk56hwk9xVjJF+Y8h2qzskxI/vEL2SfyBl7O7Iex5piSV4tepTKathYPcEN2TBVGyzNO1vJ
4JLKKIZ1x/qFdlvrB9xhL9gm8CCKpZDAon/DtqddIr2tS14T+jkFiygYB50dco2kjJBFHSecNuds
FyFuMS1JSQbRgykp6h46aleDxbZkcQBFUSY1HcC76ABsNrje7D557DE9basYNYsU+EteFf2dAMqx
cdRQ7ZXbMLCGwLKaFMYDzU7NddB3bzIFQl5U2rg1PTt5g26Ww+KMiTRhk/bdIu5BaeKqUgJwsUlL
DEIvnjtmKs8C4CQDp3qHnHiaCz06s3hBneuH+ziPm72opqceDwZ5AwZWrVCc4Ct7WNNA9V4PqE9m
AfyKWPoDLcYPUQWjhUM90Y+ZHhIpiQJkGgHaUIu/hSCqt6RGuo1JiJyi75FCg3r8KqwOouqE3IM/
GaxWS3Nt4mmQOWnIXqP5VLsswvbhLO/aCKdtZUekWFXwMDj2xaqGS9PTxZTE1c4r+ptBi5t1WLiP
kpfA72LWTF48Fnq6pjeULULKUk25sbwp2WKeyy4oBmerljmmM1QjDzyKSXh6PczxuJI9tcwaNlOw
6dhdUTnOIonbbauTuK9mdZ+VDQlNRc12VrmbfgwwQBbmkn4Kbl29Yp+SNkzy0B5fmrE/DhnXk1oJ
Ph6qumbx5K3pqNinIog+i0RYaDLOZuLz2tbiHAdhdkvCuEAqG9m25DhT3QIhhUcSHUyLn+hMa/wQ
wNXKiGemOkoPNm7hiUPYTi1VXPm7ntq4YZT6UOSkTmYfPlQO6o2DRMLAospOItOOVkv9W5+AbI06
+ryMOS39dsCgphnedHDn+R3L12MDzm9nzp75rZI9JW6tfIiyxc0QArJHF8a/WJsj/er5gxuo9BAn
w01Hxnyb2xDuErHQxJuvrGmGh2ZxWtsN8SsgKxv4Jw+AhO6jyb1qE/qrY1HpmtblPTXoS4f9zCyy
oxSLDo539yp70GFaJwlpz25+GEPiwZMAnBimlYc3JeVyrdnhCYX6Zqi7BwBoS0LLo+E6ZNKJ9nVJ
UxPndF79COvOOIVwHvM2QxC1iEuqohWHoUcaX7q5qw5Kd60bPbHRUjybc3FfTBRotZrTbSnq+kFg
6jC7JulwwBaW5pDGnS0qeWOsbgaHL6bAUFkDLNZ8e/MycBcuzOYQO46JndMdAb+6NyStPzWb6EOS
NYK6h+yFLVwnw5RCn+Paz63R0/ZpY5Q7U87NUxWUd1Ewfkh7aXkLzU/TLdzNFJLv1zh8b2fHRa9U
83HqlqshjkavpT7A1ozpUWLCuy8adduhE6wY3bmFc6KYANtIQ+qqrpVx9Rp9L2yCKIyxh23H4OYG
kTS+ZpzA/EgbCyZRcoQTyzW4q1uGFPBi1oGHNUTpfNPIpWg3tQdfD5AiGUCy0uak+129mP2xrcKd
cCMaj8cHwo+AO0zd2jk1tIqU6Sm4vgxnCE/Irhr06hCZ5Ky0WmeO2JI871IPz0Oz1zVxCxuvWzdz
aiBHMNQKjKZ4cMeyOeku7kcA+M0lDph+psms/DCvxifg2uGqNykltInev3f10Jyb0G5Oja7nz3g/
9ePcfOT9TqA5Ry9Sc2+irv/RMmDMcVXhRLJ2KV0ELr3Nn5jKMPvm1EpYTtf6TuXej/kU+maNG1nZ
jH8NisjoBJ+3zkjwB4cmMyNaPhSrLn1u4bG0oV87CPKZlnAWRlHf6eCPn9Wc7B23xN4SbRAzHxoq
QA74NeTRYLJNmUPp51W6pKcxxeCstraetMOjEXXBabKrFDFG8qmre+zZAZf6yR40IBWlfrQZt5Le
R18wo4Y0Xz7tKdDI/Z7E0mGoM1pz6mpk31YMSlQksewHlyhwohvAHhEJbofIYwiCPyAx6sL0XJkz
vzLIPIYvs1P6YUDVR6wL06esR2CqNt8YBJOYVzn4k9J7M+Jx2SQoBSopA/G90aJ7D3MzJgIMKAYx
R2VGMzNNyj8sE9dE7AZsYHwC1kOV3pSm1pGGqrMbR2oHMsQOqwgrXYGLYN1UTK4jakR0t1q3pgl+
bCkHy2gc2uZm8+jZzHJgjrxLYWifMK2yjRqygk+sp3xlwPSP2yBAcoADVaGH4lzAEBOGrf7vMdgR
OgxgxLYFXm8ily5q6f8/g7jpviJErz/4U//yW/w2grC4nVD/6/1H2GWi8MtJ2P4JGdhFP9ZNAxTT
76JElvGTzmDC5BLs/PpHv4whrJ+7tei0wqNqMjv5RzVZKMJ/Ogj//Ktz6l4O6zDE3IW5/zuh2JXp
OCWW1+04gXXQ5GJWcfx0rYYTJuLARSEinp12ZuvVG2s7zyzqUV5/ksRTB8Mloa/VyZkjF7qo3tzO
dSVeda3zkBYmOqIH84KegwMwi96IS/wIApA1MiPLqLVmBMmm5lSbGcW2mbOncWFMJpWAuxSjptlj
N1MQ58J0Gez97EUnRHX+dW18UU7OzlXx17vRw/3Ic7qjSIaESZQPK6ePH1PsJQAQvVUljXuVoGBw
Httr0tpV1v+yd2bNkSrXFv5FOJIZXquoWVWa1S29EOpuNZDMUybw6++Hfe17fK7DEX734zmKlkoq
Cnauvda3tD6ZjQLrkxlXa+i6S8I+dFO5TAJkDtTWEcT6YUFlR5J+rKDcJT0UYnjil5c3oa3sYtHg
cppEeSQ9j4O00w8utrfSKsOHIW8dxIAMhAFBH7tit5xRbRKONHX1hv848HT+4efFKXba9mEuPedz
gnyEjYgfxbWw8t5oN8wLf18Z9fBcOXi6qiX72SiWrXWHCNNO40Zp796d3oqgganq+mu6E1Cf/gB7
/zGU3Ec5qae/ibjdpkT8lEmTUZASHvKKZrG0nqj9iPEIjWXDWQOkCcMe/ArT2A29PjT0ysduTxmB
czLwKo5JGaKx1lwI1YQspfOTl0SLE0z3iTHSL9/S5hg2KLPdSGpmicfvlktL2mT7RGDycB+WY3yg
6qRBix1OBemXUx+j4S8qO1pB8z1g2URvvPOLsthfsTvnUQhInkTS2J5ZrF4b0adXTHa7HgczpI6a
XocOa3UwkEdipqR+SJGR6YbO23XzdGIm2tcJVrqpM9FOFITlGMGjar+KCs/PUOi7MDMPeU/3TVZg
YqTXIDl0ifndsyQZeVeeDJc2yQoux8hqDgejfA86W5wM2S/brlv22sI+loqPojH2g9fwp1w+J08+
+UNwwwsBgigLn03D03f9GrkdB+9MR854okr0Fo6QgtMUfcUTVkRxypF6VLXVVvmV4QV7DAY6msds
PJJmC75RjYAVWtEc38TLuaxr6oI45lDdWhsvetXDISO9p0ByCpkn27Qxx/PcpkA2hXkw6v5GGy1E
lil8CEDqjZpFi4qVuavAnrElfqoGL90W6XSbtbk1WtQj3IxW354s/uhF6j10ucMTsynOyES/5mE8
T61PXSrRvEiO3qnBZ7ljTPwQTmUDcyh/WrEeTpqteeSkdPYuFHbAx8DlbOEeaZOvIvDfeGyfyraO
j9OYjNGYNFxx5QHvxz1GhcfAXdsmppFGi+INbyadbP6hay1aBdhi2sVXDWY8Kbp70TUPKHUAq5Oe
lWetMMkl8itm1+FPwd6oVvKZNn7obDFgJcoWYq78CoEbvnRmAA+zLTH3diiP/CiZPjoOVBuKMqcr
DI/54GTuN4SELS24j1XKx4pervgTNOcpbtot09yl69uPUHP8yoenZm4+C8AylIytxTgzgLSk/U2Z
1kelzEcacHGyLsUPs8xPrl28hCGwk8lMn0DynquMXl5p0uBW8FhvxPJTZ5YFBhFLQqIfOdyeSodD
92Iy0sMof4CLbUedE+MSdaojUBUPZLZiW5sWjN0t2A1spbgTe4LVKrsafFBPLgeKrkv5rOXikUZP
kJeFuq8s5kI1S7aB4glaPLJHGNnGdBClc7ekLtPswbCdHcT0s9GOM3kkImwTFmFszyXeU+1av2Xr
lGQEnefJSjDw1dkxnfpjVXY/K7s7C7E2gafze48bCUvNeenYlHYWrycOwUxwJvgRiPaF4ltgchQW
RY5ug0uR08UoA5faRHm1jOx+YcjB0YoJxybEf0id/tusRXkaWn0i07mZCW4aEr5p1XMlQBwvnmVg
sUw+xcMMEcwlvRPb+Y8+99UpMNTNL+Ft2RMDf5+DPm+bdN9SWLg3XMgeRkqXsnbc56RDbhzKrNu5
47KvQh1ee6mI6nULjwwnxXEdWDdTB8G2j5mTkW9aLlUHgxO7qA39yNdZB/K5AERNf/FPA50EpB2+
0xj/+U45mBwJi3AGxfbHDJj9LNz8BVTZvCvZBSvD27Nx5X469TvKtFAYvBqDYbpyasrguLhGTK0v
eBIwonPU+0zxYddBcwjQpPBplXc9GUPuNG57qKaaODzo54IImBry+xwGal2CACrLIhokpQKS9XBT
WVfGfq4n0x22hpgg3kpm7hIdrPFxFtBYY23qGNBOVWE1yRcQVuS72j0PwPRoVjkvZOi4ozDRH0O/
u9I2DktxWOrNbA5r8XjlR1WHLiMwPkHQ/9SDIBRXyzcTIrjbZ7h48WAMGZ8jt2YnMg56X9jy0RTz
1Vp6tW3JQmybMnn8r9LrMEyC4mTGQ+7lPOL9Wx/k9fMXTsjsn7Xef/Ed/nfCDf7iwBD1CYeyxxNA
qP8x4fpUfaD04nRE2V+/9H+LNhjUJukt9Od1EcZw/A+tlxKqNblFsyq2Bd+1w/8siRX+uTaKF27y
yizWeoTl6Yr55xG3LNg0GYuLLQHHx1W7DHd+2cZnFCZ3Y4Y4jfRUcZPQYbgZZ4jNjhtxnANjqViT
D286ALs/p189liIqhLLfVZbfpqm65FP+C4dcsA9SzDVZZsOrnOxb4qd6j2LwbM/hEwm1R7M3aTKn
wScofXLOBrHefnotOTIwy+QwksyT3c4FpkakEyPg+REcDDXflUn/vcbLvcWz8mm1QeQO00OWDQ89
IvEGHfDVKgGB2SZdWPnRzquHoNTGNgtac5s17blpCMT2PXfLmOdw2lbTgd+eXj3y9pxMbUELVVy/
+yXPTzvvv1FDj3kEOwQKYQHKEbaAtHvxzHbtzTAVSPguZDOTnXXuX7Q7YlTSHMc7510Vdb2ZfLkc
xw5RABu0eyYY40c0FAZboyFLi2/FOszaIPCR2vbOTvQDt3gOu9q9Gqn5vkwaBhj4SezudHF4cUwJ
JOdwCmFXmCj6TVX724FIViqtu0KgTVhZAPyg5Dll3cYGgEBSLE+5YxNtE8Y9TeIH7J9TpMv8V0H+
k+Vly9JwTQktriqjwGPv2hoW2tNIyMPzk9d5QOV2Q0NslhLXZh4Gv2UMTa9IWP/1IRGlJGz6XZZX
34cxyZGogc+4mfXDy4Y6cucS/FARvhtM1xurFXslg7tOmfseIZON84cZ0xVWiQ62E2SyvcFUtQNY
qYCzteLYY37aG34wXcokvHiSc9NMXxgODaIzzjxEiV9HSbymzcgMaagBUSzNNyeLlx2gGOfUGaRh
3XWOa2T4Tt36e52jSApAmBdzau5XYqKxxn9HeD5L654RpHEtCvtSpcZ+LkhGl6QmILlmEBpb6/u8
0FOB2vcF6VTsESPMCH75iTYKqmRJ6+KkWDzqzORPTYBvo4N2pCRgPQtWCRbfhn5fM6cv3EJUTBRK
GA0zKLY8I4+VGN+qKntU9pJtKrX89jv7l130T01R4Lig86JtukMYw7juawafDgoCoy2/AHtEI3Me
ZQV0cubEdG9m4S4eCNlXy5kZs4z8bCyjuTBA7bvzYzhaz3psfpk162OVhgzDHcWyDY1imyabxA4J
6reTq8hT3r0lDSo0HJYymO91b/OOO1W9NYMBc+T0kaOcEa0Iq0OGkBQVM3ZBbbP/zJwxIiH1xf2k
i2p3MjflPF+cDGSq43rHagBln/osDop1vIUqvxkQtSOkqUM/JG9Lmz5jjkpw5pIlHr1sb4j1zxVX
LxmkD6QfB3cmzNNdXVO9akv1QWP0i+8Nn1OMIdVpUuqCeSF4sBsJDCCBxbXyFfJKfVXknjdpgK3G
KpmceG29h9OqcMc3LGisUrKvoqiPFRcrkLmbatNIud4FGEK5HXp+MGwfHrT0k00kDJEsbXbxoY73
Rte/wAy9liHjnRTme0o4datpoV2lkK3UDhSxuL9VjWucNMMBzbTsNtIguxksMIw5yzCahcHFCuzv
iTafOsi6ugw+qnChmaNPOPn6hceTH9gHINR9ayXjW5DBHawF5x1Slo1dPhiqw9n71xYby35PM/+Z
5rujDRVp78HJgqUo91mqrnXfgMjKra0YxEUOcjiDvwWs2tl3Q8gsJSe1bEH4+ztC31NkhePaUf9D
5XO9Hb3pJ1ZTXrzl/rJLVHFYfKdCrNig4rY4NL+16Ht2IXcdeFxGzfINe3RkrDlJoGs/GaxVpBz1
gmCKQ3wyXro8ecGej3F6+tBD1bORL8yDqdLi4FHEWenwbsaOG7Yxtab1Y2/TojYkP9HdYfil5Z4Y
pr9dqvJcjeW9M9R7KIofLM4PduWdxsTcY7ehdRnPosqH2+SObpTSHutXVG42/AGk4E/D4h19QkGi
c8z4QMjJP5tScnaH1NfM4+94CI5lS/oKa8xGx0AQirraizK5jdDWayLD5pxkyKuOd+rpk4YCAaQ5
pE449iiGM7Px5lJyvKHfYBUYqpuF8R2kZr/HKbbPJlAiARm2MW++J32FI3WmJjUXLo8spMy5RzQO
u/jObOqEt0Zya29MRlrL2S5yuIZtUWwtrhikeOr+qL4p90nCEa4diwRLcnqygoy/3PJAzJPDkEf3
blzGNBw4IB5M+qq4AVBEOE63yrTfqpmWRrNB5o3r9CaMCXTleEea/cWPc/pWjaG/0u+rDmIxuYva
oqHYvfZJCorPcipjusLqcG85C7nsjE6uWHA+mH1YI9hW+fVxYkRA8X55HmxrT1LA1I9+sJ0SKzlY
rdHcFxOfy5RPOIAUXJcdXVm017ZHkBQ/nRQ8vzkG13lx3V0f+g/D4jwUnXvAK8HRi0cHHA7CpeUh
t/3694REwieH+zB2YpDYPUaUzmd9pmq6KGbrt7mY4d6eeT4nbbfNFDA4t0lD2gfaH1a83jKq/iwb
74oO99q7reaMwUmXzqw3q2kMTKWFfyF3yLrL6aeT9k1ifC75szDMq8cxRjZXeo5PXgf/oZPylEzz
JwduUNCclPi9MN6OYolYpdDv41Mm62ayR2zEjNhKljaz1XJ1xN+XYSBBULcxPfZM/L3iErKS4Fob
Qn43jHl65uqjQXGR1wrtfNMwDUai61CQFi3YvoT9i+2t2c6mKfZ81KE1GM0hdjoTaIz/YtH/GOmu
HN7LRNs7tkDDzrEmNuD4vBEkwx7GiieDU4CZ9uR22E9LpwSNEvJGO2ZYn/uh0fs6pqLIneRH3zEW
NdngPGq24iCkBcuGmTruwvCObHPj19ET+WHu3GXz36OLA05LAKrG+8EDzKNM9t+p89fPIeXs8s9H
l3/xHf5hUyGa7LquTc4Ljf4PLYUYWAIb1yqqPT/ddjhV/B0i4f+F2lHPD0POE+RmQs47f49x8a9s
21rxEesxC4vFf+IRhOT1J3WeF+5xWnOwUvvsP/9sU0l6SbFnCmayyHEMjw3VeZbCg6/l0Oy9Uv2u
Zou7ZNEBKyZ4i0PFClk5o60A98/Yw47iMBdcxKXCDD8m/d4BTbVTKWJxDBihSx6Y9+adrJwhGtlo
0ZSudlXuHzK0VbLsTngSGOto5WPdXpZDuwPX7X8ba5z5DlZprCT9vpvbO6ERt9hWnrulfBFjg5nZ
Xj4ruDE7UM+7MiOo2VvkNcrpQSkr32par05lCmoRJO6J5dsdw9JTsLA2a4JHiSYZDMRCcu/cODNV
JdhHd5mSr0upUau69l2p+EDY7Es3mKHzOIjIi4KiJaU2GgNUrv45yOdX6onGNV2Kom26bCUWQxyH
Ero5y7Rh400s8Zb1fjIV5tO0gKQ3y5ZxKrdvpWvIyzrzzRaR+tQsX5pg/hgDfQ+oEvxNFe9EOAMa
yCw43lB8sjQctsPYf1eKDFUj/U0mJG+Tn+wNTewI2azdEcojr0K94tZxgmeNeIRDqKcve9kaYT0z
nxY33Auvzij6XTvyvAaj/W2JuSciZx1cTTOFXPYlIM6zDdqes5l1VEsfbzypn7VpmmfLZUadpMoj
0PKHpidzO1ria6bLElAoYZWSAnI7jpgpHwszofyluioLfGHf81AU3oE+ljN17w9q0JEOmXAw3u3H
PjimikdEP79PjpiBWIEsDO3+ecrIjlROcCzogowW5SeHnn7AbZcRDnZH/5RBAToXcNcYhGggo7r8
Nta9inRtfDFGs+Np3pJCp6fUXOV6vt0mUGofF+GBRDn/4ZpPFJjclSm2FF3FH11l7PplerQyuorR
eqlWBhy7AVh2hedD9m4E/DjxjOPtKOjv45mziX2JswtauwGSrAv6Qz6W5VOjpgW9N3O2g+jSLdRP
rutukbcMDwT6WU+3MLvetDSunhheXWt5XxSFtMbQXA2I+pacOeRZ3/CYd5c25KHJa/LfhjhrI7B6
vAqKdnb+qNq7zuOJ3sbGAwjxeZfYrv/dHOcoUfP3JVxVBxs7Y0picC9a/TOxaN5RSJ6mF9+cIQZh
RznLljGHhbMu947ZvaV+zam08fMDaurVDMNPhIJkI4r6fkiK99gICB/3cACKztrzD58S5TtnnBXZ
LRflwW/nJ9JCX6OmX1ln061M8bsgau84a+JzYR0mKXznhdUtZ5sMXFMcfvlzsMP6w/lvNs9mQICj
zIIv1w6eq1D+QCd2kL6xGFiofVVj4TPT6siUcA5a6BjsOLIDKi2QkRanvsI14eNDZfBApQhVhaU1
FOTqybXMuCA2ogKyMBbB07iWWLjOfC0zzqABpLk4jiuoo905tqdvcgKUSxZtIMIuIE/HApfZlB8c
R/xwlXJ3RAQ59lDsPdX4waTb7ezJhd2FNbjG/Zd3LzTsQbleid4jey+nj+EGtAWwBdnc/JSSp9li
nDRK+M8hRpKkLHsi4RXDI+8UnwyipX49ELkkthJO9SfpIEEgbnlvh2aX992bmYgHlJNDUVYzLqKl
xXZMbLTlkLxAXozspgbDp9R4P1a6Rch33WNn+EbEIF1FGL8FYg4TpLH0x3jgz5HicZH1/E6+6zq7
1Quc1CZqVOhSfcU9cRwwTJkEIrZWyOZioa8AHeh1ijXbInM81ZYJ+nDBXTxMQxqlQyf3eT9e23ry
oqBb3Xq+fV9XJFkwNz4nJb1LUvC2lnOAqO0pIFwVzDuph8MY2JdiqN79bPkpMuOQdOK1p72z8039
AEBR3nlO/zxOTDw0V4z4SyrvM6wtVm9lMx7KaUkficA/qdE88BOPhmgOTQp7exAvc6MrWsKsJSpz
fCFlUFPZEOfuT6nFnaOp7qaYt8ITNyAyTPbekSYVcXTXUO9zn6dD5BX6u5m2+dblrrbtSBpGg63O
85p17cwB/GC7lvCQ10CGe0rdaY4E+0JdGIgQYfJbji6VGG4D+nXgqmjBxjgNmnc3xls+aJyiKGDb
aLEebSfyxzYkJ47L4y6vwNJnXf4JdDM9dYt7DKYQm2QSukeRQSL3HePo2kjffmLh9vPRIymNuGFv
R1pJm+WuwseIXDGTLau4Ajun3sU93I6smDlfDwt+LGO31P1XAAu4Ktk05nMwcqxr5R6zzHs1rYma
qum2Ra8tjGjpyVwpgpbXfh97Pz8vVnC/ypfbyekIfKVFsgvCdtwOkIRhLNC54s09CPUlf28z7ggu
beNM1MTGbMgW26qiIV3MMI7NBbiUp6lKVY23HJOMgyP73eycYYCIFnN+/u+oi5vDQakP8U34no0p
49/6sa+f45/G3P//r/825oKzDbwVaGsJ0/P+hj37mweFr+DTXsuwnbWk6w9mbMtjAF5N4Rxj/05R
+/uU6xKSQdAnV8M3E77zHyVhHPvPZmx+a4zYduB6mJhJyWK/+aMHBfennfWlC58nDz9IuL/6fePs
0LZAC9Y03wQ4JdZB4ofrLzxUSPfiI9aYyGLSL2oJPhtL0vdYFrupoiJgCKqbufZ00HzSRFao8Sz3
R78q1YVq6FtleZcGrCJ4nuRxmX2FqlUSuRhO0nS/2XjQUGCPVT7t2e79aEP7NGnnzi4Z40IjzHeO
6G9FRhBzsS+qxi6Op8SuU3cbUmS0DZFol7CbMJeEfFpCMvHV1PKLYBrfhM2AXKzq81QgF5se/1V2
4bilkSGmqJe7Rj0o59zCHtm0c/wjaTDNpoZzIlYf0/Lcf7etDqc5iHBlWngXsFMOle4RdMHZLwAR
6WZ8zJ35tXCp1qxo+JDw1Kekvsyk6kJfeVdub/m6kbzQgLlqvsmlFe8jEjq6XXHJRE3YRZIsDLp8
73T6RknGAZa3QfMIbeepfVxDrtshLe7TOn7lDC2xScynRmGplNSvgFsFAY5/5Rkf5bNTm8ahq1hD
hjRjdW2GZ3e8IGZ+1GJWbCnYsSw8Tvd2quheMMHbb2rQDVGL2bNmlb8h1HyzOrAVQzW8jBX6iG2r
e8gx35Ttfe8V2BQse83Cn47GodG5F/Kz0FgYmtLBZQ4wNrXjQwBv7cWeBgMCAA5jonsiImbdHKsF
gQTpkqd+Mj9xJzz3rvER4x/eA7tNIlnFTAVWRWKct2wyEKvn0ab+y4dk5Zv3TtMy7MfZTyBqUTq7
RbRgO+LtQWQQZXXnYCjfONo/Ynd6mQghgQquIDrEENeU2b+1Xki8G/2pS71fkyWvjUOnpF3SAhVj
v/BAei0eWIfQGbZubzDqT7/icdGAvn5JAFtG9hlUwzYjxmOSHW67J0pHH1wrstREvBVuKn2VzDsI
Q/EaXrWpT8yRyzz7Xer2vTNJJRlQ40YgmYGaftI5cm0X62azgY4yPk8bYTnfp67e48bYhdrcEMxB
51HeiQK9CFoBtQYDF4/JnioW9o5Y5ZPCjbGpgrE72K19LnP6DdwYO+4mhoE6mPdTgqPcosJ0Iox1
WL2mx1jawNiEU1xNoPXhSMJikmn1YXe+txtlNTEYLaD+oOEd5VicwbjScFbrZ9qorzymsIb0yWsa
Ah4OK4C9aUkVdkPtRMlIc9NeKU52Ebsbo3J5aZgHniFsvSMq4aFc6BSA/WCdW1pH8FohC6HceZEA
yUQfc/gADiU7ElW/4T5vfziqEN/zXrx3ltuy2gmonTeC9FFOCMZw8r7CSmJVrWlvMXrYC8wxB03y
EbucjNbeymxmnF9omasK/6lYaBeUAU0fYmmMrSQXtXXb/C0me88CLHltu/RckfM6maWG/OzAgbVM
453VwyEkp3w0wuSxqzxng46A+6Enj2Ai+0WDzyEIl90V9u4tRwPbjHbJKZMScX/Iro7LcUOPNLik
VJPCFVLcFdR+sKg9lCV8U1mHBwZUgZeV5vamWX7hffnIeNbvFg9zeWCCQ9Mko6UAxyrx+ZpLbZ2n
UtF+58grpTUnjv9v8zA/dME3CsqpPRqTN5gDGFQC8ZYuOdCAxHzPPb9jG4dUUObmPisnZ9fPOqMk
yXrgMnltxwkgtC8fQ2N5KoABEiTAvy810ZI85kjXkjkWoMsnwznQq4NILNsnTMTon0W9o6zgvsa3
tKln/9DiF9wUjf+707g8FrFcnIrhxcfVY6vhIPyMr1gXdEQWmnI85RZnjxWKiB1oJxb3UNrgM3zl
4kOh6EvNHKiMxy4f7rJguutsakdoZys0sgYbpgakoNfvFQtPOmtNT23xUhwK6qxw6R9XCuJ0srza
gteM5Xds0q/cAUU8cuLw581S6VPOow8Y86/B606hnz65U/yOYelmWM7vwqw/QYlmuzoXBywyn5YE
Mgo/GB5DDpNxVBCsst+NMd7bvfrd+sNL0FiPgNT8TR/3aw6Bn5Jb8fG/o5mDUCTgSgjXd/Al+Ch7
/8YjfP366sY/kaT+xTf4h3/CxCGMCklZNomBf/ZPWBYT299pUkxGfxchw7/wBYYmj3M97m/z//wT
VvAXn2lPhKvhg/gzMbr/ICtnB+v49cegMi+cMdC3GVYEvuNwHd/+YBEeU7MKJkX0kzMx3qbQ4Ows
K3cb0LFxKQeOJMnapNl7OauGUNEGgNk3VzPiekxvYozJ6Cx7f6dEdvay5qi7GWZzg33IrDsYMy+G
sOlH9ZdzaMqX2WZr5/u/6TOowfwsH9UI3DYpcJMNFpFXr5jYP8vbetjZMSfelSE0gzn7sDU8qsrO
Z+gdQcHNzqfmuqH4sbLoQytVgFNUPw9Lvmvk9KQc7o5eh5Zj9bF/X5V8YISuD1XDh4NJuXgwXeQr
4kkYj4wGMHkFMskVIyoXNAqRo33mvXzW6fQgLYoHWuK2o+qfMwmaxjLZWnoCoY2pYthNFsmabFbf
lS2OnkD8ywL9bFM14imWgWIycQBwbO8yDnmOZRibhW4XDpnOD+AooN7qq2TBW5uE+NjVWHe52b14
Ig73Zp8mOyYFEnmYgr0U70aYFz+8TsBK7OfPEYt05lUU6FllS768XyIVwt9fiIdvdctYULRtf+c2
5ErmEgHMSuN1S/nau/3bOPVXVOmHpsucsyGhPAjiSPtmrGRUZzSaCIulVurcWmn4B1GZkLDTne+m
oFn9JTib8epgcM2OLuw5p3QPpye8oRompiIbZuX3C2fwIyIwf9CZ3iWBNLGAUI/CnsO6LjiQL+na
H6Z+Jq71uni5vVsC1uH8trw3uRRRaJvLYRw5wMdjAwRxoLNrSbjHJ0u600V3NXOn+KRibNn6dLft
Eux/mxYwM0kOE5U8BV3uKebAv6o0ZnYiXETN49oDN1Rcvd6wgPiiXNxMFb9GuGPikYjwiU2Kqn0V
RnlL5raNjGoJ90Aw19xKup060prUq6GShVaEoRY3tkWchZm72U6pS9FrORwWWV6RM/XGfDTbnK5d
iynAdXWzafzlZhAzFNZ0IR7CjNLIXwRlvBPAJOieI372wcAV4ea23iftKpIidPNpXAsCRHeLR3ZW
YYtZf7Hni/bUBDs/gYwC2h1SNMWonPfZp9klLZxGgxw/9GewoN/4VEUMEl+aQjrUe/TArLmMKdMs
g5S4COWhPQflfgJt6vrD2zwSrrE7RjMn1Nukj51NUfrnohzbfWZbTxkSOat4HpdURbbntg8YrvI5
g+DhCxqhyvus0ff0wFJsNJIDMKX9RnTyk+Ur1GnZPGLGB0HnuLsaFRRzS/EZdmJ9AhcfgRs/hMTP
6NdMhmjOnlBlYDM3xcIWNCG/xHbkyBn2t8/cDQEp/xpRwUCgGpqkrrt3U+Opj6uASBXAy4ACu9QD
uJqo6TuQqnvq/lauc/iY+/Q79zMLXR2zq+57bjSQHVFsEus9WTf3biwxXThII25DSdUY5EOEk/uN
dOEClFpfhoUa4XyY0WH86bmOBQcimuA3pSN11M7Wzu7K7qxn/3E0088iYSNKtSTJv7n5rWiR2/DZ
X8ceY94QUVR4PVo67MvweXZp3pVhcaoSfB1YC9ZVuGLAcnln3cFmdp4plHInhi+xXFkIOZCk4gkz
dFxEY93UUZH43HWM/mMy3V1qwsMqa49U6VIFrx6eBCARIWo2Pu+rasazR1coDTNggq2k4ThDn0zu
zhczHSC8EuEFCD0nOLl4/4J8XKcOnA2leW667m5y4rW3cI2CXMTUflH5hrnKaZaL6VRP5txp4Har
dhZewyDlIOLtkyCh36OG22WLWkY6SO44SkGmGuLIsXDj63TAMeCKa0IMmxXrw8ChOVjh4FMI8tCl
v9dw5Q/HsV9rbEknq6XIPgXd0vYUGzevUytbwiH+U5h2QVRmk+SoY9o3ZQzpsXCBnFd+Gv13QmLR
Tajex9TJlIDL9N+jNq9Zt3yysfiTgvX/v8U/FKxVFMNCaq3j11+dpP+rYFGtFCBrsZL11z6mP0pY
7l8sH1oLUSp8pib4r/9b1EL7D1mGra5Vy2b9+x9JWDin/jQj/Yvf/Y8zks2uIi0kRnmhhgS22iwP
JIuYatLqijB8rjFZbirDA7HbTmeXTJNXcxeLR+fRRpbBhiDsaBGYcmOCwhBHdmMH58z1wSGa8gCL
BLoG/8doCOvQbjo+0Wg87Edz6Y7UpJLbYJWENWfeB3no7+yUD3DjefTIrlsUZppLHxOf0JO4Admv
yB3nr4Fad7ItTnJglvCwYj+SlITugzXaKtK17aJpfxqSFLUwUcJJN+8K3+2iVPB8XUJOtSndBZKz
HkHtxxln3cVlpNgaHs9M5mh0aCnOrPwycMfTlqbX/k1pHiXKKMiRxr+svg6jhuKojS6dF6sJ063v
yHciPxur1K+lb/T7YFrLk+jLy/r1YbYLg7fUfYqd/EhCU0Wd3RlnK8ycy1wR9qWVBn/TJZTB18x1
xAaqJ+O5sDd3Rrjss+j2JW6dQ6c0dGepHhqfZXlfwhzUFD4HxeIyHjZsBxsy7NbI40CXzQ+YT/Wm
U/bWrU0J6TdzjjQGiEj16H5JPdxZYdyd09idNnNd6m3sMbySqYaiOq9jY4VtzscjGhGP67dOzx3H
HrDLGGiZ+6ECYRqEkCd6hXI+zwEnWZ6tWx9/DVROmKHJ+CiG/pZotD4STMyWNn2JCIHbsXDPtTRP
ZMh/qhLGec+Tc8fdj7iQj6NvsyyE7dJQXvvO/knO4pwVqzrhE2gOtXEcKOsjNdf9gO32XFDa62Cx
XGyUSSBxD9gmXDz3HK17jsvcLz23uXdx2G3pLOYgK4pLPs8ZeZXukevnQdY1vl8GOXBzMArOgsKX
McxRULNxy37w6GTkleIm/MVz9UvJ8cHx5gix8rOLezYrXngne/cuzrMj1A2C5qb3oKV7Jeb6Ohnu
a2LN1WHdhetUXpJ8yHeegrtWeCOL0GAZd1rYn4bEBdvblTrgxqHrh5bsbYxwhOuLQceuzK90cjGp
Ie9BnMe8VqxVyJYXPqaucacwJk6g3MeEzJuXX2RQUwhY8/BVy73rUJBKHaOmuqieDgAjPk1L/8iy
dk+H0z6em3tl958mpQTrOp2kVB/s/Rl3+DxAbLcNGM9F+FC6/gUsUsumPXvGMLppbdxxKXvCgg7M
I0QMvJULMje11SD7LHAVZsyFbOgGBWsuLnRe/w9757UcOXNu2VfRAxz8kUDC3lYVyhdt0d4gaJrw
PmGffhak1ox+6ZyZ0PXoriO6myyCQOIze6/t0vxg+xucx86MfSCI0L/75gW+ItqjoJl2NhLNk9Xg
1DeUHtwXqkT6ndrFjxHnaxIhLhCfsMJHRCr0ufGKTX5vMYlblxyZ+PZBI5GYlQ3ZHtSqCIr7KOxe
DL3C6pUtLA0KPT1Mbsnj2DqhftcRr3mM4vE9FOxex7A9eTizNAs7qUQZ2xuPc5pgIiU/kUE3sbAy
etCSZh85pEvZerSf47LcD0lxowVdvJPSdfaeaf/CBotNpE72EQLHivE9KbyHtlX3ytU+WwOneQ0A
RNe8I0rP6+zVp64Nd9U4nsAKnYnwVeiti31cFY8zMyPbma6xPtx7zEXI1KC8HarvLrBeKzLrq6m4
b7mxsLdQqgMNrmSDjnvRJy5bRjX3+zHVX0GZfozYqAgVwmMT2tm9XdgvahnBT4Z5HRXhD60lH5PR
OWN/Z6fXU8ApB4oo8+EVGV93bQedg8jZuFWfxHshmta8Z5FYt5ri7kzmK+kM88ZpIDrKzrsQwDZs
CWGDoqiacWcEeOSVLsptWDBwjxmyroM5vw/mBLRw4xEYnQ17z8IKS+LaQCxAYq1KtYR5cYAS9y14
1Rj5blqcRKVqNkpxKFfgfeGdgM+rjWSXa0LHS0mKE4oREXypLjhQX2lbCvjoY5q6I1GYkJeNyMfN
RPC4l7wxhdyGlPb5WOp+lHF2Wqw+tloZvWS4QDjUhmQ7B8FP0apncmjE3QQI5DHNDcN32jk/uh3F
p9E4GNMqg10/U/bwmA9Z77fxpF+N3LVoo8k+Qedu71AlSx8Qq0frMLkaWXhljBJ3GHZtxiq/znhQ
WkAHW/QPr8Xgsr7NB05fOT8ZYAPXmJw1boyMYGbb8z0shTs8uw+aDuGihTYBFz9j6joF6shalDyp
WX643fTMoHDepgH/wOp6jYky0DOi+S6JaOtTaWDNgNvGrj5IO7hh0H/cxZLXoBPgn40vI9/7IVSd
9APL1dYhLG3UgeTHTpFd874uf4FfIWW4v6ZIrTYYbJAw1vZ2kIFz0ueBYOIO+yVGqD5JP80GpHxG
2g3U/v4hA244lQgK6MpOIB5RmAzvRLPMPrzsYG/UgWTj0QHyVifhsnCwQsKEDCTeDd8LYmSDCiRR
J4PTZmf24c2ciNuJmGHSQ8Kta8xPyupyYKpBvSVvEKFDnz23uXpIe49gIuub/On1zK6Jnl3WW5DW
O2Aze5kX+0rUPVwfXW0YhJE/jHMCHRSaIuF+BR6aLjCg6I8huISjdi5KMqwzPacX8YadkyP1Tyua
SDeOKVcQezHzOONjfkvH4lnUCbeN8tztMM535gSysq5wuNISX7GEbrImnS+1GG5ZwqGNmJtyX+vL
mazPRyO3TuHQvclIbRGPHRPsfnbsxf5s1gb2g2SPkBQhfmo6W7zv72RRJ5umzDZNSi2hO7dW735n
dbzLyjDBD9uxDaoRAsTFokxOOrDJ5neua92uIFW2KqfbIXO+pj49OIY2+cNIs9KQ/cALIkUGHbWX
CBoH2Q1sbiaCbjMv7Lk9yISt0vjaEKHTzgpscU0/GYM5dm0cPwS7TauSoTTWddFtW8KGGrzmOyUg
SvT4AbRhvvWS4qMmtCKkoAS0rT4N9r9o3pcxSZCuU54z5Mjqpo3HXRBHO6sz7gja2BtmyEKqxZIj
87eWKTdvwvEUxENOWhzzJOGy03RxjSTzdBPY+jNqjG03uF+UGHc8ONpqJCwJr48/I9CLZTeQHIxe
0ezPEbm7bMnKvfLgnCikNcPAoZXo8WtmDqfS1e+1lq+mJeV9n0PUMWodNRmvd8Gv38QpwtxLu0VI
fx+b7nvvceONMUMtg9cz0CcnWjUedUWK9E1Hv6TJruNiJrd1gUNXhNltkSjgc5AM48zFhtpabyTo
XTTLPVfleEvk5TXo0yNiXyI4I/WDc91d2RVjy6mZMeEH3iPA9YM26i+gwvV976lLlkw7uICA/gA1
rxSyOc+Z79kpP4rlmc7wEBQaZWPaY5GQBhu2tq+Jj2zO7Mk/22zUoGrN0xZ1+YvMqAxjqu0+7+/U
OMi9meQnnmAailBumOGwMm6g8uKoPIYEmG8i5PjbnDkIw5O2xfml+CTu6LT/CYtAzIs2wUJoa+su
w/W/EkP/Zw7IpWw+vj8+P77/qYX916/xe8zv/UFrTAgwvFPrt6L4by2s4xI9R+eLLVhaZNIZdJf/
OOZ3eRCFAQ3kbwKNv6swsF3SwnpALCTbCRYH/86Y3/L+dcxvCumYtsdcy/bYdvx5zK+qaiB/OqKq
TUhIATpzycWEfqr7nrrhCJyHcWGK/lYmxoXp/9w6LZU7u2xOL23T5sENI/cExaHpQ9/jfMQaFxRN
tofO5IewlqrR3td2CyvSuEFd8FWXxtZ04o0ctM0YLOVB5C/lCsrOdaVmX8WAc8L6YtNBCQXXHoLX
3LHj7CzABlbENCl+0EwC2Vup9o6dtwRdmL+Y54OidMufsHPXQ5HIjSTm3Lej4D3qjHtibrqNI7GH
R2j/Qn1R+3rkAps1H3WKoxtdjdpGl9plwniF+k+/0/V0X2UyX5X8EtnSEXdULSylWhHn2mkxdpqA
YWnA49peoV/gYNSCczbZL6UldoVhQSjueXfBY2oypqFe9clK83uyq72ZBuCKHSQCFbQQCHJ7L0zP
/UjCOXHAm4ZL41nVN7nHfALnlxYzPBDjD1i5tzBgGGhjCWS8p6yG9TGaWzZ6SFB5+uveaIl5bXO/
TsP0WuoUdwP/lQlqbuPIjJ40VddgpUeynOse+pE7sDNh0IlMJ1vlnfBxsd3ZyovX7UjIJ8m4khV+
koJhzvwhSDwf5t+4davoxUs4aVJHBxE6d3has5+uxMNpRtmeZPrvVGrvcdW/x3JOfCY4p8mB4KzP
89mMPIgW0Ltm0mWR4I4fOu/RpWw8UU0wvGy0e5Ah10rXL66D2wI4d4hGLlvsjyg3CxYiEfhSdsFy
3SbuS2Hpd26NVNz1eEu2uno2mHhuOOVRqjeHaNl6qORlsMX3EkWy8tC1CdEcpGAkXlbevmd9upob
+RRb9sWzyrOTdK/0GSPVYATcvQ5veL53CgYO92F+0VtwiJbFoni0iJyltIIfWwf9ncFAPSrdI4Jx
qA31Yr4JTDx22v3g1o9VGdyHqbx0eXScCp1wAMO72lN/qmtW70OcXWavfGcndBBa+BnZ0S5I4kuX
guZi+P+em9FptK19ERinDsndNAF85B5p3ehUE9ELRoDU5KpYtUW2cxDaQ5y7rZwu31QE1iMSCBmp
Qv81y7OBYj6c7Cd0UneTbtHPJEdW9gJYYbqxyTfKSzZiGfsaU+MFbD8XlmqZvAZnMxXhAXZPs02Y
1TZ6+olYZt4Sk/qA1hdLF7UlxtdoZfF78BHd75olAKxp0r1teNRB1ZEq4si8YqejnM+VYwNiYQ/O
2OnJhM1XRqXfa/gpB/C7W6GJnZ5RCMoWG6re6GQPmCRsTeP05ng8u0OIq1QmN1kEjhO9frjJdLkW
YPxv+l7sg7naNphfbbP8Mnrt2FvzWwuigdCnt6rPLgnZIiJMrmVhvox1v+xLvuFkuGve7BrpXQip
R8e6HReuJg16uzNJSNzD40J8xBg6yqUGXqcYbv/6qNmVc6jS9LEBkhlqoLw6oKHrWXOf1SJON+PS
RwP0lIw6cSodyz6BLtvPRIEw5iSyZNMh19HpIKqZLBDM31dbI5+7jyje8qh/T2mceV4NczUa1Usz
vKdWo+HAiBFZgYBzTGS9CWunhr0tKNB9A2phJYlD5BJnGzm7Bw2ti5PjSB0iBh/VdwphggzcB+lR
oXize3Xj6C0OSDWUKEpxLBUAZqqTssLn3JE3hRguGdFYRttwWA1sgXStfG4BQHhUvtFkcFoEOT1A
GD4IzX4rx9y3CSGW43QW6XAvq+waOOlwFiOI5oYxzBBghjWD4dsZ5Fn2A1WqAdzdsqfbSXTHcIqE
nw3JyXUigqHRKPFxnhsZn53aw8sSzbk/ALPZi0rPT31n1Yjs3QfHNYx9ZnN26IX27KjIOUwppJlu
E7kweRznLky7TRC6v0xM4C58QGKltR89zqtDHoS3YSKhPxlOQxJnchGw+ld954Kjq9yNU6SEp5j2
B6in5jgO9buIAu8qtbRlXFqdkGu3BH4PBYHGWByi+YfePl11iHy3xRik2zyrOZOIcB4LbSuYNAUq
wnyIAaYbIdLXUPvAOot3OVcPYJduwiZZEiEhayZedFFt/Khl8qF3YQMmXnWvNOOSa5IXgp20K0Rz
l6DU0TFjIiQnhwGTSYgJuOjWdX/CrPwJ6mzrkJI9MkY/ky7oTyK+CRzsauHUMqZNh9umFj9RDdOG
EU0y2YhyML+uYX717NGmI2FP4MSX+3c086MzhdckGm7aLLyx1OSswnq+YKV6tc3qmShzE9R0wOjb
mtnvlCX9NqP5Q4OsHxNOOW81jIq7xtHrYzdH/bOTqeAwzIwIjBp7QCzHcxhMziYX6iB0+RSM831b
AGWc3LLaR+iXrR7FFinf41pT1kOLTSRnYQlC6yNuy49YFodG93Y8MQUvXPcmEMm4D3DlrYqCyRcf
EDtyD+YgvRON4lA25yMghNYl4S+XFTxsD9VjsuN3s0+HNjqQSLI10pK7OugBHhbYkE0ofGmMEgiQ
thvvsLpyZMvQIKWhIuvlyQzTXZiJ26p20dWX4ZE9brKDDsGIoO4gcrclfpOheXWL6T6OnXqfGt2W
v+nYTtor5nntuia02pjz2S+6Xfu52KHRI6Rb1dfXuAlR/pjDp51OWIetUx9M+TFurZuxaoGzO9mt
HY792tZzohYBd/CJ203jKnSAZvgDIZ7EILM986bUV2a7eBPi8bVz1XtbsiB1Z3WI00q/RSfYUtVg
NKrMGeeIvEOWv54Vx1M1ubf/WZeZBjW9QaMBGMWi7v9/2BrBh/38fDT/sjH7b77K740ZIm042sTA
ObwF+Eb/m8DtmrC0Cabz8BPaLOoW0+Pf2w37D0k3geVe8p9toIT/Z2Nm/YH8kjYEL+3ibxT/lrXR
+hdVER/cccDF6KiqMFha/0TgBlSpixZCPglkATbr/J0ypVqbMQLfNCMqJm8MB06He0w6RMeNG76p
Im+3Nl0KYKHgNTLTaz/Ppp81nFepZ3T4ZHK/qstqp4rk6JbudYRFsUggb2bja2oE5JPR4cU6HUOn
RoOD+XNlILH2UwV5IU/z8xwyPXfa6ImN/2sqme4RLPpQRQ2xR7Y62Fjxc9N+jypW+4izkdGUyd5O
h2PJFFG6JXRu5CihqxxOX1CyVFsMO2JoaGS4hmNypn4014XtPXkA+sC1VewjKFRQB3xGJCdtelcD
aExtqUXhqUsqHeE4GJUYHxy81ol8aq/5ZQXy0sj50ZhcGHYdwbd9FKyJItgmCYZ6siXvSdJJ8W1r
32XUPQVKcmjm6qUOcPgNkA3PCdHbzMWMXUfUDOk+4ipGnDLhkHLKM8JyOP0izn22J+xBQtEddL3C
TG9fZpgtg63e+iDJWZok99Dvim2qkII4MSbIMLDX5OA8e6b2kOr2IybugcIBj1XJ9JjpDCE8VIEx
67Wwr5702qYASodDVYtbPde2WqscDjcoHsz7upXWB6cMex7R0qtBlQ9zIA+IvvnWUILNhulSLW3q
o2I/lszR06Ix4Hlk6RoWy2dZp3e5rX/bffFmZzRqjPHeFtLtiigE/GbonACyiVXktO9xbbwQdXSp
Spjk0WjcEgt7Lkc2Q8rzniJh3Jmzh2g86o4Rkz42ZDeolV1e4f1lifdd2za6q5Yhr9CRHpNkcB+M
Jhq4MMRz1GVqy/YXIC0qDWr97DDXuFRtrp+bave9BiljKmBvSOOp6VO89zZkmFt10rK/koLrGzXm
vKaqcF6Jungyp+YtL0EtoNP6saB4IBeJ94Nm3/XGGG9MS7uwSboHKv3DLnSTTunWkeHDUCJXbZgo
MpI+Cvi8hlQ3LtYyX3emh4n16SYY5V1nMFQubWdjFd1XvCjknXK6A3fk+VzkNfy/bKep7GGOZoS3
YO5yNHNdc2TrSb1N/neMR9lpEMbo/bzrTaZucZ5/zU6HrS/IbNpOGDxVf0vM+biPDKgxXKZ38gvP
U6e/6DqrbbY2GxW9Wf1c8DK3X7QUbT2tebQZxXg0kjrZlbV4LITbbmezOJk2ZHj2tHKdmoO3D7oS
joph8TRot5qby2MTsE1J4B/74+wxcSiyT68fk43jgdHQEJev2WAzNtMGX1kYlLVQ7GxgezGkqpU0
cELE0/fkobVjmHML5rnZWrVh+nEclpumx6NMnIvcWClQQ9DI2laG00/Dq38v3EW5VNu3Eyr5dZYU
20iI0zx45hrCgJ/itMiV+yv1vjXsY76rq1fapo2AJDc3yIyorz67Lnt2Sg3NbhYGfu3CwwvFi2Gr
NXjJZz2b30vADFxm46hhU2Hn1B16DN/svZPdjOeFdC0QEfyJjbah2cegBflWxun7PES7DovBqCPz
xt63raYGbmT6rPT5EdX1XetwipnKAt3BJR4a641MzpGNcOusebHVOL0jgaBqvB2i4q53hsvELHyP
KB+badT5YrDv9HpqVpIYPHbhNGcdi6oMsw+JmXgPjPxgD/m36JsHLt6yma1OGX4y+mCDRLnI/hoC
76kSWHmlAdfVi7SNkSxOBme8WCBDXTMuVmWoXmLV7oLcvo9wZoQ2ev1QvsF65pblyVlXw3xSYtoS
mI4rvaZIT1x1R23zC2DT48i1ZlEpDkXb/dIi86J1xGdjyMFQbb+5If2mURAEXpf2TiTw2DP3o7eX
ZBl0HhULQk5ggZLbwkcws8FqZWcgneIMy2zjCr77MSNDbK3hNl4VOeuHamxSPzedu6zID01SAbWL
7xU/AgNh8d6lY7LTRDaeGiP5VPhoftHEPPD36dEgYdM3yIpeaTLhhoFelrjmdxFE1a9Z6tkmy7Jq
I4HJr5OaDWjoMZhQxXwpAvLrczts7ry4/PQYYlyGqSe/YryOZvhKqpeB6hx/UFVhDphK79FNnGQz
O0uUXuzMWwtc06oZdePIsqRnUmETkNmboD6i1rsoodxdQ3YZSlbSyYtBfo48tSQJNr7ToXQFBvto
jiZvpuqpdFl4eHrPvpMFvYhwwM/psHM9iGEdtDFEBHZ/HFHKd5FyVzh/krUlJtR1M4OFJmJAwGSQ
4X5f0dCq0doh3PM9GWXfelx9N4yUdrk3/4qZZa0WsHlUFRetCdaRdBgQigmPjOadB3zghE7QMwtZ
vcY2k4/IqT8RPZNkQSZGEGqEMgYHgXRGauEboZHbypq3cfVYpPrJ8mDSJHK8uHbyhMo+3MSF98hl
2hO3/jpkuDUGM1b7PO53xlQx9FOoN0wuL7f+wRynLzwPHxqCgJbeXOstOLBMKTuTmBCj96VM/Fjc
hh3RsvWsnRbjJYUdclMOJ5JecydCmVCNXwFq0awxT31v7skvcY596p11oT8jZSdOWo+eRAnfkUSd
X6OHixaI5R25j4d4GE+9MGu/pnKYUTWuiN7AvyES4i4HLkpYsk8gSQ5eAWwbzShtvw3HixlC6o27
faIDDM5hGmErwgYUOimm6uplwpOVGO11jOxnqDzL0rFZq3ni/Pe6Wwq1pyavbrm4B/ojX0J09ORw
i1NmxTTwS7PDaZ9kDmIXm0FsEGfLdG/8Ivfwm3BfNl82guX/9BimvVT3uCstCn6IJIsA7v+y0Jja
run+vM34b77A722G84cu6WF0YcKb+luW9e9txtIouDZUM3oFVheLneF3e6GTjM2CRXjLdoU1h0dP
8nubQbqaI13IKSxfEPOZ0vx3thl8t38S5PHBHT6atWxbBHCI5e//0bQA9cUbnVT5DOig9eYtcodw
ZnaDkQAGwMiYzcI4LrP4WDPJ4cDGjpO1W7YHkJayYzs4EHQXRJbezs+jFwTrvNauzpyxOMRmwxi9
XYVVddVF9UAwY7R3ovI4AMmGTtAVD6J/nt321rUnVLGWdhOyxnka2iG8mcgu5rMY3l4mw1OPrGPd
OQ0UwtLoxme6xelbk/ESIGMTWDuoag/D6SOC0obgRPV3AREBq8xFK53JNtiDtywIWh5qImMYkjRW
9J0AO9uCOP5y60Y/iZRwkwCuU0BTcMgqvk7dte5xjt1TxVryjMWA0f+SLDJJcTOJkIeaQCLpIqon
s4hMEE97ojTHrCpozGIz3kZBccfB8OmY7vcILoORmNyYAxJlNOwhCuQ02k5AEoI6QUbUlH7UFQcS
tqHeTawqjKk/i9C5SItVggzGBLWNRXIvntyM/i/IJG2bjsNdzwHw5RN4rISQDih8jrdlRLGt2h64
CkNE1bQ7u9FzcipSd2PoqbWx8wjJX6mbWH5n8iFmEawnFd0x1Gf6hefsIiXz76ZDV9gGj3rSvudW
+VC6Hv1EcNHS+o4mAgPBovDOwSyfAgBgeDA6AJJqq1dKbIUZJ+DWLII/QmrvvqqrX8YAhbceOgH5
FzupcrxbYWLwrMplh9NNnHKi3ysHcNSQi3g7d8Rs2kN8SLrmKhqWVgVSI5wl0NwNvZ92TsVIL2w9
dcpaNNzM+4mFldpLv3ALQ+9JNO67mKs3hqPljoXWNxPdG48NR2yGvgGIewXaCDoPE6BP0lP3nKDM
bwT52+mncimUNZNtDYAXwpvskNi33q8TQTM61Yeuo1RPM9mt0zn70EYUUyo30SsWMWk4+iOB6/Um
cwu/t8xj4urpTR521OdGi4TF1l9goPH/XZP720YhOcQarJ1iI+SEJLKScEJhcfAvMG2eTZecpzIc
LrqZEfZqOQwkq7he96bCgz2E0O5S2samauVRHyZtLxDuYz4I7x1Za75uti6J6wPIOmJknMElQEWG
71HdfSOhR0AFygGfZLsrgN7s9RwcJ20gqhCU5IUN0164w9Xtg7dmwJHqVdm0o8PYEdJMMWeT79FX
zkbmJMuGT2EGQEILi9fJJKNwrpCSo3jp1m0kH3FIhZcxr3inupiOPUJl9XE4uFD5iBWwNwmjArMb
v4ws117Tkm5OM5DRWLFY6DsdK1Jxhhc68b5vg60uanlKM5chOLr3VcMr8hZKx7lgHdWTiYyMNTGP
lsI/LewRKyBelWTO38NO4jPHQX4O7OB2GvWzYRuHXIH3dupj64avWpb161IgcTOqqNx6KrvkpOeh
2CHHp5XgJxsbgSNbvOAG8wfRKT33FFd6AaxwhUsJaS8igBtr9nSV1qi2RuKCkUbHpOsivXbMP9Y9
h/0qaux7h4jHdZdA7yShT+enAWlUVvPVmDHiehki2myYGCA4wwPM19dIFzdtEDoHjPcfYTk/Ah86
DyHGGHeZ2RRDd98icvGXZQ9W04fc7F744rB1jeW35FwTiYtVwh/CH2R+qTkvN4UxnXojroDmIMCu
FZj90LbXUpYS66R+dc2OH3p2PknD9LuuvLHkkm4ONt+n2EA/lzJvyCwWk71nvqhWgoMksIFfSz+O
n/S6vkpBWkJv9/Yl6xRcaAVviHY2H4VHh+Y1ziVquI91abt+YdacztksN6pz2O/phHZ3c8rKReuW
bu1D6YD7kjyZV6lGOrDpVravGzFxBBGxjUY332S9w0FRYrYy4XovdvHvgF3DKuvycN3XUECCabgf
Rp5N0wrbm8kmrbgcH9JkOkw0aXif8gRSl2cfhohtO7xRbmTTeIax/kOYZkS6KIiSiqi5tSuZutVy
cA7OTI3pJPKHDfqJlgCqP14XsmhKPhnpkUGP1rEtcb7xeOFEnrN9ihSLyXu814UbIy8bXjunj0hg
T++nsr8EhuWsCKIjNMsbppXq0DKliIA3LNp5Sk2cdElqswPL2StgcedNJH+pGTaYI6dnvUSnkCwE
yLGLv+AshX7lyMqv0H1raaCQMmecb+kyyLdz5KrAxTYRobAHDNyHuqUlwNyP7iguDllUPE6pKVaV
B141zvSLNbvZRu/Tp6iThwK7u61zpMU65egcAPJFjeu2j0Mx3Za5+zBpDXEdo7ELI4zUbhNsiRna
DF2K2cbmsUsKv2TX1lnd2WoNWp78wgkbkOcur1UmCNXok0eClyLYR1XOQjlgu+4VG0wNIJw7566s
NUAr5fRDMi0pXrV6Ztf4lOtF7Y+12tUaRPeJo4hmXL4aUWPsx56ZYWLo9Y4Fg4LbhVjV7YEWj5V2
ip2hosCnc1XwyVbkMT7GKajfZQer9HYb5ktkd4kgHxojRKc5gZkf8txXpD/PTl9ifgzyXTMRN47I
m1PKTDOCsaJ32cI0kjlCOtvYIZK6UVkQnFrPQlSB91yHtpXVUNv5Rl5dXAmcE9twdH5VcvweYo+L
b5Z7I0QZPGXvKPGYpw3uNRkaJBYBmegoOo/RoBWnbEKCHKZEuIXsMgvKoT5g/FJMW2XriK01zd2H
Xgm8v5/P1MmjHzIGWqU60XOZk7wEXpKcSuKwgPBSy9FtykOMn4K7MzyI2iYwTYzmvkrz/IbNkb0p
JpObjxCIXHczH4EqZLF0ufbg4I40lUAzgtyFntzPd5rQpu1QAdgmye0klfPTEWeBciF/taqvZKxH
oqAKQDywkcZVmDjxedbtEIhF9WUpFCTQt9i/2fomFgUAAgvGpFbZjBWlBnUJaKhpBmrbWKg6vXl4
E2MFPq1DPu8yzkH1O2/NVj9XpjWwgS2iY2/h12jtvka7g2zWNgjcm5ftJZPNYySCK4sqcz+SPLsy
hfXSEQW5yqRGvAo/1yGnrEHz0h7/K1pcDVruDH7gJsHaMHJnn0E1wxA6cJgwKM9y9Zka1I5ulfj/
JYMgqSTYJHIrRyIlsKn7thq5uSyPOWDhpRvXG36RyoRwFO8+l5A7+f/71k6DEmSD57ENNjT/c0v3
2MR/AZOi4r/wp+Yj58D7y80Cc25+/WOf96ev9nt9JP7Q0YFhISd4lO2MCzX/d3+Hjg22AwUCvtU/
x1bpJFqRdIFeSupAoE2TzdLf+zvzDyLqMGEZjmfy4f+92CqTxvVPnnSCAWzhurSgqN8cGJ5/bu/w
Lo7TnCeIy0ckAq7I13WwZBJ2rdwU8HxW8N7BzMb6rmGYfVtSWJt2PeLSKNBF1JGkGjHp9oLqQ5Rp
u/ZqCq9mihTlYrrLZgNWGm9KdNQxWJKMsMV0ZPk9T2MLBAVe5BREKN8yR1szeUIDkvRe42tJoMFs
XswCBJngvRkc5mkaPBjqyF1klPFpqrvNrEFSiUDk5ukuKMGyNSa+VZUMVyvsLABH2g/uox4fvfVA
HXAZbPcRBualKOxjiOZBjeKLl83ku2F3R4zLQZq4cUEH+k1u4JPsmdv0Uf5l1+qIwv6uXEA8dshY
MnwdiDFBtxqiZ3UQRFsSrbtDyii0pzutzFFnV9p9olXDRzCO+W1fAEOrc1Dnhdt6j50HRDpGc7eF
kjMe3LT5yVG9tyuw8UfVUUB2BTO7mQoiDq1m3WBy9W2YYRvNDkr6yrh7YyxQwuiNMPjTYw02KgmO
b/QLOueDJkpnmwQVOihnIOxmkEfPa0wCYlxMSHFi0pWjQuzpO2LzuY30I8KtgaZB/+xC9HDhAvdN
G2RhGNnp7yFJbQZUjW9Wx1aBOmAq925IfaXNBoPgdOjxs7bf1FmnUXpYnIIKWe0oN5UZLnHohjuO
60mkUQb+PbWO6DP0234anXvdyJeVZOh+u1FJsGdm5OZNBQ/NHzpV8D4YWc5ZCqWG04JBmr8jBSLV
1NB5GCEZYx3bkXaynnmYnpIorXyi0fj4ZFdaDV0sP++pGPJ7gmhuYYhfJp3ACq2rrpB6xDrAHb0L
BYGttQ69XLoyOoToGmHUgQXMQkrEmOqhHKybzIZJMtXth7IstXMK5OsypwdH+fcpA0kQSzyRllVZ
SFIGFAKZB7XASnhMhnoo12OakMnozD4m/Z2aA3Ho8hrgAqqxwsseAnLTjUDmV7NpodLJ1HowG2LU
jY55XzJ7g28L8oyUFbwmAdAYsx+mfVM1mKU9Y2/nSXTxNPMCTtbdNohK8DJX2gVjF3HxuIlO0IBJ
yinGYVuhRCRlthl94F20AwvIZxur4gONo8aIWQJgD2D7G7NoV7YuX5DanJF5E0lV5mdM0HJdJnOy
bQ11ww38q2Q3sHKgO7BB9R0KvJVWR68OoH4o3hBrNcFTiwSDjB/zkBgkj89kp+2SMEKooXvDuZ+J
ZhgDDYRCEO8qc/rQFi5sUxSbxt4j2Qd9wY+7qhMQ9Mi1UOWkhDI4zQuKEQoVEUybbqmgC3hOzC/m
kupq/ixgU2HOZ4Pcki12DjLm9xbM6nVcVuHGNWsFVDK9cA3f6gRzeEWkbhmJu2gIow3CSqbokQVt
p9w7KPnh/wNKE1kljoUNiaYUasQNGL0Muk1g2oBVyRuEtzIHXFtBkH+CCGV5hHmfAS9WGJZaTktU
aJwPe35ZzSUqkle8Xz9eCUHW8/4Xe+ex3EiaZtlXKau9Z7sWbVO9gGsokqDmxo1B4Vprf/o5yKzM
zqrK6pky68WYTVtuMiIYCBAE/v8T9547nagfUhgfgn4HvsbV0hSU4PXnQxtBrkcW74quu11XRElZ
S4uWJLrbiXG1s1LrO52t2E7LiD+P79WcRlm+roOFq4M7KqVTaWKOz/h4m9ul7Yk3meeWHUKy4YxN
CBoV8NNZEX3nJBbUZ6UOEdSKjexHVgBPEkil4bBKgFUUFbt6FJo7rO7slxje7eQJalGqrbDQzW5j
kdWrzrhavB7i2NooXvepDugrKRvR64gD8LLlHVttu59hF2EobCflrUcCxaaW6IAl0r6SIu0XDp8h
e60NITtnVd0epII4kk6bhb0KtQtdc/VpGK3+UmOX5BWZpofCLHoujVpAQKA3O72PMQrMmAtQAFKw
txdUpLeZQQZa2+J3KohQhQ0V0QGzwifFj3jhDckQ99kGX0uye/brLhIP+EVVnh9XpXgfOyKejdZk
yyJMd20WVydojdd1v6XdwsGyHFkb9Mucw3sgpox4GBWMXVrLOoS25jVWZOmOlzRoMlF9yad5JkkM
eW0tVgOsAOtJh0F1K1yJXHK5cbSk/X4TFKyKZnRhFQj9jjfvU2Om2sQYJzoqZCRjB9aHk8k56Vy3
7I/xxGtZdTXD/Y7R1WbyXeZI4CasVF2N9rCTo3Pd16U/l13eeLFmMJto8o2pWD5N073VmURWmX0H
vAvff9rq2VkY0Wa12TV4cJPo0AsdjViHKvG/q8D8t4/l3z9qNqZpDIbgP/7X9dfxV+28D+9/8wu3
YnG33o1f3Xr5YtMz/ErsuX7l/+0f/unr50cBiPr1lz+/f5Zp5WAg7NKPgRH8L38Wfv7lz4SVmlyy
hsr4XpZlw5D5439eQ56/5j85X0WS/h8f47fNAAtRIAAcueSNgiH6rXI0fhI1/tOx3hM4ahoM5X8V
Hpk/McPn6zWRv6yoV9L5XytHcEaqqeDix/aPmZ9S8NfX5vYXShEv6y+v6l9//SeoIbd1Wg39X/6s
Kv8QeIq1A2CARXkKNIkC8m8rx0rFGEXacOszYXMs9RRLJiHuwcA6OZ3Hhy6TXuf2MU48KjhHV0lV
KItbQT8pSFyZB3zk+GWHZnquho7SCQvrLo56d1i+S9SJ2sNQjjRWmoXG2kAPbiCbG5wyCXCjI1nv
vJWKLaEBbXB1mQ8d44UJkS1Uy+5NNyzYjh4RcyFCnX1ZJRBQmK1X9UfMCTXGTDTW87KNj8tmjvZG
rMSM7MgyCaq+5yR3RcShK5AXGTHAeCspRO5ZrzH5IKm0z2cIKhlBdUvjbPVjWd0n0XdHNI/UPidU
sVrqJ6TfYGoakBFcJaCCPNqRicqd4AKEk9P6LDGCjxI9VIW7hlpL2ySnLw6F8aMbb7iC7vP09cri
RlYSE/mGp4nsYuO1Xd9X+UaGNZ6xs35RwLm0hT9QCpd7aMPc26kcdmOPi+1Bi25UfZ9II0LuS79h
UujYTDIBWgoz5DJuAZek7WOGEx+lKnNnWxvvsrnGmhgSt7fblntNdxTO+JhDuWCbORGZE09PQh+W
NaGz8hisop8QrBfN3KST9phmrkBmxVRGz5F8Zf49qvw4+tSTkZSXKDthYtcQ8uihHJ0IarMgn3Pb
Mdzo4/7EAITa3qp9S2w/op5Bgzjcdqns0ufeEpDeW2cRdUsPHlup36RkxZm4nM1EvoztsULmTT2z
ze0pYV6ZqDxW6SgMCmfCQVHJYm4uPXzb9CKQHGv9KHFnrdHCRNwKTawQXiX7ZMKDp58pBc0fSh0w
ZrcL2p1GORnIk2JRPlbdQ81pTNSXmWhvbAyE6akc9xNDTv367ujcCuRUoT7VyafGq4L/BfsQioqM
Ta2BY5Ismy1FClyG5fIpRyfsqpgWfS03gvSKiDZouGREvygDxBP7oZ1quS3j3S6XOMXFh7lYgnm8
0Vri502vjt/lNT/pKHQVna1wD1zLMhhJxa+43y6DaQWj8LWMF73YjsvwqAiYKh4lmRyoB2VW/fiq
3sVTMwKDlVuE5HuhMs6aSvjORwkrrJBDjMNMGUIxZWQ4eXEdPSlkt+mN7MvTU7eYjsCqb04uM0kf
1nhawUS1vsZneREC0srQ9QUbe52R79MAhp3zNAuSQTSYq12EDAEXTvehFS+GjnQHrmWXFgQwHIxC
u7OYBseF17Y+jiHXkrwsv8uF4V6ouherukrb7utSPGXreprL/iJqlk+I796CuSHle/QJIQkBaO9Y
rURZaG6ocCH26AgosG7mJScF423ApGz1Rew0mxKuvMksIlNw2VLVhBnAyjJiKLMc13K4mfhI95Lo
DxgCiolb+oXoMRozbBbFD87xXSXiMsXiPsiPy/wOlukNyNGrqJ8q40ERY3euH9aO9Me+DAt67QEX
PzeZoPeuMuoPWTW6SfwizlI4w4WVwNeu+IQdE38TZqWtau/xZoA3eJoLcOQyCUs9dBC5PM7oDJs0
7Iv+QmEIXeMtz54XNDiV8I210za1YDL8ejoUsnXZTF+rmPgTH2Dp/PXmdRzqICIuwOyDFUOFLPO+
jTHqjyxDX8zyRheAx24NYpuxYNEWkWWqm805MyIOO0s8pJFi7rglP3rTuead5kGSEg6tXayMicoj
Ukdnuq4NlkBHXMSiOag3cGb/XYXD7+uG//C/6vN7+dX/XD78Vk78UkD89sv/Z6oLXZYMmQ0LiAb0
xUgE/svqIt3ey390Uf7BY/y1uvi5UIDCqF+NGywPud//OpcyfjJkpmKaDISOsuN3cerS1XppyFf1
Mre+iMXyt+pCorogRp3qgmnWNbLlXwIBMer6u8EUT1zVKWJwc8oqXq/r4Op3uoNpqvh050XjCQxV
vS7Sf8zMbJmxdChJTSg/6Nk6kTy37MMyEPsIbMVtjvXCpcnrkPiPup/1ImAKBtg7ZdmOBiZgByLK
AwNiEpUG6aZP2zsB0rxjbLoZGBsMrTSTOKM7fXYU9Pz2NOE46rWrrTuaeVdT8hxp0RQCtBHOWD00
WRhsNRMvCGU7AJDg9IpZ7AGZCs+ttGUEJpLAoRJx/sSHbLggQxxPQhExFpB7iho6acqZnlmSam71
vh1Tg5uN0D5mlgmm87nrbZ6cykTCQk0oo2getHq4wMElFL3OF0dHY4RvCJep0T+trbqdlJTEN1we
M+v7SuYAiGo2q9cU3RSLH1oABjLsQZkCQPJ77pLyxypdaQDq1ZFhSWmAvFDACSiLrr4A5a3VNT4Y
emz5ba6LF2RmOCNKfQ2UtgYDJpCgkiZijzZilgAqaFuDYjIvXwRJ+JCXNfpCaMtMO8uQn68r+StW
qzstMH2aopF54spsq4/Is8WPpexUeWbXjCDwelbooWEyBGS+Wviwz0AZLMnqID6VmRmySzIZw+1q
2MhTVnwLAqCYTT8yeEFG20v1aVMsn3YImFPTd+xWEh0pm15ntlWVic+Xkftm6go6SpHDC1BbAGDy
kMWUh4pEjGXRUkqRbu82KagKI2HJlVGA7tZc/qjjQj9L7aLaS0Y0u1BniAQXZmVbbhDVsia5N9Kf
HSxxGr2oyq8AnMkTsJJ8x2ps2GUOzTy9Pv9E21gPKRBdpErpD+uUik+QiiAKW/hm+nKSA2UMedEK
N2q5rzeZAVie5MaDjtH12RSiGXibVGCRFC812Sx+YlUBAqKnrh0cJcNvOAD3PJgjSR9kUhqVj5Gw
cqYrpG+WO20nJ5THbQ+hu+5XpkwqMYSM0iqHdGhUyQbhn0IZB2YjPC0iZa0USbJDECaXqExLOYIK
ZNvTv0qVwYaoDqa5xidIvrgd5TGjWcYUWrVNTozFORi3tKF8iCY3zqPnDF1irZN3I2lqv0tTxkBT
LkL2G2FMxjC3UtlgDxZjj5L4GQabkuoepOnyEQ1kQ3Z5swQCqyi/LWvFU8YBSeIitKepxkpbmOUB
HdzFzCkYra2/Xa4swCTPi+sETMFCqb6XOY3xIGihlOJZyBu8Sw3aiEbPXkyrPC4aHtikNG25w68I
CRKMnUUOClCUbm9q+XouiyH2lqs7td9M49irc/k/txu9M/sLth+Ydlh+6Bz2/9Xtdvs+pO/F36WR
/cEj/PVu038yyFSwuMHkX405/6mpu6rpODlUduK/19Qp4k+6zF1IRgM+Ghlzzm93m2yR04BHmOtN
/fne+5csO1db0N/sXHjedE7XlRP3ui5eicO/v9oEqR+GRlOuyob6zWBWuV8bzl8duier+4wrpNag
g0ZT5CTz+CXDf+NNz5nYfqbX8WKVlVcwErEIWA0bZyqGfSXItKPErPu/e5X/oM1nA/SPT5ZQCUlj
RUSXLwNH+Jsnu2lRk5hy0vu4JD4Atvmdkl3YW97ia1O9vobvWLI06cpxPneakvttkXYvYjU17qBo
qVuK+BqaknJVowSMe+0AOjMB8AIzaaxgjkYrDI+khQtXJJBnE9zFulLdzSv9ZNbyYVTU11mYn/Fv
u5GIfHCOlyOaZ6pnA+Fz1Bp7QaGUlRDxgZUbr5Cs1oVV/JnXlT+MeDy1QQSxwk27ZdfWkEICnYTy
AMCIiWxsvNYmgkbWWHdzxASfJK+uacHsNu17tyREOrfJfZ+P4i4eoiM3qLJrpvkTfdVzjAqAcVrQ
CgyPF7JgeFxym+S2cVhoMPhv0rMx8OQmy/KjXlHpfKvEkRPoJxKe1d3QtV5Dsu9nXqVBHOs+iHhM
xzB9dqoikHsszC96MvI1xEyVsz+t6K8Whagc+Dnu3G2faCIFrIU50vwmavwpXk+xQsTxpI+JwwAY
FlmFkGnuDwpmy1pf3tDIsCXKS1eYADDrW/QdkfDli01yQBpyHnQFfmoyO+ug+UpkoQVBpqKPw6fU
ErJmWMtzIsOLT7T9OGK1xmSD93Hsy/tMRV2GUf1rTsxXq4nPbb84qOGcqk9Vf8HawUW+oEKa8ZVo
dXFsZtFwcmw96jw8GdL2YkWgBBoyHR19G7Bc5LjUIwVTuAAf6S4ijgotvHSvZOXtKlt3kVjNPDi+
abWaDxFOdmeFHs3rwxwhpxfaJohv9TCfc/PqvsJy65PwDcaP8Sp+D2B3jRmXYU9RQTqE+RkP4+RG
mSk7qtHyAtSAL4qK2FBSaVHymaBo8ltJBBYDGP7NSoWwFqXQwszCAGF4XnC8gfTOEQnlKC+tViXV
WKmpboSy3hda3zsI6aOTWRRfQ9lXrpziNSqHc1yULzCOGneGEHts4zwNSYyoWJ6hLtNnK/ErvSmO
+XXfn7TpuzQJoDzW2q20kcGKgtrKWoBnjeNjK01Pibi1LtknKVCl+WrAYe0l8ubD/GsXcfcqi+Nr
00tPU/YkRFHtqQoWFqHMyKESWQ41Tf1Z1Zi7REB6UGptBkOpLcbdCS6zGzfDY1Yd44XPzLxELhsh
5tIjMU8REpC4xdW8iha1OGUWxOXVK4YVRlO8V7ZZdce6oe1PAJdYjMdVhfI2ImKWMVOfBjWJqVTD
xUddsM5RrocGXGn802nLK14wxmMrSmKWoH+Ps2qehXgN4+g6FmScA8d2cQ2VDluJUyZ5vMmL6uoZ
BqNkdxqMP/CBqiOqzSUy20uspq0jicN7DbUDTjUDAUzCplfUTDQi2TR3KxVuK0A5X6XnCQQyMjMg
JAOELR3gSCGDkFjSlZFSYnh6QuO/9JGfmQb6nG0eHOgmpoc/AaiTjqCVQkhys07H0L5RkG5MihDX
JrupRVElrMxQ9bEWGa+zbtdWnFDIic7cDUCpaqYlMewVe2abzmaKqaAIEwvXAW4iFeHlCrlzgzPS
bxoRXkDYl84fCKQpjI0Mnq05xZVwELuCUwGngiR0QQ6cwO62gphBTGxNSUOACGWdOCzr2nw1pO5s
dKTV5bxD7Za4JHvu+FElfW/r8JaQ86I1I9z5gDn9buuXh3nO32WwlygX5YPc1WcrHg991z/Fou4g
Z+LfITHXbKW3kRmQNFuPbWU85Tix3aKnrp9UrWHfYTlT1X0Q7T0zSNStK+TuR2dob9WqV0EREcrS
oBbEtPdF9Pnbqk9n9viPjSK/SUCyzKw4UEqeRNzxtFfp5BhZdNDnvHLhzsU7ITbcdViqvbCNOXNg
UAIyZAs5wvsxb+zW2aKpY/9IDPpgofRqlcKp0v6lqxEhjQsE9amNTlvdvDfiiKyIJDSihw69Yj2g
fe93GunhjO7M3K4UnPyNLFBnNtptG43fskBvNCf52ZjGJ4ng+qnTqbkzKOp5urybZICVq7ZcMW2X
QuTYMvKaSwLrKRTs/mYRhXJvrXz+W7E/opO2CWHZcG/R5AkWa2itL3+QN3MkO+lrYb7qR7n4tlb9
D31rVtvKVtQR0MP9kSD0ukESYFl3xMlJnrwt3Y9eYpaUUTM/zahPQknEHUaGMWFAV2A0C7j4Cjll
HzxyElSLeIjUpAqz/OrjrfIXuZj4njX5vHbmqTOUz0hnqjR35XuDaQVV4xJBjZ8Xl2BBYt02tgF4
hrl8SWmnaRrOJUNa0t9Qdc7kxWxJDUMsEXV7bGfdZa++J0EeLsAQ9+G2tHt9nk2PUkndkZB8SQfe
UnKxoD5UkdGVhZS47YwuNEktVtNV/qEkccRwQHG6tr2VxfzGihjLxtmyN9YmjNsqPi9mLx3KbXjN
BGsJOpUWLB8uRTE+jxUATnj+O2MVrxFFqFnUjogpCSKiZVKhKL3SeHNcmSEgPFQTs8pbFAALhKPh
OyuWM4jNQzMPoP5akbMymj7IzVGJNNDIp+alrWLxZcLOuJO7MUES3OyNUTmC18tZwGtvwmgeo4pp
qlpk33Kc3hhRU3PURWda9nWH8YywZy0+zgKbCnFjr5lo5IJXqn5jIhqwM4WBrNKA/7YkuQ0GQqPD
plzCuCfjQRa6fKdY0ng08/J+MKfsthD70dcXELm84MQHVcULsP+CVIkWRYNWd7aRaSCZ47l1Ebes
iGo5rrNZK8/DmDxYseqsbcQsImHRY2IRWeT0IqcI4mORTJw5YaIOHsKeJYUEAN5/O/JojIC6cLRL
8l1VnXdFqdTG1YUcJMj0IUowc+jWOtu3lrhvEvVO6aySXMBmsctRh1BDnn01xKyNWLsjjX7RAOtU
uclWdnsXY111YnZEY8Q/My9raK7iG+DBJ9x77DUj8huZ5SBz6XOBpBiN6MSyC3qhu4qbQT+NzfrY
Z2KyTzKFDV8Ec8YyNezu4zv3zBCQvEVeVSroEICwZoKHJKWWpgchsTH5WrNCiNfBxZir5knzogfm
+HNUaPQ0C2NmT8N1DbUag5tmUEnrErEia+MKDmWyYV9LZ7eaukNpNh30nRnzR25lgHBMbt+od0aN
zXCqkC+P1DlRsZhl8mphbVheyqH7USemxO0OZXooz+uYeBbXl9HMygF2sKdgOmS2b9wkQ3rHFpht
DLXRNEQes2a3M5vV6dfCvP54X+ZI8ZZOQp4yUQoZWxREFhp4YSW1seu0zyIxMCgXY+8QeKigFuBq
w9lOeAf5aqOif5UY3ZStgz4PYAn8pP4MNISGRu/OaEEJM5mjO63PNVsssUkTBRKy8Gere1VkNcOl
zMRLykVhx1V6tcVBdCaOCcFSJ4d9Q+nWKgjQDVlcnzUUU1wh6wHj0Mr3dMVpQmMFyHSKZfmrM+Fr
XFkDgpF9ldXiqavJCDxu3mp1nLykA8k5mTjaYW2/pK20AxVAnGSHlkKNkii0YiZk67pyNl5D5Got
u1UrfhzGun2ahZGjHka30zH1RgMCmLnS3rHTcmaDapH0fYdz2FaH7XXZ4hE0peAWGc3f9fk2mTYG
Ztnu0WgA/SwALQlzQqZRld2hCsUCn6elV08R3p3qcbHIVml68SxJ7T0po6CcWFeTCavtB0JMduoS
XSPFtBkMGMFNkdjhodgGT2+ThmWR+EbuyU1KBijWVMroVe+4sYqGJAiNdR1KBJg4NSFt7G9KhcgH
XgoJtxbagqQMonyI/ViqjitJc05XLlogDdFjpxxag9vQEvqH/5nyox0QTWScokKDrUo/D8L/uYaA
OUj1d1OQP/j7v0xBTP0nEe4Msw5g/38z4QdcopsMO8iwxFiG6ZAJxa/6AWgnsnZVNZgiU3eGKP85
BSEFgEdibMNgRbFk7V+SnmrG349BZNSvIOINQ0XrasjW341BarHVBCIzDD9mLz9jPdO0xROi7klT
EqecqVJpvFsb7ZQYgETlnJGKsNlANlf1fInq3jxuA3ACVYTxmk9wpBFo++SrI+DvEeA0AEvIOzLd
LlazIDKYXUzq8hYVGGMU/ZFUnMmmLdB2jKkiaALg1XlCTBTI5t2xsCM6Ml8fxbZ0cPaDzF6BIWXG
SLnFhEbLMKUvBYV9l6leIm+hmG0nU1nfG5DZMOecOpLZtw4DmqYpvo3LQfaKVrzEq4UaKe4ucTUc
lY0LASM7AoEUeOsmQbVONFSBKAOsUe6p1U36nThiw6cXt21T7Y0c4fc2aSuhINQZpWn6jSKEFgWY
YMQYFYDOYIsHIwt28BHY4JMqwdCnTfogXAWv0ow4b8p9qwbwNurnap2CWBQsl2/9GcpVOE7FcyxN
ATTs7w0HtSECczCUBHuz2eOnkauHGsqZynTFXhVAS8ucvsAIxzumwIBcUBXhuyc6wYiDPh11d2pT
WiZ6SXssTcY3s+HLo6y5WhTfy010oX8KjFr00ngOisHamwNuvTS5RQ4apGMcGiWueDUzvqVmGli3
jM4ibobXIihF+s5xpGUyRVNBj8w9uJhoDVTAH7IGmYx5L0kkHV6CTjhPK3GiqTrD9tZTw2PUS0r2
2ipcjvl5keSakm5Q7R6OGPY3a3bSjZN+GF5SkYCADTBn0ZckRWUe8wokAAAGgOHiT4cyKUbpaYka
pkZlTHkK4zKRK8Bi9SGKpYiZgny3JOj6pK7VkUGI5ylr3vMtGQkqjM7KgJ7CVLgkul6hcieFvmj7
Z21lHY7tFJI9ngUHx9InHcZTWbF5rVMmGzxJt1SUyxpV9xA/T02CILsbzR/JGD+i7R4ZWW3PVmG8
T1l3K7EEk2NCAQ11feN9cJMbpVdotBKa+mZ1yU2pb6ElL3spgfoLTOAjqowTkj9Mq/1eTgEsLCg2
OloAvHQoqedzO0xzyEZ/v8XqDUMm0c5nqd9tReSp8nJjETA5Jf2HlvTvM4hToCD4Gqt1oe/dwHZZ
6vA2dlB/pOIJWA8LdjxEuByFhgQNC3WPjlk2yU3CJuQaevv4suYirZGq36Y0aq6gj8LeLLrBltY8
9xZRk73ZpCuNpOOSzSEYNPITBkhyMVjKZJsMZ8rZJ7H82mjeJ+iNTffYTKIvxnPGTmXgNrVM25y7
72IWbqQoFeGSEJoJycnpBtz2agmMpZweoRwJvoJ22S4boubpRRgHGIi810TyLINE7Ebi1uTd9tLq
EJP7FUqGcSU6CiBbRmMJ9b4nqXcwGlskn+ma4TbuspWXUddv2eM9zNKM1ImUr2gAXKA0P4TWDI2J
kPRWn+5FgwFHv+Y6FpTuaWwN69xw1O/qqBxP1WSqbl6KNeAdK8h6ToPYVL8EtU533awBDJcZBw1d
fGTfB/JV6/ayUqHmWBFlZG05h4T7vE2UIncS8SjnXpTDrESSNHXF88Y350RNipqD8W05NCLUP7gO
dXNa9AiSa9ScqmJQg0zGp0ilRzEvGU9zZzTemPcztTMJUlm+PGw1NXzDzOuhbHvSCcwYSRDvv2Et
FtoL/W4hbAEWEfbzo7mq9ykGsaQEdDFrgp0stfl4tW/vF6NUPK4ZpoYJCHmj14fXkV4NQ6eQgcWi
YEySdLrdIigoHBSki88K7Uc8UHfFpuBHXaS4uZI/SCahfDu6TOy6pUr25DZk5tOGe5WCaCucnmkJ
dN5yPIKLfVO36nPamOFkI16heiqH/QZbHicrWb5jk58VrHTHuFeGsGjz9qw28msxruemaIhCU7b8
YetJJxBUicZ0EBUwE90j46/5qR5MCuG5OPY5LnDm7yI3CXZDbdOMkPO4/VGpeDGFfLk3tNS0yy0b
38amr8OphpWnLhaNIOYRsDdCeYgWqOdZ3qi3i8pBJs3YBko2V3sBdWqxoz6wtYLkO67+iGSbStjJ
KZsEyyBzAShxQhNNIIeC+VuvfeIPenLjMH7RWuPZ96sF5ZileRkrOn+umLkYuuYA29a8eoFEn5FY
2/XRsIti7V1fhwdZ72V7ESrsjRWIlVYfxJ2ZrQc1zgTfUEkAUYlbE2QjtmWCquQCYuQ4S444kcEn
ZhYXpW5cylrGOTUeWmjdO0EXSifOxn0VJ3c1vexWqw3dBD04SoGPpIJ7ocvr6I+TEQV9C8BjVKsv
ouPLgEVM5JR5E0izcIhmBnGMu16KrrgIYvkQ53WPyEkvbaMit7dOSCcmNega0Vx9pswWOflpuFWD
Uw+B2hEPBpdtOlVhr421C4qKT6nCWjtZUvJmWdi6igZ+0Iq2HvZ7Y4IyVT+VUr1VGLzYpDdj2h7a
5dyPi4gwiQ8PqovOE4xcDyjzBsasCcI2OEvm17gZ1PnYLW6EeolPfK4Mp4d2X13X++C9rFLYpYtA
OR8JcnZpe02/bUbETmum7MEeA5/qNzHgB8Z8UkfTL6yTzrcPJgz/9SvhfqYDmIaDqzaeFz151Ngu
YDJhuFwlwo5tfTBjjotGNO2qSNfaiOSE8UG0xaa7bwbISbgVe2oABOYQDrkgMH4uMSFs5sOqzcdh
ZF6CXsLbGOygsCCnMMsByi1XeGIBfExummKnt3weRYy2g27dtrF2Ixh4Y5NS+h5BK2Fj4JNZjOND
3g3fPI2rj+/xypIiT4hqDkyAXoZYSYbd/yfdyEc9IqpFHx2ndfV7MTJCGfxgbPj+eQNy/1Xl7/n4
J+Rk79Vn/29O+k5MxvCe/ulurD7f6z98uF/6EXqbn2CZSNceQlJN9aor+mUrK8nKT6oGdObXpezv
9MxAUGSLs0qEd8LE5KoD+lXPTKsCtZ1lrWKZOr3Ev0Q6+dlT97u1rMC6kmZIufIY/2bDqbGWMNIp
U05ZmB6w9p/hnAXs+BxQ0+YJDBi/VM/mWXcZuE8es7Zg3Uv3uIClm+guPU9e5Fan9XkNQJB7pUuW
j5/ukQY6/T475u9ECrLMgJC47ppQ9ccDwgZn8TBtepGdO7LDFb6fQjZpgWqjutsvjuw3Tn6J9rLb
+sshsVe7DdpD76q24E4HBpuhEKz25khBGnTh6g6e6BN37+d+5qyu4KFe3Tf3rFwcycnPvY81djxJ
ThMCJfM0rzzH5wnIgId1PgBGcZqREqOqOuYnI2jP8t640f32vJ4SB5GyA7v1nIZT0Hhl0PuFp7pC
QGzNvr6LboVzcZ/vrXN9KoN2PwSdi8CI7zOxY1c4aT7JSoh0doaxK0/JDXMkUjqZe+eP0e3ILnb5
Ue6HkFrFpah2Fa/ffYUuSiLvgfWZLfm6k7qc89+6zevqNYH+89NQXSngEZzWJ+stoOYJe8+FSnkk
lMuv/dzFy8x3RlSIk3iz14abCzP7MDq4GAP9tTuwh/O4ERxlnx8Nd/YMPw8lf76tgom/NV/Ku8Tb
fOsO6mUfml5yNzs0DX65H9Vd7tM22pW/OliJ7GiX7Qk72Zue8o04/Db/lD+styHgovR7B9H3gx3b
s8O01J5cbd8fZ0+/qUPVi3aTm/tNIHqlkwTj0biDMnHEI+hARXEUu9qxEbrJLuKx/NyeaKzqiSUZ
41KI9HZ3Fp3O1c7K2TpxcN43j5Xbhsu36OFxCmFU8iDpbXIAlRVkvhZm7uBKbu5lJ/VEypcP+zEZ
2S7u0nvj1gg7/jXLJizKzkF63FZ76MRO5uOKeca3vZcP87MQls7qyDxZ0x0+Uv5/dcRAvZQHJRwD
zOVAZsyzepFueSf6kZt6hdvyORH5vc/xUDxKt+kPPj98ZXYHOdpnG6TvVV/w0pv8PjtlR3lfHPVT
fTAv2cngE9Ads5DA9r166A+/O7H+QNSgXE0Qf/hR/zuY0VyPcq3XrXRa7dmdICB67OmcyO4DkqN2
Dc+hc76/Bz/1DD6VTBvCzVFd0V1tsPcPSoj+0C3fk9vZBnK8E5zBm116PzvfPaVO6mGUtWUbbqa5
g9TgdCGfMC8PpMAYdtlH6hou7yI7cQDwOFSsXu6a/LwV3uUD1c++9GEK8B/GNJsATZ91/Z12kALB
Za7sx37qp19s6gpjr2F5/Np+lI9wcA65nz+CN1mC1F9vmoBO3ib8ZzpcBBse45PqdPzeEESviaeH
xUENkcE79aP5Gp/kUDrH6dHkvXTSb3hDhuj5HraLdjFc0tb3BqLCIA6nfXwsDts58npPvUEVUN+a
fDVRtHa2k06Lr9kSb28sBXbkTTZrK37/G16f/f5a7D4qToWZzwJOB6d3xT2atN3nd8bfnx0+k3xt
ZBMqZ8OGdngktw+1/XzMgsnPOFjNMysLb3HgnQJd2knO7NI02yn7jd0aWLwfhUP8zDvOaex3fSeG
qb3Z2N95cp+c4UfV54dyEg7VcfMmh2Q7u3bHg3Vb2Bq/yv83eee1HDeWrekXGlTAm1vYRFp6UrpB
kJQE7z2efj6oas5RaU51x4mYi5mYqK5oFZXMRAJ7r73Mb66bP/hAvB4QrisCXBRZenKguTDe3Nwt
vMIDP2JXoXBbj/vnFpf1I0b6GXk3O+YjM6/2E48tELaH2gNUfxC9xcXkykFb7zo4qMM6MPVc1E8c
yM+e6Cg2ih/+bDPQ8NeAhjiLSrAR2bR/xJwIk0vUtxe3CjXXcunoWGHGq9qD+NAeMBx8Mr7gZ8Hy
S9863l1zlVDgBBJYxhlfzXQMN3owQjBDthyAY+NNkmPzHLvjn6i0f6QAAdbaOT7/6Wj+n0fmb9yf
2UhRuVJM8dJ6CNlylNVOHwj24NINIRvnmaCB53eu6fANuJWjY5zxGQoqzqqFW2G5gvsITt8fPST4
2Dmz/YLTpb96pf2NeaEz2ggFO1GAQa9tuE1QHNfDeBrZhoM/+fuWhV/jLu5XM9ADfM49lErszMcx
lFOx9zq/gC/KstkPSf7CjT2ukMN14rf1AFen0DxGBKrONwnl2HGyhZGKPBbh/ob9QWeNiU55XXwM
RJ2EoNl6Pf+MXreczGD0GBY4+49YQe/7eu4P+Bny36LThfmDyhu1Xn1AxsaT+ZgsRFWJL7u/eetJ
YcZiYRj/84tkJAoTqzv3Etd0GSOxKrOQ37oAPnEMu32BVmsDcXF0vgxL68pN4xBnFMPK1Tn7wSy9
Z0+8P/dVtjsn8nQPnoK/cT8lt/RS/tEdsooj78ftZk0Jd8UzwhVeyyWtP3gsDh0XZ/2g8xk/Yoed
PPenlrWjBpurc+fQnnT0sOQ5A1Qmdi5+xePE2NG1fOBbkqsS+Mxg4Nmu+0J3RW9yVzbO6mDsxtX/
ec9Gmw0WxH7M2VF4+8HIqIeNgG8pu5FNF1YcQftSrj2YX2x2gDx2xXfA/U07M09zIzcK96+zp0qD
P57WA5GApwcQI+AG8QpM31l6jJ+5eVW4vZkXXHe4HT1XbfLsySeCKGjOSdgf232hunog3PYnbbjr
oSIGGCzg2O+CwuucRxg5fIeVBVc5PyCS2RaXi8EOn0nvmXuh2XSO/II/7TcZ4V+SuojVI3NwKH4D
XpfnzOUc5NMQ6Af9MHAqp27kWQfhRAw6CXfzAfIF63j/LJUsb98jsZt5yc+FKXFUMIrjATUBE0m0
5wiXHDweuJOfS4IJzHE8oMITwDCzRZZYQvCIPFAg3GLyDqfhwOq97W17S8Lawyo0CQhXB2DiHUdd
FhisbxUumV2w8kRO5fbDCrWw82X2rBwkwXwQ2MX7Sk2vZiAfQTIfOv9AO/dkhf0hCfbtMPAS9BNs
hQgMV540JCHVJUQ7wiEJh0+VMIyeFrGqCEZuKaIoP78qQ0O34o4CKOIjDFaVzL3E1M1jL3rivfk8
36tXYhrPunSlS+nu9xvkI8suP5D+urybnbtAlYl6iKnYrU+nx66CYr8fTsprVr4/nQNWwMxzma8S
v70HfoB/pKsjOyEiFiHd50wcFOwL0mgxMC/aJzyCULxfAxSYiLur27wLAcUl253Y4NUvrACyfloa
BJ6ZGAw7mE24f7JlGz7jNxIJ8leHtO0QuYC6fIvviQsggQDvXBc5It4X0DZrlBvrikfcztjo4s8V
vvgSEWs/efbdujrSHoZQCQ7YqQ52lTZ9Dr5Cd+41FglFOfcUyTc7cuEoepI/YEvHr/089bgUvOLI
LSabjqadPyTf6ut+q9ujxoUW3AaiJ3/feBYpuRlkTxEpdnMrg5ZEJXEV4lMboPcHqelW3q/fl8Oe
KAxkNinpSncgcrDVo0DiZZCpAMycqEq8gn2cX+IjCgaZLx34zyOUxmN+jI91UKxngd+7Laf20l/6
7wnZ8upbAf0hhyQIlMhz4VNSHbgWX7Bpttg0DPiKiTsHMMzt9EJVZDNlJkuqg8ZPDxsZFMkteQ46
BXZqg3UiK9rTLoH6pHVoKjuJP9jiN3wjqRksp/H2vAXxCLfy18t4Xc66k/mmO3ibZwVIA7vLoTHt
nrfHY56qJAoVCCDX5qAEm9eSstP0CJuTdo0QH7EH/iA+Gs+t/rx2nn4mEfMSn/5VGeB24miBjopC
yCVyW0zX8vSniWASDqcorJ+5vywU1ZVvI1VIdZLvZgERIDt9VkOZDE75qn4zn9S7NOD28NrsEWRs
qH9Jv1vX7qTflQG28WjN2mlux4Donfhe8ASvO+DW4u9p5p6HSputeXEgeFAafLpbTsyPARzz58Ke
HPSv7M/hAMDJ1gJ+YCNpZ9+Rm75X7z2WgKuXn9NzjDq5M/pKgKyER5p3oGugtocKCnBofdU0m/ld
/yY/RqKrsU74A8zDAKy/sz9eYS/6SMPgE7CSTe5hHe51mPXzuVm8Ye9n7+pyEr6SnrIAhf5M9841
7fiJSbccpl24BYmPbJqbfYG76X4izGhHn7M7+4v3jkYuQaGzTUyhbYNrNBzDA2dt66yu3gUE4TGY
sld3T0Mn0m76ZGwqMHZ8BNinErdZai7KS9G1AtmXpICfrgJaXz96wuqwe4SijcPlyJ9lmIadl1w3
zV9+rH7nRXzcnt2iRrJQfrV8ArpWtswnmHwSV2FbOBwchHvZ1/3W3y9jIE/O6NV/Kx6K64pzqF9z
uO1pHUkQYQ12jQP0NigvhsdqJ6zHfuaVrs5+GKn5JF7TEBs4c3hwrF3nfXAQ7nC4eGffNBjT8u/+
ALC79fdke1/c23Fznn9kwZ7P7rdrL0EGmxKaD1k5oplQvOJsyltOR9pxdseRvV8U3sw2c1a+E3NB
AhLZOYUAbtP8/8wtGzgXDeI/nppk0ntWJ5yQQyanlgB1+LILJ5tj1Ny/BzedMjSovIGLRdqHC2kc
/OHcPR20SKJTzkPTb59QTPOtEDpQAI6Q3SkE+ys5fp3lpvEF1IN1ZB09tSH3i0Np9voXbGZJrzvH
5OzNvCkwDw3VBgdpsPdfhiDZw7C332VKAIIyacF5Aob/oydjFHyIOV7mzZwtJC42v8AFk0j5SSge
YU+He45tGtxQ2aYCUV2UbkjEEq/5TqnNCbOXiwJZxb8uY1V5x97/V+n3/vNfuHEmWk149DbShSSV
TJMmdEVjiXPd+0ae4sEMWzlDUJekAOABYD9APjHRC6JzREwD8UT6ZHHUafae5m5ufCju9nxrCaX9
XAgSAhz9KXpJZKb2doueo0t06c7WrQtlbwrnQKLDYZGx9g49JpLq+ajRM+pfiqfVQwI1BGjIYagT
sfGa2hs1B0jql8KfTt2h4l/dJQh56WU4QeIiIo6++YjwO8dW4k+vmPvadwxSvDLonze7uvWX7LH/
vh8D0tN+vpU0b7CLO0h2zRHQ3xunxf5ErYNIv/wMVZat8Y+4x3lOO4T3iA7aAeHBjb9GVYoQjDmf
g8+nM+xF5X6umG53AuzsI5lz1H9IJL70j9wGaQ7iJlwoPpGD5rAfKRuF5UyKyuc7dE4cUM58ROb2
e9Lq74fSwn6bXcIEr9nT9uh+8ffsRqPRQNZsyy+bu+cGe/sOlrvfE8j2G8FZGgiB7tfu9vPrJCSf
stMSpngiPccIruReHW7HSrnvdba7XdPKmojoYM3JpInkC4DNYKRBhMvLI1+dMIAxoDe9CPcbG03x
Fk85ppT6Gqf2dOBgDlbipeKxOaizUh8jSA7/hfwHa4Y9UXUrMsQ9x6Za4DtAgIZTcbPumov4mt2X
zQGHycRDYIvtvQcRGait45QkYXD88LViCXbuviZn/gzeUDytp9h/pt3vjCGUaMI0gkn3i+4kR6Cc
dnbYS1uKa/bszHMkMbfZgLc9RRzJf/YUT/Fa0VdRLjkWnsgF7Ynhwo0bQ45WYklD1NhTOlxu9k4O
SV2jnPeixGA/QrokShHHztEn/il3s7sQk/aWQ0mYgfhPPvuvd6uk/dNuRSTk193KaEnLi8Q0LtF3
6aYe0ZOhDbHne8/iw/YIz1G+TP7m7omsSWjcU0vJr+6E20yXefiihekj4jInumr322dx5uc/QBH7
yoEz3jOP4D/85BbRP96zh+guPlaP06k5SQFT+R/4LnoxOQ8+V3Q5Vz8NUfW1MXQnTiis+iycSIkp
4vzusN4Kcg39rjsZz3CSSEv7kEPTy481SyQ9l2fmMNblC4cjod8VrzkBb/M8ZFBD+U7+MhwR9+W3
amLqTA8X2iOJONXooQ+tezN2508oIG2IJtKpPVm3IiS+E8Vpn9N5U27ytT8ZIaW3txf4WWAdfj6C
v6Rg/mr8/Sli8iuZ+28McOQX+d/v/O+/veSSfnbo3/wYfn/V/50aNCCn0BdkSGJaqLpIu4D7P49v
7sZv42fyvevWXwc1hvpfvMmfQxvDwuNKExVRk36KF8q8/V9UOusPxCsMHf13DK53u93/AJEhT486
DbMZDZCrrlsWS/6voc0uT29oCmQ6XdZNZpraf0eF5ncIGZdNU0oxLV1WULXZR1e/bq1YyuM1s0pa
tHUneTPCcbMAAqsuH/QRwPCowP9Y4VJFRvLn8O+fm1/y33tfP28ZtGMN4AdMeWZHv3120WmSDBtL
9Uwxcod1+9HF74v6AboynIwXWW1vFhbf/fJcD9/xbscrUDsyMLdbPcL2TwBIDcoyy49Tuk93LX9Q
z1JS3+1eGXh3H2WJ3DpPbuMCOBNRZwGKdCQ/GpsAAF+6dLMawibwYwBQiBXfwxd2ZOZMUYbcMBj7
clYvfYZ8YzoHm7B5K8C2qsZEcaFO6sxDoaUgqCrHQH99NqBUo6klx9p5SMazmDyQYdhtcmdAyEBJ
fleFA7qjX9sSMyYDl5ZE92fxpCbqsZJLFO6PYvaxtQ9I1rqGeUxX8dCKwwzTluwhlSVo9UeMd0Il
Dwcz9TKUwBYpBEpQOLFKXtwVjiEg04x1i4rPiwp90C5qJFZ28atpeUNs4mtdcKBJgptMlbtW8O50
PegSA6b0TVKbZ1Bmp9HcIa4Q5EBxASgED70yTK+dAdx6XXcXq6Sz0LuSfIkbIL/5/CU1GAvHXf04
6pwjdfUlAzTDIxLpo+XYhG6W9DTW+p82fP+4eCyopL8kbj/XjqmzaEXQl8w91d+gj7hYZTMQWfAE
qbXYmTaHRkN7t5pem2X9AUf1SyXvR9soeAMQeCNFYg+7ac+cZFfbSdxqQ0NtyZhhbSYWZ+U9kE2+
5uwP1nLfZ9ARBvCUGblapnts02Nj1s+iUt/yBlFBtayvCAJhvIxtGvKbo7SEclze+iK5RzDzc6mT
58wYUDyvw8aEG6ZugwQTbPuKhPq5yMvv6NtThQ3JVZnhEK3T+LTkxZnxClPENKEzU+PshGozKieI
U05dYyuT5g/NXSbOqYuo9Mc45+e2qJ+EKrruKEBB3hJX1rt3odBupiUOgBi3d7mZ0cOGcw81vg6i
reTsSdRARdlF6enK9fl5k/vTkB1iabt16nI3R9q1RyPcw60Zsyh88aa0PFeV8FCOYAmmpT30GkW8
rN39Ekj/Olx+VcSS9uHRf2bjfz5UsOXIbmHLvQfFvwcjdWunssR4xhNKPihNZxSvdBKLHOA3Ym2x
o5vDC4EqGOe6f5LUEQh4OnKiCv2znlmiP0bbcajbKPw3F/ZfrTam5PuwnJPC0H7r1mfpVkvJ1IG4
lMXT0t6jauQnDbl9vcHKlHFoMEGqmd2M13DaYX4mF/8u+fmdRUyg3jU8dFUxuDOi/tvgDQyQpLUx
Jl8RNXyTDxa4EgCMXU9Lt1O+W2v/BCRetKVVe6+wRvPFOX9rED/vesbplVnY0lx9Qh1pbbVSH4Ek
Jf/mEv+c8//+/EAlWPgOm6Ih/R7QpXms63pSVS9u2ycwQtkXLbUo6nUc0mszQ3+kP0zt9rUxZlLi
el1fylJ1ROha8RaiWJi6sxY9tdMjuqq3hEwHgPN5HKWzkS+BOpRObIIujGdbQnEizt6tFI3Rcenv
FLT7HCU1ICuXty3JHstJFB0zZZYxUJ/JH1gO/4gNMajr4XVIBT+rOuzLjLcOVjg+fsGY034SFbdv
mXfILXYZ1BLlZAsitX8Dg7cIZ8hkOV39GqQz4FRrQgAyrnLqh/pnuFzNIVzLU7lM1LFFAjuZIhLJ
UL01z9isG8pl2Z5znkMPGWIGgy2n6rFu1691ddSMG+QGd+mvCvOTMdSg8h6XBuuTFWF6t20jxvuV
+SxL0hM47s+oRYVt6QA05Ihh47241q9d85FZ8zMQtgcd+/ll8nHnZX/gYiKNJL3xaTYeFYXuhPJW
lGTKZvu1s/THNW6/D+hMVtlkhkgJh33cBjM9l7abfGuZLq08h8lQehKOWaNqweCFpg6FBc0Mqzef
iukhVeiTFsjELSG2vR8KPJQxSzPXHEWkRkf9rlJQg1Qm64dYT8yzRCAMnda+oXX7rWqb90mKR1eR
29ZGGfJ1kbVTPMpgCvOvWR9ZKI3nl9oC4KksE32NJH/dvU0wsUffFOjolQznSc7Nq7EYNyGhHLM2
omr/oOfzd125k1UO/BHnYWB2U/OB+4CdL3daXHoJhEfU/cvIPKv6WSyekzQJC5FZC/IlZofVohLA
lPb0roV5paNB8pwUXaBI6Zu5CJTcBnC2jQyFhnVDH636NEuGMz0GNKPwMQDobqLqPBSiO5nGqbbW
cJGz+2k06NiAlbOrpfHGKD1NwvZ1K6VjYgqPuGCJhxFXFs9A2NhbOhBfBtdFxtAFSLw+ZLlwBcDG
HHN4hsHozOje1hPt6t0avGjOE1kHSEoHCTmQdbRbgcFo0pPcSG85LVAdLnjffkxiGsgdLeZ+Q2NP
VWlG1a+iYn7pcnidmVCE4s5rVfS7pasoEqno0/xhxpp4ggMO4VLv8FlUXoqoP2dDchgMhIKicQF+
yMm/zNnoNFUH32dBhF516wQnnIGtM7SqNzMZSiMwrfh9Rg2c7xVFrTlCnmzFJOJ9lBnZ4TWglfRj
hM4bahUxoNRX8uSCGI49IOY1wlDEi6Vl1+uqh3iRgYXlMirvMu4QmkyLbKRsVwyYDuKXpH5tqhMa
LEf20GHZlhM85JfZ0GZuWuTq072pYCsyHlRSOwieinyLkymUZz3MDT3Y6BBt7V2iVgGazhiSst0K
9A9mcAuZ4G+Tilf3x2BC904AIEiLCy/WBnt8wkN0NUCVEIXNzZfN71aC2JmZgSncEj9Jm/OykaLB
bRMA7dmr0t8XvfmOqbgPh+qkagj8ZnHtdw3cjbVq3heZ1qd5zdIU+zMuWRZQFMSqVeCie8wpZrjg
+vBoilNu/4+ubgxLUAjHRqLZS3mMmzYoe9WJAPnH0mmDzaml57VA7y1RF9CrAjx+8bjkBC6aCiLP
f016z9jOLTp1hax/E7FUBbR4X4h7LgyLdJQ8lI/cHvlUYWAxJYe+kULsKABJ0UIxje26kLpk5nnc
MLmzzOdkHRlLbAyYYjAVGD3bUX8nDJ9CS/pFxdtcpIl8EzW4EiJ9Xn2hgIADJy++1qT+vznXd2Da
bwfWXvLBNGRpA9gW/55wNItJkdNQ/ZiKTqdqAWO7aFQL+oCEZb8dBUuCct33LzgBLawpPUA3CV4I
JgKOla8PeGUholHFZ1ksNu9fXxxyX//7xf1alv6W4g4jPNFNqFVvWuU7zG3cJkEpJ4HV11k2C2+y
aphoCcdbfZqGKzx/eJ/dUUwf4fPYI/DdchvR9lSGsxAVB2usz6uGLl3SR08cpO84b73j89jbeb0w
wcvxaUC6inhNxbAZDSO5IWekNRR38mKEZiEGqCc8iln0OiGkpoHPr5doxtU0w+VI5XlVU6jmYOtn
w8vqYn+Ta8SBbZZW7ikmUJBBuS1IYHh6H/y8V/+n+xL/j4nXIa6jI4+LldjPKp3S/Z/bEg/vKH11
f29JoEv3+xv8xWuTcVTYBXQkk8pb+QVHakp/aArMNBF5BhEdn1+U62QJdR/gowBFDUCkf+O1iX9w
xvIrGtkpFnfGf0+5ztq33a/b8ueF76pG+9eX9d/zyC6eN9IrdK9w8aBAM5cE77TuW5/Crdydduto
Sg9JXFoOGBo6d+JYHmuy73CTzSxQNHmj2Vkv6EgkYrVQyGbdDEUWSYlstphu1GJ8xjgFp2dVfIWC
TC8WHYqPuJxmLHsgZMPFXeIFi9d4xW0hm86pvFZekluLanPT5tIdUu11HSsGY+i6+J2Rv+PuC5Nq
qV7R5YBtT0Cdtey+7pE4EJWBqZPSbnYpLZ1N3Qjn3CrprlMxOEnWv+prjMoFHlfI0gOBVAyYEunY
HSSlWTyszpBMtaDgFZDEjmZaEyBHBsepgRLpBmW9XSdPXOpbZGxdOJW0dXEJ7ncS82RbSweOAGi4
rdVTga7KgH6rJsRB13Fz0wFbsXgEtRgt9xPGpv6IXrGDDkOQr7FErQx4vcvjazQN72KCKoTIeY7y
a/StXvPnQo8O0O0G1NwXIDyVIXuwL2hvTByB+tKf9QWNNhQSDR9SfnknGuuPpdSYeLTSWR9imqXq
9iEvij8r6n3VocibDTHVXq15bT08plp25aEnUf6AvrjsTx12gVOMqUJWwz2LeV8g+0irCmMoZxl9
WgQsJoD2SLAIzkTBfRb0HHAquhx2tuEYa2m0SLU4zLFSsxKWkYyS7tbM57QyvgrShuZRD3hS0Q61
KEonqAEkYZoSDtHK1zaxi4s4lXsFJjRqcnFVj+/QMbDzo5PlSGIN5FC0ngcy2sMoyN/1XGuuYiGV
p3lF4X9dUWlSJZT6zGwHNFPge43QNU6bdNeCjl8AK1J0cB5XXRJRyZ7gB7qDYX5UVqfbDTIMcIrr
S2SU93EhV35vJC+KNX7KVnfTtblBFHio8RbRZt4EnGNbt2A49EK59Q2qgAW6WU5tdZ9Nu75EvTA+
tqae+vFkneEk3UlqjOV026oYjeSDkyG1d5omOC26WbwaSyFh1JSK8A2n+bCia+wOfWtiTmsgHtW3
79Vi7DyfIUYuZugvuiZtVBDimxzvevNF+zTklGTYbSxfBcQ1nHGd27BGjceSKEvnqRgBZ4xyiBlw
hdoAJstkUjc1ackUGnK9aJnu5UmLLk1vfRO54UgOUUglnXqnSeV90Y6NnUfyy2w1F77AAVfBt6yl
BsEmjJ5YZDReIoMka/AR0f2hHxE7LG6oADFPwccv0Z7X2PoSiVQcG321GN1dyUCbTwYhUbSUMlCg
mgk5n1nIX7fB/JpHbLAF29m81IoDrCkMwMf20ZLi3J5qJv0VpdAQr6hQjHO4DgWARNF4S1rcAsxO
eajG9WOS6WxWVuKViRT0K6jWUYETS4Y0r7B4thnUQQZ4axvre2mUcOXC4qEeKWLy5GlJhzejUT67
VPYzkrG5zkKlY77+/8n5+o9EDRru/+o4fXrPUtYiT+jXI/XnL/3V1df+YD4FOVbaaRMiDrL/q6uv
G38oCgQN+BmSsp+hNIv+ooar0h/I30FWN2Q8LSyo5f/R1Vf0P3RDkiR+SIsJoOh/SyDv780iHZ/d
nWWOiL2qAyIlbPw9r1VhtBXNLt2pmlhdxtHUPA99P79GomJcDOLSma6ihED02PyblFqWrL938fhw
JhoQ8WnhwVShP7s3036ZrUdyKxpbtkgBtRjQ7bRvnvnOBrY2RhTB2BC3yos0Q1tdnWJl8osmOiFO
VHkLldBn35m4xYyicj+aGx7c6DO8WMmGE4VlUuKUOHkz7tQSE3psGt8n+PMdZlmhhsstkLOjpnWS
mww01v1qW6Y7yVz0jwhilJsVaTM58RKdGxPS1BjBn5PI5qMy6T50dRlwcYwVHxKO+b4gToVG+zBL
jOZbTCDoYWmA5JZyzo5WhLDDsi5U8TlE56nX4Cr3avqI5odyWlQz/THUfTGEQ1xKXbDiGVm7vTyW
9+pQc/wb1i7cFsUXdKTwXBkmYliZy81NyRYdsvrYtJ/WvDWPOUZwqjtKbfJZ55X1tttleEaBNh1S
O7vS0hBr4FE0dYy9Jcon+CmQhJ4F+mxvHMNy5ucFutNY/WQ9g4yIzsa2GFnuzASUF5wiENhABQ5M
lTHjp7iW5gWxmSo0+giMB8LGh3iUwKyZyIQ0HZKeOWLBd6uZ00geY5CEopj9MJtdYAQHwasZZVB6
VPR5z9poyBcZi1iXfHG5SFbUPBUGjbd5E9HOivL8bq4L8OH9VPltPSkYCMzLl0FLUQxZl6n8tuRL
8bZB/T6t4qhepimefEh37QsOmZACtCl+HqJMcJsUD3a0SEGPLBJjEdRNAB3l6A9+s/RZu0VqN7is
n8lphLhJbZSR0LoRRpj/mdghfGjI12bsa2r6aKFjJQ/4qaf9O9rvLhn31RI7fF1R3a/KucYLYOlD
mp/t/dDIyq1CvdYtwYdpRRN/I14Ix8LY9XA2KfaTShxOlVAibrDrC2RVIb0gNoEsVK0MQZ1KWEoW
Yvk1x2HnvjfW9UeZKmkB9X5NH5stqWjUpCs82lSFYyFhVLyhVAFDsxbXL0YOjxxyY0yzcbByyVa0
AY6OEpV+WcVN2G9ruKny56BM0bmLm9plY3y0ZOEI7a+ZoyiNQa6ZgGIU1jtNF8zvijlckgwVfAnh
eG0CzqtFAmaNcXvjqPeQdWU41o7Z3YzJrou4v3ZqF8mTYr0LkiQ6DrH00PQqeIVy+6bXajiibdfU
zXjOLFj/FYJPWwz4N5fRXlzb6XWWpWNkyZ9dkckuchHfBemxbYTrZpheWSCtv07J/VKkkHnXp47S
NkqVJyFOcHcoH+QELP+oMdSBUJPNgT6mFwUoQARX18bsB7mVgc2Uo3OvxN1TVTEXyeaXzljoMrL3
oWtqNopyQRE9r9jYa/n0kSjqU5LLX9dkHS66oNc3obMiJ9UG5a6Xs29rEqNNNCzLtRmEc75COhOA
vvTSQWVEunXfS0XNcC8Qjo0igR6bYrfdelBfRf8kWpVHgMLUDRI/SQLE9sY8D2kR2Th3PKkrwx9L
hVe/eDBk7XjTDmJLmzSFC9arjJi6ZFC8aFM+C13PHNQMhsuoJPQrcfM8VGb1pOaRduwWDZfuJGs/
lUQA1FfGkPol5p/5epOG+k3IEvO7YCnCQe+0YzbPT7OWMv3VhvpRwnZZror4VV7azO4nyLQ7WarA
srHcbDV7nfH3C3QJyK5ubvg56XZBFrc1X7UJNe5VAfmXZ98rucUrTmmcAcuBaNCv68zgcUuRA9HK
Z0MznxLzSkdz98cFWJpX36Kc919aubUbLB0Gg1xtkMARjfODQZVU6WWQomxF6wBhAS09FgzxxkT8
utXibcHnAQkCUvPpPA+FcJlQJ/XWtLnn4boLg1pIto0vLgZosqR/GLbFzUSm2X3de0iAe7WACsUc
baGgppd2n/HUeHmkZrsLde72s9tVJlLNWX0vY3ZiCzUupTI2k4aevsWp/gbD9qJaPKu0U16zAZCz
haFeUt7yTiJjszJXNLG41fGBQiXknAk9OisR7MG2AV0ZMycWs/SWKcKNTf0o9MBUDd4txiTLSVGS
y2Fi1BUpNmc55Z5cesOk3ZASYUTWNLd5ms6NgBzlXNFu0Wiixe+DkjrzirwHZutgVsT0tJkM+1qr
D2RRu0gIZbFc9Yd4hFgWNdcKjyOavujGVOe9MZ0lKjpYjKpzDgtdqguXws3rE3jmca2EczxPGLHi
5tUgYm0U2I4NXrUsh0F7lgcB8I9gAD9aRsvTupbxbGxFh0HqzpR+lwVd6EBtvrO/EneJU6DuymKc
omGEJhRnkDgI8Gcpxpo1Q4LAlavlKWlmhKXFfkXpWhaxQ60HtA9MXcBKTH0oNLSmwDAgQl3xaVum
rC4K5jGLfmb1CKXF+hY5BikUt3gw0cIRsYxG1pqWsQiQC43NYFoSye7xRh+U92bWYYGqE9NPCxcP
y2J62qLxdEpN4WLEq8DCyRH6TrPKnxAhfxRSYkzvNMv2PhkjyjrlizTot00plZfFKBbzvEbms1n3
DgMgf5oNW9ONo4kgZVEA67XAD+uyZZfZggDOeWhfzAaN/knlMfVCeleK+55GDa9er2pcuHMlvRiC
8ayurbNNORwhNfsil0g+RhGIBq2Ed2ssVXnDMTdBP7X/aujd3bZEAPpXcJudfow3TqQNXp00vJi4
1bEQM8y5NqKWbFIaNd9aCbkEw8jpeM8V6pbaROBs1G9TZTzXa6HajdZMbt8UH0ZZONYgDC5WztQy
wxJuQhezoFrSrbh4HGM5bAT9ULXpXZ83j0mWPBd9eooEdLYMNLaSCllxrbhW3eMo9odiydylRG02
WlA0rp4wqqS+rGl37iltMifHXKNe1JH4yujcI9ihkd42X5BCxE+yDuVO9PN5SLg34tuSQPhJ6+Oa
oySIroY1tEckSAKrs74sWfrQCAJfCyZBpmlBFA8PSo2MfDKjSpg06dcESzTUZmh56IJxjI31JFFk
9uVMrAJ8Ya9CGQV0Cg5tEtG22CSnQZt5wxEhLlPXqksNTZPq3C8RtAwhAj/MQkXTJEyXBD+hrMUm
d0Sqkwimt+ga6dkMvlLomFpVH51Itb6qVYrRTDcyJADE2KwLMMPlMe4qiJJz1PCBum+OzQkVdge1
IPkFPzIAgGP6kE0DbBNzhiMb0Y/pa9mZ+tmk7TAdJpGxtZi2qg+Wgbx5E3FKV3Xw/1L2vGht5erI
RjB8pY01elIvAuhDGYWeEi1xwQROIfYSLJxSAqxI7u2Va/I2SE2APMhRKKp7FcCePRNR7BEjF6sr
GUUv0KFxgbMZqaaOQHqByHKK8byyN9XT+COPGs3Wd8c8RFA9q21FB5Wt/0ndmSxHjqxX+lXaeg+Z
Y3Rg0ZsYGRODMzO5gTGTTMAxAw44hqfXF223TaWSZNekXW/vrapkMgIO/89/znfeaCl7jJflgnVr
3NSyjdZRHPC7b+PvqSH+Vs6PdP5iYu6ktS/QsKoZa/s0cSZmKFj9Np2rH6VW6ghLmGadMjrZ/qzZ
PicJzGjWnop6HtN1O9GENHyirw1L+seOoP0mVfdG2+VDI503z6PHmWK/OKFZEHIzGy2+lEFentp0
LFdZJK+0Q7FJS/MDJnfKYXxxsfyAaHPZfDgTd1vhiGgtOhSBWxPgiho42hdojgcFCwKwjrvHpVdv
t40aCNYL+AHYt3Rq9CWHrnxvY0FTWGncfepMCOp0BOgpfwXJT+EDSmFe8kW15/4tKOYLNRD4cJa7
Qpp3mhnWZek/OEN0p9rpdZxw0AMLqXv/aw5OSQKSyWgULjOSnTDTSbniu9UhhQOput3NTk7c/3Q1
15xoKVkdyXGtfRqT29bcudrXn80Au6/jZzAti8ehmz/Y7BLRzJZPftZP4P4/PCh7LT0XPMseOS0X
9FdRmV9hWTy6c3ruNDsOiyNzkwU+i/3JT6ASdS6/G+koiLMwc8Lk0Hv2WYkbw73da5rOKk0Hotcm
L1Uwp/vGJ6mfw51Juw5JyZsvWWIakET2NnF5sedqAGbB4Zp4G+0+gRE7dhJDZ6AWCERDynIi59gR
XcBBn724qMMUv2ebxSedLrArl+acTekWFsqLJQJKtGS/d2v11rndU5G33Os5coc+3wy6xTZtEXDO
J7Mfsjp9KSjUqigq891+g+mPRFvEc42rYGBgLMMfQI/0wU4Han/DfgRRSLdW5ZvgseXaTW5S4vIC
MDYdBLiqg0iBT0EXTvY9IvB30/vOe1in1IDZo1zuIM7eybS7IagxbWfThDF9EvE1017ecotp2ctN
WljH1ItiGqQC94fwDaAxrhlVsWqaWD0wUdnAVaeWKVanwJ6KapYNsQ7ffQkM6000OybLaLLd75xJ
gzNDQWDj1tD9GRHGmScABd3GdbxqnkWUoGlsNnltR1ywM8VXPcYsr2pF15V9Ay4ZkFNjvxDWXXrr
HuuAV926IzWtllPxhNjh7mI5cW1E1gx+KAcGqp8HhJ9KmDzAi0S4qyItWbuG7RfNkO25FhnquRU5
8StrfPPbWeIZQFre/GDbEWzGYolQ/0DTHUH3g4BLpazXcrQpMlFV/JxBMN8p1qh3g0jSL2da+nmt
JOU0K9eifxPfdqk40CJ0UPozpj99nlrXMi6clSPjI2zXcVvTlbI3tLrwAgVATJPmzKVc94L72YDh
ipvFECF5p959YgGiXzHC+KxhFQdXwD25z8k6Ab3s73rcnG9ja9mftcvnQIjhe6ki+bxUS791QB1h
SJuS+951D7C+30KF9tn2SuwnrdHD2xDkj1unNaCbkfRHO4QMWzUpcUBa6AxWdAcXCu8Khj3rGXKt
JEjU5uPaZs6ccbtE1A43g5PuY+l2ryoK0+9xMeYjCyb30PklnZolGAPfa63LMpTWRcQDb8V47I9p
ZNc7SoVvUHf+xMmk6WfB4Q5fJpi5ui2mkHfYJNh+aJkd7BqdPhqSaYf7lBjlCC7X2DSVjCFkWB6h
+h1u0fgZ6P5dTzwC9XhKGKv2VedC9huSQP0SbsYRi1ac5gxOA443T2AnmfMumEEKFogm3pD99tI6
O3k14GP0de6POJu8TUZZ5Qrsb/wQiIHIkhiao9GmvbQe1Ufskq/82NNLFlR4KG3AxDIJu7UO/PvW
ZayrNaHc0gFcXA0BT7g1SqKipqdLhYrARevlF82/xcb27PRHbexpz8umeGxNEv/MHNYNAZsktKrK
edKxXV7agd0M6AeZvkacJLQAKTgQ9CJkAuQo7H1vpgvJN9K/n/KxpO4l9spd4KClQTJW69qxSGFJ
5XyXrFR+Mk2EX2jr826Ox/hcN17LPj6d3/PZSV7iUdKEmmNK8vox3KYhZpTG7YGnmPxmjwIQySFh
t1xxkvwYV1DyYalxgE++3rE5y969qK8eckeUV5n49Op6mbh6tRwfgZeRn5TL8pFj31tTzOA/pnYI
RDm34VeZaLjiC1s+eFVAE/DDipBK7RGESfMexxRNQpfG+KFD6UJdfQ264TbJ9fXcRG314EeNt660
64Dw51aXOj0eflrHXwTArZLP9QZfj6qExdBiwTTyPWe3qFiva6HNicGFyJ1sAvBx+C+dwgJ86NPX
EC7CeWmqtLgDW5ztWuFrWp2i7G6YQ1JvWTuwjhM2oVaeazCLlsBlK+Umkfyne7wC68JQuhFKUb7P
YbycSrt2t7ZvxSfp9NdmLJ+DVhKhjM3EdYf7haMQdLqh9J4XqSGW+DQ24SK/Ab7rhD8iWfof6UKb
XmQidaKStn9taBU62vFA6NbPbknHkLsYquVsv8SWiGBepJMNoCuk9BNW0Fsydf45diTMz6ye7bsF
GOjG0E9GZAdW1UXlPhIKJvTpZzVVut2ZJPnpUr7M3d8urfNi5zNx6apOqz2tP+I5dLpyK8YeIM5Y
VvQtxbY0x3xIRnI8XdW/lMC4X1VcaNZoUVRQ+D5DBYzVbSx0eSDHqUUZsJv20XPsEGWB/5+aqDnE
NpsSqBh9/8ksU/NRoAC+OTbptIxe+8zy6XaJoQcgWK7KIr/4Ef5mrP64XFQ1skgNqBP1fD3sohGW
aGjVNNw7nafvyjaAX0ebYTDETIQRO+QD3tzq4rUTMULBncV31NxRYV8Y684EMFxS93b9F/GDTX/Z
LjcLwZ45zPi29+LFuN13jsMKh0ijfqeONexrOkdqTwISTvJfXWe522AxFcqZhTqx8C3bDhOzyZFK
YusYKFBua07JFMKpFZECDdB1mx2NMNObpI7CAArk+EYr6XgcRju8DN7ALKraUUGQoWriIyyS+lNn
afErtpFB4VsX3Z2JEjjns8K4Aj8oYu2ZF9FLUVqwOybauR8qcSPeeSADgW7IlrPRzAMTXzFW8cGL
Ss4zkVBejFqUkB9CmOYTn8Y9aQH/Ic0okJXIlrx+3GE4VwPrqBHqKPHVPMI3jwxOIMkk9DO39GH2
hWvvFnR2ApxDO3G6NI05Ln7Fmqtm3dcyiAN/3RqEntO4hB3WvWJaF3M17h06YD5inCk/PcsM+6IE
X+gtGebthpZKFMpgLr8Se9D0f9jxdWwy783iYnP1tZ0An+e/vy5Bfx50nfFGsJvGfdUtuvMuahf1
0hR2gO1AtfUNCQhv+vb9KjKb/Fhi7e3K9g5V6/FuoJWge26LwmxZEOF9q9J5vnYLlfGqCqbfiZs6
6F1L/aympsY9NSXO/dBU40Myl86mGqXO10kJZqahE5Loe2RVYNcddnpU4VgHIYrh1Zl76zBPHF+Y
kJL2R5gNX4mZyT8NNfxs6jhgP26Cs2U5azszm9BUD3GSNHdWIghd1wtjiN1Q7DXcAS1lX0G1QY50
HxM8Chp5olTvlidPVHduO1on4kELPlHbwRKoGT1EO1H3kaEccdx9JUODlF3b7sX1p+5FN23zWicC
ySm1RgKwPTIePjy63uwcFSwcSklOavCW6yhjiTiXGmdXjVimOwrqIJdyL6s6nwvxkhMxRFR+ZRiM
TyYw9YnBFHRC1TfPY2TZx6lob8twz/Ufkd3qo9u4YAZyks1dpG/OIu82B6bVLd1f8q1w0TTTppXP
FK4mzAqWGl6a2g3esySEs5JX9WsXWWmKvTNJP+MltaxLPfqyvPhpKZc1jT8ADG+ej6jtNmnBAovy
UxXdLiEhZUQdiPVtp3Cpugjk09swtMGVicQGY4alxd3Ey7zk26WhDqkcu7q9eqqrKRNoBrly8yrn
FmjV3U8N9/x321JnswqqlPqgRvdvTmaFj0NBcUChm+r3kjXVn9LBUsd1ZXgdsbwiG0XeT6MHZW4t
F8WzToOaStJSHlrIw3C/cIleKicpSCQMw33s1Xj7IC6vC+Wl19pv3XM7aKo2hHFWeSGaK6IUX6g+
cj5VCKF4T+cMF0HH83tyAMa8oqJpwggq0ZgecsLmIMu3jJPlLrGG9KA4jE4596JXvhZfugq4PCBG
7eMs6p8sukAgdRq0msmzmseSEybd2IvLN6Ao0+oxjNhS0FVJrLrifm3qzmzZGVRfLB0wI1dzCam4
sOetNVg8MrodqL7wurE8FxUifyyHx25ALLMhfr70aUMLTBU5R5aK8JZ7WvQw0/KRp/kgd5xx3d6j
dmKjvDnXG79Pkl/+GDrF1lEUttgGKEWAyFS3ffebzxVvSt7033J0ik3fW+IhiKblvheSSHjqOBs5
B/BiR8Gs5UkN9F0UPvc5kNHceLqHOM4tQhvLS6QiOr3j6YnamXLrW0E/rfhRYR1MPEu7pPaX10JA
HGcGGUeIHn7Zcf8evbCjrDa0DsvCPtXSNmCKOmyeurBDa+hktynCpPooVag/OFtGvMzzcsGn555o
yWoxtnjLa+Lw3upl0HzkaefwWqMaZGRl+Atsvv1SxfqrjPB79nUKFh8F5ux4rNxWggIXQwEQu6jB
lOYE57u8mmxyP+eBYmI3nI5Ox89a5PVA/bjR7QEBe3oIqtDr14VGMFwj+2FuTbusPMcMZEswFQ+Z
Lzh4vLI5lYIiBXYJVc973mp+QzU1rxw+aCNMtHsmMW5gznKa6cHYCBdmVFq5XznlgeHKlA7RmiW/
hdS6aVaQahVAn0VlOfbUon6zOs/+DiS6o1Oz2JviYt4xDY+XblkMvUsxqFpapI5kOKj6yWg21sG7
63XyznKNu5tzO35QY9twO1ZevG9dC5sxYb/yftBsK5waeJ9qg9/UCX3mYZq+RTUyWReTnC5Fv/dL
VD/GsoDARiQvPHDvkE91Bb189ta1NbGqCviwkcpn5KOFa1rYuGKj2vAtiVBBk3whjNzj9TaEckm+
4DquLmNhb1gXWE9G0xRgwIhD2bXIisW3cX+wr41u5vcqY/1C3VSykiF/bcmOdZPTApVXQ7eX3Rg8
4yY+NK6LtBm5C4Prsq7TbOPI8jWJu9e2WMJD5s3iwN3iOLt4dkx/+9mL3npMsvBaZM39mFXgMYqz
W4uPuKpOYStWk1McJjt6An9NIXp3WbKl5FfhFndhFD8mQyffbICj67QyMYkOa1pZXXCg2GmGPYb7
/T0qUUMHy0Md6p/GAOMNEFQCb9b0wkCCCkA5WUDWZF3IoPy9oE4fl2x2iQEHnSGVbKT3S00j0EQv
ieCGTAqSoOeXmAdvXRM7pLP5OFlut1Gjbt5Hjr79ksI4XlTovkcK51OSLgCIouqmTDXjU88jXa7z
wWdpijUS7Vvn8DP0nL3oOYTuXmZxdp6CEQrgNJaHvvbZGodh+cFOnLm70N2udX12RqTkMAl694L5
k4apGdocsx1kJNf5kzUTfwlRx3JVL1wdR9filNRp8ZjzqrtnbEUb7qDT7u0gXu4NZ+EecvORF5Z5
zwZK5TWb+82S9yj/TO8HZ0rjN9EGXHDHiEVj73kMFrlApVk5A48YkaNxZ2vaO4hdaaDxtanHO4JQ
UI3o/+KXVLOLG0ubVq5s2dJ5HQ0bkla6XNvJ2KNGi757Jbe0rHuz5Ccc7POZidLbNjMiasU4XRCu
G4cfEetGrHUpctrcJv2HmP36qYjdiRWTTQPbQnEHynEF5sSvfYAMhfJ5LNLqIizLbte9r8+8qsfX
wtKQesjKfgbWoJEEuVxEa9/u9Vfb9DTlZEH6DrVVnyaKvtgPz8oHQc+itxIeFGGNkyNZGwWNuSlE
ojgohhq00Bjyvl0UdUWkKFoHEWYe7WekOvM6VIZamCgrA3ervag6z5Nt1dukn5z42CauRcXCQqHR
jrU/TYEZu9vnghqgY7hI7yLDMccjQC0OxXkDS6jJfmLV2CI5VAudkCo+pYFjBYiVSXmMhaIJFo9Z
eCFaEbJSmR21zXMvfPNTyUTEDpMAi1Wl9Vux0Pluag5i07bVoz3Ztr8ae4fJgNTlhXuid0Dnxmvm
JrXDr6IW3MtSMXfRriyohULsBbgHL3vtFZHTYXsP5VE08qUoQvQsn5TJfcfsSqthq3Yx/laf6t+d
mnsQW5UQ+yDO5R+HcMbDUvgjK+Guca8uiGhvbVwK9rQMipOscJXnSd9es4YTkB2d2SmrsDZBTgcN
b2z+fuwhcQvw11OjZx5NXLF4TpPW2oZynF8qQNCvQRwndzMmDFg0IWi2wI/vhR03d3H6mDr1h1up
d78NUC5CLK0kNs1zidHyTnBl/eEttfNQOHm/4e5lPnRqOfs+z6xzU2kDuk7UwbppouJh6VP1TJ1E
82hCjKkKkW+LOtggUOW+gJtkzwVJXpWxHCtHP+eKtGT5qary4KH1clAhqmxBAbky+j0qvzhkc23Y
l3sACWYOMasV1h+bD3Et/IwigmCad5wH7iGhMGudJyVuXsDm0NEmO7hEuk6xLETm2ND8QENPZ/9q
rFhu2AD7Z8GO4Uj0p7qfS8D2rBbhwsnqVxo3z0Usakz9zImosfwZbe5nKHw1v4Cbv7+hPWjtdWG5
7ezoj86X5YV+Lmc9hOrbbVp9AhBdbBnT50tYquyKyhy+sGqnuzochseZLdBFFUSF0ni5BW/YpK1S
QUDMtWRLL5fMos+CSNO6bZVgyutLUPROhTC1LB18Codicd5Lc3WXjnm49efQ/+b7j0Ok6b03jfOS
kmM3RY+yoh1zKHxUhfWW0AFhmzqQ1HqSoHGjimVc0dAL16asj/y+IwQRzmV6X0V9vEFYDx5pnmDn
yUC37GWp5FrlbjZSDuEPydoeHBTCwk78A0qX/VBWYf0wZOlwP85FfSEt6YJ9iTAFCLz2B1WUbCQw
pq+xg+o/hLTS98HyZxi3+ZKxGhmtcEtn0+uCPPaOZIe+1tbemT4oBsSlAWg4YicqEojaLEflWblF
f81GC45hRx1g2PsD2T6v2XSKGs/FyaszePz4UEQFG0yH0F8fyf5p8Jfq3p1vPQY9znJRVrZZ5Zr3
pytKFhsON7lxIWYYttGjm3rzRkWFS/NfPl+sppLrsQnbNzlisebSHzf9QxBTmD7gbhBNc0sUFvG2
HqRH/CMw2JT9iF8Z95P4VC0eMMpZTNAjXalOhWdoDDT9vBlclWF9uI3KSc9/lbLUY9fq6h0BEktN
krG5q3lSEHOutmzUnok2f10Wt78CMs/W0yzKnzbTHW02S/sj1mn4HlAI9uWV3e1CUXsrHG3gqSbf
3lSUdb92Tf066hIZxa2u4azboyiNvB/EcmslaD2i8D1MRzW0p1nX1p4VPtj+wtQP7Aj4u9ruZA8b
iS3ggPgcv8lMTPs8p8Z1wzXM4vXcNteBqr11Z7vIr/TADlfdyugzTWhcsd22T0jIDZR+yzx7djs+
rxWrseDC/mO8i3q7BIpLLoHOEIfewZqzA65XpNwvgWdvw3LgEpnSQ3HxEol5ArWmcW4bdyuf6YY1
3DN7PbKnGX2cwAELshfbxmbgWdXWWF38Ky+n29kKhf+rxu7zMDDAhxu7EJT3+E1Gie8MSS+s6Erl
GpIu84sRM6YY2xz5c9xTjhy3jdPewYgC1fdDY3shZJhgZY88J33Kdb+OGJu3Novmy0RlAoSfsva/
fJXiAPC52t13rp3dG/xiW2gV7dZtu0NLbSY7Ee4/7NY9D49knnjs+S1Sj2seGGoQ/2LO/U+S487N
0PpviZGb5xRRXrhB5LnCCR3nFvT6i+eUYINDD80SYcpPqXPDg0lyVhY/CsIKrzLQI11boeU8dm3c
HmOfYYGWWUG5pKvr8s4SCv818waHumZDu65YrNPhYrvwOtn6JE4/3WFrZyvGReplLsjcCRy0/zSP
9rfgiwsohPs26XfX96lz8v9GxOhLMSnOV3ULGcD2tLqqPqjM4cTs2QVSfEcc0sNgsa2ZPs9hOBAH
GDr8iP+E7/w3Msfff47gb7k4pexkqsUY7P10AmmdpvTquTr7H6S2/ktUzL8Dylyb7+q5776/+8tn
8/8HVMZnByppg6SeHWswptO/fKM3n/3n//quetXP95/l9//530+fWV73f7WaS/6N//Af+If1nIyW
iGxeOAHtXyyd+fT+AZQR/yLIUFIFf2PH+K7NY/L/Wsmcf+F/xqDge9INXOfmyv4HUIZgF3VloR1J
SS+Hg5v3vwOUcf/2HebndhxiYMA0uA/xivgbqEBZ2mLxgmw/FretvXCH1SBkyaJEqqNXmuopMeNw
k1i2GTe5LRSDbbF4wUo7Zo94GW+SgADDLN1nU2fLgf6fUy9g0IlRfCa+TT1NT+snbzWkBV4aqzbs
O6zQNnbpSZ3CLnha4vLLJ0K0K+kG+icsCM65f3fW/N8PxsH77Dg+nyxn2t/OGlVyrUR087dWWh/z
2c2ubDqhRyUEr8Okdbe+g3Ypk8peZZUDBoqaNAK26XNilL5XgvaipHzQmcnvlUrhunbo0p1TiLMc
Wm7p1C5taPTBnM6Lk3+RtXHMsmEn4m66G0bDRjwaLj0X1bXo3SeiH3i7MQlRFzgPpz5h51vp+up4
2IISASGe9mbSShgfMa4sL0uek632/Bw6ASbThVH1XMkkWtFl+2DYnrI+brO1sGt1cATiqW/8J6cU
cKdkTswfPwbR3mzX94s+GMFCo0vuVH0/3NarxYNZsFT4fX4aVX6QIdZ4X4j+3AwQCoauoZQ5/2ms
+g9687jqm1zw3kPKFpEg0ZTyqjD8PsDmmCfd9q+sV5dt4dvpjnmDap28eyIeUz52rG8u2vjDAe34
VDRj8uj2KXmg2LvPUiNoLsn2RKZwzCoaKRuSA0ne3SNj3/AnBGID3eIpdc1VWzG57kQV7zi4snUg
e7POHW8/2/VbEIS/C8zYcxk9ehX5Zqri/BBdK2hTysi7k2uWBs2jMPumWX5gi/DXcTQ62x5uzdq6
lclOmBCQ9QsuZDEChLGrB+NVV7dzy6esl2fdjiSvonmXTpa/R2KPV7OH7hz4VvQS+Vy4MNexyQDi
gN9LePPRt6qrjanwJamWN6XTZOsJH6mTroBxAgXmetDtTMrZ3frLg+2Lk0wsXJzu9CKM4ZmR8JHi
sH7Tvod6bDXilGXibqpw81jK/JGxD+Nt5NbOKp2iuSkPkQELhA4lzxYS2G6elX5YlFDngOgaUT7P
4DZWmJVjl7RJRKeQcPWblONvwQ1sJQk2UreD4jqL5RKoBBaCQvr1lTpV/TCddD1+BFh1agUTxxqp
fEuHkNaM3q03MQYOvqk9zEAvOjsKNGMwYDNadPzWRcRAppjrv0Vr1NN4u514eGvCqKeEBUNlzcUV
KxdyBxtCeQCI0d8UxUvuRl8zztQt4b8dl9RsHaOPrUZHA3bIdoJZiDR4sHVYDCHlxefS0mqNMkSj
3cANDBsGndxV2W5Gf3ywZrouxuqVJMeuUeCkxpkUatVfHGH7KLQoGYBintIaL0g/tYc0IR9BQn9q
qz9NMd+X9XiZJV8iFQH79cZNU1o/B1lF5PIo7e4FTCDPQIql1fvaZTrfqrT9Y3R5MCWdJ5pMmKmQ
aJJg43NbT1q8J0nMyZFASQlbjfuJ0S61kTwLAFaVkNlXhPtwrshDDnM97Kfw6AzZNUYo9cp0nziY
1dMaa9o4AMGdvOiZCySPUJ2TWVjix6h1vvBFoDaUqE4ujpk+SuN9x2jGFJGMG6F7Ghew5OQWouZi
Tdw3u+gxIny6XqqJVflg/+7rhqBCkkcrbZf5g5gb3HtjB1ZUuvFGSI8aBF9CbE2as22xqLC75KeV
KPi2jbmSnTjVs7bW9YCbIkqLn6AyqEjChLAJmvItsVgA02xs7zKneOQys87Crth0Wk0YymiBmJYo
oRYEXcxOJzaVEWsxQ0mcO8XLUygmSK4xe5s5PXUxphxHzyf2WPdS0C7gW695y9zHk/MeRynNS157
JbXr3mfBUNwxZB2sOqXPqYrsAxmC7G4Uzc/cVY+SFcHaKssf6DAsveAf9FK4KxaHyzbGncmSdmjv
5OC8SqrXd0b44bFCBDzhS/plFufUQj1yClx5HPAdYaGhZhqqeSrYSOIFhUTm+1ZzHooSqCqzJanc
m8Uh0cyXUsxXrxPWChcWE1fcY3xzzs7N0R7V2iWPAm+UJSW0MSl2lYUHhewuwEnjzJv81pJtuxRH
DXJ+nscK7HvJoyUqREHXDOPn4oyklVVGlYYOhh0ArmeZ1NCtrOC5H1XyMsfFz6EHcTOpV11AbxH5
8xzWd3Nov9QNoU8ksW85Jec5pFezSpCznRYObkYHr9vl16SzoiuK2Vn0SX320V7Zqdb723oPIR9x
25qtm0Xf+MlurMb7qh+vYIb2UiwHfwpTAjI5QrcFXLdR2CbH/VDyS2g0y5GOBmKnJnrRJBTf1O6v
rk/OXjPHJ6cawrVXJ/Sa0SZ/zw0LwVdF0a5WimcwnmkqCntvZTGcMV92/F6wZPCP6PLEvvkh9t0H
3cXfccsTiNiT7TJjXtwlNiuMaD5Of5IavSrlKbI96ltqJ9hEA/I11hKqJeleo+uRxsqaiA/QE2fX
iQVtaFDTGbeZ2TDtmLsYnO1uYlg46CH+1tKFnEQcyc3t7eBY8OnpIq1vGBe7xN0sm01IWZu5xReW
ImTkFuohHWMKP0enLlgETCW2By4Bd34aYYHEwbEtWT2R5eHb1GDHYXV/58OcmSeEhp6S2J4zeMOI
/xlkTbf25+h+tJHGJ5cmmDx5iCN/y6L+UVYFVs9iqzzxB89qcO6tkq4fdh7oDP63V4K0CKeGDyRx
v4kSvtNEC2CradBOyyjdMQ1BQ2UVbQHs0WakX6dwuEQtt5pYPJ9xOL12fuqt8QX9znPrumibb+WA
YSKX9u96br/GKVs2VV/gQs/YigcwxLa1HakNDeMp7kR86cOoH1iNnetx2qgbjWQJS8jmETaBmB6h
yJs/gyT/UlH5Yld8kLUVxi+eZcecpeYPe0Zo2DiZYJc5FPnIlP1lbC93bZJ8u+wvbpnpvbQdQOZj
Nu0cK3S2eTDIw1yFzWYUrf62s6DZZ17TbZIeQomL9+s0DzzoJSW4K+WiHTt6Z9vWuauKy9j66con
8SFDGT90zs2sL8c/VcDuim8tEOhJvVsZzW9Z9+w3ZbdFALgqN+YvTd+qcwOEYRJTfGbdO6adkK+v
AQirh++0xlYoHCJToT08xFWyN0FNiIZCyBVXlx/+4N8kYWyenfxCXb93Xag/3eR9t0jL285qi4PM
rR+5U7z1YfO9DCT6wyQ5Jp79lU+i2eqbycSxDNH0Yny1KKc/IJjDiTIsmUKxnsLo1XK6R14J90Pu
P0aKV2qzZPd46KMD/K585bbmUkOoWncZ+1ETYYbyADeasfzTWmDRkioGmAxHduVRWM9jT3Uftlmq
+xYbN6yR725a/RJePuy0Vg1ALVrlUZdxnkaxf7Bjb151ujOneSLRJCyCc0ldnrO0+U2mNtzmfg9e
tqVrnLb0e91a56KtnrpBbPpFkF4oanujJ93h3AuPNquEFZsu8Hb4LlXJH4WRaosFkbRAE3mXIR5o
vihYjiBS3zkm+fLiKTp2Xp1v3Ngl8MEpQqwh3DRRRr2Ebce7KnOIW6Tdh/FbwARGHeMlcM+6IG5D
c+xvCxYhC7EY63hC2kdWSNCqLPbtsjB0hBVaVh0MH3200Fcff0T3XokNUcQ/W2JmJJesLV2zm5Yv
NB4DTXFJ7gCML6zHxsFkNYcIuiNqFbn25MjrUB9ljtWndsdsO8AsexYxGbF4VAuvg+4lsGlXM4wK
kdHFOhvLF+6m9tay0RsCOw4oaO4oig7mX1lnCBX0zV5OLHvhFdqbgqDC3WxZuyKxI55XZiUs99eS
sBVRT+86qxFbwhIV28Fqic5MLgj4smfTN3B1uIHE8vzKhfWbL1e9zpuAsJONS9yT0UdIcSdPc/eS
YYyE28AdYnTdV94gnOgioCkUv/hKe7AQypJ/1LHpOkI03eR2gffL/rHoXF7rBrOeA0xpKKrh6DVR
91Y38MED9VUnxcdQ+ODY+/J5KZlMHJNfeBK/WPpRKdJV7W4Qc7n3yvK5HSfDyijptm3XMV0uhlWj
8wWjA185Plcr5JskRR7syiz8NEM+bNHnfs+Tz7aZmHJq0YOWh7t/Je+8dmw5z+36KoavVUTlABwb
cKWVc+ebQsfKOdfTeyxKOqR4ZMnynSFgg9gk9+7Vodb/f2HOMYUSIUSdUvWgjoCMFcYiK92cnDO9
8MV43EE3/RKsAakaOyqGZhF4MVgNZt8+xve1UyNX8rXMo12O/+RpMIYX0LYNX9AobQxZeIkVnC9J
CGl7hk4/maMrB3BHFiFUNoWsy6gvU6gSfa1wM6SFOyXtBFG06r+iuVXXOUmyjpbLtjELr3XR7wBd
6FdZbL0WDN6lUQY/TZjVFgNpdnmebxd4YSRUUu2ijHqyNLh0Gn5L6Fjdsplno8D3EnAIaDwE966i
rzFnsLmkG2ks8Q4obI/ThCkm1eTTopFcrdbR81yZ70JdsnAe4XcnqX7qWql+orjEOZ2IFL+pmHr3
vYmjaByPf0pM0pC7RDa8ugiHbS+Cg2sS5FSWxizXyPmwQ/doFM120KWvFhQoY3QULjhz3vNG/khm
63tAHeOaIqnIHRs3OjKZqnxM7szYLFz9SdOrRZqpa7zMFPedQRSVWm0jAWiFTDuVRqjwcj3e1yqR
NXr8I9RQaQKxew7jOHMnCZLLoI7nOUruy0JqIDYl+z/BBWpQwmON00UYphU50+u6rjl0le5qgZHT
l3nVEqU9NjHlbp9yQinyjZ3Pumry1VLmfya6/nsjnDh4mbaZMJPQ1Fqq+U8QTsVnFP/tEPDvfIC/
IJy0XyxAqbLOTEGFyPSf+AlT/cXUNRMOk2X8CpngNf86A1SI+wRWIQJnuKeH3v/SX2eA8i9s6Zkd
moYCAlvRjX9lBmj8OiD+bR7P1A/0xT0K1DJlJgzMI/92Hi9aiISXPFEYo0SHgj/hW2K970FusqKC
U5C17ZX2y2Ndzp0bb3I9YlaCWwAUgbhLLZ3GDNXjXAaPY4L0P9DbI1znaZOIBEagzKN5xvWha7m5
x80D5i8QroaAZSAR8ZyH3yDLzqbITEatPaSXqwlrAG1l7M3322JCWekp1vTdJSyywkEIfb45jLqS
/EJ5f2kHgSi/ekRFZbXI8KvMVRlfkLjdnYNJv9a4hRoLR9uUpIdOar/R7zxaKtvFQqj5gFNP8s2i
in4dd/EqADjsM3vZ5qm6Nu6Gx0CKmRsVkXFVa95imnEbEA8eEvEe8J4gUlbvarIC2I4/a+SnT3mJ
XC4kWAbRg5OIpXVsRiNxhXCMrjnL/bMeDpotRwaJOmLH/up+3msDm6k6U4lMNIiWWfQPYEa6lyjF
ToDB5NVja64MwXxbuARMY4gQUQlrq6ARKoYGz5NucN3c860tizqoGwtXzolVlKjfRMRwuDOiLW7m
2lFm6zXS64dWKja9CMA34yoxcv27jbvaExU6mHRs4aXWaCu7sTTWxn1HWWsWLmt0wI6BqcHt9Og6
htxa2DZQvCLVRKhvHJpgeJ+NHlmbQCbBEqm21UrRjb2oAXsDGLKIj4+xRHuRMoI8taz8DgWW37m4
3DCwE18ng5US7ytLIRjnDcLL4sBVLtHTAYgMzOHWalO1mTSEbEUa3bosVs4pBq0T//9DmIx+lcTq
a30PAZ+a+Dgn/AjNbNqm5Jr7QFiI1xZZOy1tX/v5wNJPCLrO6YOOKjv4VZ9sHqqof1QX6R1tFq8p
jbE/Ram4WbQWi04brtUK8UG+mEch7c5Zjby1rGjyjSx/y3EPemomJtt48BZZOCoFQyY9W17G0WD7
nizE0wjhqTVxgOY5fKKEqSVgXKDdsYCcUi4v8MeJvalzxcnUpFrjgenWsqQDaQojMjPzqNsq8exF
CU9gsBQ/wyhwZ3e0w1mmx9tWk67WICA7a1iF1/oxVEXIjQWzZinLKn/oeTiDGJch3dG0krPiJo7z
awIWDIrK8tguFKghf0WPpJexJJcICQel6Qo01opVgqMuPew1idQNDW0sECi4lAGx2QJ2wUWMnrNI
fhtMrTyMijGgplaZui8Diak4gMl4p0ph6KurBfSAhoJZWadGeNOVMH5h9Y1+ueMhC0U4sTwwOHJl
NAkBs0NObvYHMEpH5SFeh3DNGL6Mgv4c5ariGJEyM5tCX5+n82vZFq/msHwOyh2JJrWE7kyoOhL9
pppLg4EJXcWs65/mna6b62rsaUxxwgwhVFooayG12Nfyw8kiFeJKhdBfUKxg1TYiBk9dND2VWRN9
U/namUDjrBBjd86bw+4EmBWtPpJVVTWIU9BALDzkeWdupIoJgS6okoOEdHSANM5OQ7hoLaT9UxBo
sgvbDTGXrK36TMbb14qHZM5+tATvJXKLKEl2UYsRbRo7RstWcyxMesRMZUfRADzOm+AsYyX2uvF7
1FpblQO+koLFaSgxOMHgUMNG5g9ClGPxwYwcy57hCax+/KI2Vd7Y+sGsUTdWGU5g3WyjwxJX7+2M
wqoeIvTUE3dAKGIVFlXOt46hI8YHazVN6ZmF90WtUDYrZXLSjYpgMv0uNKmZUKH/XPEY0EkyYLpL
rAGZAKWIA7NwRouWZkhyA9IP8mChanYIMzkt9JDRb4g6KOiwmGvLoWr0J3CohSvJoP5FFZJvoRqP
NOC0BAoPb5MjVF0aL++Wt7BmrMQRK5+TrnMNBXH8csccywyMiGAfPAYB9NkpKWVKdwTxgXzL4pmf
wnbwRpXtgrR0r7TNzSq3jGuqBc9SGUj2FA/6Vq27AxM8Aq7wHTFI450UTyQWjCsYZZj28Ia3EW25
XteuPOAVYNbzUTHzIkmMHl5OqHj1uz7/pxMy8m+tadUa3ZvZMveoo5zHbsJIwokFQA69xHngh40H
F1aO0DThvgqkH1NHHahmMqRT07ibfWfHGqJyo/egrHm33TXi6VUxVd5PJe/8QBZaRytxDbcdcczw
HtYqEx3uU1x0paV9KUL5hVYF/UqTPbd5flyW9jBK4tcsJlxvrXatZhk6XcPLqjLJA52ubsyidjOo
UWz4SBGtsD5FYxyBwoHMizyPt3GarWfFuHVmBqFExzOCY+kgD9UVBUmzksd7ZRwkUP20+TxUCCTa
ovhCDkGKaE0BPrW0QcxfDnqiNyCsF92tNHp0sxdvWWQdJCt6HzKV4zR5Tq3q/tazXCusDK9REhp9
MorNcCVszEuU0XB0wmPANtZBS8KnulDyA4/q7ytNgoUK4yB1fAZw994Wzkd7UVHjd220kmIsabrG
Gz3OgW33iKuh6r2XYs7J35RfUxF9a1ikb5VEx8unQGUwNldIKdT+E6w7XKeG1r9qySSi/B0eSyAW
ZpESjpowJhym6QFSP4F9Km131t5ZIguzfEMRTFsT2D4UGnYdWSo+NZN5szB+jMr8yL93TFKb2FZA
Fdpd15P4ZoaVm/UtoZdh6eUUUA58EMPvkJ3a2lwRKxQZmAED9RFFmFcrGMfCu9dNryw31TIyJlut
2FWReMlGEmr5pLhF93dcZ6MzlM41blzZr6MZOYbEYlEOj4ImrnqkEBx0fWvLFSbSWd0KBnF3fYDh
CzSy2/YMDQJhI3H8AlM3tHOSYR0aOgBhhV5+isJ97o3d1W6yoHSkSPMLbKUuAE8aY3P40vBP2mK+
HhvrgLL8qkjw+xsjO+Er2RrzwPsjEAGHwjjEVJ+gmuvbdcNutFPjdxSk+2kM6pU0FSRYLUPL8aG/
93pJ2Wqgpip7+N+apT2N+kguG7JHdNYViByhiD0R1JALhvW2zDVxiobwmUjmVwX2na6vvMZhs6Po
hsAYFacYZKmSqc/m1IQ++5juAMQnxFYivAhpgltQMd6GPBAArHPsJZrw3IiYCMa7l7VAr57GFbEh
zMi6PD2aaeD1pgxGoY4IQWZquCpFHmmaQSjLDEYxEyQQLwuNtUIuY9MjBMJVreiCySm/Q/u3Y9Qu
vlLNvW1F0J4kTK97pVBbG1XuXtKXZwXtlM5SgJSV0Q/YsGk9FgZUL18BW70sX85TtWz7MP3Witm1
ovwBuOkeuAu8VkN9FAvtKQ1hlXRVPzpLU3hNVr80uP4wANUkoejwejQeC7XgcSp0cNpNMgKPEe9G
OHThcBpfLWvQHKFYvlg6H7pyF6qMYfLlETOE+FIVJuBwRX9rsvizogCy9YGDgcb2wVT6ghYlLtnI
mLEDWwDAVkF9WZtSsg7Y3drqVL2n/fBB5oY7sr97KC0CTts6uLYGN8UiNY/LZGoex+lWUyCQTT0B
slnzWER6fxbTmGjdEE1VEAXvGc4pHqeq2YObZiMjCxdq6fJBrAVO4fI6CSPYvMXcTYEOfSaM3LDW
Mf6EHI+W9BVk1G6DBFNOzBg/MmWeIr17CCTmsxOT3LtVp992E96MfxMg5PtXHnMTtl0Tf3YoO/6s
wtl8/Y//bqgSwhUEZHfBH+oZQ0J99Y+Ay132nv/TD/CftEjdElUEOLJpoNi5Y5X/ItlRf9EwecuW
TqlpSL828r+168DJLV2E8woxEq3Jb+268gu+OkMmOQrnGYOAf0myo5l/0Hvx+iiCRFRAmoQQSLf+
gBrPxTYtgsIY/G7pIydFeHIqpdwVQ8Pk6jF+kgQSsNB3nNjMrkA1YDhRN1hiXEPuxVU1PMVSezVI
/9gu0j2TI0zg7UXag6AsvA37/LOusvp76SD0BLIe+G0iH0pD87pZgT5g6qdUgAMYcM8z46SAGs1b
JoqPemQSG6C1bKOXaDnGjXRWeWUPAObCdH4kShKBvCvDpJoaDBlqQI4ij7tbSwKJlAa4Hs1cJgpF
Jb+z7Qe7b2iO1SXwphEsi4VNzumr7kGYORJBC0ToO3TWcsWI9L9INkLY020gs8ExzPwxqshBzYv6
zYT9q7OtD3TrqpCPlIaYjZJ4lyhYNIaMggYMiOGxOCRpMQIsaBnZV1Q3Xou1SpwxukBRi4eeAQjM
ecwCzxFdWZYOD+QoyBysBccfUh46yQSBTck2VNaODBfWkiyc2q59quTpptLCjL20wvxYOrCeE9sS
xS8LdZKtB91JEFjHB2Nzp2e0m9ASvkehvoaSRqB4WH8kptG5YpZvQmP5MnEqunU0XVtJ/CZxQXVa
s9hWdb1RBaKlO8NpMPgFqLC9MhUxdZjRaR6rB1x1baNRK5mUJO17mQPM7SZh9pYiNIBj66UzTGXr
hpIROzH7R/wNjK8ZcZSzbtCjq7cMqKJnzugE8M+vCKm6qwcSFNEyQnFppsYL2eQbSo0POoeJkegW
68WucCRNIrrLkDZz2d0gHzlyW4os+SzFi/vlvpRdEn9R5GVjpQwpelM5pDO3s1riIRhNKmcr/zAw
GzId7qhsJIIp5AT0F2MtHQ1BN+6rgbq7m+XEZWsssIYtDX44crBaGoxVZpQIGwVjWaJw/d8H66Kg
/4yoJbVK4AuHjgefsiDdb1qWU6RR4k6NhRo+GJg+ga0RxJBio1/4KUUXlSmLY7byvlvYKKObJfmz
Q/LVqUmxJ1ao2Yq1VHpsu5ihM+bzsEawqpFE9VSO9Ptxt+gvrTnLxzHVKXOWofbrOVE9iNofYqsY
a2vmsypzgVa9Zd0TdtmDoRkqlr0AnEmJEqK1rO6IK0dcZRoGJbzG+VpOcwjjYX5jV45aayZ/hyWR
ZceJQm+aQECmoJYZqRsuU6yLygMZ5ojzAF3tkyF81wZmO6Yk3ARiYDxSUHqUBwkwU/2qljQbo6V9
C8n8DTaPwrEmOGBSxm0rIL0XWzbXcozPMeuWYYd5nNR7ShnfGmJkBRxmK7lfyKFANAQusCM7ccLV
mgvM85ehepchedqWjmoc2/TeUEM69NwYDgPSBpit8TjS6kQVhvSM+1+SpWpNDURguEqVF+vW29Co
D0wl4p045blTYzm1F2A8AJuTzCEB7jPsCpn1Ns1jklXvPVMll04a6ycqJnvRAfbgwsmpZavQI2MC
F7GVLav+3lqaLIEwYzPoY7LwM5hMX6RldE3iEohFQfEQ11i04zil4GdtksDoXDW9lL8ISoUrO3ks
pKT1ZoxVMHCsXYyO7iSgPHNxgr31LL0wuC5XFD+lXypMl1rELX6l4pCUYmwSUYt9g32G6ANl+Zgn
wy0EaXSJAYI5FqTJM2QvTBtBSXzwUKpOoiKh7wG7rUrqrEiuM1xN6uRIVf1Wd8XJEIRiFSnULmG3
KWbe+HLUrsxFXutmdUhMFoJSdgH3YBGbVXXuEOHWl9u23ed1joEKuE4zPjY6oXOKtRsVfXQCSfpO
YBbTRpenaZgJIy9RVZZzP0FJRQag9s06sxTin8MJm2K56+sxw7Qs+ApcPUUKOAwXLgmTUS3ZLUS/
xeDcxjEncTXFL09ztEp6naQk/W1Bek0YXP5dpl24SVJCakys7K2OZyySeRYhP/hmJT3KNc4mGIWJ
H0SsQYrBUq66xoWkBsIp5ceBomc59BlQUUXWyIAth9YdR/RxrRg/hfTPLNKz1F60FC9gkU10ubK6
7er0A8st4bsGC5wiQ66ZieW57BkvsvxW3EmEb0/ThhWX9wYcVRVmyNzeFi0gbnsmU0C7QwVMrTD8
3sTYX+R8wmAH+PC4vbXDcL8hkqUCbDyPBiSJhHTwob+O1tR6ZYdIMMl6ncxz8FkmhEt6of5zTEDS
5pV4VQfhY9IblKEZ2XAGazvaynhXmkO+lvowxN4BD/DueUTDBR+hv0tQ62/WqbzpgBWWda3ups56
kQVDXrU9RpjA5DyR5RhAqvAaThL5u2XoicGiOt0EL2+YgKAr1aEFVwNreY6crEISCG3iY8pyYumM
0Zdbq4PuI5aelYDa1MJftbca2YQAvlo2iiGuTnoc6dSb3SXR2JfqU7Rsh1IjPDAoAEg1HZ4Hi5Rb
tf4yYuuTpWrp4fB/k1RwuFLCSV7nT4pUvbTziH9SUykVJjQcFrcBc93ejrrliZw1XxlCc5sm3Jp9
lBjnOIsflNa6pXgZfMS5mlvUFsFeUXwQW9JxdLHYlynwo6RncguhCMQjQiFXvXeujCCO+lzvECKs
WZ6UdquI9AXgFpKiJPRtDNBE1F8YgSnJjEly+yAB8ZUoN2MKXguTLcDMl77O4VyvS32cfZEXt2eZ
aMxx1qdtZ4GMGAwa4EJJX9hzyn4wL+bVUiHFBHm6MdMm2Rnp/FzNnbgNtThx5B6erijLTxWkAph1
Rec0gkB+TtLyFEDZfgiGDEZ/QtzABL8AS+Y2LXO8qlVIFBODFMNQfwZR+YpT5uBEjFkrxEwemCx/
CnF/YkmEADWF4r5iFPNv0rR8ln3RNfP1G97f3wDpqXD+UY9yeP98L//b7X9df9+m/Pp3/tyWSJLy
iy4qikj3QUSPodNh/Lktuf8fDSezbhisC+9Wgt+2iPIvMl4b8l9ERWK/d9fH/7ZFlJBAqCwQFZ39
CKm1//M//ibT88/ZwgSS/R1Tz73f+p2pR+BVaMVQh/MCvzfzhOlkVrVVDztjIO7QOqal8jgphzFk
YDWipvNw5+Cu88ddV+xTS3n93ffo77yucv/4vy0vf3vdP4DrRQaOHSXksBtmYhy2mcQOozwW4aMU
mWuRfKoTBsP3IEPEjtS2NUhgKTE4eL16rZkA8wdExpP68g0W3Ub44VkYD4k+HTMcXKq5NqxyZaav
7NLTItwBRoF0/vGPP3e6tv/DJ/8Hy45hwWfAID3s2KZO4neifWTxm6R4gKU5MF65h+rqs5B+jOk4
fEo68TnuMp7FZMZwcLTm80hRbWRH4TX+4N9yJB/lsl7kvSTvD52wrfObkT6m1sBE3JeVLWzcETJg
C0NtW77VPykmw/toflOu23VxKLDYEg+u+qJb+8AD13/NEe+9yWXGZWv7xQbCSLI2Q3KHjRXR8MVJ
sD/oCWw8aVQY+2QvzwxHOKWfNYtVguzL2YM8ovpaJ/UmkF716phlj8W0zbmQFBS5C1sEfCfPFlDl
FGWNyeJx1hheOu1wEu+3oT8o7pxt31okQ1s4iFp8qqhur+hkDMbN0EJKfvlaK/pBcOxmJpgTlgS7
Vi4QtKl5yLAz9HXWPPCCWDE60gaoERxYUEnDEH8/5ke1e6oLnCFrQmSoKPVoLanraTjX/ckMt1K9
EoeNMnzpyANlwe6HdV76Kb/minHqFRUmXnOHIXa+FjHSf0Ru/4gQQ0uv0XLQDhl3m40gMLNc7dqO
HMJ25SFW7p4E9aC3MDxmV21OVuPzS9pSe0s1YY6skOLXUdcZ8tnDu/opfvYK1Tt2gPtahpUbYzQJ
zXZp88BI18lwAjrTiu3SZxmczA8VgXWxIqOTcfhGgMN3i18mWp/akp5HHVJIeGwDKJEPNAMOPngW
vrUboCNKuViBIvVAS3bEEDlz/I4cCKxkQ4/h8n2KPGpPKEsJ9lUD1s5aMfBTu8rTwj8sjxSD3J3J
cJ+ferocJT3qOnfXUzv4tU8ikNduFC/bZo/WWt5qPnowX/QssiVwS6zSjyI+/uO3mHT39/yX44Fm
DGHF74+lSSfRszOtfifcsjPG/620jk7KUTso2+I4HYttccBB/E+ceNLfRnn85TDi1e7//XeOxoR5
hoqhut/R+z2RuHmebuUbHqKV5mHKP+av843B6ME8lv+vr/iHIZCMBWEZI8wb0kncBlv9adnUq+iU
HvS9edK22VHc62sQo0fl4Z98R8W7EObvfk//4KUaMsYX4OnRe51YC3T8eHm+Wlt6to7xdtro2+yB
wKQIGcLTvJU29RphoJ+ueQtsgRNv+W9+4yobTA1761Pxh31zhqjn4ys5xzHIID9rofYdOtZlEq59
d6HiZjgE08IH3xvStaZMiZ2YscGM4g2EJwlBLt0Rqgf5QFhj/yGxT7zEE/mHKJ7tGqNz4iQeYc7k
2zmD6OyPpX8x2hV7v37eaJ2jvVR7ecXspkafPVzEBo6WX0GD0ddSuw2P1rgjNBPhvMFiprbnn7nA
eGO3TymENtKxKARJL7P1H1ooVDH5Kr+IBzIaNQS47/W1Plq7h3ZFCCduVWJVaXXRoKxpNweCyV8a
lthnzMoBSA8QQk7PS254gROZU5JteRC6UY1qK/SjyOBVjpLMNRC8h74pr+p829ffFqdvWf1YL2n7
mVWvnfIkFz+huAGLYybr6VM+jDvhlckZSIE7KhP52bbCsI/V+Fv8SA7KJv5pNTaJbvMZfiyvI5tX
1q2CnX9MZ/HyFNccWrspfRtA++YuKWTAwflNn7GWs4kqxHvEb6rO44Fofwy2QJ+oLjwW9Ov6Sakv
lupxjyiohW1r3e7IaCvs8Vm/ildWTJvoQXnpPVYBfsRbMjuU695peBN17hcDJVf3EbmdrDPffWnk
eCRAzCFod+BZkV3sVyzauo3iZn66KtbagYG+rTqkd15YDrFh95DUeOmxrB188vvBn3zrJP5E513o
Arh2iDSxscXw8kB7NtlL7VmnHhwzD599p/bYxJ8euPQ2hoeA0Ta3fInVxrKJ3Gx5+F1ubhYRz/NJ
OoZvbbrqrAvcYnt+ankfwDhGIAjYyIbeNCNX/rZ29bV6bV55CCDW1WgTkxX+g6aFteOQHCk6YMqw
4DnhD36OwosfcesjnDUH9qyr7kGD0x6dpHq2y0fNYAsEv5LdDfJ3W7qK8w1avXIRz3gRzOKqwbG+
ihvh0rwnR+1Sv0iX+WTuBY8T2lP22GIcTIVuZyMdsh90J1yXV+HF8LX9/ZuJ/9wJtm/dBvgIf4PA
YbfwIz89GE5lv0qO7vcPhHKtIm9e1/7r5HwyFfTnffqVtFxd3Xt8zo7BrX8ZgG/zJaElOafgV+z7
R4N6vV223Flu5KBZUd9TZdXFLtuxiHX55LSjJ33QXxYusea6req7gSlLNaseF79YIz+hvEC6feW5
m7iDY68gmJrHy7Z8GP873m3qFzvr8kW0bAPOEdMJKkUy1SG6w27z21t10BGezyuQILkLWZvUFRuN
/j6/507ApN5jGD2Gl1h4Kt9Ynu6H2J565Dru+DPWCDA3Mw++fBCGVcvgb3JixZ8sXwaOQWrAG5na
a3Wr+AnVkr6RnqVnZa163UbVbHQQUKP9/rhs+mN91Lf5k7BbzuMF2DGztGZN3gQBxrwj0YRFPMng
agY7+UwqN78ghAlRBBBDFK1q0w2zDSR0mNSQJmNrb6ZMVDCBIV2/aMq6aXdLd5ZxK4lODbK902yC
CuXlHMxHHPVkoUOLn7bVc3FLd+GuQ5izLasnWXqtDLRnb7rwbLww339tRWNdo+qLReJL6WwfwvlH
AJGReMljdsmm7qEtyBUoSg+SBOoSWbyflOM6OdBUUqCyxNdNb57tu68SttiX8DI8DGfreSBk0GHS
8FbK7d6wfEYfrpDKGLEQ/eJ7rb/zb/PVuMpn8Tyf8gXoBfUeoovP7j187a7DJXypxzMRhitRHzx5
YldduREGl1L2+rpeZx26jLcwI7EYnx9lPlS1yCnjR7XZQH3H04Qq2W6uhcDi4mZ+d184m6maiVpK
h31/7E7qq36jyOnnF1XQN0ZHEskkbyRW7jNnxMTk5D2OTwNe6GFDthVMF/VafiVwEYu1ntjVzXwS
h4+0/ZoJ2n3Jn7oX9SLyxKH/q++752yLSN36kPFkwZHi+8NbHMBRFQHIfFp6Qqz9GNUWATRsGwmo
vo9Z4JMhzkMdY7VfiLE0GLOVW404fpxa2USPFZjLEq5L96y6xgEIPwGbBHfgZOaGqeMVWxBCmYpg
p3TnWvKBAPXCis6oIT0TNoqt79V1eqpvASMzO4JkBCDeJeAjZ0c8gxtxB2LyKko9bwbCzB6UQhRf
67ATU3KD0M540/C45DxheJ5fud340oI9G/RL8Bl+4fvVyAR7qorznL/qKG6i3iehWZg3g+prMzUu
KBhvDFei4qgSzAdbVez8GzkEE0qUbYt10bqdwfT9Dqy3k58BHsaZQfxl5tmrMBe9KwpBKftc/bBU
hrOurm1ac0tvx7I3bgqnyvFDjWvIYdmEtstl4hwQuUR+ZLKbsg8JwaAucz2jbirg+6VP+R39Nn3F
wQPXpkEB0/nCaX7ibLzcQz941ws7Ba9Zf0wvqhdf03ftVL0o5Vv2glGhfI5v5Ul5DAg+kbonps/l
pnWnq/R25kzySOt6jNnwe1VNpxWBWoPBS3gVIU7cTqFD3tjcsuVYm2OHQgId332Y/twnxS5kpYJU
1RE3TPCX1eLdVVh2Nq/nj5AAnJtG0MOdkk57MhYP/Q1MBQor81k6iA/1GT9EtTjLTCy6S2grzeV0
GT8R0ZGUwUNXxyBdN9jRG6f3eSDTT4Km9lAp1WfjwfRxXDHcWpWBCy55Jrvphn4J+yc+GRnfxs5Q
H5pqF7NZgE+aez3pYetknbv1B1Ka7BGOnrnrb8Ul+2bNMR14wpF6sRHiN+VH/AOg7ZVVfwHv7jHa
p8/BEXCeoGDRBmYGYMhevupni5oMDiauZjA68ro2oDHBbwNiZpMOceXHjB8JQsif4tmskxKC4i4O
gOMIHEZirzDrTi7Ci+6oj0CouAHSb/ZJSCEk8Zi0ByJv7GDb0C617ZM8kU1hVz74HycaCk+oXVEc
V1UjEBvwKtXvPQgmDLiHTL1n79gWysmm8aby59fy+19S3v/fYTiOqFqKn/L/DwCHaEqGqhvkGEsg
LX7lUPyDbT7kuff092Mycur/6wf4yzZfR2JvGrCwGZD9BbPxl22+zmwMeAu7ekMxZVNitPTXbb71
CwmFcDEkRZMU6VdsxF/HZuYvBB3rKmmSTNN0A1bIvzA2k+W/babun7gMFkS/0z4kk2HsH1pHTS2H
pS7NctXUIiClBDAfDN/1IOrErYlcu60lUe6gicp03D6dWuCdTq1wBVnuGMGOsNs6elOHdjliQc6x
l2FEnlm44FSqcvStZrruEmXe9EkFhSyWFY+jg7l33/oCPDcntbovVMIZHhyGvJE1761huBSRSYNj
jihj5hJVXUTHzOrHAyf6LiqVuGqtiqWXyRhBAVXkKr2+HxNpfFcr0+TEx1w0z8nojDMSumgIPL7T
zHYKqFhRJTFtyfqXVpw20WwEuzRTnuU0hYwBpRcGlPGtKmTytWFPEKQYWT6UuncymAvgzi3NPFJh
O2hkNlHLPbJAKygs004PKHXy70hPGCyAM161Znvn9wJqB4mau6HW3eEfj1Lf80lLIvW6gKPMkslP
Q6D/gAe59ZTK4LbIgxokhqWcRL5opL5ytpOX4hLV4niMDIUuJqR4IjgHLqa8imIwEyopAoewtr5C
856P2Hc/WZ+yyAqF+KCGSbNWF0jvER5sp4gKd2y7EdJfr7iawTIIf+dxkBv9ioGIVdpcYTms58Bb
xqz/ksFUMGzKnieYTXYDcp8NMcqnVAZeV1U0TR3mwmbBF99rEV7cJBxZIujYhQKOqiFJagZsIqbs
4pbI62rgg0Pp8xCLv+sBIDBRFcotyA1xz7aQOVcfrcVU6necfYpLgA1qNB2eYI6UdUXOE9YLS8Ae
GhkHlm3CuTOE4EXsRDBOLAtd9mPFRiyIN0Z30HoiGtg5ktMDHoC9QPCZ3WrjK6a0m2pID2IWB17d
xj8E9N2ZAZLogulJbCWaTotgftSDAsahjt6LJRnRgYg9uHak5AQ0+npDmYegOK37hklA/SMooSeT
Xrlhk/0G0QqZQKESe1OM3rLIwcWQRzIiUwQiiBtogEfKdibB5GFXdF4DAV3JIjOwLkrqLMFYRzrC
1Wl8IJ18WZtGW57bkTCoWa/dUoBEWJT/m73zWJIcObf0E6EN7oBDbEPr1HIDSwmtlQNPf7/gNDlk
zx3OcH/NuGBVV2VFZgTcf3HOd9oTDzbYzQp5/GJmd4OpmW02kMnQ02ccFvNRepA/LIP5cYMAIXN9
7nIJ6NBmCRfa43EIkyeeOuaAY549a6dtN5k5+yvyk59GGKDLYmxeM6JUl1WIpBPmof0ojTpf/ecX
y2OZ87+/3hj/Anfa/pRXClL71z90vcC+yooY0jDqWBz8eaFd4Un/8ov130BKd/3PdUNCFFT398Pz
+if/f//jn0Kwx6kCx/TvRGKmZ2Lpumbdsy6x/h+WroeP6KP5KMgJ/evV8n98kT+vFvcPbgHHUxzc
DhoOhwvkz6vF/UOgBvOgXriuj16MU//Pq8Uy/+BPItsi1MBCryH5S3+/Wvw/kIJwtSDr8oFG/Uc3
i32Vqf3TmO56s5D44GE7A83PR0r+ZcmQWzC6Q+QU21q0494A216OIjhjkUZlP+JeiAXk2Q6Lj2Pc
O0b9aCTB0qpSgJgSmXit2b4CTUVEq2oOrvBOhABJIu+qQm+jHOlvIAmBKcilyjvAOh2qZUc+mx5K
dLMHM+cAgOW++u7j2lqQXYshp2chMdi9vknITAJ2KeSmzdN5kebJk1MaHIQK+Yhw6aypzQeL2VJn
VPtOoYwM7fwhiCj6KwtuLfCF5TT5wCLDBhQAjSnH1qMO5JFUmwu+8aXF31x21q5QxATnWys1N1bZ
YXAD2+uwJy/0vEtigQkp/AQ91S0ip/nNu+a1spvgVGgyTbrEJN0Toq5ZF18ZVv6NQ88HgePoGkW9
Nkp1yodr053lR4dnGKl9gYlbhxzXw2ruipc5QpkcFtU55PpaFWZuLRyz2aQahrXjL1s//u5deSnA
RSCpw2Fl22hGZgM935wjCUbst5+6YBdcg9/t/scy4p1urhqf3kp3qLfb/ZwPTw55UssxCtnmzqAo
7KDYIVa7koo7Zvh6bYG5Z2BkfhW+maHeBsqYJneRPxBGbiYrxyLDshHlDeAanx1IozZt4evlXMn0
pUY0A//yGQXMrs36Gz47zoK+ggSEfnR2VeF+6KotlqAh7tHnU3vH6X3d9s8l/iE6qEw/yA4lVYCw
ZV9iV163Snqodc3hEcBLvw1H52TNIbhckRzrIfsVeCGGkJcUDjlqwoE7qWxgcxEXS6qYh9Afr23Y
+Xs36W/tFNNH2hQX0QrY5vN8iCMwK0Y/B89DZWVnuy8iCIk13VxnY0/xunBl6CDn3TDvZTI+6pQB
B46flZxa/IbeQEqXk1bmDboW7GGR6a7jrBP7wbDkqi3tbJvkREUo+9h3IWEcY3oXkzy6mYR4rshq
Wfa2wC5Qo7yRXfkSWTB25ESc7IDXSBRptlbDRIgCn7LcRaMsSxL+ivobLzONKTK89RDVByIkCtQY
ktgyNN+/IZJGKp0JhqBD0QYysgEtbLlRsdfEl4DDXfdTSxZ9quNNKunhnDH1t3zsahJCXUU3ljcH
kobQLlAtbscIwTjKet4iJGTTs9V02TYdIVmrIU0uAF+eB3SepzwZBVZubiVDBvd2Ohxsqz6nw8he
tZvuNTGYi7FFPqi8FF8QH8psMm9rlYcrmJoHI8HKw1mHfM5KPqdOzyywsMoBwISbNaB1Hvr5rI2i
XzUoqxbCZLQkStz0ouNSrtX4UhUMnvqxAdyDemGpfH11equDcCfzEOXqNRk8pocR4Ny0Sx6Rgx8j
Ow+PlYCPNbEgzo10k8yQVLsJB0460EQPMNoAdx5IS2WC5c7AVYt1l3ibRpXfNs/Q3rFwKTUpuGpk
PghLBn3rlQZsdAEQMzOIK+yYRmqCFAn7FXjhJcFnptMyo3d0tpzB3SDfQVLWl44Jwgs2VVBJdzsC
tFw3s/XUeZHBVuKK+IQy9wJLmfDS3N/lDfFs+NVEWeh1nmAPS0bWIGE27qHAuLBN/GnVpOYDOjq8
Jik2w7IFt1+n0cZp49sOgVFp5dt0mvc6I8Uw1FT5sx2eZyt4sgN115jpzs6DO6PARziVkmKm2RWF
eRt7WATQONGFgywbZzS19Zy1T75HHg1Iv7tAR9kavh2GM1vwAyNO0ildTJiWQmo0OPdTLiYAKVDg
8yi6RXz86SP76Rr470Zcv5s6JHXG1XsCUBgC1fauMPujZ6XEMAbVwh0C86bEeIkBV6A+FeV2jIGk
t1Yd0GaL1ygfOwJAKxvsoIWIZpbn1AM15xr5x5QxnAkV0M04KLwdLA53Ucuox8hLBgt81Rr3fGuu
4BTMQLOYckUw95r4MfRZ7+BAZOB8XYe2XfoNqsvE75O8tw1hig5wc7dJDpWZ8MRw0i76qH7OPGBM
s34y0/Rh1GiXoFeBQPLTD0NANZXJpwdztCB541ANeUc2efus7PBBGWiIIPF2i8a3n4ScwlcwEhMC
sO5DT6ARRJgTWRVV2zplYD163Q7v1l09ZU9WUgTr/yn7YLL6SrhS4hJQFmUZhvb/+zTh4SP7+Ys1
4L/5+39WfN4fni19JPieLVzf8ai5/lHxUbrJv/v4/9kaIMQfPkUga2EyyqRF7uE/Kj7+kyUUQwFe
qOfTAav/ZJgARfcvJR8v3FGu6QoFzpOK9C+imDhqJxhYwbRuErtdWm345o1Y1HKHFpMOQt5Mxtzs
8AbRiQWsKKt+Tla1mv3NLJAVeiluwbGZsTD1jNAbe+LusaP2Phgq9jyoU3hmK3frSPdCkAOR0mMX
/FpXhRupFSizOUwWMJK5fSt8gR7Lm5pG7orLOnK3vlbD3K7yKN/FLuFdCZDcmTGHWXdiaWQ17V2F
xLDy7mdr3jvQD2tlppz3OBOCeNjLiSKvIzuHYBu3QI5MyF+IxH8qFFHsdXTqEaUdfdsecGMTSCGD
gTWxrJ/wF6yjsER53va7ahoZOaucDezQsgoaR1Zr/F9moQZnfYRF13D9l1JGeku5SESqG+2L2CbF
3bJfNGkyaJSzMwiJu46x4qUN1U1nMm4Z52Gr+pGNHVNnB7keuegYlqHbsCuXcKExoq3ID96VTG39
VpHEmZiklSP9k4gVLuj58Wb283cRjvvg6qIb2uHLTE1rZyIzlI0bsHiwkz0MeRLKib4bY4GK2y7y
VTYnbNjbIl0B/GO8ShrrAvrKUUMKzYP0lbFAfzM2RgaYNSc7iYs8sgA1hp9ZMCRHZQ6HhtDjQ10E
5HvRUS0jZziPxoQCHZM1k6AJ6qQnqmbPNZ/tVMXQd7Qy576XMyOUkWLdkdxnTcxNkZgxvv34La+M
n7xv0A1ZFAEt/u5Fm+UsLY9hxtUWsmQmBSVnaFGjViD5bY/Jk3Ce8kGTdFdod9q1tktzUOJBMcNy
Ndf6ts2HeVlUrFatPoLekOJZiWEqxGEbY1cj48VJkhU5h1f1NumlTcJU1zL4V0rvxghSsTd9HAok
hb3HfXgvEqDqLX7WTRmZT8mIu5NP6b6urOgo7PG2BWTJqjFd4/xWGxiD7T0TCwLXUsnLyPBWE6o3
I1ryHzrp6S2OX5wvcB/mLHwxGgtr4VBY0LwzthQzyDmYPYewySZMJ5G0N7UtL73tH3QY1C+2QB7v
F/X8bJcdqygVU4ck6t0P888JIpv2sg+3UjsIRU/CGZiQJdYjUVz0aJUN9qm3Pu0yvCL+qX6cLFtF
RT8sqrJJsHwP1XNSOt8ly6u1KSJ3WZKfuCvjbitlJmEChfgzurZdxTyyWF4QXWk499BtCqhd7sn2
hxtV+vnKsdt+GTjms9V7KZIFLDgNVt0VLNKfrCE1W3eWPvsQORZTBIhpaJjwQxS8HwWdnl9Yv7GI
PrSOmb/NL3gxCVsKjLWb6dvSs3dSJ49KDPvJQorQ863jfyH6wBrx9iR58UIqqF72jnqXUHWxRzNT
keannyVnYoZ49EEX8+izFIj8dJPm6TVq+Hq7XrEEbkWHoh8BnpAIgsiSgVW+mxnUQ0e3LmNEJVEA
tsrL5Ncl/2Bpjca9FzchIr1sVwTVY5a8ymEXd4fZyi58Gw8mjI4uMFApdEQC59W2dcbvdHS6Q1PX
v9h8SXfUxk2nxk3MqKoqgozoaVDllHu3kY4vtTPdxqp/d7I+ukZYPpeN92oXFIlE3r8pNznV15O6
6Hm6+GmiiodmsFJts3UItJ1a66EZhyMIDYeJUQKQApUvfMu3WgJzZUbxMbfa39utdx9eQQGTIeib
Y7R6gW33119+1QE7MSxhv8TGEEARZTWGmd54twI2aDyEeLN5L7gm0F5MaXXfzeVzIEdkEFg9CTex
31qapzNUV/Rqlf0L//lODH13csBzeMIqT0Pj9+vZalD6G/PewqwL5MRT6Ifz9kQ7pvYQAX9SGwM3
3t3pEGvWQxWvkicAC+xUDcZjENefZghFpL2eqsLBhxMa3gk9P5tGElAuTlIzy/Bx1ORu3u+6OaCM
Fsg8OeV8+oiF50Yn5hZ3RqY+OtPhsEJEP6En5wUs+zQ/g6VhwxgjDIswNA+ZteXKHJaNsuYNaZMD
S1fWgZl3B1SFgYrlP9kGEswKi45uhp1fxv7KEhirRUG0YSdugM5mKzxy0l4AWWOP5CRw8boA0Xce
7vji8qpqMC74/q/3puG/ZjMr5dr5ijOdP1ZXmmjiV/dY961znYfmTWcIVl9yAoHoYJBzCj28ZFWt
VzTAZJyokSzUkMRlh3yMtiN8dxhHNpCVvYeU38PECQhMdKZ4XyrAVe2AUiluZfFaJiwGSeE0lwDB
76NOXxMO4odJN0SjRka8HgmirSH5sTvzmPOGKCso9VkG2tNtB3ItrViP6WhYaxNPRS4BIfNcvXZF
8qRN+Zj2tdwnxXzIapSbcwcM1SW1ZBVxr6YcrGUeHCysOn5c0NfhZQfdtTDT6HWyTNLs5NmeWa3X
JXjGgoV5LvYWA2wt9cjGur7p7HBbc1lZU96xZKCLsQZUOX32NfTBU2/iTadueUxo3aeg3kVdcCVQ
uCg5WjSYahgf87j6IuoVvBqUCiuzdgJJH+caHX3X3KoUPgCDpi3Fy0eaI6QlKRhNbs8UzWEgvyzI
Ylh1zvzuO+gxhvoagKmmbu/imVvWvv1Zad6CqDrCKe83BGoQyyJB5pFlg4YJFEHQ3lQpRUk28B6Y
hb6duWEWVCf3tnYZCHg+7NkUf1fH5zBz2JW2Y33infwA0YpvKVWXIGTpL6f4WQwtElnr3YQgOVT+
cXIoRpIEUmGZMy3wpks4SCZJuO7AFH2l13REH2EE4/pPr9EvIuF4MEfW9I3ktxWODoZg9Qm/InBT
WOpNy77Uc6DFtIlejT7esIDlsKmezRaET0uEZukIooHQi3OyiBKlRFJ81LnHPov28pL3udwFvm+t
xDTfJZMsVr6hcZP0gN9EgPoltfCYJrP66HvNuHLmYx+L+Lkyigt4n99QaXuT5NciSxUs04GgrXIe
Np3o9hTE9iHIxkvgEbhJDPuNjyNGC/ER9gN+c7BJZu4SksDPLQ+hUTje8J4D4lhl1fAjNJ2pHVHm
1UWB+M5EuTxxgWRJaB2mOAvuJFacK7lQvvSW8YgTSC6xFCKjhk631Tagv2YuvqcZElboSRyRPQLy
MuB7L/2A0zo1OGRx7trdzMaLHyD324HAihcDf4V1TaVHEdabTHCsYN6TuPPe2vqHgvEzjy22FjWa
EL/59YmY45vp3osY+1TXhuOmTtqeMMuSdPMqAjdLaYYoGimMoeEqEyyfwzfX6XgoYOIZLZNCEzQ7
hf3WVuZtVIhz7+sna7xeQIm3tJjYDlmHXqFGddIRYjUXpuCDl/2W0LkXXeuEy7RDr9CnUbw1ibFd
EIY477OYwCjTZEtY5M426irkE/k1Qjea48OA/W/hh+o26Nk1zrm6g9z+lPTuS65La/M/7a3tCI9x
Lbtyj/ZWsl749+1tEWbxv240/psv8Gd/q/5gCa+kC14Ow8i1cf6zvcV7wuMt/uEw+d+7cuH+4Ui8
7yabLkjq8ioX/nOhIRwYdvwmjDvaZRvT+n/S3no4Uv51owEID96HEHw9yxJ/8/z/s8yafbghfCe8
DpA7MsBxsNVWdrRTuWshOqCzV9lxCOJ820ZNuCoyl3mMy2CvMluO6DKbccJjrGSUxEUS0r+cDUZO
K8voe/RprV5Cc7NvQtUOZ20yyROBkVzCvO1WAVjH+0ZlTxprLtiq9E2K7s1JApAOmTzFqj1DsJTL
DpNZW4Te2iDh6NmtLHo/DCpKiofZCJpFENEERiD4Fgzgvlj+F1tQy6yRsT8CtMv2Zifl3jatX/JG
uoOp8lPTI5gJjQoiNBgNfYUdDSYuDlXnxwzENQa0nrDgus1OdZG/ZaJVpKBnyHN6QjdHLrlBz6DJ
eHIbd7ZXKvXKTZhFd37VngYo8mtNUPnSqNNwO7dQimuEAvuSxAgeYXc89MpGOee79TaPI/OcsYg9
MFbztqJ6BB1dlXr8siedvDTSKtY9WTmHrGqvamvbfiwDJzg5A5skYmziR8dANdsxt9j4mBcf4ppg
xLFGWxbqgYpPYvOkbMZhKMwNXtAc8myLY0+Cib6r07a8j8wQuyMl7cFMenHBWI4iLYwKUCYWUW2Z
h5zWMqobDwp+oiqSGgbXuVV94NPpFPaxswVH7fCT5lV49hJTXmhFL8asgEgDDAR3D4CL0EIMDq7O
1jYrmZXZ6EfPDt4bgbq1U2sRtf4KUhM2ihl5VCjt4D4W3XgWTe2vspQfbeFqyQcsUit/PORttQqr
EoSA3afbIfPffS1QMpHfecVwdwc/acudz6cn7XgdDQDa14xwh3Vh4Nm2uIZ7rZ+GltxGV4kHYaGD
wNYMyTaNTSTiGAPZLY3fJA87K8PwrQulG+ICj51zKE0Cl4s6vTU0duWgRjvrNRW6vb42P0GuAGDM
/PJCbNE+FcivCCoQ50ZbikJ4xPdtDIgSvcI4GTnIUthtX8JFca+C2f3xYv8x4tHiZgYj3NtQWqHJ
HKfIuy/M2d1Gno62+US3ncV0fhHctkWNBJbGbU3W/SF0SljEau53EaHBa6eBLi0poBc4hbt1n2bu
u7Sur1Vf5d/4uivAf+C583M9DvE2tSSqtCgLVo7JkoNakAcuZ56V4lehDWy29MLt2kCKadlzzVNf
sZlMYBDmbtyDpcgisj+G+eQSQUxGL50FHKpoSPJVbhvPhQtbG1XKUsfikqjCWvlD5RAPF+FXYYm6
oMYFKBTA5e0gy2ApRywxmcyU+25vNmCp6uYdrv83g6oRL7J7iwQo4wRyp3crDAkL5vUsBN3MkuXT
KXVAkjOkXvlBdCJL5FLV9jOBELddL+/7yPtpaKWWQmavlVbku1ftvTPExjkbJ/c9DeM36fIm4MO0
7lEkvNpthU0AZJITWPIUZR/NDJ6nZpM51RfhjTtLpC99y77RmzeGMT3FQXBrOM3FLKHvS2NXVfhk
ZnUfjPmNO+A5YhjAve1PFFkz2yvfcaDLAuAr2mBfFda7TUWMdaA0lxnc6jhIH2ZXffn8FNs4x04e
H0O40wu/dr4JAnzMST8macNzl1COUDtH5a6eauJTUus5IiyORiP/2+FaEdrIQ1+H8DFBQ7xZY/XA
WbCxPOhogWEeDVMcxTCvkySCJ8J5WJgPBjwGsPSkgZKfwqiTKtWuVxbRk5va8/W+8BzEQ16br5m9
M5SovHMose3aQTswF0tZPaYBE7I03CO+uc29kTeFt+pUl5wZPXCwpRRt/ODpuP10w/zbdrucOZfD
O5ol3YW3W71H9FPnWQwvutDv5Lb/isZ4mJNrdUv7N0j50NaFcRR18wWRHiOMVzd3bV61D2HkzGeR
26xpSwI+ufaYwFlo5ltonlYXttgTyUM34mJc5CO089kyGEdG8YXEgvo0GMDLasH+uLIHxq9GfBdO
2QcfSq44TfQ7j3lxp3zq9Dip0OWOkSAHPpUrCZKsHVFMaUCtiIXH8Ik2DppdbO0rUZ1HpzRXs60/
dELyygzhbh7jyyDqV3Bjz21I81NE2SfZ0sRt4GKe+jwmWaWmYx87Vu6GeZv79l7mRHgYAjaY76/h
IMLEgyTJnNhfksuws5PUPjBFZLlf1j6KneleJRi5c/jkBy9hCzNOdXAeTNO6Ne3+3WATRk08/SoR
1JfUqtWPJ6f5RrBWBEaBcy0p0ccNzSxY1g0PosTMQmTLS9pCXyFtcxu3oX+XxOYJDjmenIlxs43l
b2nI5EsoVmcVJbozv8Z/813Tp9lan02aDiYY3QZMubd1UHQty55eP4qmJ3zcS9+df9ra+lSwHJMr
8qJFJjsZcpXUQt3HZYyTLlDYOjSnnZm8isRjixQkax+KVz8k9znNCJtHqCpktGtWbclHO9p61dfK
Ww2QIDaT2wEFNY/IOUw2dO1LKhFrKHKGY6cJcABlW+4MYs+HZrjNFd6svoNQ16i+OJJuzpxXpuF6
8gdCOlaKPdikw/w2sK+ErQnkJAgHyGEeq0mv8G4JGmHfP7D4jht+gk6S/5Ax7KwaMR9zSSDraJrO
KjfsTZMjvtUegLm6eWZ9/VbSFkFDeyeEYmuFkvajbvHVDwdnbp4LUDX8KFz3SHTF8yz4dJSaYKF0
NF8IPCYiq/YeaqPqNmEIn4+Z5Y2ehuwWPFiwSzTC9ETxs0UT8iZDk49WhSydba6DmFwixXa7Y90A
3fCcacXmUaGQw/tpy1coJCeiX9CUJeIUMlRZ980NhPZdG0y7rmjvkqF2YbeTv5pUONdoPe86U1+Y
LHN1j99FCXBitI1fu1aX3ou2RQaHLGbKkw0QlPssAvOL+6yhFox7ubBE8TWEUEdUxl4BxTF03p0V
ZLwQvdeJIE4B+nkh373JwjpEPmkg3RWYmeIMAsP/aOeq3ml/WvtN9RjGts8Pu3HXfVa992Jk+An+
AEJhzrWUXmZiLiNZPZuVPAs3jZGzIZAgyDZdgLW9eFF9JFqHhTj+IljqrwDeSdQc8WvMYwBJSM4X
GtaI6V/1Lf3Y2xB3e8M8docEUCPXDuZ5J3oS4HznrRrzT6eOET46/XmC3FzF9idTP3UqSINiOd84
Z62us5UJKAKmpfRMfVJti2EQuJ5JnEvChNFNi1S96VASUUj421xBXp5c/6c205wAl47ojsq7i9H4
MXUgItZV8tHKVcmIAzhdHTd6K9BaAqisoqdWpKu+m06oNoAbIFxJBvPbkFcPV5+/k7AGk6V4G4tQ
7gzqxUWGW7kKYL30MbssJ/HeY940imYHIs6AV6EIz20RbXQxR1QU+KtE9dPQPDfxiEnEJYDJRBno
18yto2y8g6uFejJG/A6kYzfFySkaMDlWvvkaIkJauzayziZx0mWQFowiWnggDWoaPsfGb0gGR9zH
b6SXnQfYIcoOfJpxdsVJZK7yDHA/V5HA8Fzuwn7+6Bv+adsshoPqmVLqogpXTOmek7EB+MDkyrbH
/sr2KziX8WiZ13yGMersrZGlxAIZaljHZLChXQSx5MbX/Bd3PjJ8+q1Sn16f398Q8/oclmm6MnNz
xwF7nMbpS5okilWyxyBolBdbMCkzx3ZbCc3aCIHjYhQ0MAOrnQVFMz6uhJVOQHezMCfrvsZhtLBl
9WbVOZOjzPq97na3bifufRuHEbk3JcFvLHAOMSzWVcrEi8sRqhEI3MFy51VCNt9WeYa/SCY2MXxP
ejOY1RNZBHwjwlVLh3HyzsYHkDPUWhUFlk1X+2qTNv5jLVzrLuPo3vahdeVDIjAYrVzsFHNel4dh
FxQJForWIh0VscuiKGS5Qvv8XVTJe9y24QbtNNWkX0CcMkloUZxY5BMEmOSa5l1HY71p2UKyZCTg
y4VDjcZm3xEqvjRDtL6hJnW9A8yyytEhbYam13jUsblOw7xNwwm7io81YzQ6VM1gF5/JfUkW8AfZ
uiTaoJyx1qHTPKW92JP+hnEvyk/lQLbbRIjNQZWcMoC+kqUlKHkiBHm7KDXYTMzfnRewrEsyggJd
x2R2ltngu/BSuKF3rltUNxCU4YXLuNinrGP78qt1HRipqMuoK4q1FdnviB6WXtBfHA/gJSCe26HI
tmZVIOPR1lgenJxP1pRyhcuYgDjoyfY7648af9GkxGFUMMgSI8HCOMzDsp89zD42Sg7RTMnaSCRL
KRssO8vCYFPWhuL8zR/seMqOnXT6/1FDsKxGp2A6eBz+/ZioKz7+eUr0L3/vf02HPNQKZA7YpiIu
VJlkmv59POSZf1gW/QdUEvU3ucXffRTqDyiJTKgYVKGSx9rxj9mQtBDPwlA0Eaia1CD+fzQbEjyW
fxkO8Q85CF2lsExFGK/zF+1DEgQpGL8kJwSxDDem3zLuxlIQJEaPpJuHLJHmnTVUeL55JPISzpLS
yb0R5gzU+bKvFjxXG1f9be3H7X1EksPSDfLwbI6w75Kyqxdg1tY+zavfJLcooZaiUiXXNQd8AnDM
QDDK8vlViuiCB0CueltnG5Eje5pJT2DMDlh71IKSQBt71638dVcW6ZKI5PpBJuLV6RjyE2n6Wyn9
w6nmHJPOm1YBkjMWkGJayzS71G5CxndSfCUIwQ8qkV+WJIkoQ0W7EqP1iYbiANrUX9aNerFjZhpm
QXz1FF4748qs9gNgoR1xyyOzfH696ot0T4G+tYvqbjYacSKvvD7Wkqa1F5X/FI+q3DrZJBnHp0C/
p+aiSpLqTS+ZoU9eD0e/+DEtpltEQu6NOTtgtJoIZbLWOhNPmW+cS61eRDjgSezC5orzixYW8tyF
S8aaWyh4kBVpZH54JrwhWNsOX9mO1Ilj88pbK19riB5GB3Eu19NDZcAzqaO62TQDTl7LvsX4gy7O
SbvnNDAyxHY5MHZUMF6LQd8pBF13D7Gw6TjEMs/Gt5iM337GVt+1iUoys8IhdtHFR142lxFd3wr/
xrvMrIeq0+l6Bly8KUN+7n5o/8bF4KzHgf3hYKhgJWBtAPQ3qyWJGLfkiWVMB/CqId97qmIUF7Kq
cUp6Y7UeJRuuCMXnWs/6mKQuRHyQyzvQPqgUa1joLEiSDRqd8XYK0HgCEgEGXS1d7fH5iloOwjUj
InWYNVNIEspzgBxetTbHhFLXQNPMVYSj0I3MNfP2kgxN9ThX0HSjyUeB6TQIpwnRZjxyrUZtr36M
rXRcq+tMg+S25i1JXLmv0UBieTymfZ6fdJoEz1HgJOtqzuOlbMQmI9AQNqfaehr8dw8OEIOHgQvU
jNgHJ+ziKocMS5WTXdjbYMwm6Tz6c4l2XKUHjbz4izprWJBi7i+ITCm2QzV8M9ZKN6XffYyqR2hk
MG5AMMsYzFB1tG6k/pFl0m8gd5FaKAj08l8Sv4HMVk1qM+iKS13iB7WRBJF8gReQoHX4Mlb4KpqK
TE7PPTq9dXTDeRuRHtdQWuYqfSXP66QGPKxGb1c7wtBfBM/haoRHvqyURBQlm2NhtBhsRhLfVP+S
paSOWrGMFmlNV9apeV6VnuaVuAPlYiYPwRTumE6RkYC5Y+0NVMs41D6lO31UDnjHQd1NGYFYUlGv
zBS/InbeAifyWROHd0lQ8mFqo/2grZvat5aSsFe3k3vZ20fGA5vRBzkTIFaVQwfTLMORHto09ZQ3
v4U97hpz/Owb7S/GLq14Gmh4WifbeGbYr4oweItNAWF+Lu4xaJ2V7z0zeN1Ofnrfms77oKfbmhQE
QtDQzMwkhl5z5nn9NaPVwr+win6w+vzDwIPahIl7X7vEDpozn9eguMy9vBMRxSkBy8vQoqRzeeeY
9vkbpohiYdnGjUyis+IsQZg6uUy223XPbHNDAfE2dlKtXPIzDTO4qSdrH1p4gYJ+4n3EzWS0N4mJ
P7tM5WcZWNHS0vGuK4k2jQ3nmJflMcvrG/bx9/MU7iuSRJnulGtK5oBMwm6V9wa2tDn9KGV5iWpk
7IDnZvRKZFx1tB5baeibxkNcHXPuOkTJaWivmyEeyjNwtJ1Q8zOSt1PaVjmIO/UlK/TYVUzofG4+
9CE7sbRkESHC+sv20iel8JYP7EqJkbni28N7hi/bmHiyhduOJvvAYlhZ2P640IAOObgumHzmy66f
NiNx0wsac06rBodB5GfvIlUTImXnOzaa5zgcTlyS0cEnCQxiEoOMMMpQVvUrj2ASzUvcF6J7qlXX
7bVdWQu3Hk9OOP0UOUYxFxHEEEaEhxpkuziKEl+K4rbutEfcYQtNmG8RJ9ZwnYaDSujVTdZWt0Yx
4PQIb7IuPDB7GxZmpI+96E5xmOEzJ1y181mXeB34ySDBpD367qEegied1hA1ymDgQgbtuYiSGu1Y
9lx44rHXw2fZmPWhzAy1r0r51nHRIda5w0xo7UVU39lZaR7MkAeJpS/5nm5TcJCE30TU8tMFjZtA
1KQWBp4UAP6B5Ricrcm1wfZ1H9HsCiaT9Pe+gaW99D1BIkX2BD4MqfxE8J0Xz0iE5ogCtYnualC1
cMDM37oPq02hE7UwEbSTe0b7guYFKGGPTwAKaX2cDDtaxoXxX+ydSW/sSHq1/8oHrz8WGMF5YS9y
HpSa5w0hXV1xJoPBmb/eD6/L7epro4FeGjCqN1UNSSklk4z3vOc8hyrsgOKMPErzB78tD9mQfmd5
cUO8015TVtMcJ4MApGvRhtxy7a6G3typELvWymkU3YxDmD0yNeCVxvtCg+F3bYGSwW4mTVfTjj1V
3F9NeqR1vO+sadtPSMhWP9zCab1C+aF6ONZUmZiRsW5D3W6kbCI0ZufWRlavOv1hDsG6DL1TlrGV
D0hgSG84N0BU+HhcDJ5iamhQVJvU5YWlRzejApvCReAlzCXEZx+xH9mMF2Gx9YLsLje6m1guYwhl
Ua0pvtFRZgw7YH0y2gBdbb/HYbKERMAHxH2MOJvgzkiIG+3cznxOpEJyN4JNOydb7RNdSH1nWOca
P2XWHIngngefZRBYZuJ+dv2Nn/RRdjgbh3AKDpko2i2z/rPwuEflEboLb88DHggMY6p4Frl30xaB
ZjpPyVJMlFQOT47tc0ByWHkR0Eg9Num4PmHJ+h2A4rJRe1cUkGooHKGKiaodHUSnYY6mFdndDdUL
7/lSt1sGlziFFDRk1o8wLMSG1od7mhtu476zt3a49FZ71jFNQLx0pf1iN9WTP5pwNcZ3hb9mly/J
oxpxPsdFi4OOzXypexwMbo11lqyo7gaba8U/QwpVq6Cwuo0xp3tlDI+txe+Ok8rthyOOz2eXjrva
iz9Fr45hGB99VfDW59vcJeEYpQK7ZyXclZG71zINf7i0IoRuxzmuz656u3/CfE9ABFOh20zP/cB5
sV+OulrUnCFsuh8jbpO4TS8C2zy7KaZ1HztNLylkrZM7PrLfotRi7RjUeaBFb9o+nnYcXvfsKTwQ
9+xfZ48AjKQuZUzYmjU9EkwdmRtnyD6tlj7idEIwgu5a836t7Mr9mHV6z2f1K4/FSXpltmcDlW4G
6crtIKxNaXlHRXKVY5X8msOGdiv2gmui5Ws7mi6+HNyLF2ZbHWIzaacRhjDGkTUpE7qEuc8g1z6q
rFouPf+zAhvH7wa9xM2/tY5fPWuihtquTwNq90pKNO2iYHOTSjbEVs7Dpb2aq+FKjoVYZ1Z30eiQ
a2y46HoeLllk5K1ZwRBx3aG8ouoWeJTE9jchdUIYZGshK7i8Y36q8f9ZUfDQjOh2bq8PaKjobXV4
3cTeLszsXZKMB9cxP6F4w5cyfY+dNJCbBISKrL4URpFwMqH7hSjGeSjydZt7bzlN9BGVrHltIHsg
SCtBgY8zRDgk+zdLscrMIZPU8qRp91qzIk9xh6eUcBHuBEhsvRH38o+RjUZhRNmBfNFLDaGVZ+Eb
SYXrMakRfIKf4xCfA7203afVnSgKSsqaEj6DEVwPuNx2dJikx8K08jXHX4OldGc8w86/tsySl4yE
uc7L4EtTyoi9UfXfBS49/MzIYNlCbHW86ELntAY8Au2ozYY7K6qf6iw5GciHTu3SIukUDzkdq2ur
HPoVQ+PBV8lS4Iqky7Gnv4QxfF00HQzm/G7gIawWyX7hQ+T07mStyHeSimpcRGJrJt5Tv9wJ7K4H
l5qN5zJVL0hhe8spvuntBerDoUpoMImyvtXIFVWzTIVldmfxUNB23l66pE/QmXD2BBab7wzmTZTi
gxniU2anF0/DotIWc2nfcdzTjYtXIfgyqDTDsE3ML64jZC3h3YskEdQSl+arXU8FOGwEdbNnSTJq
jFFdPKMcsX+0qEtjud/t2lati7SRD1gjzQO0C4e8UeVtG1zqm2GsvVMzGFiWvfkdXWYr7Zabkyba
0jExyaQ2tlPq/aCj/aElhrbWUl6FMr72vPCxleJaYLPmc3uVh95r2RdMlbq4j5rqCzMDz7cKNmEn
Yaebt5V7W+zj5ykxD67VUTli3cUa1hUE336w1yEmLKp25qcxKe57YmBb1mpYWwm9mE38ECTZLqqr
xyyUXyoNbnVozvxgYkyJVZ3SSL2pZH51/EntZ9/x8TwvuhQrEyP5wt31PcztEdPMUth9SKwFFTdS
iKs6Cch3Jm5Q1bthzkm3TnaxcUb5w53KU7fUbiUWmUt6n9gBSvJgIr3MqIgqh8EGlSFcd0MP8LAr
xo2KOpweBvrmXPeSTjoDwHV0hp97xfL/HebqKUywclRs4aq6wOgmtn1fnPwRs02fnzI3f0ucgMF/
15OS6/e0wW9scvhxX++1TGvScYDVw6Lr1r1yduRyz23gPWjD+xyb9mc2s5QBMcZjz4F1nbpwjWgD
XnuCTbuF8OaaEsIlAXKGmq4Cnufeso89uRSmrewh/Jwxm02DwBLbUENPkwP2sXTTDd0Pmr54FqG3
4ffBTVvMn53HHIYz+NC5S3WpfesWXDmh4k/b9uG4hawAQ5tjmtlC6oEliYeCIEOdS2snZTft7eg5
qaB2JUPOUXbRLhS8y2Y/sYwZPbVzvJzidfPd0ejJoItGtHAM4Q9pj0cn5W6mgj2Gz/sqIiLvxCCW
p9usmS9+DjomdW7NijOUmLMbTJ08PTKmEZdwXwI9YC3IpGLsn979tFpCqNuSpyw7wp48s8+KdJqf
qJn0VpAzDoMkbgDlARGAvCuDCNHL4UWZ865xusMMYFRCsw2FKddR0LxpKzmkkXnNXWOTBdm3FN2n
FMgAc4qfYTLrjdNZj7FnfCvDpFNKwZ/LMMLziNiblX2d61quxrx8k0iZ1HsdGjc5THZ8rejCiSr9
ZZYlFCVgUNL0r5qweGTYtdbzskOxUTIgG8Y4DVUN95NqtW1VIk7XS6wbBylyUXs3OvWh8coEoJTz
5NTWV0qP3cZKAVfZbU/sc+DvVdgKxprmMN/e5RhgGTnYsPWJewk94D1OPqZ70XbYXAfOYkaNTNxG
7BO99BiH7adycDkOOfKtkWI8T8jrAofActx6AadhyTrLQ2ugSbDf9xrufOV8wOH5nCzjooAYEIfA
pdS0XLk8OtRqrpJr18PnNFNLzLlKTo81NkHakLBfdFgaEKQUVZM0Qm3VyF5HkPvgec7eg9LwZ2UH
91E3HiwtnJ0zdlxJZeFd1wDtV0WdYeCsu2PG4nU1jNA1MOO/+63/Q3f6NVPjQ9xUxFzZTnL6pJPe
quSpwh5JYFxyzLqTIsNCIzpaR+V9KjLcBSMGo/aBSXIHfZw+93yW/CUYUSN2ouv/3+aFPXud0PvU
zMOdPflvxayuC06OxNTJUv5Fsr39D6zp/yu74havUtv8678s7IC/i/wvGihaK2svl1OBvwi0fzXI
9fOovNYn0QQV0oTKlUTHJNQ7xNKHcOZ5WYbNKz1MznqKY7wzbOcvrkMyKgvHeWda07z16R5zwUSw
SngwcnUmD1Wz0uf5Mlk/2AbvOyKm//hV/84p4EV7pONMNFbJOtb7DWUaVKFJ0UFf7WdOoZw5mFZc
BEV6AaAaMM3j2a1m3LP/+KfK5W/xX2RYooEI00IAv6brF4HcXrJ0f2G2grMzQ4Ib1T4eyIdVghLP
hC1sj8a9ia2SM4k1cP2zTp5w56taXKVTZm8loX7p0GgmbbC+c/edVWCp+iF5CyfjfnBDVjrD9JjP
4G9/veJ/Cv0EnoP//Q7f+Ct749/+dxE6XJ5FeLqgMAl8ohQe/+VdXJAgf6I+FubIv/7LA3WLH0UV
RR9/3VR45D3/2zf5m5/Vh33ugn+iLOnXZuJPP6uNadURmF35Yu8/gpx/7iwE/xcmRdc0fdckXMjl
+J92VusPm/9gkdaks04K+58CdLju7xsLXrbgY+rCJsGe+AsS8tcrsKdkb7F84D2VPEgDXzmbxJlf
sVAhzQf0KKWUJO/msBRPZhSQ8IbosQj95AZsg7ahsrzNtX3uneE4eWTYZZR+0OL4PrAOWtlN/9mk
+E8nDr7rrGlhAXSJtcoidami4CPT/imazd3osYUGy/TdahPb/ojb3unI9TA19txGRuTY/tIqOEJh
HdsbERgYI/BBtS0FpuKqrNNv04l/Wqn90S46iywCTIuTQ/e8U9FmQ06oo1GZ7X5zgdAIlspO+ICl
8c/RDYp9S0x97QrAPeUMVzBxe+8yTvm8qJXhikoZzBoOQoZdwMCl8yek9Nd8bfPaJxldgferFPpy
ht3IToFmOFnx3LdtucUJhKtjZGAaEo9BXgAF7qK+fWpzHjhdLz61iF94JJ3SbPrAeAYh3a0ukWcv
TepLEnMm56/dsX7lEmk2BtazjU26D3Whd/bgFu78xLwGT3Rcmqh2ll2b0IOSepsMlWQM7cRiRNPn
wg9/lGV6r0tKC6uso1kmiKazm0X0OU0cvQJNGLKM9HAf6iY82L41btwawh2P7AcxJ3dm5T9NbCuY
pSmMnYpIrma7FEecNyS8+uAkUhgMhOVLWn5mSmRT+CORoExQ80wLE0Yb2RofpuQSwtc/Q5FwX7KO
DX+cl3SC9oZ39iz5gZBL92DapIRGoI14c8bKQGMDwxxBCLOZHyc8LxvsRtkR2P+ws81qOTeHQcHg
p/CNDFP/Cnapf6gDFApZA3K1U07cszcxfxYhDhpILqcC+yu74tbRO59yok2lEn3JIFed2UFcC/Yf
vF8ZqVZBgDMPu+qYB9APOg3JpYlCjqMZFDNKkYFVEtB/LmuATTl9XOsA4+qmcymf8nwquoZeAX2g
m+yn2acGZmfyZR1ur96Zijs+eveZgbjh9gxvUBXi3YQX+xBlPZ2unfvVjItOixpTprBvB2wzBS7f
daKgtFgcG+8jTU/GtPyrLLFOzQDEcPhw+btJeae0/2BZlXMQE63hTLbgshVwAqcsHLYovnvXhDUQ
Z9ZJm5xCqbie25c0byTLpLC4H8zuvtaQg2079yFYsRHRrm5/RqgrV+wlUCbiFlmorQr6anKUFqMc
7j2raT5LVcHzKRTsGRlTAOYM2wRqNViK+DHI8OCKUIaYt7x3d4zYfgk2TPwXzDJVHFEwjFRd0Vf9
4kRojuXIwjJRIFbGWHzm/XAVtr6/q8DabQJHGS95H/rwr8Oy2Qb29JKEiTgXCneYr3R1NdO3eQad
6m1TjmyXYi7BX/WttcE/dmHWcE6hHUwASEGCOGZDxMh7jsv6OHp9diC6vmMNea3mKtu4HW02vtMM
uynGqDlEdGURO7CxNoEMTmIQnax1wLUENb4+D7K0BaG2AVjOReyjstkTPNpi3lkhw0g2xrcuhhjm
hoGlb7Ibimpd4KmklI15Fdp+L13r0IckcaRdbPMyP3rQ7qD80vMJimLHjrJGyxbcW6XaZxlhRTRc
QOTIjSUaZhAx6aP4zStyjySH0box/IDV7ArCYD2NUmKAteqTAwQAt2VgfFIS+l3Nlps7fVNvfvXc
ujWQ9STJd9wBWC83RbN12prcs80tUqZ7Y2apGnkP8TicvHCma5eLNiD8RrDwtRReuSG7z8Edhe8u
S+YRdElmrqdu+KFHve8xOm7qLsxpgDMLCKSFPtYFjLh6zIBXRl2zHmsMwnRteOt4EuUNerrAupng
c8oL8qAucibpO4HkX7c3k3A19hJxI5xxKSiidYIN903l8I7FSYq53ShoM6Uy9+TPLW1huq33gctK
vbes7hmYVAnIefrWI3FEruppk0NOZLuTRIeYbp1tUweXulTn2Vbq1KlxZ/jeJZecUfM4fXFgzKzG
QCWb2lPFTpVJec1qMzgIK+BWiWFJF4TiCf3BTcEgpbUz7xWLfvCrab+NbJw7ReRcuWn1TmdZuTM9
uOz1JFlTNZoOIdlVJ8/Ab1vbBph2gR8AS8+rDpxpDwFiWkdz4TEl1z/NXKYfxRiJ2zIAu5t4c7zm
8fVQIe1UWrwNgoRg7sKWZqrkMkjgYrncSXSojS02H2KRepnq8NCtUfd3qKGvPAePwMN4VCnWCfH4
Chjp2Fn5V8MKoCtcsRORbXDRGfeJwQMkIsyMZhRSOdwBKOyKJ4q7RrB3U8SEjW8fC9d+SIN6M/QO
s5VP+J2A9xnRH7mDBOlQ8VvWvvyOLINsrwAXPgO79+hH3Gf2MB8gLrBBKeYHLJ562wnZ7Glwuuty
Vgj1uNeudxyonEwlKD4TpWjTBAYbaL87gSb70jbPwFlLgcDSit2UYi8YelbRZTcwxs5EQqJ6/GHx
Zm9G3OYiU1vu3GiBRvIquNqZ75Wx8pF14eMUD1M+ZA+dYDw0Rj185/aAwTXyBvE95sRJ1UzLxuDd
p5E/HYLICrGrl2O56kztrVmDA5GMkzi7px23fmrYt5I3RXIKJ/JEjcm+IPAcWoSRuuqiSz7KoKyY
6/0Y15IA8ecG1tGrp5e66ftrY7RwHbR8/KYKzjOdbAzO6NOnOO1CwA4hWDHLZH0FkkPAApgaOFC5
LNgPuPFWLP2+2i161lHJAft3sSNWqPHZsm/XFQEnyBMsRbjBb1sdJVvb7DfpoOotNGBnHXYmR8TQ
fAOoRjsdLdHrQVL17ZjoGamilcGfok3keFtrar03CnNQLTo+YkKlL0JEFtAuOARJ/MnyHllFFg9G
O4zbMY6+4zm6hfbEbrFzQk49wNf8xsSBBirfJCds9XgAI8b5WhZnVnFo9OTXwXLZOOZzFa6VAv6W
FP2R2vlyHTXFJZsDtbdl8ZiK5K7IxAOLJAErng5ei07hsE7B/ZhEpoQHux86M6T44RLwl99gOsb/
3m6qdoAS6U0tRofpFMXczENB5iv0elayvJ0goI4VovbWiQeiv658UVWN2dV8MRt5EwkcNGGd/UiH
9pAO3guPW7YoYXyZJVeAUcPWqmqXLjNnrQnCEmFFU1zcBrzXhJgFCrJl0s1SeJgjXdDdkwXaNJq+
ekmPe9ObOCllQk9k2183Ga12dqxv6sZzdqpS0Fq4Ba6yUt4tj1XOfeSUenHue+zaNHPiJbFUcWcF
BFMV59D/GyuZCIVP4NAWjFiQFn8Nfv+AAFTlH6rTv82U//07/DlTun/YECU9/rF/YwAxOfLjYDjC
b7Qsao7+Rn0U/h+Og3EOmQHIj+vaqBH/OVXCirQdl5oVk+ZgnGvBPxOSFPyKvwkb/O4+aroLVshj
srZ+4z7mKFGxO7betsjze9dXmDfMOqRI1wVVtgSniiVC1QoBCMa8FYv2HRbQGCVWlHdriV4VA0Sd
qXQVldRLMGvwuoPhENZyltTWqCqOnYqOpyYz2RcXTBu/kl5L5msm/IWBg9UiaTA3M6OTIKFExj14
FJy4fzoOxaWaGBlwCRwu7PWuUHiIcf9Kmy25s7kbxMWHpgvfVh/zvlTXqXbMbV4vezB8E6su8InC
eTb9l0Fu3sQis9eVTRlIx8GoKZtg2xjeuEHKepRuWN9SGspOJmDsDD04DUieNksZTBB2i0W4JqS9
8ovS30UmCzSS9jMu3wqOjfJbyvj8ODxarU4PbInRkSEs1BAJCXJw2ipKT5xEPKYcs21rG7dSbk1X
QbQVSPQ1culL2s16Q3Eo2xtQJ1uPqfdY0di29X1tbQlOpWvdk3mLeA5QFwsDXta073qmn236ZvhR
zgmz7ThXL7TPEwqwaTZGnMdvMKu91xjhxRtZTutffhLDvyviqaOjivSqAaiDQDctVkXu2fjjgvGK
Fnbq1vForGbH/eGbBTULkYzEY2O4xcVR6X03GxIVsLdv8g7DgG4D41a1NKVFvl43KqUqOuceNMeB
gZWXtaiXUno6Jq55gX1YXZhsQN3xhMZfyBNzZupOQCfO3VWf1zfw8sajPZvJKaYc8iO3I5pETMw6
ATn/NeDBad8LUP8Jo+WqHwnoBnwfx+ER4+n52E78wGqI5nuTq3xDFLGD8h49ZTJlYYccMHvqqHye
1SMs/gXtmxJCA2wAAYehhGJoDx2/RvdDFmifvcX6zvtIfVjWNGv81PlrIYSxL0o5nltL0w8dJ0G0
m6OQyvpmbnaTizsJqV2sqZRrHhB1ohOeRkjLOt9q3snz1Hbu9exSielSa15WZrxprWo6ePxe67yq
KcAUeMRmSAdRrTCxF3VxMbTb3gsL9MNkUmxD3uXAeotBEkMWOWXig5nzkLb6hK3+QmaCqpiOhKmX
ORhVQvdH0VU/p9Z8SEfKhCME+1PeO+GNOcTedV8CisRk0WICDdJtmXdc0FOtj5EMinXfm9E6x2u/
GgfpbN1iInzRW4ojCfQMz7hOVffID3uvBRAl3wbZYLc72JIQZTkGOhNOmKjW96nduVsoMhHjUQKB
PBLTWnuabVw+Uvrsu+MzmGjgJVPRHJGu7uKCd3zGTLlmNg8OrOg+WP3Wh6S2X60oay+sJZzNHLGH
AizAEi5vh10/m93WYPonhizWMHEAjLtqJ7s+Xks8+lcNnb5mQWOE8ut5Hfhtd58M+imuWuptdHNd
ZuELXYj6zYZJuSJhC+C8keJkYzpdp4H5WHZGsNVDzsiPiH7KI/YYQRB+kXjmr9iQy8nLcNjQT6p2
89A2DyPGtXXoVFfgXH62gvjsUIRvk4+CTPgNRU29V10/XRqTadzvQnPTTNV41I3/HMlGv2szKdfN
ZB5TKhOvzEHQtFFnO8eXSwYyxvWvLbnvhAElxOVgFTbVo0qQmV0VPYeoHkS37B+OMgVDpO9u2VGT
mPabO6/vo709ufup0I9Vm3KuJiTTLn+vZOQ2lmOiXiP+oIcMYXeyOvGmhfsJsRx/g14q2Zv6umwL
+bXkvi4VXGxiPfDRfC8DFkMoii80yUEE7zlaxj7m3uAP5uNkhP15hHfB54vyWQK72ZboHTQRc0p3
sscHRq52lbqLX7qgh7Dzq541Hk7HMGE1z5m/PFqJq0iJyOs4EHvURxKJQHJYIIJ4Q70tT1WI41IK
IgvNwAZy7KzgmHrtK6qV+zm6XfnklflV7/jOaxJaw7EPGbZGkxYfg4falVlN9AfNTnnvFSJj6u9O
I5SrY5Aabz6KE/PZYj8th2sCqRSh9lHLcwfYvDtL/9pr7eTkZ0WCi5C2Ie4J8KT86lYvVr1ujD/5
PKlzn3LWHFxyWWTuQMq2Ot7mvZHtUVr3omu9nYd1tjXosynG8DpOTEYbmSAmVuqzc4JHGlfloYjT
ZMen4yms9a0T++luQBg6BCFndFXKU+NE4UvInnznOcligvyOtOvui1Hfd50ZX0h0T7uQgnsCIfYb
bhScmCgmfpU+9ipKDw04/7u6q7N9PrFb1DFOaSfOblwhAZsM9pVopwWQ38i7Gu4z5wLM74re2Mw/
Gq7zo5EhTFfBQhE55sEJsUQrnEvYqA+FwRVKVGNdadl8xi7MuSZw6Q4zg+HYGOpRW/reIIo61hWv
EQPs1jKjLyOOys2Mi74dOnqOyKhXOjO2s5NCu1Gl3g+yeQLDG+xis9+6aiJB1Xcw4xPyzdNCCeSF
Xg8gTWaamH1fHnEs9ZvMQTRL7Mk+DF4fbGY5TCcQzU9tEt2QoyxXBNrCrYmVed0V5uvS2KzHYUnU
XpoucjYQFtgF4QveLJSznZe/ZpD4VqJgYc2RcC8A3++EP887p1Y0Y9I4DhdI+tSWoLe1M0D92QuY
rLHFrjDhRyc7zj5qN6+3U9gXRwOhouJI+5zo5mX0/D0/9brOjeZ5NKhxr1v8eKBxUAaa9iia9Ih4
cmqLyNhBw8lWXaPkCz8zO8ZYmu3Wns+WsG8HfVkcHnYiL5Ud0WCHvrmL6Vy/0DkwnUbDLXf1oGnH
NPNAHrtyQj8C9MRdtLlHJMGFT6h6GesLfExQBOjZStAgSjXIbUlyfZXpBTgzlddd0GhAjng+fDvp
Hlxogrtu7uBfh0sAjt57GpiwcXZFfvLr0TuGpvNI6rPeEKn7arvklXDyoSeQucozcLBTSNFmZUQ/
cF6jbYeOf6N899nzaH0rqyDet2V24rM9PXI8c9lsz0Tkkszf+GJqryFROHtAgZB2dV7dzUSLcOxF
HS+1GvnUxDzwxdxs8wyKYp4a84GDYPegcMm9J7gc8XbF+CF7rb57e+a2GBm3uKqWwrvZWQhe9VXU
xLwlnGhygM/boTC9exNijzNG69mlDtz1THXTkorBSaGpPiSvEcHqUBJ9b+VrozzoKU4vNup8kvby
XCfes9V56b4jpUgWzWy2TOl3y3S7anH7v82VooUvy8go+t28AVddbTn70OkELeFUDAEPxgmiMM/v
/q0Ay74n0G2eSBU0l2gwEh6PanzzqRRqKfng0JJQybgIsxAFqWOts34lW4yFqSJtaIsajbZwznZc
UArEY5me3/g+gPfJtBtfAz7BD4EeTUQjfpJ+zlsQSOL6vhHuq4Hu6yCS904YBfteVc7ZGDhM5C3q
4zm75pZdF9Otx3wDtFdTL1rY3jkw5w/i8OO6rPP3yMaV3wTJS1OGnK1tWrDn+KXMh3PQRoe6RPys
bdbtbOAj7pv2eKh58j4vWBel/B4DGNwhENZkDHzuvGVPXLIq4PU1MYBv04MOg79AEpxgVauXw4ye
Iq7umNJVF/LJoapAAGauXR8rxWEB7KPeB1ZPmREc61Uxud/Cr6oN8glNdfYCnOQuvLbSo1EDhI7N
1FgF+sVqxcMoKZbTxsCrmPWHJ3DQxGy/zkUnI6z1mFGLePbPlU8As+2N+7HCkhFNi0Cc6mOSN+UN
KVeD7z0/xhEOQA5PCh5LnX140TBS1ELCwTUgYzY2DoyuCR65AA1cyPT9GdLZ5z5P/RDPIYFv4ydf
4rKVW7LvtvwohckS2yFYWEP2LzUFnPNOYWMFkK3OggiN15OH5PVpyKVeZPOnHadHbNxnUQAxU9xp
F2gxWLf6bBJHQPgVp1ZYaHHBEQ42gE1rvi4hkTRed1NaloXHdLoUERKWiiCT0AqFvWJcSKT2iMgR
cRo1JghdVgIRDUfUCgr5FTSPt8psH+tk/hyT7rseY374VN3ANoA1Ia/n2nqHrLAf62gxIGngFpOx
H5fsJXYQr7HpjXLueYEni7wBgAf+gnzCo5T1Isiz1UDZMxRDg/6V4g4z8RG5/X6I4pve684su57U
MjnWGgJPuPS/JBO0BiDzboefVcWbxhR3lbA/B+4AWGGaC+8i8BUvB8gKVkJ306kZy7VUG3gd71NJ
YRvs/ne/DI94FFakvmIOD/k512OydfjilZsH26Rd/vjOJcvdI6AVimY8ov6EcjobOmeRaFJEhjyV
DYa5wj24cwVohCPe4J6tvLxt+3bne9GpseoTGeVnC6ZvNyu88sOdlyp8q18zt/w+r97AgKwrjx3u
zJqOSDBdnpM0v8ypiHetQxJVp8VzPqtHXybvi0NV57zzvm2eClFeBj0epTXc5Dp9rvPmp+V6r03t
sNbh+Rk7B0qIgMZF7J980VorxAu6UCki8GX4HVb1Tda6PwRPPjhjT9QzwI9gyMAx7N+Zobxq0vqW
I8U+7l32IY4TboEYA20yP2eL3MY8eo+uh32fsXNLRkau0lLrczcNGLtbJsvauGOTRa2yZ7Fc98Um
APaZt81NE4rXpEfPa+l2blBa8RJwK+wyPollfOlk/xY3XD2OdcxGErRsmlLIhO3G9QNkB03fZyyG
l7AAf2hgaVwwSlHkyUOWYc2i3iDcGwJ+5MgnFMfPZ9MCNBqBZXhJ+zo1HCH7yVkjqW7Kov/oXYTi
SqiLBrjRT10OQNmPnoaFxuFHFE0KAB0QxyF1tJ65jRd6h71wPNImvzNAm0BN9PyBXQ2SlxHdBS1s
SLWQQLqFCWIM0EGahRPCnvIuH9hkhAtDpPSreI+03xxw6/MzdWSeEANYNPfBI+OUgFEHkaSBO/cQ
+1BK7E6q3SiqH20NwUSP5kO+IE1qXKcx8sVmgHgyQT6JFgRKxqnlXbl2A2yJejmi3/RI1elXY8/6
MzSj5AGHADjOCrTKKCf3quvL+CoMu9sR/krUOXD2FyRLNVDiGS+YlnGAE7yAW8wF4TILeBLTLMbj
PMK2QnraaNNk36+oFRajfsobe0dk+KGHDpNAiTGhxURCnAPoMXPM0wNBimBZyX06fE3sGPLXgpwB
0swMsmBoxEDPFhP1s1oQNY0ssOC7tC0t+BrJA2M9m/rRh2xTBbgGrCo7a5g3alAvEwwcdrwPGUyc
boHjDDUhzwpeTkSxuDE6wCiT/CBwqW7CBa7DWMrZYAHugG664bh5n/f5tQuRx7TMY+Tpa55DdyHE
HpuHdw/BJ42B4kL0ydrmum2gWdORVwEXW8A/BdtpdoX1ISr0qwgr+77TaHKMmm+jH/nvzoIQahp2
zSMfZXIDr+XkWuvODX9CWLy33eaWKslnR0Q3joqurBRAUQqpyDWLK1UAEQ4WiFHqZcGaVcL0DhYh
h00U3FZBPzDD6i9msncBDakJuiO0750153RecQRcmQs6SSwQJXcAbhs5BSXptuFc9XVCAhPqUsdh
dT336qWgQrxtw3zT1AY5D+oF+nLeNgu8yV8wTvkCdHISkWyisUN3GAYyDeTS7IS1dLmgoGAkRus6
bvrN/5myaA6SphN4GKOwdtjeYjP8R+p5maiP9u/V8//hO/ypnnt/SMsmDG77EsPfL07+n5YsdHXC
zcLzpZTu38fIgz/oUBLCJEaOf4Iv/Jt6Lv0/PMD5FvZBTIRCCvHPqOdExX8Tz3nhOGzMJTSPGc38
vTc+izBSRWg3e10qsVPGpWyz98zIb1Msl8S3oeLzSlA/0jPx7nLDFsyHa8lZks3UUvTwaS/TUdtR
o6TKiUAKY+0K3jL9N1YEM2mIYdBKv7gqVXmbtO5VQt6CpqZ/Z+/MliNHziz9Qo0y7MttLIidEWSQ
ySRvYGQm6dhXh2N5+vlQU+qWZJoe071MFyqrUjFDDMCX85/znacRrMV3PusO5PP4LLT0XI8E7Joi
+eU1AMVZO7/TtvohfUH6cxy8UDd975j39pWc1DbzkxQJLMPkOdqnKvOOo9XfoxEy+6yzUvpa4oUE
ZnflbKb7eG5+obhgR8AGdaXSDe97Nb4VbtacMXuQ24vVN8YEthjl0ehcOmqlpunPHPnNyKPvoMq7
TV3BXWtqClDFUND0STpqZSxIpdl2k6Prmjf84LiCDZvjCYXnuYaDgur6hFMHjn6OAT5eHOPmNlpL
MCyBrD+gXaU4nALdpRBcOb/SpP6SjV1tjTY6iqK/VoVHc1TLAulnTXxz3PE7dalFFoXhbg1fULzc
Kpjtwk/XpK8OVg6uKTJ1E28pY8do7hA5JEPDhvP8OmZ/ePQs5gCDXSV0ReFXEbE/bKjU81a4Okzs
sOXFMPBee/nS/INKT9wLe8W0L1v2cosRRjthxYk90rZ9px9gtnDikFBs/AEmWgO24MZI+xcRoTuO
9vUQIURgXYm2yRwPkGUx3rkIHDIVTYiRn/4WU93idEaSKoa1HFKUytl8i82r7VF62IxkLvp4tPeV
5Vz4/01h9TxRl6W5/UfcFbcxdbeTiveD4RAPJX5eR859JjpfCiAAcfIbI/hzNacHKspeSJ656yiW
cdg0LN7+iPCVcQJYpUZVY46y6SZ3wM85+TPIvA33N11SKSGrkJNf8dx29a9SNE+8Nw8GMkXgND8V
/z0hcuiS78XxgOFL9RpEVKdGvaJ3cF7KVrnTw6JpkJw6kXwJw3pvtXEIqWipV0MqnwrIYmvEI9oH
K6l9y0pw9hTi3hXVEx+Ipx67xk6vteiWc1SkOgEYQwNmGfloeuCWyl47US+sR8yC9ABOTqShVXeV
5W3wPVFMXfVA4kHetZEJA0u69mGa1adoRLdihMZDOlPjXrbDXY3iZ1v4xXXQOBEEs/aMHYPUJVAI
bvCWtcXBjGjk9WpHeg+I2NKnmJjEUji0f9gFBIqK0kWmaJHLxYkqxpYxMhBFXJWlS09jszQ2yqW7
sVlaHAlg+Js8LqlZUh5VQnQ9IpDNn4NP/yMtHK8m3/5qGuiGVEtLZCElhs+lObI3W/cJ2NODjalo
ZQr6JVPAQmux9E5Wy3lmaL1mr1GoccmWfsqqGr5xPHPfqoPfFlO3CwYoSZTS3Kml3xIHCxYXGi8D
MxpIAZWP1tKGqbeiWYaD1rVLjeZk1h7I0Jy0PHZrrgc0anZLtyaBiGynL32bkuJNzYbbZdnjrqjI
rJXCUNuY4VamZenaqf2DYfWnqSjq/2zR7JMB7mSTkhdaaPE2L+72//cW/Uw95tc/btD/4t//a4O2
2FBdsqXEOD2G2RY/+a8N2vzDw0xt6Yyv9b+nvBjBHwyal+5eLPXIqUvs4G/Dbf8PPmhA9Q3huz93
+7/1Pf4VZ6AqEve6+Kr+RbwBYPA/7c7//KkZsP+9Y9ovM0y/s+1sSWVVp7IshqugZe6BSjSsl1p6
ixvFIztys3dnbL5Tq11kbyTbtCecPYvutc/QO4XN3jClhJHiyDfXLfrphlHAKYC8tTKxqNFTwu3U
bIy76KvtNOcPLVdrv5Uv0UIHCKxsKZlmdMvCtoaDMqxShza4HoNZM1w9f36pHPdFekAxrER7pfX1
ymB804/uRWMdvkVUV5xU1X3lbQ0Oz5mu6RiVWMtitsw2/S50Q4JzCF5V6qbPdBRoYe+bF8mVtknz
18wV75GTvDU4SNFOzU934JBREYLdjGS7q7Jpmb2RhvUbolXNfhIMMu3MRg6LxLkw5S+IJkxhBE7U
xI8O6ZguSCwqAlUCdg+DVvCzL6IL+mt9dIrJ2CZx8532UNrxWmwI3GrboG+1g5BzufNKsycjxYo9
QJFksL6Ft4sKM4AcIff9ywERHSoZnAcvvkTY7leA8qktdlK5j5PyuWi6hj5HJ1356fRJW+2vCivR
prA7/Af9tBt6knaBHCiGHKqPmHJZhAogdRUHk47gD6opcWdL4h6nDg8XwPCUTlO99SgG62D1LsYG
cvtcLkmhoPSZxg97Cg7E7q9gVU6zkV/LDNgFP7Qi24cTFYTVwfY17PBmufUm5zKTBVnNQZeuardj
A6Mp4anqIJuMbZCEhV4yGOC3to27mMgdKju39m3CIJysp4uxAPO9k8WIYUN/ytws2AoKjdbKw2Qw
Vp3FOJU2vFjC8luZpfZmoYOQI0ufTKduQs2gvzaahp/RkL9Lj4lX6jL/74bukpT5M79wIDdTHcNQ
HUFT+NigCyofJ817jOakfy9KZHnKzH7PlftIr1MfCqzoNTfHuah/SoeRbuc+M+YgFRt1OCtgUQK8
U6c2j6MTjLFj6vo7H2IMvI1CByzsbcuyNXFVOnsc/WQ6peROLrKrZYBEMKzs7g2tvhYJclkxpr9Z
VN5mmQAFyJpXU2YPes6e7NI8gdzMQZAObsCX+sQLEJ3jOv+SY/7qe/0uoyl3lFAF7KhZWan73rvT
SFecw4SAJ2qdmuOwxuZyLCi5WXlLXZRLNKeNSXji6+dQ1+inNoIZ0I0MLivfAROLXpTMwDUSeE+g
cvyt8mboHCbaxZzSqFy63hul3GqbKfnldc2+bwl0dXYcFol+9fB/rjKD6UMbZe1Gq8ZvLZ+uhVvT
haMH18we43ujsmeoJZCmgJ8wvXjXlf6BPTw5wOY1w7Z0T7OePhMSeHJteCty8ZBzn8ejWrRXdxoo
Qx05bZAsohYZ8iyLlOxJ1eeY300S/qkDF0Xmxk1g5l8D/uBwWd5sVJIlo2eFcmT7Fz14J2ekqC/z
898D6S0s6E5AXIJMa10ypWhjtneI6hxC+Z1xj0kFzQYMrQFi4Xsdj4UZvY6V/8a39GpM4uS5ikUv
do8mxbLbuiuuVW6cIgZffp1+NAZP2qj8t6zUbjxXl6iY7sBZE94tephzrV07Qf4QzQjeuPIOmOq2
DuXr+6wgdDjkLjp40N1nV0VhIIz3pC3VajSDHo3NA65CQIK4bWSne30YM1CeMTUDAoDiWDrOSmFw
gb+C8ZhV86OMo+o2AYIYs/mkdSwhXEPsK9icJUIynCF9HXwiKkxS6OYaCusmO6xSZRZbG1Q42pRy
zwprHb2tyW39HAQDlpqis1YaLE1GTCVCpmDyJQIZbRp7yE90Aj3pcrkuuQsK2Sf50HvezTSAC2T6
zBCtdvuN7ittZatkCtlMCybLXbfSgG0QHfDHXQlRE0i1OnWB8lfDlGmEaabxvdMSzEcBSn5tbVWC
1AmfRZnS32W0YRNYx5arZV8tcOMVBmxrMShMYeXrF9tuPns4YoxnjdfMQqyisBQKd9lZ+6olhCsn
NjxCHdRF6oxaE+/WEX+70X9DhgPKx86OBF3e7aTttaCXmJG6DeBc6CNcB+BPobx0dXxUBImQkkqF
1X9GqRq8IuQfyEPNYXWt0RO1dnzfveSxe9MhJG2BQYrLUKYPEb6ZnezotbKsiOVnqldZj6+9LlT0
pCe6dYh5BnCqICC7if45FPG7r1HlOcb1ngTJGztM6OdAnaLeT9mKPWbZ0g5OBgvXqpOTHXo6/axA
Arx9FfN1+x19U6696VtsCb3ftS9JamH1xTKK7+o3ixLUxZzRZlBdfdFYYU8ajKkUE/IfLSnt1ZAN
Iaj1rV+404Oyu470/BSdncas9iMf4j81Fh7HVl0HB+r5uh5YJhrO/+8Im36of3Zp/ouf8dcxli5t
D0mGEm7ogwhHuCT/OsaiGHmOwxl36ZFAjOIQ+bfonwGu0FqKLpg7ooD9ffZP/2MJKep8Vl036fz+
t3CF3vLH/0P6lA8O+hDVAZmJHOqfOtTfpU8Fvb1ElGh4jTB7bwIL+3c/NPUl9WcDQbuqKHMotR2U
C3QOcxjPUwFBecrp4vMFN057qGlH0EbQp7lmXfB+6WQoBnHvmX9y2Em1TTNq424SVkvYwYvh4GMY
xN4l8X/I6oPSlTlEpfYPVF47J+KZECXcNAhlNPBX5FUwq0UcgrO83/k9Vqy+02zyelpLr22196A2
oZ6IECjHL2+oT2UrHvJZwdfovHdGjYTyOwEkAEGfqZJ2JKXJ6QpQEr7d18XptYZwcYoH+5Bk9mvX
cbKI2/b4519Q4016YAJqRGnHMTdwDlhOlTyZLs4u8suvrd2GTd+ehBHQG5FZZxhQYjUbr6QSxm0W
jCyxpnzsqNQKCB5sCBf+ajMbAi8HYW08+Zr1ZKKtTKb9Y2ibjqY6UK99MLwTevr0jGCDXfduOf67
2zFC6pIaCYZDCycRs4dL7HTr3KK3AyvOWcSw18BPPtCeMW3m3IEo5pplWA05AL5xJ/U+g+rDFT3W
QF+IsjzWhe9Cqo3nra3VH0xFaeob6AzX7nrbPEXOfOHpAMauTkuLXpYKsTVALDFzDqIwZs5Q1+7F
H+1HQHu4Mt2U8XneXuUgQJY7kKXGuTUutJfotGPYPnaK2LiR7fQ3+E/fEEQ+XKM/xBOHJkV/0irG
urxpBlIEhZU+TpG8DrX+kMXZvRkF7O96JDpY+2vHyTbsBkvNGaa1jOQtK2H8HuvInnP7oCzoZkL6
7Nmds63i4E4nN79buJxgQOqXVKPHLXYOpu0sQgm8gtbl3FvLSxN5S8XXL8qPf08kD1cd/v6waun3
chCK9rjU3rMJWqdXzIifJW5Kt2KWILdgwb9Tp7pBIRxxEUccMjvgh9N9oLtsBWHuOtrpGer+95zN
zA1I9bSuVq3mmYS/ai361mLnwc/tg0Dq3DDhosmlp6hCRjX4c7rak9Y60BCCzQtuii558EZ5ozZ0
n2niQY72iz8k70ChflXS4TySt/ei9sxQzxsGY/mVqVVOc1xNPyIGtwFOoVkbe+EAarQLnbRfrw5B
vGiNDvhz+8jk6TVOKrGxg0WD8gqLFyR6LWMD5G3sTEdZyvssQDyJgpgMUdEdXhq5SqT2w+8YmCsD
vasdzh5/w65Svn2J0ub29jEwxg9YJxuSRe8Yie9BB7eDLEOYZ9Z7rVHnJnrwIgycm5TY2ZwMeC+7
NBRGPZ+BbXosCW5HTRb/egmCqScYr0fyYGLp2UapDgAIy9I420/4BHlYCMgnMIRsfXqGuszjO+Ot
FRBAa9g5MSUrmd8TAMKZprIwcbpXLa+e4eHQkqkHTwi90OfseFc5JkMwBrmUwVcjiRkGRXkgL9RH
ehvbsIK10dJ1wgVjY+gd/JjWTTbUwuvQLYYwSykWaJ23DBpz5mnbXkcs1FVyp2MxYjwYrTn0kw/M
KKwPVEGTXnUOMu8alHmwI5n61BjZnU4+biggqrDGh8BQN7Jsz4W7jPK0eC8UrR9AZ1VMMViePltJ
tsMdeyo5IZFLjs1NllXnRJlQ+euDF4+voFO2lTd/DJr9oPyCYqAGgFtdoid22qufwrGrPeOj1BGm
sWZ7K60aMFAGYdIdSM9hv2KJqhDXSpH1e27uHJ+96NQEC9JjzBysOqP8IXBvrmZAcOeu4zJeej3L
r4ML+JmSBoipMDARnQfjcbIj7asHWLPqcDq+dB3usk7J7M2tkzeEcZ17r+A2zkT6oOr6oaveyMkB
xxr9h16D2pR4ZsrANCFfTBVwFYd9CimVQiDqF9L6zMTlqBfaY5sM2dknIR7mdPA9ZKxcJKG9V1/w
tquZAhUtqvJTRKUh83VPhG5X+thqjGbbu279kSX+p+eNoOJK2mxKcwKskUxfw2x5zxldD+7SMALQ
6dniAv5Ib7x4jS16Dz3Mc59JHS+IK7O/dgoIqJKLL7V3jefGonEdWPfGm6eKgYeDSy4gmZ2Z2nKV
r/MMDT6BrG8x8/UFHeyVI15MhjtJ8idPsIYNugQorK4PB2vSQWFC/hcxSvOwRBJhQtYPbgUrlY66
7awD20lbA1+NLCLCcfFnifNTX4wVWmasZ4r0VjX/uDDVUelEoHKfAOuYgsAEsTxzbQ/OZqI+0cGw
F2y9ilyAaSTHyKA+M7pyL13W3svQdM9CL3ZoXyuQk+RTE2SDvOq2SXFWvjrTbLz3qCenFQVZ2a0B
zQ+/9QZZzM7NnplJxVIJBq0sF0fqveScvOx/X3XO+oiB7JO8/yYSGBH9ltvMxDamt9pD4LftuqHr
iBtXEZPBQpgRCN3QbKEhbvvm0xv7IEwFNCoAWeugs55NBhsbgP1nnnhQKjR7jX5tX9ulW7diEVll
RfoaaMYJVFoLyKhB7agb/GIC/yYlTChSuGUA+Gl0MW9J4FPOp8j8taQp44TeU6JtwzHwhys8I0J4
ZJSF82C186/Y9yJ8QvIhVb69Uf7UhBGu3H4eb9bsP1muMYb2DDYZE7Xl0vxkxBIcQGcc8G39jPhq
1pVl3Vwr/oKH9zBMLPAOozRkmc9KxiVkK5j/WOYxPR/nWjs67nxUEndwV921lphDrEfnQMmjTVyB
kvid681XaxoLLH9eyA11Z8z47FUaGi45fM2JKVxuvYurpe96x+nHhcyqL1vWBOaUL42SsGb6KVX/
CdN4reNnci2Lz0GVQ2OqrwikUFdjeGHDyNZ1wWzC0dYBywTh0+xqgqruOj+c2/ZQzPlz3UMnXA6l
Seqe6wYaakrlwyAYs+iHPjcfgrHEBqVt/InHL6BNuYy5eI/9I710l7aY9jSSHTU3vylGDLQlRy/0
SHDrmgtYB4KY3dA/U615wcXy3Y/BeUzmoxXHsKvFg7/k6mXQHuzIDuOYplRbb1ZYGk8mc80oUtec
DuMOx64BBsjJ6/FIyPZ7rBSJXhRfEq0oczlU0qbCjNd087ZsPS5ypUt/K3AMKmy+iKePm0QnCeo4
jD76Sr2aMbnWFuJB3IMIxSDpQG8rjG3mMOITlHQJI7oEWJN5CjlBUKdMEKrsCOWM9blp8x+mZ7yO
PaLsILJ3buDMUdvxsTUqFEGJYzxzXRRWkva+mfGRvYdYomTJLhpgHSTuIR5YyFL4PCs3wPoj5vnb
q50KBbS5YNEt11HgHnDZGtvcN3Dotq9d4D8vZqM+Th9yObIHJb8lRtEuYvX2XOsAPJrBFE5OXW/u
oqakIjCIbtWTFSZU1ayobi+s/D4xf4nq6WxZ2q4V8Fp9t/2pUJMCWT6Z0sYRU1VXPda+EatLFjn8
WFgwOTp0yOAZo9HGIlUdDb3cdmn3Xo3uKafgjDGo8TFH7RE74qmfgx3YHMCKOiK1WV1jC9nmv3Ld
xdtcp9M27rVPQzN/wTK6Owab8pB8CH9++o95wzYMsEbkcDBu2B62iP91MvTy+yPhmPaPs6F/8RP+
ulTbf9gWl3VDZzCs+38GHP+6VFt/LFdj2yXgGPxl6/jrUm3SAcCncLEn+b7FAOl/pkN0AHAJxmth
LkMsCx7Pv2PeCOx/Hg/BI/Zt2+LCT+rRYJv8x/FQjFuqG3yPI7uTc/Ay5o95zgEcUCZEmw4j01zv
F9ewNWOBTF3QDhqGMHSCbdYAM6iq/ofLS6/07jnDIsMxoFFHt2VtjiLWAer+4vWkDf2x7XDSph7E
tTH1q6OWExQs6pYSOiZ22wlMs4eqGBaz3PGOBji76LA1rOLuJc07p2axI5RxkCYe7tQYP5l5YjSG
x+AVtELinIk4UDW4tHz7sRIe42KnPTqq0g6GYx7wi83neqp/+tKk4SuBLjH3YwTGgs3UCgrAtNRh
zR1ki6HxTIoN43hT9xBpNZfyy5LSSSwOUJTrubjpghz0KPj8Eobu0dCr78RVwamtxmeTC3pYtKO2
VU7qHjzhdjtELwjdC0iV62T1mNj1zc/s/NO183dSN8F6wPqzmyf+8HLqxaHTU/+SeUb8omfFczKB
FHEC/atPYv8gZ8dfsmPGKpjcBQJAtgCTeL1vkSC+wHQwb0qZoUDD+5KKucuUGdNFjy35UacF+nyL
VsGope7WXg0+MfKicms64EgKBI+V0bu3uvSRCDFoHrOxTx9zIjhY8+V4nGi+XJMGwnIcJE9ymtON
Y5IilMRfrblhuD1Ob9acPjY2Aare/cgyoW1sCO5x0wKSBoi/kYWdnBkuzFvLqJgNyWp4c3xvo/fT
vgi01RzpJxHYNwUvjMF4etDHoV1PoJJCopwbgwTANo8w3/aJ24QTznv8DkSrlBr6T70hlzcaAt9Q
Y6uw4QTPyMyZwyYG5mYtLlbk8fs8wLG0R2zkZVub687A7jsaLhti0NGvYFJ+6EpIfcwD8WeDc4gA
eJDKyC8Fe10ESJrT1SerNSzlYMuo3qAhKiBZ30aUWLjiIWmAUqt5Ji0LCH8ezF3Z6HsMe+9dDrMl
BcdQe5mxSgUtE/PgcW8V6k7w90GT8d1JtAY4Ob9vB6nBLZ9FjnoKqMFb9bm4tSXJV5odX4sBdcCO
Nrg5qBQ2ufDPw4nA0EedVLfSFvk600woxiqVLwFycqJzyPXJfAEOcGA8QVOliADjPl2XBZIUDZAD
t+e2LijCKPQPmuNCrgPRBhs7JvfFFwIqSVuVA0d6VfAd4A1hNjj6vMiR/eX1LoWYg06ZFc1zqxrK
LiJ9uwNj/mUpP9/KvvgGu9jcbROt3y9nax3brAcpGU6qXbnRwgp23auBKVL28y2tvC+FgRNz8S2f
tXCgv7OzxxDI0HaqSszno0tTB7GFVHQAo5xNIadT3epI8+CCoZrMH3pUPaUMTZ1SLmDbXcD75QSG
WB7EmylddRkNB5BACv4ITNgTa3G6zk2XCLazp6IZRc4BZpyPI0NNAiuakHfD5uPPXvsjdfMzKpnY
+KwG2Cijbe3UG04U6FgJVKSpfnGwmiWDhiAZmdYmbourJjhc9FmnhXNycwksyin5znVJmLDW+cwg
FvsYN/JA0pNTVgijRO3KErwYLtCJy2Zy11Rc3gw+L36W3jjUc2ZciHpAuEg4iMDxX+PefWkjJW7R
UCahaoPuMM7JD1tAyq3bN2UazSWhchtydANTXwUmnCAbbovulPjW9Rvu1Q+HKgRKBu2dkc17gEDL
fMe+JQaxOBBXw071+d3vg99Cd+nAcj0ZTtBS975dPTnC+AGL5GMqIEyCc/5QXY11Xen6frSmnQex
ZyuL+gVdhs6nksbYuSzFpgmMUwX9fjA9j6e0UgeXwQ9xLjKBeKQQLh0SAxOcm1hto9EG+k73BjjG
Hd9xejAEGhnKzdqsTMmyS9zXUd5O2jTGdGYzPtuCqTM26min08F0HEQQULaWhLld97vE0YrDOJJu
KUz3sxLOL0HEeEU9DRfRFp+Rr4ZuQ+Z+2NjTxLpvIAJhoI48eG2O4e91prRVVQA2og+RzbY8OjIY
Qq83YWIZXrtOjQLfPA10JhDqrK4A17dcD3uNrzXD1VNmGLDkLGF/Nma7VoSZNiY0qZAwbcIfIT+n
ynvFGR48MdjJMJSJlwnD8MmvJCDxHkkGDA3pxWjc545drEc7uuZGsk94JdzGeBKOeDRJxhzzrD4w
nmHO3/NS2K59cceJEU2gXQhBvpZqYHyrq/IhKDys+y6gZJu4/iq182/l2VdaSV7rrk82OQTzrCiA
kuIn2biSXUCVHm3tGnohdRh7vZNk/rOlTaR0YaCLkmN/579ngK75KgAbyOBWoytqTv5gJGSGdKFf
Ezc7mSOZl0jtxtrd+EswCKsVxoX52xCAZikKjVnblsrIpX3NkX21rjK8pl3JUN5s7UuDClcOQ4LB
cdjphpdcEsN50V37pTTTwxA1L6Nq+g1I8iIsfUK0kAnMlRh8hHELVXegfJ2e6rSXFlVl40dFs+fB
tcUpTdTSS18xMEwRUJps6bacuJhwYfbwfYq9lmSPiLGsmp77TsL/PeY8BAGnIpCAsmA2/YUwI3Fk
EeC2z5tXaTOa84SAkuSXS/YVD4NktEx0tru6VECgJti8HyyjKz+YgAMAV1rrFaKdN6TPhGcSgMPD
dOBmKeC6pdi+3cxh8B2RnEnFa2vNgtge3GtlEYtwgJaPpAI2xjQ8WX36FM+0gQ6Rv0tpGSYZbAN5
8BaAlZIXHzOcP487qhmBjWrDR1Eg+eTOz7qaxLEhosekEl6gnn3Vg/2LurliSxQ43wwUNzRt9NJI
ZH9iO5+w+0lKZIhuQCFWg9+eAdTBSWiZzep1Vx0gLGykcF4jm2UhhumeWGFJNwVNNNShevQT9RQI
cP4zWZhKgfY6PJamc6Zgj58Hk5Y5NgZE1cT1s9UtGVxlR4fcmJcNJ5DtjSg1LB+nB0GGTEqgC3bj
YKFuBn3AvTnORgrt6PmlDhGIloKSuW6rKIJabd78hDcTaB+p3V4C5DHbTa+rc5NhnazVoYl6nQIU
/53zyIC1KrNeWm9gRu3m77pHnIi7druVjr/JCrSp2p6ZGWX5LpH0lUTGgSNHcSoFToUm7s+a7B4V
rGRLM0H8JhOAyJaIKmQ5r/TvMiJVnVdPnT58siod6OEyD4UzN9uFAhjGnH40Vl2StRbvE4pTYuYh
tQ0U+5qUC2ienMM8KUw8skm2iUrslCCc1nOt3skd6vu4Z2PCQgcjkWdrN8IuBuI+nHyfXUC2xM7L
mVjl0Ck807hVTNU6N4GPqyopLQ66+nFIlAqjGFt3EwDEGtMnzDAPXIxXJLAQ31LCdc4yzKP2+ghU
Ed0pzoC5R6oJM4O7bpbFzW72ph++5kJW8QZrOwwD7hfX9l66is4WV6Lle238k0xDOARcL8ZxAKzt
dN0RSsq9tuxiZ9uUCdJnlYDqK3wgGQMVDwv0xJqDYlPDpg6TiOo+VdEq1sntUEvstcNUvtRd/uAr
cG4VwPizOdCeW87e2wz6/4izBF7zAoxHFE7XXWBfSjE+4XoLVu1cGyt4TmfBmrPzFcOmKEdONJuH
tpHPfiZCn/6zOud0jtn5JUk0jx2RuA2jCPSEbJvW+g8g1I8qCEjFBkFYpBNFFd1bUFpgnzzKHqPO
uMueo48NYyFE/tq1Nr0itsY5ulzs84XK3RNlU3jkS7XryamuGPf5e9mMkHnn4RMQCGOj8rWwtZ3O
u7LhqS1O0xiU/LJt95jaUPFY0K9EC6A9MXElYFuSbLLOqdMH9PPoW9tK78JMr0ElGFkYXFR6vSDE
kxeHRO/FYwkfbd1lPpJMgZPG0SjRsM3uA82Kb2FGDU8UIgYoVZKAJawS13E+oDEvhZt6fia4kh1Z
2ng4KS9w8ifa6uxtLQN6uBwawdo62oA475jQ4dPzkSxro952tvhQc3yNMfFuOFdqMCr1ZlsLrlE0
C61MyqPKbKKettPGc+ylvPdKQhB0muaj6NmRraHoT6CxCChM3Sd2R2CNtTu+2AtAUOo8BlZYmAV8
7Kr092nvi42KKPmiY2jT1PwWqctxz7qXeOtk7Py93+Nrzzp8Yrxub9zsqwdvEu+pYVH2pdN6kSnv
yRTetx3x6LQp87+kT9GX/TjbxFlBTWthmptZA5/IsMY46hFPSpl0QUhO4SgbYzoFBRXPuTuZJ392
YLiohcgTYeHBOPwKTA4WScESavExB/qgdkPMqpOUP3QkRuAZ7k4rLYyUHLx4p5xGbQAIEoW2K7r/
SAmu1Zwz3R6dn3qS/fDceQxH3Eq7dobJV9YmgpzaiRQeXG/BJHWgJRTF+JlMNAVKmoixPBFVUJ0B
QgNgYZbXZZjDSQL8JNZ9Y6PQK+iUcqa6gsQ4HsDS2QmjuRki3xc0xDF1cjhLOe1AgblH3xOD8KQy
+dr5n1J3nkUrlVXfvgbmPufW9V+08Zk5u90YVrX7wB8/bkTtvynXOdCSpW/hzj7lrff8H3kMSQzT
hQkUzAGV6OER+d9dJ0nbq4/yo5RcNelIKv5RKfsXP+x/Yk5cj/GJGL7+p1/6v+0n7h8uDgfb/b8G
E33xV/+llPl/oF6hhuGWtk3TQpX/bx+1TwCKsBI+EIIvuu74/5ZSZur/bD/hT3FQytji+BVwx/tn
RpiHojOljEqs6HN0IP7ZLqUIiB+YXwtQGLFtfnaFcYs07Z47CFvSIPvaJc0+sKkFCIgzl1BuqiF9
m/Te46SnlwdoxjXN03q1UUhLR20mOUmKkCEVVjVFWY6ECb0ynfQxiP1zQyLHJUXSWOosLEW0W9ty
XsROMT2wytKJJltW7+SOsKw2YANp0Bnmc2BN+baP/GQjHad9yKfqOGX5CzupeNQyGdGJ4cpNycVE
JcsVU9OJqTcpLY5CxSevsNUazAleExXhKjTNFgWdXMbEYQ2pesK211EnZyYkMWWi7+qo+RG1tNQP
fn5LuCC4vvGYG/wHNF/d7XDRz0f6iD5La0LA5/xA1YN+GZvkMOkaqt/MHExo+BYxUvye5zNj8ve6
YxbTjh70onR6dfP2pPnabgA5DVjNiveuPz2qzk6xj/hcPxro1KYQ+6QeFgZ1bDMWFe+Fk8+PmSmf
c648VOJRXGjThm5pT31CTQ3XfRrYPTHt2AHEWpq4MPt57pGY2MISQ5vx+GJUE/n8hSxHSTdEW+9B
yxBqHArNlu2MAQU2+dhZx4XVHmr8I/UqdjgoRNCe2AGZcJeVuMYja6pWuBFnqIXaQ2P2KhBieOKZ
/iq9mt1JufrNKNWro5dFKCt2dy8jGUYgBQ930eKrEPNix2bcbdZEbxs2PkLbg7+x8XXsYbhuCXVL
RnxEp8yCEnnTppttAQwp+i+8/JEjSRcak0V1vKN/UCFzN3Si7f3kbGyz/D/kndmSo0i2Rb+INsBx
HF4lIcWgyJjHFywzI4LRAWeGr79LVWZtWXHrZlk934e27uqsFBrA/fg5e699dHNGWCQcl2hyZ+hQ
MzqKArSTAI/6GNv6MeuXz9qXj4HEy2e15rpltzvKZLKPwykRdO7hHqQWmTtQpTi4JtwX4UoU5IYY
u3KPev658NI4PMwLzBm44I/MBmdxmczS+qHF2B/DVd+7cxMJJARCWSA96HPFndVtjexvPH998mY2
LIs4SYY4KIWy+hD28m5e0m/8EuBwpF5vLORrmxEnFj0ZNzz8P1nxf9ZD1bfL3UeS1dWva7Qj4Pf/
386Yy+/rdzAu/ff//Zf+XMgD9R+BeNANbElUOJHH7Bd/jjw8/KroFh3qxwAVH5qw/y7kUv7H89hm
SJWQ9JRAGfx3Iffs/0j8foFi8Q2hAqE+/OKA+Z0jhtf5VUXo4IdxEbeS+4WE3mOU8teBR0XLceh7
Tgx1AvMR715cfDiNpIhoPMu95IaR3yAr0o755Uv6GyfOF5fsn9c9vXkGh45Sf2wvv6gXs5QDxEQy
077zmRDawEL2LUPyMxcN98XvL/Vlp/rjUqH9x4QIS5KNv/cvlh+94oMceptIOUaWF6UYnkK6Snt3
XcdN5Vo3v7/alyySP6/GrIpECCSpXPavV8OcH9p5Py97S43BnrkF1bAN2MawGewbzmyYGoyz1X59
//sL/83HJLLFYYgGI4cIly+jq2xyRJ3XFr9koNiXOt/+HBBrMnVn3erKrj7799cLcZCJwBYYrk83
769OqrZcaEmgst7DpIAOkRDBrnZJu463fhuM4d7TJdqh31/z5M76JXGFL/ekxvWkyw3Lg+N+uWbn
9z59Haj/YwH7O/erbBPUTnD4d1c5lUdYsJm08eAi6f9yw1gt2CCPZsVeBqUfBU2fombL/e3vr/L1
CeAqyuUDnYonhp4Opdqv31/qdTAM/Wnej7Gu1q0o5+w5bxqFDstD/f7vLyZCImu4UCj/113Zp04j
Yj+Z9za5Wwc/nR8Td1WnDOLX31/o6y90+lSeDd6W6hO7nvPlLmxEXlWZ0mDVoVMWjWwPJg3nf7j1
/vYinjytW5KH7I8p7q+LB2VGEHT9vI+F91N45Owlaxz8w7Lxd78PjAG+LVZF2xdfClyRxiUOcD4J
IvDx0KzrXUb+xbFMMn//++/sdNf+cle7pweWFYOKHpwXhf2XNdh3lymg34snNqLf+w+PzJcXF5Le
veKkEJx08vz2X16c0cDKpEYX+1StIF1X5l7tnfBzp7+tddlluKNcMi6qNWZKRbdrbJ5I5Iznu99/
xtNlfvmMp7fhulJ4Pv/hibK/PlNWh+5sdop9j3dkfQnq2ASQUQnQpSlQMGJVVSreZhJt/H936/9x
ZZZ9l3gcB0eG+LIgy3URZbsO5R62JeAEQARw4gMQH9xcfx53/0976d99SJYNdnmFi5GBwV8faS8d
K1GFdsGE1VKPFk3pn8qRCB5jbz2srh7uChMM3/79N3t6pH3WYeGyw/31onHuEiA3tuW+ZlxQRYPq
++cxZKJR+T0I2Tlxac7R0BMf//K6rL9UigoaEL8nRcSX67o2wQw2IQlJyBQQhSlurLSqXjsURpxE
Bqaubuk9//6iX558QWaSwLRM1pM4aUjE6c9/efK9CZlfFTp6bxYnuJ1IKit3YsrE+A9PzZeH/8/r
UGX5XsiTT6n11+ukRNJMXQfLib5dfCWL0btpXCVvAQPU//D0f71pMEhjIrER3PBdcoee9vVfP1Ja
+kCKGFymxCW+Zde//8Jc4X7RtIhTL4CVxYFtAjVchV+WZDF4hMML1zugV4XYby9rdTGmhQ1jqbSY
mubF2EBjbTUxDnRzXWx2VQBFgwWW+dPkJPRPy86iJCTTynpUzUIm85wn4YuH9dPaolleGXyrrkQc
zywl2WnZJiw1tcEG6ZWQhAtGI5i95vnDWQVdr0GM2RPkakYqxOrqs3yqkP11RSsugF13kp4V4Yu3
iatPk4EMyAfUvelZJQBKyZJx07uqCP2XopPWK10975tDFtBPfLbqHZ9kRbJ0DrdAdb16zQrJMba0
hQm3BU1WNNBrE85byIyrt23oHWS0zqErQw3rJGJUzy4jjTngnoc4/jZ07UrWhwz6cZ8xkbxt/VXA
PK5OVItOjMzP8Z0hznD6jP6qExfzmZ81uQP6LlQPJaITN5oDw2yeITJfP2cEsBsVDygw/9Bafoh0
cV/SUtArXypgRoQ1F9my9RIX/Q5L+4kW0st+6w9D3eytKoFyoqakekkyyOkRGerlLQNkElepKzkt
SjMlEEEk8aVx79OYgdO2ot4wnYOi2BrL4ayQhhRl6py63Y2T6h7iouRxzQJcfyGxIMSCMr4SW1ng
0TyL+QN4cTC/DyXCFk19osmySVDv7YyPBHQ/lUHzHjNwuZbZart7sbSih+7clFeIi2JxU7TJdLMA
dxm3yBnr/jhkZHyy8k+DZLrQVhVKzsF5XzMfcbFgvv/K5Fm8oUmeUDhCU9HQa2Cy73rAXsAoMDpD
UYehp/FylCUREJLo4U2vRrhNSUCGxN4n3ehuLIo2Q307V5/hmJMlWcanhBjw6z0mFjqm56pOmvym
ze35EpJIaJGHq6j1XDnrV4o+RxxqJ8u7va4tqzsrIWHh+ZlSGImgrXiHs5jaaOxWQaoZZfmAyWkB
UsxQhRFtv6a4WEhrPYVuGMuOrOzUC861GX4Ki2kL9p8FX8IsYHc2vgsRrwGn7xCFO9i3vJ2cUGC7
g4cKy0zQ7OmMo7b0mznBt6ZpGPlNTYNzWvnT9Vo55G25vljewGZinKaHPnekiZMEeSzIFEfbnJlc
RtZskSDqLoSSaUd2gIfzhqmvKJM+xltQ9niZ4ZrSDRvq2Nstoede8E0swEioUi9jLOukY9QDnOkg
leUjgdKSUVrV0X2P8fiKzTqEUIjWOu9xSYpwYkkR+G8PMQNrvUnJz8WXMZD8TARVd8KZTVUSc4bw
yEmOvE4lpxZbg2d0BQDzo21HlA7aMMRHlzcjMzalmNKDnv2+egi9egjoFxZ9EHkrzZid3QfOhLqk
PRnCSjW9TBWOoK0U6fDsmLWVj5Ns1FOWJXayL0SxvFt0SU6ZaHbvnXfADDvg39jqN6vIuovZYAZk
PFLje4Ky3J8nOHSIJVJ++1yyvkHZt7rpHbpsJSAklz4Nt6wgTbcBHmltlRk8FA9DE09YTNf12aPy
J/XObheivFzc401YJczMVzvxmEZoZgykp5xYogsIbUR7tDx5US/Zh006fE7jbDlbwp2Lb7ErNXPD
jgZcQ8DXSWA1yCeE/w7hWXXFLdB0wup3WNvS72OY1nejymBmgl8iJr2sgRMBE6iYReGUyRaEfT4D
hb5BmHfAFzbKc0ihFoG6BXErDEdP8zzfiVEArY1q9EVXLoZxxOzEET0n8EwxrXOEVq5fnffTH7da
pwESeWtfn2MzGYEO5rHnMr2oqwE+jY7dyE29+Aa0H6x4MrWu+kXxrxk7H62tWU929QzqCxPSopcY
THxLHRMJSW5LKCE9PctIP9yUtA7GiN8i5f9fqizdBu0Im7ycBj+LEsZqZL+wD/hnjgmJb1uof/H2
1BMzt4olHqXdwnqke1RwUwcnHbNAzGhslli9y6p6adBPggzR3OeSZh4pi2F1ZRFn/QNS/DtnBVLd
VGxf6wnXYpVNMDlWLHObmgoj8oEbiZrlByOCnULAcoLm9Y8mC37g2IoJQAgQzaBcDq+YFUGfrpbZ
XJZEazWHUHfDupn1CKc4d44D5RgLQx1B9/5eWe51B/QuqrR+ryys7tBkEdtY/bscuvV+ckkVDhSQ
a/dMZMF9achyLhb7BQj6LrWLl17nZ14DYjep662NQhAObJ5fCcVoLV3lIyw+UFwuvjhtmaNJ2+Vy
KVjpCBCyya0jw0BJDEF4Vy68HkMAThzCuFxU5pgd8HuhChOASrBS6Rup5iQi2j7GuE8SVjNi8MKb
gKLgpIIFqd5d0KgFiVgle6tZl3OHfFvGlmo8YokAswwv1AdPm7dVu7MlzzzMSbR0xmne/Y4ogCgP
2vqhtUdzoRUKgU5zutueTikHmP7WbsKu+7Nba3fls3Ovkdth3Ps1i/s7Twvq2CxcHjIgYfjW4D6e
LJj1YQBQf3DCKr/2TEJ/tXPewiJWR4EK5XrmCSKtYHWyl6TBro4QMSivTRAnJ27vpLPt1Pfeu/EZ
/kH5htz/gPYsJYfSK/zwcRqX7zFUUEYHd2goSEgc+8fVkrgpU/e+D8AfFd3s3lVNIWfgwYtBACbU
ncom8TmMnb8Dw7FEhJ5TfmT2bp3ZlSqmwsNWOIiHora1wWNSyjKTd7t42QbFTBjCOrZ2JAtRxduK
/7J2Ip7cN9EJ+1i7Vu7hGIBPaVTH01BP3U0AQmhHNJL5ZlH8/MhjpJVPTGLQIGQ6bpOIgMUy3za2
WT5Wt0OqOa8ftVT4QiYLoSEdgN1Ya/mMgiN7L7NFfnRjAD6tLigshrR+Qm/q3c4B7ZDTI8Ltltv+
dDEmsNpxeAr3tbHH4Rx+gv0ZAL5lKi9u3VVU90u/nFEelZFjOfgJCj0c6xBdLjrflxTM6LMn7XFb
D/2FgxoWd8GUQCeNE6ymU1Gd5yYMtmrpzK3BnwXiDoMeFUqozwIRfI4z2kToWHoTz7kbFT0JqZ3K
odYNFkbQgbzvhyIkWqwgmTMSnpgOmSF3DTPH8pF7MrgJmtXaOLZxubBT3fnZdAag+jqw1jLHuuio
CyPrNtglse9/dOlSsY2SmHZKaSqH74QBluNWtPVEsBxeRL/ViArRVkcTeoAd5rj9FKNd9dzMjfIJ
Y9gStxKyBPbXc5tiLoV6OjcX8ap5ZB2y7swgaEcOfrgrhli224ZIiR9g5JCNpfNTPPjFfQOVhhKq
CZcLY0/eJgSvGs1TXL2KYnAe+hC3CJSdEwNk9m8g+oiHSsXZnZ27hNNwlMfPBnB4LE7V7XW2dvkK
fY2bSgc495AKoilum+Gi6VwAKIIIHn898WwXwZIiex65JXfkiS92WSCQiMDILFs+c4ojGSYLJGuQ
5nlfMEFk7u201cJUSg/VhZ103TVFIIQQDRc5biQwkFj71iXFNSMSULjyJgfg9+Q1HQMcUSBM3sZ+
mR7ixsyv2VoHm2AZ4f5oNJbTfl3d5Jpu7hpuR7GgUg5zdD2YAxdWjZ6h3cSvRMaHg3mIIrDhOVrU
vh+pAjdtVeLRmVY3ZVzkW/EaKay2nEOmxL3NJQX5WZ4N8id56SORCzrGRosyajFXcc2KCfvDEJQp
MHmj75+HmooFXEhE+9d0UWBq6o+gYMvLast58FILW2lAYYtKLU2QP3sZcrrAsVeNrNZ4vJ6W7oLq
cDX1yTU7AIXqrwdW/TZatF/Z51NIrrnxu4JbAdb5A1KXerg1tsdMrbM+mgZ797IYJxJdaG8h5Vl7
skkZCwYJempqnA9Th4M+mNJVdwlVHRiQzoawl78OhAhgGC6uMwuCjp9h+d9mlGVblQTk5k2Zz2Gz
xSF+YB0imyjPUzTryUDBRdZAOJM4MXhE3cIUAQm1FPuZTbbcLm2LWypAJawN59cqsyywS6eF1qfh
AZZGneN4Rp2SPycWTEeo51tDWBLM+rC9KNNGXcH0SI6jVQ33vpUGKD9P001davy46ONpMrcVvGcc
rNu+zLLupimX5phBzY54eNybVhNVFKGFQa3U2klK+ePz517nf4OZ0+ws2Z6NCJyBAiX2uiUfL7nh
RNVssCOQ6MdXfGZBK25QlZX5da6t5xbV30Egrf6JPmV5kqJIOZUw5OPgncHzwuVxCaIhVGRxBc2e
b+CJWYNtdujVA7WpmHDU+zUstIecEF7GJikJR414FqpzSkN1EK2BjF7LmjCRPD22efDTXZMQI0l4
5ZHUxZC5HJmeEkw4ninAY9XS9I/MesdvQRzYN6iIqqirCzJs1vkH2cb6unGkvm5xyLxzZ6FuHtBK
Lk4KTaZRpHhNoX+hya8N7HS8Yzpyria0NNsFigFBJ8lknzsVzIGsql9TAgbYN+354JSBOFGxnfU2
VrSXNq5Y7UvcLOGZSIhQ8VgUseBp95niIXsgkbmC/uzTTWfA2uMzztu4nA5hNycPAFaIs+HBBi5B
jAR3LJX9GztjykX7ZkfgTEklRSxqp8ZmUwIqnm2A6kHrmxcSEW2GzzMhHzjLbb5WF5ISk8T4Pom9
8dgFzKztUGkU3A2immMq5BD5Y2E9OtViQxOyERoQA6Pb3TTYL3jK43ss8O28ncrx+9I5j3SYvBNK
fgUAVpPZLCRqowrhIgFTU7MPVInvG3hVDcuG2rJWs0F5zhyd6Y79YPVm+sjGLIPP3Dx3cpgsYO5w
G5ipjWykhRL8JWqODwIaWNhFWiwdpsq5mR/tti3fU9nEe/rA1StkaO+5T0KR7UQvkJmR6/BDzdAh
q9ZveZkVgES/oRRe9sloA9FWlbavY8GavAuy+sMHCo3mLLGufGUF+sIfE+vWIKyE/OoOy2sgXU01
ThHxLdYhWmb6akj/9LTIxyy1Oo4VVHdvNgRWmJNL+eF2pgDsECxPRIgD03AaTB80jKaoRktebvw6
K7EboIw/2JZTksGcV8F1u+QV4Yq9uIxTgfsASAaGZBhzRIAMwcAf5cgkmso6cZJWFG9AmWZ47zGc
Hwb3c+ciFUj59bfQuoLLXPQuBl65Ckz443gCtQ1+/zQECaX+jJrqouuU/0wSC1TadDA+QZozuJOo
G2yIdDKZq2o3rsoQs9b20E4IR59O2bf6yiXeztqgSkCR39Ykgg6Av0GWNm19Ey+BjwGkdB2b4onk
u51el2XcTc5q/8w6FvVdiBY82zgTbZRNiUTmgfQpTPlOY7sDUD97Wnf+tFhJxOoBpUuZoLubUDC0
J2mnrrA8jWDPEfg4n1Zg656vvyceSnaKOGszx9g9gqIEE1YRrNBR31F/7Qwk3QMtBZJURQdGDnK2
aj5j5sQTQcG6xN1Kv4mkmCA4AtHjGJznilU9GJfxJhSYM3Yxt/2NNYZkjstwSMcNDBSOEtRyMxoH
4IsEZjOBXkFXVJwK3ZzDSRqP3sNYIhvczLHBK9OOOeve4g3rCw0boDHd1PXHkl+82tWxnMe9Ihya
73WUyTViCoJq69nmB9bWnFK5txhW83zCj1etA2a0BAkI00QPz8bW6xZuEx4tFImttyTVORJIp4tW
GC242hMHifWk25A+lBpuE7Yqi0bMzAEPySKleqXIhaMGLZV1acpF5ZFq+6ZB01u3D2XZQeTxZ4tO
lZrL8Mfo0LoFDUHwNbazjDhQvFnE54S131zbuX3CzjU5K5IvQiCDhmTeflfIwEspsUb9lonBsIDO
o4ZcOQ7yU5C5A74Bz9NJn51bEe6dUW1glgxyi+9xufLC9qTK7YS5Vqta9bZwhuQHr+h/1qlLqRmP
XfIqgYN9dmJe/Y2tq3kvLG1O6MDQWw4LafYc/JYO5RDxH8Delsw1TVT7Ez3bxKb5htC3gG0YDkq8
LFmRCIzmli3PSPVpqREXCwMc7lP6DgV+t6NEuNmfmmB0N+IGrVVEZ2skmmOZA/L3wlmDVrFAKpq2
7k7pYRoYTUtVxGNfWYajWueE5rwaTCLp+JXebVr4mTj3HR9cMNKt6iCRTgGfmw0Oe6eGr3GjZC5I
HKK5VUZ5XzOTCk3Gk0Arzrc3pfCXN6Uy+chnDu+zYCkosVwB0GYG89JeVMPIxwp4j2ycqim8SwJk
CtJ8it57sU3Kqb7nGPsy9lQZ0Rr7rr9zcXXfB7m78FIJ0gqSp5x+uU6qfDTE6LnDUwYDQe987NLe
jwWpv/gWEGK4XFH1Qu/NNTzr2YFJiv1ydNwNAtbAO/YNLfKty3kimBHHa9vbmS61uwPJGO4lSQqC
S9QOuvh8nT3xSZVqdcHWznKJEtePZ4W8NCn8pDwp1p1es2eSkzQRu4yDJsMsiIta92cZTB/fBzGh
yFUi4EaWFQtUU9YL2Ug1xv2AzRiSBW13TtNNwZHdtQnjQenKLxEtKJ7s8wAlNA0lQW2/q2zRrDt8
amLce3Wn9bMNPA5LicP5/JAUBoDxgJw93jEy7DBC0NcDt1dCwQOKYgYqbhZrPnnvAAZt0S+ri27k
+EsYZAU9umRanMeXuqB8jWJTJqReN8ZZz8FIwnqbKo6aOwRodKhda8pT0D/riN6wjZuWqHlv9A+p
mET93Hv5RP2RcbTm9s8rl4B4u05fWzml66XtOUMZGSTX9Xf2kUFcukVdv49OAsp4CTLOactkMXSh
JYyAQUC2qrdzQ1V7KPwuqKKsLUTyTO8A32QxECd6mOslxBEgbGPtJOceazMXzPFpE4yJ+QDG2lgH
1QaVjJpZi/A1LzsGqYVxOuor6VXpDv7IlF74VT485zntka2F5RvzEttitrOsvNeX1rKs4mLEsgg0
R51OW4BmNc9zkBDAR+9Keg9CNpigMXLNuGilfdd4LSI6AIQDWdxlPD+DUem9SzyUdnaInbkKjx62
zpFFLVUXlhSzijBAqBEjJ1S1m6Gokzv6vhnLcTp3lrW3G7AT7JVBQoJZPZATmKQ1wvbRQTLzEleW
nRw9OXrDjUdPoYBwQX7FVljwKjdN5S/fheyCbMOtZPu0zNC8RB6g9M98IlkbjV4H/n9PIYHocB5G
uH0j94l9MbSxUbfGV4Vh+y8osSfHZxpu9zkS1lpghIroZ0OqKuNk1mcNj2S/j2fdVGeTMvMnZTdi
1naMh/A2m2Yxg3FKSG9NGof4EHQdFeBGa+5FejL6oB20NfEx724SlwuFzgKQhV4miR+2Tgmaxp0K
K4z5eXofwLCktiFyfuEgMQFESQURQR/oi0D1WLXo7sM4XbyNtyjnfvWKWm1UXVuAnRanPtSVj3+0
l4nqyLbRqt8aNSPRdGo7IUJTmjw796f+5HZxQ3PZOevqbTp7FTencNv7ElsJoSW2Ht7DBBHTJfbd
NtssuSHLVYwT+6/W/j2mxOW7dNM6v1rI9f4UdoVDURZJY93FQeDfWVWB0n3puzB8BXMezze0U6f7
JXSNf0EUm1kvoRA0ydm4cIY8DlbqFXsSvurwIIQCNYvTd53yqC3zQF6bIivv50SNzr4DkoPP2W3T
J/JpoWcNksShMI+Hd3pknMDXljyswwy6Ve1jVsvqW5wOCUd57rRxi/LVwxhUrZA4kJACV+7i9ht1
GDwL3QVtdTAYv8G82os/HYcGc8QWrZB8JVAKhwDDr8FETmw4fQYcZXkmsVH+pHQZyE9kc92sQZks
F0HbpuN+Trz0PjEhO3NY2dSPVq/pkhvLq3fdSnVKCl5SPOLQy9LD7MJN2ejBhkc1A1mim+NogHQk
Nr8TjwtfMgH3km2x7coMppofW9Ula2pB8k1SMhWBkmR6HnRH7GU/6087gV+3C/pQwvtq4BDvW9eG
UtUx+3XOQaKhPZVDo5ut7xSMlAhOSPV41qwlb5WEULXKo6hyiv68H9V8XVg2UalzbYjBUVmGTLYa
SGiOSDTsmX9AMR62dTi1K6yYKnkhFhk3U6gZUmPSV854WVeaY7aiAwGUx5UgBww9+HKbwXN+C2f8
QrvWVOGb1gO1C0FJxLP0LfMSyrNU6JKHLs5IVXT8hRo4FKl92Rc9PTbprf6HJP+i2db8c76L7XYg
BbYfZoXBScBQsVOlL/qFmelO2GL+4ek1v2SQVzBD6wr7UudewyM/zebV9mvFAXqkb01ZOKWPjs3D
+S1MmVszHyiWAz8J05uYm5bYCDqHakd2z3qW9aXPKD+u5bJNzRoCDNNaJceWD0J1LTyM/hTDSOIZ
J4A9JThH6MNax5Cv8sXx+8M8Jin5U6tD138iC4cjBnsisdVWnby5k2YCzOyDNjvdHvoojDgtFL1D
CTScnFv7Isy9YLogf80m0ChQVIdJTVA1UYDWEEQdadb5xWn+jegzpz3q+TXdvtlW43pmd7pco7S3
G0ZP3tQ55ORkuPXxKn7YnYuaMUXOScCjOQmMQ0T1MVtvXp9NmJy7qG2W+UgYCONldgd+sTEIlvpM
ZrNHK1VSZO+JYqD7EdJ6VRBvvKWIyjIkCppFzn6JTVwDay4qsi01o+4fS5jMwKhCWdPQ6vpT/UUX
RkdZ4/gO9GoB7QkFK97tlr33zoWDHWz0ROW2sxZT+YdAiTTcZPhTK3b/Rkw35dhwR9pjbpxXZrXu
QzuwHQkwRyHZZzLAHQ0O2WLHwpK16/NC93ctFQ5zs1hbH+viV95ZwVs6BxXgPlGUFHJXsq3r3ZzL
+BE+81Ls+K5PB9K1YHFYnMwbtr2IvSUKCneJz4Z59EgBzWZHn9Olr2kWBk6W4oPmfntWTN/JROpo
IkWIOkZig20AIQSCOgAVM6VcRvx+hSAf9ohcW2KEfVl+n3o/7m+lsWFKZJxEjoMI6LWt2EI4z1lu
Nl/SQJJvVTE7/e5UTMbnpvEYIQBuDMc99ibp38u8Da8HV45TVLpedweufoHt3pSNpA3WkB/HvLER
TK796aFw7GU6pHYv5UVreUF8ZqEODM8GM/EWKW/ArFM9reN+4AC9nCtnnZrrwmQ5bzrhJP9tLAn0
3oXkDFLmxTZEfAiMuokGa3ZouWLorrdrUqljXmILOKgh7sxbYwq4qFtd0ZGIco+GzguSgO5tBsCI
PyHtGNiT3uSbaB2MIj4s934mJskfVn49bCDF4lreUfo8sxFxM+rbUiYA5UN/qenoBkOOWEbGGhf8
SCfwvAZWDHeZeBDbi3BpTDXbn61+mMCD5d83ZQInctZuRZmW198Ty0NtW6H4IdOqbADGjOyk5gIU
Mm3x1SCLhNGYevZb7KSdc7RSOUj4DUEs1NZrFtM9qdWlSXxEYDzPO6+JdfKkUk0lsgmnZO4JRg+w
d2wnpTl/OW6mYV2Qi0166VzqAWi0bzrsFqTAXMwFx7xIAeGaznz2tBEXTgGDLYZ+0+ymVOBAlWPp
wOvracdt3SDIf4pyYkDakGuAVHn2W/9yolh7L+RUkrNjSkaNpWlJFh3W7JRl2k0T5hq/BYrOWKD4
GJFICMYRnMMuitPV+tYS7ww46cG0k5nMGSqVgfj52bRA9yjR/S2ZfNNFO7fucDe54/zK6C8tIzhF
2Gy6cTS08O3U++wK3PTfeKTKx24e7cdU+tOb6jN5g2MTrrY1Ds0PxEwYACeh2mk7SalvR0E9sCOJ
E36KVCtZiwpKFEDwmNEZbh1n/vTbnNABfmPVkaQt3SmqZubiVznndf7FuozZo3rHe6MMo99QS6au
R1qdFE7IbeAt8jDrF3ex+J8Wpz6k120AIWzJsjllFNGaAa5fSdhq5PCF+8dFWTmIUlRh7RXySJBm
aMUAYjp8S3TqZnCPsA5CAtExy8NpC0yxmj16vnw4WLX0yggKbPBiZuEiUXI0o71gIiJq65NvXlFT
K5bhJWWPOLNxEXKelT4bXZYaIGmotgk6T4qqdM4omuMXGg0dVUFB1mDkIyh896W2mJdOfs3RmFzS
SBS6y/ZQCNV3nF1muUmXhcLZsiq7dQGTSgOqLYTvcEmaddFDMOopJ4Ce1AxJl1Enx8UlxpRpvZrc
y7WMPTr2U0NcEi124qO80bsjUI+hrfbC6pJfPw+3ZPGwbxfx1L9nRVe129qhpgVQh+V6W2Zho5GO
1plFUDLtQUIzqcK3a2kw5bNyc/4LVn6ny9wjVwK5fxYjxR/42+cpFksAGRXDzC2wwuba7+3V3yr0
h+BnTVE64OEnEhq8qYDpD/GDeX5oB+Y4pUQi7Wxi434GqpsBZMqheFYku5N/QJA5rqScqeYWPq17
laTG+pnwpT2ijQDsG3tF+el4qGX2OEFp1E2455jPymX5lqZV6F4jwaUPzdvKMMMXZGGhCMDg6krL
v5lHKkBS2OvpbaAdAaeEyumubyaCpWsVmITGunCbrWTcWm4EB54bGBP+t57Z5RO3MboYiB01B8GE
jNONYTRLAwFm7oPntbXDmJhbkqW9nzhiE1t1I8J+pnFF+islTYlocGN8e3yJOf0TLh82CUFfSdhd
w2/rZ/RhYEo3wM/NPvO95actXUk2ViFejSwZ1+RWTPET0mO9Lta58aIkqb7T0VSQcsjoeB4haXyf
MOJ9KHqgWKTr3jsCEgAl0JSle2fPqkyvq8ZYtA4HHq5dTsPtp+XpQuzaYM04ciba/0niSG3dYMzv
nVPSQkJyVx77n4HO8SBaQnf7EoUUIqh1BFypFzeD+JHRqO9YGkIOkJYTXwzZUJg3v4M0AKM2rzRT
0WIhqKUmTniryaScNo7pF4bHq2VDCS5itvGk4z1uYhljDdM1GoIjgxO17hwYN5gQi6rlWfVGU1DH
N/IqKKRno1BRlHeoiikyWnIuPl0eYcxiHBbhweq4b/bougLrvK2BBW2XLqM9oxNvxN1GXPNZzvF7
hMRIZ+tKzsyARkR74dbNlXtM8xzsyhISDFNrgnpDp+gBQY1Lzi+VdPWVxMjNSrDO66fURfGI9Znl
Paer/852NqCmsLAwbHpvmtaolwSyITfo8/ZhwHBAzAHx8eK99QjUAZJMB/ozy3I7+2kCkxWR1ukp
B9U7hSqUOsx+MB6FjzJMQz2f1wkV8EYRi0nYcTgvV6ceTb/Tw5RfGcRPJzgaSNlHFw4i1QEZsOsB
M2Di/kRdQAwYONVlfeYVFx82ExjiXVwrup4MRrBI/w97Z7YcuZVu51c5ce4hb8xAhI8vMpEzk5mc
WbxBkCwW5mlj2ACe3h+kkizptE+77xxhRyuiVSKLQw7Av/+11rdmVWLLqSqvwK/Sd2BNktmzAy3P
6SsgSdrS487vwS5woDuqOhS+O7L5b0NW+gVIEJ5MI5GNaVDQwP9WrRWm0UaTMW8I9nvob6g2FAjb
gt09NoXQeamdsLC/+V6SzTdtNs8sGwfX3rgpPh/YkCUUo7Ko/eRg2LivHlqj7E5tOLhZkHmlxcq4
7nFUiV5Loz2yH6xs4TpTtp95nWW3fjJqeUCQC+MqYT/2HbYgfbia7EjkDP1lrJGFZQ7lpJYaUbxW
E/vpmpUvqzRirRED31uTu/O8H/xIyOdB1BU0g9Akh5VyJys+09myq2MhwTydtXyEgHWe8qRCAdXp
xQAwgNDnzYEdDRH6Jrl1YwMrxvJuiqbiZ8aoV5U3WuR1rFLsdqpCUABaV531vsM2yKjkEaapKZYW
gfI9EcHxYPDrscLGZcRNMrMHrntbdLoUtnanpsRmitDKCpOFw1P2GVtN2h1rc27betWOCtBJJMfy
k1lkkFs52uk36BrkDPp6Rkcgjzs/FgNWkaBDgmJjr43yXcyQRa86zhh3ozDrFPS4xkmBI04ptv+O
NUZ3E7hk9Qq/TkDwKo2q3+P3y5NNqeYQp+mY0DW7mzJhv8JWN3+0vIrp1TPtkGB9ZeSLKDnQacPz
2qLxCO6HkouV1uT3NW9FihZx1apgnE3bvhHctF94+cLvCxFZvqgxScKT3nYD3kwY9qx+cw58hzCF
vARpIHU83lJYatYpsLxsNVmcMt+LEdpfMJuEY9YxBugY4NgsEP21oub+kQy8Tm4t0w1TTrVh94KR
DeObmWbI4RRtJtE+NGALrEqNZ5d7R1r0HzaIUTh4xVw7eCliat9ZdNCYVKJ608pNss1t97NRk+Rd
jUNSune4UgrWErNlfobsfdONSC1LsN8peYBZZUTJBvJYiwtWlJmNhTTH1VUHqcDjtbXcwX2NExOL
AuXMKt02GaRxFtFOPQCM8ctp60SVCyqKVUlxhCqeEoAFFwf3rVg4U+CPAVLpI732LOj6NCE6PU5+
u/HtSet3bkdg4IStsBbreO7AoRbOBGGISiOkyy6Syt+FPvaqb5o+MsFw/pnk3pgKEZ8wZ5dGEE+N
W6OcJACE0Je8GcYzlxtOBWw8qWfmoH7pRUcDbs5ySGD06mR7BjGHL5KnWqSn0VCdhbWxX4Rxcp7q
gXdDpj8KY1wESjDEgmFj1u5CA0b/ja6FwroMcm7IoXrczA6NJmHsOdzRoTTNBPRb+4RnY+B9E5eF
Wb6GDt16p4rTKQucptCyu9oIp4STnMkOqDJqrXhp25k9Pf73qH3XUlTCa1aHVfssKwyiN76RToQX
/XqsQU1UVuJ9h4+GRrRKgek4YGzDBe9nKGtE7wPvDMBXVXr/0kema5TEPywNX84cQtbZ6FaWtd8c
1ooMeYj2nrkmFZtTSQnCQ/HqVzS/vYI/ih2GwLoKwXwBauofef1DWV+HAlT7QJPKaBS3FumFfDdM
OYYgLe6nCNMQ68ch8MGNyEOa1UV0nHIXN8dU15IdBTq+971KvCp5cfVcaAfQXNpwNxMGxr7ShBQb
XGal9wqHSDv336ou041zLRLPgx4HRXNe7OK45JlhIzTgPEtnwHpV5ERZdrKqqC2Ny+DnA3VxytJC
SVUEGsmuprUxv2XLBg0eydJOXhwXGw2YjridLtRB49grC7+iQo7f7KaYRZasWiCNh8Qp0XkclqSY
EP00NdeJV7t7DsAIhwlTHE4QiVmRVANuwZXgVPSZdzW+wQFSFss2dr8nv7c4BHcDHzj1ggOWRnON
iSV84SdgDaBQcYwja4Szy7RaP/hpwurpkALxsoEnqtQo5Lsnkop3ZJbjWpxOXq0TDZjtQfZ3gxC9
wS7JLnK3ex7YtSw8yQJy4PRZtBWnvy2XNgeQnzUOceNt1dixJuMGZkPuAtCUWPl2yI1Yx/aQTG2+
GYrJwQha16HPGBs3Nn4AMNJRw9XTQA/kbhxJB95lGhdAbqqR+oVpF3cD1LCNgtnj3IdhGKcAa+DI
mu0Bg5g9XnPTENwqoEdk/oPpJKHaS4SVOYjcBuyXl5ew85VqvR3gBHrnsx4ZOIG6dqfMufiRkIoB
VJAq+4vb2mAxkjbeizuX4ZuPSbdf1diKH4He+LtR6LPcF4aWvemysV9KzfZf47aMoafZBVWfWxkz
GqyGzh7zDUkinRQL5Xrrmaap4bd06X/7Sxbtt6D3Z1VPErdz97c//o9z8okUWv3o/vvy1/74tF/T
4v/rT5f6q3zo5NdXd36v//6Zf/mLfP2f3z94797/8ocNhaLddNd/SRL0bZ93v0fSl8/8P/3gv339
+lUep/rrP/79/XuRlEHSdjL57Mjs/faxw/f/+HcXwom5ZHOxLrOicXyXSNX/PqD/CICl/MqHrzz5
p1/lD/SK75oWHT1UUhJQt4lk/YQUu7+ASAegglSJ8cI3Cdv9gV7xETBtIaDCmNhVl0T7zwpL7xcE
fIFErBsGXjeLnqLfH57rbxnJ/yqxbxtLYvG3z/vt16fuCPmFiK1l89vr3t8CXTmyrihj6jtikws7
u0GRb1mgsa4XAIPmSPa3vq4+YjtptvTggiHTwxtSXPF70elvceeTzSKCIPBoML1pxZGD055odczK
00zf6duJ6hWAU/UwS7bh0WTikbFzFzsw/ll0isx4SKP6DY/SN/C6V2kLECHascYCs8OjOh3UxDLD
dpx8x4L1tsbyQiG8c9vn7nfCAkE6GG+Fz4DqDDT7eKVaC5vsOMg13Ex7axBBZppYOLvuHlkFmJI4
aC5Fb5QJVaWC0FnknyXjzLbzOY9xqKdL0riUnP6SvNpXdrNTDoHLarjpWCSAlBdHLaO2LGFrvTYr
IzomeXkrVHg2Gyw6xHOOmvKrTWFrciv0NlDqopluR6N8ymp3NKeAjFIeRLr/2kXxE1tVUtqjPe+N
MXGxjNn6zvOTfZ1EnCaT9pPRBWWtjuWOo7kIDJ1laNaAn3WaCcFSlriJFyvLbGDkFHFyC6lcrl3B
orVjPb6WWoLogIV4HVfDI2ab16YdH52iBc079zSMpva7kG16V+WKqJifPTda9Vklpr0rkuwZUDUJ
FqaZTRgmqIAKeJiPA2iCBBD2OQieihqTMdfPkqPDCkjotnSt+6kIb3L2dCsx2bh0zfar7wuKh5ri
tvPD6sTKsbkZLKc8UtVXPmWqwWdHG3WuWeOK4sUH3WWJaoA9aCs2lS13hh0gGqheoTyLOt0p4kPH
sat52A0QV8YAz6uNjG1Wpsm6pNmB/6wHNs3ao9fOAU1MsGi7kuV6uOVUPAQIP9QRgxiy6+yAVb8+
RiSqA/QT51b3teXxLbbowd+crL5hRKDXhbKGnjXOGhVlWk1VLQNyRcndTM6Zjfi2jl1t5VgF5XDE
O9Oq6DaNmOiW6aBPcpS6F7Zer1GZukPsTXtidoc5NZ86z43XFErnvOJme+0xdGh0Mcm0ehNFNG2n
LtsCanjD094+V2Nib1PYX0dmmG5TY3PcDLmrr7M4IW6TZncy0+94O55b6hS5s7Vvvige8pGAvklT
C44HzuPO4lnW08/ZzU+EyJIfqdHT80UWNuvmq4GHm/cyvy9HgHbyAqqTsq6j6igyeN9hrSvzbRs+
cfZC+UJG6XA4efFmDO2LHs7ZDo/Hru3o2ssSnEGZuRE+MsVMEKTCXVK24fNgujdNeqLvq3MejdI4
s78oIfkya6iGAyxHh7mhq4Qo3m2qJV+9Y1xU2mzbxD0Vo7GPcOdj9Wo3cVGtHe9ecfJbDU5ya3fh
3uzSO1szH6RtBP4w/kiEfTStQm6nJEJoY77vu3u89usMJVlG0Ng7dkhWTih1iHc+vkTZXO0sfbAQ
T7bxSGeZLpn+1UDUYXaoi3GjlJaUvlv4jmOgRe7RSDUDYh7lpTSrAvsuLqMxHHINt7VRvM1jemeI
+FGx/8UMUqyrMC92Pc0huLspTclESzU4+y29wJ/BJq0OMGq7B1ezN0ZdHhCU02BUpdxZijUoQ2d6
VaxdkMRYF4wz5ZmtUfdb7Bo8G23obO3G+2ZSXBagk1+MIVFB2vrxGU90uAR78FZOCdt3lGV2XfUP
oAVna6D+fXScN9vVnlMbQD209Q+nIJRGVeKp7il7iQrcNJZvP+estrRs/spSI2WNi7W86W3AWovr
uUdMWnH0hnq9EJ+4M7arbqFAJeCgBFioEjxUtnCiUgNg1EKOskFI4e8wt/FCleoNimgWzpRaiFP9
wp5KQnHHlSDeE4/UAlnGe5aApyGdXqib0rjWOzFFleJtmm8UaCt2g5gwF9rVuHCvcj86cE4797If
78HCXIXe8KYyhc5+LmUTat/rFLxYec7V3+QX6liHZnX5xlx7A3D6jNGgCGybeyANzHKi+FdMT6Lv
F761pN4caDIXHhy/bv1adxoBlhQPwGiED2aU93Ck6bft3ebNsvCnh6CuV9xue0KK9edcOG9ikfLZ
sNfHYUYm1Xo6RnTeENh78KgZ2o0iNbcFoEhxbXs3DupHW9lctYR+GZqu3Xo4ErOa/fk8Jlx/TVp6
iM2Si0y6coM//6UhRrt2mvC7OxR3foYyVrcz/nLV6Lue6pVd1cZHzS0/VKGe29n9wkiMiILPy1ze
iq3z5Av1o7c8tDeaQAen7vcwa7sN7R/ege67R2PGzzeF7hS0vXnFhMC3qLlFhnn7wP5tP9VqNU3+
EarDB9erByKGx8iYjlHvkrW13YZXJLf/sL+dFYj3orgYaToekyIWe8M1eWgtbMNt5u0iWb+wAfre
9u0lSYyDdDWqzKT54kzxYTDNl4StRKWic9ENj1TLBKSNjmaVnIw2vzGmmIU/4YLKU7DgszZesc3/
yIzcCoqBbCDiXb9rhItqONIRGGXWGwYKMNSm+fHr6PgvjdWPVcE/f5+U/zJh776q2/fiq/37J/3f
OE47HLYXRIhpUgtBLoyp95+N0/V795dZ+h9+iZ/0K/ELczSLYCZ2HU/Cggn6OUtT7E4/rQ/eyl6A
IMuU/XOW1q1fDBvyCpO9MBByFwLX73Xw5sIxXBiHum+Z5lIg8i/M0vyGf5ml/+EP/mf6AqMhN695
9jeDiW7aCtdbGRt91ZjZLS8vOgdD6noTJ9xXBsuysWmcXT+OV+rQS07vE0ExN0u3k9Bfp9gNV705
OhdMpYQpWB+QTXoc4tShNJ1ud/aLN+rOLvEpmYTnCJuBIx4ZFkTefyQhSq3Vs8Fpdo5OVNvjUE6V
d35La65YF/bwOte5CNxePTVFSiGPqdG97lkXAUU2/5WPb9gffdvtG0Ejp23fG6VzqaST0kdESRLy
JTUB7mHswP8Pfh3ULfJ0gY0HxGgdEPdv7gv8S2t/Qcbr/hzeoBaRaEVVDpBN1CFydH8/9a2744aU
B6LUm2CYOmeNLTjbNLrPibibg0xzn9PUUrtZ6hO6ViXW3GbC+6LK4o1FZyA6dbo3ai85YgGy953q
+08x6eJ2KPurPiiu/xYSau0PT0WirE1YWd+ajInUiRKOOK4OSn0o5oUbnjLvpOGaUAOW3dhT2wqz
9Ycx95c8t06O0V4aERaByV5v38pyaR4mNbXX5fiFVQMHTt8b5WOfTgbqdRK7145H9CEdR9+DsUAu
CFIyuNm4qpnzuCdptv6u2dmls7BLoRAycPG5ffXA8kKjCYWVKj1jOVWKTZWUOzpZ7a/O1sbDFE/a
tmBHE9BHgJPYseZAlSPWPnwDWKpq9e6X/p0bQ/cOhXP1yN6tJPCjVeiqC1B4wvEq5UGZo1er0Q61
vRzOpqvbdEdCE59StC6BV8Ne+7bapONCGNfkwY/66+wTNG9HgWZSPBelc7Sn5Ix56iEp0rOR2/c+
ZrZN1Wo/nKi3V7bXPZoVVVJhFWrLRmc3j96xdYxDQydWQjXeyZE+eQtOkUK5BmILjptZU8yoWdJy
F4KEq2Ow4w4/eX6MKkUkT+O0sskQ7Vm49PqJQz8LfTJTixlbIcn47TqujWmjY7VYG235nomx3Q4z
6mTtpcBF82zc1gwWBO38S4UOpKiNhOGsUF971ksy9Fgvi2ItvZDlqCR2nmHDukGuSm4dRBfiD1m2
bigsuC3CiFF6ghQZSs8458MwPCCt0xMDH6WOCVvLDHFHxsUOf3l1NfLOvDRz6T+ySvRuuqlsThp7
INIk+qfV6tjQe5DWnY3LmSPc3hO9c0h6Lz0pR8RXAzqKlzXVHrWU1xopvYSwRTB3OCzJRJ46WhVX
ftXeFDlzbUj7QELtMKGjkbrrtFnpxPEyFotnnkDjezXl4TGzTdAs2nLBaDzCXvhpiahY1DBgopsD
jZXeuoC2GehW33KgsqxTqKEvwdsf+X65Onb2RKXP6PsdTEtz5P7adVxVVJUA/c8Mc+eWtgc0ROxN
kUybiHb37ZJz4QcdeeUxN8DKhwoCBjw3+Jb+ZKJDIOIgpjlb9rfrgaPITtFhgfKQexgRTFwU9NHj
xXdy85gaoFiAFaHGePgOcLuCsR6N8cia0GZ5qnv82UuSjd0a1Y3CoXuTh7Wx1dPyaAN+I2Vm2e3J
Kxv3aEt3OqTp0O68pIlfZ0QZqZz4aZy1J8JyOC7jLApcntFtDueGAUhj84uGtNIH5BMXe8UZeboP
NG8Qez/MxPe80zQCaEUclI4OD4VM79HpFdKaI9pb4dcPXO/TZ1phWYr72K/uZsqdHtO4z/VVOC1K
SR/ptLta2B7yXMcYhRBxngUL2xo54zM3I3RidGA6H1gl711JI2GSuMmTn8BTYMlsHuVAci2PSJny
2n2MMNgR7xbehRNZDFPFJSMi45gW13k+ZrMbYz1rOBOmFcFsTU1bqUdyV8GKhTDgkLfk0BaYVgo1
T/i9DKJYp7YNGwAhnOdSn69j5r9olLy1hX2qDAC1+LrJ8Rb+Hg272/RTRT9L6BTbATVlbfU8CZKW
YVn5P8aMwsAJ66fqyhviT2wSvAr8bNj9IN0aBVpVoNDH5nidEzNeFJSO45M2eC53jtzaFKX/jeZF
JxjbPlmPJSmcHM/OdqEAIq6hCs8NBrRwsh5dSbuilkXlTZn37pFXV05HCSdsPFXrDmf7uSXNd+C4
5gVONz+ZeYmNGDUZkI7rfeNK1a40k1hT79nJTUPAZZ1YPNhQPrcgbzM0mJCe586KNmx9RkbwX/28
5CuNhr5DjbUZLqH5pnMGZgDil5vRqj59adQ0nIhDOEILiSyF24EpfY0v4lVf3B5Qi6y7oZIfrtnE
+2lIP5t4QMgzUDTxvI0LcED1xCGiT5MmryDu5FPOMo9rq4M+lxjPLsaNk+8X90pI8y1rHcoZ+sw7
c1xMr4PefhNj3twPefIw1TF75rEcAmovsmjnhnHFUiueArNu7yD148KKQNBinFyrmUvu//NTMktn
eudMYTIAQEo1uAL/0ykZ3PffNs7/+Uv8sXHmQ+yVXVCaEGL52n8snJmblz4+oQsXFZbx+fchWf+F
BK/Bwd3y+WlcA0bZ70MyQzc/Kntimy8Hb/hfGpJ/Qx3+eeH8D371Pw/JiwLd1X0pN57O1qiklRlT
x8HT8lOSYa0ZDFRczoVr/g34/AIaCjv7Mje5grKX4zjzqvrFLMr70h8uXd/Mx9FtvsuWjt4m98EO
ks5YIZrhGci60+C4dxWEmD3Qrtdm4OvSBV3Q68Z+mA7WL1banxnv1n1sNM6BzFe0V2Brn0qX+3WH
v4y6b/g3k2jXVsbmeR6GZ1qmhnU/NA+TZbVb18DBPsn4GsX9YmiSE4OslV5tT37GcZNAB4/PYvDu
pJk8OR7ARyt1N2S2MKQMtB5ZZv4SA0xcCS3/4Vl1cR0Aod5NaXqITP0R93VCNU/zIkJf38qmq06W
xvzuexOAXXevD+Gzwl217kfFA8CEhhQWu68coD793KEwePR3VkyOTo/MQ4FrA2HPGzasGSSrRt6u
xFCpdrGfnd4B3RhGsL+iKVlH+JiQBKetN2afDN7Mi3m2ESN4MtWIVao7p1J3b2sZs+XM/JNDmqPT
HLo7dC7JsvfgY9U4etLay1dVFIVb0c3fsNx3gbTG5ohjYtPphCqrIcrvjGLo6RrD3kIp59qLncUn
q/YYOg8ZxvS1xS1up+vmdMQUW57jtvdOWOgFRAuDbzbh0Ik7lmn58OwKGpv8uYN5U+yx2T5VtXVt
lCXPRhIdcckzPkiNsh+9qY84VsX9YCESlt54KSv/BX7mQhgP5xN9PzIIdXpPTNoNkOSfHb0F9lZJ
HKApG362tWdVS6i1KUYqM9NPRuM7sOk4FbEfOlqDIuI4sLrL0DEijfVMKL5ZPa+oVJffjW6q1pM/
hAfVx9pez5MOV0Z1Fk0z7kbHGw9jWtxlZpdsZu6kKz21jEArPf9OuoQQnJZBnoxMGnh2xuZNxPUh
5D6behl745g2Oa7ipcArj5YIisvKj7gXm6vqxMM4hw+g1SvOpPEPX7L/MYlmJ0YoVhZTwKrQCcQV
s38GJFsGWHMIULJtTON8Xqe9FqQaaSuYs8kulwr/m/Vs5GZ1yfriySzxABtNXDwMdP4FJASbA8WV
PwZDPDlEGLak/bgXNg55S06brjUfJ821b0ZyPeusYHkqHK09UrM8QxzhhbBUxM/ZQF1bmH/UObUn
+CAanLgTwwYBGcLp/hVzFY2Ppk5cOk0efComxxaDVILaH2TR96Eb7SWeSDzUsTi0nLl/hS+GlGQo
lP2BeTQkpk2rICUYD3ivsz2d3OOOzo95OwgfMwtDnkp9uSMPVe9aTNZrJVBsKyOBglhpICo4cWiU
A68aXbN2uG0+OPI+EmLDazLmO0o1ePJ03k+hXd2QUiJg5KUPWiv1jebhx9dCWsVsy0tvlBjcrfKg
HhANGyE8lYHMqVmJfPlA2vQwjem0G6rW2GhxeJNm5TPkk3o12lrN+TY3OH9bKBMNAn9aDbyeyKVs
eOAGwjoQ8OJ4QOFPDq3ERNO1IBYAb5JbN+rb2WVdKCtQaiWlKyuYcpfBBfnVl/tM4IiRuXzHFEPE
U5jfDEUZ3ax9hh5HFZLpvGp662zFabwzB+sJmj+4v0W7SHRmKfKZNpAeMuYVDSiOitPAWArA6Wi/
LpFF7D+z9VDN1FfihKdhOuOySJnK1GdA5sFOEBuCPWB+S3JpIXZUt5o/f9jzwAg8x8NR1oojQDZR
EmgWZzmSMRcgmsZwyZeYn1zEun2W5zd2yQG0b57Jj3A4s4hQDuI9cXXC2ZPzw+nlvQ4q5gN3VraB
KDMGRhybQVGNwyVpFIofwVx8vW55qJrO2agppZy7PauufSr06T6burXg8galgcm4db1735UHzcK9
V3jpBp8p5Sy8m0QiLrg7H1VLbV9hbmv6fgAqJg+pjE4uxKQuiw8gkW+SEZ9VmV1EiUVfdO5Zlbpa
24mF9RxiAthbntyZbnrLWXqIcvuho1VVo6ONXDTWackJyVgUuyXQRti01LozfXVbcr4HNwTAMWge
Ees5xJhFIJzk3zfeiLhFyavCuRg3dNpdWyIIERfelcT5zlsIP59QMWRa8otQClkxYa81MHfFHkDF
JrfeqC5KAkHaF5Z3PgdJ3b6R7STqS364T7172/VfUumROpgjda6SdNw4ojJuhd3pj3NeTgRup+pQ
prGzbUSmbYyKk0eRj4JzCYRJfMzutE4bdjG1shc3uu9iZgNe0BCs5qZTWleDGRepapr2VJsCDkoL
4z2MQ0rnrTxhWVBr7H+zd4fzC+6R5DTaLXGGkMsXQ8pNZSJXIUSiFkWOe7CiZb0Ue8gLzRBti9KM
rzUL0JXK9OeqbMc7ezDgRcRz+qbikpyO6nDWNxVItgXJso10JoPZqbrAnsB++HpNH5PnYHkqKrnt
hbDuyEUprvmTttPGAvHHxk0kwLc9KiCLqw6EE8b0We7mFtYgIMTkpvat4Tj3cxX4JZboxi/yJ8JD
V2hEKy2Sr1ZiXQyzOtbYSjelK65VnN2Cy9rmQnE3suwrhgXMi6hZst8SxXlCYqHNrEdUqoT6ItbE
O6/l6lJbXrsH3Z5CPxlPILdSpHhAAHUrF+mqMi+d610Th/uSFI+m9EMKIrm+w5ZXm9gAwYAjst9m
id+tSVrvbKJGO2lDHJjjF5vLJeiKUcfUpxOjdozvggRz0KQTpAAoolwmaIpzmuE+RzKoLZy+Rstl
1lHa3mmLEPcmKhU8wld7JnHrdi/EmsllNVyDIF3EmISy+Ngqyslb7xs7C0xBifuWR726cnP6SFzP
PXYL+qMd+Gs6Skrb+TDRSJlLYCnbwaRl1xIjJW+FgeComNcK/8e86HaoI/vZk4jsAOECrkO0OWmh
C1TJsA9cSIqtK5T2omIRHSoKWm5mWEWcvbBB4oJ7zdRUPM3zIh9yF+ISDYdVyXfTio5zKl4BPp27
qn6sU29PePYdqx12enYpWeLWRyrTjq2t+ntc22CMtDB7+P/HL4tuA/IRwmED79k2Lpz/8vjVF+8Z
wuBfj1//4Ev8cfxavqKL1d6gV+DXRqWf5y/nF9PC6mMZvvVTbvjj/GXxocUEBHgbaK+7yCa/n7+M
X1yLExl/B+IyI+6/ZPgx3MXQ8+fzFz8430n3TP6P1PTfCwnawpGtgmOO4QdqhBsSv+7qrggoOIM7
N9Y7GidusA40q7LJADL1ePVgU55LgqF4XscvrHWQlYZw32IcpGuY0kOjSOlV0+N3gI8mpo2pfOpU
7R5EgptV07voSq0zC0Er2zVah1JPFJhIKKPix8hYGlabxKJcp4gjAPlExeVhfs0lZBtNM9pdBXOB
n0g9JkM7HX3WNoFjxp/YeINIwZTUrKY5xW1On2Uv5qDti3gtMtzYbJPJJFKwWlogLeda3bZZmcD8
SEi7Tu6ujzzSM85Hx24dc7X2w5unvdQtGJhhpgWUtG5tihMNR4arqqXQp1cKrcMFBmqlgnuQL0FR
sG+/Jzgy3Zdd9aNIG1ZjLa3UathLs05wnM/ZiqxffMJzjgSqmpMNLcsvpleMIN6dT4o2kzZbmThn
zzS+eng4Fo9wgbdo47ClqUgYH2MNXKghU2gYvqAQWW4q06bqWxjNCbcnnX+ghjBvK2fniurJgTSy
z8YJk0HNps+NM20P7GraKsf5ngnxXQ2RdwizdusYgH7xCCUbI681xAbRYgma1ywSrCtH4YB92f3M
FhKezOhsfMLxlOrlF8KlJnZdb2mNKj9yD6q07VQRhgy8qDbQy+NEqbTv1TETtPyYhhzPTguYtzLN
8TAQ+XlqsT+u68yvdq0EuAhDwQUvt9O4PN9Nqqo2aBx3gwo/qP5sGDHLNxxArKotc1/EyY+2Nfae
VSKezEoFbe0BgMCYufVNLuRqKGziKt1Vz3JM5waL/GqEZoKL3FpG4EMmVbbNhugTh78W5ExIN3Lq
pwv4V35QjTkugjC5ioGSMMyhoMxVe5ZGmzKQt1gjmoZ4YDleU7/Q9+XkmMelES8Ao0pXV0JyyTEd
kLKiP3LoGW8ynFi4Rr5Nnr7Ggh7dmvxsBc2JSNraRWZYgvW62Xkjde5pQmWtwBvSeh0nNItjmoof
HCbvLSiAnOyy824iwZ/cwX/PtMQ7xuP4wdH9vh2q10rrclzrUXkk1FSCkgHmKTipxdls3Ia5cR0L
bn+WwWSjFfQlRqz60WagIEYzNbcKDORiitNvWYKjaszpcIZH3myI/eHg0JPlQNXRROm5aYA6f23T
2H0p287cW5iNL4qW49Xg4pCzMLFyq4SPMcIhQr6AXZJHO4CDwVB13+cSCLicSwilUjO2hKxws6mQ
B1pJMOpRN2wKQaEV1s3qWfede9POrsBYqTqT+IaoeAsf6oETXNngxgozqd92kvVGmmYK50PTXWQ1
7qhx79ge5NSPtlb7NBfLyW0c/NWfbgk/jZX/VvbFFamta/GNCjZk/+m66toe84yBRq3by8f/hN6H
jAjmB0ozhzL7YBAxMMOyJd7scSokoJV45YM7Y5DLPWkcOqPgIuZM4cH04xIbBognBtoE+bR4JCpj
r2l11LY4n8oAOfYlTmp3N3YShKaGq0xhJ2aqzBLC2sNj4kjkrHGNQ52/P2yJixLVL4aNgWS3Tn1Q
QKaBlTn1CaK7Yf9MXetFUlm6rszqq2sJ0XRksN3M/LIEZdvk1eAYDDI+aYz6AYWidCe3abr1SQFs
gFW4N5mLWIdJf1+6UBzt6oJHGxBGJ7/PNZYpHCDfHOYkStFGdmMzulrpEH4soQJJQYI5dU+5nC4i
hubol+0ubjJj24SYLltHO9Lhl2yScSh3mvKm6zxSeUQJBofvkXErajHwzcOR1o9LY2SvqPvfoTdE
G58Gta0k4n83NYSMuPpP6zIDKWxEFHZMOSWeHQ7NSeLDdFNQ1AUOwZXpsr/rE+OH1EhvJYWFY7sr
NhE4gy3IDRN+ckdlS1kjsETodH4Yorsn876qlU5fnXuIJMccZ7GzlwPglDLslpd0NeyhSm11HESr
RhEGC8f2Pm9tCAXICIY6FNq0jxjbVjEzww68FQpSbf4oVQacamru6RgDQ6EcaAa9QWnQ/2TvTJZj
R7Ik+y+9RwhGg2HRG59nJ50zNxDykYRhnsevr4PIyOyIlKwWSZFaVEn3NsjgozvhgF29qkeDxyYr
/KPVeidpJN+Vylgks39bui6pP6XB61VwPBcO1wAxrbB+h0KDLGARXlb4ntD9QJDZE3BAlvj2Bjzb
E1uvfpUN6S9S0/0qLSafJTem2mEU+rlwgwtBm2iREjhfVkV9LYA4LMPwDgQxy/gA8tgEGmky/Z8E
kj2w97OBiWczys7AckX1NVACXi/putYv7EUz0Cglczpd47Y4ZVn3pTr8AU4XwEFv06PedB9tY+Hy
0UjF+716N8rskScp5/+oI+AZdQeONwpzm4PrjuwujIjUgfZAMTV+s+i5T/x3jPFi3anx2mGJI2rG
nxe5uKFWW2deB/G9VlNOGaENlpnvfacc4RmYsLXt+9RfBlkYrHgSYkeSRfiit060cirf340GnzlN
IeKJhBVn6nnsjYzPbPLgKiQAGPKitV9GAUQoS7qXJq7qS8mtdlE4xn3g9BSCGxEuqe4Qtek9ZyJ8
YBOe5kDMUb0Jqjs0ypXwrVvm+2D9o55gDPqpRpBCcnRcBnVwNiECWy5B1NQdrFNtyK1uafDeWt4i
gh4P0g5f+JPisLbjlyK2xE5QkYHkgqan5XPEQs3pQgASsp/BvQrWRWlCdIgbktpNA2cI47W1NNC7
FiWeNGIHMA6Fum+Zoxc6m/GlYOOIcyK65Dl+0l661QqKUIbfBcZgZarwrp64s5N2dDecFohaZA5v
t1Ft8WrKhV7XzSrs5RXeD+CafjzQm/3kItIu67IsVhkJDM3g1hLK9I50UrZFmj9EdfHh1sUj7sHs
4gbCOmeEn5cqGrSt6KLggEh8daYgWkeFG+/AyvCEshgBU0vTOF8F3R48HCQfvnySpk7mxrCZaqXn
01tQF+cYVDjvPhCjxKk/URPflMA/2wM3JSISQy5pGBAVEgut65XufbR1RmsEPKodYmdxBp0TXLyp
4qOnz50elGPsfK++2Z3T7FzD4cpC6Rpdeekqm0RcWsi1kSVPv3vBlda9OyHZ/E4r99AVUATZ51ot
vmXu41xQXJ2JwbMQY5HcBa5BjBQ07BYtbJg5TyhFPsKjEvadGxndYsSFwFqyRcKKZX7WBjDsuA8A
2edkVbxJw8HKw6n3w684LCjNRjJfOaoix+5aq6bXxNqVDNJJV77xUHRWjZsNW85Wv1i8Z3edDgK5
dutpj8sDcidlSWtpedqptnN8qdIvnkvWScsar8CyM9PbAL/limbqbVP2vNjbxR4/JQCppPgOKSjd
WGUyLF1Hb1kEdf2yrAl7hkn/ioLsgsfAyuODdhhkU9HjCnLJ1oT5hJhq7LGEvwSZXq+zqLxT/kQd
cWU89+lofJS5TdW05HCnD2ojBIdWpEhna1QiXJZ6fh3t6pqQnfsVjma8lWaCJBKW2uOQJ94ai0+N
/7RvTsozhlU/mR4rpxnL1vXXlqTQagqTl9LFDFBRgfIZeuKhAW55qAdzVZl2v+6TvLsx0Z1IdV1s
Y0IwMs07wAPkAuiM2PlRdXSRrWiAN/dtHMcLi4zYEsWAkNdktyuA11+mDtZ4EJykbIuHi9FTod5Q
3rqcoupHxMaZagUK3oW1dTrtiJLebWp0zl04tE94eIBnmOAl6BI5Kj8UWJnca4Fdc1GjjoGGjc2r
TXJ1GcEOOVtRuOt0qVYNRTF2zCmX8RCS2tR+JFn0CxiB8ej6ztkfC+0Cxv7LrpqPslE1QBikIDBg
7rIePJdNHtdf3sJ4n4z7cFRMl7HYdOCizNq0DxiRQU8OET77JHkfvflZHZNZrF801++eyInAKekz
teY0suEOTNoZhI3TD3etDh7ZizAiQ4+500WsVqHeoi9K5wnGRY1LoRO4aklpF9F7Sq7smGK5XTNj
0EFLU8NLRcH3VbZpzzrBrxct1MnzZA6MaAE3Uj1BumXUyq+EuwiSCm1Yc9B9g6u+b5DigEnKmKOs
Ga0Bcb3iLEC4LrxXvQimM+iy7lAMdvzoNfTcDlQd8akDjVabdwkmhtjXzlMnqJeZH9rm2OJACP0l
eCQyDMVjWlv3lqjsQwVPd0PClGHMn2oIeiq78QxlchogVtZhoZ+sKuH8ZejY4Vz3KSNwsoE5YBJo
B1tYpPOTymKnUEZELloYvEhFxRHZAigUZ8ptCSx34ZcUfIWFzzSHLy2Fu7Hzuvwe42xPWro4ZBpS
vK9eOiCfW5aD/UovEzKQjo1O3NMOd+LWXy7M1ho/xwCTGN07r3an+einIuKQonD/umFHm3wgvL1e
s7EULXaz3hUAw7J2k5WYtGmmYD4L1bDFlseSQ7WAockESXWg3ulGz5TkD0ofRDN0bw6VALR3/CLD
fh95HO2Iy2QR68spPFBfoK/GHOii1Ec4O6ZsHupBXXJ7rHcC3skGjnCw6SCt0SQUs24sMU56wr6m
slSrsocgmvGMKzuQRalxArpQrBqZnvKUGSbpeowWbqtWQrYJsrVKAM6qb3dGrYDffonicl3BuDqh
C/6aQvPM0dXGcORNYCGJvINV3seI4Qt4rubC7ElXIdytaCVY83kON+1QuXf9kLd3et52gDwFlvKk
fyE92B3FlNQ73QBs2zeTQwqWN6XzcnyftQl5YkAapDAL3xOpJQVKoiEgU+BYgl5beqChgmhLQCbl
3DV3oJDO34Qji6bMgJcW2e22Ats9dtUdNwvv1nAVzpa2XZcZj8YsbCo2zH9rRPx/2fxM9a4HndYj
SmjjyxeMgX8aIufw4h/Bw9nO/b//13NYU/b7gf85++ci93/xc/5wQFu/ObTjYTWm7tORs2P5D3OH
tH5DPkTQ44v/LC7K38j48esIx6HAzdEJGv5dXHR/Q6ecU4i6A/zLY2r9NxzQzu89ln8RFz0oLPTD
OciLJo/xf+rx09LEMW1MTZssqVyqyrJ8q9X5a1Tr1E6wdN5x4P+pBvNBdAXbEI9rK3Scbx8A86Kr
S6ra7aBdp4NnrqFcLDnrD4tCM+NFklZPYKWDnQcVY1vNIZiKZfTCBLW/QQQnrCTnRocoB21EQRyw
L74lQXgqm2RXs7ZvQobnYIaizbsfsNMadlBUPhmYkLa9zyKmakB+OvGpMRl6m30LuHoK03sOGYA4
brm62PEdM/d3lUfLRjK4EBd7QyRc9nX6gEmZ1qpV6+c3ovKAuNmbJnZ7gnC8NIlkRyMQIvJ9ffqQ
J2chbmPF5xtoVh7HK8CkqzyCKVdlkN1YBPT2Y2vXe8JjXwLWYV1RSlYyiiqvWg7IjyE4fiNhMMAj
yYZr6fU+Qpqg2a7fCFfSWD4f4Gt5kVCMxZQtdc5Rut2/qmz4LsxjZamTJT4YEPb+VLwZiTqaLEoV
eELoyPcCm+AiL+QGb+2u0jGrERDvIQQU9nc7z2f9fQiqSMeOY2Y3g28mxIzx4J5KMPpunpPqIdFY
s0ZLf3Jea+xo/vCm98Oqbri5J+uM4AbqYUgKL2tSPBDRwsI7bJP8mc5Ndm7qbKv7OgvrQJQ7CRRL
T35nbCwqGD9mN2MkrE/fpPKr7xjnJOwCntmTX6Nas/lVBBmVY++Tvv4o4M9YBG+Kp0TZsL1I1Wjl
OG5tgiM5Bp+CKjQAWM95wFUjRX0ZAHqsdWhyruleAz0gQIhnr9JZr0YN01BMQ+EyBkhblURjuBJ5
t+H5TCYI8shrf1FVsiBvvuI9XNmMSjWO1F5iRuTtwP0TNs6BJaTE/EgxHfViZ9HnCeQWdqjAoRAY
DG8x0VoiUWNd8W20z0Eqj93v2AJtUvuAWYiiiz48S9GfC8K3HdVLC9LP0NCC8lS1L8UAeXiIcBj9
TjDMOhb9lXnveNqz2YtHfdTfQuG89PFIUt7dl6H7ZeV81Gxbw2WVCXoDDcyJbQQgcTz6Eu1DqOqZ
JfcVkDhNRCX2gSGFgDLg1A1kDzg2/ZDTj56yL7PcO/Q9NoiedohQHy1/3DWcZsB5lvzH+t5xw5Xd
RRfUdETcWRg5IQltYlwygGm145S/JjYnRE/fUriNmliUS/qe3KDfT0O/AzpzBNALjK4862Q04Vkf
pr59C2kuiUT24tcf2DK4NOnF0QS/h1E/ghtAg3OSV3cw9zJX724h3zXe7c6Yjn7D35BM/EUbKCLg
gfhjZr6OxX5jBrnPth8X9OTZWKFBs8PkhWcUny3MvspzTw5vWZd+4L0/thafPHbN92YlHvQpcpeB
0Z28GjOG0k7sMz7EOLyM/rOV69t4uiYOwWbb4L0YVwNongWny72cqieWyyRGxKcV5DtfbwmEsUgo
R/OBdMdKTvmPIQprXbful6mcZaZJtITxJ9BBpjPueKW8kKkDpeLCsES7o26snX6E3lzCuDlbBc4k
/TRRYi4mbxGRMEiFfopzY2U203sBUWi0u5VyaPEo71G79DTZ2gTtkqZ7aEdsGG5fHHNrfGX38K1c
9zgvhNLpJ57bCnLapIB4j7l5Ap/5K1IzvUvj40Eu2tZbfOs5hVJXq4tOtOVsKIHkqh8BsbUXiqng
iSYJimNI6crUbG2je8ZRgboGFu6c5clTPHRPAYfyMR4vQjbnsano0rRwxsEcBJq1a8CrlQRGetlv
SwBnuEP0ZyIb/kVGOD6w/bB7L5TNvoCRKJ4OoO2XKUefygbRkcwNSzh9XZvT/I0O3BcCvi/KD+5r
w2R30q27wb7kWnuI2EfBL9nYhXt1ONDVoXMBP2dua/SkRT1uYEQ3I6qrndFlV5nOB3eLux6SfcGR
cAMp/MDO76vPyQdn7pXPyBuwh2VU+DsMaBwQB/IunQVhpASLQvmji/CZLRlrcDob7pPQil/GYL6V
ob7mJk2m4k5E1kfpPpAHIrZeLM0eRrdUxaue5fpJdxPaTYOjScXGugnNA4vjmAmFghQZ+0tf+xoA
2EXFHQYR/uhqDyIJi8t9Hug/TMLvUcmhd/A2k969uxP4xDEncuNgZii+bQ3iRt/zVwKvxTE660+R
HRO4MUYsMHNiycO7x63Qnf0mcUQRE1rFwpusD/oRv2gcQlBygIj4RrB2Qu7DeMVvVUfaMACuGHPz
2AyKWnMy7LXprArx2uNd8gmdyir9FcOXpbhQIheG+4mg6d+0/f+Co+p/xwieO5MhPGpiWG97Jry1
uR77PydaPEXRR5j9dbf9L37AH7ttQZYOiIW0UKxQySx+9B+7bec3FlH8a386mP7hLTat39ho2xbH
T4+joTdv2/84fprmb9L0hMWJ1Zb/NszCdefj5Z+Pn4bJ74AoYLuE/VxztlX/eQdThTUgF/bCm7JL
RmoFCN5ZbkUdZtY9UKOAzg/QfiFob33PdAJlgxb2JzNogzWKRXjrorY/W70YVkBJoo1pQzj0OYUf
oJbar4FTA2LDwneIUqNfhPgDIbmhAbb5uOo1n1uQpYM+U2SwBlzMsWagxlkwH8bqbUTDDEMLl9sP
+7Glz2ORae4QZsT39agCh6k9uBWeOy1KTiDqGeD7AlEiR68lUZNyW0LfN7r6riirJcPZe8wyBU8Y
2/IQNJggiLDS7UBfJUmmcfDh8Oq2xkYbnJPAo6abZGRVqsxdA1/mOGcXTLRsrDhs3cCxvFAIxHju
ljeaDI5pYr62o8PCXX4pGWxzMkBoj9O5khqCdm9jw5HLJKe0hgcDKX0MkMvUocmV09AdJ2tagMaa
H1ziXTV894ZJ4B2yxEUYxmNotY/SK56VPm1pWmWN3gDtYC9HqN9bcoAnPWH/DPQh7hB274dEW40E
uKgMNc6BnxqPWo1/KmW7v3a8EsVKltXdIJx3KxbudiqGB6Dj6r7zecNKZ/ajVfrNiTLxKvvcJsBo
VvsGDpI+432KGN+xqaanij4d+lmCz7HuxUIVdNlzVLdj8WW2+lG4/a7BVxtYydFNx09ATYCQjGHj
Ch2cAsuhZRdaIDIU/wIkAxRulYsdl3yyyjqnOw4BR7Ry6IxtldnGho0CMXl2vTyCkaFbbGIbUpv1
arTZE0snrbZUyf60XtpgszIwASlvbXUmJuLsy3UMMvwTGwVTDgw0VXecqrg5IIRQX3H0a3vO88DO
bb9Ki4qzYJTjusnEuWrT7OD1E82DPjhjsv/v4AGfoiJOD247fI11egxyI7rHkeiuTYzcJ4a8ZFVi
13iHvAp8QCu2thVXR5qrWB8WyQDnAXdEojDLeXar9oCPZsTrWCBm8o4WdbrXI5YmQzHChaRuSwXF
pche2AS4Gv0TZuE9mg5MSa2+J8JLW2COIZZV9Yqu0oNWGAcrBgo9d6s1FBFR+gvuIAO7NF6VlBeI
lQTK3O4lD/Mflbf7tLcubuGyVte7fSXFnkgKRtouWOc5oDbfQuTuyMiV7OrpIN35XXtuYvEM9wu8
50hbcqBuFS5Uo02wDHuc9fW+es4mtpqmuxMEqyTFl0sKgFH20uyqY1tGyLHXiYEfOKQVwG3KPXJ1
uxlr6AR6yYah5JPiFFm/xWEO39+CrZj5gDaUdYIeWB8j6peYamFoIGfOtYDDnVtxytez4VL2If7E
0rsD+gskwJ1YiYuQHZi9Jnl0iHAOrqlGEh+mTJbg2JKNqQFzsFi4ZQZ0OMZZNivDo13Z7BqbS6S7
67i9H7PxpuE646FsT9dCc4tNm/kHMxvXzphcMLXJhWzMt1HE9pK0rMnk7FIOWhVym5kcq1lx7Gum
1HUbJO/2KLBCDhgMwcSnvWtzUKai2syxlytE5irF6R/48LekYVzBYEVrkwQXV4MUh2gw3kKj3AyV
IxdgFO6MCWwdzqQFnwbmBoj3BMSCaNfQL7dGwKTJ1hvZFXhq5mfAkLE8sIsYoBmIwcdMU/FdZMaV
9pM9Bby7BCJYFHYPeH3irxTE4qptPJJ9bkyNRyevAh/sfrLtYRcEFtu8fqIuOMkN7NMugRLfubNH
mh4hYvcivrautlWR8VC6vTYPyQfihG+cHkt6uGxJ8Ao9UPr3fJzXeEkq/PLhQWthtVD1KgEiWsQl
0qMSDI90vj+Ax8T3XlHiMKc8l1JwfARCuK9pFVlT9nDR+pT+2ZLVXGyEpyZlMpr05NZp6j3vp3bF
eQDawxCRH7MInMaCOJ1XeswsnvclteBhSKIDMiAFwgX9RF5jPwZRS29XF++sydqmRHaXhL2Q+aTf
ry0BnTyhHWDJku6BFGm4Kiz9y2ubAXMi1TL9iNRfmM8ArUjgshHe2HXdXhh73/MAjH+cT9uIXBLi
95jRiekQIAgre4XISbI7IWKQKiN+oeIBtEWMEU3GtbEtnLn9VnYeL3zEMtvp41oU5gvP0+hajNQ6
R0X/6moYTKlPm/HV2srwrA0DKsjFKY627tCM64RwnzK0eFUHrb1oWSRu64ShG6DrPawp/KgBq+Cp
pROpluIUNeKebOIMt3wYQw38iEHqmoQnQ2fS+Gu9wVkVT/S5W/OOkDwGM1pgrFSbR0ffEtvQNY0d
m4uSlVQrb7IinQAemCRgfJw8757C4kVzIzBo4c0GFh/iXqZELug3thcxdHKKuA70Wazmq2k3abQB
YLPaOyBdWHHk1bUuphJ0s/NFKS/elhFXgpMbxGpIv+Ja1r6VDN94GSTaOYTtaX6an480T2vQiYvS
xTtUW+6OPe5H2HgW/q0C7DdyIFoMfuuomcQrMwjASqTNq+zHcUXKBtceoOWl3gENNZuwOhSFSE+x
gZ1WcAbcGIx4TZUucuz73EDMU495eqn16h41eVrQXHCpTNpnVGt3a1LWwK+gnUzDxNAL/Xj+hmmV
KH67IKjXvTOpjW02G09F2l6vYIP5CgRMZcd09EFoX7QjDRwI8whNRdOfHEJsKwuuyYqzBpI+qah1
lsfbjrUgS04knnBCm+IMsrCVTzxnfvjmQB6bdtpbHWe7BpA68Qp1rgF8cAerSTTxcCoZcTvX2KPB
Ai5C4rNamm3B1NbrOdeCHsD45YvGI6MGUIXcaDRLnbCkom1ckraivXcAi2WCN+FKxbYWoxelX5Ey
VvlooZxQL7CqR+o2xgzQfztobNog2CyUXXxUUhKEEg8lrofAU9eC0AXvBE9vnMvHKpdLmjtXZGH3
jcTdlbNdlRI9Tw23GGwWrJLhS1rxvtPZ+flB+UnVH5wJrbxxsvru/XrfphTR+xplqFSQXlnxoldg
BiTBgAJXgDClMZlmM4S/gTtTUz+TF7zSAQOv1rrQoXqpqHNec33R6qYoRsw0lmZx3D16FhER2b1w
KOchg+FDTs3aGMWi7qpTUFYAwqKv1uSXdCObDrqAewc/b5M11FZ7ASN8T5Y7DunlzJ9div8YI25h
2R5dkayxHb0HrOpZWlL+F+sM0X7QUiLF7mcfR+1D0sK6AaVH++5o9qumaB45ZuBM7IE1sZqi6SCR
D2PWsmO6msVdHLxJjf8lHqx0b0tO8gPorePvTF6iQi2SVbdJMhHQ7GbtjTAdV07Z6IuhpHoVXw41
7NV0h3N9uvDAzdYuh+TlUI1PZike3GCKN6XnB0sZFRvi91dg7t2WvxZIL/PsmcLfWB3W2apIyu+g
S3/RT+csE2E+pnNh4Ghw8G9pqojmqnVlsAPLx2xboMb9zudt7H2oGZLE/jDfdJq91lmUT+JD3DK8
kVAMiiPA2V1CwxjiuWo5bTbbdhQfPJ9oZnfHI4+/F9WDW3YQSoZZtmFzgK9y5DgTgciiL+tIGwtF
l1X0NXU4T4dcDjs7cPS1HXqPFNxP26rook01y9XFMAKhLYWNTS/3bjUXyQ66yXDONJ96cqAcR+7b
dJOl4k7UQbkGjeUTOKrfqhKLqC+IL/h1vbJ6pGyttuX+94n2v2CA/x8L2mHXpJtAD5h4PbzstjDw
G/7nU/7zx1f+9VF9/HXO/xc/4o85nzWTcCREHf4NF3zlP9ZMLhO7DSqTxs0/ssV/n/L5goEAINl/
gdP83Vf+9ynfYMo3yRyTNfybJf7fWTLZEpbPX6Z8fm1L8DsxLOrwL12APn+e8nlcjnFDGdimkUF5
xKbMoDS6w67X6ucBUAeam2j0s61X7+PA4GZo5OXgDfjrKQ7hnsSK6QSuAzI3OKnyPTfIt4wRJZaO
zcyY2tQHs7EqVor7FTicjq1rS3rNiCC9KhVNlwBazwIryQRayk5flUbGw4+5t+Q9tHCqd59KGm5o
LSLCTJjZ3QOzsT+CiuNv42Hh8lWMibrXHwoM2I4FqRF/AF7h+sfphqMdUBhOJPXeB0MN6qL7CbD4
LeMBIJowR5IgQO+biDLE2jIKlFdqk1h+zU00PtsLSbR6IkpjheYrB8lylWTBpWXQ3bjjsNOabiLQ
Z0dLp0rVnv08bVU2hEUz7t9U799GT36nRvRK0BIul05EVgs/zXjYqaSXyzYyMLsz2hf6L8xOOd7r
lEZluxrOMvKHvciA2Bc1JFEXS8miGrwLh4Y7wyH163HMAji2BPF5EABB2z4+562/bZkyjAwcT1dZ
5GuGd80YuQ+4gb4TQQlD/S7yjW86ffGARKScvDkM20WopV6Ii8ma+ltJa8YyiMtvRBOJh512hMHC
FK6EdU09wtsTCaxo5HEaGeSek5KLJA2aS1+xOBzCrReIzy42dknKGr0Is7Pe+OmCbuoSMCMh4Gj6
cDQfAz7zfCh4xfSGDju4Y8M+G5yLo2NC4kfGEQJyN/hUkLvuuDCtcVi0nflCNpcV1kiCr+RWHbcQ
hhpieyy2vvFX42dzuSZ6g0MnB/8JiPrC9LU3w6S82sFSQ/hwMxIK31R1aC61WKNzFddh69kchezp
wWSNGHJ6a8miJkozDq1dGMgLUBpVERvsqBTbHDh9Rcd5mG7kQ0XSGoPtMe5DyNlVdEPYSbDNBnel
QbZKb7SfqLaf6avnK/2rlRA6G9z3sXQYj3ClWYW34a91Vyf4r1tDUoZZ9NlGiekxNF0sv+E3bUI4
6qEtL1vigyveNOO5KNCJTJ0jH0D4eY2SP/Z9szMwPWJ6vkmAI2aQXaWPBKHanWn2nIv6lWxfOzmQ
HVfxGoAVqEm11XManXpPv+Nt23vMxANwPruEEtulrbuEuBJiG5FveMNxum6GQN8IPk3tJA8Zr9nH
ZWYw7bNHuWV9CAR+wBnBi//gzElonnuDnRhHr6MAoaFDfu2w8YPmmW8UvrpDZUgwgKVJsEzGHC4T
lYe7HH3Q0dTIrjBuN+xz6TurNHczJd7NahzotIIMrSnoT5RmTG9hfasMj/c/jD9HU6fS2fyhTOip
oypHC8KdAxFpq6oBsxrdHyxdWenSAN8+hgqHp6HJn1EXP2y9Nm3aUMwoqBCufyWxrD+TiQHRigh1
OqO+TVL7scG3vJ8yw1rmVJLuG9fR1kKm8AdK9AGddhssfPzaPHWyI3UW7Y2qW307uJ3/5Ped8wkE
5rENgmk3mMVHqrmgNVsLry8m0HPUsCNOqhLASD7q5Re3DnLEyq+3HFIA+Nv2T+Waj7Uqmb2Ul36L
GpkrzAvmfSuJoFqOeLfwh82li8WmnKry3nBoljHn2FBTVdHd1Hvh1cwwiBK+cwiRN3LbdTGft9bu
8V/rncmlyXpw49BL+hBYZIjTCY8rDmUqhzOX40WjR2ujyRw+FXRVw+X+VfmsA7OowdFk+oBhEY/9
0wAI88E0cl6cxgTbhyB/Q5hOC170ixrsl9BgNiJX8c1i8lT5XC9Rb5oLsI80rGJlR9aMuEW03oMn
4/3Uw/7sGHqUBd6n7J2XyO/uYAPc4MUq9Fr1TjWow2HV/XSs8FxkJbXdpv0uo5w7nm8O67lZ2iFp
uygGI7uNc+WxbfEQ8NPmTIcL9ggTnha9OjAqdRZsdqVt6EjaaWJAgotq9DppJeuW1cvB6zy8/mYC
FtHx97YPHV4fwT5ZcXLnhrjfKxa4657Vsm84vDo0xxZLIA15MJnCCHaj/xio/qKHmK5VrC51BfWU
0pBdjH7HyJ3eEk8/DoUozr3XXksibQv4a866dfVf0FfZsrJqDCwoHcrGDkAov+n0IzCATWsx8ElE
8WVFNtrxzHZZUy6wIfFLG2Q2Ux5t4tMuIoE5FufWsfrnRun6okqNdy6O5K6cwwbpCOxnjKd3jtoh
TmdImdF8hy0pp+S4cY0i9DNAFzruL+PL8EHkFu6Xg0yJvteVPKNpbWJHXyzRCFho027IPaf+rvQk
vcEfpiw2be6Zn1ucs7Ha9kWXbxMTzbIuVL219bTed4Uu+DDgM879FzI61WJ0fbLfOi5AKKFSe/z/
Z1y4XLYBUBLfEiYlXeoAF/9vZ9zqI/uow7+ecf/Fj/iHlcrgEAusEkYNTqoZv/63XZY0fxNC2GR5
TAxV8zH3H5wc0/nN4dcwGNLm0zFf/D+7LDZgnHpnzqTt8j3uv2Wlspx/PuXC6RGOQURVJw7Gz5y/
/uc8kSg8T04pNPTwlujNEZqagV40vLOC7w9ZYEFpyjeOjBlofbIVBVLl4GLFHdUFVW4twvbOsS5x
n+y88oCzAFSZi0g7F/wtWxnu2tR8BdJHLXWH9pdhu2mRjHy/IMXY5PGd0Rj+vSGDkaq8FNJbOo1b
s7JtFhrVC1gUsSpyYOm9+1DNXWn0La+jNDui2OaroaNFg6T0bAqV40PlKWRi0ZargNXlAc4XE2Wv
3lyyWUmLMlxH2bAmNuozL8vgMy9pc+sjWT5WDpgYK9WCfUPoZNWHHSTa0BZ4DjJocAUBgJXsPuNi
1PZ4Djr22S67dybiHQU2YmFlXcnjrG7WSZzdopZTvZmExdVRSn3h8402KXH4O8C0txRyJqG4R2oq
0oVjKrQ7Fw8/yEn8m/A9bHEFx7Uf+aAf0HKmmZcNulaF4W0qW57psMFQU1gHFLSF8HCt96RzoYXV
1MkOMe7XZsDCnxoQaziurhJwwMOAUpJa7ELAiZ152rQXVaSQN+aw3DC518lCrc1J3/V4FJa97Zwi
8jlnQYAIi5u7c6aUfGXEgnwS+ksiSXiNZMDTorfWiZ/CAZMm7/HUb5pe3gggfghzumml/TWk6Y/R
afuptcH6SCq/tHmMzwztmJfhj9N3ySYMU4PUoovJWbNO/FNP3TA4ANXTe5U2PKVm4Ftb8vAKpVGs
3MJaeRhwqR4kV6bX466D2k5yq146drXBpwITeDDvCKeACZLGq6TwGweO6Wwtt77r08JYV2Nx36fw
HlXcn5UpHyxdv0Q+lKZGuSu2dD/UK27BmpfrDnIOQvY2U/FPHk/3ge78cOZlshrqHEMBUMmOUjE4
oYiwiIW/Wk5D+5yy40PFwmAxpVQRtJRFsm4D+UMJ+CIOyOACRVoLeu6oTdvFo7rS8NQdbUv/BHwX
v9peeMbFCDSjpxYQh/klCwRtKVISGWIDu7BlS7wn3gAcv9Kzt23a+q2nBabiwVkFSQjqVUIZd2c/
g3VpTeOta4UFExQdJh7tPU1X15a5h9ak5qlyY5D1AzJat/RyI10QFcIEVSRbP4repjZ5iTDXAMTJ
+Ku0exCJ1iI3rNfcpnUafx27ECAMWWQT84yQ+cvkZdDn3hBQtA6z6zKOAnBYkwSVX+X3ovb3jGPu
itP+syzq02Ao7xTa7o2VGm9WXK9IW2+h6ch1Z7nJbszpKHarp8AkK9sjKWWNSyc8kR/EOp7jrDJZ
GA/DjloqwJSzJ6rV83tllZS+MmYClaKByfBBHDZNNRfIFMHSKS0G4NY7Zy1mTZJSICEL45H4wfcU
OVf68Z4zMF4LVTefYBwRXQMuoOwuHekpVGV/GLin0IzQM4IP7qlyrIe+cV2CatgqW+BVpS5flEju
+4B8H3Xo5MWr+KMZrddC63dEd2bvGGdZi9UmVMVNhuCx0Ft1LMfsPs+Mz7a3XmHufGEuIGvVat+s
7e5Do38cFTaYOHngJrjzWqNZCq85NV53hFBIKJz6nP9g78x2I0fSLP0qg7lngKRxBaYbaN/lcte+
hHRDSCGJpHEz0rg//XzMzMrOyM7KmZrbnptCVUVI7uFO0v7lnO9k7YNqg6MP0OxS425yy/DdbJpb
ldgXVV5ftVW5K2p5CEjuZL3ifWKLwSsSdeneCaur3u5hsXhWcshrG1xUc4A3dDulBRTSlqlyhgpR
1eY9DN6OwDf7/8u2PQh8eESFiXZZODaqkr8dpV093P2xwvjLn/6twjC/Ba4nROCayHEAqVBH/KaW
Cb9xePsEzpgBWu9f8l3+QeIjFQZdNdJhSHw2enJ+6Lc5muV9c4Ll//f4ZZbwfPtfmaMRCPbTHO2X
Nw6kG6aERxEkoAX+XGE0MyJJYZP4TMIgp6/Z3BY2m23BqbBrRZkc4xFrQEYe/LZjAkNOefx9xMyz
CEvOYRxXO5Mbba0TMlCqspwujKq/SolMA9F8IYhlXhFD6D9g5F4LmdhbX8f+QU+sjRSjtA1lX3uv
S57NPQcIZaB7U7cRJ8iI7zd1rWPLndplYXJofclysGArj8CWMEZzGUB5qZ3tlEKoUpJOgXIaCZhj
X7fYQjYT4+SQhsFw8rVB/g8+LpDGbjggwgmxErEc89d2/Qv1zbYv3dw4S59VOQazmGk2zZsryvnF
NEbKJNVceGPwkiGrpBWtnoH2EQXdtumNE0fuq2P56oOn3oRbh3A8JkPElPkGDIpKl9i0bIN9cOmN
uyZ1LudAgsICIbxFTSLWQWr1D0GnvIuMCdYPEz7zflFfrUZU6StvMo/ZNA73sp8eIjEOtLqkwsa5
syNn+SlJSPFDg8+JU8YPsmhfYpYAGyK4P5rQkLeuWtgMPtrQrE0pJxhUoSiwgm6joBiscfg2WJ3i
E4N6bIZjCNaq8tSjJ3r9XvAc5LGN62licHiw+lztkF7hsS4YNhYDyGG7MX/YpFprmw+u75qZzYLb
LwKWbh/Wpjg0M1LJsmIrUI7CPFf22DyAcJMXZKYTNKTkvcz1GbDtUzVXaA9affLi8ikNg47vWjIT
HccfLM57FowcVORLwhjpkR0lDjO0uITYZZTzeWzyWyvnb1XgiI5Wi7IzwLBN8UOyJtGYEKg8h6EM
eb/GlapUzH4T73c0SH/nEkZ4N8TzD2JW0Bs36CaCyJVHeHoC7o/hfWU+ZXOeN9vUJSi7coFHTG52
jKv2qU4wriE1ULfhDMeCpKQlx6MsjwwRmPaRHgO/TknqBMNl9hAml41vtCtdjEC1u8bfoX91iG9Y
qY4wBa9s2l0BwPJQInGuoJFAFlkGAV7yNIRaXipizs92P6gjAzh98LMkQmUbOVdz3T+VQS/3YEqu
bKOG31RlpwIdDrGY/jFIoAo5BdOymaWRh2qqJhd0jxY0Is3R1uvGmJ7jyM7WvYu03yZ3CBqyU52h
BIwXuYUUVyoG15XrA3HABswFWN4YXfaRlDDCdElCIyxZBihoTCbJjnsKFu5jJq0YwRBXG+S2s18F
0aUdMv9y6wSrv9vcymFABNfgnA5C2EXC0KRrlCOSDWjIW0FYHWFCNfv7AmzHOGfOxi+Lbuv21bzq
HdKyQQWvSEFdBSEStSEy94bhpMtpTyBrr61NW7swDTNUJhSz6Q5TKVeti8i4LdsPUfIIwGAL8kzY
+zKIxxVEkB4bWPCatT4ON8/bWSlORNy9IIVJpIVgnZvr1kkPZsKuGJsJmlyPLT7il2nn8j2s8DIm
P1iPkndCkuGCJM6BX1scyZH/hZijhE2cMhqr50Ori4EIcGC7OaPQdpT5dVLZ5cVombfdgNhCzuq7
wPeNxL69EEhuMJAHxt5Whc1IEYRHgaHjJvf0YWi8XZOP3QVdy3zuOqd5qnmUMf8Mxa0uO3EXVSiJ
ZdFf2T7LBiReG/iiHr41vle5NDDDmH7PLBEiyNbeKWqrFuSVMWwZoy4XhaH9FJ4qNKy5k98FCeUk
RM8k12fzBTN+5ypIQvJpiVvcNeZTNmB1FvU4nYjR+tJhCndtjrpbkVbsK9pSYhu0CON9rKPGxVox
I7WhZA+umI6wPmE/GtueiareP4A/SBAX+fVvwI7/zjtBgyALL8DqtcwK/vmc5Jk9YBm/5f/jrmve
8j/WMj/9gt9rGJPRC27O0LYD95dgjd9rGOYcNis4Nn4WxczvQxIr+GYvAxAgKPCEyd74zyGJ5X+j
2MBuxpXHTMOx/iWYMMXKTyUMQ5FgUQ5TKdG0mZjf/rQK7AQgCLsjaC1viJl1Wiu4NbTr3ELID44s
/+dth8b/nvu533ZFN+6FQfQNQ/fh1hzSGX9Mk18hHOs2Sa6xOwdi2jmRDnaQAPRWTd49z+hhQ8oi
CtxsUGtAdz1TGNV9qWGIMZ2nFBde6axDptd7z5iY8stU72VoF+Br2DR01gTer0OlNDRiySyFTWr1
c7GVPYNUDyBqP/M08aQMcMj4Xy0WUPrmJjuipSYhqMAa1y7q+76c8Sa7yBrnADg/cwfs4BNz9NAZ
wz03IFo44PErkLeEpsJI30QI8DdZOYabEUEoyWeec5/N+UbPmQs+nyHLdYXPeluO2FrnsXTu7GGx
wBZzNi/9UXtuZjmdElxJp3lY8rNahCvMWjX+uDpF+aL7G7CPuK1NnLzZiPLY8PL+LuyVuLSIrXit
nQyjsqJICShuNkncJ+cZVcAxsYLHohXNwY9VdkRQ7VwOWXL2k5wETfZ3O22p/Ki9qD6MkgeRbWoW
sqn3wY552kOErC/jRDireE4uk44F2CSM6AbYR7xTU1efuGQYBhVjgFzMmS9FIt9lTshxmTrqci6x
2Gt2pMtat7AECnFlXnu8+LKzxWxEFPlJdbb7giy13je2pHq0WVaU7IahY7UQUnpWKVog/J3jGreK
wU5vGlH6YohAfebPzwx6iCKYu3aLT2LaFX70BQpT7tHkElEtx/CkIz3u5klZB6euEC5NyDyMwtN7
korrVeSUp7mzsm2cdWer8PZm0thb7juEenb9naLVhQPKm8pyf+e4bYmIxfLWGQbgFXM6iLIJ+kdC
DVEpp/V95hU3qkWCzpatX6dIBcEyju9JmBcHJ5Wk+4rJXdGvW5j2NP/Ntp7TPA6OU1xLKKkVTTE3
Ch+QWa6ngfA2JyFGieu+QPhoktziDEwdxSC3Ze9dQBqpT20UOOexBJdtIqRZzcIm0rCHwmho9sCj
aMzVZJnPBC04Wy1RkFl1cCPtEdFq4INKgtnYGra5NafyxvVGmvFpvHMDjnoYpYC/6ZNXqgovQzqw
nWNJd8cgP9wUTm7vCqsNN7FSmLhYyOPq8uN7an/zMvCLT9eYNUUYh09bOyhf4uzFlBaVgUZablQw
Kt1Zv5GQhSdSItsqmCETKtL66yqJ2v8u8pQfSJ3ahpDWOK1+spD8bQP9H19x8sbEtH3788/8Jj5x
vgWcGYuXxLJcnvm/i08885sLHTH0rRARCjNODpbf2mYRfHNA3qNbXEb5y2H0D/FJ+I2Txg6CwMKT
/Msf/QsOZ1px3Cp/UJ94NOUu9mYztHxCY30655+75k7FpnYNamqrHOTJEMHnlLAAM+fh5KSJt87d
4VizMoZq2BPk2CcvGbDAXYDEiycXeVBNU50rbyxQnyCO3Rml1XXke3QZFxfx3JwYQRPedG4XxVvd
E+KxGigm85uMG4QVdOK4tclvqW0flaocs8r+4WrlNB+u24yX89hp41mFdhU/s4UsvvdMsc+t47/T
tXe3JBSzLrNCvcyqExo5UM48YToADTXL0t5pIf6ZpBPfEohseBbMCbNkkVfFtNQQv5By5uSetzxf
04DRH41Zhw2ANbjqQMLxzNVNbh37pO0Y40Hgbo30xp9HkICR5oGc1lcFEnUOHwGQpHudGsRfXeHY
aoUOg+z4vjhpBHtA3mKLI2ussJNhp9x7BGGvLKvcJpqjJenkPs9MkIxoP5k1hmbUVbT6pVVs0WtX
RNhhGJlYyGkLBSyqTXQZDrIfcxbFCfl8y069QNBMHpWu49y7LtoANlFhfXXGdJaFHu5jokqbbtLx
lSpAtK4YwzVPDQg212nlWfMrO/hXIFguoiDjdSdcJ9d2ZoOzcPKEQLepx69W15kaAG8DkVmNSZvg
a/DSvlsn2n0ymiaAwsNSHUSVOcA7J3+qRPUQ7KrOnYanabKS+w5M5GWTDE/kDaEM9Dqn2FnKlLvO
5Chz+dhuTKnwCYL26dVNVXLiTFZNuLjNkj6mN8A29JZV1BGupZF3zouMKER5lORMz/twaBEwYDpe
6r9r8oM6lxz6ikpCccn0x6F1CTdAE4h8J0NUc6GSfHr0NXOlzZSqK+0ynmzlsSLHLNn5cQxdqppz
FW2TBtfnCrJSsupSKWCPBGyVo/yiabOFkeZUg7rN4a4nxP2istwEIhianZsPMKVcKfAvOsg9zJyQ
FUfmLrIM4MZrm2Zkr1kJdeNAcrbdx2vOvH5NlHjvbWYaPG5rySFuzmjfGe4jlaTVJLj0gXRS/1p2
CxuYh0b1wZY63eF0YHlvlc61oNPsopLIMuVdQqbukJIG5g5PAbVVOr2mffFVinSvrOoYq/Y0z3ID
Fendy8S4yxQhv1ETnnwrjZ4cnKarqUMBChsGb6RL8C6Y8CpVKViZKmr3VT8axafNzbTjmp7GI+t5
cHnzTOXnlohpsrK8d+Z5Slf+2HVnpv6wRBIePdmxYmV3A6MQNZshe1ZLQpb9THDDkgYKLWUzEiYE
WMss7kqkSPdxb548WyFHi5QxHTssQxEZYJeVKDWtXB2ilqanLcAxeIwBdhilUPFosEwME6olCqmF
c4AQIsn3o5zJWYLj6uyFE4LMnvUobHSho3vs7C67NYGMwAjQjTrHJI3ihl3Ob7vDKMdMCSv0HvWJ
9d4TaZTt/GaAJMASwHeZlRP7gWgH7mERf1F6ejznpnZTFAJTx5B5t8ZE0QdtKP8KBweNWtihH+vT
pF91SbekWAFIRUEQZePWKJP0Lhr7t3DMwmPtUBfo3CrWdbaIoWIhHgCDDkff6DXUZ0KqipS4B2kF
mLxZgJXZFgYoINq8Cs1DHapXZyaWIJwAmPtqItAX8lM7rByEzftWRS7u+WbZW9RuHvLoY5mxsguS
MCKFxiwfhjeIRfZaMBzAFyS4zNIcS1KPLgAaRX9pqKZrdhDliPQavLiZCcm2WDR2PgG4vqO+S18P
1roJ9T7rkmYzxGlz8KrgQQSa6n10HwwoqTkm4bhYh9HISoZpKCpEpih9cPBkHaBAGYM9eejfeb42
R536mNPdYe2YfaYPMYIKNFuuWYPNYGGOB85Enb5q2jgCzVvLdteMS2Ctdu1N67ndKZn95tIwhms4
OHWzCmRe4AsmXYh6CZyxR4R16t1mDEWPQqflC87f5JF1I8ai2rZfRFjf0rrlUC2IBi0a9chVDtam
929RmJJxbTm3XmNNi06kPkeh+ymn7ANsFfti38ClLZPIvMqZY2AljsuRB0VRzfiei4ap9FCjSJeB
c8cRRZJZmbM8jJ3xXJuqeCjZTKMSZSUuDLM+KSucuIzzklMnanyWhZ09vy3xzj1g5EqDuHcVErO2
KTly00Ifhwrdlg1IZ+tZdrFq4F1tFMKZmio4BjihjNnb5NHM4ChkkRTp4VTZ4myO6o4t1tzuBu2U
PGEJg4ye69IELpCCp4f05oW7CI4B0SLhuraN+JCnKdtSI7W619nqy4c2DYyLtLVLMnFsuCcSPRrO
zSZtGBZ2IQEdXlM+RH4q+SKTmadmWGa6ujUQR62kudg6sAZoOjCOsTfydYpiTSNGvLiT+tM93H62
jCkhjXQRdvej97lxEdaFAJ4CrzafZrQDR6Zn5XZCMfOMpFDUR6bhV5BnOFhmDcHV1/ma+YB5GiEP
bcWQkOLlG+GKrXvLKeAyu/V83b5kC+J+bTrMF3Y6jIobb+oEIY25mWPKK7z20rT0yPZzVKewtvsX
P84a+zRq+8pqMon8sCI/ssw2Mi9/lNLcpH0v8kVeC3EVPVD7gLbOBFNphScvquDEsxUWGZjraV55
OMH2GcKgo61F+CCI4iR8Oy4I/rbzcocCeF+qfkxPdSLu0shmkM5lkoCo0kV4k+CoxbYQUa6uonzI
32N2vh0AEUvauE9UQ4yOA9RjHaglLytlcM6E0XaajMWHJRQ7VK/r6HNMB8avSdgdi5LJ/8zL/jaS
JlQUW7BUuHAUldWGb7BFNTBNqnqCOMCOVDIwa3ZhEfhvdjoA6+xGhpYORWl0lZDmhLzOk+xIVb7k
PQadweZgsNHaHyQgb+ixHYI+HHce/W0P9uNLWn4JS7sxnlIwjZuJS+lgaNPeeRQoYGHashc77Vbe
dW9z0yIW3CSjjE8IAEnUkPRZadU/N0kCjBbzFwEx3KAdsxb8j+h0ndXIlbYBIY1aTTIWNxyPhTSf
jXoeMxO3BAuJERaGY95oKzqV5KnsVOVGl1Fh9zsjCgzi84IuG/ez6gwQ2ElBfMhYJC2r+5Tcj350
iVBHAAaWMKjS48DOyVgHDBDazkYWaHLLW2n+CYrcgyEm7KsUth4wu55edJ5iNAOACIig4Ch9d30L
UzbULdJTGO57nt5IX8nbBPW55kaY4iOTqUtGohAfFnRLJwrnPAmXzX5n3DejCUa091N9TI2KWa5s
Hm0Uwmuq2OTHnEwHFJflBluzfiIbFERsLwPxTu71cMD6YX3xxaolcsPbh4OBsgGs3ipldBxQg0fP
iH3GbWaI8LWuLTA5yajTY9zDvHjkyR105B5G9nFym2FbFUPwmHBOg69lg+JtZBYP771hpo+CDPLX
YR76tVeJdh/1uQtdFx7ORViJ/C0RZFy2JtFWZC1Y5FSz+JZbFFBfqBThkQBcPBKV4lSrKSaCE4Ew
vtFTJxaDqqxj4AzhIPPv89gXH7nw+4lsa4kqsxy6mcWVoQys4Qa5r2om2w68dpc9WN4Mmnny6eDh
MRbQ9YbB0mwc89GLz4E9u+45cfGCbitI7uyYJELTPmQ3hp+qdsAsNnENPHXicQVXl4jBaAjgjfL3
enE/+qFsL5wmlHJrqLrFzxmHg0Cik9v1vBJhy2jJdsjkaIs6hKvC+bz4UImqCUbvXfZFf5MnE+zc
ZKDiA2nFPbYsRPA3zvdhr1312kCnQTtcszS05ICdICSy5w3WtWUdOoK1shP4oGrVFdJYY74mdrRx
s/o2R075QdKVna5AkVOGTpHjPrSOm1JYdj6ya1XD1tpM43QuWM/oRQ1RsCMzMblujSq/t1I7r45t
nMw9TPfRAgrQTemEGw0f10edLCknAHeuw0HtfZEUjybow+8smqGwGjoJnl2758kuG1C+nBO6uUby
kV1GUeq+F2UlfIBzrfPSO/nC0gUf7+6yoi5ZWmkKqqKBoFL53MUiwWmY0x6Rn+7fjnONjXby2naL
IxMved+5YMQx0+HoxwVoU3eGBuJQFiwZMKZKpcbO5PCC8GTy3e/NIYuhkziwW9IWscqhmvFdru25
9fwdzD6A+GVH6FZsDBlMY7pG73XsNQOlLMeEsTFV6zyxmPX6Vb0wCbZ4MjBvuGyfb4sMRiUxjWPa
ndIkztZe38aY/xuI2uuyQCDVRLhEdhXJOY9UMA1GaqdfyqQ4O5Tkpl1FRVy9j1BdWWjAr3/2jCFf
UGZJGZ5MJ6tuslC5+T6VUGulL6pdaZmi30US5dnZpVMLL2QrLQ5+rTwTlHWOo1lZyjjD7PMODN0w
UpoGKzk/SatHvOlTupvYqN/mkdW+Nx77ITWL6EuXdb/LFsOdHyZmydUyUs3mjRLXRL30ajcyjo35
zyWTFrCtvDJHUQ93LjxRKEXujEZ3Zra8Qe/WBgBiIpZ2XTilNTUpGdTAZbEhrCLyi/D0ElgNrglM
Tb11o9aJdl09dc+jUs0dWc+dt+qhMR9Ez0PgexVGZnQs6ew0dX2QV5vE1qQXSdc++8bs3DlZf8xj
M9tbiqqGkBcUYmRKM8+fIhKi94lLVcBonNTec4mtbmXNKLk3li7TZzm34yJpTo3sQmNAouhNMOlk
ZF3GpyAMaYKGBpMfMxTPCiDONWlyH+QTxI6xtkE/CiedGA6iZhzw0Zm4iJicqPZMjI9X3eiYLSQ+
amk3x45u60dcNkO1yxIzwq+acpTpQbUvoUNcxApKjXc5orfbSq5WSvVcIsxhr8ApFRgeJ+F057Gd
3HWBmW4iMAqUQqnDSk56WOYLfdPk5M4EBiPm3PDK7z568RMlSHAR0q9gFBfJa44mg6IhD/D30KRz
looIU3Kf9CjxgqpFLxXYJAFmiC9PvbJMyhxkap5d6qMZTvN16vA9JGN6hW562IRGw1fO42BDSirC
UV9Ipz3YFg6c+1zlzlciRikuM3gqxSHEcnOI09pH2hD1IL47LvOGTNvYK2+CNp3DDCYIqg7Wmf6I
rMkQQ2FCtQ3r7LVH3XcCYOARaa4MtzgMKf70DmV+d3CiYGuKgaQlp7mXqrpHofYsQ/fD6CLzech9
7kmrBsurGOAYzU3p8qtM5FtmfCgCa9ktyOm6o967V5Ta6PRh1Kri4AYBiJMofgLwsJGle6z74p2i
9c2Q9W2o1V1jW4vX6QTiw0cJV5BcPb7BRQFP5rcXcTTfhTIPV63O32po8uip3GdDcDf2bnXTBNVt
YBUvbuPcp6ZxPeSoM6sYl5BnCqqZpLouRk0i1HA5hFxkjYWJqKpeKkDkm8BP3V2hkDSMPKrJrXB/
1F5mf+RWTlewYObaJn4b7WxbldnJCBUjmpA5Su4T5NzF2LVDPOcCAhcXTIu6gZZ6ZWmYiYWQh0Kl
D2bR4LOdqTq52j8HwVVi9fZdIqunRtMRQbOB0wryXpuET+LN1+SUKfqcg8lq1iXZpcoH9zEs1Vxv
S3YqvAUfPG38mM2CNIi5OXFAX0UArAlYm1rEfeO1W4eHZPbuGOqcK6u8GEoPqw9zj9zluWXRU7hT
tSER5YBGTV8MWFc3EcYkH4e9ASVZUMNHGZtpUKYGxnv2YnlyGgCInUtFpPTkV9dmT1hC67Uv+Sjm
XdZAx8jqNLyAv8c7GdU1BRdedGYCiVsO26ILvK3Zto/IZW8aDKrXcMFPFZ2UyfMJyXQ41o91634B
XBMna3JYHPa0uQxtagIQ6vnK8sYrai2blbdPlBiiRbc119KLPuPSQWIYzW/Cs14saMQwn7OLKjXS
k67imx7M5DDaV307OXci9wbaD3ITldmFx5Kr+UJXRnlwSs4mTzGh8jukP/Q96hKgQHoBWud7mBiI
nHiDnP4rCtdjQrnKggbonFUTCZHnVwAk8N0l8q5ytb+hiYy4+Or0VBmuFlugMXcUg4vatX+PxtZZ
2Q6NIE4Oc1UR+EVAIxpcOwd46TvlNV7J+7kgqQvo3nQdZv30vvhxvTh66sT8mlbdsUCZttBprpkm
1CtRiTuL6t0k8eVAEHG6L0paPgXAUFqOdUosR0PwgPZo6pl1ZtrP1+xs1WHw1R6l9QJnHLiceHqv
c7vQ97yMwhnH7bE01Ae/AeSdU/1anj+sMqUIWDAKnIEau5xu7HNpD911wERthceRUPUC1k/0gmVF
bUJOcKoNBgNm9JkzhslC8+wVVKZRmrZ8rulC5whvddCUxypxSqqRPGnCBcUBlcCf4o1OhPsdsDDp
k7W8hkX8KqIadrz7Wvn9sPWtIFzqIgKmw3ggDEm8kBfdAD+ZrwJfL+stfYLw376GYLpRIqcXpOMd
zRYtWYKLFXN97A/0kdKz0arUDjmgGp6Ke2DOz6C0dJFE/UD8UeeIuqxhPycZelxlzfe6qhCyohq9
bZJAPHiznE99Ccy0UeZzSJu1TdycWFhZGZt4MtCdDXoaDkOe6+fR5dsv+8nf+ilCpM5upzsdJfNR
qIi18TwaO/zi1sq0G/8daFBPjcVgXVEWJVJx0vRjfY8kkLgNZ8TnXiSX/jBk0CdIFvQlXqdWMXyT
6bHKqoegmG+RHz7E1Pm4omr/sm9g1EnS7XMKUtux91RzZ8gJGNG4rVjzIlx2w8nbeWD2OOL8Bysj
8pM5U7kqU9u6rClSDkGhtkwkL7lxYcwxmVsR2ffcAF68yHRaHIoWwSBSt3nTK2RcFpkd+HbOvmA6
UWTpdSfNx6n2DmyW1cZhfHaZJar+NGaqgLgjzgNbGObDxjlhM11y3zF7hmis/fGoySG/j1U3neJY
Ws3Gz8QFKnDaDZHp7wCgGBli7LQhb7AeBxaZDy30lD47pX3rvaR1/gPsgLuKQttEddA+ziT8PLAK
MjdJrbId6L7jKMdmHyf6ofELSBqNfQThjzkVR29AoMUzyaPoorrqPTbid6XLzRDR0Rfu2LKPHb4y
bpIqY8WGiqoqdqSSL1/sNqOdFMw3aEn5rZndcyt1Ol4yXFm8Dz4MXbP5kIPx6k/tTd5Ye5fnyEXq
5B80OBzwhrm3a/Ipg+T7SBara02PMWFIrMG7R89R3ks8x3BUXCyjcaDjEmVEdg5M/30OBvcD1Mc+
wUkapeVzxwcaWBbvuQYDME7qAtzWAnE899H8aZsEdxQ18BtcH6i7N/bYxRcsxMho7EJWSQzNnR2+
vGqH0ijdoHqo0PY1TXTseEw9CbP7Llu3hTUYPPmRfKE7+RJzB5wtnXe13V5RFxIzKVwmOt0SeUEU
RJkwseF33gdeS8ODAfvcNPObg8Ji1cnav4H3vyNX4NwjzmecYDn2Wy4D1OGRKUZ0S0gPHebpoBoZ
ZKL+wIuKxbKhv01HD5UbwVDhMm/zScxp+TbR7XGJJu4pRJ+7HQniZQLjQ0EPYaAGlXcO+ZY/XKD1
b5bhfjdnPZDO2fgT+kDGA/raZQ9lsHB0o8VYYIZXVFylOMx9hHMvcpqx2KqBj2AdoZF9GuuYGQZR
PiCSh2Mfl7jU58CfHwNhTgQv5gOS9SE2MA+BBFJhwcGX99V1z1Qh5jPGbhKhqKiqVt71c00YdGc1
HSaarBqSu8KwCcsiBYgnvtsHx4ZHx1fGCP9sdoP8BA2CB6AdrHR8JN61N3ki+OUhqIU+Zs084M61
htHNzvzr/OQ6qZ3UPeZMaHcFsy2cNlkryEXuJq5CXBEqTt11lAav8KHOmTMyavUcDlLivkJF0Hcl
sXs3brUjzjfYDanJ1L2vtboyAvdcwNj7kXKt3VjYygPBfKexp55UzYhRc8uxNptHJKnRzoqNDx43
V+WMowZ8MPJSwC2MpEdSrBDzRtGiCc3DDEFPa3+49pBsuHXgHVV19b2ms2ENNFzXkSTQt4rhnpHd
vVcEgFB/c4W1UGVCO3ZZmTS4h8fiK/HI3ZanltbZ9mg2RTVQU4h4l8koh9ii+llTDRCGC8XfyG1g
ZH427zrGoohfnD76ruYse5fAhPoVe2d0Lgk6XAxYRIc50eYX8di/JKQ7pz+aSldf7f/6iYj5y6L9
R6Wwe0PP/fdr9Vnet83nZ3t+U3/+mz/9oP73X/44/qwWavpP/wMDSdpOt93nojvQcBj/sc1f/ub/
7R/+xmF/gE36b//zn6oYEBH8cxXdf8yfzftbKn8WMfAjv4oYXLT/kHMWgZrjBBxhv2v/HecbsBx3
IWKi/v+VofmbiMEBlMFeBHncr6DM4D+Fc+gbRCiorPACCiHQP/wr2v8/yeZgs5uI/tEvYCKxbNM2
f9YwzAnsw6lLTNLW8a0bNbABBnnF1R8+kJtfuZt/zESzFvXdH3Ccy8s4Pu/VcwROSY74n1+mDHvL
mln1QT4r/YuJLRa+KrpDIBbD8yScj8EeSBlokMpxfk03nozVYcwsMnlHxGfMAmO5acuUQQj2exDC
LakVTVT/6mmB7cIF9Bfvc/E5/OltuhatmyVcAjuRd/z8NrGYu5oQRHuLPUTvxyoh+IXs8/iyI+0y
TvLonAbsd1qkJ6v/wye0fAL/5aWZKIaI5x0XlsnPL11Ka0gncmJxxWf53ZDr9pmQSHMLI7PZzZ3P
sVq10VsRxQtjwGyfcdfpZ6ejpSLHk9ypfvpVjPRPP4y/uDRcm/2a8HhTHkqbn98RoKrAMrvS2k6N
DYlwNMyMsKCi+PH3//K/epnQZe+yXH/LNf/zy9TaAmSnUTlXJE0zA2ME77rs/v8fXoX7xWfUY4LK
4fb8o4cWOwND4aAet9CdQHYlysCwHb3//Yv8xVXu4dhBJsslRM7CnwRBUZ0NQZilsOfSSJzh9kyb
qS+rO1t78UbMi8U1dPLt37/ozyokX7g8QRAh4YoxPZIW0NH+9C+zhY7Kto9sGs7hVWVVejMHNovL
sIxf7aoEvzJlxU4XApJWD93+71/9v3x7y6vzBAkDPtUlmPbnVyesmI1DDQmMTKUbsK/+jQdH8+7v
XwSjFL/mp7vDwY61ZOWi+PK90PzT8yNWlANVouUWPCqIXTcZztKL5ZEBBNEPE6X3SxROtFVsc8/N
IOL9TK4izxg0rnmnP0N7bF+VObHHqE02xCunF8NrjA30kEfuAP57yI+sM5llpllvL9U4+YgzYg/c
uvK2tGZanQh17ktE6BNSi8xEClFo4sxS2afb3gV3syz1eiaesdk9ds2Ubhck1qVu3Px2mbBC8Wq8
l+wXKKIkaClycvnlI719YAY87foOz8HE1zytMx7KW1l7/dEhneucN9Jbi2kSO5dgR7rk/JMdlfok
kI52YqTKZWM0bQeT9FxwddFVAVqOYdso/UsCx8OjAGJigVYQ88fs5PTt/DTJA4N81Nz/DDiMdNIA
ez1AKXxSxSpQynrpPILnMIM/Y91t1jiPwaKQaeSfZPG/2TuTJUmRbNv+y51TAoqCwtR6877vJoh7
hAc9St99/Vt4VtWL8IzyePXGd1AiKZWSjpkBqkfP2XttUnMjF65/pwiZNIKJBlIZgvoNG6S5HiMO
AiKn/tG11bRMs8nHmzN5YXIKoBPd9PNriFwZlUTTLMR8yaC2lPFMaE6nbyaGfE+NTVpmVuE4QXDr
OJB2xoPnAs3INTG/2VRWR45z9ASwENCtMNJ9rckMOrG5hWs3Hp8iTaiGa9dy75RjeChZxBe+nXXE
jukeUQpYm3nw+mMnO4YgfNCbcjJfIm7OladsUiVtf6Ndo71KaAvQAWrdbWvq/qBlam4EKp6gD26n
zrgJu3Y6VohO0VUD2O/0bo6b4qxzrFeCDaJ1YOZ0XoNSHmqjF7Qg0+6sHWWMfrtaYn2Ikp/S8YQw
JoY3lW5eVNcebDew1iXRlzX+qLxAYGHb8IqH+JFMs02TmqfEVHIcp18YSjLe0+YGVzM+dPTojOxC
/8qtvfyoDaItYOWfRjq9sIrE2Spl9wd00y9ectCJ/tbaGSDr7qEIOcOEU3sSmMWTU9r90Qv5xTIX
NoyVY+YSjMcWZP60dlzBaCrFCLYKa6fbxvU0b8Hro7WiBUnc70pjYVlpKW61I/0DQhwTA6xP1KOc
oRxHBgkF7bUHcwS7mmyIHrQvTULk43kgLs2U6OEV0QJlyix4Rc5xcyEDxsiNBevDi+0NYZjzTWOA
a4mqPoCFm76NpHXsSZbrYfVH/bZIw/Fklh1EGFQlm75Q2zjPp3MaWWCfUECtnbLpD422T6dqOFRy
fG5MUx/gjTwVvRkidXQuk7m4NhhW3PvM/q5EZvq4s6v5yFnikmGXf1VAH4OMWhUby6jnraj77w7u
qMlWfGynvHLDcV+k8fegm0mlR+G34UjZbLA41mumU/dayDPtjNlpkPKj+dZLH5c43MT0yplm2hiF
x0G5PFiN1dMag/TuoTMR7W2LhI2D11xve2/g1ZIy/xY6057myCkCdJPeln6y0L88GkwSDSgKW45k
QDYz4yAHNV80I1ShCPxUVvjo3O3Eni4nir5VOUz2mqeKZFSTR6ttA2j7bvMWTHTWcxe8iR+9IB+4
1LpGqo0Wx1VZuzNgB8XusghODrxMpmc+fNT9RMjGqlL+PsXUvSpdYyvH6dqas6OFxXGniUde99PH
65RdjSZMS5HYDusBSonIZwFv1L6p2xME5m9JglRNdfaJgwVcgnV57SsDXpJkHlVyi0ncRHAAdCht
pufOVxcdB85tBSloYwKO2Eq7kG9ubhICgQv3GJvRfdEkT9NAYM3XexW14t/2Khy9gnKXiHeLJKZP
exWIYZMutCq3vmHM0y7rhrLAH9szHHMyZbzT7QH0jNkcVPPRd/s63pbMT+lNaVEFuxFQ7A24BZ6F
YLStcJPlWr8NdDpeg4waeodys9gOfQuEadANXjK6EGvLMAzz0GTVhFio6aaXKfajNyOezXDdEJxB
UVWATN+B+SjPmX3nr9iBjW47Fq7zrYAAfRWXi/tsyA0iDmfl5T9UZqSvHX0cgoW013JhfGjVxjQT
yKFTqBpj15P988Yjh9nWMOsr0wmZywicFwCTmJ1cad3pmSRixPk96SWgqnLR5Cdx05NrPM0RQw+w
paTiMN5J4RKM3g1TWpwRXiP68jgO4fgaGQOHcNW58+vQZdCzmYHH83Vk2kG3NSt6nBvtcb7awECr
FHOBAcFNSCnWYLAslKKDFuhvQa6qEhqIIcCJ1AWLGWnQ+aUnkzFhVJU7906TYzgxRJtecTS22VGc
HoJHZXg4R8JM+GdGGuEdZqI+0rnH0UT7KTAJbqsAargrcCb9je1qRWZvVssKjY1CpMu5i1kHKe60
U9O0zs9jkQDaM1yCl1atsMf2BA/44G/rJW4AJ19MT6YsC/K6hyJJH0dlwBaLu95PN0armVwqMtmj
VRDmTEu8jhH2qa/GJe/YaYODckPHAqyWKrqJnRxxgSSVD/i663Bc+iJTzgZ5VjmtXRWE3x1V9ICn
kIGhk+sn7W/o8cXvsslY3vM+o9dW0v1ZkcUCOhWhjVRLz89EL20OJVhhiZYaUxJaqQP/60HSpMI9
jXOgn9tOsFVcuLORp2fKqT0S3yEqNtZJ5vUFQXiFOWJL4bHQ6aZvxqnfGKGIjwlgg/nB93pjmUpW
wSO5YZhVAnQLoOoAU50kbiUJ5sose6SrDT1nzUxG2ts2H7v7ujBZkrUKxtsBYgPaJHYDzNjOIJBY
8BxcA2szMxC5IaSEMY3aFk5/ihhunhprW2KGDxcynTmiu3IX6HgVThaDCy8sebrS+tbVcfsUWcAW
XJR0T/xJwrXTiDDCjsPaazVljA4B5F3xyDN567Gwd4cJt47emAQXX052RZ5zNzPpXVtdjVurdKV6
DiuBhadP/JqM2UEx9WbhjBkvtYiLuRlo4OJuGLldaTN8I2WGxc0IOtRgjR0NxDw55J3yvPbOTRyq
2mV0jMYYo7TpoSScqKvRLobJo8HonW5tXHeYlvXcn3nof1+Npm/wMrmCLUyiJJ94hxrjwQo8fgiM
SSMMc6vqPQLho5ZOcqjFCQqgNr1UVicIZSLqYbWU1mdFqqD5M6II9Loa2mhe5Z5PJJVhh8F57ZsT
85yhlShWwsZ7GeyCiHveFdTHrUr7Sx2mQ71SuPMdEgVyJskS4gX9u9T+ILUn2SnaILHk7nSSHX52
STT2PY3YLu1AzlOYeK8O7U4CdbVA8g7Um6TDobDbHcuE85BPCUKpXudlumcaMrOAdS2m5RYJP620
SX3PIN1vR6OeqtNx1sbFMJnB4+xnwj3xeToIsuCGDWzyiKBPRpkgxp7HsOOwEI8sRBPP4XAorNon
FGeu6feXhZwux0E0BJJNaXBdKSK/UFT1MqE64Z1hBKNm4s/qjMx0sI6EQBfcvO+sr5JwupJj46a1
gJWs8NDKW9vpw2g7Mb+AhmfN8SX2GasCaewGF3T5pLe2szQ2Aa+QCcBgnfoTkcCiZC7pbNz5Tizv
ssE24nWvK/jLkTeiLHVUNVy61VS/+WiKmQziScxAwrXzNaeM5CkII+K/dO/Yl1IGRONZsxW+uTwi
xxyRBBMdD20xCXQDbRN0ZkTYNctihXrDsyra6nX9gLobUlLlyLFYj5y1agY4A0gCEwX2W6RhKCO6
MSSx7KAJNr5bhOhAjJHAXT3bJCa5FUjw2XfhjJPMfe35RvStlEZ5208cXNaBVzSvAVaBY556JKIg
DGy89Vg4fYtne6qfDdKD8Nxho6zQjWTl/STiNtr2xM/Gq2LgY8A5GBS6JDxhBAQ3bfANO7t8N4VL
yKYNMOCq9bTx7jtGB2dVoCLdIH4c9p4O2TmL0nZeTLRA7bZCtPGYs/KTDmZW4NPxeKCiJhFg1mdY
At2XuQvLGxzeIOEyh3glOA9eReMa4XC5CpU/o5+dLLYmtTBRudNUjtkUsI4NdjP3eyZu6T3GeJLb
o3gsw6OiOXZJ0zS5rs2oYh9ApIl+iVDklFDADlh8b8GsXoWUL/MxlX32aoc4D8PBjHkDQo+NCX4J
GmwVR/eMTEJKKyA2LVgon4hv0dpWfowaA3dF2qFHBfrqMcuYS9pHKzor5MTCvbkTsUFnHAqmvkEe
tjxYy1kGlt4dssbhpnU7MjcSL8+vhtYnDHBmY1UrCRSBuogQbza8OMveot5HQa5zE9Z33dTNQ4pB
49JOEmmva7UwkLwiAlgf+0MUgruOsmtRp5DP0nEZb8Oe0pxhwgAyaTpG01vZCwZzuZrTx7ZvOcuM
qmVHNwyyJtHG91m1LxBTRHdunqFv65Lo2ciZ+a/CxOhPc0UOyOlgetVFSrPiph4Lwn+FCJADa9az
CICZzGDM94j01lBEdbXGK+Xdsl2gckq9sAFqq2iCkYM2tAhpja5ZkV4UAOcUZfI6jgPazALPhPfI
wShuNoEHJ/++CWxoAEsq+IkarOC5FzpJAQ9CKgDbUQXTlm4lgpfEYWzadUnrPnpeJ72Bu1PMA7KL
nvStGREdWmFVN7vWEsETzCd26px55PUCXvO2igKC9Li8bYmTqdqeR5oibm/3fmVsYz1Vz0g3Y383
JTDSzsuhmYnwMCyi4Zn2LPKiQInzpnNmZ4ONiaTH3GvMbGfzf+znnN7OrhAMixFgBpwL4oHE3Fiw
EQ75knOoo4gpqEs9hxTYqNF1+o3M3tFvs4CIFBXpUr2gVQ+Zk1xKLDTQTIq4/ucQ4z92Pa2/t5p8
38ZPLnCRL9idT41Y4fqjEmGISlE6xZ2QoY8I3olhxSjsbTuAdNZdiTeWYLOpxB7UEqmXl12Fyrzn
dcn8xjtWfj8e6xJhK2bhIkUO0JiWvU2M0fqexN64+Thz/O/g5X/48b8YvNT5exH/SjL/19RFuv+A
twTOUVqmK6Vj04v9i1Yg7X9ISc/It1GYMWRxOJ/936mLbVrMQuwltxdmn/i3eZSpC4cIoEsLdome
uOP/N1MXyzT5Uz93NE26tRaNFukrgAnAGj61bVHbt0S0E36D4iSmcUa6HcfJflvOERE30v1gnzEh
iVV7j3jO2xMH8cIgabMkTuIxd1m8Hth2j7h1Hu3JPWmi8FShZkxr69Ail9FldRiGmImkPcrdKIMl
MTV/SFH4nmIvQxiBMyv3g7Vd1wBF/Dh7sXO/pUvX7FQ2XwcAcDeisAXpmhZ+lfDVSmMmI4SocUQE
uUbkApqp8S0MdLmSFIRrY9mcERTfEnB4iBPPhxHSPBgTyCZZYhesnERcRbXVsFXMN23r7EPmOuck
h3g3bpJ310MyJ2uTnN4twl3rMNYVZSPTjYagistO3zbw1BdfrM0Ofy1wXa2KCjxQsKCBxoBDHWKP
I9pgvUsCDlBF7fr3jVlehkGJITxPL8rObtEmheVuHu3srelhQaPOPvaKrJIo7/CdFwFlgxEfh2R6
xpzkrC2bxuecj2e9YAPtLMSrVgoeJR7aPboHWHgIHk5rUN1l4N030kAvBBc8bZL7cRL1Ibd761o0
nbv1bQTPPap0MRmobJ51P5EdO7L1opZauSaYN5NuYjurR/DY77bAnl8YPjGVYFE3VYmwA+UTsty9
M2DdIspqZUXzS7C4QHLowRgrShBTTncrIOeuVNGEIN11fa9MRPCOgYDRU635ZLh2i0TQvPc9Om/R
xdT2GzdtnoqSXc2lyLUwH9RAu922AeGHRncVsouSbkau2IShRA5xtUJ51j5QbPsXDR2JHbKvFxqS
w5vUojkURnbf1+rGQMA4r51kvoLuy4zHw7tLJwlNN6KWZeM4E5z8NjZ14nKwB4YeqLMsh5QVgLfb
wna6IlHlvfCzPQAsqpjcPbE1J2qPYxEWj/QiMHEYYZzAztC9JeaDrpOH2ksxZeHufIsKugdBDJJh
rAd3JashuBRsQFSGubFLjaE5qDHqH3ra6yf4yqdtxSO5q9P0BrEE4U9Eo13ZRR5tErZ1hgfg+jt3
CN7jjCcmDsZ7zzXtLUQm+8KmGb9mesGoDtXuxitmcQiHOtqWMphuFo30KoRDsQvp74FWcEMUePSr
T/1qrL5RUqTnvYV7co7xBPZE2QdHRTvnPGvI2bXr7H6GPbhm/VpnGC4jFbbXWLzLp2L0yCaQZnav
eoTzkbZ4OK0Erlfm8aA4kC7sEBy00d30tVedO2FYbODo5NeOmN58CV3Tkzo/oYeLD8VKYhwRbVWu
nayluVcTOO8uuoVsAzq7Oo+dCixIIJr7LpYoyUIRnSjlFI+pI/yr5qPsnBh0YBwtp1XSON03WlP5
Ac1UWazrxMnOMTnO16yYySa2WuQl1KLJvWUE1iVJhqrfkH1CiZvPHbxr7blE2sB2vSS2bjjFD1zc
qI/6GGkItTIsNlwpMeeVdReQTLwak44wwVk4W7pBA6LViLWqUYF8ofSPT7qSCmOV0hKGoRbO9DuK
Ohe8mbX9GmNtfqxVmZFqNEELhR5G+NuUcC7DkXAglJWnXnpjfmzcEd0RYar+1hqb6CHv+DKoZ8C8
m6ZBnO2E/N4O+OlJmXDOwdcOVySdzN8IYBrX8QJomp24fUsAo1DFtAGpd8DrjjgwWGGMKn2TnbLW
rarRnI5Gh1B/cZYgzHc5QkO/h3qOJJ9ulQvxy+JNbRzUr+twxrOv5KxWdj5LvOHa4mMS87ex7Zrc
oI5WG4o7cTSraLy259G9Icimht/hDO+VT09q5StaCVNdQrkEAHOv4tI4Dh9nKwUKGFRAAlOf3isR
gVF1MJlWnNU2Ini4LQKPNq0GI0qqU+CxKFBZii+EY3hPaKGzrVG0w56DeBjSaXY42BlJrtciy4PX
ih6LoDuU9S/JQI0vRNgeqtRqrum8DWjIejCnLHFrUYXhmrldCaA9yu5N/vq2m63u6DoDPf8yDXYp
+yrNu48T5mRxPJjy1nnHfWmdgQAqXtqPM2luxfGGkPrq3qDmXzP0o71OP48/7q+iCC+PWRbuWUt7
8jxoDPrkuT+hhXYLAQoP5SgQ1rmGv4IvwYlatGwcEGm9o0RiusPMh64sIeZ0tPD2zs2ZTmmElH3k
nppadY9eRA8zdMyUdLjwtQ0ii3DGHvRBhtUdRXCxIyR8iSY2LLRgWj1hVm7eJiNO7kLbm07sTohT
MBj8ddqe8NjHgdQ+1ymPkUU+3npCXnaoTKfcIWnMroywgyQw98MFKIZ7B+oB7gbHWZcqQM7oyvya
kkhtWkhsgP5lu9E5q11W9tVZ2jE0CVIQDNEwq4NZEDRX555x8CIldmGq7ZcJxxbxXTMOEbv1duB3
Hito0T9gzeVnnUCcadf+tTHm/b1juLQlmmZHKMfW0u1zQGb3qpz8iJuxC/piPNIpPtZ2fxvG9pZW
WYRHxkQW7b3VS14bxiHS8wjAK970qAC/QF1Dkki2UENaHmxKdMF67ecJYjsSuld5JWBM1AKQU+js
o959wv81rrTbB+d8eLC03ROcXVwYhD353TJnLEX23kNGuilEkDy0I4r9jtPYUwAnrlRGcZlPLs71
xLLP02kwEUXI+NEbe/9mQmaIxJg+pXYHfw0FBLs/6rMTaogbSSsrHai3CLzfu2OxtdQSTpKoy1xG
u7z21sybzQ1BHOjLI3eXucaNm8OdHSt5ExnyeTKN9slh1J1zjjhzGI8ekKMcQAbagdh4DvF7yOqO
xLVsStub18U0ZLsWi5NHp/2ILeSHUeXE1rAhVwXqMbMLbSzXAbZ68qRdmRxk2yMVcJkvaYmQ062c
GCh1dYfkoTwoQ1FEpKANlyiEvMS7PVXvHu8tmo2bMb/tSNjxpPuMx3PLwPICeT6kCzdEWzSh7HT2
nf991NNNXaegBwefEx2L/qbHGFLVw0XklRcdRVcX48YezP6qYSdNE+DTIf0k9tZ9W+EhsIlVczvA
xDHpRKdxlu9SE1eQaPx72mb0PNT0wwTwt+3djHNmT9CYwCtDhZogW6TPCtZl7/Uu+QxGekIjbQNv
4kcVCv7lcFv2zG8YwpXVhbTFrnTGH1jd7zuThB/MyYSEw61jDfrQwp65Th7gNC7LddE3pJS4bs0R
Vvh7J0aCwd5nPJmtBa43ZGKMtnY/F+5eT85m9iciLcN0Phjm7Nx4sTotm27AVBZca4Hcc9XaJmyj
wZlAfeIDji19GTpkvTkNPxfMY72KJ3kKYrRdk+V7pIyjtzBsxORZemtV2d1sgF5sAz3dTgK1lHY7
ircoPMtgcA+0Pfe+Gf9ox5TTuoDSxCCdVnfGFA4XKrbY0RrYOtz5MfRHenoMYM4hjcCnmTmH2K53
CljUO7R+qE6dPgdVAKdSP5Kiw0h6zIcj/X4UFbKfkfd39lHXdb2v68KALW4F92YAjKXPfHXZYQQn
7THVJ7WYoo0vRroKMZaPsrIN5rRa7sMMByOhfZfK1GiUs1ZcWTgFz23l9+81GOeboHCiJ8n2thOt
OZ8yyJoZ97tejvXBZE8rRrCpXlaVW9EDRSh9PJ108mf6iapfj3YgKaRxQskBrWozEXMqa4rRxsJq
hj896d8HDMeLwRzjWzVfVXPF3JKujHUBIYrWSVkmJ8yZLDAaQUDYYoGfezDFI/SA9AxVenJVUGNt
rKIlxRdrzZaEEHNVOnTqoGmrlbAz44klwHvpCI86RQEdrn0lu1Ov5ecZhE0Y3JS+gn7FmpgvVhFV
GYewGtKV037PQ7SzbkCOcGnB6i72SRRvldhPc0warnvizT8CZFVI834A5x6Q5GPF7EhJUV1+VjM1
Ekl4HggW4hT7bKKDvYdzNTW8uzbv36m2myNBk9ZKyeG5lkG8q5P2MkqvJms+WC71FLF0+7xa1HKk
DCebOkj6PQhN/IHe7B0Dn8FaU7Ov9gMNfrfLKf/nfi3a6gohX2tvQ3/OCNILh8Oi1njSWczYNyfh
tU80OpDRuapjYDpK0oUxgevgJ9fGXQ9CNmBjcMPvJmSEbde0GP7cXmuq8LTkBJNDDyX/8TruIvcy
Nvo7BzWEDS3WtuSqFnb13AnQM6u8Hct1kFXVGxOcZusXZo7gpameGsMHGmDrgNS9hnSorOnqLXbb
4V2QRLBqijLgOZiG5gwNCt6r0gnOjTIZd3ir9UOZquxMVPo+NZP2liYWCFESSY1VEY7NGXsimwUy
4JOuGTj/kU6RYHcKfA7mkyShaxWiVaJ/Kc3XuOlMi7Uac3ZllUA4PPKHXAilP0ZPImXrJO6BGrH2
AUxts6+XgaJTEoVaB1kNe5MW1OiU3R7OU3FUbaQfDM63oDe1uh3LABbt3PfE+oLLJZas3CVxEBwq
UBlvoE/C07Aw6xuhOxrPQlqnNEqj+oRApGzvLgIca5HipIsopxrcJ3xGe3yN/GymjQ3JoVG/yB+8
beUnw1OvXU0DWMNj/BD+2PUiAhosxBrpogyaP0RCdHHti2hRDqGUnFiZ0/6xYaXYGTUKoxZg4i74
kB3lfdHTTqVxabQUk1kZe2ea+osT+1DWazh+jxCt+uUNtZ4NDJEklS46JwNQAMDbv+RPixIKGFZ5
Mi3qqMjLze8qQAexMlv8WWLRUeWzg6SKTrJx0S86K8SnctoizApO8jE7dydVvmPNeZeLQmtevJ3p
h2pr0W/Fi5KLaUiyhY6DvGsGUbmJF80XPCvjjtlO8iNeFGGmCud9EXjOMxNpNgOjza6LrBOnwmxi
oknRlSUfErPuQ24WLcozbjcitGDRo/kf0jR/UanlH4I1jwnytfshY/MRtNE5QtoGBYB+06J3Sxfl
mx5b52AvarjyQxinP0Ry/FDtSyTK99TsxFW1COqk9KtzwpaZjC1yu+RDeVeg2+JBQI7nes608afp
VYTzc+8EV0yQWCwNfdpmhJnjfvhLaPG/Tc//EXQk/3PXcwWyNXv9/t5EPwNbl//mL725L/4BFw+5
JJswIlSOAP/qfHreP0zwd9JV0lRCuEvQzD87n4J2Kd4CKlMLjqqAzPrvzqew/kGaI5wQxOHY9Fw6
mf8S2l/9JdFEo/8f2+uLHvQnIeciaV+kqtRZFj1P11raoj9l2eShwA5r+PFhTrTc0fpJMDbZau3O
RbYPbYz7P/02/7z+z8rzT5JcqUzTNhFU02X1LNvzP12PuAZWlaIID8wgCUm1muCOTK/8OM19cj55
kcnujOvx64suYuKfv+RyUdrOQJht+IUEF/36JUXjDV2vZXiAO22cNcAr2fkJ9jD4xz98v0/q3+X7
0UVGX4+FYFFqL9OMn35PAnimuXQFhks4Emf+TFoOOgmJCQl+Mn5QTFytYkNY/inyzOH+62/66fIg
hi34vjA10YJbf+9iO0j6MPR69SFtKQ2HLLd3rZ6NK8GMEDWkBl5FBSMvGHpUb4jpmv3X17c+/dR8
AGEz25YkLSlEEvKTfyEdWGo616oOQbfc5HQU91AP45cUd9gmmtAUsmhH8rQUJA5lVbfHve2gDxoF
TbW+baxb5QID9qxueBomOwv/Gs38vz7vH59vSTz1pXBspmCfPl+sHUwsmVkdKi9C8YCBctM4o3vw
sh7G6NLe/MMPsmjMf3r2lguSMuFZzhJKRSjqpwfeqFuMZwTNHJDcAvCSiDOIfZxYLLbsWxwkdZXc
JLCHEBkH29wTbYBuQk1no07T9g/adPHp9fMcwnDsjxUHj4kFHvrXx5NVX9eLtuvA5FXS/6hDX68A
STUnFXlclAh1lAAnQLAYd+V3Ny7afTO487bJJklDOPCiG3Tz5gs9ZWKSsYWGdEfsWD6EbVce66Wp
CKdGWRTxEJ/1avB44TTry1leVMYxj7yBnhE9JFoLOjhXVm6+fP2D28sd/PkHX74i6iKLu7y8h5/f
wLJtLQ2PB8YADWNrNRdVY2/athzvs9pN11qV44P2K8r9qbP8CzPD1FlxQjmrOzwm7MEtOUNB89Zb
jnEFxCK7zZzOfBkxvS4u6uw2Sa3y2YN/dFRNl3y3razFzd+K12420OiOdNVMAGG9/SBpxFNpFzM2
+7yHEBr62e3XX/eT3v/jhvqKyRnVKE6ZxZf083pj9EPAQS/KDvOiw3RJjFo3k2Osv77Kp11iuYpl
LkMzy3ZR/X/2hHjIGLqRu0C2QR0+GUvnDAr3sa9n591bMF5fX+7zIvJxuSXkjYWMHrr45NtQOBii
ueZydq7DcywUJ3ywkUPv2P9hOfjN+8DGsGyxPDKuEssn+Wm5zkdBXFvTZAdkEeE5HIfxPnHN7HY2
quaks+PsNreAFX799T4v0svXW+wokmWIJUgs//6ni2LL8s2sLXDq0h96o8fncWJNK95EjAdEMiqy
cR8meAnPabu0HmrH+NMN/d0vzEAVxxqSb9wiyw3/6SMYw3KINpczmVYGta+peW66ApWZoIVy/vX3
/c3Tw53EnMRcFVm09elipJ2i6UvD+lAaKruV8cBKGw9qr6k2VlHWtt++vt5nycDyuNq2JbAVMSPm
B/70UmjHTOLKz/XBrKp5XksmRYCRlEbNIlvdAxQ00vmKiLhiExlJEILW8eIzZoO0Tfoo9pKjZnhy
XgRx89a5dfeWixLzMBnM8Ddj1zgLZFs+f/2hf3tHlnBD8o540z7Pn5kmp66g5XZgOutw1qcyCVRW
nProie++vtTvHnpO4T4eRyjOWG9/vfmFF1dNxVeiHKqDc0s01nnXjANQ0so7AX5TnEZ27x6+vuhv
vh82osU1hPDWVc7yoX564uZBVqko6JSMSL93yi6Cc47p7qFwAuPs60v95v0CTY2HjYvZuDk/3/5o
qjLY7Rr27RAR2QXA/yy3Z2/by6q57lprOkLwa5nod9o5G7w8/MMD/7vvytV9sp5tKrHPivPOnNVg
YIU55BJbdY5sH3pJ6V/ifvf/4ORcvsun3Q6CCUZWn4O3+ltpS4EOJjCaAcWzZ52MBYbtxoWlhLlm
th9CNPvJxmPecWJUf7ylv/mdkWTgdFZcnCf303NUecCcnMEtD3Fl9nubRtRNVDEhQAmBMzOZJ9au
eBAjuTN1xLuXwd/8/1i/oX07ykG1Yf3tVs+NB+7Ic8qDjEwUzzR8j0MbmFuaRdd5aFjOKhPZn2q6
39xeVkxHUGH4rgmN+NdHebHTmlXD4hkm0r8IsBHRikOFjUrODZLd1w/z8iN+usFYMYUyKR9dEtA+
LZ4lJyQPGyPDI2q1iziv73vikv5Qpf7mImI5mFnEo+IH/uw6zhm3wg+IWBFChKUrKGdLxE9Ih+Xr
L/ObX06Y7DuCJ5Zv9fmXy+hqocHCWTyiGH9IYwZPiGkRNPepXZR/eDZ+82oI9lJOUsSacCT5VOrX
muYmukNYvHzjfU4mFMHYJhXtTCP6FKGecQWaHCzXYLiImv7dAbj66/b8fMr93e8p0SQ5y5ddSDO/
PiFGwg7VjkV9yFLX2NS9fDMSdr2vL/KbZdx2SVdx0HKqv+/hPnxcNZoqP1SGw2M4UzTM9DFPwnaA
nJ1W2CJjP/xT8fKbzZx3HV8w34yt6vMBapYRyk0ivA5gR8kPY7h75TEnu/NsnRwSN//TG740Tj6/
ADYnWdsnTUb4lIO//pYhVuWcfBR9SGwbVwO2hIBU79iIfvAyqHsWBh/Vue8P93PpBVcEyPgAzCGe
kgbjJNWPUlrZ7ZAITgF1Mak9YgobTfgQvTkypvZPnXaw15QFTGc8Qjq3Nja2g65Ec0fhUj5+fdN+
8wZgWl9Qn+y99G8+7U22azatLPC2iRKZKwxY194oXP6PjC/7y//6WsvCyMYguFecPX/95ZTwSqaB
KcWta4TI1Yd5N9cGfcmlF/HfXwoIAusTY2kq9+Um/rS7T2jEYPpPBBovHY8GWt/ahAu7kUGUHL6+
1NL6+vRA0DwXtBkWU7dNFfPrtYCBG4M5BrxcY8iJuiXYhH6BW+6tOjNfihYUKVwXR8+XbTax+XST
535H9Z3dNsZQQCjhObuavH4+a1WZ38PcQubHLcECqg399vWnFctm8Ov6TQbSUmnTrmPRcz/dhEpO
jTPByDvQ6Q9PCf8tXzOcXGeML0iDGeI4fOuIj7lrnSpk3gN3da1rgRZBRRWeRxmuI8tsr2vdIoMD
NXmjs67f4PZtTkgr8K4Hrxj3DJEQAQRufjrAh/nDos2B69ellH4BpRR+dsfhZO3wq39az5Km7tNU
ZCUWTaJtxFB3zwGognzRZOA6Aq/OyKJv3PxtoB7gJ09D3A7TXEGwpbOX+6tq9DwAiCXhk1tY+nJc
154feevIM+RD5MWYBwcptL/W2lX5PlZ2udXTTOEyStIGDz4qoGDXSjiVaAmTELz3lNavkfTg3abm
wgDn4IYDQKK2kRDyTtPUUNdkwBcnFTPq80mOCAz6uorWjhOKywQcK0KiRlXzusYhPezxxug3J4IN
udGBG29axQDOm5Cid4TjngR+qu4tJvKLjwu1ndQ+BuHxEAir2Y6VBU2A7np2SzKP8R20ND7uNsn6
d9XMN3Na/DAtTejFpOZtBPYlnlK/W+Plw02CIfUV65VxhP1FXHiq1UUmjJnv35d3GFa++zDDz+3S
x1DYmDB3Jd3He/BnCMHsLHKPwm/688oz5m4PmZ4BX0FkXRhVGRqp/8PcmexYrmNZ9l9yroRaShrk
5Eq3tb53t4ng5u6mXqREUd3X17qRlQFE1qAqZwUEHPHg71mjS5GH5+y99srHMXeZ9drLtfyxupia
UCwC7iiCxfoOXA3SDXos1CZACeNtUDbxa9l72QMRUg3rlVilvRsNWAvUiGhzVDrY9ha44LQyCqVk
Fk7jHTKpGCmOyWD6915tHyZmEMmi5k/QpMEXC0HiSgva9eeAGOesqx6rI7eQ+mgyDylPNIhg3826
eqZqbtC8NtNP9s72t7OMkKhs8H9N26j3OJ/gjQYGAsk/eKO1WwOoj+biV+tnLzqc3uO2Ida487fY
P7g+mKZdhTr2QRNcvSMBMR5AdW9m2mGHwSjSlI08FDZ+pAWBTupurk94oC0frb7TtyUn+AcoUeiS
Q1ZeIob3Z8vrSJ1o/ehujVucG50co5/Ct4gj0Fc9iSWgIc3Tj1CBIGUyXFzw0P6phik4ZOPinVqG
ikhDohd/kb/CcWxPHSfByzjVw2sAh/akNy6hxpULadEDsYAtWSI1OkWv2GtHkEk59O4XVxZNUjNM
UpJM6gutPPec9+Kq2nOs/cZN9tbOij0c9dctm6rUoI290K/FASTg4KZd5UJZd/AiSBgx+1Jn5JzI
esGvWQmCEg+Qo9ZD5vTQ26Iqgj1NoBQoynEyZj/ai+rRpTXcoKLVHrMEO1mTcIgdndGKvpa+rLnq
EBYBg2Ej8jtD19SBXVVbhOdya/JbsyGsCcNiuisQpkCYLpspza9OYBQjZDeuOKtuPN+1rqFgBjpm
EH1Oc8VmzdgfT49BGMwad87tUF01/QQivmOOuEOtun0MTOuPC4lbf0tG4N9ZHuRvli3k19Y/Zfg9
OOfZOY9ObPIDHIDqYdkydYulp8CqTXY6+bMCyVIgev45nBGpIK4hZ2NW9wTr2V9qKJdTB5v4Mm+W
/YwrIv80juXup4Zh7qqW7eJPItzFQ8AxOCtneu7Hyf3LnB3zIN1XzsdlPASd+6Ftjy651fUMI4Zl
3JjIF/Z6UzPYL7B7KR6XxEqdCNWHb9lsmQ+/5pqXYxKe9ri7uxZrqj2dFvDYvyPIroxZF6qZerb7
hhkrkptdW4FpQM7nPaxBxJYdtP7y1GXx9gGzwDkF3eKmS2gm9Vh6qIR3pl+sL1KAGa7bbsGQcmrf
VVFENwv4sqQfWGspMhKsVR5W/wQXi6dJwKuJk+/Kap8tVnnyKWYuAblEr1ZQBAP+MqgpLGJXPQad
V1jJWmB82tVt5h9ye6ydPcmpVzXT3BMHSj0U3y4tFlrbIG4rc+W9BirOaM540IT58NyeGB41HfO6
bf8ILisvEy2hL919L3PNiAGqxl96k94+RMhTz7cgWac0rvzgSXtsvkuYhUmBICdpGjt86Z02vhlH
E+1CeLkoOOaJzbzw+uyXwHL8QCBuR67ERJgC1jYALoFtfoi5Xch+G8mon4qbYMibU7tUdtI5Xn3w
BqdJVqSbidMP/ZHX1hzwDZv9tvn8roFrcMuS5Ux2nH/u1/F6glBDfJJsakNEoT33gsIgrn80Fu7j
OnTHk+PPsJiMUaThjuvfwFLmzloa/7xC3/gZiJChCdlLT64KhqOOQvXSuAGM1dAq/qx+t70rkO/7
vu+Oo+s2Tyb03/UAtNG25hn0xkJIR+EuK7uXzBydkHjDb5pxvf7pN75/Z6Ighy9KHOLGrFrtFsRB
52AlG2mn6OESGrCRhaTg6RHh0Tn1btAWUbeTD19tFYO8mDEIXPSDdgC7YpmukUtN/rT51VVLjRa/
tSQnG1mXeA+xPL+6c2gfstxbXkn7jY5ZEU37KGCIhBbs3vInLErI7Ol0d+UYvWyhFORWh1VmAclQ
0WsRLu0TgCbVJ8q1ivI4jw7VqQ69v4U95Ae/8bSddmtfYhoO8PASH+HsVIFBLVtjdQ6CWqY8/ebW
t63Tyrjhi0id+IxmsqKT4QfTUWQzjOViGprbad30nyLriwLrXZDDdvB7xQxk5nqW5iE2jQUZAMb7
pvtuLOPcK1EEb1PcBdd4oym/nZrSI+EQpSObqZxMij1BCQjDwjzhjnBPWyTl2UVHhX+gdG9WMszh
g4jiXq3edWmb7WZo+TXxZnM9IjzJ2WkBhxWY9S/NPSCJrIZwQEvj9YIoWKezwH+OKbp9tvFe7f2g
UMxjVb/dsGH9Lby4229UKze6y3vQJFP3a1pyFnxIDLe0pvM4xjHi6366zUuGDkArwHCMYb6nD7wm
0UI6mPI9yPzz8AHygYATEhN/lBqh6piF7w6g1CSqe3dHF8kGs2yH3rlcCMRYZVtjkYyrk9hksc+n
eUzRk1mncl7jlJwx7zajRHDnWeLT4OqY5Ox+cJ8594nWBLHLtv/CGK09VvlApuWI9oe/nroDYnbv
oYZv8uzV83ZvqXVm/7pGCpqrfxBC9cvAPG4EvomBBZ8jI1R7jc6sfflReIOVjvOQvS9Vr5+sWVYk
echQHtrrI9JhvZ4CPA5pWAqyMwcySL36B6cfu3jn5s6r79QbZT+UiR0NYC4mTt6Vd7kW6HW6/AKE
91dUuMOOIKLo4AKVOTkdKQcoxRChWwOKHwqcb4DL8nPauuFmKoYPQ5zQz3CIv7QixhQD8peGdn+a
6wAx9eB8wkOQjx77wr7LCdQO6xGhUZYdKtcqnwqzYbJVFNPHvCdgiuidDQO8mFODCI0ihIv1EI/t
nS10vPfF2O+zvh1uohieRCGb+JBnc9Lqajj7YVnecQnBwB2CzM+81UFhuuUfWGxz5NnFs++1r80K
+nfSo7psnYXb08+629gjK4F3YEz7zP8yOEOo7Ra8OS5/UGzuO5DZP8sOG0xB8Zg6g8hID9pk2m9F
tLcqsBdYSRqErS3BEOWi9y5AcArN4W6tDPabYXwHBUHEixcYSOs2Nggbj3TiOCVaZRLnYvuA5xP9
qiXeqrXdgH9aPTEHoaPIRsG+AbEjj/edIYS8asYicTY5HafWso54QzBmTG2Ip2BpH5YqUL8VmfJE
Sy8vRmb/gHTYh8KU7YeZ8+k4c/XZu3J+7ePFZcijgvdrjNDdkOfzXtdzfZcDX09tpMR+t14aW9ln
t5lt8u7QghUAPE5On0e7scUm3ltKX7Y2937DYbUPo6g0lICQ4sxEy5vvwx7h+askVD6mECxPaGy9
z7KBH4Tbats348wKd7KBloA8DW21wf6HJQXqnNwT8gG7+3ge1b4e4Aq5c+8/RKRNnJ2i+e3ocnwf
s94/saNPl2wgqc7Bh7X3SZH4mgkg2om+K5iDevW7Fsb8Qg0nn2K4ND8g22L8CbqjaSPvZpwznaIU
GfDvx9PFmpwuPpUdvQTpL2q/Ko/4XzrN+JSKqfvGwFei8INUgmS2MLSZS/tku0NxH4uiJ6SMQ9e2
MmtvFaa/DCvVdDFl0yF0pJ3ykTWEhVoDJTjQhHiOjh7PdMfhECHRwL/V6zGxyjrYB4RDVXXkUnzi
h7LWZji0c10RExar56VuYFiV7IVzWw97xXQceSh7j+AOQ+RRK+8EnmcuptFoJXFZdwdn7JHjIzBA
Mpd7oJYo7Mk+qOrpbkU5/hiKSdzQoyHKV3gb61RcBiw1XRp7s3xwymsAIBXgyaKqO0c1AUXryI2Y
iMT8mXgs/GNjP6dEJaJ4Jg+j2IFJOTVk5CaLrRw2ld4Gxr/dNrL8sldb3Dc9OmYMi/cTEeu7ydr+
+IRjJiFgXbhLZA7OrvstC1C/pu/WJ0g3zcG1C/SE5WrdNJgoSGdZDBYMW5i3bHK7WzTBa4oP8X6c
pk9mAtgQtf3R1YhMLSOb1BD7s3OVGBNtoy1tMPxzlx3rJzVJzm2a4Cj84HQ1ypt3CPrMBS5+ycW8
z4426Y287QvwbD+L32cHr3dTlb/rYN5ue02/EqzsFiZgs8udP40raYpF+2eitjqMqBrODpbux7mS
mKld9tzQpljZDQPjx6Qnt+XTn2oCo9vG2kO3at8srbObSIvoUGdoBEGO4FYbM4TtS77CSRdf8EfW
1GwlJsShCL/qXpHAbCrnFBe+/0rWM2yBVqjUMTImBaAlZrEUTcjxUW1Qxfi0MCtvAMNK2FNxfOvU
BrNDOEOm18t438Bte2vhvXGgyAxQtldfZmbhey1WJOfAL17xTBxXOetz7Bfo2ONp+DUanNL2sNzL
Bl8jgRVyhzNJPYmcHAO76d9dYqWhkYfAlFfs6Vu0lJe4zcShChGH1qLE3gNjytwOmdQvaz3OiWm5
PyZzs0TNTi1lfeNlgH7zvPjebCYsBuUtvEti4bd1ai92Rl91N3VqOZBd5h5w2G1p1cI3czrstBF9
LBdm/y432k+aytQnlxjo74WK9NbKQmc/b2h2S2988cD2HxgxIYtBDpdqJ5R/vAxfq9dbmuqAN48W
EvnfIQOSxwp5AIoedsePsFzmY+Cri6mL/p6IVheJ7PIZ18PfoqzCA+R6eZqDYcUkGdvkOM3tZUEI
6+8aJaa/FvKqjiBCOb1V8Vp8NFFFhGv/XQ0hd80AzbubdQNeXNEmobu1P3NSCVPgNOYyTLN/QVc8
PW7uyhEyQ1Xdu0iIT1nlRNjGSLE5kmXqJ8v1Lq+KXB7o22XP+czmleVbcypR8L5wuuJKVV2WVnBx
kkzViwS65MtDI0fepBqSFYaRXlMwylp9Zu28nEw/ZnSiyDoYTYk/DgD4BU3+14BR4jLMcXaskVS/
05kOH1ayx0F7VPZt4MX57SwbOH2+LePDAGTb5oZOOsah4IbhAFMAAICNVREz469DDcivJw93H/gr
ETVOPtiw5Kxezal2157qmBGcTuW8IekO5lc5L91B0qk+h3X9WASht5c5JXixRU3ir3WTVDVWJVtu
9RnNEOCCPlLvWytRXFPMQrHnggcOCNfIehDjUC+kpRoHtx1I1L0py2d6VkwE0HuP5MIneRjWIMvi
RaSewICS211z4NvM91mksyOGSnO/EGSXuAUpgE0bJg5KLMw14K1N+Yswd0MXEUdWR8fsgLNh32+C
FKEMWuHWx+Zm9uIMPr7/SOLMQJcGowR3J/VmTz6EHXshDg5CjrWXc7Z8MBwhdDHgJi1t0X+TTtX9
wnFSPVXWtCakh+Qo21VxxDTo3Rm61z86ATOadPkQN1ALVOqvynPneHVMxkrhxImvsCKUo2fHrptz
aDk3uQw+4KqgJG9RY5e9eZOOU980PnDBGLdAGvT+tm/jaPw5CSOi45pdITg+WCnUSX5wnLGdvSDr
r9PGM/2R7HRztyBKuyhk2YfC9QvCFViJO9yzUdprkpbcJtP7MNbltxuV5b019aCzXQxUgorvYlil
N1QGEtt7GJ+0n1vJMAr/0rabTQ07em+0FOJfYSRdEnSFvgumJXyM45yBzRyzCmVEHW7WTh2E5pXl
OoW5jSyMpy0rxeOyejWkbzo6QT6Yay0W3GiQbhRttWd+4SfFFk+8nh/tFp7hiz16pQU6Jxd/Sqa6
iPt1SVqNu3BgDCu3GeqGS2ZyfcdhjfA7ysKbfhQKBg3GyZNx6/Z8dX67u7Cnv9MHOvuxhYU8V+Fk
n6+omXeHHtOh3mpS0jK7MGyt08YVGaXL55ChMKxKgvjA04G8DZHGIz6d4dF3YfVhR97w4gx+f59D
n+IgrAi4TRZ2Mkl0iwU5Ks5rcmfyCvpCLle+9iCmNk9XiCOkZgwhMNtm+T0WWIZETxBsvTrAWDK5
zQ+bZQ1PMqvdmybr1GtFsivVRLdyF5zwaPSFmG5qHGZVklejwa26xaBfttpx/sxw025B6bRfdito
zRdiqR6ntSBnCnN5KW7bEUv1LupldYs3l2l/3ZPukYZL6X74pCF8a1MDf8P02d24VcTBjHQ/sgjz
c7PHbi4NRy837lsbOGB/N4Sd5SbOHIhT39vhn7VEQbuxL37nq8yjG+owcXI8n3N1sZwiS0zsXNGR
9dDdKIHLPi211b9aeeG/x007/iYe+xrQCKEZStbIjHRmq/o0miwtIlf4cU1FHExu0HvV4APfIcX3
39Am7E8+5BBYUxkP+9m1fOKUKoIomFDmWK8IC8DB7FnIgBAXEo/JlY7+fe2essJzXxSZyPcrOLyW
k7FcO+A+pBIUumVWNdujpl5Cue+lhbnKguN8eeu2CMEkqdfodP1//FxeNgWJJlanOlBg9j/1ugSk
DNYTf6qRHQ9/Pb+JE8YP5GZkdwG5s7RH4iI7rUu4vMkMPuZxbteY1Lht63euMHV/l3ch7iu0PqUm
zGlGMJHZWOfCljEp+ZyFfpkqVTsHv638AzF4XQED0WtePLvL6zM+xqJMxikayFSvB0JNt7bzgEnF
Pp0Nl7c+M5UHDlUzFOJAKBBNtit6tjjK2psQls4LQKrxqExLOsEYGh6IJsSbmxhyo5zyXzn+gVVa
OQcGZlQWrWZ0S0Iqz1vldDeSjAS/F1oa+Q/a8NygY0v5B+PM9qfUob7QP6/ASlTNu71UUw1wiDkT
1DUSFLt1/K1nM9475PRdRFCZ8iZm3HtPQ5YvD3wDJ911YhmNMeuUG32GL56FmSDQR4gXG/UTenF2
F1d4s4jfQ57VT9UpygRj3C5c8y/HyqtbHGRoGiY0wdN+EDSeoAxzQdrXNC2nRNkxMB8bsN9L2CpI
hyUsyDbFdM9qzEm0+2PriP87eFmJOdrz3ukIgFwixJF0c9mQgSXjoH+t5m78jenGDWnReaRmucgy
A+n1r3Q1LS53qxRpGdVEA6Jwnt8G2xs+sPtAPXK66J07gyBQLCdIpanjOzkI6gNwwoJDvrMIqtPs
V4xNqcczEKeElqjcHKqiQi2mAzexF/IXgSXaoCY8fD7JQnO2JrCnQcPoOcCQwRRmDA+MF+FUwYdq
/1AA0CJICSgA6WCxsoap8t8jOvQkX/ceH0RfBQwlSA/jwwSIcjOVyHO9ddDZMwoLzl2awe1Dibo1
7aeouIubuHmMxy5rDoSH+zDwFl56UA+SBmgL3AIFw1pcEIgF717fsgi0UD8bdxR/hFdUtwWIZNqQ
68z2YI+oHkfLJ6iVkEfSqjZimFZmDDYvTyOvOpVKQbBNgyaIXwvcvwxjY1YgYZV8CJ1hcnTQQALg
x1WBBy0OqM17PsVOe6JHNb9ZgCVONgKHB4+BAV5qm2CimYXLsZDdFaFoXlawXK91HBUkkwY6/MNl
ZybjeBp5N8oRCTIFwUb8YGxJKrMROd2ROho4hgT+JpONPuKPZoW0cAaM5OozjpTimaOoB30x1Fl1
JqyvOg1RmA+3Oe9Hm8yMOD6LhqVdM72672rezjWQ9QGwErtuveY/mE7xOEPHXbuHWUcrRUeRb3ub
idE15p7BtUGA9o1XSWJ9zya2e4HZGX9odX2/iUM1/T1ZbAzmiXg8XMUshMXrDqa/U8/s93wTvmhM
7EDjkUqwm2N3eBmx8DGKyki2rq47c8cBcCDFbLm1AxKt4k6qZyJXFyZHDqR6inpOoFrw13ScScEh
+vNO2NHAM0D3+whuQgafdTM0sDSqQtBEpa9+7VDxIS1tQ+I7WApO1bYVUbK6lWgeinGZjv3Yy7Nt
KQnE2bIv41bwWXDIKZHwAdPkht4FBXzhz7TYiDZihy+zhyaA3JCWm8c+F2SSTcTuLe+dK6V9JGG3
T4PcKp4H1vdDfw3VmbGn7McimE5W7jAsW6ipExKzeUjg8NrxJpykBjTadXRaOyvKrMva2s26k5IF
5wIA9CH34vF0XWauRBL3FNs2XdJjwbjmloHpFu0qgIMwPgHyV0xMG+TNo+lfF+XwLl7BPA+TIkqB
5yBOWR+TyOURU5fOgwR/GejgIpknQBOKkBW5jgpefVb3sSZTK6cuk8GvhgOFKhmj20nl813VDnq6
ZRTKkTUKRMadj/qP4qE6xQv2RFMtwaHKA5bKxIQ2URGTD5zOnBd2sc5vvj0K6saBQ4psCPSN3tq8
UGhZwJCjnMU7EgBJbaqA6ydz2HBgUh26N1zjzcPaT1gjVeEvu0JrZPzV4gCmHh8MsUBA6vBuio6z
wbIWJNBqsS7GzPpCa4LfJgDFTFo6VqHTgkUZblo4scdbnSY6KBsDP/9Podr/yDn3Klv+99+jV7C1
/P5nSMv/W5TL8a+8/9X+1f/9S11/mn9+rf8/Ulyu7pR/ququITH/O/zl+vP/x7/drb+69tfwL6Y6
/oP/NNXhRvh3tDQC1adwbA9Jyn+Z6rDbOeHV2YPE8LqfXrUq/2Wqi/4dLeBVEs6Zjc7xmlqgMckW
//Fv8b/HDD+DGOk4rgPkdOJ/Yqq7fvd/Ef3YxE6gRo3/oUuNsWT9q0SpCEwX+r5E3RyRfJZyCeX2
gevMDf9v4hxXeP+H2DD8R+REELoMHgXC1H/9Zj69U2SQHTld+cY4RqNi2A6WOwFhaLehfYgNqrqD
aXD6XbCNjfm+Yd3TAi028i/d0vaTkEb+CGNCuc9rEQ4fPsjeNamoQn/bsz/84JBU8I6IXoDwNZC1
nhSd4kwcJvrpBzJIWi/tld+U6TYZ4LyhX4QmQRjDGMWhdqHVu7oBEQi1Kpy0J+WWQIAQmBhZTryQ
+DrkNWnTd46tnGDv9CuahyEYIfwuXF26U8P0AoRLJ0FycSuT4A3qJrv1+WF+tYWHDsUaFJcBOa/W
X37i2UKl1PQv2Czmv1y8AChElQIUg90gO/JdndulgSYMh9cHpDY2yyFaa9FC+w5G76i3tTDpxjAS
aiZES9Lc6sKeCY6lVk6lb/zfoGNieGRYg3a1P7uAQG1vo+IhL+phWNQ1OQ/oHfUXn/mA8EnlPwtI
MQGdAsuHzJMPWMx1BUciqfpu+lBl1uOlcgvxOthoc3bI1AjHhUYzvJH1rt/dldtJsTRUp8PmkT8D
gYM8WmkH/EiF72yESU4EZHdQ67ddGC4B1GVbLV8WbjKI117m0cpxfdgss2nlgyznge52OLQ0NieH
Xb5pB6tLXEHrALt+TW0U1IxpCmW3f3rPX4ZdOYSbs7MjrX4IKsnXQPbGA1IQ9Xkioqq62wT2hYcp
pA/K7SqzzC7K7eAP5F9wZWsVmi899PaPwFb947pu2OBnGoVFohvNiJyKx3yHhAE5AL7nmDGqXssz
8G49XyJwUsF5zTxr+Rv0zjVukFyV72WqnHNTCok2zXUaKxmDcEQLN7vr321em2k3mb72d8G4XK3h
0yBuMm/aJNKr6hqlw1wWp1htgbyF0QkEpJyWSKHJgrqAilTY53Ud9W+Npb7ZgdalZ99mcREfRg4W
fF9kSiiU0mqyEpSxEZrTtvYe+tzpmX9atnkWkal+jEPltpfBtqoPsQjYntlE6t8uaHUE/FYR+0Yr
sK0y0ilrvq/rgEpJ1qw2xdHNsRQ/QlGoSWidVdUkKHONuttCUkVOQQ46ufPR9lMiRgECwlItz6um
F8346toHY1F3TyihBC9b3IS/wwqX155BKC+usaklcODYDFfQNzA6qBfSIRJVQXBkgr8xng1mySi4
WtoFRZzXzl/e1ADiW1qLgaEzFkTmrUN0FcDb12FSOZcoX1DO/5GeW9yFEVeWtWkZ3AkmD2A9rvOL
VJocwVczQObexbZD3ALbwGjdWzSe70URwtjYIuYHKYBBRG6z8Nk2lMN8KGE8lx1dz1t/5oNEKtT0
YQYAz7I1hXoMUk4KBqSZviazaZ/EgxXb3A39iuiD+Fa41V1Ir4JGVuDc5pbvXxSMpNe49ccoxZRS
buTA9BbR0oyc38b5qnUgmY8mJCwg5iSIdKZ7O0K8sF9HV//RC02588r2hvGxtrcfWV0DSA1XytM0
XmbrrW/Ekh3jgvn6IRcMqqAcgFs4sHMu42lgRS6pQP/0wbflmUKCkSq14MccDR8mHU/aVTR5XQMp
P4rm4Slnu7HepkJCq73mGULvYoDc7inqwofYiZniDbKniUm+NMzZAnTCE0qhleGYQhq2Ax7uQ6zI
ynaisWFIxwg7gA671Z7QDwXCkOhor+QypCC/y7dIkirDBVmNX+SX07iylSVwBwzaB4xplJbJogOF
kitUX2jVWNejgCi/L1qJCqbtNWP0dY7dfmdGzTGTV8ppzsTiskkXFK+fW51lzn70THXXhnT2yOIV
1bGalW8f+nKKmzOFGXKKMHK239Gk5WO3tuQ5WIXHOG9oQLGnE3vadog8FJWH8lrjHyo0q/EO8nOh
z4jO4B0I7Jdyp3tXeTtvhPdFnT8j23Hn5cPfkAzvHKyPP0MYm25aodsDSEHhTsJPtrBxa4IioJRQ
eSwMBVkZSGUm2aU80/Y5Eq3K05Zt16XkrGAzq9ypSCFYguKzXmL9o2w7GNtjIYIegMkyPeRQ7DKy
hTL311bS3mDHD0ZxjMeYG2VVFdM3NnrNDCFaAlJ9RtOe8fE33qUkVSa+6fjsyMRZHN3uA6TQt6P0
KmaakNq4RkMop9s2NH54EEFwRUzLHEUYfHWFOsqBkB6ZCNWnv2kfM+4mFJ5/S9EHz6Q3hqkm/x0d
VdXSb6kLp9xjd4q9hBlAsKF7i/nJN+Paz9KqYX0ISecSTJpd3y6KnTNVZkGLCwo5qxKfbR8fLrzA
J0/GLhBypEw/89Aff8mud6ebbs6BNc2qjwx1UtN3e6AzbGsYRbhNLuy5e9Qv1bu9ZjbSfvj0kFLg
WFkPPqD99QJSp0O012T0BGHaW185HtwCrUbW0nGYkUbsBf1gs+doGK7paQS5sEHX+40O10NAZWSf
iTFFsdy45SD2oWsET0ZX2bcQpefSR9rmk18PMZ9fY/oXGkH5RHaYJkCot2IKHoJwAhA5M1zt4ybn
CfDORqeWbupMkI+nXbOCYVobTpkgiPY6d6OJBrMTfU2ocTiXY0JZK+21l6zzQ6I16/Jm9a3Koh9a
MYnW/bb+pW26vsma7diW6kuMPiaW4W7ULlCqiav8kKwyGn4imLB+akbJpAu1aDuHS+FDL1FBVZzR
2tiJKYdDt3rLwZchN1b040zfYzhrzRlI+3gxAgXNDu0dfzu2jv03EHBkIVeFyHTcf2DdchnuagZm
PmOvvP7eCCdPDMOldA5m5ns0YdKmy4IaFuBGcgUOKX51zzLBraO2oDkVg+RQFtDwrWSDr5qw2Ys3
bw1PrYkf64nLeJM54d7Y0ktp3jxYKrQZNY2k4QrvsbUDTTvfUALtDLz+jeqjIGFzwHwWFaPFlW0U
MXc8OvRtsWR08R32OWIexLO/OfW7Qq1DkjlrIXEE2SdqGJhtAa3Y4VDa9kt1jbyPSL5x49L5woEV
JHSAF28PDgiLJkg/QEeh+Bm1HZs6I+PW56BgYNdzJ18PLC6il0Tv8HhwO6J/hl41h06fegsasTx2
P1oLgawmj4jw8M3OfswuoM8lDM8GHcJyam0KxF0d2P5f+h7tfQ887+RY03QdWPzjo+W8TdsFUXs4
10PiGdB2uvThS2aWZ+42wnc2Mtd180vkefw5kiXVh5a3g98mmK2X9z0O/B3BPtl9sJEWbNMgQ7dA
DBoidABYXKNP+P2tY010VxrP6P5VOW6HkO7u01aP1knm2IwGWIbt9hkD8H/pTV7fmAlxA+MIIh7K
/rnaRm+gEqwnethhnWI3BuY6ND3ZSx0QBpQpIditTX5IdKU7GvCpRHqNAke37rsesNVTE6H3JgvO
uiPHp371Nu+2V2bjXwxb7u04B9hDYayZ/j2bm7OBNPG0cdtjiNQJeV7tyjoqv04XxqupkYg/vNHC
chaIPUFp99hxWFAbtckysfF6m6YlAA1ot7XBN00siMBmXJ9n7XxSwJc54iEXpdeImEdbzM3nvOPR
k8I9Ei4x2UTnhOZtsdvmCYwC1V2t4oPxquw0WmwCxunVdzBa650/kAkr7QwABTFroDtx5LJjozAQ
fUSWlJwQLuQtKjKre7XZgmva311R7bgezCfZ9vsqamEwavaX3EINqLwj7DrgqwPFqA3vI0EbA5+q
Y3tgUoqiIxCAuraHyJQqKRAZ3+BTembI8eSg8Sb62PN32oOhJtbWOk4ZQ0fjfHhxeeny4Y8um/02
XwFYDOX2pSP8ozVVB381zWUt1lfCQd8xMegbB3sLmpCVqX31M+7ds/S2X4Hvfq2OFpKsYIvcFgw8
O69HoIg5B8qcQrVT9MG3N8804ADokp4CD2pkBd4B2Wz2kT/PB/c6KUfuyuUjbPQuUw4d7DHaVCrD
edkxbwtR9JKwR0vJdLdUd+5ZibU7zI10ELTUh8lv3zESzOdJFLR6zQqpYSOrbxhGWtsT+MV8I5Fg
RE28I9fXP5YTIUDkRn35dChLr4D5CgPhgS3pswinV2HoPyZ5QdM/XcvOg31Ng/Iu7mrG9xq9WUs5
ShJwo/DB+BtEKZRfXf1iVPg4ls5TN4DXs7mm6L3p2+y+DMUjiGPrMLoVpRZ7AevNc/9uwTowM4ns
+BjG3adu9U1oa551zesVl/aHx4hov7jZloQYZv4XdeexJDlzZtl34R5tcIdDLXoTgdCpdeYGllmZ
Ca2FA3j6OeD0NP+hWbc1l23ckayqEAj3T9x77sUQuv9gEPKduH57GDBxoHsq4ZZFyRW/nXAD7/Xd
M0DW+eNd5XiwzbqepBhuMtveE0s+XloJiheEzNqMjWgq1LA8Kjd6YxdJ99SE1tGTqd4nwvA/B7LV
iw1RSQMLUnIbTnmHBoP+QPIeMsflfZX9a9H5V0graIEtb8+c7mfhMolhgrVd4FTGaajVeVxkAy3U
u6Pgi4LSZShbAzN13Z7GS8CRZTQetJa6dvxsBUmrU44c9YzV7idx65QdGf+VXTgmLDCPiI+helsy
HOAYNXJTIwMNxbsU8eob9M6Nrk6T5Tq7fDAmagfqpEsGgGu/MOUPLCuEkYs6HQ1qSPNV5sSnhM6h
b/nKCbw/aMRQSaexQsDXrZ0L+eHv4TShiHWdP/2a/W3qb99x50tT97eeBMAHmtP3L4Yh7iNnSa+b
GXkVvJs9/cK+Vd5RkOazTWTmwkuZkxsZWYcWT+KmQeWHysjzbqm3CalwKW3T3niTJW/K0Xm78xIs
HJmZP8xupLiKMvVmUZxR7OXHcDafPDe5X2aojq3BJ4m9ERhY26hthTIeLdVvtOgrwCbRQeLomLnK
AODbeqYdj6ZjMud6kyctzZ6jJpawBQplBdLak7W+QktoBeUiXud+iHfUa4L61QjhEOLG6Y4IEC6o
qaHMw6LSH5Kw4S2KQDMgowgpRzWMp9hKu3A7ttGSbJgmkR2G0OK2yM3yqoh18ZYigfiI4nEOyCvL
3nmahrehcxtWPsmdVxKSV3Yg3qPCv1lgWIyqFoHqomXkEF/amzmd3+A7FuN+7qv0PqN3wV7hNeZ9
Ho/f5CkGhW8umyqz+l2LfIlPNA4aK4Ig3n/BeB4OWhjXNbDIgDVn9VbH9v2gETbyAF9B6IAZV8J8
rh3kBJWfLW9JlS8/crF4JIDpKaYJ94qcRb+bOZqgdgPEJcc03qeTZf5kAyYAncMVlv2tNdGGegsB
MoPw3hdyw46uxKwTp0CRQ7fZi2Tp39g8TTZdhNOcKx/1v6gOHurPS1ONSMn762yJHvs05e2HxYce
ar1Bg3/oouIrbMu7CetjmuElKUV1hwjEfnOmlY1sFq8ib54sE+jkhLo2QHD52+AovLZjJmWhhJnq
QO8tkuEnDs3+bDBvwfgCOr0+a6HeMqM/jFLZB9uaGZNUHUpSm6e1q1anHXzLNJuyWz14xrO/xDcG
65bAY8QEaLq1942WfC1j7yEfLyrrAVYYrfEU9dxcBjh0m+g8YdFnxKgxCNgJ36m5s00fJ/fWilyW
Q/xqiiGnrDW9TdtnWOLmc+sNR0OsnsQadv4YRvyBtL8JB/1RNMYPU9phY3bEinmacq1kxR0YBfks
s+Ml3HJj+RXFKDfZn1/nqBsN3yjpnWumDZhJ+53KWYF1HmL0oHc0BHU6KbL1vN9Ms5Lzyy5ETJys
W0g00LOr2dkwnWGEBxQe9W9zRR/6ybXpspY3Prjvyq3d8U/zbpS8Mvm3oaXW7q4S5m2vEFuG5Vis
3onE2iwoKdF0srjzG+SOWAAWvxB06Si7+MkfWZNV+xD1DsdBG8UX3CXcaka3g00eUGA9ZS7KqUBH
7hhdiHpYHqLcOsGsj0lvGPxka1vTj+s0em94vDWIIjdhWyGCV/1J2tMTlsdQroNXNxD2iHeqOhYL
n9pi2cyR56U8jCWYXqTwpPLGzZ2Wg2VsxhYpS7viUl32rTtsXOF2hdRlQaoyuYfSwh3bR+vLL/FK
VtYOcYEKRhHaT/XCATXFvdgqP7GOcd0tgZdEJgptmNfXZp1cNfb4CAU6wPp/qMQQVJYz/xD0AN+m
Z3yxQdXk7SJG3Zu2mMz1TfHybebLuIIsueNAAJod2VRYmklXoBmvMw4sZ8Zf41ilH3MjynLXFgvX
1cRzluq2ORoDe0ECEmLkrN0QNKadM58szLNjRec6gkNP6sKvWbLplAwNB3WY/f61Y0x3bWeR8bxo
wK26fRnV+Af74c4POUnXtpFTaS4Y60kBzs3jO8GUET61tvfAdsNDgyAalqAV8CIcjcS0xfXwMXoI
53wjYwYxxYrRe+RfPO3TKvWK+UdYuQxr0wElXEdvglZ6S14dAEzpfIIWXi5VqX/RFO7LatXnAek5
Db6HGSbvf0pRY5XU2RPhU4dxql4XQi0x8ywoqOsj8XrL5ywppwqUBm0tMmxGxBvhQV3Onuk+F016
akkOzerFYj1Xyi2pIoHOGFYa8apPBhD+REBCuc2pB1WtmMxnbxwOzOsi8cY3Oe+kK27Bw5K7RaM5
WVDrCSljvO1pxQggPci+u5DCgLIoTRGJ9xbzKQIeTHydy0hjVi4XX8bWOUN8fm7K9jf0e1aHOM7f
8ujvh140tlfJiDg4m5MPujRzR5bZiGN3vip09wa8DLDmGGOkyWPvvshqfV1yq7SalXXDYAYsPQqO
WhAKgHWHstO5XRgbPFbtfBnYf99A9ICYm4vhFm/IIzYzfsUNkNxVSRwN3OWlPz+YnKms7u8YE94m
XUyXiB31sOIuXkLX/B3S8ki+FBRi83b2mbmBHXxpKmluOYDl1h6GV6v2EXX5xavrje6pHbE2cYSa
rCiqQ9qS3a0xmM2Ks6anYyKyi8TYqD9FDl+H5Vf62R1rRlWs35CDOeiYULEiVX9ymlzSZeNUwWya
PfgNNj8aiQZf5iKOIpq7fdtY95C+vYs36ObWrcV5aNL8ubBV9d21FnEhEs0R/Nxsn/hNRW9IuKAf
O59czyXuVADpW7OaC4QI0LGbLr1VxLKR9WSCcrM5BYu66ssN5j1GuXZhN7dGSEG1l5n/7WEepks1
jvbkRTfabAVjU9/fFexPSGUhUtzHv0E8wCJ2jWBPEbJ03y19hUM2nZoDw8kXYik1OmQyYP011dH3
9PdcTf6VM8nBZqQZYW7O+4+iRvS6JYudsM9+GNmGh+OBMQF83TkkhSP/sZwc8YI++n77Na2xwo3T
dS8NvrBsa3h0MVCBJXBt1XkNopHQMncxBmpkJSRLbHkgM0S6fTa/0kIAtHAKPrEmota0jclYIIwb
HpkWzmqrqSCbNFzpX7Np4iVLAY1PaHC3emjmR5RPgLCEbasLAxZGc0h6yjfl0HOHtdn8WRwdwbI1
qQ0ZnZv49Cj/NK0VAsRFn1qaXZ6iud6H8NHXSj9jbUdMhn7g/hu2tW6zQyKKx8or/W1axp9zZs1R
AAcCX4hShCEEPquiZOv03c4hbwVxVQMsryEMgbqWEIHFjBKes3K5UtyawdxRbLZ2m//KxXtLhbC2
VWh5GzB33z3BzAxWra0Vk6O3OH3xRJZHHRAnnBzjFAl5tHT9WcVkXI/uDI97Se1DGzPmA17RP0T1
0gfYrPXNpBD30W6Su9sXGc7+MCK2NSpfS7qQTiRffuS1QQvLNxJix6aeFe5kODeYQ8SxGXhoRyMs
T4JktY3wwAzv5lJ0TFix9+1Hpwof66xT76IlOE0nn3MZ3WdAB3ckDHZEW0bH1gzJmGVFim5Bisvk
Jr9Esw1BHeo/Tlh94XpI9+S0P6L8qYIaU+NT1IXRRyjiJ9aDt6QP3Odp7jxnyzwQRLr0GFeaF5aE
fJHGQti4dTtOaLsj9Lk1kSzytSqtVwZvXcB888+C9ZmvuDs4ZCpiQGy8zzhFCtdgfOUCw/9kT2tY
8DRzP9rISwtI3tdCs/Uj6YgpTjN8YNdqduDYvopMDD9mXdvNdiDB5FRq8eklYcaPF7iGneANaXR9
cJyS1smPryIPS0NXpEDRITh1afrQsgUMcKVK+nC5uquINHGlwodt8QMl0W6YUSA6xk059rvcNcvL
jIMYc8A+G5iEFuZeDdndgDPmzp0GhonJku3dyTpjUSHDytRgsJjfdXxGJwq/09g5tzjasm0PJ7+B
j5pMLxrx/MZ2tU/2INg48iqqbelhDq1mRXpvWwP25krf2yFZmaBy1rzu3ymNHwwhWQY0Cli3omqL
vAc6eXvjjRRsVufE+4nn5CIq4zD5APjd4dIAJQ+3RohTASF1m8KLH5+GDLuf2ScnPPcDpqcc7Ho+
qfukiC9uvBzTOm3WZHRWNQiMzmjELELKZneXDRlzrpBdHgGB1gPEDYFjWuv5I2chfYOinb92BdRH
azbSlH0VlNRsF/QL8eZ4rQn1/da2xZLLdzuUVUPtnU23sU6dXyLbH08OEQNk/VbyDVdAiinTLKGW
equ2iCiCEq8gAwWUFy2OZSd+t6I6vmaMqB/KuqX7C6nRGOZK4h7QgrUPvNbh22GbibGvsfdW7EqU
jl5Xfnl9Yngb8MEUMg67wnIXIUNkiz73Pm1KTVnSuJrdQIjQh5AEMqpwA5rtjymyUtNHrj08kZfJ
Ps4IOc5rj8YbtveBX+h0nucqvzEk22puY8ZynUKHW6kO6xB8us3SderXrjm9GDp8omNcY5GUeYO8
C4pOnRnuU9/UpsFhIaxDNkXu/UQgMveI06kvq00AhrizW/zxu2o8smZjglPwAyTEAVs1uMUtWSxu
UJXqqlaTcemT8k+/EPfcWeM2GSrCnRybmtNLiuZxkemrTyzUNs7deCd9+8gikNvTiihYzYKMDwJ5
KV+nFNU4zX+YlvUzXv/p3UCZ9daq6X3RimAsq4DX7w/SPpfFQhGHNIqzf0xnJAROasfX7VJXNXUX
soON8haoDlluEMdGQjXBaFM3vnQz5ntS3do3zKLoq5oKBxxenqhh5aHUg1FJhjSSxbQb+DFyYlY6
qffhZmSnB11eL098Khw308g0nUgqylpRAwTeVqNTvjeNYmw4hqlDnxoTh62q9o+7Hj7DMh2SFKd0
Z/LXmY3aZQv7Qol35kjML5NHxfMT0GsYZGLlfvIdm1PicayRDxOF043dDcauRw26LayuPsssVK/s
nFD5dvNr2XbF7UJYDq9RJ5yIlnU1phH2EKPy+Jby3trIPrff7JKsMTgFHRuXaXmqoynGUGw2AcI9
Nt8hNxlJK1l3H6ZDdDc47UsYlhwlLUtgLCROllwrMLHmTmbaPpoiHg5I7HgwG/T0jhwFvEk/WtnA
3UT+7GzGJ5NDn0q+Wg4TEWcXazaoYPSC9Yg+7LqB55QTjLbtIBGelMfTl+ITJK4ry66M3m0YwGbh
EzISKMPZHC+n1Gmaa4E45Yw7ca86hdFypI7isE6OMgM2tInE8OzmtWD/DqLD5nYjOsf4SgdxbLX5
S1boEFhGdB+PZstAb80dNLHmB6hy6492wjjM47vOJgqXXjMfokc8N2lAhZJjnZLmYyb8EKO2MXbv
mYGUPy+7S53M8kbyC/3Bzh29Uet7yM1l2fEJxMXB7CTU7nKE96A9qlG7SBBSho6unjGB9UFJEPwJ
tiQoBG2QnkKmrNt7eF8xAjNJmqObdkFZJFmY2X1xZRisxRRnMUmsw1L9WP1gbFmhj9gOiEYQOdNJ
q7GHC+35uBWojCnM2HU7fbzvZDY/Z5jd0g0HaxuEUz4H9ZLofYtJ5tZzPf0nlayx7JjNUOuHa8NO
nmwEruGrwT+IacXSr17qWIT/dNMW5W78FuFOe2Uqn34P0rSHq7Rxl20Xi+kJdYx9TjMwhyuEKH4J
Oc+Ok4tvuakm7wBxuHr2ErWkgQ1wYYt+J+O9+2az5QUQqqKJ2kONwLjgbsgIeyFzkc10SrvIzMGA
guZ/0CC3M0fcbD5AMcrQJSS/Zab4vkpAtLvUCpfNmla2tSZAfaQIZNvBsPLfshbD5zjn8ZGsdsJY
4ZDdpBoSRDijXlL9k1H07jVucJJ/mEbgYkypKbzFIsaS02dmoT4joU26Pt0tApMiWl7buCEyhUBs
lDvPhkpYuBrzBBICSgl3wSLQLYWqv5mGKS5YMofyJQ6TFAmWNDvS+0aZ3RoimfndI4C4UNwsJqXd
xPozWRauq6IqSTjSsaHPptL2u7P467qqJWJOZnF2nsIl2SYxx8cWODx6rpHMY0w188J+EAJWfOmL
vn5su4qWy5t8pMSRmQKcQlZuwJ8ol6CPSKRlP40mmUVoGe9t+nTHMZoz2gTi463Oonp1uq+8nvRt
XAmC0UN+EmUf+VcGFL2dgycBt7r2/oh0HC/ADZdpo4ecFSvQkU2sJE4wySC6KZkVy+jV1HN/3YZM
I6LBu0ND4eNgY4ZGG2rMsDjWjGnez+LvItg9VxnYexhD/bpCTQlFTh1ZoR6Z9ElWEbrxonujZWs3
/Wrhm1XC1d0653pQrA+ZRWIpmW/jMHvActecJZMhJGNOydBO3SIiCnAIEvYTGo7CThq7uGDd6sE0
md5JB7w2JtipocZYPH00mmrm/sHzsGH2Z23CkXZKMMvdtuVAYordq8BixrGFcP3R4a9FriWRt9Cy
vbCC6A6huXi/oecTLaIqxHkbz4DkxhOeRZ8xnQ9DFC9XuJPip1T1+Bt8NirbLETGsM57sJbm5JZs
CFBmPzLW9oU1a4HdS9XkB87uFCTxYO6pPakBkZlgwViSYmtjf3yFVUF9pScro11GgfZkhN10RvaM
dKBflUJNmtyZKJcOLVkAn+Cdk1fHaYxXgUJCbR1/8d/Z96Y3psKwzVlh+i/McGmHZDvexH0kmFnk
K5hJ9ErEzMjQdSShts6dl4vXeJLxA/E5amMoUxN8zPzwmxFne4lE5tzmk/9dmt1zkiB+ICvoJ0Mt
f9So4DBPlPmmN7GVpaIjAH7Z4XmSgYOqrN4LNlrIPqzsi5io54ZlEzNf64F+9NIP6RXsLNayq2tt
488djapTkAbjdd+R8h9rxuanBQrD2CbxjXYZJbnRN16W8QNg07clev8u6WtuN8xGQ2Ci3WNJVu7G
ON2pMJ0P2B/fKM7ch2VsjA+f5DwuvjUhEZKuBxLfKBdz76XhU43EfadkGB3LbqFHsToPNg6gK5DC
PKQWzrB5i6crg6idfmVEkp71aLwvhfVbcHGd4CPV0FbmteR7mi1/uCWbp7rU2j57E6I3bMgn3RE4
k0grRigbE2lr3+Caa17d2b4YMLySYTqTF8sQY8bphaEEkRyyYxAAWOOQCbGMpA+UtbyiGZ3JR89m
JiaMkhkETAo6khZrupbZHW2fxYRfZ1dzShDONBUP8xQ/gs6agr7yD6DCif6DxcoPOQSebW0pE8rP
SenlLsPKim7+lju9/M46ssg5WNDPAJhKHzQj01Ma1fU9yUO8YlkIp2LeDgTM9/DmS2H1DJIyK3Hv
FCa54sBMXRKcm3PtrGmQejlnZWjSgvCr2JiEir4MtgWCps2N+JlqIT+HVfvbVXa8d8LCwLlr5la6
WeHZ8aZx5XybuBVOYOZXb4h2yltnioXamLolfWhg/LlshgTUGeA8ml5+5KZ93TeY7iSV3o22yuyp
kcmahefYnL9FUyATbiYC51Bd9kwUjOaSxF2QoE81qjerXn0ndm1A2KMzqekh0qW+62t9A65rtzQD
nroBSWBtTTPpaYV9jrTb1teImyd4Ir5o9VZOVcwgAqBGt4+89T6LjXDuGQCk2Ce6Pge0xKHK+irK
w/FPYkw0XB4pVslXzXx+4fbAqs9XD7Gi+K2NnATkhO6Cnm5czPHOjt2+JTLRqp8bgmbvUw5P+8Oq
i+rR10n/TPIVQfPRGC/Wvsgk38M4uwDisQi2zQ6fdnnfjWowgAeEZfkNniXO1yPXSS7JaALXk1li
jqckQwexh6awhKeyq6W586uZroIeDNuxSidYfyD2Mdy0ZND7YDbqvggctJ3l3kgcaWHq8P3quuyU
wNLXZ448jVOBvSdeyG+5tqaSIVgOXoGU41bE3gvCMOebWb/BVd+oiq+kaecnJIOsNMjjxCvvx1nX
/xTcTNyXBms3xmEAGvHjj4tgyOnIYu/MlfSCNhlt7wLRBwu9MXru+LF0XN/XdZbnj730hscka1nz
e4Q1I6kKWfIHiq5bXJw8Cecd8nZpPcGLIQMJcQTZi9jie387R2yMjgQKC/+eEUVPT8GUHp943COd
w13Cz8JAMw6jitg+mzwokv2OiRdl8juxDPsFKSZ5ZbJcNZJZKEySzUL0nUHLDNDEIp7NM0s9Rddi
ReS0bKdo8N8dpD3JdRbR0vCKVfFt6bi5djsRm4hdDaX3Q0QQ84VQNOs3T9FFoqrwsrvKZDjKz3Sx
nGOm+4RHbpmxE9TMi/Kz37Z/nxhAGELSOdt0vNlAswkVTs77OUGjdEzMOuo3DqI/81jErTvvPYZJ
Ld7izGxup6YQr7ZJGtlmmVKyYCqQR4w9BiAYByAcc77lIcIuxEnReeDgerzy1G+ISq1E1OBUCKLt
cPYkoAO3PpgIFEmJEzlBrZc++a3blhGR21vItoq4085TWqUNY1JhJVd5PUhnY/MYyFNX1eDh2DQt
6MGtuYxR9y/FcEkWldVBTefm3JYsEIzbPFnm7ujLfKl3mn1pzWFT4TxvtMrsI4LXCcpVE1tdetSW
JHgzYQ3JcJFMXqRPTeO/9tboYrT2HKu6JE3UcDOjPlSgtvAGXBCOalyp2Eoouyl43/CvFkzoUoEX
MmevJZkI5Jk6WEnS9ic/c2ySuFzYt5vFxsf07RdEHw20P22qruGmRu2rRbTR/N7D6QtRHrXRVZhF
U3JC3rhMjxQAFdV4GnrD6gMdCyo3Fz14EKnCsfExmva0N7gz5WHkI0tv4EcOPLyG6B2SWZ2+vqrA
xHzVehBiTxg4YE6dtAYG3ApJHGmRRJtcOxUrHq5XhGhbqlMsIHU6t3nAmDp6j32UzAgg2Yo/85jp
+zDM6xzgSJ0tMBLQ9d6kaarmK4cGVXOcZtEHg5MSU27lQwuy+sr9HT0xqVevbd2aIqvJq/u4Idz3
lJmtuc60kWRiqVN8CzacWXCs3EY8mgmSKkgOkLRR+VapatTjigMzDhggLfyXTQ20COIGCadYRCLW
w5h+oh37vCK+zWPOBobElT281jno+4Bhi5zObU7g80NtoeTjhmX7SHE4od5ltMMa4m12QEg/10jf
9DEl1z6/VqVCrWJjsk72AypMm+8A/ethKhxSiNFY+3iUvaj7tomum4LObNiQGzoegQknXmedorZW
OmBcre8RR0/tjsBH/2aMVDfdMKQeiDsVBGNgFEZp9TPqaKouAnTVE1Julmd8lhQwhumQFhNHSejf
63GZ8oO72KgtSVKmIB6TuI0PjJOyedfDF4BzZjW0Ukjw+89pADPBJ7uKUBP4bUh+0E955zYKEZX5
TW+/1BRJ0XEyjd5hUO6SlB13rat2I46N8WjXNdeYQ8BmeSvR8GvSF6uBB4Qr19mmfTu/x2hcSVKP
zcxC+piOhN5D5h32dkWe0zklCkjt4SbmVB+GHRIkgueAEQfL4h/6U1RQ5TD19bb3a1HsLDNa/jgI
d2PuabCsgeon79k3/OG6kgIpZZ43ormZB8+SJ57jLNn3XeV8Kruw8p1I866n1ssFabu00n/4mKaG
/WjmfVWzlfxRUHSQCyvDvkP2o/gt828tt37SdQfta6KOcztJ8tsk7woS5ic1DLCBo9xFJDjRg6CW
lNYDFTmn6t9WD9u/5PX7nxn5buuf8rFvf37668/6f4Gbb/Wl/dduvk089J/lX8186///PxPyhFSO
AlHOlEDYDgxt/dP1//43EvJc2zMpgaRFG4Tb769mPkbFiKMlkjHyJwR/6D/MfGt4Hhk6/Oc/E/f+
KRHvv0vIQ1WCge4fCG9DrmlmnmX5/2Ssi5jcKPxg8mg7zAsqXLZBYvmZRKTeFEeg1e1ZrqCKtsSF
umX+wThDEdU0r+NW0T8nuZe9GKb9Gis7xcPt10hZ8n7CB42u30uBrbnxPUFAY85gxh2B2Dkowzyo
Y3UQM8l8n0Qdf2Aucx48gxwXl1UaoPdVBSOAXFU14EvdMUftsdVEV9w59rkD08iGyyUWGYdwT0gp
4gRim82e6QA0XcQOdAtne5TRS+PJcD5aJZ4Purw4hOksm3YvVD0/OK09J3eGLBO5NayGxFijdX1M
F8ucIuF35t4OhrxDepwor3zKCpGufcZyh9ZQny0f4Vdo5e3WVE2OqNYpr5ln5R+AHuazTXrLFXyx
5OhMhCyjx8QJgpC12gqcXF/h0JV70kthYrSLplyIq+suLqZLVOSwjYQ84G5QENIZWzdugQJS9KAx
mVIBwLabSR61TtCFUzv41GytQpzReAj8WNV7x9m2WWblTuK854lRHbMoUldAM5oL/UV3T7P12LCm
OoZhNOBvMQlmRifOYoKhSqTsa4IDpz8hW3ZmPvN8o7JuPMNCnnd5Zqin2nPL28VmNstmBcqwBZ02
KLyxeSV1zj43OfqTDeJM9zRXRoTSpXbLU5GpCXfwKG499l7PpmdTEy+rY6XKlvuFJ5OzOcu7HQda
MgVc8t0DUhjm92JcR4GdT5dlTPFygI9bbSYjVzw/ZnNp0v4InQuCEhuLE9N4guTHDN9AZKpX1yJ7
gPv01cBEdmFOpNaUsug1HAcMQAsH9SYbGzrXuoF/hpN/C3EyPqo1ORE7JOz2wnlNOcPh6MXq6AL5
Y9eLQ1PRo7loYQyWT7A1C4M+3LDJLAX04IWaoTpvhnlmpb57dn1YEKK5PgHUTHZz4omD3yosVLWj
5mumAsbFGjJ2k8swsDTN5rag4WODLo/ggCA10LgOd9oxwodkscEFLbbg9onCHMjWwjL9dpinqN1F
cQ6+uwcy5zGITi0UUEhILmVciGuYgcuLaxuuBzatGOvjEEXiKm9t8ynxHWM5JCXDYmotFpO2ayrx
0ELhcFk9EStGBm6TCqiB3SgN/mQTMV3PoH8XsV2ddT1N+zIC2B1YQhn3MnIZ30vpHkzr7z873Zgo
nO2eSi2trxMJIJU3WQ1McAV4Qhfj3sFCYFccuaHJqNcqvTYGjWzW1OUlp+XDBIQEn60NXxHedtUQ
Xk9qL8aOOe53qJ6MZ1NY5XU+rtN53ZsPyq4khxJ6fdw0KCs2Vunrk2OP9slCVP3rzn54H4mwaIO5
7uUTIpqeypygbxHEAi7ILkR/UIF+CdvbxvZEBKhLEFvFmF9mB4OwuD8DWV8nx0N+uul6I79DdDef
hzxFk5kmq4x86jrc0NKyq9tFCuO+cqS7Z8KDks+Oo+5goopHvU0VjH9AGwVDPTa+G/AFk+YcjsRH
76UVOh9fl+z0GFaYltcy2UrW8WeqPXXHwzWT9wxPmlnmwkgvc1qj2Zht6iPvlBIFScKaqqO2ulj4
Fe/6POWZcxqoajmrc8HYZ5RXM2RAse29DIpqjQXv4HeFewoBqaKX11l+g6jYvTLHBl90zpCFhems
giKyEXJNMdAE2QwFGN+u73E79sYJH0eLfpcgrgtI4+6q8AzwLAAnZn6PIyphetiHqpPPbuImj45f
TO+15zRfHpUjAi7bkMcxnPTPv16a/A8wBP+LAAMK3/1/XZJsP4uv6jsh2uen7JN+Pn3/+9/WP/H/
CAPuvzlUFdK2Pdu31srj/9Yk5Mn9G/FynlTASlysktQx/wEYEIrCg58/JksXvoD9j5IEvoCw/DUn
y7QspVzQB/9CSSJWfsA/KhJ+88SXuiTFCddxXMmL5H//S9yK33QFg9hpID3NRu7W5EMAj7/dJRMj
FMm25oZqtqJ5s9nFO4CRZy+PX/7yYVEWz1FV/jXjaC2w/vlFWC51kbJd5pSkqf7/L6L08APh2O6P
jLjWtt3MtwbCP1rpeMb9j9fWfNBNPX6BFc6ZSBCLeSxG1hKQ4MrkuciYxP33LwkPzz+9Jg5f0xaE
KlNQ2o6y/yk50rejCTlWhnqzdnMTM62HIxhF1gr9j5vibdLrbrbE97bF5JBvcVjjXU5wdelgUrLF
yotpt9mOQrp6nxlGl2xnjT32U5PP8msTf2NusGYg/mNf49YHlxMl3tK9LLB3KqiZMhr+6DppWXso
zk4EiFbpHfvISx4mWcn8KPqqa66tMJvGrdFb/tvcGd5V7rY/Csf0r4WTrcRxCDzvXhU6jHZJPjGE
Rh9FgtTseYZzLrMKQSJWgSY9JqLxbkx/5Mb0tRDIdDJvii4i0k5xqOwJ7DWH6sBQA2byyHoeYtE5
y6X4dj0MepvOjX3eUjuTaC5VWHS7vsBGF/gDFJdNHKLx24+TX2Kss/sVBtlVDfCVOdPfebN2x4xT
3iOr4haROc6SvYiLJQbmYFMC9W02XBVhUb0ZNbDSwO98Bqp2tyQfPX8pHkKApmDRWpn6uOhjXo8d
DXBl2EUU1kYVZn2SjUNvWyjJAtCljPs07IJCO63Kbt1a0ffzHpiob8rE4EqOJsX8qOA3Pe3wfLZf
C+NSxrGib5NjhtOlvkotUdS7roaPBGSihcCPt6W567jJkq1PPHGBklTLW4zT808IiZRJwDwBsm0T
xrFUMIYKQtBpJ1RDVXGl50i963YZUYyOaEeVIs038UqHaYUjxQsa8LiH8mmksAtH60/LQv5mNpBt
cY3p4lnFbB63nd9yydhOBJt9nlzjBix1ASY0DSVEa0VJuS8BRpFsJ1I+f/KSL1L1ZsgIrSryy/9h
7zy240aWNPwq98wefeDNcso7OtFJ2uBQFAXvEh5PPx/YfbtJiFV1muvppVrKAhKZkZERv2lcRNWw
oa0L+mlmDnArrBIgM6JThh91MdKqwFFIARktPzoD6lxTj7XauxxxHt5axr3DMJterGmiyvaiNUvU
m7m4p3dEMxhbjusj/2l3NHQxy1KpoS6lVK/0uyGPPfWA0B0SCiKOKH17wuwBFTec73s7T1t9kbVh
D/BeyoVLFa6LLuskEXCNvKGia9T57dyJTV8F5WL3v2pdDAcQpwV1bZuS41IGx56RnlSNtRgAvGiA
ljPabE5XG82skHpxqHrDM246WIv9TO+SNJgreW8LnhdpTNuHKQKe4iFP4pUVti8EcTDQkPiXtZFX
T5SRbmEuzUNL3hq284NiarPV6BdftJn6XLn0dMSudnX1IqK+Tb0blQybcoXXd78sGrs0sWR4Lwgx
0sVrZzKccAQ2e1Bk7KkgMheAcH/KecdlBdlbJqg3gt1QlatUWBc5nSrUGuKFmXQ3VtUcQosajqvc
YdQ86yWPMCLPeY5ZBTx+peEXhL1xDTF9lft5AA3iTnbKL9g1LLC2XnZ+lBwsFCoz1JjYEhQIEfcw
vYXSZsqvKtC7rzb3AhV9W9s2/A0ZalaXfDgwah7WMW1DJcbqGAfzcrPdCYt6ogYTA9aHod/ZHlhl
x6BM7wCmcQCTRakF2jmzmGW5Bs2vO1AL+2weFWKPOmMMLsEHLCJ9kTNRz6QCH7LBucnstlziNos6
BxqFs7DrvosEBldo5zdKRjrp98ZjiRJ1IcdXgIYAJLZVtKYkBea7zN15lkbDPtX1q1T9arRkl4Gy
GSDeikiRfw7er0JVvDm2FzBQMmDetIwoSwL52qNLU16AsVZmUZsED4qT37u5cYmBzQoHC5xywqxe
1PggwNYZKiyBTIhtud+RRyft1tDA6wnMbqKkLG64k967QrsxynRHWo9BQrUDDZD/AvgTLRW0JL65
clcCZcIAgnsGIO22HoAxFfFaMxJniRD4l6QmtdbMEuJxf1t6sFNj176TOnXVJzA6PZiot6CxZ2qG
KIXcLnuFavsqgEYga/kvD8rtwtL7LzCeVk5PGT5XgFj1aQGaMdfqrdP1V6WEmRCglwUueTcgrh5b
mEFjumATVg6apj4oZnLrjjwDjYVsd6DzkRc15koZVU/DEFyaeXil6miX+9jMiJ8K+idFKS4cFFBA
qPTr0nWyg+1qGS3mkD5L6ZTFV6lV9mFG/REdLvy73CtY8PSNtWBofvSIe0JkDrS5Wcr3UuKvyya9
rOlRfafmIS/jXNYOqOqBhZcbkFRIVej1hVLVYPnp72cKUoGyrMPhhu+5clLgeJDqHhuv+OYghWDZ
N47K8ULB+ZBr3iGmsleUsU7zKkCHV+wiFbMPS/8G1wnhOMRxB0DntP1SmtMDvCwnlSDSIpcncXsq
ovjQWt5VX3vhbtCdr0qnFWsAiS3QKQ+lAhl1DFgOTnEjB1T0KtR/Um45VXoI3WzFfTSeE8LWXYaJ
DzCTC2ScDqqWwXWT83u4b8O8ooc8cGcFX0PdOQ8aVM8zdWHHYfel0GnHjnY1Yl555V2aVwYl9lEn
I7Pd+E4CNgii5yvm41u6Vd8S1d82DZBmz2xMaucKLSSBSLbhGsgJmGat3nRyeW03SQTpCXE7bUNg
1egOOABhHhwzBIIRIOgyICQtFETw1DSZicBZc6KA9vK2ckh7t3UfelOGG1KUG810+n0jlfdORgc2
GZxF2QFhQYRh7PPl1wJ5YXwshr3E/zYCAEV0JEdKA+e9bHYXoYv/9D6h+DBDUelOscJ4VZrBzhO6
jiytFfyE1LivBYYfGgUheaBA0SLGimHXLrMiPZjnPqZxQA99wK9Qn9GRSNULFZE8oEMo26Dsh9dV
4bkBqDdTeeYFr0yRJGtHUwfOcuM+1VC4pI35q5BQDu41gFhzzGd2yPGsAZkFaxgQ+z6Xd0pYgtM2
pSvSMetRjfoXtRV7UcCnSRvpwvUs+7rLUHKnBHQg/KbXgZEXz46NikMXu1dAgiGIiXSFRfLcLsVD
Kamrwe/AoXuIwMsesYE8FFBkveHwEvPGwXHPcssVcKmRhfoLu/JFZ32V9eagwMZkJwOMyTSyNGoM
ER2EOr8L0nY7yo/oUcrBovZPoZRF14aXXNNdDtWFyFvWmgEPOJR/9ugJ6N4z+LaDFfrLNql3ZiYe
Uo6vuaY3Gwp+P3sj6deVolM+1zw2/QBwW7nK4XJ9TYH1C5lsxsrB8sk5rl1JX83KxPeeaqCkhH1j
K1cGNFhwrrsysve97C0hfy0G1G3vLTTcb3tQt6ShWZk/xB065tyZO7hz4PDDFzxtNCw/pRhz3SoJ
wptWYCQyR4LI9VGeDSvO6EjT1jqWSXTpsgL2kdFYII+weoCvkiX2t9Dqgm9IW3oo+8mlfSWqVvoV
FhB7NnLJjkfngdt5rdWtNSPfifR5WsKv2SII2ZH20ObJ15FsBeRbwKco1Gbl8NXG/PCrbXZcAzSp
/YaoB2B9tF/Q5pDjlzQeuvvCRfgiz6mUzlq6lget1RKUbHqhw1ZD0J2aZJDXgETDltDYoP/FXNp+
tHAqS3/yHInMHRQQzlvmYGpbdBdg8weodZJiRk6P4YrW5sD8qZnNdARx6MlXbehSrK189D98O79I
rTRmv1j+KOIhRrAaVMjiFqsz9M8sVBm9VeF2xROIYPmZOjFKDwB8gkfF0+n0mrZwIu4aibxNQym6
6htHXIWOQCmmVuJYukRWPI9Xlc2NeT3UVXebo3J731QQN+eBK4MQ9jTUp6HbItxOHQfG82jjBc9x
AG8y6zwVMDy8nG4eeRU8SCvy2gZdWk+2wGfaBTca2a6unajPyZIl1VOxY5HsmwDvG1IoN4P2hgZx
Qede7okZpEjpwjAwQ0S6jdrgDheC4VHPXKgHsqtILwpwdGMepX5904d0whclSSBdchRgAH1RSIbb
QNUung/g8GwQYJ10C0DwB+rOyQGFfCDorb7t7ETCoMaS6uvYKPyf7HQ8OTTyAHeO1LMH11/Y4Y86
IS7Oi8Rs11XvJS+DTUlsZrVdXV9yJzGJVKjnuUtqlxHwTKWNcFeL6A1ucFRtEwBIURvOy1EQd1F7
en+pYbKoLtq07bmfRgI7MZyzxI/CMfDEi0QfSlc5XkwPSGwHAKyLBiJhika0Sv2ypAuhmXWOOQjy
KMnGVUz3W9JKQC/BPmO/Ntj0oiOdFHveBkMtVhAwgh+RH6gBLuKujypLGmkmCB6dS0Pm2sbXlsYB
9cDQyYxlpNbNRRmDD1n4nm9CLqjkRFqVrgIrlL51PXw1AFHf4gyDUEacetxHikYDjub4dlJtEJHv
ikVCunQno4l/WyDQ9CPpwGn64BH9udRQJN/inkL5sBV18VIENqgIqUzc70JrEIzoUU79BXkQbApG
Ns13IFu5ubDgY34jQoVYY3C9cYC2yzjh+WDoiMWGXTw3cea+eDGNprnQWuIeel1QhQskCdOFkFD+
WTZqATc4aT2q9p4fFE9eH4FvoTUqz4KwcDhhvchIr00v5BI80OWZSbiD3Ai7wUODqxbwIQshYWya
KrN4MEJTtCsbKO+TJ4zImRdF4+wNf+ixzo2bFuGEwZS/8ftYm/YA9/IzxZKxe/W2hmQrGNMatmqa
iq6ipDl2vd7UkDRVkpuoqsGfxaq7zWCqAi9T0JfoxV8CpyiKei/ZB6WiqULl6085pmwq6GvS4hsd
fd/8FLAmG9KhWW5C/gr9JyxA0FgKz7zQ779ijPpcFkUpS6VnOPkVasSKmkBj2MBvkVYcot3Cgn50
5lfGUd5Pm0FpieyRypclo+P9/l0kLTJyganSBtIlGvFODcQfqFB9PQBAug+4PtwhrdedsXL+4N00
rp4Wv4kHtvZqkv1mBmOShaRymnQzmFzrZDhqIKdHO4DTBbSPfsbUZNAtFDc1S5v4/IIQc+ouktNN
4CcBOljpyJHposPpX/lgCnUbMINp6+arfutkCiPVB9KllhvMAtpV6iT9nekqzbYPHXJF11dmkJKj
3ekf/X25Gzou0Kh5oIcq09t6/6MODFsOVsBDqgR2C3sJhA9LvZ9Dj6mWp3/qvVsyYDx4lAaqDA6+
tHSTzYn6qxHqAGjk8S6EFvmLGYXUn3S9BIwM40K6acwa7Rkt9csVKBi7W5z+9d+/oW7oBmVZy7Rx
d1EmVtxKUDeVxNG4kXF324VORy0k6Ov5J37Flm2NDa3rrMz301kMnawWRQkjWCCkbffmN89BleFf
/4jJfyM2gG9nT1/F455UhzDdgOmkXN0ppT7aZfjvVwZRg7K8aps6IBxnsjKqsit6SxP0q02dqkdS
GVd1EtIPw4zunHe5yrS8jx7Ilcu2BbTcAAkwfaMANSg5LfwSoRdZtLMiACcphy0KcraZV7cS9qLQ
GDCzvPd7jZtbRy3qpxb2YTLDRgfR1wjVeeVMSPt9vfINaWVodNi4qr0arr8JLkNY4Y5iBeWGI++H
3dfLuCm4KNrPvem9KBp32UQqzkQa5cMftVk7nCmGYlmTBaTWiZIbyANscrbrSoeTe6FDK9upquvv
urBUb0RpR0s1q5wlihTBDAdwvCl9X73StNja2TpXgMAq2svYyqjYq4kmjylWu0LUPTqzo8cl8P6z
8bVQVKDtwnvb8iToAyrEdqBkR6Mmj8ON66VXSSvo8Wo4jF44Du6ZZ77J7+HK4XOo6oiKAdLx2uh4
800MMh2VXn+zwQBMXacFxkyKISM9x9/+cyv/PyTpf3S23/H+360I/nN4SqP3DUD+yZ8NQFv5Y9yn
9NhkjsM/hcT/7ABazh+GqhEtLB3x1dfW4F8NQOcPAiKtBbID/pVMbPwblGT8QZNsTE/wHXDYbYb+
bzqAk+WhAybiqQyb4GizTvTJgsQYzFTBaXRLRTTGjQOjZl+ZCrX/Mkza1ZtZ+SB7myz+P3/LNi2H
ghpNzWl8DDrYQigudUsLZjItCym9GHLwCG6Te9dRqCpnjpaP3s2C4oqAOoH/t6VvdUh74U9HyTUr
IfC3ZOpJwtkycn7P/NQkCL2+mmWBLjM03o/N/f4U0wNLKlVTpfzhuM61IpXiR+329Z0FLFOZFXCD
LkYZsdFqTJTW8vS8fvTjwN0shZ9WNfrM73+cZoxT9oWES6SRphsNWWIUIEC5X4VqgJaNoZTXMq5J
WwRywufTPz3JEV7f29EV2eA1cGkZ98nbhBw3WsDsltotaUolF6qZRBstr4Mzx7cydlvfhM3xZ+iT
olACpleGQzR5QyvuY6PPMOiIlS6CLVPVBxvb3HUOqf4Wu6du6QUpaiPAdaNrs6whdyRVj1tDUzdn
4ukHb0xbeAQZjqr89mtH/U08dSu9CrtE7pZwRqKFBKd13uL8eXF6XqeN+dc3Hs93ADWKapLov59Y
rJ4gJNh8U9Vuh2GVKJFyGIoYWH6oS/133TETJEZbemsrKBFQsMhWvTvFjivlzORPkuzXJ9F5DqKO
TThyxtX35oXRl3ca+vPd0qlLc0O113vQq1bfS3XnPQdtg+kHV40vp9//o1kmwSEo8cktx5z8qG0X
LUyxuF/KbsjHdUgfesdb//sf4QNq4C1RQv7tRxxgThFV1GZJm92dQTFEAyTPP7FggIKZRH+Z+Eqg
fz9/gh6Q30bjgtEcf19TZpxXrhmfuZV8MGHc58gGSTxH2MI0C4LWbTZoOC27KHIX0BTzkbXsnIng
H6wF0EwEOZsrnUW+NXmX0R1FV9x2WZW2tlQUrxkFS4PsHqtZSN4deHsTOeYzK3AcdbL7NZWDTgG3
oBBrJu8G9xyhFlEygy3yEjqAKlRIiDkyCvln4vhr3jz5LVaCrlDO0PhW5hiJ3qx2bFr0NCmHZonv
IjBZJw20J4y0dFTLBgFlXBl0nO87paGSL1GgQlDd6sMXtFrKK18JXcSLIjgKOPkpkX9mvX4wDw4u
JY4yIphhwk42xRCCSKfIibSgUSm7pHUwA85qZ9fqqn/mQ38Qf/iQ3PwUBxwMYWjypatGRh69a/ul
bSJgoOVrzpe7QGp2iuwdkCnwZ0ZoLZPc30cSPvH/cmNSSbJIdlUirAbYbvKiTe0qvWKjL9dahjcf
VDdZZvZ/3XKOFpN+S0fgwwGNZD2N0CPkRN5/amAjAjHQvEK9WwvnGeDUGcgJ6v6D1641W1qefim8
FabrmBs8SH+KSujjoVEwKYoAQxwG/CGyJbx+rZrHHRLgc0SAwR6UfuVqcx8xrJ85VVh6OFGHCYoS
Y4e+kXMLCWezlSE2eyWrcaXSMPN2qlyDI+0Ksz6AFlSpJFVN9ux6dIgXtU1ndBXHdCNnSVRCtQhh
zeioV4BFmcNNkBDpCUovnFkgLoOVm4JtWOuYZOH9TJ+powKdaDe+JgasnOGkPVihTYN+9O77mtSx
os7VgMN4gfoZgtlVbJO+lSOefBlC41XvhZA6B20fww7xm0ISZmE2auhfA6bO+v2QZqZ9XWCloS17
dM6aGXBU/xmsBSIJdg/AhKZpn21SvaEphMVsfVt2Sngb2S4OCqrSUWdvJctJbtMmDErkuCjZ5UC1
dcNbFHZDiMgp1HjYo+DJMqtK00vnNQ3+K8wj0Xsd0KW7TmWNurFdm8VT7ILnRSksSDGtsPihzC/o
CbmGFT65FZXoUem6f0H4MsRmRY7LFzh76rCsCboyZlu6729pHQSHsHbgniV8a2MpjT1BhGUoys4i
O8LTNQIepF+qNZLu+wIeTXYwrHxAzdm0e3QIZx56O/Elpra6vKgbQ+CA4DTY/Q12mAMJrTk4FpaR
K4jesfOjLaJRJbburpR+N7UKv3lsPxAozHGz+eFl8AK3CjhaRB+HJFjBn0Zqk/oIEhkaLceqyhtU
RWBghUs5YqF8aRycCHdWpUo3thRRYc3wHKtmUDQR5rDp0wHTEOQcmP9VOEd3dlk3eGIXAR0S23Oe
sHqo47XoKnNkP9rUJRoTBZ5dExXIXiCSjE9nWikuPKmmd/d9Q8qHbHKMwC2TTKuyDXVU1VC3wPO1
kXADVgk79aJDnOkaeL0mdpJa0PbUmM075Hq6bGenNZB5DQ/nCpa4Xl8l3KH1hYcWlkd3U8ofIziq
6MzFni8vU69Tr4IGU0QcuZBaxts9/UUO0D8S7Px0HRh++c3rU8DGcKJA+1RqrZmj+k/hrUViUz7B
5z14rqi3t2BW+uoJfqOBysmYXM/cIaFrQASgcQ317RaFAsbo8iIEt4FidrjBkaRYGSA3zNtOkyQN
DR877BdUJ1xzKUbIzPXQDUh3zXQ1g9hdabW+cmBVoSySG2XFipDLsp5jnSMZCxkZajBmdPhrIApy
bG8z22xZyAQFpFfVuJAuqx6637PlFYBMMBlBhMIx6/w+NzOz++p7aXnTNbYsA6rSxliBBxLrN3cB
4EkGK53N5/sOWhwELjxgDBwO6tpAXlf13QqJtcp9RIgCVT8Sm9he1Y6n/lmy/v+ywv9wkL85Q34z
LttkqfcfVDK9/9z+L/nzP+Di13/3F7oYqPB4uwWiqtEP0VX1b3ixov3BoQau2FHHi8p4afqvf5n6
h2GMtSASHFoA6nht+y/lCdczTNA4fR0aH+O/+3x14U/CE/DiaZ6I2mzSYiQr7z2sT6Jh55An4Trz
ZjI+KCe8T4f+GXxMhd+kaHTnMPlVW3nfIgJv1uVDHnjbxlHPnNfjMP9kgv8Mr02Gtyr8BaJS3jsW
2gMSHszBmfRmTF8+GplZf/vgtpyHSAvX8p6m7jJW0ZnvcANFQrLvLlRDmgfNy+kZOvYKkyQWlF2B
gDs/JOwLRRwsVOROD3xs6icpU1argxogo7fHQ2jWqQilSs4cxvm/usz8PfX2JEEKNLuRcD5hgnAy
yu+tnIrb32W5D1bMuBk+mvlpQimF8CDQE1T2ij6sdKR0HegPDR3l1sL6Kmqu6tELviPp6bwNR8y1
JYApQ7Ij8h46x7iCw7LkRNvbRXURAqtW5Z0Jp2qGHuXm9DO+v2L98+6TS06WG4irZrK8Rx3xK/40
sFTAake/HD3ZKUZz5ipxZGVMe7VK3Cgcrsywkn7XSCq78MyuObIypt1ML4X0HZfseEt+QDZsZnar
xD5TFDmyb0aexNt9A8eZjELmoZMahUJtaeG6FirPln8lC7yyszOvYB1bJZOd74FGttDlkfeG9mJ2
5Z5yC2QsuGRxC1rHTdaxZO+0DJHqLN5lsrHylBr2Qbrs6bp7NteVHmUFCf6264KCA8lnDVd4FKJC
ES2g76wST1oGegpMrUVKFnEjtxUwqdG5UeNlk0sr1Yaepktr4TnzUTTaFw9d/5jX1crvjD0dghT0
swRw2mj8y54KX42uG4KvK/gAJJfdZYuolmejmobNaqauYryJYMdTcBVrAs8ozbwt0Zooo/ZSQuDZ
oQchfiL2O2uQ99EpI7nWzw4RMHLCOfp7M1vHeYWcQxM3p5f5sXUyiYFpi0SgPYTyvk9vC/GdPhk6
lmei02sT+4MAy9n1bqGgUy+4mrCHTLhfyZDM9CpG4peEaEDHAf1pHPiWnn4d6P685s6cp8ZS68Go
Q9vKOygDyI/hmXGnCW9jV/UOh6Rdz1m2wJB73mOte3oO3nNM/tnqkyiKXGtR54L13DSIT6io3UMf
6L/TXJ1n4uuADCaKQ2fm5JWw8sGcWJOYyrbsBkWq5L1mu489LdbSpkIq5i7FjMEZpe5elNBiaxlX
lQkus5KVhWdaey2owDN6s6byyNzlRy+OQVNnCEuz4IVi7HMTQBmU2SjON8gcz9EORFtgwGDOnofh
zgFpBy7WYG35tXRQSrSk818Kg4hRm8tEUgdroyiq0cPK1moHdNW055582yoPlFNdKBUmmoPRy+j3
kAB8OT33RwKgNSktuBJC0uiLyHsgxLMQHbrAPTOyemzoaQRXuI8kksJnBfHs+2iecDun7ucL3hNT
BgmPA8G5n3Ln/273G3CxwIwwvuJCjnLxzBweke3ljwyOF+UQBjd4QYCNM5epCgD2c+8/1ijeJE9m
FmqFNaJs4bFtPJ3TTHo+PfKRA8wad/ybkR08W1x4rRwt/gEeHLDMOTqwSbFREuVMfnAkeFiTgyBv
vTBwWg6ZSuLEfmjaJ016Of30xz7eJPZHeYIvZs+6cJxZAVLVOHPgHpuVSbzLUcfGpZBxTcKIi/a+
UnazQmztCgK0uD398MfmZRL3TKQvG6XkR1r3OjMvw+LZDP8VbujvWGVNYlVmtuaQeb2898UiBeBt
LE4/sj4+2wdxaXRXfrtckKyi6th08j5Hkg623zp1q6XZx4tUdqgt2lsr+CZKxMUEWKgtimRzxO7u
WpxTrNxDOKFcKDo8QQr3SIZvGjSqnNLYBXqyMFSx8lxgzEOxlhBsLDAj8oW5DerrMuhuGutSpcte
Jk+lni6lfotqf17l2wA1GLgw3qPuhWdyuiOLalqwlRpktntE9veWAEdWQOqRPjnyJNaYObrHQZCM
l5QvYX/QsGg4/V2OrFfsq999lhw3AqCK5rBPUG5uMbqSG3/pmzeda4MPl899/SMffxIrgG8PkupG
hEp/LalboZ/ZCMeefvwQb2JQDaabHUcCEAXoKHmHIXwc+l89OuTISpyZoWMfdRIp8HmpjCB0h33s
PdfK3kU78/TUHxt4GipCsPRqwkktfPwTqD+deeAj0WHa0miRyrMsVx32JuQSU2kX6GJdSd6ZmHzs
qScBgjq3KDWYGPukwte3WWnZX7CSo3X6I89tTCIEJrhuJkcO4o/ubYnEqI78LRyMM7NyZKkYk0SA
NrOni16Q7FNxtqK7Tr724X+EnNlq+/P0Fz32BpNdGiDoWFvd+BtiU+n3VlRirmyeeYEjE29MdmqQ
xYKCKjsVlmDBHj13xz827mRvosqXVHbCuPUTcv/oUJ6ei2PDjn/+ZmvmlS0FYMuHPeRtv1+6w+Jz
4062I00cD3daHrfS4RIptwjxnx742MebbEdJpd5ajwN7+JDLNwp3MO3y9NDH5mJyXlMIp2/eMhcp
aiXNws++fG7cyV5UnTIEhsEjO9xrho1hfO7bTTFkHkQsr8rH5/XX1hf8bz/1uPpkC4KUKkVRMCyK
5hD4mmH9uXEn2y4qSBJFybiJd9Np34u/9C2OBqQjn02f7LgKho1rOgSk2HrqogsfdtDnHniy5bBJ
Q7M+I4aC4aXN6UefnIjJnqPjMbhxow973bxVh9vq3AV2nMgPcjd9suf8oO1TxMGHfZjfmFF1U0Nt
7VpcWoS97XBQ/tysTDagV42K3Bm/gjA8BOZd1nmfC52vOenbWNSURTOUubwfUIHqt133ubNw2lFO
/ACGCw4j+yjeZBj9Op/bKFM0fS3lYV3ojNtzaaghb34ui9QmG1AbFPqNEfGiTXY4eLmfvDRokw3Y
VolCo9Pp9km7MNJNL51ZEUcKJ1PoPXoWGU1d5mFwnlrxS6fZ2ENW0txy4Yg73StWQXX9qcWnTbZk
pAjFbQTK0wHOgEl9p6Q/Tg88DvDB3hnF696egwmKYBa83gF+Iz00WV6rPceAsTo9+pEQpU12ZpS4
Tix75HrIOuA4AE/5++cGnmzGEJhGnlpMfSOWprVx608+8OQoxMu9SN3RLM5ETmugN/vZB56chb2G
FiCJDLEvv9aSbV3vPzURUxCH0ID0Wz7fL/X3MTAYvw/PrO4jK0Od7EaheyWigEyxg2XcSBCt1evU
OxdNJ3j5v2/yCAe9W3iypbaePSZgSvi97P1rvLLmfr3qUYkCurx0jPuR4V1E5dzDvKa3AnQcvsTK
uscXSUIWHh/IIPDOvOsEZ/TP00zO0gDQmKQJnqZscApP0DuEvNph71bpAPRxkguDeW19oTX9uZg/
dkPf7rsmC/iFJO73buxfo5NxJc4E/WOfbbKhu0YYeJLwJla9DkFIZO4VEmVnnvrY4JP9jLNCGNTj
aqs0ZV7EEbLLtwFGqafXsnqkCPPaL3tzEMZwnEQp1G6vCmopTTerC2+VwiX1s+9uiYEpqv2eKu3U
vt4Dfka6I1zkKN61GLyMInHIGK8yJbjMUmkRwxKPLHlX9c2ZxzsSzF6f+s3TDaZSIjnFFvblgpLQ
tsPi4fSLHxt5Ehy6wSpikhWiTj9Xsm1qnYlmRz6XMrmy6kPmlnXEuIGyw5dupiPhKeNBdPqpX7fq
B2fH69Z+MyHQ0fvUHGNaW4LeQtsg6oF6QEHGr9pSMffBQMwJH+XGWYbNj9S609W1AQ/dSM1FWvyM
Qe02OoKYj/qQLKECw+jH6UvFzB3bKAfL1rx8MKQvp5923MkfPewk3kDkR7yjTfp9Dsk2Cm5KxHgR
M53roJdO/8KRr/iKt3szHbR70IzQ5H6foYcexr/66nMxXpnEitgwcj/AZHUv09vjYvLJq7UyCRWD
gmxAn1O1gxM9SpzhcCTWn5uLSaAI8IBRupDZ7jM8sudpc+YrHptj9X3Y1NBHEaJWCECWSWexBUf1
yULaK+j/zecr4gS6L74tSO3PBjGrHz83E5O97TS6VJoguvZDuVCvEez81LDyZGtL9HzBpOr9vkUU
4PLTw04OfSeMKtBxbrdv7oag+ZHH5fPp5z0SiuTJ9ssNBPtFRaO1EZtQ+tZBnEdG93MXB3lyetdh
DlCu7fq9FM/pGYrPJZlT0HHTkxpnGDTtuwC9glnxyaedbLvOrTw+H8NqB+NL2H0u+siTHddicZoj
K0P27l+j7/g9lpCLO/PtxrX6QeyUJ7tOmNpfuw4P1bnSfEMsfmagUJq5K3PYopwMDti7kVGCkYQx
M/DuwdBw6dsvJR4ZVZYvI/dWkvJVlu0d+4aFO0cXFzGESDyasIf7CsRxiFtRhkLoUGw7OBZp+NwK
aWso/cZ2N0b9pWp3pr3Jna2L2u+MSiPkG9TbhD7vCw21nWVSoTU14OqC2DwWO7iu3Av56+kZOBJ2
5Om1AJY6cgdtvwc3WppzVyxOjzvB+f+dd8qT6GA5QVD0mFftPXA1pnXr+bg4KfIqab+6EqpLP+P4
RUpui/bRaL57pD+nf/fj98El+H0Y9Tu5clP0B/fAyuFo4YHwuXEn4SMKWhmlNImKw1OTQaH+1Gny
GykbanDkoQ7LsL8QdgPke/ppP04J7CkBkBNP6VGkIAcPH/FnAWn/xTSfMf89kyAdm+XJua2hVgyV
ncfO3AfERQL9TCl4jJm/b0dYl++/nqnnqamKoaO1jYsOUokN4Ak9/GKk35rkXDJ+7OEn8cTBH5IM
nCIgSllegw3k4vSkf3wQAAZ9//CFJZeN0MdvmazhJ6AW7ICKP9dcOvbUk40a9diNYMbGlAPgyLZI
CJ1+6teKxUdzPtmoCB+AKatqkjv3oHjajdrjsYRcZn8n+/c+YKwBowy5MVZxFl4HkCwl5VJxJIRm
/FlYFhvDFxtD73cpjUvNi5ZFjlFYZt0owKYliVsKji/pS51vBMKHAK2xW563NIAGD+E85O9OvwYs
pY/XzhTTqDdKYyOkSzG6NBcwS5Z1ri9ses5t8TN0lXlGfQlkO+3hZO7L9hIPckx0cLPotk2Mwnht
bTuy/VJcNnkLJC1d2Hq9ksx4E3GwCxOLqwEwjwdKDYFFoFu5mmKwcugMfZ5lBOwoXjrKfaf/1LA/
DCMc+aRbXWlWhppcZdEPuXqwanVZosLtj8LbkrnSUtTyoAb0+nMeHHxfAtFirqrs2vcf43Bl63h/
NsMCg7GZjTmzzJ4Ybhq0rEqslTNsfoSBDIF9jxfVQnRPcVzPG/lbnKK3JFe04mXulAI/Rn3WYcqO
EO3MS+4H49rK1LkbWWsjCmcpljttvBzke7e30ebCq1U2Lk37wdYOUeaMRnsLp3eWVruWXBTkQ/ka
L8w5empLoSrITP2C9gzm/rtWRdelhqBSUX4u5r7CB9/krQMWZ1lhjF0WbU6HrMnOrZWPb+O2NdlL
NJVtFIfItfP8LrMP9s/sIDBAxEdyWOXKxou2CM+fXpdHVuUU1hEYHppFBjdJN95Bt4J/tDaLs53J
I/Fyiu1oFKnOHJsXkSVlZoonizSj/xVrhzy+i7OtU29d7aaKvbljPZfeLRKju7i8laLVqBxZ+PgD
mAivoTzp6BdcmjZ2XNzKdb3xFUoPlj+383zm2l+Elz34ApJTjPijuUpUZa6CqJYceGnRGgxaC7yu
XqpIDqvIMuvqzg8fAusm9daVtZbyc7jDIzFwCvOodKtze+zs9w6kGFeiC35z+isdG3iSw7u4rwvE
iIgdzjzor0Vzd3rcI19/CocefFPB+ICvb5eHUCCSsZG6M1jdMaH5IGxPeajAwwtcMTgqcYcAKviz
QLwNys8s9cNVQ8TuzWKHn8Xi9IscSSimcGYXy8y+dftuH7nXRnknogu8sWdVc+Zljg0/zt+bnW5j
jzY0GWeQi6uTkIJl3n8vnWBuIrF3+gWO7JQptBn+lBzVY8aCAz3E05ljb91yx9I1ozPvcGQN2ZO0
Qk0rqY4rDmiualq9itvl6Sc/Nu4krVDiINYiaEL7yFhhYJ1UZ6LgsXEnQbBFTxqNBSqeJh7hSGca
Zy6Bx77lJJ9I81woqfD6PQXVhSVS4NPJvNSva+poZz7mkbU/hdoKqW50e2y3tsVDXHzXpUsRjUq4
JX0evNv7EXB8LrE4Mk1THGtmRrWUhpSouiqdq7W9Bmj2uagzFdSp+wJLeb/s9zbuJ8E+PNdtPLLW
rfHLvNlNShRrvT92BYOqvFD+j7Mz240cV7b2EwnQPNxqzHny7BvB5bKpkRJJSZT49GdlH/xAd55y
Gb8vuvcu7NppmSkGgxEr1ieXddfBtW80sDrNRocV+t9fTOv6Bv4hBN0KUQHoGqbGRHTz4PyrYU7F
2gUwPFL6SYHysTQdqD+/4A6hQUvvlysLzqe6ODoYZZfgiFY+SOpLmnMj1AEdlFqZwbI2mnt137MH
GJVn6kqKpB91u9dgH6+VPGU8AkEq/fvzf1HlhbPRf9dpdmcK/gh2FiC2zSJCBn//asQdu50SWvyq
WlhXu2bYocnA+jPskBv37Pm/ONDFDEdd1UJ1rGA4XbOtQl1Ng8/kBL9TGL2J4mzUjwDttt53EfiL
o8S7CS/zrMHWc0DD0a5jOcRTZlU/KsLCoOa/y+Bjmh54GnyNBF4qGAKtYPv99xX+Yu+4N2E9HzAX
V7DrC+K/0+4Ew9W/fy4QEX9+9dybr05deXoKzPEtR7PEhP8v4ZdavsLgllPUyRbyStARaPrXsxPy
0Yk9e9P0jwZ5tUBGGs0qYih2eErPbLOMyPIpgSrQq+cGtlSYGoBM7QX263HTJIJlFRACtgZ8vDdF
5uAkk2eHLjHgg4rBkhm8AQ3goS3s1/X2YvR7p932dK+rfeNsh+VjgF+WnRrai1vfleqkCYFp8eFe
6FCf69qyB4rn4sF3FJxR46m2a9zvNtx9WeSRwCHe8V8HvuMwpJ+eaMPKKC+CRPUiadWnN1zsAczv
Yq9ccB9sXFBsKN6diFleDCeOEFDNfTHA63K495b7sj+Z8p7JC7BMMCY96fRO0R3L17p2qOmKtLue
HRd2V9lb19qo0o8LRWKv2FZgowbyCLItqscPYFH11m+BuV3X2JRLngESj5Hl3zCxTUCLO/pMPC0Y
eircp0JOkdDOeHR7/P33b/6r7/1mF0zEkqzTkahhsKQaDqX2wz1wc8iC3Bm0HcALW2liGGWvvgvF
//SU/xAjbzWhDMMgMFad8cF6nqItCofRIC7Aamq1sHAeGgMG0M/V00ueOmqneS+a857X4F7668B/
cssPB3DpnjdnR1s5U70qvDuj4qmD22lHMGD3M2EUrCb+GwMwrw5rFgMqjLyHK6q31ck3W/VaH/vD
73+rLWWqtKoKkzFb1YAXC/oBy6b5ATbdsJO9koB/9FrcakxLZtVAjQ3I3xn65zHuJz/73Jt7ge9S
anv9VSlQg/IQN1P89891ruv6p2W5ibl149L/FdjAXgU8Z5oE3lsxpSaOFKrB68G4wPPH8t7ZsgGV
B2a/Yyy7TUvBS+Arb8a8LEbTPQvNySmHVcovvhxQ0mj8ORyYjqmm2KYHTRwsjLobyQCWjp43SWl+
mkG1ou2H5vfrkdLDle7RGJt61qLcVykpp1D1D4IfmzwZxj0c9B3r4DiYi3d++E3dHAlgsy1Gm+NO
z9gFTkvwovnhB9+cCNUEX2ib4A024Jv8PpbfJAlfBBznJuDA1sTS2msNQtfg0+4+g+f+w3frJuQs
ftNrI0DlW+tdI8Zh9vg3otcvMoV/BtT+lf4B2kp0CWr4VsC7n+KmXLj30/yd29I/HpN/enVvQkVB
CyAnHBtXQYDZeOFtbYlhqkYHmXsYUmJ9+Ghg5hQUjautRls3SFd02GKz6jAAgLgQ7RW+3R+Bpv8s
dt+KZhWk6y2GHJZt6w6/rafCsn//fZd+8d3fymaJzGvwqgBBcILQy2M4av/sc2+iCvHNsrc4PndE
OlvExcfPPvYmppTaFfRZQx9juk9c3/xQlOzfOhd2VusyrcPjti6cSNLx297HF0HQvq77v17USa9g
bA6Li+0ARw/PAw7LffABkerprr5yoaZPuuBiMcQV0yK7OKOQGYFqDUTQhfrvReVgrHfBvK957CpM
oTTP/TLdSYxRDk0e45TJW0z0GdkMXpg+dCtxNSR5VuZBdSfCsqZZjUamQHK1hqMUz8C/r3/2RdzE
jMpsdICesWD2q9Vv2Hfujl+9jjcBQyxzpWA6jwJDfSRTpotv9s8X18VbkW4xWZUxGBb6+PZROgus
Z0DtCIoKbR3/CmH7/bNVuYkbBLy5EcN4CEtw+5+8IRXe/Y8++Va1C66DA+em636aV6OIv/Wc/GLB
b1W7WpcTBe4RjhR9Nz7L7+YdvljvW9HubFkjUd4EdTu/dzHbSzv0SB9GknTi7mcLchMJLCB8XJ2M
qA0O7X4UKMGO36RzX5wtt2pdhy3wqjPx7K71wqgCDHQHzO7PjvBbxa7lUBuGVvhw5STjkgr9m8/9
6qFv9qPZ22RgJXJQp3pxg88G7RTuFcnP1vpmV5Y5iH3SxEvCMI2dR0Ci/Oxzb8pzno682eugehhS
e17RPvvZx97swjlYGlh043G9/A3EXJv8rFdzq9YF6ogHDH5bW1wMLT0Z2c+e91ar66sZlSAd6DDN
iE3AdP7/7Bz/nzzBvxXpLh4GOy2vQsU5y0/Tw48W99acthwdrisXHzrtePKd4ccXUehWTythj6oa
+3+fFGWfvz/pP3XvP2Rx/xRW/nX25oLiDmDM81Y6fVTV4BSp1v0ljTHqbLFpWhHR/GpQnFaNFdUw
oSlbdD9BtfL9Uw8zpFC4XdbhhlGdNYjVKN0z+tj2z41NVoBfxaWj4pLId4jlEgaTCK+B9UI+Rs4g
VNRY5kbA8sApH/zyVGHihK+d6WCZKKEcQSrMxt4Ba+wJrubr1kJ5uoJXPY2orsDTKRzIX93GiHSM
xkSz7gFD2a/zul1PndgU4Ek589LvxXCQJt34Qzbkl3lGQQUM7ZVozMwUowiN2YTUFR52KFzGfV6e
lOy2pZYsrlyBaQTe1SJBs1TroJPrIKAZ/O2yq+85lcF9UAJx3BfEXXVW87PrwNWw6t/JUEdU6eWy
Q6uojvMuBA7y79/0F8HvVj3FdLzls4fbQDnshPnsguw96D8UJdzKpwIylj21sDt75/do3i3tNyf6
Vw99E/xEX+vV0ChMVyzp5BuJPT5zvFR/X5EvNtStMkm0XC6OSXDMYI6xikv7m8bHnx8axl7//QZ5
u/B+MrDSxZQhE4cFdnrNov7+0P9obf/vhvVu3YF52fABBko4Z2DZqCwjHq70N/2RFx0geOCljXMo
DBK3rQlPyk/Nfe6he61FnoFPfQbg+JsH+fPqebcYicqHz2PlItDr/rPWPbY/y1lgDfvf1Sv10ggI
1A5bs38E7csaf/ZtmzeHvzGKGWgIhE8rJQ/Lr79/G39eBP9Wzt/BQNsqghJNoZTsl2/en+tv+n+/
Ydh4/ncFbNEHbJyKZesBx2ejpq0GKGQ0F9q/b6K+98VPuDn8HVifMskwmgE8fUphg6Q7c9wg2y/F
fbM8/2htbqX5JWSl9lxhwZs12/+wR3EryK8NkD7qqwYURg8PDP+Qn6XKtyQNTcAW20YdflsBKtNa
lx7DFX9fhz+HA4Bs/vt1slHyWccE8nbg63G20UKCLL/6bkThizfwVjkPfZ85GyOemwqIcu4AV/rm
HPrqsa8/8F+JgemppSAzomPlvTJNnf0GnqNm036zKl899812bHMmJKhtIAuqo1gO4CD+fbWvQfYP
m8cw//vY2tLN8EdGLzX3cxBV0evkcNHEFE2b15Gm6zE3S9ClL3//aV+oW/1bST2Bw7A7CXSFrSJT
fRAP3euMSpujz5lsRGaDGAgryaTnDEVZdGXGE8zC//6zv1rBm01suZ0E7gyxp76gZfNNZPhnsvMP
63eruucA+rZBj+BDfbItxmSogTPznSNFRT2HQTJbODyCnaRH7rS0XaKD30q1dW9DdUJpBso5Zk5e
8AkgTWa1/9jqR9VtaoJ55emx8sc1wVRKDgUhsFG/5PRWi7v6CjwCjXRKZ8+PePBb876zlvxn0ONP
v861HfGvt7hqrYVaDldby0CtZ3MFjHd9m0hYoMHLeQsVjl2vl/qI6YVWXP2Uz6X5zbvxRZC9nQeo
CgcjzxVum22xH0kJq9q1MJ+aYCv9H/ZVb6cCFlBGBrwHkIQ8qkud/ui9up0J4LwCJdPy521T47v0
kmn5bs/DwP66Df/v9+Hd+pTaEpqbpqPIbuFADSaw2f1y5Y7oz754l1AXttaKTMe6DyLqvU0FQdN9
Aw0JPEF5NNZeOE2rguz8foZX2ZP0nnx3I41nvLEhcIWZb3Sx0DDLCLu1QD8ZYudZawv/l/FEcyjq
nWi0eKa6MdMg8OvcFfxdVwJmaEOxCfBP415mO9/0Qb81+LsXTGEJcqVrGWE+w2vF/ugcsTa9e437
h26AitI+oMSe+I6fzXqfmSVcILoynrrlomYzrvvNkJ+kAft6341zmsego0VcW+UerlZuj/lvH+BS
uu8CFpMrV1uQCKPyMa8uLQoTrQIqFe5lE5GXotdTR3uk/UfvGWho408BiK4wefabxMzvKNnAUXub
yzKdrZNSOwibI8pi2LWGnrbvus1kG1EhrWiYPhdtZxagQBoruyIpqPZYTRkC1Z6w/EOXb3L2Q/jF
h4tRfYK1vHIn0JtHmWj6AexJXVYJZ92qNmBmvvA5BDEtnBZ9PSuRLTosDbUP2c6nBVGX0U+mb+oB
pGH/FSBw+GV3KOGmDnpplfnU9ttAfpT6WpSPZldFOizFh6KIF+0w+1MGjuujyC81NPyctxegkIsF
GxioWFwpU/ghxBKMdmf8lF0f06HHzKKZ6c4pqMawtA6sUaGGsBTKJTVIkDYEyASPX43WQy0HkzkY
8NzvdbUHgzsDrifqMf1gzH3slyq2vTtUzVAxCsXsZ/kyRGPZRAH6dKa55bwOp/rDY+XBVrDPwjSn
tA6wkQ59AQhrAAl08NbMGfTHMXBTmQIazxvbBAcp1CBCj1mQ2Ell3znmSQT3ZL6fqt3UnKYlnfHH
4frfHe1qJwm6JJwlH/r6gH9T/Hu6D7IxUSxF55QHSVQXcYW6eSsH1M4zYfLQxD17mg4TdCgF+nfu
oeVbZj4PC4OqBoEYBtzmi6jfLfHq+9mUvyz5izF+NvjfPCOrYX1XejA/b7R9UyVVs8/Va26uKgc6
4RYgiNPcHPvmYDZrpNORhgU1ghyzy1Bjxrnct+2el4nUL0Gpw2YdmhntkENLURV9oi9H1HFSorEV
AwRatM9TRXG+YFIK2QV/bas1Hfk+bxYYFc6pbtJ0YBBXYOil0IKVT+dVax8hCI4G7eBMe+kO0TCA
e4yR6vbNd+7p0sUeKMsLH+9hWR8D5hLBJW+PPCkZjGNL8MBiwxVAx/WT6tbOMKcTANUgdruEAWu9
4RTAcrykGjzkZ0QdzcjD4NqYZamJQORh1q8CPdKuIcnGksuqDkcBLqkJgYmaI98UsMPPrByUR+yp
ohn3QXly7KOnn1ofuuwYgnT0xIyxgHfCm8fPhjnviG1e5gYqFMsOtfqxQl1VQelE0dvFPd2nd/VQ
rgKuxbCPSGCQSjX0h6HCbcZL2//mMxg8vrOpmi7MrSqzrEvutwDx8rDTYBKCBsksLCjNZWi2Du6j
YxzI+yBYwl7YicdeXF5jshX6857EA5kfGhRTxo7HlXEHX97QsWXIg4dRQAOFvecTOw6KGZCCQ40V
CNo3kO7hpO9F8MxfoccfaXD6AJNIs5ydC6V/xx9sA7o8Ua7mZu1g7tybYswbQGhVx9wCuPwuNx/H
kh9MWE+C5QoZchGZVp9CWp/04pVMqLtQ8cz1+ZcBRZ8XaPtZ4BCgqrl6Z0ad2wKQPIJSCja2Naw5
bkxTjRkEvX/pIIEHmDrUIZIYGyfu/at3Uw2c+P3CaBiMeTovY8xVCWyCk1bLWjTDFmDkK2VBQ4nY
zeh8pyaMpVYJHbeNeJb2cWSProkB/rNGn1BC1fqNg4QHf2MGTtbSXmlxlniDWA5CL0T6VxhyBUl9
bR0NvDHmeEc69ORNkrpTVvDE746VRKHqsSrvbGyWgg5o1W9yM9iiORbRoIrd+nXu+g2CdYCZMw28
6M7Wob82kl6/TIaZVTj5JuvB8i5KQGzZxI3E5Bl76nLMegY1ftJakn1Hu8RmNspqRQKO1H1pvVK+
MUCnsIo+bjVU4zBeBpUWHGg1+Sr63465tgSSvn7dOeeevBtKYEfsYKKzqthqaH4Zw6bCI3VkA7HU
2p0GZITbyTHDvLqXS6ZNY7zkj1AQGZ0RB7YJqnaqe9Bele8zhuwCeXZETMRdwJ65n7bzEdST0SzX
w3BBsQdHaLPId2UbgK9XialpWaPwFr249E3gLlUYHEU6bzMhxFY9DBWqtVlhqnpPqQFXhQ7JF18R
kMDaLm2WQwd6LaOIXkUsjJNRdxmFGywTKs29KjQISUrnhGHAdUMOChXsRqyk9uHCwxCiHcDuYYSM
wiePUCbEzciBQx+M/kNKl6hvg/Aab1QnolwM9yMOeXFu63QhR9uKAWMtMGbplZluZTiMoR2L6rIP
yybWjTddX83m1rEf1Hg07EejOVnNiPbYmYHxXGCAebTD3DxOvp8a6EHBB6PCcSiLp4HEHAyykcDU
4VJODxrOPu7DSX3o4X+sOIq3+BkY/QgoORICLXWlbfnwRiYNG9MO5cTX5pjHFYRlnZ5MARKyaeV1
494H+ZwPbWT7yAsUO5o8B6QhPzQt+hDIWtq6jmEvHJFhjfB88PrtiOjU9YA7EhIVgcg06USmJ5Fq
wVaVTomJ0fixvws0ktbTvpIiC6gGh7wxDMoUc2SnAsWrQqA8i7ZvWXzqyx788bb7gFWkZpyaYjOM
d3k7hg57GVSeEHEqGWLwvO/LR1XCElfxGJykAWVru3wR7VNlprWE3dyYjpiv8WtEMILjfaxSD14t
nQTouvrk1QqDSlFJS7xEHlhOMEZBBJifguC+8VZqODCni1npZM247YL2YPTyUBPotGAMBBjcjsFT
bIDeXitxvoBAgZvRByaXs7kTl56xqM/zuFRNVkz9+zCz1TwmHn7pPOAgcbNdKyWccc9IDhEK/BRq
G7d5M9sOvJgyXgYtBk4vNcx7qH9CCtqI8neT88s01m1+XVfrJHIznLCHxFBvByyBixtGCTJUNcFP
OqN6n9L6XeF8a5G9KOT0lo8aBF5iCxk2s4pU1k5sLr80HHAu3IBHfljIW4dkWodDhVesFFaZMhEV
jjqODqgetn3dAEExrogI9gMGnSznt8dFWnt+QjRMheV0PSx6aHEAR/DeVH23aozXmfax2wDmDRuI
vQG4Ru6YCR/K1CjdZBIrzlk8Nxgm1K5eGJt63NfueFe5n659yt1L3Z6QgA5CZLyTiaq3AYG8xGBR
V61gEhO5I7AHakR8xzRKu28MJwblJmxdZ293wMUz5IaduWr7JRSqzboGBxtrMsEwDgamiAvihonw
DG5PRkcTY1V2Njm/ZQCvvwWNh8nrnyzvYM0P/fKMnGE16fIVMAj8eGtLDLCx5xzBTUK/9b6AWU+c
pEIpVrmHefJCAIOiecTLiLS8Z9OpbJsIsFQqRewDsTL2Q6QhoRrdGSJtiQvBnBneU9FaqRrpbqJO
uBQz7J3YmcOtsuDGyXZw5MgxFKzemhbFXcBLSLUtWZyjFhE0QSQmP2ItTMJcGxXhLgwUshvuR6L0
Ik9fM45sscYHtFgULmKnTpU3w1W6Py3jkfU07WuxB0IyAnRoBRl5pMH9wseHetBnVD2Mol0weZi/
svp6N8Hw28IyK03tAgr9mO28NAioHPY6BpIiZX4OGPRzc2C+unYt5NqZm4hhgmgOkOHDiMZ0msRq
50utZEaxOf1uggnLGE7I5Oe6OPnGvFcDzDcsR48G+tv1uqNZbnn3Jqw8cX0Th5eMXbCiPUBzzOIg
Osw4+du+1kKYUCdw0sPdFnNuXQZr4zD/BJgmzofH0Q1WOqMp7Mu3VrDB79EYT4VTZMWSBnNiWeAt
wnZosrKl9T+qCVY54MrX3hwXJO6vE9O7UQ5pt6SDdwRhK/Qx1UclhOrjeGC9l7jyYppLNqAG1Ol+
CCe+dC4Byu3bHRsgiOSQsPq4OPax6RZojj0MuCIS95EUXcQgjkfmWJE88UmXlMrDuKpcTz779OAN
HkrA2hDhxL7v7+DeErrmeezKX61dnBZEGkxBUpaVCjBpfde28EWed9SYkNzBDtxA1C7FTNctjGUG
qzsE/tbBnBgMdkLpUsxsdVAn+6u8vwi+l8RFdHwug18w5uvDHkaedVngSMMNqBwg4UcUhyewNRoH
6aPOoziJgMhLDb2La27tJTwGPMOKsbeyXj1QTEsSHLyOvIONYtL7sCrPu3vpzPc6/LvHpo7Q9MFg
YyaMrAGKu1daWM/LLtBkMkkvBSsCQoFolHnCijF0q3uDNDHgiNGy4D6Bi6SsVCSxBeecJqN69ARS
gtaOWtddBZWBAz3QMgoRZItQWQ/w3ufzKbBwuhrGEDMnf1S8jlqnOCg7iE19rdf1KWCfPgMuCAOc
wppjhfFkBa35PNsRUEvh4ouDvdwr60hlvlWDmZg99qOzDfKzwqW8KIYsD3ALJiw2BzsCZyYDCwz4
iWnXd/anDVd6uPSz7jRYqUcPxNjAEzoMjBezfJyK8xQUYTDsELegZuflnlUoa7ARSujUhbU+QGX3
WlFFeW5Gddec0OZC/gA8lN9n7hKcrapY5UuwHmoCbLNMHWL+rpGhulOxk97jMjF0q5AxBC1KMCos
uZUGLYhgGI2lNYKHq2XAKm50SLHEtOBCjgIDfNtgDm2GlgUHnpaEPe4SaPKmbq5tc/dg4aYhPDST
5f3oKfBpcO33lJURaz+5GMC9etl3c9i4PDGDLnT8PqoR7UzbOJZasZdoGUs9tjEKpiHTaQlmlMxY
MwEaWNzX2f8MmmLLRB0a5a+Blg/oyhxRFYF5g7GhBU64ZvQOvs3vxZBnkNvhtnDyu+7YF+dqvlwv
plGLZLgcrKiS+4aiweyZe1cukW8PSM8U7kVb4vJDD+7eot5gixh51ApNqiXKf61QU5TYRagbQY/b
FGiRTyps0CGmr12DsfVrJae4DPytQrkGvHRkZk3MyCfoF6hrkUhgrwkY1S/W2wxhpImurxu8515x
54P1iQTaGf2VO+KqwqxdUVtx7wJocx2l4UnROlkbJBxP5snPznNDTXgrpz+g4hgZ+OphJZ4Rf1VQ
D6zWKQq0MnVRerMnGxd87AlgAQYfM9rzNfCsLQIsfP/kDE+5yxFkPxUC54CRzyonh1abVgRJa2Ph
PmHUUCBXQNI1n3MvIkjTAR84X8siBs4xaQ93lbny2QFNN0zBwNqMfpTsLRD5ttSHzGA4d4zlBERW
4jWfmsqc1knNfN34VjaDflUonul4aysL+efsrBxkD7gbG5ZKigXYNalba+b5uNd2cdWSVdtMJxq8
UmM8dKhGOY4VjhNydaIfFB5twHirAIqh9J5btdG9pwkSHaJ9dMsJZY3Fv3PiOpHlb276uwBVodo7
LCJIa+RUVNaY8n41nbc230hU2vlKDjQTdiowi6zV+xqZ3CSeK7ruUMSwx8TR93k5AO/FkJ//ojBS
rgo37LGZeGmnSn3OSFgUbpczzLgtsasNmTAUiCuYKjkYd0J9DbJtCU659sRhbDnW9FAhTrMG8IS2
WRfgJjaBCo0KcrT+TKc5roGy63AvVXPc4qYN7feOTP7OK6wVyLk4pEkYzK/tMG71/NiXJSbxjx3x
Y42N8RC82cKGa1a5r9C60PG8RHex+tN6sOuj5jBkxp+tP4GiOiUTQ/bXibiepngiJbg+OcqVD6CX
rQI/89HjckH1Kb1m2/JHwK6jQCG36pzt6GOkRkcld7jeI509K5ZNICLMBUTcgzbdbSOtgbREtNEC
nXpQ27t+RhAPeOgWIum6GaUmA8MPMmqRFczMRsUOQlQAV9iEF5AZmHvBpDIyJ959iJE+euRqTV8d
yeIlOrCWxA1ih+Vx20v81TEuKhYVptxJHy9KW+/IcgDA7VKx+cRnikl7BLFKS22jzKYuRx0As/1U
rmqEKu69emDIM+hfAGTDPB3SEJANCxNxw30aMJdlaMaZ2cGjA1cXVCceMKUbwet9z1TwUFO5toWx
H+xpv+RzJiCl1VHZNrV128B2HwXI61+vbA3ZOE28uQqbSVvjODQXXuCOiXSMTPth+TVf/MHaDsPw
YkpIUUzcQsdcpgQAz9DtHMwDa3fFiBIb+IahgeKIU5gnnfvIfrnCAQ9PBm8qV3Lh73rQZy3wiUzH
yF5rb1pDS4bO0TLZvqrc3jqQGywO0CV1YoJ5iAkoDP8DGLh0L7OAKJotBzM3YjrtOph0zC+WN4d1
fu+QZ8KDzdjXW3jbvRQKkTuQGVdL5FTYIO6TPwF3Y3yy6YmBz2EXHvCggOgMeVLUfdKa8ih4M4ee
W1xwKYE6IJ4oLurBczH4GyAE32YJ6a7b7RfmrI2aw1FC1+qw8ga0pNCHwkVIIhDVFXTwEu/Xkkhb
izy20wy5szjWeLkjy87XjnOFr2wliraIdPIA2mrnIs0PBmAKfHhVmJ0b2w4HzEXpEeNnBx5uo1YR
JFFOpPLDhZXqs7eznvdAqWiovgncMwI+pBL3/iJ40PnFq7qzxlgS1OaGigX1a5YK2PoQC2qo+S5A
uipYsOG9ibsZ3jB/CmAY1Idu+SrFXYvCRR6YG33wUNkEM37gDnIm1cWafajqNYFo+1qtSwnvVqZ5
ttWhgBbflzLuAGlIrIY1kFNfHIIxlom++dfJxnpMi8BEE2xMr38GLCa10Kti+M8BTYLrn6+zonmn
EoVkUBp+2GNMbSjp9d4DtyR8cDsaSBEbeEraVz32Woddi8V2AxIGoYqzB1qi5hSopTqfc97BXQhW
NKL1IxeoUOWeMM4Y12jr1FvZogjDkUrPFr8TnZfNkocSXed81lMyov4UHAnQpjpEL6POomEZ74By
eesDzB9wEEfb1xwt1/nT4fde/q5GHJOalwKwmjEb5WB4fUz9b6+/Z96mDSacuSLhcj8XNBVjmVjj
0fW11MNf79UHbsfJ5PSbUYyZCOwYZq+YoQhCJADbYQRHas94lZHllS7rwtm2JnD3dBe4j0wXSS+N
kCg91lA1qPTE1zGraZhR6XoYzX8TePd7lHgN9NjMAHl4h4LxglkKA6ovo8hKjT+Xk/nYS6fBdpQZ
Sl+X1t9o/ar2SCKH9eKoNx1pJ+CfMJrCACRZ53KVM7YaNRh7Uj0tSlSpxjHNDSfVsREWLPZY/J5r
+laKFjusiTVX4qj97S9z1M3+Y2nBZjLw6ju/MiKjhpheg/5MVeYehjApqQ3k1ptJbnFsrPGCZwPX
19xAHKinTxdRqhP9Shn3BOgSF8/PsPpLOaLEmHvx4ttvwzBBKVeeA+KG1oQz2qFw0+pQQFKKrujk
t7Gn2/GszgAFGVGAct88Lwm1yh1cW85gxuykqHe+q1ZFaa5zTV/p1Metzt4VJT0bEHINg8hy3Amm
1k5ZPa3sCeQRtC2MZk+shxrY0eo9qN4r+UZwBBjwNql3g/XWSZTahyNxDtI9T7izUXgFE1QiUTDR
tCap1XslnoLlqR4/Z4xb0eVgTyvU8CET1P0UFVSrcBK3xpjC/tq+5gbBCOYJDUWDU3zCiZhnH1WZ
QF9rw2aW55rvSX+wm71R7Etjry/vs3n1877DaxhPfZ2OmnaGKShFaFJ6FTU5BpNruTwXGOwU3mFy
js31BLxnRX1ZXFxIWZs0bIqwGL+77p07aW9B3ihw4oJRngfJXEaIRD4cXIo7F/mugyI8LeDxCX6v
1UcK0hQYBG48GxcwzMpaG4Bxr9fLJTjV2pGPqB7RvZZbF2XxnYMjjdhoBa5gS47WWyYcjA0j+1cn
R67z9hMmpZBb7Eb93dDIygLPupf7qkqE9jiXD3wGUniDUgGFa1Qtrz41Yms6WW8FcdstG1z/G//6
fW9Hzzpo5UEMR8eGdQm6vWimEVQvt//D2ZktR44kWfZXWup5UI0dsJGuenD4vpBOOvcXCMlgYN93
fP0csHOmIzyD5AgfMkUiGATcYTAzNdV7j3bRNm1s7TEc1RXuol2cPam92GvNtV71sJhTGRqNeG6y
5tKg0+BctM+GfFf7ypKT1tITAR0PaXdVL9L6hTX/avTEWpe0w4THiZsr279PGoTtza0U3CXUi+qT
nc/D3N7q/tYmNF/r1g+pOxmPabiRympRDfqqki+U5BIrP2UNp1rZLXJTb+G5AHsq7WZIFCdmPe7c
gvf2QovbqyC6sCp/kbfVKlbdR9O/8lkRZAPADzEiBQMOfnYwS61VueE4k5i609inRoo3ksb5R+ZG
OZ2ZblBKLuSGrKR0yr0fiZe8iiJbjK3Yy5q3M9Vxr+aUnquK/rcW2l4ArDFxuAjshcHyHRRLk+Ij
nVACsgCniCOpnobLjta5ZW03i9JHt+Rrc7W9pS8gnOCKmvNOrl/Vsluim5qppD5iEhlGIs9rRTr1
+Q/sV0VFLiPnJ2l423TZyW5OivxVm+8/61+sc0aY7ntV2XQIBWO6CqfU779gj3103TNlUtgnGfsf
17WrZSEOufUtZbx1jgWTg0DOjIHrhhQym7X8XcHkmVwwpYWZmtsowIYSmDRD9IWS6gODnyXOBEZe
Umh9nUhsSpq5CYOnVmoXiqmwx1KRVfVVHxWOF6vLRLzRJPwU+9UsJ//qiXLuYXlPX8wo+uKzfDAm
50wvXP5GHE7fsTAoTc2j7w31OZanjTrTjjKGRE4uBkpZFMC/o6Gx7EkT9Pp8HaRe9a9/KP/LHk3R
BkmCY4jG8OGCdt2fX/fP0lDrHL8TaKUduSr+Zjab1EhWmn3BsX3mxuMX4p93kekfBDr2JAf85ZMH
sldLbSB1UExJ1xVOM9YrLyfGpjjeKhsrlGe9RA9CTdtwYtwFhrHQ1Xt3iAlDL1NBbaVlHSYzorjZ
hVy2l3XyBfb7w482vRy/fLS4jUbZ91AcJ2S9aReLV30Ne8DL833U/KAGvSmadVrfovbRzUMOQt2E
YiEVFhiHaBZzhuAkRFfAvZvcqMb37LvWOe6H4chIJggwtcmcnDOdUj8f6o9e+UlB9cu3LeykqSoZ
pWtNaXZQ35rvcdmnftO/XbjLyswqRy6sr6R6Rg+f733es9XC6iJFl4QJslF1ZI1j6Pxb1z1n/Fil
HhVdUPJxB3XuoT40SIN879Jn4kA64qnp2OBETOudHC+D/nsr/TnPx6edQOq1w7BTXsf77MfnH1b7
s57Q+hvNJ1AlyxgslmMddRYyj9aYaLSkT3qaw5P4vgwSjRDQvRLSVLMGDFJSX+zifa4/UoKQpL0e
bgOiiTykLZaqb6hELCM65Rbjj7QFK9v1F1N1PpDFqlUeZPe5La6FKq9M6cb3WgRRW2U0wQ8zmRLl
+vOvNT3rP6w31tl6Y6mhr6hk/HdxdxpglXRlSy+GqnvU8uI5yPmKvtt/7xU95/wMkZGYccGrZIWX
Y7m07LvPv8MHU/UcyaOlepMqesBq7+2zcDorfH7dD1Z762wJMPUmh7XJs2mljIWYLoySS2LJpgP4
V4DY93fyT8//bDVoQ1mTC4M5EKq+M6ZXabaX9ZusfapjQZbRpYC8abV9le2t+CmtLtnWs/S+kCSE
btGMLCap69jJitekfRLSybXuA/WR9urmQMKWjhp0Qq+mqqUEZscjtZPFy6x406iT0gnbVHO289sg
ujOCOVrmmU3JJhQrBfiSVfhObR3UZmV1R5k8ovwShFeG8irGR7LPTutfKv1xNKdebMekFBdSuevD
iyBDdpAVFBmfcvI7ZlEevVRDF4mCx7sGZ2iXIz12s1Ovy/M8uWvdbYE+W2y95gvX9weacMs6WwlN
TGF12MAkmtgcHAYRPlGqga059CT6TcSPwjE8hY4b2TznJKyTfBee/y38HJ1lf1/eq15kUofRa9cX
B89dd19JqT94yc+Zi2rm6b6EfmDX/LRv8i/29I8WNfMsUBoCKbPbArl+2t4btBdFCkp6zIG6pXs4
fyvScU257D1lrgzmTJZHOkxTkfCseV5t/GjDab+rV0Y8kDTkYVPVsAz14GXjgxxUl0JPURuYV3bq
zyELrhSSy31gbrxxnXia4yfBfiCfHGn7hN4sgfaVs/ujZzVN6F/27lqPu3SMFGKCLQSC7nsUGusc
o9VWVLNLn8sGF1Tjgq+IKX92eljnDK2p2UCUJLwxrkFZ7gfGibVZfnMvNLXfH0VQdU1ZwJ7bBSMM
hkUSfhGofvShz9ZGRUpwXOdc1/cSR7RkOhCTdN/rnWid05pk2nUkcgO0XHmlOvq908Y5W6mS1LSK
e7wi1oN7Y758vkd88Kqdc5Ui06ukFpnOxCapwnn1zRPXOUnJ7KrM7aYnMD6MF1+RPj7Y0Iyz2Z40
cNp1NyGWE8WqFOjR0SBZMjIJu55/73mcTT09ZEHpYq3fZU/NPH373kXPgpQQGrMc2Lxs5UNhLcji
fO+y05j+skwkZcChOyNORMVImUs8fn7Zj57y2ZRTDa+UOlXlCKc1awsBcOLljlVpKy3+CsD70S3O
Zl+kwta0UeLClaco8daaVyGN6kX0Bbnog1D3nFzUyKGvSUrN+jl0+95rZyLudjbpzEE9Yub5Xpj+
zuT65fGHsd6ZfQQ5V02Qma9F7S0/H4AP5uQ5iEgt9LYZKgVP/Z13I33vxT6HEJl6RsFWpkRgKO6G
pD6e9s8/7QcrqX42KU3XA705nVaCaB0hciK+yvx08fnFP3oUZ9NRFbQUTnA7Ttnart0M2jefxtmM
zIfQIDPOI66q5TDpxWeff94P3rxzFBEIg0KFHzbQEg5RcA24PkIzd1UM4cLVxy9u8sHs0c8nqBnZ
Xh1yE9Kik66D+oKO6kurvrfR6GezUzPoF+JVMB3Mogpmpq7MM+SGnz+gjwb07LzgGbYSNTYDarjQ
4CA/fBE1f3Tds6DZhieeDAOfWTXm3asUrj7/uO+n4z+cb86ZQHrdGSISXb+T8YQNMAFDNGm9tw+h
s0r9j9FrUTziK6rwagzFXOplLFwbE82lrM5Myllxhprr0lRtBMDYPAp/FeYaRc9k1Y23ejpMlf6d
b6sOYsmJDqrl/q1I9IU9mKtsJCurrRSznZMwc3QQGm76MrkjpEhGqvA0csiim8PeBNjXj/FOl2uk
mqcKaXdgUj+HJptYz5ToFwqnLI9Un0nJxY/T1Rj3G7UuFzV8PzudS6O5j71hI0J+3LwZFFPr21Hx
lj7OpDY5VvD8Xf3aVlEmJCp+1FsAdqgLXj5/zIY1jf+fnvNZLgWrsKIQm3aQu2u8tnduf2ugN5IQ
UGb2KRt4Pu5TF0orVWibQdTLOiq3Q2VSw9ha9UBdvlsn1iF1IZejT9Uhl/eCUnk+a+0fU1Yiyral
hZlIzVYTgqTXFhEyAE/eIhVceTqGHX46jJdF9CNUn7E+4HC4SSkcpvp6pPbcN8teR8cyeuAN512R
zAN03kH3muH7AmHk6FU1ixELW32PD2itK+EyoroxIkqKKdQbP+gabXY7rXlsY7FK7G5l+CRJUGgP
L5n6EtKppO82IboM5bKOl5JAd0PNtlCcMt/06k/S9E5nNrdRlV7mUr0bIopKLZVKTMqVljklkjIX
jUmkwYDt7oYKpXR7HJDMewlPIrywqMlhUEMjBQUtALsvNdeVX6AB09exrzv9IF1nNZrPZ0UZZg2H
zdzPltEY3fX0/46Du2zsF1m508xlJlOrh+fYKOXc4oddcjfSCrkzuisJB3mh88tq0KKQleS5hmC8
GdQZ0yA3L+Bgzfp8beb1rKyuaKDhpEGz0PTXuNgbgzEPzdTROuU+rQpsimjS+VRtoL2YYNxpNbUO
BNT1rm2W8khnazwpiV9d90U+qb80o7oe2npu46RoVGmObmPVB0d001aSLmIA5ZakOF3QblpU+J4V
O7SVHHPaTvjjRsJgpV/QYG8eI0cXRkSjDNtR+AgGty5QsrQeUqypwLhQdXeuu+VGcatl25mQTsVW
weop3B5PVbLwrXrdUGurA38RI1aIyn5VmD/r1l0GgVinsDVVX3tNPaTTGLQ8CrR2Ii/MQJ2n8Wko
tQkR45gSaN8yvojVH4F1HLAykCR1SIcgTRX0z0sc22o2tW84w+Q7HF3ERA+xyK/sESYTFRRjJuFH
kKSDCOtDTuG36BeJ/jDQfncM9hb4u2bNQehIvuzSHru9Iq4V/633cGsqSBJylO1G5vT6jdx1WxGt
yChRF3VXBnoLbj3rvSVVOhgcjkCDjixIVLRwOHSKjFwsRYRZLLp4vGlsDEEFslFZn6WMmJ7el/29
zJuINKqnSOC2rpO4GVKpZFZ5klMOMEho+zIKa6Z193CPq8B3oh6LSYIydUyWnbaVkTmYtY+cjapl
jto3xgTwnEUatsJNEWoz39LokwjmL8HZWO6DoV9CgQI9uAijU5TYCAfeWs2e0aFGqbZSijmdPFHf
MuCt6WjwgjT52sB1jXEHfLgKPqsynqosWfpUM+zwJhmuKxmBuSccBgON1U7FMSxS9PaC95hkZB3d
S0kJmUjDi6Gu486+8gxxaq0d8q0E2XMebDuI5nm/NEvz0LBAW9WDFOMJjPCKBtVczoE1h4RWELco
m6Cejf1oEdcPvcH8bJDp0HGk1d4gNjqqjAFr0Oe58Vygbq37u7pPV3JgUXu9imywmfYacZBSR07j
0ztyMj+20TYbLxW2MCW4rxpU8eGzMPV1npvIDcu1sGSyc+0sw8oZG+1Mkpl0GH4uzeQqi3iNe2Nm
o+uXxXoQB9eiXVtlQYzOnLa+tRXUm2js51nkv8lhvPX8U0J9nbk0bYidgQDKute7lCUyXYy1d+9S
7aqRBSciOZjek+0hheeFq9HPdfSHmQ2IhnKmqGzfhSg9UlroZNF4NAv5NkETPyTYi/uUdTkUT4nE
iuj3UbmKe3Nu1r1TGuSejTJ7LFtz08p7RKk+tBgYD1iHIZCa6VILdnX7opSHID6o8qPd9cswY1fu
KUpWEzK326k62/6PoS42Va6tovAareFicNMDJwBHZ9zoBlNGJyOHyYwNsBboa2uKR26yVixxKNVD
W74UVOS9zqmB15s1HEMvXwz2xij7WWHd1vYTuaV5GLTzwrwzkp+aeWrDR/qGzXWsJB5BR5O+WPgY
RjrvqJV1VYbHvKJdincKy7skWDKjVp3L1Yw4OHjRcOzoCRZI26iz0NKxAqPBha3qUHHBiGcUsyis
8ATb2yqVnS5BPJBU4aIJr92s3rUpPg20OCYy7wLtpklkwmHKFOLRHa7lKEWHi4DF82+88cTHmMuI
jmS7fdFad1/KV5J+2wWrmpwwVqo+6DaxtLVccsLiEFFCyhGxT7iUZLBem4wdp33L8OYFQ7xMmn5f
W1jdBPO3eHCFsul9qqwVyk6JlzWWZfwy7sygSDe1tJWCnlC4I1C7NpqvCHofMC2sc8abT/NEF0NM
txPDRV0p84C1uSpxhhc/9S5cpYRWNUKXoExpAoWdHf8A3X8Xnik5nY/3Lfg5qsl15LK5uacySeaJ
4RHnqfOM6Rlm5B3tTd20iK4wvAe1U/rSumwyVOECr+ZJxChD02xp1oiqEAZ/HnLpxgch83tO9Zfz
a1b7TZT7LZneFr1ijOsdeE1x5avNupKKecBijNN43WmrIh/3tvJY2j/QwM7U2JxbWTvzR7yXGLFy
VB59aODIvqTDyGzEFtGNGEilRaE3O2SFQX8V5vEiBzlvRscmxbQaqrtq0hLmBKiU+modV7yVO3F6
EylXNeCDse7mdqYtZHeYc1b9kWBCFdG4DDyoVBQNhisapi8zjJzBpsMnFtRHAxWTNtCDSL5tQTNa
mElC9xD7r0hpjbzdduZ1yD4VdunC4yxpN9YhjFCkkc13iawwsFFnyCLaJHZYp6stpCBllhQBlvJl
ieW+ozpdIgpiORjLp7HYwfwhEsKubGX3sgT6mlTihKFtpL1ReNc1C9eAE6CvlqI4COOiLOd1cKVm
41oONwPjXuHmcj1UxVK21lTPQZxGXLB185Ubb9SuckzTn48sZ4aFnhOzha0jzlbyhW5fpizKctHM
1DpjFUfyiZFIe9ab6y659vGfkYXNplR1cJUjlIOYIUqxDCICUHslmfjUNHkfxBej9MSWgSKzm2tE
Tnl7PYTUSb2l7B5GNs+yONmjPffUldTPumurOhT9OHOnWou888YrNb2xlKMRlQuaHc90iuRBc2is
hwpfZrzpWdZMwmVD4U2edPHwBCLGfQyebGATEbb/6uR2d7J85XsvbbkLwnsXb3XAu5Dw/mnGRe69
iBIvFRcOb7IymDpeE2uw4NpY9ylp0V/B9eyjjwunt9At0wht0WBELBP5po+vMurqFp0HENou7ETd
CFVZ2qZ7TVPuRSR2NMKwo3KZ58jvVXVfZ/4m5fTjIhHPYhPlFMMjBsoFxV1WPSXuqQpulURsMQkB
BNRu3L55kOR8FzOlM+t1NPurlt6fdF6gzds8pfFZRf6pyW70mhVCxsjgZ1sX9acW8ABwSweSd0Lg
5VTYRFuZTWC4yhKXVmX9rHUvBrp35ijdimdXuW7VbFZixBAW/AL91gBQmwS4ZeVor+e3bbxq+ocw
GuZZswVXNjUKJWxFhaWzMCraIWUqavkVXYdnTDI88PiYad3AZH9WwuuG8EJm9MUt/i76jtTdc+nu
NKrC6pF0CeH+QkVIXI8HQ98Hbb+ybTGHAFLLu4H9I9GfQpwOvbjT7TeFln5mkC28Nru2dO82xawd
gBmBgVKDgZ83LtJ4nx0o4vzpwfZe8ZdKDNRh8FeJ8urWw8LuCQNQhTulvtb91dAVONl3CkXM2OTs
W91HYYYhOkI312BqB8PQVre2VO3kjKYxhV9zZjbd9Uh4nTXVgw8g2xQNHix/pQtABlSJTDyIbY3O
M6kXHq6DSi9uzEZsYOpfdLj6rQFVazxPTPBpCsY7RTgdLXbC6SjeEQrh/m/Mo4H533cvJhcN8BTX
Xta9oDbHMu7hVgYskIz+EkNTwRmgm4I52uoJqV/6yH1Tr5/bmCasahvIezW760mgafGAUWR0IpeI
HC+HYtrX+UifkGk8xbBK23XVbqZNSI2Ln4Eer0NXc7CcO3aJIUI/DaQQErJNEpasMfbmGD5AVmyC
Bhm0ue77bRXal5aeYKwNDpoGJDdGVFjUC99bhUBX7Cq5dhV9VeOE8crmwtW1Ldy01eAjnepo9lb2
61G3N1Yj76qY95EVyQbE3BmPErYfN2WBqq49BP5l+dSW7tJK0Dff0LMnH9z9kFqnOOrWio3yEBDO
F9vZB/mDs0QhziUeBp7p3YCxEF+0X759fuF33tyfMhNnqcJOac1OV4t+Zzf1LYvZhQumpzeJQzXA
EPSIGoj/7QTRp/0GroEYxHQwl+1GSbmMensjV+Odb/8MhXch3J+ff6jp3n/6TNOW/svWXY6iQD9v
gg2L9VlEEDRJlLs8m39++Xf625+uf5Zh1CO7bYuYkl4ua/N6lG87b5uqtCrqfgbSyWsUCvMbpUNp
XG879sRmCC9i66L4sv3uO5DvT5/gLAcJoDwzeQf5huRRRhz26pDgBykWKMm2bidwXdBlMrvs6aMQ
4HSu2KsSlV0m3df5DqlrD1XBVuXv5fq1s7SljxEsiCiM73xppXS3Y/BFfpHd9YOhPEtcWmaKf4P9
aof5flbQY5dsHL7ENdKIE4dnzCHpjgCIVh6xk1L1T4PXIgZUr8zlsTpl7Cijr88LTGrsBQsdq3SP
byFOOf5etfmj5ulLw2yW+qhv/bxd+NKjjkI80+xLkT10eesMXrBIkrtitJwuwg2Xb6pq7w53aV3M
oRsJHLFKfVmGoZMAFSlJNBfuUbO3Nqspa5qTm3ucf0VxH8kN6TXYNjWfAUMZq3uVYQiKRsfKH0GF
xC5utm3dQuSW56hAmsQieMQmL9X3Pgtlj+Ooz5Ipk+C4UjWbKANFkxNVPEc+wWKEUBeARlzjDPXt
Q232G0lH0T+ROhZ2vBfyAhOrPmJXLC78bFMNrmOQIlTJQ/Rasg4BcUUcC7IaM72y0fNoBtANj2o2
3IZ1Ni8bfwMwFdLWo6URtgebqNjmpNhotRR4z2P/M828XY7Rp/DRT+NihNCiaiuj2wtw1Rl9DSiR
7ccxuCiDgN2YuJ1dtVNC5koy93oc4B12Rm/lLj1DgTZlMdRYX/vHUFcPafZTy4p1bA/zuJnc/dvc
vwnK8THqCH5MfIOmsuDI6eQBOw42vSq9aaODGh0QigJ3csOlGF60RFkMcnht1W/Cf9VVf553wOMS
i8RHyFkrmpWq7PTpWsqvayufj1r+s6vSdS2NnNkeLX2HkBy7a71PNG0Bz4SDvO5AVZq1ZnIcMZN3
+I3Ktl92mUsCKd5jeHvvMO758aONsMCPs0WTP0QkiJvJXglI0RpD0kjWLlEu/PFQEz2Wg3drSPdD
WO5E+mb5uGqNZN5rxWLAV9B04kL3tW3taS+BRgYC4YaQ36RWw3tMW63KAFub02j9PsS3BV2syZcC
vkaa6MfQkr+og3xQzFHP9pQiClteGbcj6mjJGp56z59LNhISH3fc+JXC4YO1/JzLDa01VYEIdbs6
uk1oM2xUe4Gt9fOV/IMz3jmeW4wphxQiqV0mr0OPhnn98NX58c/rlnq2RVieEuhkdrtdXx2a9sQO
8MWFP6hunTNxTaFlXWqRKW/AQ7TuCBkMiBzNjlP5q+3tg2LDu0L4l+3TsNK4ikaDgcXJkUc1PQRN
0mXbEGRJEN768mpIbdaZwBG67Xw+Eh8N89k6n46KbA3T1yr9Z82aIkM8fSAAPr/6Bw/tHJZrR76f
jA3j7Bkynch3vVpjQAVC1/34/AbvL/0fNuRzcm7o1ihpDY0d0BymlXoTlMFFlOsvikeSnta8AStr
rbxabc/xNr5I3Ae75EgydcLDcAdlad7kgMO8YR3lnGjl7EWYyabGb0nxblm2yiIM411KNP3FJ/5o
lM+UbLI5eLKb95QacRiaPmUFM9t38SnyH7v8wetrKGve4wiSSwf6ISKYPpYE0qyeSR2qrhxrZ4UZ
yc5kSkrPqfQaAoH//LN9NC3Pql2VGyrQ5WxyiegO2UQG8oOfX9mY5t+fxmlazH55twvOwUqj8ybU
aXhMjGFVJN5C1N1GNYdVhi1NUvJZlcVzwPVQfqBxpNmdwCCkkNT20rUddk5oPikhSspM21Jtmrk+
mtTQyawXL2Tljk7FBCohrakohBn0BJVxCHewoLwKnJYM0s2N1pVdLzT/MXKfIyNf4I9b50N0lw39
OkJuHAdHjWJ+SpvVRjy5ru5UYpUGoB/G/kXv9Wu6RpMl0L54Kh9Nj7OVfIiE7xUg+XdKnJEEiZ0e
YDDN3qjk/qVf/8/X/n97b9nxvx9x9e//4s+vWT6UgefXZ3/89yF4LbMq+1n/1/Rr/++f/f5L/754
bjG+Z+f/5rdf4cp/3Xn+XD//9gd8ZUE9XDVv5XCNHz2u3y/PZ5z+5f/vD//j7f0qN0P+9q9/vGZN
Wk9XA6KZ/uOvH21+4DiZFuH//PX6f/3w4jnh97bP+fPf//3bc1Xzq4b2T2HrmsU62L29/42q/lNo
uirrCk0kzWm/S7Oy9v/1D934p0FgrFi2rWmy/G4tqLJm+pEq/1NXVUsTsmoLTTYRGf7fj/PbkPzP
EP1H2iTHLEhrHDPa+6b6P7MDl4UmbCxUQlNkYcvmu2fpl1mSDhUSm5bMtZAVdWfTomcWRi79OAO5
X04NHEExkbBp6u7WFt0Fr707rMpHwI7z2DA3QZdhTXxGDT6TreYN0EBHp6NJnbuNyL4vx3i86LX0
qar5RfyqKkLawerIPvDujb2UID9N+rknG64TB7zqbtKlsCHDZz00pZk10rq688pkpusgAvIkwbM5
kga2hU8LexKNQfwAX5sEU6j+8IYhoe1eaUJWvKy8miRa9grGS14mA96PUcPw6+UnVQbA1fg6HIZS
aBAc1Xs7G4gQKf+KyPIvpNinT2nWxvdVmCYHrVIAIpb1KjqGR9MW61p4+zGBNQkjLZI3YqRluHcN
dMFGYk2hPS0VUHT0AFyMnvcA22CEVAIJFi8h4i6rwxC6sjCK68IR2jL0MSiKmT3orwAq8mXiG0Ak
qg6zKcxlxwC76kJo8zbd1FlDskJj1gUZJXITNYrkmOprSNkNr7Yia+ls7Kl6Bz2w6aIiKUVKHpaG
VWs/cxrKXHpjQ1QvafqDVErPiQb/M7Eo2uiVrDiJN4YroSU/wqpyCc5ddVGXWjYb9NFbqZOPWHfb
0klbOPfumL22TW/PRy8TnBDCalsNgHR6s6CHnW500CGp4cmpHBySruoARSMhFkqpUuOsips6LsPL
xqaTEnZZsBtThiZoS5sTVvTgFZC8LCl+aWOZsy40ziUFY0CWbdggI2jjB1MXCjNfSS6yite2yYun
uB1c3MRUDpSiHvYa0m2AONmLois47QbrMY29isdoZ45RCHURahP/ssZ5rMbGicEDzUMLlS0siRCo
gdmvLWFdDQZWpDine2OhZ7LTGkN2cjGOr/pI3BqaDP0yIe/shiom9SbV5yACKly3gXuUa1JglT/o
u1TvvEetMyySfIBFihQmEiU4qLty0gTPjYmef2inl7yhGaxVpAi0Y84PWipTevKGbBtWqUX51QXK
1tJnVypsDVYZAB/U8freDanhuj1FLp/KJ6jlhuHrohxoKcUqybPaRRAWFMGBwrU/XRG0h8TUOAzV
Iw7rqHOzhVLJ3cy2loGypI5PTk+JRlgUau9fSgzkIkAvPbcl0rRRYFOBHrNwrgqAAJVkMV8VHckH
J3inchMOnhnHk9gdyUvrdD9Tyqh4iH2FgoQyCqeR0ZqrFh1+laonHgltCrjB0Khz1sbOyTIYqjwH
Yg1zjBet39dOaACZtIO42QAGocRKdWvWN663qL1M2/QCXoHU5oozaInLMV4jFdSGtNr12tu0nzCK
rXYHtBVTuyKGrW5Pm3dv3ke1SjO7TIFYaAU/yc9W8xoKnNMZfB2pGS7TMkchIpEXECWSCN9iJusp
JGLPA5UBgSRk5xcKJW3TXg3ZBB4rs+IQQyvalCIcICqTYw6UPlmorcvRXMBv8KG/b9MsZZ5YHdgB
zxsXgAmodBfM3zSinDF4nO3MJHjuJNTIUWRluCpcnr1UDktbBlOpujGCj2Z8tHUgJqEusLy3I6ey
vowYUWogtmZkizIHYtRSp1oW2FK+iCF+dxr999YhFNNUTXYvxT5XTEtpjqFMK9OjJbRdQhLEYCbI
uT0XUnLrml5Notj9QtWmsN/+Es1xU8MQGvek9K5oqnZ+06ijk03R9yD7pupTgQgCGEMU/qhBU9uk
AmifImskYa805hPkjy9i6N/j1On2FHMVhU1ZUWztbxL/KJfzRnFd+RhCN65mIS/iLwHDXzv0rzvy
76cibmDKwOZtyzQ1AgP7XRb2y348SMgmytzSjmUUPklB+FBoOvqSWvsi4P49AHy/jykzL20bAxy3
OQu8izghPVDExjEtV8oATHmTk+H3/fXnX+dvz8uUbWEqMMssi692bqJxEclkhVUILPEA3cSr7H+R
kvjD8/r1BuceoSEBQ1mo3KDSDmF1EepXYfL8+Xf4Pevx/qgw5/Giy8jjFPu8YxoKcFOqA90+NqT8
/Xanj92s169k/Wfuv35+qz88Lg7Spq2buJ1MzZre/l9Gn8cVyxlknmOhbbt0KdQvOlL+/fqKDG+e
MFTly1jniRzVLUrkDIV0lMifjnMCjc8//98fFYgeQegqZEMxjXMJdK6YqiKNUXZFO6Wkhn+3pMoE
E6NTFp/f6O/DTltEYeg2QhHbkM9bqIbMH5A0bXhlo4BspepE76DHsrNfPr/N32eJIhh3HEJE4zr/
/308LNEEeEF9atX1tTbeeV49U5pXn3rX5/c5f246ZipDUUyGRDFs6zz15cFJyLpyiI9+fojjS0R9
QJ9I2lbSF2a28+fGjQzdEJaiWiau9/Oc0mBIlTLYHko3RHNq/CwFp0j/ao3+PYNv2dxEmKo8vcM2
M+a8lU6rl57LO+gd05DSfNPMBtZLcRXE+1RutwnYDNsI6e149/lDPH+5dcucTkssoEwdXT1/J/y0
y/vI1MMjZnv3bYJRf3597fdMwvS9iCttGRmfavLf+970y+wMUGsPox+Gx95Dl1e3bXYoNaQRZU+V
XpXdZpEMqT6rWvDPSFZqpzVl7UltWMBrKXtQ5Q64XIuQUAU1eZWkCTp+2URmaATHABwyOPbaWqWa
bC0UcEmODcV2XvlUPEN22ndOIQE3jPlZHgFnroThXtqtQu8FHfinmbjGOlON7otC4t9fmelb66qm
qrqmG+em3MgdIF4WVnAkcyqKrcgulOj4+ZP9w8hxC+YsPbrQC5x7pGLYdFpneuEx3RucaL4Cb5zP
YsbNUInWVUNM5+1z6XpeiEQYCg85Cw++9lNqfta9BcVJ/eIF+fvXsDiy/x/KzmtJbhzttk/ECJAA
3W36zPKlUsncMFRGBL0FaJ7+XznnZlp9ojtmIqYvJnqkKiYT+MzeayvhKRUEvvgz8GWocoiLU2ce
SR3cRC8h2Tj/63P6619w/UX/6wVUkeeUTKfM4yzYG7DD2P3zn8/h5v1RX6mQW0H4BM14ruQq+mO/
lwcyF6RKAN8tPIMMqXYBjxfZCTL1fGogVO5KavrvXg6RZuSOOU7gIK8i3pjlRozGunbT4o62OrWd
3c+5helqgZK3mX73Bxk8xklsLrrMkwTkk/dDiBzk0kyxheIrU+e+QSoX0qsyWpi8e5HlyBFMhfoB
RwnKQz+6STuQdBvDSsU7+6Kc9jUP5d42Y/VChFyLQmK+gndl+nvu5uq41m0+XULsBPvet7T4eTQf
eix523mSxS51+q/r3FvoVtWQwheilkfG26zTpVhVeZBD1VK963EXRO2PdsarYVuv2rbcgdsZUNJ9
JnQFdY35bTMHegE6xMqOQIfkm9QoZvN46Y4yVPpuKDsGK9I2D9HsdM9hIZp9TdzYz6Aww8JuMNEY
GNbuq+rwHGtVBZcwSPu9Gep4B+sQsoKn1VvGp3qJ/NrsAMyjGAFW/TEk47RFcApEv53EfmZksl0i
N93LIBLnKKIhcVI5Hfpoea8ytJJDbX+EulE7VZhxH5eI1VnhYybM4GN4qX4WHqNhXReYrufgkLd1
vp2ifL5J0SXvxs4WgM7lbDGhlzypRLV3AC9r8JOWcJQIkCS9GbuESsd3TQk/r8ss5jAfAZKpen7M
Hk5MB3LkaLJwpD+FSsygx5waW+i920p4avWILPyalA6mV4R3HZLSc1eyAo7Zrj25oeAvyGcvP631
+OqOZIx0Tg73T2bdxnMEU1zskGektzHjTtBmbj+J2z6AylWU/nqhpIuPfqIBudryyu0SWFPq2AE/
P7SR+syNf0druWzWSgCOFAW2BSUUr4xRnyENq9rrqDefQ7V+r6MyOc9RP10WX6rbNRmybWnj9bmR
cXdjqnr6nZrozVZuvxVFHxyGmPOeoIhrNguL1HFc1qdiIhMlwpxycuu4IMpilg9RMLt8pqF8YLwC
PQj74UE3Aa1HSJ4LUSvMjn3+b3GVvsY4/A5YQVBsjbM+SMTMv+NIEhPhky5QmXDaw4AIbmifovPq
9uWlENgd0mppz3UD6hjIM16dUfmHIVf2XPP6Ps9mhlqs1SChpSMHFyZat67jV5ABUKszhGj35epT
7IVX3leB6HlYfOTxqferV1A3a8n6aFTtcDJiIeImdTw6xLw6MulLP0NbwsdtpIZWXJEKUyCCXAHc
RssYQeYRT02w1qgRQduBrGnunZkI20JpC8J78U9FHMVnutDltl9dutzWlWc3qFP+5UDs3GZcd2vP
gilYDAtntS4lpDQyebjwULF2YU80ExkGbtqzDUc6QP4R84u2qRj9Y0/FUJNdukEFKLWWS+IwZvxV
BV+ZmNzTEpAUkWTNbUBBdVtI1LiFQp2a8gkiih/QN71Ek7+LqwBRFTB8A35lb2XxQXn0ZZTBCDwz
btRP8HiYRwb7FYxoQwBGwkZeg3fQQwReI9PJKat6cyXQDRe/CJ19MOX63DO3PVUNEsly6cY7s7SA
LyfZwGSPIrFxvJQZxggZrW/NO8A0rDrJGD0yAWJIpXrE8RL4ZTYE8m5x5vwsR9Y7Spr8ZEonxq6Q
wqiEnbyN6t7uysCHlj1nc7v3q8V/nht4xtVi7lgtBaTEcJK5oyN+OYE/3KzRDLaRY/bY6xG0FdTC
ba4Xvqcgt89NcAXslRVGlSptDoIJ2yZqi+bRnRjLVZksT3VQB3fW+utBd93HmrfxbZw7zkVC/tqK
LEbJ5jawUJvku/HjnyRw/4AT0GyDjIWaW2bZwbduuqnn+t2zYNZWT0EvHyMOy6Is3ualGk5zXTVP
bjfZT2BIBaZBo+DtBMa+2LbLbzgWO6AICVi51m0f0oZeaSry7LjE2bNrwnbf4hzbUhx98VFGneo0
DQ+NQYTLvAhV9HV0a8DmHfVq5r1TN9nBSMRBa585m8nhuRoCSX5kS93vmzytsHIt7UkFc/qDjRic
+6aYyCkx+eMUONE+A5mNpnd2N6ufmvtlsgAYWgjnCE20s01bMJi104YvU3sFSzfJcBq86zWYcN5t
/QhDf+lU43cXdgtgmsiZOO65H64Lt3cZ8MRK0QcnYWTxJW7yqEQvvyD2cBNxWbtZ3I/lIxJOEr6q
KZzehyoUL8XKzKfP4Qcz9H3uRLMepLfYg6uR3Ll6+qwbyaK9rtHk5hX2GSbUd8oQYpNSkrHsDJnA
5/qzjXNe8WBlF5rU4uTo2iM+h8BHLtLscQ7lW5MN6YdnJ2cnh2R4iIC/vuXD6udQRK/5Ft7c3oe5
9Di+/fJYSTucF+25YFKn/GaOBI/OUEcYkJVmVsB9+sGVPnrGoXjSUYBUmviV9FjYBa4+N3m3E6PJ
oPjm6eMSW2U3qAfWQ0ONcd9QKuyhlhM5MUaE5MR9eCyHJj+ISr8zy1vg2XfeJXfUt6lvXALj0jfB
L7EDQ8U0e2GaXW/ypCd8Ja7R5KCdbb4oxXi7y0ru8Lptuq2fBONTHYLP70cfFGJGnEIkUr0Xkb9c
ocP4ugRUG7LQqlFdMDeRATaHzmOTIB/inR+e5hKlSpp07f1Qc69HUTHstBIpeFYxYOpJAIY3Nvs+
0WWcq+sot+k1f7Tv/RTLmN6IoCHxgpXDHj6Ee3DpfTbW6mnXWdOTMJL/zjF+/dK++zld/zv5/Y4X
Z7zoYYzNtoeuc+en0y+ijSfeBkxSZeSVpxnc/ifLLZe6Atsgk7Z3gkV+NZN0flm65INRYBJxdXov
S4Cy2fgswjcMFXq4vA57nsROuzKW6ckqPDUhu+NtFmu8Ghn09CxaoOljbdzjRyrRT+FsNND1H00p
fqVNk2NOTfs36Oefyr+mbeLbA93lzAvC/zC7mcs62wcVW44pwLWB8G9DMgmHx6gd+uXRcGU6droP
ytTfILGXu8WzM67RtomOsQ0eJtjXkj3SKBRpHa99+j1K433mRqhkpzDdTFbND2phLpmY9rdTrZ+9
A8c0NURVCVfiGPT0hL7Xb6ABBgAsTeBtFpbGAClwWLVBOGyioLdbaNkd5NHcuctpeUgT7eoTdXFx
13Dy3LNOw9+1MI+1q1+iyMI9vnWWoPvBTkFQWvlufzT4bo42xnhJQwDcIE+Wg4m99IwS1t36hYAC
DzV9yQ02qSzoLrKQBD6SznTpxkBwcxLSw5oSLk+2RIdy9tejWsHvzqXGY1MG7zInmVIKdu1RboIb
QBj+0fU7/RWCtd20kgK+GAtzhjXNVJ9FGGqiOL7VTnjfxzDMybd0XtNyUXvDGuc1c0v2jDX7TGw6
itl5Xuf6YqJAsq7AJey0SHrTCih816noeYkY43uSaFKQdSkhX+N7bYfkdjKrwtWkfgUu5VdWuTPO
uJUiIevT5pRd83kplZrd2qp2N5qw2M+18U9pFYxvy1wnwM2j7lYv7bT1qtZ97hVFrcvZz6Wrz/nc
PPHGqZ0Y4ughj2zxWA7UscHcfJ11z2sz9B5hSU5/rnv5rY1GDMW6mokeqD/IWB33GDx5TRk9HSOP
jRnuUG12TYVrtOwCdlNqIG6jzZAwTslydptZD9tSd97roOR6iJVLL8OOB1A/29wb7RX4JF1piBSS
tt9N6JAfSTCY7mzqp3ccdMsJiStZmn7eH1RnSxY2bNxcxHW8vyXIxQLNy13W4a+TfRuci6VDX+qK
GgW+GuPuGRiq/17VRb6vWqXpVFrzUi1CcWt29liFbfTS8K7sI9dyIym/JX0p8vxzA5Zv69AyXUbm
icdh4GvYuWq8uCL6qL002Hc1C98m9TA4dhCtZivTA1UCzMbZdzaJwnGsVBbvltU7JeQTbLOsUXv2
EC02ExIPvMDs7TJgHIXFnmjL6q8j17Nb3gomOZs8bxcSzdJPv4rWu3jg3cf3EJ91RlDJMvtED1pM
tmFPLSmVdQ66qq/5OThUvBZ7FysuuF0s/9Yvc5Z1D0li2XKtSzztrFHiZLo4fZfrPB6kHAFnr2hv
/DbJT+Xi2reslutdIJp076EYPXVlvTxGUi+veZ15l261y045Kw7cdOngBTv+uV9Ud9MuFnNr0OVf
Hce1BNaM87TT8BWOkOTtkbV7uM9i+ezrpSGvJZinzZr4xbN021NPid4ysfKZAWxow5ojpZu++JGs
sBF2lHhDnXy3rMIOnJ/10ZfDtKsHVPWyxmDhTQ4c9tV0m1EvyaEV6xfasYCF9+JveHJLxnY31qcl
YVO5Zu70qx7qYG+AKDysdTNupLvk58ylXxZu+p528Re2uw6CzGrYJESQgjrL/TuLTeU54F06B0mX
HhXe7COFan6vfDXfd6uvDq6cf2QDi8Oa6nKvDZFAcdC3+3VlHmCxXWwJ8KEgLJD6j35JuG1mhl0W
UJiKJZR3PaD8gJRFLFPtBJcPZ8+Ez+vQc2buaNafMjedznglUOiUU38TiLk42IFYXM427zZEDrCl
E9b3TR30T7VXyotb1/5+AUNBBkvg7sqhrE99y+fX5TOJTPoaZlIHkJBXhmm4w5r4R6uzT6cRw6Zp
ff9UOVHCii/+OVbgpzFafAuQLWAFIX5PFPFw48lM03zGr7Rb7PctlZQd8ZJ5gyWVbu3cXWLrBoK+
VFhUqNoDZf1z7gHwVJ7hkIjw0rgZz6VWGSyLEBpAlLqCtU+ANGF9cTIce5HPXZ32K5Tp2DKEHPz4
Yis/+KqyyR79VPrHLF69reoaMOkmaLd5gWZpjjGLJysG5Mg4/leAt1i4sxUv1+R+IDkoti3Motsq
L9+WxO/PtljsVq7J/DB26XwUxfRpQhPfLy2Wu5wlA2dkM5/T6upd7TnstZPXN40M41MFLHmf8n3e
ElfYYvDCTThqFV2sCdX3aZHhbs48/wdq0ggcP3F+PDgwFetcvHczCMCgqH4qSxZV1cp7vifBbVN6
BXR+Me690fc3JZxtvEqBJAKD/lQTJ0Q+nFftTDOMBxPRyHWIAuhLs3Fvx4IMFIuFzTEcMd5EEz2P
2ODUNaNnTjA0Bnb8TJqeMVFrSH4SvA8qSqP9YGIDUs+kp9itx51Jg/zSpFNxiDKiS1gzOI07nAnU
8k58MdD3qzMaAf9BFkX1ggI3QDbevhZxn+xV3SIaS1Y41zrLDxA5+Q3ckgG8T8Jb6Azq3Obud2jP
TAwo4Q6xKPzN2hb2UFb6ip4X013LZJObyvte9L2zF3k1sG6W05Epv3dgfs1MPWy8+cg4LN6optY8
VLrl8ySK6wHr1EfpElVgRrQj1uO0c8trpaoVzp6KgkWuA9KCSfj32TBygDeeYDx49fV5qXMmK/G3
HHzoRL0hz7QEjj24q9gUURWQk6KK5yanhgq7oT7qaenOzrQMxwGV7KkyTXoKOhsdrIr7PYkE4x2/
Qr3vZtDwSk8uOc7z+CvP3R8oBcZtNI/53r9iR9KpEodcGaoGHapj3pW07gnqTKZYdO+ZZoO/ptVt
POj2pUnz5oHdMFh2mie3K8yWvCdycSb0LLHK6xM/Z0wmrkehwgiVdK2GNNYWOA1oBFIW+4FsBmXe
Qv7D8cYEpSQF5IE+ZkFZE6X32bIWFETOos5dUTSH2plihKJDc5OOTP6nESWVTnjc5dDluO+q8Huc
Cu/XuMpl38/4gdcBk9XQyfAEnzQ+EhcccmCHHbzelJzDdvaZqnEwb1RrcabnHv7d3O6GfvQIIVwq
2MS5+8Cygu9BlJOoknfuUztGKGXWQVBgJtlxIuGPJEkRHNLExAc7RsNGhZLfplPtMV+NOQVpaQ9d
Fv3olDcea+Zij92CLTnOCAmcPd7dGfXNQ+5n9tgkM+wR93pV0dsdwqx398gpiHz1A2j6XfDd9tck
DvQ3G9T4qJbqRT+lym3OEn3KHQqbYZfIqTsTFx4gFbHlIRpnZEsa2UPSZsU5KQumEHlU7EBwKBQc
WXBKFXucpjLtnneSU3GsYNqTB3Egyaz/gC6vv5DKDPqQF3XDKpuLNLsOkWkXpy3E2MOqGXFMR+20
hJcCxxgGrg+Dm24ajCKhofRuC1si/A1dhgAtgCj0HnV9U/nCI4XD/V7oTmzTPInIlx1RoU4kgzBa
IR5DE0SqPXxEAXqPW09484UUouqY0ArtkYG3tx64AYBeqgYeRFC1r4huWUsUvCOROtsuKNxHjdzp
NKXc66tTf65pURG8NplDUzOwWyuzXHJVMNMd8SGG6Vge+SCTk70aTLQ/xLt29Z3v4PWjXRUSeqxl
MF8QODWXDAgfiQmczauTIoKKtDhM1fDG8Jx8nJJ4uTScaBGqFkjo6uU+jl2uJuPAmDGqyLfjFCLC
8cqWwXD/KgDbg3/pJGjPPIGtAJ0llbH7TKAOXFTMvovTTpuCCmrjqnbZVlG84Lm+Unga2veSrvhb
tRIA3UrnJQgZDw5hIrZtOgnuB7RFqQjx1UQDg6m1e1clswPWxuF+Ep27qfO1f7zO+MF3RFzTXrh8
TnqEb9EJVpiywYyYmSI9FZUhcUx1zreEjuHW65lNoqKlZKC5h40g1KFnVvecF4+ivily5bxF1Qwg
SQ24IrOCZ+uCfmGQqRlh8eEq6Sx32i2Kg2OjnHAUE57nKjQvvk6QJmbC3MyZIA9BpsQCzrXdFn3X
85uX1+XDuGANytpdLLGk2SHk7QhMdjM1obOzlSSRTV3jQwo0aH3p9l9MV0d42YcIs1JJJChZNs7O
I0t56zgNwdGzS1osZHLOrgZzcTDVPuPSKtsnFQqkGHzLWJaPszN8IziTLcCEEbPQOOBXb+oBfjA4
qaOp/yja2D4kbk7UbUM7G5I9dIzWjDjuBIhCguG1KWsIPUyjG6b0GfafkCHuvvYodZRJm69K1d5v
lYgIMscEmGJOoJJOEWO30W/EfT3HvxYYyscun1wGUyVlobjGbs5LdONO67rzOPCOuYetYaKx3zJ2
xRvoLMVBRnVxO+feuw5K8kcGXy6bxeoKjRwW0RnCQtoS0lGnPww+t3vjU2WN8yq3IiHpiS8Oni9a
Rjrl0n0a8oA8mD5kXsYQId2l2jaE3c1Q+7Ngukc2haC/GdZvA6/uwyjaStMkRhHyxPZbZwlljty+
fVEs8xTCggQBBfsKLhvpZ+WvKBceZB09PQQUXBui0O0p0auz84fM/RnFlfhNm/jDxx97z/5N/Izn
NX/Ng8ZgQmDWeglSINWeF+rnjlkcKcLihRCua1ItPUIbRgc3HuQ9L96rHKA97tzJVC/CtDjN/sO8
MetaUZuu1bHs2LHumqVso/3aksbkGN6VKm8Ya/eh/0CX+cGBaB4Smbnbeh6f2SHqU8lNwHCXssF6
bMYtHC8WYABGFz8PdvGIs6DPFVSRoXKhZwPwKgfvQ0xZeUN7yXanS+xDLzJ60g7Ihx4YIyZakQ3b
TW/IT4K99it9NNK1hFqWrnO7sHzYRchtdwNvymOOc5Bvhm/ppZkBAJempsp7OLVisb9c8mCZJKT+
Wxgkgu1DZeeHrA+cfSu1d3ElxmdRQkqqHGbWA4PRfltpzn13icXvtQJIS+JT+ewVZf4l63T3NVD+
eCeLaiXtS9idO8Tjj5FdvRdm+/Kn487ryclHe9aik9CbZiJbszzR3E6ZeRvdUp2ZMU+PpYh4LaNJ
xkS7kcBYEDL+Lc7AQcjVjDcT9+O2y4mrynXk3DULG+HBHU9eQPZ6xL5rTzPWM5xy8nzjN4SZNa0n
b1rbDkcip0Ycu6SaN2ERHqsa5ItJr8gH2JDLV+NGucfijAFtH+oWSgABeWM0ukck5pCCjBx3a9NH
nw58qUPQJNc7mp7Lu/6jzhqHKBRoFYTosp8u2p+JHN2T6+UfsyzWCxvC73O8vkZ58xE6glG10ZE0
hNCVDcrI3m++Rib+QkYdmSq8quXRcVAmT/M4zFvBuOC1c1z1kXfegoU+JWQwKbSkfGB+BeSh4tIn
/mooG/m0lGvFfot4KixNy2TussgjSZjk0zt+pnXTzTkybK/qiq0TRqiUCuTSw5pM9ES8L2gu8hRf
81rMpM3yER3hO9ofOpf57dK1oJawjhxqFxlnBgwdtpfI75lyrC1RMzat9xFbyF1xjefNIQx8awIn
3DJwVlvmcd3WS5v+AB9eHKxbs0fUMBJUMup95Gh9kyACvBDRkJ50wgTFEPlHRxMW22ZyWbvUwK8q
9iHEkml7arvlCrOqimcaMkSvnbKHOSZOyXepolXixftcqfBQjUl6aCq7sprnDDDl2u6UiNjNLYA4
KisTxMseVX8KPtqmZPmFsPawdibBzk5MlmZJeFv4kVRPufPDdu3CTa6ZvcnuGvwZ9ziiY8AIeao8
JtyQTYk8o16TdUruQrn+Ul0vPhhyXwO8uNe/2J7IKWPS+RqvOh50AW7EjBW5GEL3d2NSsoBaJmLu
IqRw4RACVZ7JVFbB6FH/MSWfh+yDXtvbTSthesW1SBviqt9lKaMLyY5mKwA2nMS4/IpcTZtdrWS8
XE/4LIIOh2p4NMvb5HrYOHsRMOxJv3DvqdfkaiRg/lp846kDSoeLwLSkQ7FQgEVKJhBTLEk5u5rh
vQzC4lGyZdpXcxlsi9gtnxcT+9+LsZpfncG/uodnZrD4h73dYHEGVa0dYGIyQg6L4Ls/NJIo6ytq
LcBX2XnWu1lrcJll5uSsbkKWkTRElkEPhtABBo/Anzolv5yl6TRQJsjouxH40G4u5p9Tcs2UW/Nm
PMdDYCErTIXczBQh90aSdl1QOLQeZBrhBv3Bi6bx5CQrXLDaWFje2NuR1qttQHLr94XYb0HmJgTP
Jg6nB9O1/k4Gi74JUil+OqWiYvIHeGV+PcNyCCaJcdUz55D+5SWkfdrqlNDoxfgoDiK3+Rb3vMm5
vyy7JVBo4BMBh1+wzTZ6yi+VaD0Wj0jvV9a129GRBM4pAEKgTcYjP818XBwTHQKRiG993TEeF4m6
5Itqv5SRq17SCt5GkpuRxTh+3Wwa35KZrPchqKvtVbu7Q6Zsb3Q71IfcHSvU9Zm+OKvi88g9iqaQ
zTVp8ab3x13YLuWLs5T5B5vB6E0nCjZWMtvfbZvBZmrNdKxmt/iSL0l8ckWXvc1FwRS/p59h4IZ5
LAGnsSZt8RKyKX1mychK1ToYCUjtdr0Ckbp4MNeEyUlY1PhyzZYn5uGsasVgPDhZ2INbpgO8mD3m
FxNWVIlLBCOkJVvYSMLwmH2YvetIcA+qW3dWA/vJjFoOvizvJSLlh9lpfYwu8qMK8Y3Gkvn1JMnp
kGuVn1cmu6yhmqv4xvHfhamuTMJQMBb03+AqCjLOJtiZbSU+NXX/ZlqcdCu9JgRl0WxWge0Nh6DN
/GBjK0/Trc6YeEb49rsmhWmseXGei3LKP5jMEaHnt2v2yFIRmT5fl6M1DXqZDjRHySuut7HrLZtG
9vq+ZKnHGH4VENEYk7tNGZ942sMTuB+v2kTGe8yEZEHZBg+WsgewEfSVK6bEHhPDV3X1EIpQBIu9
J2R3boqy37s90aDkq2V4jIiA44uiSbDfBZKYwbUkomnThi64BMHO4jarPU5sgnWJ4U6aD9KHMR0s
jrwJGi/4oS0m9iUtiWoqr9UbRcqBRQALuzAVexbE8WV0R7WzrJp00DtXc8fS4aXkOGlj7Px5qjGT
J59ZylddNdJ7YDfh/ahou/xdv1K8D4QpbtlzIB0o/QzAdxBNy2vbjsPJcxVDB1jaybHSkpF97zr3
xdV4SrHX751x8Nlg4bNpGoJaD4lcYPv3Y/nbuir5TqwfwYB5FrzGRcLUKgfnCDmQzUMZPk8yV8OW
0nP4F/Ga+3dZKEYAV/h8YxWLiz+FhJ1QqRj9tHvMYEGFbIXhAux9U9343fKgZP11TJOfAhVCA57h
n4Vtf1fmXSXPLv6KOEa6+Tfgf9yJNeNweySaoz/G0/+ockdSjc0Dsx5aV7Z06g/RnM5cdvm+TR5c
jh/DEPhfiNJ///Fj5HgigiTkoT39mz6SEMrJQCN4EHN5V8R2R7TU4Z+f0B9hUCEi6gAtGEYAN+Qf
fD5/1RYWZln8NOi7e89NXeZKDlHHLaqym7If8d0EFXHjq1r3qQqBBrH1v0+EKHZtTb/s5EP5aWy0
0rJaLS42Nf4+nufsNCuSNT2RmscGqcpPCgK2AGFDBfMvb9fVw/zfPsb//PhxiGQLX7yU0R8/fumJ
vp3Dqrtnjbix9cMwHTO88mP0KviiNh5fJz38i1zy/z2Uv/6tV6kzgwgMKSKU/yHK/ZcgUzhp6jPp
He/TYCC0MQ4ZmBJXgfwzAyP6JlwmL6VS7bbO2XwR0XN9QojPNhQdjN1WKvi1jecXJk/+KWM0f70/
p9dEhnjWWqxOwFuZI2PW+KIZoBwc0olOwvd9thr5WJ1RkwQHNyOVcKHh2/oj9Rv7UbNbK5f9Ujyc
S7rkXe058ZbN86v1TL3DBdru+F0d1Bd9eGqchakleF2cYoz6677+msyhT42G47JJtae2ykV/RCHI
AYg38JjUK5o5Mqn3pdHjTZiNeInDqrgf+YJ8WYzp78OJt7Reu5diTsaHzCWVsoYTAtnRbROkTXPa
bRI0PeA1Z2c3T+071cSVVdsNr+HkoD3Dlr7rkW7syNKOzl7UXyiSqdt11kwXR5WfvKvRk7YR+/vA
rndhVHXn0I2n7xn7CGbQNggPy+K2vI10g4uiXt/YHHNZGMW/lxIyI8p/0LieLA9DzSSp8wc4Mlff
6zxaMD4oPZ7aNi38w1wV63np6TFrrF17OQfVJY6XtGUh6mYvGCQJbzPOvKUCfPeCLjivV5HTgpP3
UiVuMEI0DHF5JrPcFPw7d7pcOF/pYigCMsChQE4JonSW/HloYANMoWuhZ7coFash+YyCUu+n/sHt
oGFn2JpSfbNkwHxz2Ci7WUzNIywp99MLaubRM6s14McBQ+BkRXA6DEF4Rqqz3Kae1xEhCRKndSBD
xU4Mz8S5jmAiivSbOCD8jenqU5yHsG/CldLeBZfskjV0XqUHo2WMqyNdO9XIUgxYEBMB2dEbyqd8
aJa9GDpW4lG3oI2xfqIOS8TodeP6lbkZmVvuyKLG14e3MiBAl6zcow3Wd+vwv9W8f8VGTwWbkdCD
c2vWhopYt1nLbkCb7+jDuT3DlazcYmlu/Hr8yfIk+5o2ljlPgcgJb0V6341i3uV5n911oc/037Fi
t04jbhrdtKTC5xKOKh6bp9b5sQzfxm3meesROSlGwF7rr5FsH52+uc1of2yVVHfZapAG6hJG6655
rfUgf/Ygz7+k3dAdV9KGzq1bTRfjGn0fT21ETKhguMdPsLIQKaH1kRIX3GTLCJOIffg3oGzr11pS
/6zDqXennu1fDrYnw1PAsiicn0TIOi+tkx/9Mr8ng2zfnB50TO5el4mMKiNA5ZC2WN9Itn4k+nTs
irfYBsozs+LpIgBRs7gytP1DbVYC6P3o2HcGIrgH9dEDxLwLcusRGI62tFLUBYBzV3wJfZyx344d
nyVlnMgDax3vTtslvaSB89HGZFXiRP1MERjthhJhCz9C8hshTXuYHeh+k9Obrbfgz17C7vdiaT0D
DTc3Ta+a1FKEp7Jt4531veniccPwUWcB4jjXe4k8GnFiJH4FVG8fbp96l7QIMyzDtbpzdNzfOMEC
GleqDibhZPftMMW3zVDS3MfdsJl8HJSL5xQM/zF0VqplXjyuefo/ca8IR1USf54fRT6bRpxfV7fE
f5347tD4Bn4gLxAb2HDP5/LP9/AfV/3f/vw/Jf5e2wwMepqnsnyKGXa1/+L7+8O0GaPsx+R/tRdy
S1CJ/XFPZnECc4NC5tFfk5sRzp2vzKW04XV1Qbo9O836X2Pi/n9/p4qE8GIPHxX111+f2doD4E2B
tj56WofzHj3a+iCSOvuSqjZ8G6GefO0jRJ3w6mmD/vl5/tW9QjFDKXN1fyhWlCr+P9LObDduLMui
X0SAvLycXiMYjElTaLKkF0KWZM7zzK/vRVc1MhU2LBjVQDeq0JlicLo895y914Yn8/nYquIn9jyi
0q/ybTRsSCdsky+Ky+Xn/1MELIfQVVss9iBhYqz6aRv61yMBfsHXJsijV7j4x/d6dv1mA2T4z+fx
1UGW5+ZfB5mztJC+zkHkxIwNJq2rR2sQhf/bUc6ebvpHaZxkMKfY+szDlS/WAkFk91cuRC6YY+Oi
lFwxncsl1LNnEMHaPMk+jPjYRp0XALK7iqc++OJJP79ijq0JfJS6xIJKeXZ+55tEa0pVreYbhsyw
cucp2SaQieG56igmBWjxP1+7zxWoraGkJ58WksbPd4sy9PMd0gYiPRh3QAMPv6FCn4cnIPC2eSOa
Jz8CZYeY888H/HyCS8WOBdK0NWP5vwZu0c8HTNo51KYpFwy6Q6Czq1Z1VUIUhPJ3S9Ivx1le7389
egMuIXoPhbiUc29fR7M9baDP+S//29mcXb7OTguE05xNCfAipJP3pqBi7/6O0sWSbRuomXQddypv
K//7+WTA8VVpWYfNXWSkuOWrtVbbXzzeZ/eFPabFn9dwlOFQh+wiPh8CK46vh2rq3zFnpzNMc3Sy
aCF/sep8XtiWnTTLqcCHztpjGJY8O5GcEEFfrYrithXuokSx3Okrk+3yAP2zsC2H0DWWTNs0keFy
l89WA3zVUmdEV936VGWRXrp+eIB4GvOfBsP64mk+//BxMAmMBq84XsPF2//5qulVl0objv+teGG4
Xj/8+en6zV9nEcCQyg5AteR5EJYy6K0z+2p2m5GLuEFl/rd/Hr+rCtwHTw3eU/tsdTaMUcKkMAjo
GJxVdMLD8cXV+fVuW4I33ZSYz0zEkGfvehUNaS99zbj1YEepIdEOav53TnpmxMLEDGQ4LChLlXD2
moOvYokZ2/pk9ROilk2Pv41tyF9eKMEjhVdEX86EbsnZI1XFmZR9GjUne2vGxE/8j3/+7KVoCCDw
leXP671nbUPh/fnXn7/ZACfow7DZpwDUWXLPLtFYZX6kiqE8qcawadGA9Spug8cMzf2fD/TTSvzp
1ROLpAqDO08s7Srn7IHKy1w0BM7oJzNtdDYp2qE2MD0aLZrUosuuF5khYwRSu/D+zSOlx/CIK+rv
+k48EhaqEY0VbVkr7fOmClA7I2uqsb8Ndr6yzZW/fWuWP8/qxeu4YAnOG4KaApx6QE5zCyH81SiN
J0hIf76Ov7z2HMHgqwxNy6J2P6dppFpTBb2wu9vEGncwmccvzmC54Z9u08/3nS8kz7Jcas3Pi9Y4
jMiXWbbu0pLIqzY5MjxzsROtAe/smwTwt8Ko7c/ndNZH/aXQOEdeoBiOw0HkGTStGkSAjC9qx4SY
G74nQ4P0sGRahWDtoBTNMSu70xeHX6qzf875/w+PD97mJRDWuct50qMWAWTAFLCqD3wdnroZkT86
mz6K4CD3vknvBSPbVJoHs4vvFQZLX/yE35VaLONU9qy4kGDOaoUoqXWtZYh1Eop+NSrtZZ/GaETE
/MMmsJZqZW064es41pfFaLhGHRG+olioYeLXWDF3dbyIVLX1mBFrJOojguAv1qHf/kA4liwYlLnq
OVWt6wN8ozgJTmnGKzyPSC4cWOgSRRXhHOAXJ7c22zf8Gl/UHr99OBjQgUKn322ySH1+IpuyIXWP
EJ5Tgn2rmZgM5OxKaLRnxgNvmN6/2M2FMn6xUJytV/95KP592LOFd2K2E9YlD4UvR3pKu6r/Pg4v
U3AyQseNxiffx0HbXKPUwYcafvGWO59fw1+PfvZ1BJlSYHHLspOSMEvFHntMrcpguIOTysy+9wRY
oBYgvGUI8U6gTXhjuPuR9uadkVprtnce0OeLEhMXq9BeqgyJR63EL1G9DSH5Jl2o3hh05zytyzfl
wDHqObuxFwkH3UwiqsI1X1TbA8D7oyB9b0WmInwBvJi0YrUca5BibuIcB/riYwpHgGvz/ITphcgF
JEf2QDgEAsasCL2JDBxd54EJWEUGMe46v6RTrKcPqR/cm7l64ydEQjT8axiPkC+Rm1fmB7vSNnKq
7gbT8ZwCVQnZP/NqIBJvU/YhBCxmcxIb8do3Mpp3GvkqhdjWpvjoK/mK1wvr69Bu6kxf17TXInSp
CF8QXQfBfRURvx034pvWBEfL/kgY8tOsfTTlIubt+m0587oPCC/XwaCht+ovpkLej8pwkcfVhsg6
ue7xeJdNcPvFQvD5g/zfG888h3qbQlWcv2esA/Qm6SaeVNO+YYQM0swZS3RMymEkqYMgwo1BfhCw
mK0eEys/+g9hNKw1ZAkM217zTjnhcPlqhVxW/c8rJFJXpk0/qzVoIWfLk14wkI5kUZ6S6t1gA8h9
kuhXFO2hgkyNnEKZXtv+Xu/oWH2VCHzGiV8uCbInhmsGu2tz+U+fFwAVNV1vTgk1Sq/kxxkxmKcr
cF+jVs4IVUf1R40U6vvstJg/rLokYm/+jrgiPMyaqm6UVDcPUKcBnVcTprUoaA+S2YOnDkn3/ufb
d4Z6/+9vlZTLgGgoys9hEzZ+DBSaRnGqnX3Uv0fFN3sGHuHE6A1uJEqVuLsM1Be0q6uiutIt9XsN
/dCY84t6vPYhomC4cXX7NU9Q+OU/xpEHU4G5rmGjTpktgpYI9ItRjWiKJzdO/FdklP/8fCbStrHc
a5o/Z2ttFAclI7WpPM2yPfpTcpNEVQTFQPkqO/o3qzp1kkaBwZgROMd5IQbvUasFmsFTniLSZlgT
vqPcSWGVW+9jPmbXkSPHy9hEB4AkHZtBNMovat9f11h+AszRpXvo0OY6a9qYVpQNfteUp6h6nAbj
NieYI0P9hMzcSd+kmn7xkf/1E8rx+H7SuDEYrNlnL5GiBoVqJFzcIHfMNznMZEtJgICB1YY7oxjF
Q5bUOZpbDcdD+yUS+7enq1P3kuvGLO6cyKSoHarBKi/ZSag4uZltroIiv43aLFv1k7qXAUkEjrn9
8xvxuV79+UTZQjoGDVreCF2cnXSjhj5zkuUih8BNGzoU1vj3FQIX9p9j/Hwp/9XOiSy/VOa+LU9S
bB2kFO1Eso7xiIwZQ93o9g7x8tF+6vIvHqDlbThbFemS6rTipE7j6rxuLHUN17Vvc0U15763NdRm
/cOMBu/Pl1D79TiU4yZteoak9JvP+35VhLpa5FZ9ajTjuvHzB4UIoxHrcUDXB5+PC+DpHt7GvpW1
VwwzFXS9QdtGOHZW3hIs6f75By0L7ufz/vx7liftX9c7Hcpsmm27piK7NhpWJ54c5NYrpam9Ibn/
88F+/SAuB7MYYdIowKd2tiSNUIlmfHFY0ghtUAv07V27n+1sh97+i33Ibw6lAfih8bi0IdXztnc0
sf5NKNlOXRTfmUbhnBKtdLwgFj8CnzCHP5/Yb+4qR7Mc/kfXF9jv56sIM7iDUd8uR6PYKhtPtfJN
Jr5YdH5969mK0rejQ62itPhFyOFgE2zDsTmVRr1psu7VAiBg6DarQLKJ2+YCi8oXr8Wvr/xySEBL
y0tPr/rslVem2kpHjUMm8yAgaWjKUa2U4dufL99vjwK+kE2Tqtq/bNp0B9QylmEaI2V+ynt5p+vh
F9fu5+jo7EGn406DB3GyNLAJfr5FiMolNrCZ3k72oxZgxYcJIfH7aLMFJF6DIbzMTzOWsdgJv3g6
fnd6/z702TumY9UJbHu5b025q7QWtWGPe+jP1/A3j+DSCeHrB8JHsOX/fH55iY8KibtxY5EJBIBJ
Ny9xq2fHOQJy/edD/fpuUbnBsYOmSEPxl9ulxL3TTGYcnTrDmnnwkHWHOtSkiTE2CWzJ/MWiebZG
oYCTDncNcZQqaJWcLxtJQD+7K/rp1GvgZJU8K7dzp8IGTqdy4yDfYVPR6F+MUn85KOpixmYYsWEE
LGi9z9fTTwmqarvOOtl+03m+5rDhCafk2BuD5Y1cX0I6leSrp3T5q/96SoGqqnQfl14qaCCG8Wcr
pF7ROklHVTkJtN57tdYSr21BQXSFBlioCbRrxYqGb2wo4SZRKh/sYMmUqvskeZqtBFumCMkAcLoh
PUUloIwMy8LNHERUKmMRHgqkBH9+GM4eboFijg4TZTIIeQBTztl1GuPIqQMj4++DGDLDbS/u/nyA
s6ft7ABU+Z9vhMR8bPcmtU5glitBMix097UvifXJvgKEnr1D/zkU8jKafrTOuAefD8WnFsVOpRWn
YsbA8BYT1jR+NfL97en8c4zzpl/fJOBZUBufMO1I+Q0UA7oZX/8yQoH53vmztNyZf450XqNa6mhO
fqYXJ1XLCvTWjn2VxlnnjhVjgAZT0X7gcbtKMMYfG0mYOra5jWYh+DGqOnZLmFs0pfgXwOfZ+7rS
kBhnzaIITuli76TeBpg0pbLCrSph9QS5/SPScnNXDNYz9AfmwOX8kSiKdYoR77nxVFWECoYWTeFI
N1pwI4KQ7YwUJZDQCZlXNCnqATQRS8giyg+1lTZqBKMbA4lW2MOwHD6kiDgmsH4ujttyi1D5zW7r
EN+oVqyDKnpBmPM+4C3YxCNReVnUgMBqJM6xeTA/kMCxWRMJ5AGa29ssAWxnsKWB3BOHp3mcDvmc
7YamJboQQAE5virsALMR9roIc7keqq6870hhFZfgCJZw9hp5EPaUJcdUtqtIQAMRCemrjlblrmVA
ZWC9dsDBQKlJxOjvTCMub0SRvulZIDdYAKxnC0MqHNqk2BK/3V0HiooSWCDJYqaCVU4lY7UhE3PT
RKw6apJASImYTyhma9w2ek+WYomBM++oACDllPsECD657pXcaZpfPFtt0GyNoas2lsA16RTI5u1Q
tw65RgD2nKbKpsaI6lo61nS/7l8aGZjr3Oi0H74EOiFqY3iYKlNghJ7GDoAWCKlJ1nw150VTXpc+
JhpbTzZRT2bZXBF/NkqSIFeIzoxtUAE2cpy8fShaU7pJlhP9NwDrukiHUFyIIPtRaQSM0Cyx933X
F6T1gaCr5xiMYo6XHe8K4WMTb/8Q2eNL1DuggzBCb1TbNzcTsTW7UuIFRHheX0aJbR+yoW53hjMx
qmXUya00tSPJIt95LiwvFZP+HMwmVhgB4ajvAmtfoW5dBe2UbuJ6ehfDcYBn3ufTfWX5UKRCmmZl
GPZX5AsTqx775MA7s7Ebu+kdCTkRw5bN/bDzyjXhNECqTqGslcgZt5amxRu7ydt9YyKyGkpkuNEF
cd5RRfAjMh1U7dYKN6zYIqMOdnkzyJ1fdPC8gFqgsE91/FeDTNZ60v2oB+Wlmgy2fLXlb32rFleN
zOj6NWXIujhZT7BkJnPVpBm+4IhZdTLW87ZJawvZOJnIIXwut49C5SYfCvuInqf1WiMeV7nAv9B1
0XgcANygnwSS14ZVcNlY8kNxVOTuNqlXWoU/q08xX8vEehm1mB41te46R/3tpcx8V36rjXstykY+
l3p0WSdhv298zb/1gznaN2UB+H+simtnwkpL8FWqYVsEyJgDlFcE9nopIbAk+BU3WRpp+Gt1+ypq
Q5IDcNVs7dB4MyFn4tFDBJdU9nfYiQtAXsq1nQg8LEQQn/KirI/YzfnoqcHlAOJin/s2/VacoLRA
whtb7Uc3LOz8MchMa6XzXz1ddoY7Aq3z+ni2MI4VM+1JBa9e7OOjUgbhlYvX1ijz0q06lVwAB0t2
JBa74og9KEsXjl1GYwqVbXBh8l/XUQMTKeyKCNRaXb4FCk5cwF/gFaWl0JzoiE5tDQsVvpkTzLOE
D9h2SHpEkK71JXa8jZMR+b8JZtImUVnpg8INW9XEe9M2R9OP5AoNIMFnQdXdBTTIvHZx3pIeXhxC
Gz15n4N9MIu5wnU/09lPKn/FP+HfaDMkHzUsn+Mu0tfJFACQaCLJT67Z/+nAtGBVtEDk0I2HISiZ
2CHqgwgBZ1NEaPhmCGNepiQVbdZcfs/8UV1X+KfWUWW91JhA1zJK3oe8+Sgx+DBbiN97suT0soO/
OOpvuZ/5YOc40Z7x4Yr782YY9Gws4ZMZ13UgW/U4dmco12g7y/COXWWy8i2oMnmr3NcJsVxKZaZo
D0NkhhnhcwmzSN7jjPcmq/Fx2rm+NaFIrIaKwqGXMmDmAvMo7ycUXWAMmgf+Qd7ENBrx9kY1+wJW
jIfIavAOGVX6aGXZg4la81vXKdlxwLJ3mGbiBQPI8hW2WNBS3aJztRbOArY05U0GtuNmORZGrIYI
P50AfaejYGdiu+9qoWMe8sD6kDZarBkX70VjOZDHhkZZUQSr9MCbEY85W7yg7pmummW8FYOUmz7O
4GXwnniQEszbuNOGLQKj5hL4WXtVljI+1Blr71LQXlApJ8SchwO2VuMHi1Dp9iR5sNyRatObLQLn
xI69siepFrQLObcMini0h47mEU4xjGPYOaU+kXYdzwfRd4M7N424K+PQ7JEqdx3kbLCVW5KRUYyr
Tvwo/YavuiiM/E0pgZqsAH1h6pI1F1MdglM8Llhe0ePYcxhyOYX96sSEVcLFhAHizIj20yIBa0RY
x0rgpQQNKglNFtaT1RjPRtc9TgZUmFpPo1vYlgleBmpAo6dkMM2JsNGa1z7tlODGiGAOOBh8122j
syUfE7wvgz8uSJ46w4oUaVLf+WnMTZgCoz7kJdGQizwHA1gQXAvuGrMGEPFWkpN1Q4nrtSnWo3yh
98DBT1fss/xVylRpbVkdBJQwT1cpESqH0ZKjJ2o93jd48676RDJqDCREWl9+ZBXTrgZT4kFt23Yz
aKn95EOegq+XFbvUYBqCT0D3bIgLLsN38dQAU4N8hJYMz81s3M+Tje+5kzH+mUDrbzP4RDzzan6p
LUnog5L+KGcWyDBGrtioZg1vVYmu5wLJdWb0yY7JyHxdMqfn/603wYU0B8TaWECP09I2hT9FFvE0
kaHdpnIbGM0SMQwCLMWgjhupKx/zioZVl1X2mp+qeQpCt22b46BcF0pbA2funWu86DzHU+W82TVW
B7tWNBdOm3MDR9feEOWGYHpseVtTiiegzSFG1/JR5Er7auI+xJuVECVr+HNG2qg6s9gLQkGlJwf1
pFWVf+93AayRrhq3Sa75buDkEyHmDNUcQvy8yLcJczGUrNvO7RTcq3BMbusR5eCglzZvJTOkMPOt
fRn0/obtZHkvF4sm6HJ70yqsQICZmAqOeuwhR7a3ka3Gblz1+H0d+ttxZ9+RCQt1yqeGDAd7KMiD
qj50XERQONMBfSy++1QzP1TJCKzKKWmbmimfyjc4WKV9UnyH0mp4TLLUFUpQ6UXxTOLUNNfXatuj
P44dTnjJ6cyOcaS196RKv5qN2lACde/TCB9tGvX6sq+F6iaq9j4ay50b6a+ZpcA+N9hk3IC4AOgx
hQRKM+lhIIWTwmZtL6uQlE8GMiuFKPaV3UazV9YGEwJ8sp6ctPHOH6dyrYS8kWGaPgxo4EFuxK2b
V5q5EShWM++tVMN7FbksqGP25vhRpu1QEQI0wKFYqePQbVFi47SJp4QRjql5gNrGDSi4FJOAn26Q
jmEdawKINDbFLyHlGvuGOG0PUZRWt0aVxbtqNPU1IKrhEnZ1+8rFnraiT7CzDSDvN7H1c5dcNZz2
mB6JT4pxOSf+PdZynO5YFLc5W1gYijZgWmoPDUdBWB9FrHXf2sIG64qm2XXK3L5Eyx54xkzNpJdm
ewMhi02ACt7+pYnZcHhJPQ2nEnhFTZXaV88EBV2Mo/Gix8Ogv8dSH7R7g9Bnnbm+XqS7CESb7xlq
Xbzgsl0exqSHTNDoOt52o99UZrsE6uSGs067EVipJFB9fGzAIl2aA5/l3pTWKsPavzdaTKOZ5YQ3
SS7NjWOXxZLRZ64MTXlOl1jirIocb64y/TWpNPYtdhZG2CFx0a6DKF/8gbFKFeUQRow9p135qR3V
5GfqyZ5ewbTpszi80UrCiTAH1NZdGDnALWt51w/4WIKQyRdrvX1jRhhwfAtGaFVXOK8gh1vtM1JD
9JDMOmwCcfVor/dK5FWQJfZxythdoaR2U70p3agf3oGRGOspbNDzNwlALwl8lKZWBu6Zmkc1EweH
a6nv49L65qD+8VS75uyHGn8tq9kqD/3n1G/ztUykABYrYiLPl3UQP+mqNElFhN8JQGqcwsustSBw
CsvPrjIYVbHrAJyjqrcVfilx9rAsWc7D2IinSxAwYNu02Jgvba28Sar0uYPhRqYvXsxVp+OyVFKn
hp8Afcca1doN4RBsUA9mHhhLPg2QdjFE8nRiow0fKQNoHAEmfTfDYHyzVL+/mZjV7/gDI7ScNryC
zYikLZgNDfCz1fssCFrx1GY4VUVu6/CORmsn5lBfKT60L0qOfi+izrpO/JqXPF+Aiz2xC6C9qsyt
mwkAj+071/StYKcZzXNgWR9KSsNRsAM5jAS1fUOIqmzrSSlenckH8sAUy8VbUK7DFvyFkoUtFkhf
YeypYxxlQVgbSqXsMMjR+2LYt1KB0buVH9QX5oA1QtWJ/LJRqqxKNvViFRfUeOALla0cBmK5TJBu
N2oz2iuYPWKj+XCFjCCeV1kC8ZCgNdpcujWvIfVorhPmH04ASKQsQIdreSBXOZWbG0n8KnEYTW6I
1QdDlCLdwunmG2FMYj9HAB/B9U2XgZ6Y7DGcktZZXW+lUQYXdWNgus8MG/Bf1F0nmdFtEZh1L4DS
7aM5xsrVgI+ROxX1Xgbm/ylkmSHR20nceEyAxPI4iRuKWugbRQj3zim6O0hvH/1Q1/uw7Z0VE7H5
QoR3XeoR8xev2fpwK0SiPVO89qwv1DylYrTroWuYEbeltQk5nisCYay0tmTLh1E2caMwTFx1sp0n
WZhY0w3YCt9n33rFVTU8BCIv9q2hEAagZlMR7RlpwCkyKg1avR225o8wMcZ9Uo+6649xuklVJsxl
6aOX0HC4brKpKa6aVrybuq4cwOyNq3Re0rMbHH28VxGsgp73fibAAb6E+ZKbVrvT04IGiSU1Sr8a
g3mhM2HMY4ZzOJMfHXX6ZmFGoq6agP01JdWdkipbqyPDL8lGcHk51So6LJBISYGXh6QC3jvgKhh/
GxAJ84nWRY9CDakIo2bzWu9x3EUWg764IjMgytRwF0k/2NlVXt+GwrbuOCl9ZVo8lpGNaqgZXkCS
4deT2LRVCqgVPVxAIW3fbYYkk9+6qIw2U5vqL20oxJUTJyJaVU1g/5jblHQ1VtNjL9HcpG0DOkj1
v2EeQx0RKqTssYy6rYS5lqe12DVOH7jYbb/PddJvQN/g5rZ11k2kjl7sWD6OuPL7CBfsgdYSKBsy
0zwa9NDaJLd4miZ5m1vhwxwP5EsqKowm3S5wpU+ZS89RxzXYfQzk0K1LLSl3YUdsq5Jy99SwE/ti
Mppbo8+VI0wS6whHObyyZDp7WWInmxn6Mf3aktPQlh2/8uwUenGNyJAqtc1rmnqStkXg81oab3xV
PohqgX6FCGItJ0zzrTJiOBsMxzUXqVAQRRYfT6jylTkU11akYGXMoTLk8EP4fWZIfoaoNoHqvDI4
rjyly0c2hkbzOvd0H1GLUlY1gydkkV1REfbfxhxyll774YoNYwHL0Ki3ftYlC56EDcFcmskz8WmB
l+e95orJyDZsZQgtUCcs7WWbxru2gLEeWOIHqA/UdeU8r8vKAGQn7R9lqVZwl9PkwFprXKIdyl3Z
DgiigkCvb6usI6ndSVscfLWEeYuxxLOxBa8VAN5eiatxpcfZd9SvIa9t/R6O0GZAHGj6wcx5+rtZ
e1ts/aTolvTmAElTSpP/8JH4+NSKxtCuM2z9GxDaNOJkr7tdu8BEY/uCiPXwoCPCPDg2iwIdrY60
o8SGTwHYguk3QC8lVB7TqVFPva6Fp7rR80snsa0nbJJ0ptiRrri4UN9nQAcgY4ydtJpp8czqG5jw
2UaakB1VQaWmBJ2Ai1U02XPbmv4RGmG9Cwk73PlaE94Aa2zcnNjD7chtWXfxII56z60JzIBFXK2M
TTEA1sr8eN4WMYFfAvwBHD8Nb6kOAp40umL7M0ukDhpvzudXJewsGq7laO7bQYYelhPoU1RsntZA
aCCBetgxhYOrZYfcjnQguSSS5n4Y5c4uo/vKBNYQFk23SWXLZkwN4z1j8erKAYd+ELRmjzPgUz4p
tSZ/9KlVPpt2++SXaXjUoIFtkwYi0hjF70EzDvx8Gr5yXrIL/bbDKxs1PgwZc3QZetKiqkpg1Vai
XgOe5/02oB1MgaNuskJvd7ycukfYicQEKMqDUo/5nfBj62mc7e9WPvK8qKw3uEhbr7DAQI1Kbu+l
URWsJVV+3yh24wpJQaHm5C1piRI998JqLwgkTddGpABJpuhbKzO5m3GZ4kfMlPJhjloiF+hIAI83
W9+/42Zo7PjS0iEEFDqDpZUAmU2kf1pjGs/TbPQHgwUDZuEo4EHX6vDAp04uHV2xR2yhXoclTQlK
oH439daCceQTCVuaaaeEAJOV1P0Gvfb3GGWLWNGPo7gOA/AreZdmP2i5Igiza1bkqRvNS5s0p1sq
8NrVjcR8HCUq6RiMCSmPPiklxNR6ONsAP0ie7Ot6VFI3sMaCvkVbr21/GonsaHvjsjPpws0CpCFB
qU+4UlEFjNUHZsthR84PlJVxaJFHqNgFPQYT4H+GMvd0TQ8vRV0M8GItyMgOqPUaO8g3c5JPDM9U
CrXyxUjCBiRBxZ4fhk27lxVCT4XgWuH73bueOVpAFxcXLBPMsj3YDmCqHI8DTqW2fhKZgIxTZ43b
48UW+dOC9BuaO1FIPg1tbvywWfQvrGx4RrFZHsjyAcNPj4nW5XNEyDuZ1cT70DJo1+T3sJMkKmYD
E5n1l7r3ObYgZYkMd3PXWvFdrxU1o4GKtkKdW54f5+FuKDXB2AEtCAEt2aExGbDyyhkh4sfOLECn
dc6xdLTy2ZjL2oe83ghvktFD54RsT/ThOSwXCrjk+q35Asg7my4BDOUujVzk+DP06yyT4J8z3V+p
sX9bhsNwGZJdGm/oQ1fNQ4SSuvPitm4fdCG7tdpEDkSlhvSDKtTVAwxTez+Cgv3m12rj8toygTQb
fx9MNIuFEz4yQVDXuR0QhkK23NaHGLBjY+Pv8QhorhEHJDcXpAORl9eulaBJt3E30Llz+mLB3hpu
ZZffMzX/nhSZtgZBiiHfsOisHXs2kvUm9bub1IZG2dlwr8lxidkthWJTgX2irZt87zSWxb7M0iWl
mSGK2ln+t0qdCoro0al2xFtsnPiFvlnhX+R5Z+mXMKwHtKN9G0XbmhHw1Yy7F8GTjLZI6oh3BrtD
FGpNgyvTSA4wFfN9ToAA5xh5cP8Xb34aLN3Ix/pbFh/NytPulhNA8ewWhWeaRwk+DfY/lC05wkng
K7KKZ+OuqkBYFD4xMJpeaVtTg43bMkQCQQW0O8tLmAaSZWIqu/ZgIWWfg15ZTXHygAFgabTVmhen
tnFLbNX3SWjHKUnuZ174rYqYkZQTevEpeHnS3C7lMGlEEzWkgajRB6BmLBvW0epvMryHBoBLmpwi
MynZs9R/mqnGLkXGfGdtTUr4o5RDdx+bdvOiAaRznQm4Au5vbeb7bsdyE2dtf7JUfT7YInqx9eYx
KFU48SnIiVbr6X5ZCvT3sai5wXm0dqC93usF9ImVhFd33ZXqcJQF1DZawsOqiBRMZAqN6DyiHdHl
RUDXt62Jp2ZTCoqJ8YgOy1Pv4eEDhRhWaU6eUKrR0adPlDLZYBWeuFprOcCY6kvRE4vQRR6ALjTK
TUYey5SH4Fvp0JA8wldNWt19MzJHqaLQOqbx9Mx6LrYWo441y556DZY9dn3EMescDbLJi485nP01
M6aQPfmrxMzHgFAsfR++Pas065uPDKPJSk/sYlM01GrgF8iiGoKP0RrDDYlcc75hvPFUsf6sGaxA
tPLHVwIaoBDSGWIIo1KSAIb2hCLZEkblqL5rStMcyxYgRkwCzyqgd7Oqe5J/aTzBeqdRcNKnor2N
oxC1d69q+q0lspzSeC6r9ZQPLzrLlJtCHF/DRnolZ515qzCriR5tJwFvx/JVBLZ2ybymuDRYSvgh
xveCrfAxDswJ0qwhGZg4SLIbLcSkrTGRzfyEnXn6rAZBBcQ/dg60nL+3YUez17aXCaWPQyTWGn9y
07Zv7yqgzyBqkhrOGTTLKCVC2rCC8L4vg+46z+pXQPhiIysH6WHMp5o6jnhdqLY93F6rnhi+dN9k
RlgCMM7sUunqrDxmIskuVSZIFsrydgTz28de0pPopUAr4NMe5he9P/qnkh4+ML+cWlHt2ocBN72r
x8oIr75cUiTEYyFp6U0Cf39nGPFhtpzkYKpLuV1zLxiksncWQeVVQRK6tdO2Xt1b9Y5BDWlaVR56
1ByQNApHsPLl6sqhre76sfFEsuoj4Xw2L3UTbubIFztSvoydMwrqN78dbY8R5XTb6yi8WmvQ9wA0
xs3QNNlFMdbgPxt7dhHRTFBKobkleuAQlmYigJXmeKnMjn20Av4NcpJfigbu4phozAFUQeZ8UxMP
Q3L7mn0vayYE3VOo1WHtqr5ZO6taTYLLGsQ6MxlLrBijw+Ru/BsWE0lKlq8dTC1Ndn0ro93CAGZz
QyakFjtsEEgi2SQjBGu08OSsTnSwgEkh4zQQGKDUr5kAEoxlhNWz1LR8FS0ZUyNdXK8N6In3Max4
hzpl1SdldhAURkw3gmQ9alVzHHG4HFUjEq8JaVj8I8jVhxqqGWDWYmfj5Dtp1GfbIO5OCWms29is
SL+QqXbZxotoW+q9C2d1PiKflgfTNMq9VHA6FLZPoFkd1S9hFJUbunPpWlKJrmcnE3xe+A4QhZEQ
jqP2d3rPQAagTHMk5aAG59s2GyOfWUtCDVm3ZhADV84tZzqRHeUk87xznMDc9L0Mt0M6MGKev81V
/38cnceSpEoWRL8IM2QA2yRJLUtXb7B6JdCaCMTXz8nZjT3r6c6qhIgr3P10OzgldegqWz5xWM+s
i/A3ZhhPd5YRpafG7JojgTHkSVqqvTdO5rHVmiVF3sI2to2za9+NzzaF506bLIZig2aDF3xsp239
y/G7/jzbWCsqdxD7fjbn50ZJpk0UGIFLUVORimYlWXntEsFr4Y8/KcElH/FYiWQ1P+ItRM650Izx
T6lmscm9NKJ7HnOW2jr/B/UIQ6xG+05DEX8NjlVtAdxBXRpylroxMOw8c9UF7TDh/nqrc59FLRqu
2D+AtPIPXMnmPs6zBr1vSU5PkwND4Fpe+nzegqHr1tT4LeTpZjxXRpnvOETko0zUAkhBlMpSm3eG
1lRIGgT18VyTqD3OyUpkzmvRSH/Liqc7NKJ/kOVane5XYcIQA7mhkU+iTB0FWjpOl2aKa4K/H8nj
ll+DKvL/AFt+d/Qk7Ke/HQuAk/C04n207Pyu5nkM9C6WocUlfAUqa4e5YrVrOnF1yPzcORA4l26z
Mn/NbLegETX0Y++YE7+AgSyaKidUho0N6yY0bWJEUsf2at6bThS/5/H8Uw3tJ5aaJDCoAIKy7pmY
KUoBdoK0flrnwOJ1OhQtrn6NIyTLvpv3m9pZzBU4HHOdchKdq6JPVvk8syAX06uqi36r+QnsHXan
l1FEJWnchvYGy2qPEvMy10a6YRNwga7pbRbl/FPmkKydmZvWM3jEibxLTj7f6pY+zbj4JBne0a7m
gT2RIgWa2N9EsvB+KNgMck3dmn1RToSS5nX7uSdtx5qdf2QkNTv0pchJ/IiQaTlZq4reeJNAROVV
sP55WHLZAnYtUbaP3qzVPxZ7TE9+FckDTQ2OBpbh6Qo7yYgCjelAiuY+MOyKx6XJrDu4uPxsNASJ
LgkGoSVJ2tBIG5iRdWdczcfqwK/oDm3UcStHQFrEylzeRSw8shjG95aSfU0sZYco4AFjMnpnt0Q+
63eh2X8R/tjHi4DQxM3eSGRVweJqP47QXWI1m09/IuEmGaU855zcu0zjp4ktBkBNb7+hI0genqRl
twDrDcRS3r1xGd4Fn2zNcIovXDejowYEcp0PyScKHsKgbefFVKm7NuJkfPFq1+WHIMHYyZktEUY1
7JvBXTY90UXeoN7qiF1iNoKHMjqZEqTj+2vWHlHgdaoM/cQY9qYshpvUo2Hb52n1QkSatYauYwZG
7EBdJDawCqJ2FP8cU+93yputj5hEkVet8WKiPmuQimxNPOxghUNti1Sqp7UKvYRZ4dw+KqJOkE3f
CHnvrGp5UkrhL2IWBXjhkapr5GdLtP0XdLTqxFjKZsXvRi9kRvHqtiOxmXEVjLQM7DbZgtF8dvp3
3nt0PDin/luGqP0oDG/ZTUnmbqzEYrrI5rHW7KD2EWcRrUK9/jvU43uixS8gyGB0PPQ5U8E4kOwi
Dw2aGN+8mH+BgMY6bHsWiLRHcm1j3b062dj9pw+tejN0Op+MbndV1BMhkToBU8bALdt7mn6hWYzB
BEg3kPlIOC5RJWvflUYY+4gPpqiKCSwT5oshrV/d8TPk/QCVJ9PKAsNoo7uP62nVO7UBJB5b5CBY
YMCRAORjUvWgPSXemXXFzrAalvmayq5WNPLAZVQnfdllcqVIfP9ABmVuUuW+er0wnyy7MXd0Xqhz
RN5ywDfcLJ4TnaKsXTbzWGYwY6LnlNTSI6vC8nVwkFVUs1ecDHFAFQVXKdeyd/ggbtDULnjTmu7H
9hCTsaDQn6z8H0pZxjl3otQoB4KOl1Vn+JySzpSz9B/fsnJjICdif3huq29lZJdomQlDvsHcxtGv
m0fGNLCnqVviH8LouSoZ/RYk5T12+t5Zzq8IGTeO6Ha2eIFwA62Ml9J5boyj45zc6honBy/dESKd
skLSCdn1vZ3TUuWdQGhEQE38sqL9sVdl+mEDgrI0fr27pdiJ8sd377Rdq1Snc+hPDCKNhVZIPw6M
PisZph2XChlPfFtflXuv9VeLnqq6Jum2dylinf1cgwcqfstxVzCE6rXA7FlQ1aeZqVK6N6bbwJBJ
smEs1MBShHkcV1s3/BEiRo3w22tr4sI7eZrKH4kH0owuS/xtlB1YLIA6PmqVpNvE9Utsf2jtyWiy
vcOiWth3t/U33HqnOnqoa+qw4TdPQvQaKOlRl5up/5mZXzg5Mkb6Kn18m5lM9XE4KuQFNEZE3lVM
totxZ2QHez56CbtWu1g79k4v7lXzUvHqdDTaZ29g0E9AqBqKdWMBSvcCb/DWtfp5fGsi+aPJhD6K
s3mBwBE63rXu3nXOy7jJD7m5HY0jVKB9WRCVShPNySD17yyBNYkI1SC3eSYBcHyOYqxLkoDg6YcT
aFWS9CiZxdnNoRu5d4jfzzGs69VbLfaCSQTkzFUajavWOiQojXhiuEfWfOo82bTGTYOna3/G9a0w
9kPy88iWx1wUjA6/wLNmApY6++Vj+/XJjGV07z4xNb0DAv7bNl7m6Q0L1Io1R2+fI2/bsMZC3q4h
xhm2GfqZ0gkH46dApVhyqxJ0ni4aZLNzHV1SG4YWWq387HGPCxhWdq+3m5p2l/x9tF9lrXVscJX9
miin2jPd/TJzM7+QsRm6C91Vfh7hRXvA+Si+hm5CCmXfPPDjpQW9uQDhy6FDmro4RWZ7TEi5NIpd
4VarETAbuXSQHOD6ECaEOJflUpmv3elsgZuyOfL8V9Vy8vrs1QoGqdHKVq8kla9JJApaqsEs36bs
lUdcZahYd3OcYmN8nuB/lWcBWmeiwXf6j4zccCJX2O961jknIcnPyXQbrs70qvtPbbTNEGAuzR/z
ya3WvenLk+m/xt12Kf5GCBQssOrWeNjOd7rKUKNtH2wT0yG1fv5M29cUyqPSd1E87cWoBznSjbbG
MesT0s/QnmKBDcJ+RnVjI3/zYRd01XNvvPUW5aW2o7bd1+YDqAE8JP21pc/GvgQSgCsPVmijqlUp
/ptIPyyz08K3JVO0IIx05ihwqoJ5knZDVLQm8HJyyrXv/wDr4/q9ueIH8V8QJ6Tvu+QHMnBfzK0k
+SrjuJ3Zye8fKkh2k2Vy9meDioQDkWeApmmtFVWY9tqbQn5GjO/Ki+65c5uSfJdb/0xE7XNFDDHD
17j5V6sYfdYL0YqPq3B6jABsa11oKAGalQ+IJiuoSEsDacoLbFqdThGKRTWfbbiSFtaIKXp3fJQZ
SXSICFd2o9WQ/rgaQBUr1LJjCz7Me2R1qptBQqHq2ISzMKJk5dxv12Dijx0krRk0YuKsY+utqgGi
8xuZaHgQBNSC3KANS0++sBcR97gdL4QU21h3Y+/fYD5kqNMln4d1qUX/9apZ5wlLhuos5r1Wvsvx
29F3c7k1MnInifb0v2rnhhE4SMkUzi3iUcWho0+snG0FKWqE1pUbuH/v3KspSYtOUIxaMLnfC2fu
2H53+YvrnGgvVk7zGctPpGShg2oABQOSy8uSoWHfjdrZm3Y4yweP9+EmYXOVH1r9ydRq3dj0uO6X
1j/HvClDuinLrZm99erbrZrtjMQWsQH6tmebBJ0WfWGlSZjHGUc24XTllx3f3J401XrPfgY3/3Pf
vM/esQTt8H+3MnQf2j/+YlSM6r/GuT0oir62c8RTMf2x/Kj7H/S1OzLL6Z/LlW7+lDPISH87t6es
5fLkFB+IxHaRKVrZdilfJHOUdLkK58bttqGeDsg2iP5aRiZ/BBrDHP4dyEaJ3zJ11+ePEpWIMRw1
iqzY9YfdQ1iMPCPlRBIkMWcIl0KIV8OhgNy05dsfSFet4cBbIjm2VnEbcUfxxScb6pdAjHc1ohyU
zAjLi+Ezgczwor2lI0BQ59udfnsEKBm54s5EFPQSP5hRIQ9DMGe/GnsHD7DTgLZ6TOw1CtLZ0bYM
F+GUvCMpC0W0XGAPbZdJXCMo3ey1QyPHo47KqRDyczasTR/vS++DfQGtdLEpnfck+hWXgWxCvdz1
X96+Ha6i4T8c6ZVXqtwObOQWFe/HZC/AKDQEOifL6aHnUfOrxamal5wZjwPC/im5pyCSEyx1c0u8
YeDm6icPbEeT8yV/coj5EAcJu6vyYi3AN3O2eAbum+Uzdp57ecr8XzALhTrE0wl04UoM58ebxkaa
l2jvU3Gbl7R5ikwW8o4bgmDjb/uti3CmymNWMvb/+UzEWKJw9XRBF5OEnX5l+blBe0DswSJC6b1r
zsU0r7Ox73paWX1nT+5GcW1Y3sHQ2Ef0Gzu7CHYk43JHnIou/TJ3T/P45Ro8MZ9F+k9LgM57COoB
BjXaWbZrtv8hSaKBrj5H97jUNxI2axaDTXIaU8CbX8x+tGrakb1ati+6heryS3ePwn6KxlcQRnW8
X5xNlxxLQq2WLbEAgV1efAaz9XgtspuN0jYd/hXpwENwdLxX5WwnbrE0xqjy6pgvcXaT6qTHEOtR
SQ0fmTgQCSEXj3olTDGo8oQSI/vkmwBPibvcCOXwPn4sxtWXIY3c2hm+uY/YdZNFCDYu+p0EfJ3q
5EFIdgpAC3oRdgTG0ufbwz3JCTk1yT/O7JWhb0SLRQZdVMTlrD+AZOcSGFdc76X7lOnjSZn/Yhlt
C9NnVA21rLvQ0QTC7eh7qpVigzHpW0yFkBqbkDKdgpnZNR2AJnRYzLQlyQW2ycrlAvaqJxzPiE9f
QXBz2mWHibD8ov9OUU2XFUHu1b40fhPlrlrzPeMAMPUM/2cWMJMuKeAntonx+CvnZK2lMxbe+Zr1
JSkgTHEZqpX8+Eb/RsZb34x76d8wVFASxJsFTttMxTG5oUsSbiOeTVFs0rF/kjHQgMXmlInXXfQ5
OYj2x9eoOReRE2gtFDBGVYvzp/pyvSTPY/MVJSSUIOnMOA9qRpidtk71a+87t8XPT0MDGdXmxorL
FRFY2DfMYARE7JvoEgUnnjRf24KnuS7Is4+/bYuNVfbbqopdBJJ95DTciHDo5UFhamO1zZlL1D8D
54q/skLbEsEBdhkeZd2zUh9g3sRwJRgf8QUndrTpqh+LBTsZsqw8/2ovFNLeGlFEmnRGJ97uE1du
lPHTth3Rz9AJHzk9suz2DSNQHV8OqeLoebUPLZv2dSX3SE2Yrk7xXxdtPW9noG7T4BnNExdZ8jKb
5AnXXcjg7zRgP966i4Oc/q/xQHl2b4Ow3sy8/Vp0sSoAXtvWT1v+JY57dCBlxERvlMXH2KV06Ojd
2AKya14UCMFbo3HxJm+p/5qYRig7NL3LfxO6kOilmv/8FgwZbhvjUxKVK/nEyc5e9g+S90yXWIh/
MVDXbp0t+k656iTFy9huREqtQvxMpq0MVsJ0PHr3A85Stl+OdW8hgrNuS6ZjW28K4ypdgpH3jmuA
tljjwghRTwQDNaKo0q2EyTmi6jP1+9AdpX3sWIuL5Ke0nGBihDxoe5NNacMgNzNeXfesNGOL8HOl
00uRMEFoNN88bhWUAUH66MgY3Mi3yQKaISG0FvfJ+wE59t8CX8MubaJ0L7X1glB1ldYTc59fzng7
unTa0XD3ZbaVOcxQPhtrc2d58p0/CfSZLUDRbcrkfXQjkkQ5jbAhHTSeIjYGYE9O7J8t57eKG5Si
L6xLUnRuGFcIasmKP3066+2Lg1a1OhkZDyc+wVi/iAbZ1657wFO8Y9PT+zgnVf5ZQqxjICcd86r0
RUi2TfAlmvYWidd8dAI1X4Y2Yt1PWfZuoPyayQVxGbTT9PEA9NHZJWW6rp5L9aa1z173NM5b1d3h
UgZMf5mhH5yCP9Dcuv7TpIOx/WOf6vuaaUY+UwHhMyyLNwC91ym9NNoRRyCI9qfCPZbiIyN+fpmH
wBXgX0F5JQQ0w9NbDPby2O8shqslLXVCXadnfwq8RiN3cXPOAGemNW0ut3dV/fhgNgCob1NjC1bR
MsHFk8wdz+s2A+4YNzuZvilgGjjbWF5/p+OXP/ATojrQrI/K/K/t1Dax5rWl7yFGoOniOV48eZca
5GFSWEWNYIOY8aGrsAmqzQJKSLT4L2yAWfn4n42wb9ZzEpbkCVfXgXFDtMLK9wZyJFg4qdFS54fI
Z7aveRcMg8GSV6eintmX43Jk3gMMJp1DU/WHnugufh8u4gYvfwC4uptF2Is0NOxwbVhGOPtbO8hj
/c/rkCSZU0hG+KcfYx5iFluBl1dltUVYcXCHeTfAp9EfuiYAY2jjBxLqc1NHJL18G5F57dChk4tO
C+ZvrX4Axv4giah1W9m7duZld+dx79Xxh5zqD9vWdv6iQk/op7qGw9osAeOwlZiLG/PM0FLTgRn/
p0OBKHx1GK3sDkFxPY7zJm0AmJtuTbCTIBha3w+edirz+JhY2qZi+79im/HbaWIjy+kpnnUW+Sys
RjNYnH7f89akPrr50vpE+UItAemG27hbpbkWkNbzbLsowBKxr6z235R7CMRrEgP8wj9A/AatWgS6
tFatZoUL0e4BgdjY+/7m8j70z8JWlMhLtTL9RzdXfLAeuo1pvjEmrALufFiWeIca7lb4WpBa/rbq
DDaVoHOM/lyVrPcqlvSy201RdDNTReYKiWty6S9yKY+VpqB+V+tIh8XEcBls8tHjgF7FS3RDUXie
CPKpYufdbIaV4tIcchOnH7ocMz5iT1rLOXs1iMWazOW1X/rQ58/oqCPlHAf+lIU2B0cLz3GZFwQ6
cHpiH33FstUc49TX5c7qeU+RVI6AbDvPDVldfraat8vr8dwZU1Djr+zh47HVBOEMn/sNNf9OdNMT
48j3UcmDnUdr2GrgJQEFk49C2/Poa8ea2q5nLA8WyJtrJLz2VZc/MnLITtF2KfdJojuhw8oZGB6z
In2Dov2uOVzBgrd3mJdjUlC953jgBmHcLF2F4v8cJyL77H6NuixIkm7X9gPcqmEr9QluETA7Nnww
bveuWa8F9j8rf7w/fHYuZvTMvz4QvNFwD72xrElquoiaik2Z47NiiDS4zSbWmMnpTH4mZ1oXDOEZ
Tf3qs/+UklgUOAqcOjXcb1fzfXtl2DhcUUhsWxPRmUUJCckZprcdzSHhpohr0H6MQ7bPx2Ltd8Ve
1yvcndm2napPtsoFLPQk5qfRNl3HKuahOTQrkAMwe9buOJEEGG1YG9uhxHWfZDGR/zXUtIjbQNCX
miI95t4IkCjeRmqCfO5riIrasJiaYx1zlnvLq43yVQ0UxC34Ajh3rL/Ug3fsMw3U9e6Ivmifz8S7
YuWL/ISGBNx9vexRDknaOji8wnqGpLcGV3UFFVUQ079syy5+b3l4YUWQfCPvleUS02eXDbSN7Nka
3nJFl9djiTcEzkB+nRwZbfPsDPlnNgu0gFDrnWo3lTHMDCor2VDWYQhFAFkhOivXE0ulyChOHduw
ZuBIpvrh8ci4P1rZXGdUk33CS2FUgYcKAgErpm0k4AunfJQCO+NNaFoKDBocp0sOVTSssqhZVzW7
bdwNkOmQRDZBV3MREW2G7JrhfBMmnbczGbAS1xhmagrzwV2ZubUFlbE2nepCmXnA5UunRVE8aEFM
bpZnYl3vBF4hnJYuJsi0Yh5mAxllQYDYIKsDp8CQNbQHHzRq/ejZElDIpdHvbKreTpZ/cDSg1FnL
hzGyblPzWdEZLoxlGxfVs0e6LEpjbyCUu+LEFHiHKpkz2TNx+RERfzZ9D51ty3SlPvY0hH1dBIY2
bjgZ9g/l+dx3axNtnj8Wb43MDnLK9AC97HVJIphudvlUO8gUUVHQGeJcy+zqozdsVCEYaCILTWxm
6OdWMSz3+KCwY/gjA+tZSrIHZDvZYssKx4zN78K3yGAUa9I6iqaA6LGNFbkrKTzUBHAZC4GFDPjv
iDTcZSSfNxYzE/yofJ8zEqd0zMYVQi++nAfKfYnChniuYhnLQGgOc42sXAucyU2nc+1iGkq8NYqt
IJ4e/XobWFV10j1cxgYnS91XiJVMAN/ix8JaEsy5HSQ2AgDdQznNVapDBiwEZv2+/60pxBs+r7aM
fKHNcRJdGC16aDHeawzrbDD6b4Gor2JFamjcmcfKXl6szNqh7t4Cn3kmz/POVhgqOI7kSWylFk5+
zUw0G3cJfOp4EFuMUmt8ZGHkZ3d9oFRlD+nhDCSE4+6W2mczohH12PwZ+kLDgQ1DJGyO/TUo3sCm
hkuk9uRbtG9jtR+o2OFhwqJ0JqgEEOz7Dquz6W796T+b20tBW+0xR/ZodKGHq3I9CMwO/FcDpFc6
UArb8YL23f6eCelCcP/Fs8cBi3fYRn08uMNHgdLRKrLryIBumKC3zhXerviYdu0WHz8rniEQU361
7XpvSOxwtdqaInvC+808lO0si/u9Lsy9Yft/rUjh/uaYb5LquSZb9LFit3SfmQwvxeQPe8m6vIzs
W20Ma+zzfMq+BFiK2tDiQHLcj1ljED/07oXa43NESghiVDHkQZSVP/7CymSx5L/nTXRaJM60cUBV
mcQvfjWdh0LiHET87zTQG+TMr8hS9ZYRM2uNFJsgANs0Y8XA5WBjTER4/VioaGGqcDhOYw1Pdv40
M9DYnkLU47jE5+HcNoO0kJTQg34AecIqIGpIYnDQc3dsWMNkmGCKIVyLaFJNf9k9pJuz258BVm8J
Lzq6cpY7Vmw/3mRtnDQ7TUwZS9sMm1i867HayKizL+NYMz70CLGofXoab+2yU44E7CNFIqbbeuv4
0TqWM708nlSddkJ0/aUtIjpw42Q16V9teb++t5w7Ej4bqHi23VMXVoexI+3Cs4LJTA4OzKSHGoaa
dz17CNIeQyBmSoJBjGF2zEymZWU5MdBSBvC1xo3tMchlQBk/LkMNt01Ku2p3M+IjkNttnlDKgeXL
BEkZZRuHiBo2kwn/uwE8ydp+owoWrz1m8mrq6r2d2IFJmkI7ORTdNuMV4hIWi5n4oLZuUaGxlEjO
s8ouQ0kCzJM2483PcNNd6kaQJgpvhDZJv/u8oE1RdjBwvceaSJl3w6sbbwPrdNiWaYKdUxXed9Z7
/+md7l90p2UHYRBB9rZYrLFM59T3mdu91ug+3snKKbbjzG0wOhJptEAtZJFquotceDyrts6/MiCp
11ogAyO/gLTZbZTE1cmWRAHiZNDodpwPqez2CD3ne8l7ucVimGIYrwRuuC6HbZhEV9KTsXbGSzLx
BiUmgjwGeSZJFbr31jSd+WHMsXcz7bnMAzl15tZmph1oHtRVo2LikKsoOyjTOTQ+aRh2h5l6MUfj
/4TMHT6X8tySA7LtFxuPG7bLHZvYIWxzF81Sj2hvEliKByyRiIfwMGFO68+l+UtWPCrbDE6O5bnm
F9hRVFsKTXzcDOz6sjg69ClNfZnLCRuqb7J6wkT9hDIt2WcdHgNmJGnLNLbNXmQuu3vZO4j5kddO
19Rnfky8PhEuJnade0YMh0d8STzexiZ1v0XpkFIyS8aeHrjaXEFRNhw7AsnUa2ixx/mZ1f8mjmFu
urNLxEMPs2kAP8JUSo3lt2csy0ZmfHt6QXwH7qQvOWljjDaqZ7ijCBvARrnOYBCxVpzmnuNzTu7u
MtR/+TLQ46Z1RRdqm8JHiO0SNIJf2JxfcsQS4Sj153Iafxq9yw6VY5xLpyCYI3GpB7MqJ+j+cd8O
HiZjh3CVm5827tYxBuyR3Wh8sH72X1AoT2+kvJBbDi+Cl2JWx67v1CaG8HTUfSFfh95kFeyXy54+
El8Psqw7z4p9q0ghCGvdbH90BJPbdpnUrmJ1SiyiSHlXsoj1ThdblOijpf24oir2Ro4JV6b0FdgK
/v/YV+RRcKzlWYtpudX595rxO9fJQvEnUoqt2XpOvdYkuwUFCbVLk2sHxCo6w+megbUTlxxSBkNh
5oHFGx7ah/hzqZwNkrn0hCzGXMMxkoemIjyFtegw7ZVZIvsQUr6qSeHM8D1mgLpfv0I2pDxVGmd0
jrVFXxWZjXcuw/SOkrG3kYQ4w7Z+rHma0Xf/89OuCB8GMLIAVIsjMSf7VPSUZUXjTAwyYirqNPEC
AvdHBrYcPxWpVc/8ExxPJhvwWi/lxSRMhwN0euyiRYzLjsHCtlfpL+HTKfLmkbFQlfuYFVr2X0lb
8r+WBphkUfNpDKv3yH+FnFqUM1duT9LDnKC69RiHZpmcrxqwt5QB+kGmI6C37pEeRd525lJZuH6z
a+r824qWlzKf8LGcVSpuXkIIHJZM4jj8aUbph7RmF3c1R7nZPGfUUaCbEo7S0rPHqxM51T2fLI8L
iVx8OlI72oNNfWRKGM6rNkmmmsBMN07EbzqPfLwhvZhvg1tCMauVh2iXEcN6MqEW+7Swkvr3I5+N
GqOlqfbjK+kBidrw0bt92i8trz/zVypCWa9LUGggaov4x/Ljf9Qny9mYqvqjYDBkz69x0TDwjlYJ
oRoReQY4y+MAyykHXBlFfx1o0yddetHvMAsjZikepXs38q4Rd+DzONrd0daQFZYaRDUC3nzOk8d5
USxGODlp0Efb2aKktT0cqEXXq72DiHMlY5Dla6qezAn0ZPQN8palkGHfFeQYYHZtdhaGooAsXEas
czyzIclavcOBy6g1m0y0jgyu4A/GyYavNd5rwMsBZ3ExW5nBA7hohnMciXNA9kSncCq6j7L72OAf
WY9RlZxbGy2xSX22eBELWkXwMuH6+iofNIpm0S4f2sK62x41i2fC+TdPPC2DmYaKCCWUsTQthDVH
jPI1ZmjjRKFHGjfr4roP2s6Otr3W2Qx+snYj557gkNaLKDdGo6TsRnM1pAbOlbKgrMM/QYGOt49k
cZ28qiQS+HBR+/DW6/kGfSzvjyxxErHnXnVmykUEWRdVNOBoGev0MCUVcqy5Xwuuh3WhS1jiOZwF
KjjK1Ny3mRYOUR806Uw+kY69IvIx36Kza4M+6WKEC+Ie4xqJg6RBLyG7AatIXmU1uKko6tZqac7N
OPzqxPKqJ0FFhgQhym7daBX7vrNZEuFUspmiJxcEbjb9hGaOfyXXOElflvkfSMcfRlh+2IwlrRWV
fh74EVs/P1YH5f4HsQxtQdmaDTEHpoaylghibvPyvWod846/QX7gONKDkaQEVAfmv2GoMytMi9Gg
6BsIHIvJMtuzMBj23oLaxiac9dY+RI+ZyYDKpa8J3SEvN0XMDYwxC4Oy3fu3tjARMPbGscin/opL
oEFambYMbISGx6YpPrylIJPHa77oWiWapDhveO2pSlxyQ+zAL3pOYy9L8jM5BdQfeoHEwbHna7OI
v0imj7rWmb7R9v40M+KnqXWvvtCmc5REGHoNny7J1Vs1hOTY2TFxDKLn2XjwnfyMof40ice23Nf0
nVVnxhc6dJCQIiY4evbLGx5K51RK8hpWoz8m7D/NyXkr0cCGjvEYgAFB1s5mgu7RGyFvkyTEehi3
RJDpxBWcaiEy/57GPrtqGwLkHAsG/Bo7EkEeSzz5n+2AXJNsCkTYTnqNmWq30ghi8yMaaCMYskR1
wmpg8s1fyKBPRIE9tbZkONiomzVqp6rL27cocjIkDy0DAamsFwvFNRuQXv2UZq+zM7ZfxwH2deWW
b9AFkrOdxPLVof+gh58Y1FqY0+FU3+cGYFDlvBQe/ikbzyTXN6foamnb9yGbxKXMqPxsoRFjlJKo
k9v1+NlaqFK/seO8LFgEy6veFG9t/LCJzS7rrGrUDBfdO6AjIpLKoJULiwGPm8JjMrEq1fBXVCUh
HVnFMAp5kHBYQbcEUPGuZLFUQWNpZDDoPKbR1kgh6AKqtRH0Qx9ajQP2aUU9GrStVm1FKv85pJVs
yc/wj/MQP1AKPuIFOyOwrUsYHM50RwEpXUSm9Za5k1aNfD9Vfm2sp6y0DHastkFkftb/QRgvwyJX
ZDQsCK6Lxf1OmcRtqjr9bJoKR8lM49MU2rLKyGYJ5Oy2DA8Wdh0eiRdhNSfld1Pq5Rf5aA8Rd85U
MrQ7NmZu7CLDF3bDeW3ObB8t6TZPhpkZdPV60i6Eq2UvjDPoOLm9kCP0EHfTOlHtTht9Z97ILrfB
n3qTsYcQOfL2RwYqw26OCNKJEYi/0XuIfdc0BEsMBprBqZ6q0BAq2aKn1clwBNh7M+JRfhe82nmo
edr7OIv/ypxNL6Fx1YY0baKiXOX8KquQdVCZ43VUvXpzDB/Vs+jRR6XJI0WAhFXaw/6F9e2LjkcS
6JTmYkgyh01bsMan5E4wOehvVgKKZIdwxAaA6v0qj8uBRscNVUnnvGkJY9pbzoIDuPDm8trPzN5a
1+/5Qw6dk8VeHDZhdk7y/r502Puo4UwKsry17yURgaxbZ509KTXTKq8kAQAYMlg/8Z2AqizXaT+4
zE/a11mM3l0DP7JRiSqPkZBmSEHTMuckOt5zCMlfuXbib9rI737zRygbshMKReVqN0me1A/BWNNp
sG11tP5H2pntxq1kWftVGnXdBBiMIBm86JuclZmSlZI12DeELMuc55lP/388P9CwdQwZp09dVBVq
SCqTZMSOvdf6ltXUV2Pn0g32df7NUbPaGJnZcgQxuzNvV7FOFY8ZOKzh4KBHuu49p7qKdKSv0prQ
Wa1ijKtDW9AtE4r5xph/qgdWlaynr0aHUi69YuxGNSQSungGus5lzQDv1D/Dr3HWidvZN0VuVV8S
s2mOVe0ll2aM/WtL9vGT6ZLdaw1Gtx6SaNr1U8K4CZTV0WWMQT3YqRD3ST0dlW2+zojTDKhvK7MA
nJ7FnnHVYzU/qMDqtjZNsXXsyvJAZwSdgmWykmv+ND+U1nHII+elMyuxnuxo2FhgDjamET8k/1/R
hTIQ0wK+PcIuuu0YGbTWPOHvRC/e5q59diYM92ZsTl81HZuTHHFuM4AvjsDtk/vZREpnpuN4RsHt
tGucKIybm+zzbEctqwmtSWWgHjOc+Fupagojaq1V47Xqh9vavI5Uz2vy0Kc7DFzWemQ+tcJkJlbM
8GmtZsfImxZikFGux4Tk5BhtJev+PITbpmPJJZmjJqkW31ATlGKnR09sTJOJatdMJWwEWlc2cpbM
bre8+EA+/NI91a6wfgwW5uZm7DgOtZEx7yLK7u8JDKbbyTMRqoUVVT/UnnM3itvUVG9AyppVHbYM
pihtPeqFxAGxtrBsRjdQTB8q4750E3uTOCPuGF/mpEwNlqNfnK4MH6kxvGfMhV8jePjoqwc5PNWZ
ivcFBhpcftiI6f9UxVNYtQ0DuiRZN3BId10vnB+Rc6eK5OA79nCpUkCRuyxgKFh6AbuENdXHShox
UADTwHBJjQ1JLX1WQwUkosArQVtxip5I55k4dmCEJN26I9F+pnuz0FJPjpHTQwlRNVFlc8SmT3LM
jfwLYL1kQ1zw57QxnoRHlgoi6v4Mn6p+QPPc3DCAllgPAzpWIvFPHlY+DINV8ErLhkB7E0uKLv36
tZpgiFgEUq86DotfimI2aVgN9FXm2j7zeJUgLeRbWtX2mlotO4SZmq2TbQVF+310DSfaFrFuzp0b
CLrrVnSqEWwdoYAM+6x3BjRMcf45azGRuimxvHU80V8yJ6unxsW25K89jtbykMPNxeCdJag36Kr0
6a7OWF+3thr1TdDEA41oIU+VwvI4Zf50mFHA3ysmpAjtm3RHvhEhLdgMziKZGWLGTrGxPEOQb+BB
OU2jcJvOpbGZXXdw6SeZiNzrqZQrVztQmRLTRl476ac2ovOeWDJINrmcH+UsGRjBjJK0R/0AneeE
/Kj0y+TQCvGShGxMUzkxaWiqaWbQGZf185xEHfJ5q0AqkI0hyZ9lB7LJFfJWi7qnyW6pm5D85Itv
Al8aeyQxY8fsDYDXvM3Cpt7HQ7BcwXtw27T9Zgn6a02DDcBCY7ZhQJCt205522xO0u/kC9fnpIx9
eHF+OjjrRjL3q11HfJpVqTFz1/aubGO9TTmuHbMybJn0MYBqnJzKIBT2DQk53qUy7W7jOS2Ue4P+
3IA4b4qAno5zOj9A2S0OczGIWyENZ+3puL3Fm53vSmvO1lMjCDPk8LkuHeV/S3uqDfqS1AqzNPd4
XxFrNCzxURxB28rRx/mQC/epLgRsczrpeMbRZxGbRkiPTcHWDC9D3JSf4jyzXwEHAGuzad1nQB1n
/mQme/NYGfuwccO1Q7mwwbffb5xRZNdzOSFUkAmPE/xC4rt7kDIJmPpdPokI83rgb1rXCR5kzPSN
TcOQj2ZtZBjXW+NM3CplPVvDnhZdsR8bM9tFYy5ueQuWaRNdzCykAwrojPyBPvMgBXVfu8rXKwOn
2Z72bboVZhQ+je5kHjOzqz9nHU8ICosMOaVDrLhhMBNNlWmg1gxLgKfQjTVYE6iyDMCSvP4qwqj6
PkzZeE/vvSPOnjy0KsjKm7wfX03HCW6oIjKeKxTMXl1VmKLm/OA55XA7l7lzwgkMII+R48ZpbdAy
MshxC2KI6zXLelkz3yj6iszrgFmcF9HjilrSr9OiwY1TAfxFwjcP6I9hI8MdJv05n1YTKIdd0PCy
CVr0G1GblJRJsDzALGTTRO+ixVQzPydBpx6akEKNyCd3nfetA91Re7vUVtnBpFG1iqPpibKT/jcH
YVgcjkmfgkyUjaus8mEcE3YmyhSGP5BfMNCPewUk8UeIbAw7y+AfzAznqJ2huevhetD05zwjIjD5
ykkGmt1etGMSJvfdEFJgcis/LevWysVjucrZbrc58QgYjwvQVF39dTJR4ka2f+M72Nj9KY83NWAp
lCrhj4hSdeWI8XnqERPXtS8P4ZA+UCW1a20a96mkYFtlg6qeOidF4iMGce6S+k2RrAEjAXv9tWth
kNWTkd1YEtNnS8LlJxcy/XNVpnSllUQUVwpGW2H0ls2agTDRcI8lO8jGIvbiypyUcRX4iqMz09Zt
bSpAea6bHeHzIRoJ58Ba9jU2LHvU5jeOrnSPpIEyZWyltTV4PtahQ8FWKeHsdcEBeJCifwzi3L/R
TVefiyjvtxyIUPENWXTPIAPneI0aOAJSHK5mXFCruY6+eVlUnPqiTk/IMPjTQSdx5A+QRRddK85p
UtJW0S3kKBmAK6QkUOk9xDF56OZcXJj8oOductRnPcYEFDrLfQhETPUxt3ZDe7WSX+3BzG945kAt
hOEb7AyEapEE5+NLpBBRQTxdFLVy00hapTQ5gOu1GGns0rBWWuVU5rCjfZ3J7YgBe99XZEYFVc1c
1S1oplt5xWRoiQfrGgmH0bJOs4miRoZojdFrIv1qCywWyJFWI/CsvTW3dyntE7oh2f3Yqdu0C8qt
WQTDHqin+eIuAnLwXt7y9lA3KrtGkGub105vfBPpUO+iRo0VUNey3sax6I9gRwbI9/ELBmt/nWUm
yl1L49oNKnPnedV0CmdFW6GHVQRbrt9VnWVy2gKF63bhC1SbbBcgpwBuloznIi84WLQeAiaD0n8T
qpI63kQ54TlWto/mxt0GU1q3O2RoDKNnb1xLx+DQaKHX0vXI6HJsTx6O2OmspxyQl6+8cFn6k9uQ
Hv+3wJ4faFBh92qonE5lUVgE46Ut2HLGpYj5IQI2BwuI2Zto2vASOVrf+iHK4ZoApU+koC1IKjz0
7EdJTFc8nooCmToaXdxGuGjCRUjeou34zpTYvvHzMfwkNA7AnP4xEBMQXFaZvpkhE1Wa1Vj4mGMz
Eg8wVWazeqwIczuEEEv2GGFx9TuBCW+E4NWhBH3qBDNnKCrzvWHh/mkErVq0ss5GyeBl4Ix+UH05
XELwSJu4xgdhdFW0HliV18noOac+JwXKHfOngBDRXeBh602mYsAZFOptKyb5uS7ILG8HiithtOnO
moZFesltzVTxJQ40ImBt8Dz3vFJSNN85zTJEnS08NPGMnRRCyb3Vtx7vtrmYENDd837AKRqaHs8G
ZY+taBanPnDTrJUtKA+78a5seuioRDMXllPAHOSzxBPfb5s5mp7xcTRrr8HWDEexX/nOQikXE7Ve
rdFQyJIiZ0gTasd2iI+eHKe1yrv7vKLh1KVUrO5gMPmFE3Ww3F6fB4UHYKWKitlbVTQ8NHFgjQy0
a9OZTllkgYjtx/izX2bfWYChl+fOMgYq4rtu8sd7O+sKVqUYu6Z2UYQ7ofU8AVw7q3FKKOzR9nhU
6zAmw+ghr2L4+zPaDd8dw11o0rxXjm+i6ZhlsUd7QGWvvbfAzV5aTpf8KCLazwQinMqxIqRwcKnz
yhqQbAj1jq0vQgxAj9F8CABRIFVD0msCyqZVOgcbOTpCr2JmCpugmiN6yIZsaaBWmVibkp+snV3r
HiOnuJNZjNBD8jlx9JVegccpOus36eBTEYAXQr1a+IcZCwEaXxRzY0nHzvCZb8Q9I1zTZ8FOI+OQ
dXX4NTUcpgR0xw6WMdZHL3WLDfoKdNM5EMdjmomWbdVoR24NJS3AwuRMTCeKlL6xd/xI5Bza3hvZ
qQi/q8A7pbLmjM07AzG8nDlyRwZNWy+t2fZ9WOCBjzGVznU/ndK+Ap0fFcFecPDaTVNPu3IMFgbI
SLiT78QVLO6g2SrZFPtYx/b9IJ30fooCYApuGS+MCrmyG4yVwcBkp6NCcS1O9mFtfelJwvs0gY8F
my1wGPuKfUuq3aCufOttoEu9MfvOgbbnBOI+GMPmUegEBSYGHnrlTUvLqOFbNQaSB7Pt6mOtjPiz
0tTIVisdOiRdt61z5GSGjNM334iTS9EGoDrZv190hEE16TkaQgcf13TGsWWpxgKfO8Gy1sj68t6R
e3r/FMY11EigPiOzvni8gIoWR8Ox2xe/su0FKTbWt72ABWLopFmLtPxOa0G+9Z1gOWfatnWsmDOz
BtQwGwlyDbwCOF+Us/IrDseiC7MXJ03kthvG9jnvOFQAIKHGHvSrgOxILKYvd5QQKFq0XdOWb8bu
ElZudCo6uqQCadoo+8XCIoeQVUckXzQDfA7saBPaqTJuq1Bnn1LtVBeLBhYd1KUDLBSOHmdGdTlO
DmL4JCJsAVI+to/BzXdacvhj1NYRVDG4m9C05hvPppTAHUh/JwBvUihWq66CzQDgqrPo7sXjG2ry
/KCN1t1hHp72gAfrQ1+RHWCixnpJrWGYEVqr5lCwYmzU3LCeqjE5TwOaj8kURO3GcOj9ilStNKV3
KVFzXHNahlI/4LiBSMXqV4g3Sh+KNDtdtuG6PjYGBcVMeNwWTCT5mAIKxV2cB5zt3DK8FdjKYfCD
abvqZKz3nTtk2NWdau9Xcwtuw51ealIgdnjiWS/gALL8Y11lOtA+puEEOktlDt3/xUtCeXAQjJU+
jy1ScXMw5+uxaon/JO90D+QVBLDJ9jsIy7ixtOp3HL2sw1C34bfSn5uDLbpsPRfjt94mVq8tsuhH
DmcPfePY7EQ8lLuBeNmdTYcLflUgd2JGnJspCtwM8P9Okb2BChUNWliIRu3TifZiHFn7EQL3apK4
sfvABrEQ++12lo2LnpRwjKLtnee6HGjNLYvthIfvqpeGf9QjPe9VNNZfE0Ppr2qqmRwWTllcwfqt
N45lcz8gBQTBl6xb4MmVk28ZO/gHN8Zj4xOHss3JS4YG4RqHJAzibRR0BotrkG/lhAy5svSPVhkA
oBb0F90dcD1hArVExOzsc0WPELoG/5bWApPNxrgLzEKdlnTfO6vKwi3E9WSF0QRdQmeLKz9hXjc4
lr4wySFBRztfqCysM9x/4+SAEqRIgSm1loCUNxiD35jGLXIpx3XXkenCWmoKUjqSpIP5mHjxVWqj
1k5hpjneCaElxrY0Tp/d3AC9WPglYV44bUIgLycjKcsnuwMz42Aw23Y8Tp8kJdAxxvO/rh0UKGkc
B9cuE6jzwKPPJtUO6BxQ/+fJvMn6AlRgaH9jHiRvMZm/Iu6jH0d88b4fnHZTBdLZexz/jqRNiJO2
pmbH/lvu05nFL65zD39nNiBSVtEuShrvC9O3ccU50lxVGTJfzyGgIp/iZh3VtEx4ANfQyuiXZGgn
S/ggK0Yu8TearTCQEP1fUyIma07juMxIs16PRYHG0uhp5OtcLZWc+xkQAE4IOEGg5iAeYmIJFxP6
FO5DZyCrMc6LdewYr2zykQInxsI0xLPaxb4bnFG1ovub6Y2yGiOkFYXaWWb2RMMr2FY0EtdTbxkU
nEZ0onMXbifDpWDKSvPHHHoPNRaXByc1eKV8ANMXtxvNa7zE9c5LI2oqrG0Y5yWpu0CKV7OLfo9w
Mb2pZ0Q0YTbah8BCShIATqghebjMW28kuIQnEcCJ5lTSnyyTp2Mu5nITxjMUrxB3YG4Gd3BHDjOp
eDi0KuZzZIBSg00pzS/8ipaRp/skw0lNaYAnoDHMbZNC/w1dc1gXZm5e0eAFQpFG5cl0WYfW3pKr
I4fJ/WSYKIBaOkKAvzDsJIW7H8ZG3AC21KsgC9+yMoX7w9zuDG97XkeCPoHnRMXBY4RxQF8L0EBQ
1+wyC0LAGOWPTc58nJU3vJLwE12U/RPVcwnRcjXq1t0MZNJsZV5FTyqfSP6ga4hQkx7+URu2fELX
ZO+apbzo+77ctxbdZ1pi6jTjHz/EgLh22Yh4Nop6OBsDiuFRZcVjErn5nWFjtOXsPCHUovudpOVn
bxqtHcsFDDgmL4c2Md1LGhrFDvmG+4iSE4BHqplEoUhg1FkI/KoMaMa0gyIPdnlnJhA8ViNz0o1e
pkLO7MkZiGuCZjkXFdKOxqPprFs2CRSkS16haTyoJANSkYb1g5GNoLGYEd4AiOa3bsvsAr4dGIcC
H9nMZbPx7aEEAG7Sf0/q9Oyn5fy5oBI7kzd9OwCp2MR598bqwlnZCzoKQ7DwPkkmgEQod23kPSuH
ipGEDNrMsNdoTpCU0ab9VQkh8OxntG/qiuYkPyZK41EK5MOtuQep/Rxq9odV3oWAjhF++WlfmhvX
Tn4A/CzOUak76qGk3jcNql1wHOIyBsMLbpKvDViLq2EOp8eWZvmGeWy/mwLAdVHeepQGoXPNRK3Y
N37PGQV7NCQF8nECUo/+UmJhiwbI5tG8WMOS8VZJwlAxK51iLRungjHMXlQT2/5KbHZ2rnTE7LCn
sDXNObzmcFdxTEHsdlfqJNvr3lMbf6JPNAgYH2Uv43vkfcN6YH2jakbl0xd6BMtJP7PJIyTghe+e
R6vEIJuc5+rSmGBOIPabX+yys79F1sLOcvECOXBW1jGo02vhD+7a6ZJpl8++s9OmVz/FQ0NPweWI
TBAzPHg7HM8ozMUrqwAm08YcmRHm4xeg6eoacCMbqhU0WHMYP6e5l53Ri2ZUVwUVSFUaryzFVF2g
R3BlmN6eTG73xIAv2VqjhJZUB/CifDoqceJHO1FFPbGLC+gy6VFAI3aDZi1pafVl9xgh53oyKdzQ
3WIudXu6VivPJ3woLrvwgVmwT2meJncDKSIXDwQ9yvqpfUbWbe3ArXEwcRQyG/4pfhxcqQ42ioir
qqNpuU7o2CB9T1P0r1FaV+cqySv6JlV2xZI1P1iyNI4Wc/t9WnWsM1QsoqN8QgjDETF2Mdr55gts
mic0AZcOdjsIf5pMqfdQDg+FS3NP0Mn5VI2uPgUIzNddi3iOqWvIo1IUr7EY020SJAVRyO7iGCfY
786bC/PKyjqyE2jY7qWVRJ+txQJmuiI80zRL3jLJENpENHZjFohLa9GNW68d0xMHjuJ2HjO1M0g3
2wFkIY/ASR4jQ1bFujnEBUEucOI8erWaFjspKBs7gJx8yPRWInBUV2F2jV8VEEnnMxopWwtPR0wz
QkP4WZAo7WPUL1gNDdq0HjLUJGg7GQUg3RtlNEPVr4stK0m0bXPkk/g07B3PAlmQpGru8lrWaOsL
f371i1TxCCyCjjyqjkETxEhbDcjsJv8ZZGR1sedZMpQdi42nWm+vJbfLqSEQmD4oL7g+j/SYzRdS
jOyDExd3/jjXO0MJ+ZdeDnM2ceIrMXqEGiXjFz3o8hpfU/jKFjdeIwVBqAMMNKNXiYWqIxlgQ4pN
dktjeHrqC9YCpq/FYUjdh6oa61Xt8iG98F/lLKyKhBvOePCmEQ+o6WniLL6y5RhdDOYy+1laYAvS
lqeFF+0Ud/wM4OBJWMF40vF6KCCGS6QKrajyFKCfX0UOdZbXhtsOInGOV5aiPVz+Awg7XjisW/e2
T8LqoVDgd2DxhsHJGxN1RLxXbpxpYuxpyum6ijPNBt7qG5HTKyOvL90HnccD07seKiDm7swCydmY
vPpc0Xm+ZagRgYPNv+FTCbawooNbJ6zEYezhxcVMD5ESWdlRBwF+28wq9r2EJud3dfBprJxXiPT5
URQ9Zl45aMD6/ryaOLrdECfFsox+nPWCE7sYC//OcZBEBm5JZyUH5pgwxqQXUjM94txzO7r4CSJB
/0EOQIfauNQ3dd+wfXpqqdPwecSjmdA55K5NJoalJCE6gYfd2JIIGR0ijZqK45u1IJ7zQ8frCN6W
xWpoPTJJI5wnsDKaO3vSJE2xWV4bAVlLaBcNrDdQMjm4RuykuvwWLBV0XlX9m7b67jVzumCXEu8F
TA76Smj4/Z4GZn5v9lNA+otqGXDBmo1jpDmuNCda1qAGfcQlp9bFY01gKDkSFjABNfElrbo9NS7e
ANtT02PjVhYNRl8dkeHgBXfEFw0/Io5pOQE4bG1wbeSIQ9H09jZSiRuQXREmLDQcZNkNG0K7OlQX
Je20FO2wgXta+BjKdFoSpJD7I5wnqD2tl5rEIAp1LFHg7xzZe1dVNpd7QyCe6WajPvDiUVU3NNvb
2I02gZXpU4oAdkN5x2rUds8lKsJDg2DmrtJzw7NFNiLUhHhHP3q4gvHJ6+o21O2TqR98Yd65qT1s
4mJS59m1n63ehiCfsqu2OUMKBJb6rsNAd07aDO12y/NR2aixU6MLD0xXYiANJGNMHvHXdVXCd8sq
XhK6ptRchgRZy9zpmnSrcDMkErcNjG3ONjiwm6mZWO+b4iQ8nAGywx8KSLMD95DnBxhaJkrvLmYs
alcvFK5UOYhP4b8kaccSqMz2CqYWDy48IAOpEmfY7JtSNTPVPut3pVeXNzxX8opAthlw1OxiHAwb
sviK/DslEI5Yty2/uEmPU7g3OnclOKGiULSwltRIP+jrcUp3pWCtRGI0JjX+owSjjIHe/E7ycrEE
CrVxZlwqvaqxVUV+81TXdXMxGzIcg0on+2AaCScPlb1BkPvC5J+xIJzNc8G+s3XaANB62UBbwJG9
Rs/jHtIYcIDsPBb7yfrajW51bhjdYypiBNQIlMopCu5VTzjRZhDDC/lo5h53vd7pTHVvBBM5R+HF
TI8889XtZbarQa3eeYP3EroaMVtNB4EB2nf0vGLL9IaDapQSgW3AdNPlgBZEdURm9Q69P7PY2wpy
lMD3DZjG9nfuhANQkdS1UYGBT94jfasYrYI3vpTZoTNkcGvZbXanODciEm9HGve0qI88VK9Vy5yi
zAoOEDpkI/J7cztYJgrSRpgr1zXyzYhpd6WmHB4h5dt6nDFhogQstl3Aztf6TJxI4wuxw0XjfjRC
C9MPDRm6OVNLNBbQQ89222NMzMWGW8FRPDSnrU7zHxZxiRuYTum3dqLRbbud8VIR6EWzQbY4DtVd
RWF5w4AN5pTpj1+p9r6gLnNoumKBIdl03NQdjaOhR6sQx8V3vhyvdDFi61gyRoqYaZQuw+Y4pkqt
mrqqLyHLziEsgWKi82NCwVzVyrGsI8EhRYVBhoX9LbHjG5vg543IMMyqiBOUO5KUsrL8yb+yCDSh
wHInVMTsaeYMaqYj6QORFEqmxq3no+f18I1DnTy1Pp1rbTF0aBK2BtscSGEFmLhOoxhlM21gCLp1
gy5n+EK2JK3lJHWBiZig+3GNjGNxYExjrJMEu2Mv5LRFOq2xj2CcMAfyheYcp6RHwtOm7Vu5t5IG
N3o9EYjArPGE1+RTnCT6ARlQvK7yyt2jbQHlBMVjTbs/xCbQsfWjq8cgY6Ivdo3mbLdOxdABgQ1j
AsX5opvKYKt790fgdX3AhHQcl+O+AbYKdxSOGXtTDJOi+eujTAaDC2Mudqbu6KBLDygA7a6tybMK
WOXWjqaeZDwqnpAbPVVnYiLpS0lCexpw4MgWPLtn1GrDXDSWjl/kNcmXoWtBgjoGfHOAhWjVAvvY
lAEdFQQb351h7H4EDpRCBdvXSMs3TWN2j/aGqOtJT8tfl/1oRKY2vWSYH1q83UAhIAcunFKTBXgd
aaDdWQjjx/xcAcpcFTUTSp2qYVM5ZrKvkeFeKYoq0hCp2lYN2y0eNzc51EQ7gTAFaBZpPCqdZwEE
Tpz6zBBrfnTIQrjnf0tYQRsa26yLjK3qwgnbHgIkFIjmd6NDeUlDrvqeODLilJCQITBW/DRyYR2o
Hte+IzX7vGIaiHc+eWrIpY3Z1oNFLdxgXrniZNrjLYibq6Sj3wNKXm8t5nfAQqQLGSS2j5ZIIrJA
x52s8CCXjErh1fe9YT0yz8YTqSw6lI7rHJVPZcl2gaGJ8nBbZlN9DT3c3tZzVkGGIB7ArSP8bKx5
2ShBAtl8iF83FRGfC/iDbjUatChaq7qDWePY6DgD29hr0Ud7pDRMFPC4M/mR/ZdGqe6zBZ8Lmipt
pkslUZgVhA2t59IHuSx5FutoQi4Q1Y+aqfjO9T95mBio8ZZIEnNG4loZyGngIDO7I/BlG2ALQ/W5
jE3zTn0NqBWeq5zp2Nyn5nkIc/s2zOjMGmjt78yyxJ02eh7WeiStiCFrmvM2A16G4HiuEHy7thAn
Z8AqCaT8y9wtckkLDq0ZYSPnINlt2zb6otgWV2lPs4Ieu9rz8NOZU4OCQINgLYIDvgdkh1rChMW2
8FgNgxokNj3mrgK/EbWcd20TQYI2ZqwfOQWLfY8nHBe09v1jJQTvTUzanC/i8WCxgaGENcYblza3
eRgrNMhEjCVueSlG7Ls+mirWI5pllkV3R6cp1IdSc9sygnsizwaAb+fZE3ryR7d1WHL6jBjjiAhh
x0MsAKQX5ROn3wZ6rJNs5mwCJUYA8cqrcMROIau5McIna/lD13Fl2HczAilEeVH9RDSMtddlOtwn
oe2wq/DYNRYDVSZpMzNlEDI6stTJslCzs3cLVCuyY7RKS0stMISoyYv93Er9WsQt0Zowe1eBj3Lq
43j03+avS60VRlPl8o///Ff5+nIXUeb+z3/Ef6N9Iy45glMMFQ0+ofP0Tz/elpb0LFsyBbItU/z6
8R0vLCfuqbhgf/4czOW6ENPXjy/x90R0LmF71OrScmxlvktdp8/mdnHVFxcxnyf9iDfOSfAmY3n8
h9fhJzK1p5S26Fej1fr1q5RmajGPKgxIXi/JtCEinBFUMp3+3VWsX6+iKntOFvvWZfD0PW9mce+E
NHnR0RlnSnm5+/hyv7v93HhAxZb2pFLy18slJmd9GbnVhY2HLXzyV//u85fr//R4QQrIRGV61aX6
yqSGQJ9/9/H2rx9f0qbEh82fr6atm+4Lf/Px54vl+xfANYv86vv//Edbps3t/un3WR6+n/5+3MQu
DjO/gq57qx89cQl6CGZoCLGsroGYgcVo0O0+zcbdx1f+04159162qCzZSVR1MWwYsJuy+8M3+9Pn
61+/WFlmQ+iYNjcGrSXG8vBf3vh3b+UEzMQwZ+5MPuP9vsMG869+H9v89e93PQqiouXzA6bNQuHV
3X98geXR+fuddwnpApwhaG3+eoGG0XPZOUZ10fq+QnYI7qt5/fgSyz384BLi3Xeg004AVREAY1Lj
Fg3GqusoqfSTgeAx5wTz8dX+8IXEu/VLI01ChM+riDkGOfzQXNXqDw/Vny5h/fqbFTL15LS87Qgq
cmzhiO7mP1zi98/t/96Wv17Yn15IgFmBQChYXVBNFv2KocTHv9KfPn/573/6fB9qeY60qboMFLY4
1u8//vg//ULLf//TxwuDI1Myc8sBGkUdU0lkcv/yG7xbsogqTJ0o1dWlpqpkdfrDDVj+7397aLWy
XY8CT9vq3ceXbPaMO5v6MmZkAFCZx/G65+ziT5ePf6rf3omfLvRuBdSNkaHhq+uLx9iOdHsYTh9f
4Lf3QpNLjm5fcdh4t/dlLsNa0cQQxBe+Mf5gp/qUudf/7iLvnift4ztzCA2/OBE43tnGwewyA8yP
H1/mt0uJp7RGsm5Jx373cnfZ3JO9KFmt9kgWUZzfygmE5u3HV/ntvfc0VxAwQEzx7pbYfWNo8ovY
bqH3+SdJ8OXGef74Gr+77dKypKs8Tty29+4a5Ka1rS/7+mJA99O7Eqvjv7vAu53PYdRazw4X8Jp1
V32NqvoPF/jdr6RMoUxLWoKv8P4bMLPiF5zLS/bSECE47ukUl8X542/xu4dXCW1rS+Cx0e9/Jj9t
fTi0bXlxurORPo/1TSv+UIouP8T7N11ZtsJ2LbVw5Lu1SnupDvosQYUxEhrhVWfD1Dc2MOskCI7Y
N2aytsb8Dz/e727/zxd9t7zQme4rGnkl/bDXleV9+/hX++2t+ekrvbs1E3O1IevT8kJT3Qmu/Iju
3KbtPv0frqIoG5RJhpBy3y0seaBjKtOgutCtij7p8FUlz7P1h53ktz+Uw2DII3xcOvrdG2+ZdNdL
BOoXJzni03f+cPN/+3z99PHWrxvVrJseh5TJzWcAH1sXNisgTR//Tr99wBzHWZ5iegPqXYk1Z2UR
W2osLwHjRaZxtEcgLS5D64RG3sGW/6ef7H+v975mRHrqpFPC9VLKkmy+n5BafPyN/irZ/vbOeNx1
11HLGvnunXHbDOh15xeX2kVmsg+RA+sdBDfG1pg5s29wkj6+4m/v008XfPe+RGGROVnNBQFiEukR
AlgqDh9f4rcvjcds1LPZX+T7g69t1yRz51yCZEwxgoGtvle2u3KvPr7Mb5+Gny7z7onjtbdnN+My
MBjIgduD+q8sEBHxpmdSFnDhj6+3vOvvb5VtClPZNvfJtd49fRU8BmydYXlp8tvER2SwTdxzBSG/
/8Pv97s39acLyXdlPmM7PDmaC+kfUXGW6ubj7/G7J8A2aUsIm+6r6S2/608lpYm+TJA4yMdLAuLQ
MBMR9Idv8O4JYBnTznIBhfODXtH7fR98Ku26VPbXIMDrCF+Qe8rVkzC+f/xN3j0Bf13G5goSdabl
mu+PXFNMzPxIyOy1w8Dep/O+yLif3TF5NROFss0D9NSBhvz4qr/7clpxTYeVVAj5bk8I00F6RtzP
123o02f5NNukeSLMQ8/0Dy8kUIhatFocnjiqm3cPHJRTXNPQlD4p76zyBx/ZcbLL3C///Cqs2w49
KuHxK75bgYQ/ZW7iAGPo++cRb5wJfcXXC/s7+sNi97cfju/jKAtRH4+d+7cTcpyUCjmiHxF2Jo/g
dfeKzmmXFsfU0X94AN+9Qks1xS7BW2ouDzr/+usz3vU2uYGVE3+aspNLGf3PivS/Pp4GIiBT01KK
he7Xj5+s0vp/pJ1Zb9xWkIV/EQHuy2vvkmXRUtuynRfCiW3u+85fPx89g0n3baIJO0EeEghg9d3q
1q06dY5H/37gIkh7KK3444jSq1lPK3GBmE36Xztzmk13LEJDXVibwZGprQ5V6DroHGoFHfk/fUia
4vfeLNpHaedcZMMGfCPdAK+5OqxsQMHj/Z952nxkRyewFh88dpPHVHcaMEY9pSytPBeD9FeL8C58
m49TFH27vxMFx3Rjbl7UC8c0DTCkBEYdurGK1gZ1GsX4EkzH+0aWdobj/DsmYUplfaDBZ+xCN+tr
kBSPTr1ynhZGwa7TLGNOkOIFhb3hB/mo6D2joKSBTAwt1fpbmj/89igwYikI9JgWjlbY39QsgPnA
/+4qyVfPfFsLqhcW3mJnEyVyfZvs8+uVYN/JJXiJyC3k0tpLJkpXma9335wCdvEosaJXx+7XcqeL
E6fiF3RLkQ1ZDIX61PanHulJF5KArWoDPXceoKX9fSeEDrBOVc40mDcxODGNUkJwcWL9NbowUI8c
3qKaSqGyskI3dxOXH1awxLk1edVdT6GeBnSsG1bsNrESHUZ7kA9N4Tk7udc/2fj1TQ9ZDzKfhbGy
wX/l5S7ilPkYOTppSF56MnkK8TUhASoyU6qDrlYGexJIR9IABym3/xrU+gGwyI/KMN7HJgCIMntS
25/3d+btKhoyO9IxdY4Anl7Y/jKqo3Yrh7krv9CxCUemHx3uW7g9wVcWLCE8yoCk6wUIa7foHOO1
Kcvs2xCryLfeN7M4ENNUdB0X79yWiSA8pLEeac5hOGTfh5by3u8lrFgoA8fK7URazFZv8klzS1c5
VVnh6hGphYjq8A5l7mJ/fxwL+wEzdKjYJokYyjbCw08baASulKpw5SSBsUuF+y3Y586bFn2CT+/J
nhT6OxB7zxxwbOnuvvWbxVIVXSUEtHGG/Ke4GcfetKcSjiC3rkGD1ZFUo39p1ivZrHlTXW15wcr8
Ky5uDinKfQWt5snNvGM49rt+gmB1tPdgbfPkqE/wDRUru/AmmMEkyG/TMXkN2DfBWTn5tZGqmUwP
+ICQO0qTbjp48IRAeLxztCpa2SyL9khwzfGMrsuadj1Ex8nqKaq8yR2qFNBOYeyhJX1yiuifNjVW
Fu1m689ju7AlTKeTZ5oGZbjsSsXk2lp97Krh1YSG7/7eWDbDFcmTige9WOuVCr/S0Pyd3KQcQd3D
NJzQyYLSVb8SWCzMnS3Pjzao3ygrq8IJoG1bmegolFxNfZqKz3EFsdy3OgpWpk1Rb7ehDfLMMDUo
RzQSOtdrpJVNXLZ9I7lyrr5CeLWZ4gn2/ncZMEsdotoIqAOgrgHVMMlD27REUM3uIBm+P683V49K
+YmbRyM+ZVbFKw6IQa4naSq5E30XMorb+b5DO1nyzhmFbniB75tbWEbMESoo86VjiM+U2DAlWVEZ
dZg8RjaQ9k/tWolixYT4InbKUIIMtpWIR56l+ItqHmt95b6e97TgQi5HoQl7BM7h1tCrXnLR9eqz
AwxB/2mWtHnvXLgoO8w5sxWzRA8R6iDtxgG9rfZv960sLT1BjTGHAA7wA2EUupynUgpVsNto/4Cc
hw31A62UivTOGSdYSo2VnbY0aYoNnaTJhW854lM4iwIV5XfVc/vpa+hATAnC5f6AlKWze2liHvHF
vI0SjRpqhImCqsyTmWpvcQ+jdWQELrg1RNfGgXaHJqdX1tCmD6qDYsXQjt+0wdhJyJt6nvaah/QQ
05FTrBz4pW2pMHZgYZD/a7Jw3istKnTf8zwXTffceqI1ApLXtcL40gTg7+c7hioHkdX1BNDwpIM0
lm13JNXw8JEqSrWSECKkWdj8FzYcIaTqgjzUaxoLXXWwFXck6UlntTxuix6RvdqmnZwmrX+KyHIO
na31X3KU7ff1oFkPnQnVL6+tr0oEC2gY+d/pGUctGjzsVvbBkxmlQ0IuNbrHHBOPUPwXp1JW2wc/
g0Kng20QwVG4CY6STIe6QjPhsw8iuKU3twUalfjBgxFyr4JygzkvpYsUajDl1CRFuVV1+OY9I/zL
6kw4YtsOOhDFoP23hE/Y1OAgQ1Vzp9PpiF4HHZ65J7/2NOvbtMlv/Zkyo5gciFKT6jmO4DUG5oEu
SZVxQLtefdbgOINISoHzUNGKDbTf1VMPiPBJ7a3+JA+hfIwckx6wBolV+FiQ7c1CYHNWbW1opUq/
1N3QyJsB8uBdMmtYb2q4SGFvLpo97VfoucZB8QFufO2k8VT4PNOOHR0DVTjoyprHvvLCR0jckvdK
KzWP0BVGG5leToD9cu0GAczwSocY3Nga0TGUrLcgTLRHOrC8/aha2aM+1dEpdlAYblMUgZygrJ8D
sju7WqOhHQWuxB1D2rJCD0Y1omjmM6WvNZO4iD26pfaVqWWH3sh4uVgSAk12Sgs7zW1PeRPAD6aZ
xdYHPXgaVA/xz7hVHwA7y3DF5w7Su4OKtAwtJmMB+HWoWmMTwKf0VIwVao1ck08ebWmbQe/NozzJ
7UcbcB8yIGAVKyvyDj15Kbe2YCSC6gdK5aIAVh3qyg7SJfugw/OjeU2CXlVM60xmkywIZPnTfedz
8wyea2UQEBqm4ZBQEl+kCA2UdWhXJkpW6M1A2xV741GyvKfOo5k2iZW1m3vBoWCQM65iUiWzeX3W
FaWBw2VqTDcKIVmRpo+6JL+H0v3n/XEtmiF7SRGIjBz52WszMj3IvEs801X1UgJ3qn5pVQ1+a9Uo
TvctLTov4gJNU7iWHDEUSfSALlTPtF1NMbdWAKl6r6Sg8Xl0t+rn+7aW7j6dIgqKxmTKDPEyCm2j
INLzwboOGSJ8mv5OT2J0l2Fryez8CMfzTkmclbLqoue0eeiCKAQNJ4aW9Ay3cUdt1VX/otU4298f
0trXhaCh0mjXg/PLc01EX9QoQnlpJZO5sMWZLxMIraEwAnGLW6qaOBNyqa6SJo++FtCMiPyNY0D8
Q9AqhebKhlgaEW9R0i+aQcwgPmNsi3bzLmtZpCn9AXXjvorCPxjSjBxV1LkwIIsx0Ei6qu203nMz
qAkbXX6yYFGwkFqEqDKQnJXLc+EsAWqBcksn5iJTNk/wRXwyeJkXpbniuAoSjNLUPNMMAXXuuLIT
1swIYVAU9bNgwOS4k+WGtAdKqLRp2ko4t7QZLscihBoNxW6b7hHGkro5zVbFRhueipnXdKVYvHRU
LwzZQryBTBEKBjaGtPbYWy99/mrSNZHTR45+d22spNFX5k50d5PZSFVYj1jrnE9weR4buI48LrP7
h3XRjKFQW5cd+ALEbHntJ8QxyeC49N/k0QdaViVp5ZGy5E4NJs5Syf2S0REcd9C3hW5PiMBqvrft
IO8r8kc7RzhJeb0/lnmlxdcQVRrLooAHetmex3qxqz0D7tUCXTlXUp+aHqY2dH3Cx8rbO4gKpfIe
+fWVvbdmcR76hUUUDKIWORXHdf63KWILKn8w/mqhAEKYJ6BFsAcWc3+Ui9vwYpTC2YURWeurEZsl
HeZxRnd3+gaSf9MW6aFOym0/6CvPmcUFJBn2CyBK+VW44Ecz0mU/QASGCGyCosWHKqT3vkbhP/dH
tmiHRrG5DsFmEWu8I6q1MF44jqvW5m6Y6Pco/vKd+uA1Kyd5yZ/Ptwe70UIWRlavlw3B51ii6cZx
CxoXYUIL23Jlym7zl6QzoMBXLZPbiPqAsBctQ58JsSAPqXTNRfXkmNrmx7IfWCbjtY7GvQPyaJPV
ASI9YXB0Iu37/clcONgUPIgDbRPibEO84xH89GFFSE1XQdUJtlE/R9oi6nd2KU37+6YWPDCmbFmV
TeKlm7plHNdym5MTc03p8zScfIhu89g8herfLW2d920tDgtHJc99CsQvwtL1cKnU+aiabh2h4Qd5
lTNah34V3bZkBtQRwDbqETzNhC0P3K0uctqI0cmu3VpWu42m+fqhg5T/eH9AirbgRNgomkXei2zA
zVbR6OGTQ6M33MoGFwI9TbtF6wXCDR81c7BoHQwZw6tErSAoqz1yZdS24FreIA3yI5W7/HMYxwOy
pU2lnDKnRj/USCsa9BT9pYz9/h1B5XBAKBCB3yhFlw5yq4leJ5VGRT03dvyqH2Os9O9rperOfoeK
LCI82UOPsOFDGCQmvXoV1FO67zwFJb09OgjJLZhGukpDKSuffcnRPsAJQf+qn6IMSK8/absJoSm1
CZCXbuL9iOLZHlIOqDLbvNv7ADm3vmwYr4B6zIcyq0y0wfRuV+SBv0EJGpoyvZ3e+1H/dwbQd2OH
lv/Ya7K2rbkSX6Gk9E49zF6PGukxWhzDmYO5co5FKWvvm662n5DC+ej3Mt2qOXeab0T2OzurYBTy
vRwemWl45ydxQ/Dr98iF+6eZTggYQa6U7wyyMyFuYSa31qSOx6ltPRYUxE4gNrpjJGfjO6WgU3q0
9PElrXrnIxUX9V3tG/JekuQMJBmcIfqgwcNrDtYPUEXZNq606RGRmRjtnzp5LHumyood52NcNSR/
xqQ+JplXHOwyheaiK5QH/gtRs7j1t20BMC3R0NGIa4gceMz5G82uSxQK6O6GrnGkSwMWd3qUwfh6
QN85PBkio1GDSH3Z/aShWTpmHiTIshbajymkUO+70tBpO076Z3OIA2hKNYBBVQVPuR5BtNX1yhtd
vHB3qTD+AO2ylU9ZUnkrrnjhNqPiSH8+LNqArcWKY2/YhZ7WpuF6wbTPkk9S+6Mb4M2JY9oc/y5Q
vFo5bnOUJgQJVwaFK1sLDF2SbMNwu8qt0q+D9jdMtGEADu+FdCdtftO2G1cqPUve5HKQwpVN1Obb
rYTNdDqhWoIAsmEe7o9r4UpzaAszflV2NOAq11daGLVg9QwPELna7DoeyF6x4qiWBmHwVOA75KNu
EESxD9p3YDu7nfZd8dCSgZl/NNu19VkcCHqZCrUVgzbd+WdchFSD2nKpGjr0yJkBfUdX5KeqgFhJ
avO/hxaxdMfTtM+Jbkbb0XTUrdHL1S6pEMKA9KDYMYL6JUob+/fDcVol9bkSYzl4aeFCQIlZTRBO
tlzD3uRyty3x0qg43l/EpSnWqX7YzC75aTGjKbWJFPl1Z7h++bPzd36zc8of900sTe+lCSEYL4qk
0QYHE8gIQlIT0uV+38C80W7OFyAF3hIOaAxTWL8+8tokNBODwm3+1eyhTffyYdx4ofxmVDUReeTv
7ltcmjXDUng9Awizb3BNRWwkGaQv7JjS+gkGzn+idyDaQ1+whgXTl7zVDA8lsCL9cAuTIZccB9Nk
u4Cfy12A7MQBJDdsTAn95aH1vR7zFD7lFC2dskdKpIxiKD2iFkoPFa5iR/cRSDDSDVUOJOXDHFpv
ZZKeQgJFal7wMCL6ARNaGssPkg21tVVWJOlnTYFhgDo5D1OEZAq0nMlWmu98s4bML0RoEvXc7C2E
629vopZy0H14yhsD8W6yvEj05vw/Ly7SovHwgkZQ+kAyFUIJGb1ubhX50MkWyIoA1RAfHMamqqH2
sSHIWtkbK9MnQpPNQdXGBAUc1+qNXdR7n6Ew3IWmipSLCZ/22G2VLCz+4FAZtPEA6SV7eIM6yrXc
bCAFxWg3PsFc9gbE7qMfOdaKnaWTdWlnHvyF43J82FKyybBdGKA2Ywhh8eSszN/CA8m5NDFHkhcm
EH63w4wkqFsXb2oCIya7XD/DyLsylMUT9e+UqUKmw2pGHx5XhuKXb62J+Ob4Ke8+3D+1v0Jo0VFc
DEZ8oEAIPybEnrYLPn5nhNnHxITKV6+f4dn8HmfmmdGi1FTqp1gL30eRDLVnsxuNYiUCWR4s9wL4
AQ1wmuCw4IRHhcusbbeTEhgpgL5F9Q4NlP3KeJcCD3C/PJTIKhukeq8XzxiCLE6k3nZldOq9rHxM
cmPTKfpJh/GkMvTvTTSeUD94sGDYvG97aYjA3YgOZlimIha7GznTOhgf5/XcIuejszdf/8QCeF/D
kUFFiOGHCgt5mjuF7ZrZs4wydhq9Imxz38bSASP2gOOWIETXxFS57DXQdXmkEiuo77pD46/MkrI4
TRcGhBNsSE5R2Q38mWH5HElfUxsS6OFkWE9y/Gx7+5ZMX++cYLrctMb7tng/xM2m7b/fH6XYXEFD
FXfLxa8QDnmZSlI4TAxTTp/lAfYs9EER4opzVIPsbRb8ULxjF/y8b3VlbnXhxMeDCtiKW8C10tzt
E/OthnLpvonlgQHYJnzjvXuDHINpV+/UILJcqHXcEqUB9OXirZ4XrlF5X6BD+saz+9xU3j+Raq/M
6q8tLnqbuXJkzYUqaFSEUw5rqlcbSk583GolGoBWEm9RcKwf7FZvT2YJRYdp+9mnJBw9lx7iGEHS
JtubckOi0vOzjQSLY935rEDcdbvQ94KT0qnWwZ6GfpeMiNAVjvptHCuTOjIsI60DB31QyvJbZ8LS
4AP7P8QgKqGZ1VCv7lXA1/cn+Fer2u0YdfpkwG7qluhhMrsGsxRYlqvGOMr2p1lL2RO0v+rJUtHC
ylE5gocLwrhympmjmorGQ7jreGuPDvtZSl8sEmPHNGi7l75EpHeDmp70Fc1LYx/VrVTDcA6tEIUK
7+QTHuFITPlxGLwKejhF3wKslLbgGcpHHun6EzyPPE5tA543r0WMWSq1p9KgkJqYY/nmVCvu4deF
IQ7f4vYDL6WShRK9nN80RtwmNcnYjHxE6fyNnsKXyQDI3OSvKF9Sn/ReZLtxSX28QO4GKE17dpTp
l1oraRDtC+qj8GxG3abUy6fA/hl0IUB1NB/uL9TiYSOdShxOnE/F5/omGKKmnioCEDec4Mw10Epc
a2VZ9GQXFuZfcBEohA0kvIbCa0WGfQshnZ2EjLGV/X4Z0aGjmHy7rsyJRsFTGQHSr+gWWa5dlB/V
NH9EqmDFxLLT+NeG+CQq4DmHat+w3LyVHpPWJGdqTj/s4pcGbefqkL8Pg/SYwZ40BeHX+wu1FG9d
DNARHkt6oztpxCF3B92n3+iLZb7kZNYyfyU/sGZHvV6uqQTnpyQMsrS3HZrLzXNe7lT7cH80Sy+z
uX7O2503jHpTNa0DKZHKzHbbt5mM2qS2XW40I9tFK8HA4v6+MDQP92L3gQ43uxZkPDJgkP7CD73i
6Na+L+Q6gspE/Lrh+19a2HzBv6yE2Uvfp5NA5pU/k+2IgAaUEuluinPbVSqvRRukeW6k+A+iTtqW
wMWAwKIGK2wtRR8CtN44oVm9k9NX/0uT/cEq8CqmagPSS5bFh7hUQIdqdppFplzdmHmXbqQORqj7
e2pxqqhvyEhpGCYsA9dLDSSm5rJXMNJlp0lr0MPb/YEFjYcbKX9qGbpgQY0DiFZjh2eCnx+0+huc
iytjWDoXczw5w2bmp73gxuRSDrMyDxzXl0+O+jdxNLSlj3o1nWJ/xZ0t+eULU7+83cXJCEZEMaly
UW313ysWQujtpvnN/t9f8SN3P3cg+H/1pnRROnJuw7nvuJY8fqDk+mFsrJc/WBP4gsjEzTQJ4tPN
QZvdV4zOphGXxFy1mcK1wurivrqwoF7vqziarKTyeSwV6ZbG4j9A/zpzJpPqH+VGcKDXnw+mFgIR
jzwOiZah+1GFJ4T37s/R4q6C2IO2D3qDbjAqXqH0ipkiFB+XcrSNE5gZsz6RYZvM5W1VterRUmPl
dN/o4v6y0RQEqwK+R/RcndH40Pvypo5HJNONd3n3brB/3rchDIwUPTRnCrl6HpJUXMRnWBhUkzGm
TvZS0Gkl/aMXPklXuM7Dr2WxBi2b1+EipLuxJbzIqsHTQkQws5dx+Jr5Px0NQk/0sRQEOpIUZcp3
aEjeH51wFf+ySIoXHI4D+ovS2PXO0AFGxSXCiy8o/DYQdufPVFiQY7tvZf7dwrhoJgVOBNcfIZS4
Tq2CPpRB8exF1x5JBw7hvv4yOqdEPZWr78k5mrxnSxiR3xgJkAls5X25T5AGb6cXXa9RO/2BiPC2
ldClQA2l/+4454FW3aFeGaxwlucpJaXNZiQfTF5fBBxTcEsdVEYh33u0YJ7NVvb8wopdfX7erxc+
1dGKutLGOH+RC6p+0K4fJf+xMFfSVcLJuhmEsBNtxybU7bFSpo9+sJv0h1b/dn9TLAyEMj2bjxSN
BtxMcErJAAU/EmfZy99J/lfnw7TtwKu6u29EbPeYBzKXzSk2z4xAwOiupytCqAFIM0cq/mZtfsB6
HFof7OQR8gECbL19RowtcN7uG11wGZc2xbwvAnBa2mV29mL57R6x27hw9j5k8El+9pzfC6zE8Ykc
QZHnqJMW4J5s5BP62NroY7lVxi9/MCLCw5krgAe3IWyHbLKQUDA4VKrzVqc7ZA2kztm2Bgpz09/3
Tf2Ky4UDzGNWo7I3154ISK9XDB1jq5cbRgQ5rvUueYkP2sH8aTS7ZPux1D8amrfv2k+B8TAglko1
AHjyPkxcJ38PFWjoQVXuJiNJl4cyPNz/aTcne4Z0Ubml7QpaBv69/mVDUjaSFDjqq9HVXyr1EwLX
P/+bBcF5Nf9vQctfMufDf/y6MLNIMDhyEPH7KwUJwXgH9mh///ebzMDV2gkzNP/9wjmBbkCIQsaC
hZxITj1mkxjv4rUzvWgFvBFpD9wr2a1rK51SQotcJ9or5OmIGRrZSfW6PcH/CfW0fyQVeVC/flGH
5C8aHg6DUZ4RT/jgR8nRtOHu7lLCODidj/fHfrs7qLiwQQybi45eQ8Exx7k3KLJcBOfW+Wyan6KV
R/Pa54VB61PcxD2YknNl7s30sFaIXvg8wTPzCQQImLQY45ZxWKDfZyDPMJ3a4RgNKztj+ftQWpEs
lznUwuyEGYzwnqR4r2hkZBtz7VGz9PmZHoMLRUdKwhYCaJRmlYKOC+u1qt9X7/JgxcsufR7sMHwV
M3zuplE81injKuPgvbb+43ioht9fW2Bk+DyY93Q8n3BJKUVuFCRM/bOp5RuVg/PbB58Eoa3yNtY1
nNcvSNbFsdQCHaVJyZJeQwnhhfxjKa3AuZfm58KAmE8fqJqNWWUjNQeBvH/M8pUwdfZM136F950C
98ncoQCQUdg9iGVCfNHk/tlpIQ+ixWgzGn+wQam1mDKxAh7enod4MUeFXERTVKCWV/vfnfdqs/bE
u3VaEKrwTJ0RFcCRxNSBITWNNKKFc8YDjf4hJhc18f7+/Y16ZUU4B4o0Vk2laeE5zPbNCDn+7wa3
wGEuRyFcgZDsIl7e8f2memjCB3QdftuJXn1fWAV+OaFtqIfn8c0KAIet+OiFReC6AGs6gxkIowUn
Ghq210yDlpzzbKeam+QdLyxpDTYxb0Zhs3IBzLk0YI4zL8H1TqoBmSHhhRGZHlsPAZTsCSXFCqbI
aGW2Fo4FJwL2CqhTFWqt898v9mwatoWFbGR9Tu1n3olom+nOChBo/rHCYK5MzDN6YYJEUcRNXNbn
GInaw5Ah5WP7Y/keknj5gxO357o2wo+m3sUISaQoUtzfD0vmeR/I0IzTvUEy99o84k5BFWdqhZQO
cmHVVOVbU/KN50K1GpfMa0tfWhih4ycbDzVR90oCa8Gv0TH0r3lh9FlA15suKdX5UA5fYunL/cHN
u02cW2iDKNKRiyOxJBwmoxyMEYnd6jwob9V0LpvtqFCD7R4cu91La/Xepc2iW3Ni0ZlpsUSMr43I
IQppdnVuE0pAqCyVxg+tWCMkXtj8c02KO34Og0j1Xi9Y0mS5bedGdfaqJ68Ld0P6o+/LjdPuEZW4
P31LiwOOgQIYR42+ZuFSQDKsLO1+qM59ULxWJohZQ1u515bmbG6xICiiyHiTXKwyStN2VFVn9Ei7
V+gW1A+x0kjoZEjyyhW3tBnAzjOcuW0EvPf1xPmIn8iRljdnZGRzSI++IGV96k0QoQ1So4mluLQx
7e/PoLI0hVBhq8R9vxyisFqan7VIyWI0RSkMBKp5CBD2SX5OanDwsd+13ec+aj/0aJt3zl4pwlPq
6IeysV7v/5Klib74IWKmuCn7KkDaojk3Ybsxu5cRGui8/HzfyJIzuTQiTDEA7zouoqo5t81ukkga
PhoWulfaxpPPUYDs8cr5XpxdCh48Bnir0KJ6vaTg1I24GBmUjFxe1bxEnre9P6I1C4J/sjIPRE2a
NeeqRFRmMgyg1d7KMfs196KbYvfbME2R1uKyuR6GYznwIRljfa6lDwjZ5ajvhcoHp/yqaNlJ9051
WGwUBIfvD21xsS6szufl4uLxrDrNsnGqz8mAPHH3kOlvXv8oTw8xeButTTYlmm73TYpdLDzeTIjv
NIvAQIMgRHzgewgVO3UYNOcsoUylPKT918D7UHjH0t+nwcNcHo+kH8gdr4x1cRkv7M5/vxirH46j
UgBePGeBDpqh/uxla6nlxQNGAykNAvQcInlxbSLIm7qXCq8+a7xfzPdpcGzUw8r0zffVzUaZJ4+y
Erw7YprXs5F4DvEo5ybtUCJytpHzYtYf1PZJAX6o1D9z62/Fd6XuU1A8p78tG8HiUZGD7wfe71sk
tU8r1VRqnIVx2Mmglcs/WKTL7wtnzY7GPvR1vo88K8JzervyCFy6AC6/LxyzuMtjutUjvNNI5tqL
ENErdZ9+KUtptumsehokY3CWJvR47i/c0va7tCwcNT2AvzKxGVk+TTiRbrNKhTfPjbgzWBjePWTF
bzHLymhznNOCnWGeHPPNrglxXkLl+++Og3ImLzhLN4i+LTEvFCE4ro2RXp+Vg6R1u0Ttd/cN3B6i
2QA8XVDfzZe04NAny9eReO4wMCCCdlTlakPc+wc25qQWgpiEa79oQC58gd4nEKUFfn3us2MZ7xP1
2K8RGt+uBsPgHU3QSf8atJHXvsDxB6/TJUzkEGY3O9nnNtzH8UrsdLurrq0I5yVF6rdqdak6p/qX
SHOddH9/om4vCL4Pc+1MgjjPlDCKdoA9hgc1F0T5hSod0csRiUBEr5/S+jSWz7ayFi7NX7zexTyz
iMwsiNNnbLXgQymHQASt2vV5ROpa0g4WBBP1GpnOihERAaR02lCPiVWfgwLW2qPT7eq1xuFbTzOP
A1pFUlrAV8VcnBdFJcpknPeQPH6zN6otIHg92vXBLixWvNrycP61JfgWebCDpKpSIpSGCjCFpENk
r5zK2THeLsu/JoRlASo9TGaZcHuOzTaiya21KCQZKi2Czqaq1p6kC1HC1fSZAnh0CDvVn1SmL/Bf
PbxlKD3KBRQ8yq6xTxY7UUrelcPjoKwcqKVje7FsIoYm8sqBfwgnNeWpi13V3+nOsVnTEFqzol47
h85oKzRasUK0N0Rf/egpqF65i+4f3pVtIfZYF40ato6PlUBCWHIH5tBe4yNb8j+X0zX//cKRDmZp
2OXItrD1g9pvanVlCGvfn4d48f2qhQXGq0uGMHwePATdV0qwi9+fgQf0GZMbEJc7z/VcTnpOTl9O
2yB/nurv99dg0YCqA2fEG+BKhYBDigJN7kuN7FH0OThExdsffB7KGBBlBsxzYnajGuSopauyPuvD
RoO36PW/fX4e3cX065Q9wSLzeVmV9mQi2/Rw38DiQYDam0o3t+XNgxyZYG1E6rs6W1H+mE1vFbkn
sg37Fhaz+5YWHdicoYdAmqe4eB+3tlxKFVyVZ6VH9ND0DwpUMptKhaqsaZGXTqbTfYMLT7o5Yciw
0HhUicgElxk3EeluU6/OXWI8jHq/jcZu5ztHzXqMrfd9yox20saSVuwuTinlDXKv81PkBpKJIqvf
emTzegihqLNu9O45S7/axsP98S15l7k0SBLWoJYl7my/j8LRzFKSliDDJ93bh7H6EA+/SUfIc5HY
w1JnuAfAgpuaGW21LaLQWnM2LSjKjKk/JuFqE9TS5rg0IvjjQpe6Rkr05lySFGzVw4gud11+zVGf
rlayCWKP0s2AhIRkZZVIukcWtrIPgfexr1EKDQ8jLd6SfJatJ9I/Df+fyJtu8nZhunLBLTkkdUZX
U6mimCfGJWpHbbWjNn020A2d6va97nVf7++MJRNgNwG7wtBC6Cg4ba3OlVir0/ZMWm/zwYPZ4/73
l3b45ffnv194paAPPb3W+b6lBdvEnDZS+Wy1+0w73reztMPBovFIIAC2b5K5SWnZqDrn7RmC09MU
+dt04lXa9of7ZhaHY8xcthQ94aoUMmbyWNtGJGUMx1Q3vgn7xFZVNzU5uvt2FiJS/BB1GdCJ9AOJ
iZeuHzTfD+ThnOvFlv7F/aRAyPBghc9qtSvXYtKFTYCgFu9DEtUqYbzg/aRo6KMibcaz6X9vtlX2
u8AmRBqAykAPx8VBGkk8RYhEd/SlDDjuXdcfpvShmY640/tT9ivtJoS9mCHpodIehsyG4BhSubUS
qZuYMyCpmv8pKoZdZrxK8YtuPav+wcjh9TPCDYyQ23zMd1lFKxxiufWzqe80tHPv/56FraLQbTdn
y4lYLLEEnENrapZNOJ7b9Ij6NSIVqPtGf903srhyF0bE/RjrndLL0YiDSjef8ukPHt9XgxDmNOxI
uxh+Np5RnO79LdURLVk5uWvzJOwORMcbo9NShhD9A0jWfpKMbbjK1LQ2UfPfL/xQNEjjBHXKeA5q
qB+3Yf1yfyHWRiH4Ub0ZFL9BeOkctY8oDHvd+8l5cqz9f7My/4qLUZhjrFlRGI/n0HhnBjRbgepP
nUd9rfayPFucVkIGWCTFWyFXO2+Ug3w81/ZOsbbq7wPH8Aj6v98XxgGmQQntnm2lTIdBO0XJylNh
4Ta4+v4cQ1zMk5fYKaCDajz7095TDiUE0mtU6osmoCyepSYA8VjCgmu2nyZB6w1nEx2GYg/bJ2yu
91d7cRUuTAizVGrVkNapP57T6tnst1P5+t++L8xSUGmxEfQMwWlhnNlx7u5/f2mKwLFCGAaglStZ
+L48UCvsGnU6G+ZrJP8zFt0milbwHfM3RKcP+cPMlsEtCZDqeqXH0RiyISzkM6DWjaSefWS1ouhk
WY+QKhzuj2dpPYxZP5x+HYYjpvOVugjSvG9kniXvalna1t24cmcsvUNmnklgTxQhLXhcrodTydOQ
+7xRzr6eH0dOeRYrNL432jayQteKpqOk1n+3oTEr2axkppZiDsaFyLhszX3cwo5uDLoHStANZ6ee
Udp29KiigKgfHG+vrslRLU0lWmtz1xABwQ2mNQ37cSLjqp5bXd61YBWraHd/seaFFzfGpQVhY9RT
03mQAarnvt/5z9Fh+Omnf7C/qelTIGPnsc+Fm6sfs3Qyc105yymsSzQGnyCSuj+KpXlCZYO8NJ0W
hILCmliep0OEF0znXJU2aUzt+zdpK+YnDpjzmRcAsB0kCMKOkyIaxejdn86NHW6CJtp8vz+CJSdA
9ckgcUAYxCiudzR9jRp0psSWRhPtlfS9F0l76bfF52YZsAsj8zRe+PvQm7PUTTGeJ2/jaRt1rbV6
aRkuvy8sQ5NAnVc6DELzj428haX9/iQtbdbL7wubNRlVz4gy7iuH55FSoA2pvjQGLeXairtcHgiA
L6qRPGNE0J2mel7Zx914psNqH6k1J/v3h0JyDtwg5IrAp8VMCjHWYPVa35OGig9KLr/Xmn6TDMYe
aMrK83jpeU6HDgzG9NHMajTCsqRpQLOTVvbnwauznewMyibPe32jZ7a8z1QkR7ROrbcW5OCHUi+c
l7Ye6FQ2M+k0kA/fjp08dCsufGEpr36TsJSjIYOFafhNZRZum/R7J72W6rMtr7yplm6KKzvC5RoO
UlrKStWftTTbDPGLHH3yIZ0Zig+l/dJJ+775pJtrYKbb7hHLgqkQ1AN4UEJD8Y4wFHKvVex351jT
kQ2gpEj3X7Ozyn0xHC0/2UyRs5Wzj/r0odKKlalduOtR5cGN0L1M1V7k4JKcpHck22rPivMtUuIN
qLvM3mf5O89YuQoXF5HODkqzxBWEF9f+pB5ij26HrDtP6s/ErmEb1zbFaG2i4rfxdBaASDqA58oj
giOC942SemoNpe3OfXWQ4IVao+Zc8L4AbLmebBCDt2kRSyslOx+G/txWkAJq+nFSIJXU1pTdlszQ
6chTwSD9chM6yNqY5nAmDOcw3aXhqdZf/4e07+qRW1e6/UUClMOrOk60p4PH9otwvG1LlKhAUfnX
38U593zupoQm2vvNwMCqJllVLFZYy1CNtapESHZV1yTD9BBEgDmD6CvNePRUGQSVCMmkrNQc+TBB
hKVtR/KEQThDpcIL/hdpEHhFkfAFL5J03kk+lWMAKUcbOJJr4G3dvkcUn/9wGhf3YAIGhUq38Pn+
i2+/Ntn9z6rLX/9RCLz4vO02YIuCD8Vdvkm1p8LDSKsi4FmyvIsN+nBAFyL0Mu4w8IkziL/UTTiB
arMNC9XAjGqbJPOegOwS8KQejq237tMUTuvXvzsH8QMuVkGMhHeesAd7+K79oMXvv/i8aJpHyg79
PbJ7ShoAavMSVq0VIW0xygk80H8nQVqAabNY5wUkAI7NfLCyzd98Xrwz8MQRScfr/clH0y6mhPfH
amIAzgNe1Pa2gKWrAp2w/xPgSXbGfNr5doTb0fdeKV0N6H6Jp3ytDeA4UTSEL0YhgDVClg9dvsDN
lXJw5ZBOwdSM7ZHWR8PZxN0DSOqCatcBhdyzNo25iwnDjPSmx/Bt6n25vdKFV5sIgOB8wR6AJj1p
pVVsFWVtEnY06RgGHSgaabsSbjIBUUyMrIHq7Ba2FhlNeDAffT+Y/Ze8pDumDf4QVEdMsoc82tvJ
i1YPYc0SkNyoBqXFr5decVfCxOovDIn5VgQ2e7862njXl8Vj1241/hbTn1ly9jIrdAdL4UKX9vNy
edJ+UoQ4bUKi6hgV9Ctv4IASc9vw8RGEmSHTxtCc+uPtI1xwR8gfiW5+4ATMqc8ID1gw6EZ1LMxw
/Fkqvr7gUa++Ltma1Wlm0Xr4eveJDl9G78HIdkFxvr2EpR6QKymSS+V9AMRAC1LGcd9nKVhv3nlM
1m3wu0YPdRCE2rCL+CO36f2e6kqw5KmcevABsgzBFWbZker7iyv16vsiaLjQQI1zwDBjmO6IpoMm
D2NVpUf8f1nDQQQONrKPGXl5oCNK8q5BVb08Ov43wp5N/7HOftw+nCX9whQgImcB0I7e/esl0Kbz
iJXQ6kiftWntDAqLUX1e8n+6l2JIacyroz6GXfe1a1VFiEUBzgeeCahHQf5z/fvbHuxDmmaVx9F+
DfjnqHYVOrTk0kD1KQiMkATB2/haQDFyq3PwlDmSsnwaSLptUh5mThXG3Adsea94hC9ZpOg1CD6g
lGf948hNF02TYE6j8w9aGa3ykq5b/egp3hYLmgVCYuR1AM+DCrKsWZSAqxIA2uxIfgNMgP+D0a7b
erXgKjH1jYsAyNKGicvgetuQYZu0ZqLsSFPAddea/Vj22QaUats+MNZ11WAA624wCXRoXMqUzD0D
nFwQ+Tk7svxXpGlr4LkrVrWgbVcSJIPPDS8qzB6rqsYo9PNtBnbP2/u2oG5XEiR9znu/bFOGNWQ1
DxOyBaCkXu8wMOC577clLakAsqtiIgjXNXA5r0+I+5o39FHMjs5w9JsXFoWtkrlZeA/JgTkXMmRw
h0HrWJ/auDBr/tDwZOVoZyqYIt3PdvQp7z6n7LNjqm7pxUPCwxnpAKA6zrJMetm5GdDmEBf468jf
Wc369sYpvi83nZLGhEOr8X3qv9jWmg+/bn9/wQUARef/fr+MLAdgwdpwY7s6Jo0oUJlgacuesVn/
Top5ffxx0pV9TCxIAYpS8mCb6wgsea4iWaLaK8kNZKYGSlgfa+m65iuzyueoSve3F6ISIf5+cQmj
esv+u13g3uIoDzeKK0x1HJLNE83ldmlhoyaOutFGY48gVpxU1qhahWT34NxsdKZDihfvclCjqZg9
Vd+XIvO2BC9GEYtQCE9PTBjG7fOAm+zL7bNY9F4XqiuF5DWvJrfLsYqMgc3p2cQQvb5N08+pqqVH
xuMVpYkrI5G8V4l+EsvKYYQBqkMkTnf9RGnoG83aBMvlJvPB4Dhl5i4CbKevtaEZ8HdK9D3Tyue+
i01gKXrfbi/+tqKgS1RSxNIATkaBLS7zTVKsGv6cfcP4420hS1nWi4UbcpZ+YjnRaQaLilrDWCP4
oaBziNt1xkkfJhUFK67tHDIc9oYkE6DaCXBl28BhYYxZ5N3tX7OsVSh7Au/NwGyEpFVGAkLJnuG9
F9XbrNxqqv7qpfczVvtHgKRQQVUZYOl0q2Nq1QcvazbE1nZgfAkZNza2me41Gwyug/PYY5VmEoCD
qt7VTH+7vc7lo/3zMyRtm/RsQjUZ91jZPntA4cwrK0RHMx7QnuJ8ly3o/yTJ/fJFYvUuII/hbewv
U/JU6p+LZF/GT8oJrcXr/8/Oyh3TgRfVbdthZztzDXwFAOnBKG7v2lId4vL0XOmOySIwG0cFXuis
HNECcXbLV5a/Ev3Frp5rfdfHP8bkTl7B/+8Y/mygdB3Ept9USPDg9g+eLf6a+3ic/9XV+UeEdCN4
DXPNWojQLGNj1O2b48YPY8m3de9tFVsotmgWQV0ck9DMi9ttike0SjAH13Ty2pg/c/vseV/6qA51
MAMF1T+deQ7G79TZAUpGoYoKpXcl4/Z43NEOnLhHbux4s9WDcxFtslaxwkU9dNAvCQA4ZOXkJg2N
WtVUNBPOy+Mr8oYXwmp9ew+Fcc628EKCtA4/csDRHOOqcOqHoN3b5cqpTpm2ZckmNp5Grqg8LvrE
C3GSy7K6Omhdr8cd6IZjFSLrdns5qu9LvqiiWVwRFxvGst17o/Lois2S8wFovsj00cBmJSAmBtvH
ZxL/ikjolc8xsM7/3VJmFPUe6UDNgaU4ZoJZtDhMFH5boVwyRz2jhs3ddoSl0m0bo1X609A9/Kvj
kHsYMtoNCah/cTXUY3jo0kGxR8tLsJFBBHSIO5sTrsw8HYCYXh2teh91oBfwd/Gk6i1a1qk/QsTf
L7yMM5SBBfIf3Dr1fkw/987fxOjOn+9LHrMzcg6mGXx/dLYOecj/YkgTjTZ/vi95SY5pQ9zR2CSD
v2Xao5d8M+OdB4q022etOgvJk3gBagV+JrYp3qTOrnARUylELN7/ILHwAeEChhP5yoxQRwMECFL2
/rDR+t9ZsXNSzAN530uE7bdXs+jfL0RJb7MOlVnSO0gAxOl+tN+b7muLYX3uKZ6Ay5v2Z0WSbhWe
kfRejoiGx1/dcqW5T1mmuENUmyapl9kWKUhhEIb2zTPzN2jtD+3kMeL+yg3+yqP8WY2kaSMrALn1
kTUJQspQtlkpYZ0WzwV0Yo5AzkfZX9KyvK+0Ac8bOHgQAsbWs1+8lOzFbRUYKks2j4EHB0UF9PrM
BnIGsHmAtniA8002ALHTVee+GP1dCjCvnYoXTAFNI1yEbf2c5T/acke9FmSBB2BOO/wfr6PrslMs
amnvLmVKOs1AaD4Qv6uOrrMtijDKtqa3yev325azpG+XUiSVRpUnyYwWKzO1dzbuUvB6dVtirCcV
SoRqOZJi542b1pxyvNqD6Jg3/SNj9ZYaiR1mxaiIakVcIodJl4uSNNvzQD5WNlgUaNKTbBVlj9Ow
MYd1r3/2zfPtDVStS1JxY4jRTNFhXYa5HgkamPfT8JINf5HkvlyRFIkVrc7BKQYNx2gW6P+sEUlU
xRNneSEAaRYT1YBxkoIxg+lDkPm4EVrXfXaq6mD4/Y4gsgS21F90jzngxvmfLDnvWLZRPBgiWqof
wNmGjuY0HBXVh2Wf8EeEVOzQgCFj5i1SGH6+M5pX3/6LOOByCZJLaGMCIvlUpEgA8qOz//BaRZOo
WoHkAKahGdo0gQTvaE2h8e223qq+Lhl+iy4pdD4gnszLncs3xd9cyZf7I9l7m8dZ7MZCnfS91n5x
s8919YMkiq4E8ZW5pf85ZcnSncRtU9PVq2Ncfs6zLzoBgfDm322UZOBk9Dy0rML0hnEbWytVVXwx
/Xe5UZJpO3qUdUGEY26zbM1Sso6zLwlaHIvqScs/20O+RUdw6Hs/7OGxM1+S4JdlbXNH9URW6YNk
/iUH/IUXwyRbdFQ08Vavj7f38bZ/QVPY9R0aV1VrxeIBYxpvg70n+XZIPhnpl9tSbi8D/erXUiKE
Z2B9ghQLLz1rb6k4blXfl8zecElP6wpvJJNhMOKBqjolFxXaQmcx+hg98BtIvx+TSq5PqxrPvLxD
s6sV+kP9I6pMRcC8uIwLMdIySmKYo2vh1uL155q8R0Dn/4tzuBAgOS8ymikDAgji2Ap3VfPLLb/+
OwFihRfvvMlv+qYbsIJ8APkzUN3/5joE9JkOPlwD896S/+qMFM1QAHxB/88qrUPq7gxtQ3tFDL5o
FBdSJP9laj5y3VxchBhLGIxN73wrEfJTT1VJVAmSvFjQFaRLImxXHA8hj092ceqA2jn2f2N/CB/A
CAK3ZMkztmBAz7wphdufNPQR29BftE/dPvlFE/k/EZiAvT75MtMpiSb4fD1AaieconeQrd0WsWge
FyIkK8y9LgLyIqzc+Qf0z82vf/d1yfgiT/OHYcQTv4kPaJXLFI5W9eMl06u12mZmgSPQvF1hASNd
sf+LqnSxOZLlRY1l1sSDzhbuzt+W394sVWVIdcKS7cVVlzNXlKUduhrTV1RzS9VttLxJAPPyAMwM
1lxJifSxQQuRg0WgMp31q0xZMFhcAwzAD2y0pcOXX2spQwCa04whT5SnIahWQrd/Iu5rnxhbgwSh
Rbq1Ifj6fkzOYxY9V5jrS4Nn9D4qTkv1O6R73eobRnlX4XcIiqStCwYWlUIs7aUPIFGBgG+Cz1yy
liKNmsLp+hyNPsY+oMXa5r9uW8zSIi4lSBZTRlM+BG2XHyfrd1y+2uzBAjjFnTLAmY0mTHCGOALr
Sx57dGhk9t3Iy3NWaWSflLH7hGyP91CNbqC4Wwxx+Fdh64cssNhDIhD45Ft+yABxRsupPOfcXKUp
hnqGFXBL1m2+b/lzS62w1LIVH6tV2WQH0FoQWu0NUjzbWRVGngmyqAzd6bpiC2bJAPwsMCqhkQaD
cphwkD0HbadRqzp2jrkXWm6z0dJTicZeI/3V+IoX7cyLSLIkL0K72mdePrCz778nQRZSq1wloHAj
k4q8baY8kiTx94tIYdTdjDHUds9uHG3GJA2hqpteOTS0uHk+JgDxHkYHojzzAJeeO23J2FkvfulD
tcqNTyQGRfakrcFMvr6trDOTw5owjg01dfGvWTM286KUAKeoOgOe+4vTkKcuSxRKqhIh2Rwgi11b
Q/HnHDXlj0zz920UKfI0CyIA+iJI3BwLM7IfT6OLk7HHjjlaXlTnJtNX1btfqBi+F5TsSoD4+4UA
FBxMQ0vL6mymUZj1j/Aa26EPNo7qzp33MgAs5XIpUnwVo+iAyZ0MBzJ9cowEyKdNCLyRkNZ8PZUP
oJHYpk2ztmiya4M0zOp7S3UANfHBUQPKS4FQKE9YMaf0ujLpy7M1FQ8JFtvqiuT3gn6Lhncf4IHo
HwU29vVeenllOGOdVGcw4e661ATFbz+FHZhxwpw7UVjyTCFxQT3EsLthI0+ETg8Z6NvX/DhJI0gs
NBM39I9BFX0vCQDxAygXP4aP5TE/r0MhJnWc8tw238eEbbpAhUi1oIABIK8Ai+IjpebKm9aABrHE
cHN5dvDc1d/CtUG+3PYE4v6WrhJIAHUsniPuHK6MOoDgH0q9PBOw09msD13yT+Hwp4YOK6N3V4a/
GVS0UMur+iNTcg3Z0FgUg1+4KgcMf9qHRj8Ro1g5w+722hblCOQJaJyHUEr8/cJ8865qgazQQqnR
+tQPUw1+abTG9ZXXgXpdWUVauCgCTNeCigV9xPaMOTbhLaVADszOU89QbqGbHh1JTL8boBCgYYg5
YavA4tRnnKhamxVaEAWp4LIa16VqSHFJqS8/Lx2OGYP2ESD96bmidfGpduzq0XOV6b35Xn00XYNa
JrBAtStPA9Vjbmro9k/OTZ9stQQU4qa9qQ0VKuo8UMK4qIs5XFBIY/ZdttDaGkqQ/wzNGfNf69Ta
j9l3L3l0nCc92Bb0x211m+8cnIGDZlsBfQFYCsmHczdvJzdGBDiO8apFz/XdDCE+qKKAH4y8iI9u
crlVvfPKtu0nrUKfi711+i8lfU5tYA1N373+3vSuJEoynaEnVVNXXnXO3TDIQ6aa51jYKwN9iaDW
Q881oLuk2yC2KPDU0A17TvOoD30NjNW8LhQhyNz+oTWAVMEIqY8AQYYHg1qlY6M37RncOXq1dWvM
s698FfzdwlIwpiCiXkz2IqqRXkgcrYUG6afkHEW9+VoPRb5xfFIpMtVzKR5SSWiGRrADwAC5G87B
I2yqIxad4rpx1uBUqLm9vld/r0VI7zBfT7TeAFjPyUkO+XDk+3/3ecmxRFo2sgY4jqfqQ2tpdveM
E96PGBcJRAVXVIylQN0unLwbGuafoo5txteY25u7V3AlQDIK1wIyaR3X/mnyoa4+KATvrdlKK5A8
SA2+SxuvDf80lHyNbp3wnyBHnDTdDaOLWM8Ubw0wyBguRtKvL0aS9fpYVH5+LsansUiy0BqR7zbv
19lrMZJCjUNfjsA7ys/mjiXD2tZVgCBzo0CXHMZ2kGDFgxOZkut1WKOpT3UfZGcM/4b+vtP78PaJ
z68pIUBkImHhCPTkE3eiKLNaLTs79BOGtlLjO2mPt0XMnRTuC0BqA7lSDGnIb/mCG2We+V2Gs2gw
/roq7VWTbKogUzjDhb26kiOZX2pEdAQbTXaOnCCs/kPSQLFXKgHSYfiZxys+QkA14J082CuD3FuT
BZSkjZyHYK6yEA5Lp5HFzBqNzu1PQBLDU3ntTyossdl5Q4Kji1lxcWHMaIhyPygHn/bDyW7XTbyO
vU1fK4LS2TZdi5BtDy+ttHBTiDBQmPsUqMAHZuokfV6yubSJvNjv8fnIeGx/RykmAarH8u4ZCiEF
HhaRKDCOZ8R61MlyF8QWw4k8ajoIZDFdf6dVQIB4hqKyCU81m8ob9IlzYk3daXzr3IcuOkfje6ui
Z5yP4+KmgIvCXKkY+ZzNRxUQH7l+bwKAADdG7zzlHVuBsvbz1DYbF/jGmhZt7dH+XWJUS9dUF+68
dvsh30G+DLgjAlfq2n8VbIpTn+Um0DpoWDnG2rL2dBxXKOGtevuxSl668Zk0MZh5dxEwOQeyd5tD
q/LTc50R24Dddj6YEeRaFWUJHoBpZx69Ml41gHTmCV17mLcrhntjALFgAw9OMPViu+UWUYaZBD1h
o3l03vVurzv3ZjGkzwvbu3jwTb0BHowKn7f6YYO2+qRRMQEuqwz0BUh6IKyftaQ5TOO+zxysoMcD
ry/DEmPcEdnYAWYTNmgVrtxt0XthpZyHmPsm7N2FZPHWuVhcNPWZRSfbPHL9sZ5e+vjJJ2+3rW7u
myAC72QszxTQfZI+YtiStWVimkfCw85bZdP69vcXFM3UYdK47QBCiHfs9RIAWhLFFUJ2FDU2DdvT
J87AfKC46Bb2CTjNyG1iCQI0T1qEHWlWQqzCPmp1/0C07plYwwtj0/b2WmaJE4GwjzlrH28LcCPJ
YX9WJ3pj6LWNJrFvrf3gWL8bjMNEwSdubilDQ5KuGiReOB30PBmYU4aZYspIWhhrpqIICss5liRZ
1ebbwBT51IXjQS7LhCvAOxMVDEnDptqrBxYl7pEnb303heX3Gi2dlXO6vXML64C/FUjHNlAUDVta
h2NNnldSzTl2wdbUVpZiFarPS6vIzIAhaYvPc/3NQfYlmxSlhyUBoBhHgRpoIkBnla7YmgWk1qPI
Obp1Gf70MlXvw4ICi4yfDsZ0UUyRzzkLoq4uWuoes+Fckwh4DcY68O6OpUAcYECFwXuMiX6ZPCDI
J9SpysE96uikD8oVjX/efcoeogMolA7uY2B1Xtv6aBbEGHrmHW1j2yZrWwWIvHAKyIFg9/VAUAPI
9ZLC1HsrQSrvmGMWB2XFTbq5dwFA+sasEJwIhOA0rhfgtgGjAxBAj1a05sWK0bsvq6vvzwLBCBcV
RTrhqBtPzS9aKvzT3JjBmYXmE2HH4JO1pP0vgp57jWtExz4nIQum12Dgr1733VMR28zV9VqQ+PvF
vWTXftIBnT06pvGmfNSGjYqudmklAtzdBNirNUdcHUwv6WJG0XQSFCsj/eba57gLDa4rLo65RiEV
BRl4YgDcYgbZ02B42kjtKj5N9qqInhL7eLdC4fuouJlgZQGupLRRtBpMxtsmPiExmHX7VAUKtvT7
EVUhiYM8CAxbUli/xyaVFolPWl8cnGZ4zAAsqYjLFTJkpS2AkRNzENqdRszT9vo28FR6O5eAznS8
533PgVUjLL5WpyBPA60IDP/YrNF73ai0VXj/q3oHsgSXnxfKdqGtlkmKBEkR/zhmm94cVlaur6z2
tbG8VWQZq/j+5x7kIRoBhzri3Rn4ZhOTinUmCQC57G/dJtgq/Pjc+q6/L63HDSbKiyrCeibQ5ayj
9kW//767FiHf1yPNLSODCNPdak1YmQ+37UL8f/lIBCy1ACKz3Nl9Gk0Djycv047mNIByAHFnuffj
fR+9BlF8d4SLPNGFLCkLMpCM1sMIWT4/ICscFKpugQX1RQeLiTI+Ho8oO0rBQeR1XlBpTnT0v6SA
59eTu7ERBbO0eK2hlXMB3lOPbfCdeE105I+lHWwmq9/cPo4FC7kSIFZ4YSE1mip4HfHoaKTZLm69
R3DGOPm6Nteu2ewjy9/elregwVfyJIN3tYFSN8OCqKP/TLJ2T5J8P1L667aYpYOx0XNgCGJu4M9J
htIOrKhJjmWl9A3oG64idbv4efCQ4F0DTZ4BRKe5TdArUEVgTvhWYPi+uLvsh3NHcxGQl0BWiqhK
UqyeGJy5fhEd6w6NUltm3h3VglEcRJuoYwB2Z5b6InY7ti4PnKNVrztjRen69v4vHTNeSiLhDKz7
WZ6zK9F3EFeufaRx8ZrZ9Nm02l3MgnuL/uJJdiFGNvCkLvsWz0Pg7Kz1f3TVUKLQEslXXX1eSnI6
ABkHwmFgHwtAMjKSrSYvXcUOLioVgODifmHcHd7KR4FULvY1QItKyzR1MJM4/dCz4IVjMKhJ093t
Y1nSW9T68OjGSxZdGZJz76qm9YB17R6NrlnxcttT728OPkCGSxRmRHvYtT8BbgWpAK8ExZomkPIw
YIluRpUTWVzGhRBpGbaeU7vvIAR4zCjNvOXk3vqb0KsLAdKrskoLP4tjCGjHHNMUafgXgcKVACl6
03mJ4Q2xTUASWwcvXnD/e0bgjwGXWlSnkbWV/Kxe0tROIs86WuX00BNtM1WKl/eCyl5JkE7atLs2
EgRKx0h7H/mmpvv7VQnO1YKXAkyfgTYiSZVKWpl6Q9xjHA0PGsgEyoGFZre92yTAtmBjiAJ9jMDW
kXTJ5ERgekfusUqe7U/gmrv/88iAgtIBiFyoNkjFt9zl0dCZhXvs0y/+J816/4vPo4UQeRzRPCzf
E0lplEXfQo+QLra+k/HH7c8vOEAwIaCbRrQLBbMez9gKcjpVmnZ0v7tOtzKou6qccVUGqrL6fGgW
TWKmgetaQPCjf0vap9Lw6DQ5rXbUybTR+01RPOnslQw7YmQrz1rrSIj7peL6WFDhD9R0JKlB6Y6a
wLWGTWatayybgmMfvzPX2dhVtafx3Q9BNIwhdvufEOkqjy0d1GtCSOF8Krf07tZYYAVj49ARKTDZ
Z/o7WrqWTEDbPXoZuPDa+iVL9A3v8hcAuiqezMIUpOsQvQ9o5UGLjYcxbclUsr7OJtJGwXHCvLwX
/HDdQ0QfrC+poWqIXzgYoc5AVjIcVOfkUonukqbG5YLAvRt3Nd5RRo0xNm7ubqv3/B5B6s0AuzU6
U9A5KGeVBs1xprLLm1Nh/cx3TvXP/Z8X3KBwv6DRBir1tXq1YK0ZhsLnp2D47Ccro/yX35ccZFRN
pVVzfD/2V975bmrWwAWRC/gPxe/H20by730wDdMQBfF51B9qZ8vvvmKBiY+tx/NcNIrKex/kETqO
PFKfur3n5pugVgEizQ/3I3xGFG0byHrKpXbNHCOko3N2Qgd8kGz06O6M3vX3pdiz0WM3sh3KAKmT
veQhKZhCwNwIsPMAPEA6DdlnUy6f+ZkRT37RVKcyqP7TtOMq6EQvv/39tpbOfTwcrnAgqMGixCF3
nSbo8teLjvIT779ltrUa0aMboaCfM1VBaH4iH67d9YDeFqBDS/z94q0Z1HXSO1XTnJJux4KQqRAL
Vd8XG3rxfcI7jVgNvm/F68ELyc/bG6X6vGQQg+ODTLHnzUlDjdb5Dpat8G4BaCi08RpzkEqfcWm5
Pa9Y5OvNKQewd/1ggDn+fgG4XDF482ERci2jLDqbTCOnpzT/2myKu3lTESHA2lAqxYyBoNW93v/J
9Uc3r6r01PprDjYEhbdesIerz0v7T2IN8kt8fk2d7+yhaL/dvTtX35euN5pzK9J6fN8EUMt/Kj/Z
3v7+0u93AgQCriCtQnL4envG0TCnScvSE0029rgzos1gKvKD82wOesoM9CaK7le886QboQ1yP570
NEVL2ckn5aqpk1WTAofY99CkU4S9avB1wSbQ14k2aHgpMLbI71a7K2k9+Ul60ns9LJKHujvd3rS5
gABgMKjs4imB4qHc1dnzCNOjmoMB1OwtCu3m7kfM9eeF+AuXMZIsRSIGn5/SYesMY1gaDahUXMXR
q1YhWQYsnpd4+BcnFpbpGuRAtzdJaP51YHa9CskyJuAN4qGBz1N7DB37i7YZ26/oxb3bfSDLiQo4
3jKIllGrvN4s9OYBYoLQ4VSXVehREtaKq2hhm0QNDiOWyNjN+4BKChbA1hzak7uy2zdq3h2JC4YZ
lCjBPIuIX34Tcw1s8F2u9yeDPJd5sEri4v5zFsE+Oip0QVgox62oNtTjyIPxRMhjvEuCu7N2Itj/
83kpoEzSIU7iDp833fc2P7mb22o0d1CIwwCAgRkKkN4hIr4+37oamea4pX4CuLz2WOpGHiIV5aNL
qKmVOJzyWaPICk5ivPhcB85wxvpjU7yLcmZNJ2Y8fKbG/vZSZIv4+DrCOxB4I6uG6OZ6Ka4x9lNa
senk56P/CcDy1cHQKN+5TAfJMs0itrotcL4cLMUHDoqof6OtRtq71vcmzFGQ/pB8Lf1NzBQv1fl6
rj8v3R0JOtvTtMbnrRFUT81X08ZA8DZRFWdUq5C2LdOT2ogdiOnsVeWHU6DQMNX3xd8v3C0eHHHA
Cb5fBChTj0+cKl4VsgojskRrLWwPXcKYbpOrokaE12839N3BYCcjWPs6jPzt7pO+FCFnKmIr0bIa
6ceDYYY1WyWKKGdhiwSrA8ZhAmGG8qxEGlgty6y8O7T6zi+eA1VJdOn76DNAUUEU8tF1eX0ErVYb
ZUOS7oAMJJDc0vD+7UEHxccMngVrMKQQxATUkW8BxP8ghv4IZnXzf27vvwjDLi87HDHKLnis4+K3
0SAl6WhDOk4ctDccnOpBizClGUb+A+66TDvdFrSwU5aOdnkkCIDxjAzh9U6hcZfCoqPmQNwwiteG
IvRQfV78/cIWMs8H61mFz/f0Xeu/2/eCFnzs08XPF6Zy+f2RdEXf4/u6/s2oD+nh9u4seCS0HyBn
igy1mC6WomXNdbg/ZkV7ALDKd1bxrddrodZ6W3AEKOKOBaO+EiVde7mVW0j25+2BsK3R/aR0U7ax
QoZqOZLalk5Xuu6A5RjJOkrXGt0ELNSIwrjl+PzjTP5smuw7wKJBagyyt4eh7kNSaiFQdcLJ4auU
/DbYQ0NUy1oyFgR64qAwdTCbvBvdCmSKcZ0eqtiLvhv+AMLGpMrsh4RG49OQsvGRGj1VwSPMep2x
UAFngaa5/yLESdupVSn6IyovPdR1Zn8C67gb4TYpPABb9OBd8YLffZO024i67LnC1idhoTUjDwff
7bda3YLnLkqnAkQjPN/Wjhcr7on5cUNn0ZzsiZFEjJSIv18aR2cR0jDsS8D2fNg03YvrpOu6VLHo
zA8ccpCVxUiJ8CLy86VuJt/JeJoe3OY5HZKHQqvWPaAtCXAS8gN6cxVqvCgPA7AYFUVdFLPE1+vi
HSY4B4ukB5YnIXrZH73s3Rw+a+4mqh7MPlGIm/swHLKJ9x/8MXJI8vLSMcudYUpwzOk2CnUVxfDc
8OFdQAaK7BfKP8iMXK8mNvQuHzqaHkA8si78J168TapHwZImBLhmdZTD8TqQHzWcV3adoFp2qLxm
VQGXL+pOcG6rLNPWtz3mRyundHPhjaSjwAFBmHOQYsSAspymSZ4dWFOxnYf5YRK6jeE+VkVvbUYT
uL2NbwPokg3tnvkY0aaGEW9BvvMN/bX6r45OoCnTKu2lQJooTGmQoXM3Z79u/875rqMf+OJnmte7
bmBULGIYUzrwMXlt7eKXBpIUs/MebouZ647g3UKkANwycOb5kpg0bYZgNHEzmW+esbmbowweyAPH
jxibRkNTID9mJtI47lCb9aHZatEpqA73/3pU0tFfhlmSecE+MY2c2ZzVB9qtHLp2+tX930cVHVEs
AjW8tSVDzvvO01mX8YNNntJ9m//F5l9+XrpSo5Q7pcXx+dE5Ofk7U+ShFs5WIPCIWhGaV2ZTsmNO
tIZoOj/U1tpPN7GnSI0rvi8X7hjXCpJE+H6fre0o7BUx7IIFXP58TzLUoiFV2QPe52Bz/kBb8FcG
zWqcvP3tM567HgMvFDgeNImiWeKjJnpxCaWsHptSd+pD4ewn4oRTfSBOvQrSH7flfGQWJceDARbX
BgCMi6lSucZdWJHLYqMpDvg11spvfGtlFG62CkpqbhONBKsKEF0bCs/1lARFvXbp0ME3Acf4JyYf
6qOXDN+saMx/TyNJP4F/pD+VLCE7o4v9Tyz1hi1PEcXo8ZCb4VBbniqgWDgRVNAECoLIraCr4Non
9Vpu67Ff0EPX9g82uOH3jJJpXUfW19t7tSQIc7Ko1qPpyppd2HZe5l5AOD3wqug+YwZDf/LADPA2
GZVqpmTh+HHq6H210SU8B+Ow/IGSvNKKQzbs2+whrp478jZWiszBgqmIRhxxgSKNCkrW651DBQmM
p7lXHCrybPjbTDXovbRhl9+XPAkDlabrl/h+yt7M4IWlr36mMEfVEqRg0mLtgIlliNCN3fjJrde3
j3weI2OCCE9VETM5KL1IUUaQt2bSuNZwIHZo2t9QbUYgEyc/pp+35cyXISaVdEHva1kio319Es1E
cs8BzM+hTPdkk9UKb7LwefTZCb5xNNaicCgdBDcZ8bnNp8PQ/k729b0THuApESELLlL0zUOXJD0a
OqfL9DjoDhx8FdZ7cXcv7X8FANsJbcHICc7igQ4Qk65D+0PPf5reT3r3hYqpCGR+kZRArIQ06vXu
1+OEWrA2IkEXR6tsBw4ChYC5IUCAeGahiQ91JEvS0t7LYrQDs+HgZE4Y1wdfP0b5vWPX2CQbUIPo
7ELbP+5VqWOFYqYu9RhxDg04UeH/GkUGfu6TQIgIgCCkZAFtgyLk9S5NLU0wq5W7B+eZ61/8im6y
oNw4xvttU5i1+4h1IGkAa8CWiQhHkhPZUZMw4h3q5GD8A9Rtzd7Wv7vxJ5Cb9nGpeO0tmAakCVgo
ZHHmfR59kSBxPkJamwBf9lAWf3EsWAx6JVC8xSUrJ72mOPBLfSiaAzXc8CVg9+ItY7vwfVTaxCtS
NGJdb1cHnpg6SZrmgD70lbkBiZVCeYVzuI4QROEWSuWbQCVAR/O1AGBCeQSj5M3BTXp0uv4/0r6r
yXFcafYXMYIGdK80Mt093S32+BfGWJIAHQj6X3+Ts/fbkSCGGNqzJ2LPQ8eyBFcoVGVlvrTZi6ge
nQ/Kx5rN4e3FX1mNC1vSHisLJXW7GLaUCgnUzFf4vbjdZbrACYLHnLukIWS+ITIqxJrE3Eam+twJ
4+Cw3httDaQzWypOa2NBwQSsRkC1Ly2o0rw1eYEnTINs6rfW2if2/v6pwvMIjstF3xuKM5efT5Ak
URLKlqyU19mhJe6O0wHkOvu+tBSVlgJzF9MuKudHhfq5vYF+XNtWCG/RZYWXwHUyu64NSIX1rI8o
+VVNX0T6s26+5+rXYvxtalsCUVdEmcuyoxsCasUISMCctHjos3ja7JVhRhahi9zR9UoSqvQgThO4
P1v1k5X7bn4s84f6O+d+PflDHNDiDa3VeL+hw/b2ul01jss/RdoXVeW6na4YXTTZNRTSn3vl65R9
pcozyxd9DrON5vRFz97fNrtyBeEAg1kEqF+ElTKNLAj0jaZgKdzQZ/EVCBjgVG4bWFtPUEiipoZN
sxQ5L2d4rFVDIaAmjGy7DXl2aNzm2M+Nr5ND4Wa7yvly297qgMyljQA8HUvL0KU91eFZLjRXRLFp
vjRKHIz19KG/my1lWS08L5CNQA5r8YKXZoaRllyv8fwC8YNS75UtMPby38veFW23iMwQYSLZIYUG
ZAabhJLETaQ2TyK1gmF67Zwnq35pebu7f8YAnHStpX67IEIvh1LWJO4SXcfDPuVGOJNK99Jp4NAE
tbeIaZfFlkYFEsmlhxypFgSckikzNisrG4cuGsDv9blkowi19FMVD0ag82SLwn1lDhcgoo7iKrAm
CBouB2YBmGMXIF2LFA6IawYO9wdHP6QzCP7ufjFh7rAd/jT24DqUAumU2inp5yVJn4R52/q9Y3q3
F2nl1nD+QByQ18TLQ6bgEFqcFelkt1FcxbiYgrTZakxbdpS8NsA8Yh9gQ1+rt7s0p2OllEPUJsUO
LIWeTcdntaeHfnJfmF29swzOPTVR799+eMpCYB2PEHQfqNJJ0tVkghTJ3EdjbHh29xlSy34yaffP
3/IGQeoQuPqlB+tyLzRjG/dGjdxe9lH7Pn+7d3GQrUfrMdwo+vquIPVLp6pToz4d9T17RFD0iETW
xrV47dYuTUjXelcJJxZwmODCHPy5cg7QJH8H2agNuIi+uMfLXQA7eC3g1OC9eQWB7fhIJiMXWZTH
ooLW2diDAD8mvj13z7ZbHYn2OeEiEHoSOo2VPPGYTd+SjJbfHahK7FxmDd4ImpV9Y5EE1BBa71VV
SYKudJKdm5MthNz19QIOVSzngjJH5l++wBM9H8g0J1mU0WKfkMZ3tH05T8feGY8Wwl4gU2+v9Uqd
ChbhJRe2vSURJ+2krue5C4JSGrFc1XyiMa/Sn7ygrd2AqvUQ2nkyeLriGgF1LKDDEuNHw8mIO5z1
4dBm3cYFuxI44ActxGA2QJRoHZeuillw1KPRZhZR+mHKUaxTQ84eq/jBGd6lreHlmhq2zXfX2iqy
XvtXdF/DWfxhzrSu+snTWR9mbjMWmaDnnevxE4hHWy8dnMZjrXEqDRFszP3KaiP1heQXtNhWwjVd
r+sCutE0grSgN4nHuWZ+6h761AzI+KlzdkR5B72swNAfchBwl9pn1wXVqhmgfJlNvl58vv2Drr3y
0mkASWe8r9C9JmdJWQGajjnuGfSWdyI5JFuPxJVTf/F96V7h4Kd0VdaxqOUnJkpPdNxjm7y0W6OQ
NlDNTJehaZ9FSWaGNf+mbRK/b4yDSEHZWExWYk6CRZPjN9Vx1Pf2FqBxdRBgyltCPlz6cltTYuC1
VjQTi/qf1Nm52sazZ3UEZ5+X/K9AsOnmYFiK8CbsgYoFRd4Wfc8Vxzd4SJeiOyrM2FLwatI6DKaV
J5ZCWJRND4Nbe625K/on/Nsmh7JgASt9uzuR+fMYb5H/rRxlkKUsnaRw+njfSU6tNPXRbJyaRbr7
ZLJdNhe+jVBJfUE3x8Z9v2pquYKX5wBy2ZIpovcoBhCOhaqDJA465sXxgcVe3d9d8THAC/fX0BKM
nr3tOt3kJalhiGgnp34njveffQsXO5KzSK7ZckFpHJqe623+5+x3bDdsbLjVabIMLAeIovEAWP5+
9uuboUW/rNmwSDF8aFYrz8Y3qNiVW6p8a/sabz8kObU/xWxpz1kZ4XVOcHlMY2C7qNl66Oa/PVGr
I/lr4qpmVWmF3lsWjZIyxGpX+snJ/D4O880QdllRKXgBB/q/g/lzU57NGY2neEgtFxANzWvpLu93
EwQ771UDXY7puRXJFTS14E7ZOzRqM28YvGqrcLU6CjyT8KAAqA9Ag8uVZ6ozKKqVsiiefQMZqNEr
i6NZRbdXZXXhAcNCmgWw7CugBHiXK9QXTawKdJit5KM9HkGHdtvGmk8Gl9tCeA4IA0xdjgSxUWdM
Zl1GkJvSsl2/hQ1dm6nz7y9/P1vvsgFv1ayJMprdDybYUTMk7RIg8pm7pRj05xEsbS33T4oQeSmA
gGRcSV0UcWY7SRXRPBWePZAveepAW0T31RoY/a46WMBmMSPdl3XrtZx4wqChsO9tIcPmQ+shFI/h
cpBTkdMpWU6YY1EUtvQ4bOydQzeiyZVt4SKiQUCDyBbPMmlKGRs7zs2iiPS8fq7j+Adz22MxZhvP
mZWdsXQs2XjJLhVT+WmuFwK4YSpgJv3xzdyqXm99ffn72b7I5qZBH2JTRKn+yuxoC/S+9XlpWxsj
oAoN0maRO39yQyv/cPvUrC3BOdBM+vUDtK+SqRU0MjuEGu8V8/29fZrLJjq3IA1gRqOSLvhigYQF
CYdP9w5gIadDlWbpAl3QNJfT35PGRUgJ16KzZq+XHzpdA9n979tGrhfh0oh0P05W00JeFLcKMJh+
brwn1VbK4HodLi1IwXc8xoogIyzk/QAhuxfX9a2qvvu8XRqRnL0lRGmVCe5faNan9XGuHtUtLt7V
caA8qi5E3qiSSoUzbUpmcEdgOWxlN8+aN6Av3tXvfglhHGdGpEtxTNwaGT8YGeinLP3ZxBuJifVB
IEZdgIPGFfvMTInJ1RHzpOjMbwqOzn6Ugtqtu3flMb2M4187MtwWMWMHznCEEO1n2nmEBSXfj+3O
2Q22Lz5BNlXfwtuuFDYvTUrrY+r9nKHrmUZZKTw6pYDYH/viSaGuj+pQpe1ysMiy9u32+VkO4eWF
dmlVWjBjHOZ2GGG1X0jBgno62LlH7i92ASSBtkIwtUH17EpiZ2paO2krBdM5gA0/ftbSH7eHseYG
ILHnItBfwGNy8lohTdWlmZIjTE49LX6N0+A/GDCRc13oYoGJkVZnjgdIFlFeREr9ELtK4JTd/raF
6/iYwEfiOtTAm4GMkmRhtCd9htBwHnVtkJPcd+hT3T7MNPPd7P7BLPlJZ0lfod4pYwGKArhtqx6S
KNGq0Egf7dnaGMzKelxYkAbjJvOUtwosVM+NEdb27vZcrXwemfxFGITghrlKgyuU06nu1TQqxbHy
a3Z3wEocZHGRQ0PbOep+0sVYkjnT1DSvIz58y8Fl9/32r19xYhefly5GKFvWqajxeZb5MY43tYbA
uleTDDVskGCCigiB/UIwJ12MSJL2sSP66k0lQVXWAfQbApMeWv3uEO7SjnQ9kpHVhdLBjt28DTUu
yJ+3J+t6qZGMQInIRUIauBK5wuZaRQ6YFcve2h+W9YjK/O3PX/s/ZNYW7AUOw8JVIW3UjtqD2qMr
CNAq54ulTjv6qqTNHkWOL7cNXS86DOHtA1ZP7FhIiV9GQwlnzpQVXRwJ5bXsdsm8s7aC9pWpgkYS
4nZAoOBv5bHoleGONcr+b8kY1t+rrU7Crc9LVwUpCa90F59X+Cfne91uQG2u/R8KJADZoM65COTI
sOuyEaXe6CJ/g2SVYbylxWc3f7OyIL7feYCzBa+aBfKGs0GkcZhAMNuD2RZvtVJ4pqV4th3eXuuV
mQJjE3pEcGEgJ29KB7wnRmZ1xCnfXsBf7Y2Qefrfvi+d7drtiZLXcflG5pAMh3LYWIqt3y+daSC8
B6Tf8fv18cDGnbMxPStHAdVsXDsGmqmhTioFu1zjKm7SKn+jzjeuNJ5JASjOtlQTVgZxbkVOzIly
LJtCq/M3xfWqH9anu5fg4uuS32BEOFVhlfkbGCvmMRTk7isItFygSlq48JCAkcG3PR+wvm6Wv0Gn
lNNg2mJUWV2Ds+9LS2xocctyM83fbOip9XgQ+MVWMnnLhLTM46ygzIV68ptOdm4aZM5e21I6W/He
57Mkozxon4+VDeDhG3Ps/ucEIfCIcAhjmKKOQ4RY8+H2qi+zchktL7KXIFhBPxy0KeQwcwShhDKj
eebNHEdoK9MgGfeV+UuYzCuNz818L4krYB8g8QdGDMYQNsuXBtPjgkJNPX9rlG+ZGLZZLK4PyaWB
5e9nKZKuS3NDrzm2WXOy+JEPu9sTtvX9ZY+cfd80x6SaRhz1eD5AMXQT5na9xy5/v+Rpq4TyuXMx
QUkR1EbQu8/5vSLtWAP48CVGMA3E5rrkbMvYHIwJHQYRkrAAYFXF3c4c30eOF5VrtA8g3rycIjtN
qiIpEivSm+f6YG31tV9fqxefl2P9ua4bUjLFjKqmfnaI8su16QMoowKkNPZOT4PbC359IvEGAw8H
WNjxzod/vxxNzvNu1Lp4ivIg/V6nu770J3fDxsqmQjfK0tOBOh+ee9IFXoCc2RVmr0asfh3H0NiC
J219XwrVOGTn9VzB91MjqttX3dhY8WUOLr2Ii4fwQi+B/i/EaYv980NBlydZbvVRWZ0MNWmOY9Y8
g1L3FzrGfvOxeehImz646dudS4POFHAxAgeFrQYWFmlpUq1XpjnVu0htqVcRz2xST7U/Jv3P/2AH
WDhkZxa9Q3l4jdGNiqOiITpDI7Tog4IHNam9020rVycfowCNsr4EuyArld9o8djZvKBVF7FyjxJi
agdGfa/zgomlP31hD1qgFdIdiU69LtXAch1Blnr2sy6YUnfa2AtXe22xgVQ++GUgKIDu28u9QHsn
h7IUAfAy3hft4ePtSVr5OjoMoQO6AJKu2aYdAU4tZSqmCM3a/S7h4f/0eUP68Urf9yKf8fnBedL2
Hb03DEUn5tmvl6H+tIwNq+nx+VbZJaFJ7l9efB4lPDBxL/0v0q/P8xpYckufov5Jqw59crw9OSsb
9OLzUoSY61bcxzY+DwUBx3lH6LvsXg4tIJXxtAetD+B66AuSlSIsJUNTXcXVKBOxVzxM7hYaeWUM
MACcE04zDoIM1GyrUa+HKVXRZxh7iWJ4Y8H9ftjKVaxsU8hM4rIA/I8slKSXh8B0kUDAeVajwgrq
MXC2miDWhnH+/cX+mcMde9Wt0xHfF+pLkb2W1W7ONiLDP+wnF04da4F68LIOKGVd9YKBgttBY6kx
Ryzp5qOi1vVOF3oexKJPUvhacUqFsydO9xl3y/CT6zNFMDGonHmM6VqUKVnpE8I0EoL9M0Wnt8M8
Vwh6pGmS+8Asls+pSLOfeLW6o8eIOig7HVybQWcP1oMz2/2uT/Vyj9we5CqmKv+KJub8JSuHegSS
d26f7dEVnqbYic+cwYyYoYv2oTDrwLV50BoTN31LHZwisMtJ7GKhTiGdEuWEt7Kx63It3UPEPA9q
dUhTzwAUZQft4uS7PqbDKR7Nr4roR88E8M2jat/NYS1sgGz1xFe1MT/MbjNTz9Cp9oS+QsVrm7mt
/UYh9qe0SvOQpFn62DDa+k2ai1NdTfPPhBj9I/TmAXop5s53Mi31HUWouwYcoD4wkPytcGjiN3kl
PKfQ+h0I9oXXorXihzrYoBSpLBKNRj0PHuiJYn+aKusFYhjaD+Y4I/XrfOIn+H41AezB7E1PiWP3
daAj3XE7+d6S2NkC2F5vRlz6OLnIymHD4zFxuRmbOSdt3WckMgi4K6AbmIWx9eO277k+UJc25A0/
dLxpAOqItCxwn1N+t+fE55ckE5IcoHeVe2odozaqarSNyBqVB+FXwBn+h98PDNTSdAwtM9mxKaRq
yjbB0iUIHBw96ujGCCxM8uVpxQjODCx/P/MIPRp9Em00STSbv8A65DU08ThDv8dWKmjVEHKXaNfF
c/EKUdUTyDHkMScRc96GcW/EUP3+7Ohb2kdrmwoKvYBwLG70qpBu9bk+DHj/okNNeGnzQAH4pM2H
26ty9ZRYaGAWvRI0wyHsktFhnEF1o2lGI5pHI5jtwqvGZ06OWveBsl+3Ta1tYED4AO4EnhI4B+lu
FpU6tGo3aJHB34/Ka7+//fk/xRR5/aGyg8gO+X08WKRHXa6PmabFvRZ1+ei502/Ghz1qSH7KHlzn
py4eKH8a1MRXhB3W9ePYfkCrgsetJpzLSCufh/a55D+MGYLFG0HP2kr+/WXgf7/cmbPoHCNxMfKM
vvLZm4DA6zdC57XJXRoa0aSJ6xZMVZcmcmukBR0aHV3RB3V6nF9vT+6fN548uQgXcMAsC32BMpWM
qnaqjisNe95QfbtyvFLP/RG0avSQ58LXpzzgyjvbAQtdEvTDLq+dnZb9isEmkFRfq/KgNwdlKxy7
HjT6X8GmDQ7VRRtdTqXY1uxYAo+xk0ob32Ob8u7XB/3y+5LLrbU+o4Li+xP/PRh2SPQ2nPKj0/Z3
vxguDcmrx2OD1AMMGbiawOvMstm7vYCrQ8E8AQ4G+MYVFVC61PcT9MudCKleQfT01tb1ceDt12bc
wj2smVrazeAdQXZ0RQza4fEVZ11lgY1meLbaZC8aFHCFm/u6nny4Pazrk6UvFMb/2pLSBk2VtG6e
w1anfDJwmqGMyrfK6Wu7DBlbwOagLbOwSF4eLeYOA4mz2DxxG3KJbettCautDQJU26ii4wCh8iZF
D2VKoauA++aUktFT4eXreAhxeG5P1eowgDxcNIQQ1MrwL0UZp5mB3fbkggZY9RSIpdw2sDqM5RqB
wg+0LeSslEWJiM12xjC6HJoDasCoeN8p48ZZucZxQLEG+a9/7UiPMFvvHcADVfOUObFfLHDmQgsN
/tahAzEP+77zJ7XyRPHZcD7eHuHKFC79q9huyB2g20haKFejKbpeLPXEE7ycPFfb3f7+ygxefF/y
N2nSjhYf8X2l8w03IMzPPt22sHI2Lywsv+AsRrIz5mZJCwtDs9OcLxlAlT/oFqB+bZoMMFbitgAo
CUmWSyN9DNZYpxvUk22/5OnL3V1lyNcaaE9HwRW9rYhWLz+vJBZPO6NXT64BHaY+pLHj0a161lVV
QDIiJdbioVZaNcYYsrnEA+J7PlW+bb1qfEezg+Aby7K28GdDko9O09i9plYjliXjL3ZpfXMG/uA0
aXh79a/N/CEaW1rHYe3qEkCPTcJVFs+AN4fZcEwMjxcbyPxVE6in4KYBtbIjl/ZTs0yJxucZiKc9
Xok9O2Tdhp+53sOonKCJbRHSQepTDlkT9N/XBjNnQBwtX2t2THk29VM53qu6tmRizu0sv+PsrDTY
xjNj1hxpoED6OW/J3F+fkkVzywC5GvjOAHWWTklWUbAOKg0IKLg/5wF6mm4v9tb3pauRj06LDImw
I1aEpgkippxseeKVlUA4iLL4Qou6IBAvZ2hsUz1lFo2jUZuTb4LF8alw7G85et0/FT0kPJlR6eDY
AFjUKzpl3i2dtJ5L9cc4LY+9rvo9V341JuQfJ+f97eEvMfVlwHrhJWQK5qkBu98w4QDP/aMR7zMR
qdk73U2BLtxKda2aAhIOzchAYIGv/HIaZl3REqNl6sliv6fi06wXwTD2+yyJyjrfyEldTzmGZQEr
ieYB9PLKtzja4QSI+Er1hL78oFS/xUsIjuhK+3Z7+tbtILIGpgJdgK7kZO0CTFGq1aqnPNlrduZX
NEzJm0F/3jZz7S6W4fw1I7nZiUx6p7dCPXVJ6hdKJrzSVLxBSzaGs2ZngeJZCy03EGDLYTk7y7il
qJXwTDvZziHRg3r23I39tmVBOgsmOmk15PK0U2sDg1seRAzg5cYoll8p7+nzUUgeCRLwc1nMsMGI
Z09BsUUAsjoGuD0USJDtvHqhJxMyqlqca6eZfINKIyJ2t9/Yv6tDAJHh4vOQZ5LrL0UyVG6fltqp
znuvPzjI7N3eUVsGpB2llyozi1Zop8H81O1asUGJdN1FjcAATS//N4A/fz/bSSS3Gq53HOssykeO
+nHb4Z4z7OGzzfuD5aAndS738dh+Kjo7oAqEZokdqiAVqS0WMoLOIlZCbYCOQQrR3lZkQc7qDUj1
6iQgHbCQZWCO5foz6O6zxqxd7dSnoZMEYH/9D5P89/tyvJJAAXOKmaWdMm1PsyPf8qirvx8YGZDW
IvV+paiKqkSe9LGO3299cNr3H27/+jXfRhxcXPgHkZB8bVmzm09NmehLAHmcR9efrH03pOEw9MFt
S2tRJFqa/7D1oIdbTnnpnTCNRKjw1hM92m4RaqV5nIjjD5rSedOIhlxni9J9dXRnNqXbyCwckU0M
NlEg8xT3OJePusE9u/l1e2yrzuLMjhRf0NgqppzP6mkqP4ITwTS/Jsl/yFqAHOrv/EkPrl4TLTYa
bCD79K4bpnedhqJYjZpLvIWfvm4DWw72ma1lT54d7IJ1djz1k3pSxyxY1PnYk83DzIJuwFSHM0RO
EpANls3navxYq3gDvN2ez7V1gyIk4gekYZC9lG7cVi1nAywtmE8TwdILuPKhYNtvySat7UgItiBY
QREf/ydZIZUwUZXCKIf0HaMvTftO6d+L9D0IQkJVbDxrrjmOMafn1iRnTLkRj+MAa+gifDAhIJGB
cGQk3EcME2pqfeRmf6iyOnCaxled+es45kHLk4NqaEFXzF+SxvFbzjfc43VfxuXvkp34VCdtaixr
bbPKc91fRnxkNrJ8nafmh5S5nqrRMN7q+11d4b9zL8eJqaNnWcxxMnUyBXVKPlqDEtSZCBO6Jc64
ZUo6nC0AsVbOcHDaaVcOr/UQVPxgbLVOrl6GZ+srk1gO5TRzqOiopxiqd1Qbd7GVe3VRPWlN7E0J
OlwTcGdnU2SW+a7Ny1cxWg8TB6MCLXY0aQ4NWiFoygIjyT1Kx8bnRXK4fa7W8kXQ/MZzFAzNaMKX
GT2HrHYFdZctnz9UFfQFlZ1Gjl3zNDXoui7ip5Qj9iy5N6IEetv22j12bnp5OZz5FId1mYXtr54a
EbIHqoS3P796mEFW9ScrD9SM5Oot1GsVPAfgsvLfLoL0oui8jKKi3341xm9puoUNWbG3yD2BthSP
AmATll13NhzGelcoLkVSJA5ZtVN/1+N+Mnam9j7ZAhkunkEKdfGYWjj7DBCLgb/q0lSaM9W10gIz
Z02/G2f2KDhOSieLnFhFp1ZfBIBq7kZl2t2e0pVbDXYxPHgI1HFlnUh00KRNXKTqqU/2Fg3M1De2
1L1XNsWFCelsInHamx3B0JSh9DX+Cci6+7fdhQXp2szUvrFZgXWywVIDlhHw9PT/ownptsxLZRj0
CSZi9ibEQ3Y3Shb6k4tuD3Y1DpAt44T0JEnyguZ4U1M96OcQmJjg/pUGsxcAoEuz8lU9uu3NtGOu
MZ9KTr6yIQ+ADvxVbiL01jaUo+G5jioF5GnknDFtUtoWzJ5PivvgWnuuZN6Mpr/bY1lx92Dj/WtE
Wg2lhBdGUXQ+OXbtKRXkMqAArT2xbMPhbA1m+fuZA8jLoaQuIxgMCVPhuwV6GDdMrCRTFokS1LyB
kF7q3pcmRhRgqpa48ynRjtP4gJCr/ziYd2cpwV4MuCbqFAtg4ypL2bRWavfqfJq0fdPsm3IPaM/t
JVmLJ0GPDKJtG1BGsIJKc0VVQ+A6mqYT1fVDrCZexrqXDmidntphXwFvrun7QnS/W0M82pT4fVP4
rbG1ZCveBj8DOAXkpcBGLENTVLdXHMKN6WT5NGc+mSv/9kBX9t6FAWnvpRrpATm2pxMBBjkPa/Jd
5KpXNPfy8GF7AzuI1hI0bAJ6IU1nLJK6RyUO3Ovg4PNctuEN1qIEsDXjzUnQhLy0tF7uOxSSW5DM
KRNCmR7Up/TAjcKv7EdmKDu0unqT9mzFudeYr6r94/4ZRI8rUDEAYOBelbZ8F+sMSQvVOAlr1zo/
7DpFXn5nbJTwVw4WqmaoL0LaBCVTmXWmB3Jx5kwzTjR/KtomaKYMBCS/y8r1UTX9DyNaaLOgXWYh
yyPF/Tp4cI2pM8jJGV7m+JvVveQa0GF0CyKztveA8gTuB6iSlTxBo5M0z0fYoSIk5oOoPKPz0Myx
scfXDtGZHRkUKyY9t3s0UJ0G59nOuNfdTWqP3X1uQIrkUGwCPsqAAZU9oMM234LwXxNQLQZAareg
hgmwRFIkmg0pCN0qlZwqPVf3wuwar9a6zEPFu3gyEuSJ4lnwPbeqb7oYNA9Px9oXwBJ4btpvVXCW
syoFdzjG0KcHQwiyIkQK7gozNqpUGcxT1T5xiDeUT1q78cRbN4E7dynao7Vb8kpd2yZAHdTmyRL1
t5wkT45bgaDWDG9v9NWNASzt/5mRvNLAknRuVZjJCPhOnSEY/0M+E3P118JyBM6u3CJz2syyKvOU
Q8c3HPW32wNYCelBubdwg6Gwff04yrQ5zcpaIyerDcz4kWQIUnaUPUIrcRNOs7omZ7akPTiJEVcF
LqlT2elervtODZzrVspodUXOjEh7q+uaiYo/Rlr/l3o/OhvHCJ0eJtjNEJzKgYNFUdzusxQOB2tt
VMqTbk/H2yuy6tPOTEgDsAddLRWe4aSmlfOI3lrhWwqoiAXUwryalOPufns2Uv4WIM64/VTp9gFe
S1idWsJeSwIIrHkG6XxI+QXifuw/JkyDxtpSuIdwgeTk7KkeFbeuyUnhh5oeDrfHsbbwuNpwE+Dt
A4Zo6Sgyw8qLQkvgQnNP+VZs0Yesbd7zz0vnsKw6a8qWZelJaDJoaT85ZAMmuPLmRbD4dwTS+XCS
IoaAF0aQlHvg5asSFYJDqYRozK68cUuMbmtA0j6DrkORQOGMnIzaQQb8edA0APv2txdl+Yjs6aE/
YthLuRKdMFIgABoq0pYGJaeMvfUK5D/RGpyY33XjY+28MriB2+bWzg5q6kDM4gW/iDxcOkv0+zcu
SLsIkCc6IPgfrV4JsoFCSDC8bWj50PW4/hqSJi8Gv3fOdRia0Iv3IOj40qVgJmNp/rFANiNwuLEV
66zub1AAgKlSW/4nndPKFUPNRkZO4/jqpGHWbcRs698neKMi+YEmL+l0VmxcpPdmcjLTfZ177rAx
ZWv7DdR38AD6ssfl84niOXfyutZPxrDryh1KEizfeNatLf+5CemM5ukw5GgB0k8paPznYNQfqhR9
ERubbG2iwPiggdMAgrkosl1usm5OQI+s6/qJtbzxMs2YfbflW6DAtR22ELWBNwZxG95vl1bUrDaM
UWRgVNSMMJuto5u7gTEpeCOmzc6w75SsRsclCOIBy/4jin4N3LGstqNo7XVfkFJTyevknG6fmD8R
19mR+WMAiwP8P6IZ3DbygGqtbvVUuC9l4TeaP4CSiBz55DPyRoyAf1GrXW14beZDb2neIqKQ1uzK
+PL3syjKaaepqY3WfaHVzL+7vM13nDpbgtmSt7uyIu2MgjiVAeUz98VMidfNtqd1r+58KPNnjVoI
pN82pnR5k15NKUI3QIiQFgEq+3JUAxBenDeD82LFOkBEBOgWYL/AyGaCg7dhjeY5uRCPgA2IvaZz
51iorHl/+0dI+/SfMZ/9BvnMZZZwsr5zXkygonU64+1KXB9dS+i90E+5yYPb9iQ38v/tATUFBkv0
+Mn5tB7aNBC9zJ0XwkVYUu5lcRw0yVYKVS4R/WMHvcg4FhBPvUoEt0hF6H0MO2NSPoPhGIKmTfXY
ugAZ90b62lX2N/TLfG1j0yei2JjUZTteLeyZcf1yYdUWZevKzZwXY3be0YYeXVps5FPkF+GfAQJC
hF2DKvt1oo1xopSssa0XU311yyqY44dhPOnzC6tmbyhCvRvCWHd9zUr2rbZFdyK56n+sW3h1LIB0
0D5Jt43rAPTDR1gvenizufhtu81uNuOgyPlG4mN1KfH4/deWNJvMAtN21bvWS4Mnroe0475NyHu9
nN+3LbBTyVgd67rb2aO6n5GMu++6+GekEJBElmIZq8yBk6Zx3OpUsV7S8VF8MLYeumtbxT37vDQ4
Nc7Rgpfi8+Bd9nYm/nXvecNtDfeCZw+WCSxHl1uR4+tDPA72S1X/LNvBH4uDqfy6beN6DEtEAFAN
YOPo/5aTE81ktpNt99YL86h5hHzM7c9f77XLz0vBmjXpVcJcfN5IlS+l3j4nvHpSdPHIrXrj8bY6
Eoh4YEGW7leZrokasw61k8l6md0Wkrypx37eHsu1u8VYwLKD1IltoTCy/P3sIlPA5W6WpEPDIzQR
UK/kqJnj2uzrR8PZcrWrgzmzJc0br+aM9kCLv+hlsqsKEZhbLL/XF+blaKTNlYqmHVMLo6FopbWD
Evoqwn3XgSjR6n45WwLSa+MBBTsS/whCFrqXy7mbc7tN7ZFaLz36VXns7ufh/e3V+afB/NJzg2sb
9Le4Hv7RI7m0kSiTM7ZkSl6Bgec2FMuN8lDodRe0uK2FP5qdCdy1M4eFPjTvB7tPAzry5FgLY/R6
cOy9jgo3jyrPi9eyBNlG4jDyiWZ0fKvKdtrDgw2fOgfcHyV0dg494HqH2rAg5TG7sc9VAd3yjKW1
F6P2ETJV4yGz2+lNlAJrGKcE0LQ0fuIt7/eg2ekPORq5AseCxJshUicshU13Rs8Gb1ZZ+sByhm4R
e+xQvbb7L2hA/W3D+qPQcvW1tRq2K3Tmhlrufpm52u6bnPYQsAGgTenIvAObPXnswFDaezHvEd31
1fSSj1byYhaC+TPIkHwOVeWdmdLvI1QEPLtKNT+pjS4gPFae3akcntCzwMIGXVePWs0gRDKA/m7O
hiqwUM0AJpWgiy9XK78au9jTszQN3Zgau8nW6yju0sJPe2Z/jBWr2sUoxh1Ibyr7SiT5Y80pyiLz
qB+5TT7X5pj6aBwm3lTNyclW495XEr31NZHlntNoxaPC1e/JoKVBKZQ3JEbnXyDzv72H1k740tqA
gg3aieF2L3eQ3aLHlwAB+xr3JmRV2KNpGR7TyQdnEvtS6+9LlOJ6WuhKAMEFDB10EnK9rbX/H2nn
teQ2sqzrJ0IEvLkFTbMtGy21TN8gNDLw3uPpz4eetdeQIA6xe3bEjG4UQrKqsrLS/PlnJWmdpHnP
hu/vEyGlR9y7j41+ZVWXbhtipoKezlQtGoRmd8+roT0XR917VqGSIbXhP3D4x67R99d3b+mO00o1
+cPTLMn5ckI39KpB4/4xLKV3SWOvdTktPSbQv00ckvRDkmM4Px5YEV34rSvvOXRrOxNHG+rwTW5A
46rdXF/KvCT1fjR0OpE7oVpJt8Nsz6zM7Ydeqb1n+usPVtjfcHPvc7KmxHC2EIrbKunAR6g/ojp5
dGNxJR21dGSn4meeReM1TdAHPaZsML+PmvxF8+ubrl3L2SydGPOooeR8H1I2t8pt6CeKkbnuMTOz
nyq8BHYtuSvO7pIMkrZIAQOEdZ7dqbKWE5HSq3CUB8GWSc2U8Ur2ZMHJlN/Hl/5HxPvfnzzMUpOo
+DGNcGz1XLc9+PyglYoO9Ce+ykXj6KWxbarhVu8xb4K2In1JKcmvTf4AtfOLZEEUjqYWGLl77I14
H8Y/8jraxcOPcFzZx0U5JNjIFjOP6KIBLqh7pRGT0T0WKVT81SuUR3ZjvKjpt+uqv3heBlywykSU
R8Lo/JLlQ5xXOv0kRzfeKdFjtMabvfB9nu6pVQODNBFHnn+fex3QxW+5xyZ5oZU5ebn+85duLt8H
xwmwBOs6z3UEwmiZqRsIR4y5jEa0yiYVFO9uBHb82ChRuxWrxLQZ4lodQDxI27TrzQM1/DVU6+JC
IaQgjmUvL+hDu5He81SO0Mpqazxqa72Y7zCsmbsDsA5kAVk9UADzLFWmlp3SK4p7HGo/38mBPm4y
zSL7lsILEsZS/G3o0nQrp4V5Q2Ml3CCtG97kgajxxrr+rxonY99HXr4xqgLqDqmJb2D2+G6WnrmN
JBfPIIoGO8kEpu/lzZ/A0u6DVvvdRI36OFZys23DgA5Qbeg+/mCxMm3KMdA0dzEhWi2kNAhF0z0K
kGe7gbLzYsMR0+xwXVUWD4jHBAtIdwoTsM41ES9VHo0aTVFM187icFOsCJhjNKdXZMI+/o+EObCh
8/K4iwVfOLput00jYI6qjK+kGM/JqG3MOr1vKsEu5XQbjdKNajTPrWbeD5118PT0VteazUSea/bd
I6WoXZQEBylZ43xceGogT8EtmCaJmPx5vguSVhShJ5moaf6om9tMgrljWHF0FvyqqbNFtOBoIRqf
M8zFpdYNuSgJx6F5ccXXNI63sljYo8UopmHFACzENbTRKNClkcAlsp05CXqkdloaxN5zkHOqxU/B
1Ld+dNMEN4Mgb/T69uNKhDyTG07KD2zH+faFTVpUcLMKx354CkGu/Lr++UUVIjifkByEtuAtzr9P
gi+rWrkTjl2vSfeCq4sbX1OqTZjDdxSO9PQltSU7Y1aGD65h1jfqaMRbr3a/EcV627FR3F1Ce/4n
EDTuzz42pE2eqK3dGUJNIaA17tWy8Fayo0s6JU1s/yajaScc1vmPLvAt5S5mU2rz1dNp0ZFB77hr
ENyFFxFu9/9KmTPSaoMQRXmgCUdRQrE24VvT3YfhSgZrUQhsXZB/T/nz+fnWplbofZpiJCrN2hJi
Jts6YGQxc1CknVmUa/CdpatCYI5RJ+czOe3nWzcy5pAoKBOOgh7aOSndzvoTR091wdxpceWqLMsi
A6lME3eJQM5lKYqfWFXG2oQpUGs8W0qabTbqvAWwOLdrZZWlmwla6L/ipr8/cdNiRuDmWszSxlCz
PenGGmrbsL7UshOUsl2mm+tXZ1Ec8FVA8hMSal5UUzrJCqt8cjxTaGWwoAwwsm9UDZbGNTzrwkZi
6ZmzOmXrpnTd+cq0pvXLQsI3a/wOqpXgrXWVm04IdmUVUNAbV8zpwsN1Km6u+GUXJJlv9rz8ow0P
WfPB+YvTs3X2/ZkOxkaVGIPO98cMP8lO1sqpc0abvwXAqW7JQI2pss19wHoCaKYNC6jUX7Kx9TJ7
vNFanJMdZtqP7KDj6ev0nZhYn+SweBOT1takGGfD+NJ33UOR5+A6g5W7vqAxLJyGBewshR1j2vcT
BdWHXhaDDI9qdPctMzfj4k4AgBX5/qH3EkA5aziARb05ETjbB2kI20gxRfdoCu2jFll3acq6LTyr
YdiOgrRyI95dwpnLCLkniXDIIRi3No/FQLe4aTR27Hur0RueNo/KmO7F6k2PP2V2Ac1dB6VWe8hH
9SaSOXcvX5vytLjHUFExoxC+s4sk6iDUPqy5UxgTuLYqPDU9dKN7vWYO0Nc4XXmHpnt3sd5pnhdx
PJygcxe5zAHlRlNsBshmq8bazpQevP5Xpga2ix1IzI2rr4Rp74MgLmROXfmMZgPM+t6XdaJEUmuK
Q5OV7tHXX7I+snNd2gYQy4wqyL7aMfpv5nAjwFXHv921jWW3TCDNh2BTSdlGSKtNlHh25hPjjY+R
IW4t5t6WkvrE2NubrD/UdGslo7KpJloB9yB08iZU743iPhAH3grfFmpY8hNbdG9M7Skk5va6pyD4
obkHLWJ27w/B+jpot2Nx6/fd9rrFfe9gm68d9cLkUm9hA2b6XPkdwUYbuEevf6vaXTIcaQm2DX+0
pfGnPqR2Ix1kvX0WtKcUaEgW+eRRhp0MAWPeibYuhjDGmYfrv+qdUfriV/GTwA1APEDgeX6tXTUe
dCmRrKPuPfZyve2brxYefyTR8sRo9mEUQBjv8/E+y98UmTdpYERR8V0Qx42mMREg/Murio0a5Jux
d9ra3KrMi6yG/VD/ccMHK1O3brGWmXmf13n5o/Fh0VqIbOduee0WRhOGGjPC+TVpmEMBQMXB+5N2
41aW7oTuS6rWBHxf6/wxS4xdpOxa8jeyf6OI+0QNSV8qEPG8aXrKJNB7SYhv4vJpND7n7U2rHqvM
qawvnXoY+7e2jm/19FdS9KR2zUPur7jIC+VOeUo+WsAlJnphbfY8muaY1n7lqtSpGfPqPwnVXRLd
D6WjofJh/qUufqvBLYWODw/hnV4aFZMO5o2WFgPemvOzr8qhK1sPuJjuPjf5Y+5c160FRxfGN1xz
mDhIzcwVXq2i1m/yQjvCVPZo9TB66uTpxg/Sofy9CmVawJSQvGhkMSqmROdFqR1hOtzW7kMtFSsh
94JLwUL+kTB7+npIVtuqarQjMGVPY2CW8vX6Ti0JgPKZjiKkAEOZmwZVT/u+1rQj/WO2bVTxv1iA
SacNB0FMcJEeU1IIZSqy08cEvtJD8vNf/PqTr8+2pywrS2lqvp4Xn1P5yazWavILzyKZbRJuU6cI
SjvbHqsZlNZLC/2Yt+qj2jfHsDdfwz7/HMrudjC8Q69Va0z5S8pL6gOYE2OyIMFRzu8GaNdOakOU
tw0rHsWKiUNZ23u7lIErK6dzIYqLP00r48Xn5afecS4q1EmCBEUTO6JyV6ZgA/djswJAWxMhn4uQ
GRTatoxecPx0aG8bmd7BknEMx0w212AFF24bqyF9OeUXYMGiJnwuavSyNPR8RImdty26+kYMQ8O2
9Mynz0L51YAhva5+F0HoJBA+JKbE0JfHnJ1zgVJXaIpr5ZETBV99/U7yf5RcoGAtX7W0LgCjkF/z
5FyOlWNqgpw0jRU5oDbKfe0n+9ys7s28+0nYdtBq48/1ZS0dmQJNO1lzkk8XGKpiVDrPtfTIqQYd
aj8/+lx56jGX18C9i3KYbUZsRkcCPY3n2xfLCdH2OEYO3Sl2WeFw/izqFft2cYE5IuVExkz9Qg9k
euiKkUOE+EtVva+jot+BfKC2Xv+UvewJal5t5VYty1QZoIdOQOky10PqHkPWqxHvKP1E/ie9y+Gd
fqMQorb3kNWviFvexv+KmzOPCPHQ0tWhRJBLwmtCbCi2BbMU/4VSwDCHw45t4sgmJT3xn0Eqe1ET
l7ETM5Iy7Q1HGyxn7NbSnktXCkgNvY48R8rFHe7MwZWUMM+dqIIdXPVG7WtY+Ddt8zlwMbnXFX1R
mMHEZiCrtDDMgXODlnox6YHMGcpym6mUprLg1uoSexDWsPJLoqbuL3AWzB6ninO+fbGaK0GTVLnT
VFij7svAQM9q/EmocH1JS7o3dYhPVIOgV+e5o0TLmkhRhMwpYk/aC9FE7jtqTE6Wfuly+Amv9UGs
1XplIy+8CG4ZyFzeSZDStDHNDKEvhJVohEit5QdJeLBWEgBrn58290T38iho0qDwcqewu3ALkPP6
ni1doNNfP1NtPcwqQc749eZbVhC3tf1GXykcr61gOraTFYRaGTf6tIIx2AnVaiPj2udnFqcL1TIp
6V2AFOYgPNFEe32Dpn9+FvRwvHSlgYBncgEw5dkGiaA7WkNXc6cWxpssueu7fZ58C7OXtD9o8k0x
rAlcuC08eEQn4K/x3q1pvSfb1cC+nTZhmTqpWADWrT3hwYhKGvczWdh6A/3v1xe4KG9qBOQxoiQ+
9xz6cszcoumRZ+3DT5Q/f6dr7RHvTBCzTeQdwjfRgUlcNptqgxToAjxfTqLTxW9Dyy9sOu7UBpAS
PerPpS/swqzbCLH1WifCrtSCYxwN0C0AAuqKZ1mjapgHUmhjppvP2Tj2943pRx7UD17+iSOU4NE2
Y+UWOQy5z2mQyttEfMgVLdjmhS7u8jQobZ1/cuumamfrVRPce37obvqyi56rQudbuRCmm1wo6awS
vSKEfa70Oe1so3vqNiZvqo/jLiWD0tq0mTLPIPSsgy+K4wMBnXAL8s7dckzhEbKCVNornUL+GgiK
TTnCDW25SN46s5GOYiG9mZn7PQ8EpjCESQ0GMYjEXScYDB02mOkJQaKhprYSmn8kpXW/KIIo21bv
6dKOwP+znlfRS5yroSNKvhVvQ515xe7ol7ehpAy2L3nSHf2l7g8rkuXWbjxGkApRIG9iNdXuktiY
ppFKpS0xaeIp6Qdl22VR91QmicH2dOWKii1cUeCJlF6mVCZFt7kFMNo+VoiveDebh99JJa0knxdU
mCZW8ETU76EHmZM7arXJpApNTRxPzexgfJOix6C7a9nA61dlwViSqMQGUDzHEZhHRGE3NqVbB6kT
D1DKRw95aYLiWAFvLGwWPgARCU8lQZcy89p8SYFnNi8TJ/Fv3U/GsJYMvLRntJaDl5/Y9ohKZ49x
NmhjJRVC7Bjeaxe5NoMedtd3aWkB0MLQhU1a4DK/QUufGAh+mjpBsdGaL/paNXXl+/MKdp4EQ+K2
fF+1dtaOFOT/6edrM8/csyJXEwc+b9wD/q7XWq+n92JmCmEeogOOWT4kgObvSTXEXulHeeyMerOp
8uZWUY646Fi8W3GVHHtpq06FzS6e2cVaEllZDLHFvYk5kT9d36ulizeh6kgTQDtEruP8rVKjpNdN
EAVO7e2yqLKbMLMTaZvtr4tZuHfw0dMshA8uws8yO5LWrxWqPwlXYvS2ipQe1VI7uL389m/EgNGh
6Q1io/nR4CcWgqYGieMrjUOtwe46+ZBra5xCCx7FRFhBoI4SXEIsPdpvkmkmnDMInS1bzU7vwp0q
PfrjUQ/hamk7211rhVtQhOmIcPVJ20L2NnOSQjVF56SsdPxnIUl3ZZZ9/NJPc9knqhb4pxgac64J
iRGWppFlhaPk5Otsba1ssnBtNIXs/UQCxaWZEwAFmaVEUS3njiZvk5eX/kvZb9eGKy9oswbCDKpq
uomA783WUKiNFIexmzsQQn5q8x2Tt4CkCqY9fpDziTeEbOBEOIlW8+c8IjJSSS1CBm85fZJvGv53
rmvy0nFPDMQTVQCD8+YV+6HiiFKmYDiDH2+GbT+sbdWiAOYMMpgMx5h83flxiwIWHnh06VAPKrYx
/398AbznxIuYL9712Y2PpcwyuqRkgwz50NT+XpFur0tYOuxTCbNntjYKqTS9lqgErjnPkLc4TTuh
/YtZJtcFLW0VrfSWRVBPsmcOQfaDcSgHSA4d70fhH6w1YqHFz+O+U5KZ4NTiLD4xhNYTB10vnCr7
MhQb2Vjr+FkTMDvqsIvyxlcQoCY3knjjfmy4/HQVKLuSLqLTh2lA8zyE2hSJqhdC7lRB+UepcO7l
9OMuDwEAo2qmagj2Y6ZMtBmPoJW63FEaoNkA3lZOeEGVzr4/U6VKEhu/jvl+51e3kdC9ksPZ625w
IMu38hIuHMaZqJn3RgswOSIfUUNpiww8e72uqwsP7dnnJ/EnsWfWjHJWClwKg/E8pu1SnVrr+15c
Aa3jIiQpJPrn5y0EZeLXnpU5qp5RbQfZI1jDB2fOTEpF6hMYKh3MJnHH7LlLjEbIdDfjRNRiN1bV
W6Wq+6ZOdm6+NuFgcT0TjBzNopo4TzpJveED6jVzJ4wexkMTrYQ2iydy8vnZ7dPFgnGuus7nq+jW
EHeVtOvKaMUWrq1htl2SnrQ9ufDcSZO9Ge+7w3WtWvn8fIQ30UBXxKGRO3q6gWBVWMNvLN0/UiYK
XXAGCYx5elZ26zzyM1SqSNvgqa/k30LgBs915Im3qtKNK4/rtOUzDx7/QwQ2NpHkXFisrBraXiHS
hEA0lR7H2vA3ctRadjI0xkbisdq6UWC+xUogr8HVZjtJIQ6adCoh5GkkAMLz0nHnenQtSVBVa4Dj
vrZrrGezjfzP5yfULZz4NJjM3hK5LK1xkOjTNgbP/WIkvYKnWCaBrQ2qsLG0TvuYZvwtcIqoIV40
gfxN2n9ib7pRyCRVqcCKqg9G/qStobpmt+c/3+eFIe80oaim/Tz5fslQ0LRORBrPpWRb+M+u/3tq
vb+u3ou7RsEIQB8JiIuxY6XRyELa6exartk0NW0VV9yrEejMFVuwJAjnnfARU4NPNFtN1erWYAac
ftOCO4u06FXu5MqWJSbeKJFUb66va+Zyv2/eqbjZ4VAY18OkmcRp333zNU72brxP21fF+nZd0NIp
UR7AvWc+GFxNs/dZgporUiwBevfmm9G9ueO+DFa8jOWt+0fE7IkuZMadjC0ijPI2sHb5eKtWt1Jw
c30hk508sQz/2bF/pMxeZymtzDDJ2DHG3I393run8bIzbkCVKX+gJfgXwlBq+iHhrMeDOtftPBfk
WhG4rElRD7eiHmufQrEyoO1KpFuYO2AwLopO38I2GorgbXpj5Qcs7ilJWkwv+NkLZFVhmpHrm4ns
SF7zWJTRX33l0k4Al6bdumvKuKgjJ8KmH3Nyk72CmtkgxFi+clf+SsNDtpbcm27PxeERMcHHAzUr
833PJSRaPGbWZFtb7SUInvRs5ZFdXsE/35+tICahkCViKDvgIO1K/lWmh+FfTB2hVfQfGTOdSIZw
rKwWGZU79nQXj1/RfNkOsvbrdeVbW8z0Rp4cR0s3YCjp3Ccw3DeQpwKbbLeBsKJha0cy80sKvwdu
oiIF+x5QJTcObmr+G6MKvgCSMP6gX+J8JUk7KHnLlFIUa+s9CuKmfOyblXUs7taJjNluGUwyFgSw
/MyvePP7fS0dmvbPvzgQbZrYC1xHvmioja3Ui6SMrZLju9T9PsFJxc5deekW13EiZGZFIeyJpVpx
WQegrNKyw36nBvrKs7N46CdCZkY0bIogUTSEyMKzAYfsxzn7KK0Tf5CuouJ1keVh5nUb9p2mEDDT
AfKjA+B5/SguF6DgHDIOhQQ7rJbzAt4oypDtC5Li9PcjvZ9p/cHkC88MJpeBJbBj4KeZ1uxauNLQ
lwL1DkcLxZ3ZRxsyh9eXcGnaKaMQjYtTwg2afPH8UhR9P0LFAO5OyQfvgQ73VzJZTESJsxerDFac
wOmGnRtegkGShrQ249/SmXguzHO7SI/AjThFvR2j7+WIIdmI3puirFzDpYPhJiMDaMoltgfgpW8F
Za067iNzB9x0xcAvf54eQXLUwG7mkW1fy1WrhTCmidE9gMKg+nT9UBa/T7IQ1CAjJ+FrON+nMm1d
TQiYClsNm7i9oUfl+vcvbzf7AvhkQogzunyeNPSNuDdDy9ecwoAb+hDoTCb6+NWgD47xvCRiKATP
4xctYwZdAeeYIyW99DkPrO5N6P01gpd3lOBMo/CO4aehWYlU9Bzca6VUvup6kByhtxjIRKpEVH70
vYFf8qXQVOrPyU0Z3FU93Srwr+e/4mblAi2cFWAX5lISkmrwK8+uqNQKuaepgujsXVW8yYIPggQm
E3D6/XkNbISQohFlRn8N0rD3qmrXp74tl8IOXPV1rVhaCQyaKtNwYIUgcXOudVo+lkKW8nap1bB7
aop+9+Hvy+DfeH7J89KvOHtTJDUNs6CLFEcwv7dOszZGZ+Hng++kxZN+SMZPyrODaAwxkVTAhY7J
xK3ui/pxjwvw/j/fv6CC9uLU0EtTIff3Z8gemJtDmf7m41vEg0LnIlEyRDKzIyjpHfU1qVOAWup2
QC5rLYK9vPlgMiCFJ7mAXeH6n5+xSB9/Xedh6wjxPmE8RGAH3vaja0AELLlTokymmWnmZnm+G7e5
6nfwFr+6frip6hUH6PLJQgA7BE0aYDYqUOdrMBpI9nqy4Y4SZ3seqU2RbSthH5sr92FNzvT3J55v
zjQ5KeqR4+HGl8JWUfK9qx2S1drt4qEwmpA2fxANF3WDWpKTuM/kltGO6basxZ9tY9iK7v+8fjBr
YqYLdLIeGQ7RQQul1klrda+QWozz7C9TiX9cF7O0bcyYpUjMKEHxooQrpcT+Y940Thg6hhIwgiSB
3GvYVuXHh6xN8EngTKCnyJXMGVkYOV3rtaHUjqbfpNpzax10r7bN6HPn/RjCD6cuJmHAJ2nFhVJu
zhxRaXUEll2onWI8+IYDBZNSrTwlSwfEnacqbVFcvSDKJAMpx00RNY4fqnYuvkzU+Wa+u348y0Jo
VCCBOrXizawwYKgsElW1dkgsqf2WvjDNXLEASyImCg9cb0JUMljniib6AMAEFX2O8881+KxUPKpr
lNJLWmaS+ScA0qZ2+5mMsKSCS2mgwxpHd0auPlmZts/bcptr5u31Hbv0WvEgaU6B14t8wUWuNKCH
j9RM3Dvm2NhGctsFO82St0r3mUr4itu0tHWnsmbxo1tadcf0o95Ru1fT/MKYe7sIPl9fz/LWTUpG
4pdhTtNvOLEDYFLkngavzqFPTgr2fXiXjxtzLYG9JmX6+xMpmuSlUlgjRRX6G8mDHIyhl4b8JFYf
g83iIHE86BnVb3qfCWPOBXVeY/mlUvUOXLz2SF4qHlZe5cVDOZEwOxStz60otMreKZWffXbnhkyv
W+vqWPBkVZDTwPC5N1xLfbZfqVuXZjykCOm/+sOXRL4bI32nWjHj1EKbLus6+Ubrx0aQ70r5oWyK
lUXOqWve9xHYCI0Q9JXAGzJzDUzP9MPWkDun0vNvraHchan0KcqL42gqO4Xq3VAo99qUYdSZ9zbq
5ffravn/+QEg4UR44s2L5HCuMbKmk9EYs3xJ5T9S227LZF8It2Lz1Qx3TX6opQdV+XBWiH1n5u3/
SJ3Zw3SohyrRkTpouV3gGBXbIfjL01aMyNJ1OBUz8+yKMG60cNA7pzC/6en3HM5jBn4Y++t7OD3h
5+HQ+WLmT/yQaT4Ygc6xjND288D2V4BTS7aQeSU6LyHYnItUdEnjhRcOHUpShvlG7KutN8Y3gmXu
AtH7Lhje1+sLmq7WxYII7qZ3hBLy3FYp2KnBd8fOceE3lYtbKcnspr+VOnkL/aAdfxDc9PclmBjX
dHiNKL3MtMFKwOEqntc7+bfQfVX1FRdsepUulnPy+ZkWxHR3mG3G58X8OW38LRwpPoT1lJTsGiCw
BT2UsNKZdql400xRAq7JTF5GXUrpB6RvParw2avVybYa7gJP2eTBl+sndal6UzoEKjLyVBN0dqZ6
QtOmDdRaqZPZ+uBtLP6/LuBS9fg4tTCgSHgWgGbP7fzoy2kfjkPq+HtL2ul/rIF62C5eMYOXtn6S
QmqHNBf/zf0K5g/7Y9AiBfpL21YgPvkgQA8VO5MwD+izqI01c5IgmfvYwzVe2aeFgyCyA7E18SmR
n5odhF8pVZMzLxwv8iXZKJ7zL46Bd1ad+r7gU5ofQ6KNna90fN6AniuQ7Kj9LghbydqCJ9lel7V0
GAo989PMNoYfzG9/38UQrPhRysDETwbRRLpjOsZ1EZcGBm5jyijMF6MszWzyc60qW82I/LbLHDGI
tlJzV43fNCMniGh2QboX4Ka/Lm9Ji0/kzbMIod70eR/TAF+A1oc91c604JOaWJIt5snBS2kgvi5w
aQ+Zck8ybrIC8jylUOuhBW+wmDqhGHyV+xA3KdwMsbWyriWtmzJg01wnwObqzHCqYWomTWBw/cfU
vh38tXzi4jKIJ6YmcTDt85hCaIfETDohdYABMaLC+C2lUFD1brfK/z7Z4HMbTTYRgCtspYAq2bVz
jVB6GRPgh1AUlLFd57dCcZuOgy3q/U4RDrp+C+n72Ej8iMyW+2Oc7q4f2JKGnMqfe5tq0DSQ6GWO
HuU/SlV6SOCutQF/7r0yfVZTawUzt7SzVJaZQUdVfqK0Ol+vDHOqWQ0ePMzxJgUNVkvDoQj/hXqc
Cplt6ghtXwWjaEWr01YobPfl+p4taB86AbCQHAoWb27zqkFpKEQnpaPZAZWqNTu0+Hk+Lk9JLeBs
0xaexDL03ZSjmw45E4Y8u2q/Ziuu7+L3J7o4SgnAxa3Z5SkFN+zDku+7+ZeEfu7X67uzcMIT8x20
N5A30No2+/muKxlek4SgnRt/r4vlLoIJe82wLa1hYvglgJke6fk0KUCRVUGyDPia96NuA7vuVxyZ
NQHT358cgthWWov3lDuy/rVQ/1jSp+u7NOn57N5PL9p/FzDbpbBq/U6rJ8Bl4tqtdtPT4aXdi/m3
62IWrjcIWFBKgCLJv85BwlmXtFk9apmTiCWzWku1sOXUp4la+eq25jfBq1fuxuLp07ABjAwOORzp
832jOyiLa1PKHA0OblLWlHoKz7gXrPKD+OHJs2HkE1BuSpYwFMyn+w0ZrNppLxdO0GyHz+kaMeeS
AqgKqiXSzETj7+yALDeKE1PnlnhMlLnrh6R/yRr/g4D990WcSpmZw9QfWpe5JrmTicJd1KmPebOG
D1lYCGQAlELwYpmHMwdyqzrA3taTa0d866u7Pv1wQoTawcnnZw/IWGBg/IDPN3BPPo/izXUFXvz1
E5MGEPQpWz27h5DektYp+Lz3pjbfFcG3r39/QV95w3HF4GoBaTc3hmFuCoU/xI0jMjJMpGYfZ1tj
Db+1tAhmrtLOgEmkAj4rexuBKLRFlzROouWbaOcG1YoXvmBNqN9ODVPEKxMJ6/mty7Ig8RvNrZ1B
v+/zu6C/H5gdp24/vlfgbibaGcYbUD04l2LVVeGFAns1QMXppb8BxMoMW7suZGmvToSYk8N0Ynhb
AC2Z3rJXlfat2DTpyuO3cN5MBSTkZvbUdK9n+tQzEbRsRKlyBPcmlDflGoh37fszsyHloplkGt/P
6zvB+twpmzFfMbELNp2gXoeDcRpZf3EMMkyWUm9GtVNxwqU0bFX5W5W+9OmL13z98GFYEJaYoE8Z
YX2R7RSrUqKDOy+db5JFc+pKcHd51IAN6F0BKwMu4CIF11SWVsuBqDqM5qkObr3iai58HveMJwhE
NQ2j6sy2SqOs5X7aK1hwzy7L0F7Dhy8K4GnQoSknypp3WzWiwJgPbQBg4v2+a/1fH937v0dlAmGh
ynzBeBK3RS1JYas5w2NcPbn5igOy8OMnnBINRIS6xFAzRVUVmrXhXZNpSpP3Sjp+kYw1LppLqwQT
ONHuO4L+EvYdploVqKkEarC0fW1TWjDJHrQPkiFhi4j/JvIU8InATObdlUPg12LSdJJj0iwa67vQ
EPepbn7YwiKFB5StEjFPc06vQi160xUKGRBLZ2fGrTDs8sER1ZWM59KWQeGGEYdmBM92Zv0yTzcG
prPITialB1EjEqSN7IkcK6POzY/PbCezSucmUHgMOi1x56bWND0/FtxKcAwICb767pfrCnxpCmH0
g2tiygXAT/+egT+x5MyCNgupyE0naOvXhpbwtFRsSxJer4tZUOQzMfL5KoJYU4fEKEwnkTO4F+22
XzmTBQE6VRJygBMF1kXxr9Fr5sdIXES1/Cl/lqOV3z/t8nkkwA0B1PeeRSOWmV1EVwllPc1kzUni
n169z7+J2UMv78VxH/R/PrxVnDcoZFmkenxRVYZYvQqiQgGJtRO9u/CD/TjTTcQQUoudBheTsZ+5
OaOm+GMrCrqTynZI/WQtW7p0EKffnyUDzUAMB1EKDEf6VLqRbXprA8MXbh9uDckrMGQTn/fsKFqr
slIj8yQnpZ2oy2rocEO7yBP4Qw4fPgnAW/i0jG0gT/5OhX5yN8JISKohL0SnugvbZ3eNhH5hp84+
P9upVi7CQIgq0YGR1LXDcsUYrn1+duWgXSrFpOfzgbYN/U2wRlUx7fPsSkAoC2gAlgfAN/MiaxE2
2hh64egkzUujP6vRWx9+3DjRjkRWGc9/SvLPjnoQ8rYQshLIcWjaFWNOIcRQ+5Vq3+I6iCnwNqHK
Jhw+N02+KkajHocSFE6eHfVOXylwjX++rkqLQuh15f0DLEJR5FxIrpiNEJau6OTJcdR+w2ABO8aH
sSI0b1G4xGmmYAyo7lxGE1akCDVggbp850W1rY3HTl5j/ly4fVOeApotSiFcjNlC+qRwQzcKRcZf
/MnkBxeaEgHE1ev17VrQ3TMp0684uXniYKhlVviio2i/M/E5cvfXv79gzmGumNg/JyoOkvzn3/fj
EHB4nIqAqF/U8ItQ3VrJrQJ7ea0VdrrWf7S0GhXHB6gjYeVFGb1j4KABhZzoMMVrZ3TwHTdrSrxQ
KWfI9dQLxMgHKuXzIpXbUt4tklJ0ZHH4q+zkXZNAKD26+SGmiO1rxcHs1Z2e6TuZ7rSS12wlJFzQ
cJoYwPcBG8efnNfiim4IRUG1RqcUXrXhUfFv4/b2+qkt7SPVBNL9NIpNZ3d+anXg5kLqyaOjh8aD
0tZPrtWuxFJL6g0Ieson4UlewKwllwmnZTyJKP6SE8XOrdTuBo0S6cplXRRE/hic0uR5z61OzSlo
edFh/EVGrOapodri0G/1QAk2ed5/ub5zS4dDaZ5YeuoRMeYT18wAzgkTIizaHoKN1pJACT65gb+9
LuUy5sWhOJEye3HMLBC0krGeTiJoj0nW2DXs8Vr7QwjqG11cMRGXS3p3vUF9wq5A88CkLCcmAtpx
rwx6f3TCJqdSLm0klTm1wrfrS1qUMlGaTM4+HHCzx8H1dYpYsTE4kit4TG0en8cuZeBa5q28QvOZ
YVO2hqmw/5V0UQMWgyGnWw9JkmwnySfX+Golf7Tgc1VBnt7Qz+f/L9IUl2pImwfsbJgM/rzQ9yYS
RDXu5IF2ZruJdkUDs5XNKKCP7+LUuzCZWmKMeZDvynpP71vPrYKGLR4GAv1nK/x5XcildWApJ0Jm
1kFrigrirGF0hEZkuFb3oCnVioIvacP740pCB7D6XBuCLmxGvdIGx7BukpHp6MemvfnwKiY2jGkG
BYBp6vXnaj1GdFlVYZW9HM1StQlEVsz0wi4ZBBZkpcB7Y0hnu8TcO/DGlp+9aG5qmxJDdlfOeknA
NOGERCf5R2PefiGXWpgQBacvTbwd0r2/cu1XPj/P0kZugTU1+Lwvv3rjXvc/f3z/GfQFqnciYb2A
Kgd9CdGgKSUvYw0/EzXdbAVCvrQAIrD3/i3SacbMosheEpeDlyQvkf3/SPuy5UZ5cNsnokogxlsG
20mcoW1nvFEl6TSIQQgQCHj6vfirzjmJ44or+1z0VaqRQdM3rKFjT3X96zwYAA+IwcBqDswtlOOP
1g8R0vNH0uwsYUfghxNxjs/4PXbCCB7q8SgZIdc+voWFPZrKrM1mBzewjIR1cJWbIam2IgcM9swt
+f1jYSzg/pbWDtQ1ju8tOnAta6Ja4J63crpq5vbX2wGsAUjVoRdmA951HAhaGaB+2ew0u2wqYuhT
htk5BPf3S3EZAXgrG6f7Uvz6OiG9MsQMm8RmF3fBTRDEfR+5oXnOUvXUh0IRFUERQK/fhUgq4vEu
1YHc2RWJ2RxEuDR+uzHwHp9GWJbFp/t29Et0eUaMUPYi0pzE+hzc9PtdhBHQLvzPlAH2GMs7fhoh
qDynqAMid01xWdWApG26/lL9UoIG9yxKREuJEPVmlNTI0QGbTsCyztjmu07JFTyYhHMuuTgxFxgE
rj0AvixAu6Mj1svybAxSv9lRfi/qu+7XUTCsHeDCEUDUCIXz4xPcYPVslpxXu4ndjXkkfn9A4fno
QS7ueCg5fk9VlfKCkpU7lTUxc2DUbGx+XkonJhpWYqirAFK3zMRR9mU6fHYn5Za73l5J49ptL4Mi
LpszF9GJURbsioN9t+DEguUy/7ScmGuWpa8HsTPCov34KIL3c4fHyRGgoI3yBCQDcBp+HcHtZd0Q
OWIm6KX0XzN+AMcflMMzn+vEgbvUPxYMog/80TGSpUAVenQgPLoznGKbayc2tB03KliNBCTssOme
fp6eE+v3y3hHH67MGja0OcYbsilxbZWQc0SA73EUEHzY6KisLQYCx8osA8nnsRg9sWPNymdwHvLD
xv51IIWGMdAzi8o5AGj/ecB8mv60NqFCysx6108vlvUBC9Kfv9KpdwAyJ8BxBSs31Fy+Tr5Zel5f
+pbYeXuqwqC94uWZztvJESAvjkonQhrodH8doYTi7NjZDUIdcH98zqPAgS1Zfq6Xe2oVA7f9f4Y5
lpxtCrCpWgfD1FViizsj34MAdM7p69SaQu8e3XX08VF4tr6+C3TZpF+pQuya4KPa9+eYWCcfj/YY
cjTsedxSXx/floMHjAPBggoQkegygZTjmfk+kaBhQYFvj6W7pO3HlS9iNYbf5abY+cQIzX7j+CxO
5Uee50llQHYZ3R8tSSjHc3pmp9bBwpHFGXBKJ8kvM9F2s1Pt5PxBg3uzebCmfz8v5hNBCs57BHOA
DQDleMxetzPep5VG1OtWQWTW9MVLi/XsiL9+A+Xp9Pd6LnAhxr6ELTJMWBBof50uWyHB6TpW7Qaw
WamEKlhjJjQ4cwGc+m4LHWwpF6GEfBw81nk2lFODUZph63vrYYytc/zoU3sHoqQgegOlh3VxFNyN
aWnkXoM7pq+ugOxIeFOFnb7p9DlwyokJQp0IOTpMq3Dp20dfTFu2ANpxynaqGp8GYcYIBSFTboSu
GpJRe4+/Xg8oIwL4iRADWfuxgXnQKArtdVHuguoPwXrL76VFwwn/CDv8PNSJrQsMMvzpcDYs/hDL
3z+d08VYIUAeHAQD3qMbDtbvLzNQRaABBjYPooDjRcCmmbUK07IrD7yPYCn6868/UXdFpRCLC7g9
uIk5x9FSWs+YmRZhce6+pV5UjfnaV1VUDCtF1mmwYl2e1OKGWeci/hNL78vAy98/fbfW9brZo0zu
RkNfK1fH3ki3dcUuINFyZiMd+6UtMTPGgmvhQuBGaHsUsJE6KyHBhMicQmcszW9869oernP5XPVB
4vqvbnCgXMbMVVF/boudiH5QiiVYGzjX4Th0tMXA6EzN1vXlTtp/VXsV0C1oGIk3rVmzSfV87lVP
LEfEC8uJgdTc+eac2jbBKNNRI82Z79CEiKQ/ojAro7SootL5cNMNRCU78BwsyHvJ5i6gSR08n1lU
J3Y76qg48JdiOtwgjmILLhuvsC3d7obZuDUZVi06VDHL+MpK6YFW1qrv6BNaY+Cfwm+ZkmSAt0aK
hKCa4Lmn4Jdgcij3tbR+/fmnfftlSJEXxvMyG2AlHzsXpZU/ZDMjzV6Pt0DGhPApbNvEztYk/XWl
CgPgTgoWmZ4FRXV0MNBR6r5te7mnVRWtZVqcmepTr4IcZ2ljoa6LI+jrBnInY7IyX+H5Zlhb0EkW
bdy9d81rVr/9/NG+ranlUxHka+5yjeOlvo5UFrmio7DbvRvNY1Jlq58f/22HIF2zUa9aQGDoAB7X
MBxhTebcusPeof8KsefjmrQw+90xB/pD9pmb4cS7QCDSAR0TchHf3cyt3tAtdet2LyASSy7Nu5/f
5dTjkThDGx/VHoAYj3Z7VxVssMus3bf0X5pQ8e/3j0frCJgq9Knghnp0aC61e79wrXYPsva7Ohdw
nPrxn5++rLhPR7LsK7f3OG33TfUaufRMZe9bOIN6wuenH8W4dq7Swfbx21/yaWe86P7h998G9SMc
ODYUX751do1OlwMaVc2+FM8Ktq+9af96oS40ZmQBKKyCeXTc86ohJ2OYHJObBdfjiLDZ3Wr7L/Wu
pnljdL/OaxAl4VIGHgxZJsokR5eWYeNi9Ou83esMBbdKRZVYOd49O8em/D7rGAea/gBC2CibHMfO
wLoE9ZD27d7kSc0T/dt68fIanx6/DP9pUY2ElJ0o8fi+23J5X/5agGt5vguuPGQzAuyL40VrB3mW
MjyfwEh2rNPbpqki06wi4kOwl/qHn1fZ91UM0A4iCJSnMeg357Ey6JSXzqPeA9cYmvoj9R5cfUbv
88SMLKKYCP3h2AY1vKNX0nNaIKzMx72G1Y1Tt7H160MQLWIE4/hkeP43/kTKuhK6z73GQobN3XVm
/P75aAtDjHJJWyCWcfQC+HTN5JPC2atVF0jg5X6NoYLJIe7wZbfDgfgb42SuinKyvMzZB8WLk+95
tYJJ7zlOw4mpxt7DRkdODobUceQGqPuE+Ibb+25H6RirrkqyX+sF4kU+j3FUVxiUp7DaMAbnVsz1
Q0PP1b2/364YAYBCdOWWmu5ximfXfQ9KK0aQWVzRG1wsq1J8kOnCsJOCnIM4nPhmyLZAOFqcSZfi
2NfdTvqhBiyFWnt/JpuCwP8Y/tnp+uc9iGDtxBZZsGcLnQKCdd8UI5u2n5lmLt13o7L3IiXlZuRw
tAISzdqBXFjfslyLyGIeXbfWBD1UDSJXGMzVWEXBSCa4xQVusx6dqtw2Sr11vvdGCuDYpFMGKjGr
1HudzYzfz/BBbWG5jbZXZFPGLmxN310bFBdgiehFUwiPh0Ew5nEO661E98JYB6077rKxH3fGFLiv
NpLHJuxLz1gpU5pggKT/ZJOtei+HWBUHnKFpjAJPh4H2kHookgWjecFZ/pYbBTy8lNuGgV2U8JHI
mo9iNPvtCDnAK+ErFB5bi79kAoSDMJsmC2tU4SwsU3s1tyA2R03mvLSVctAa8vhT2yi3CMGd35u+
fih1V8ezNxePVeDVcc/NYYXXp7ANE2M0mGze8LIgIWy/ikQyA9ecKu4hHJJuu8kgCe2Nt3my/TYc
1GxloZf61T9jGrOwdwee2IV0b+Rk3sMTqrhvIfq7MWVrRb7Te2WUljOc3DMQemjSh7CveewLFTxp
dLG6xK9ysjZl/1o0w6MZiDE068m68gN89FAEMEdslRyfc1l7mJzamUHArKr7SdbIdywjYBcTpV1U
Wbl953ENZy2/FVUZC0H9P3ZvaXQFsipiTQVkQmG26Z1H6+mdk+FDtmm3amT3ImbUwsKMGqkZ2iRD
J6Ec/Acty4ex8x+teZ6yEJQt8kd5hQyBwIOstTGlMZmFL8NqSKHf5wZj3Ua9YYi/rg8cTpmyNBo6
JnYcdZmNHbQHYMtfHHP8k4o8s2LdjQnvyIcydRuy2h1vg27WKu783qmvO6Pu17oV/0pte2wF8D4o
/d3gHFw+NH3EJJjfsakoxFPTwe/8yB8nvgc+4km4SuAuMdwRZRC9K1r+YjbenylXsgvhHPekTfk+
Zo0RNkVmRywYweQTvY6Yzb2Qy8xfddJtLwKjd2nCuRRJKfOsigm4ZVdqzngTStpAXyKlMKDjbEhc
N+frOp/TcHCUjE2Qf//JYpQXRVHdw4QsDUld2LCkSx/7zqAPrrDqi2nq/jau6obQlam4lOVkRL1y
XvqUzl5seLTzNxWfzb+DA2VqoE9HWNBwlVjQ8W3/EFVAO62BQFOlew1xxKJGTMN5XKZIQNGzeahM
AN830D9NM1C6i96+ZQQogrlr57BxVB2PjBbROARu7JX8n5s3Iva6vFdJ7Ttl6Ki+Llf+OMxYSo4V
Wpps84kSEdqT3TQX3VTZIeTczMjNdROJtIFKWFlDIN6EvBYBSSRCGUnFZCr+WBkEQJQ9vkEytlm7
ZZVGmtlOFFgNtVY6Q28r6ib/L52Nrtrqor0uoGd/LbTILSyN9t6qqu2UG39Kr5bGeh6kqKLOJgOU
IvmBjeWz6ec4eDR37Dl2uH6SUGLSl63P860ztDjWelEMZmhI+tCNFj4d6jHwC6YEjKIiKPS9IFWq
L5RjpBvtyHQ/QSHBAB2olwi1HBEWRkrX/szSi0ZVgie54fVsjZV6W7RkrRiM/XqrePIIOO24BtvY
xQ+IOk/WUVYYfR+mqcWvLX/M7tqRFbEehqFJJkdfadJg8wkuiYxhdO6/W7goV2PGyDtrV325GoDO
TgjTWP9gYd+OuW0x4HLghCgU8W9ablU8LmqnffRbOh3QDHyD6jO5qtRwJ0pMhgHf8CcAk3w4kfAu
iwKYAaWhtMH1zbJOhLMux6gE9mebOvCVKB0yvvaqZWs6+NU97M7uZ5E/gzwjL3yrcbZW6dKt32B5
YDcb0eAMLAQiS4W5QXiM6igDkVtMqxkgqa1RMENcUXcYxrCs5jcoBeXGmqKIbf1tOs+HcJ6yrbjQ
o457HPZhmdlujEahHfdu0wCCpJyZRKVbB6HWdhBSv3wfGqqj0hhwtgowPGDpmJnVdbFoamz7CnCc
CT3qLm5Lw64hQe5kQVJXkDVQFsE9ZLkad/UIMTguobjebWg/PddT6cdw2OChtObqKp3bbaczFaqh
BAjPLN8CP8MZKbNb5c1WDO9HmjgOBPeJxsHq6MEOO1saz7g3/k025yRSdd3HvjW1+MIDgrxQ9ERK
vDrj5trD9VfEM/wpi/U0iQrLNEtrGK0omkWq52WYiQD8Q6e+J1MjJewmUUyjio0xMCOb3DOiuQTH
1RQCKpD4iYRWWFWlpuvaoFbCM8uPeO/n13QsqrDsy7V0WMhMzIsa8MNwU/d7AJHJndWmIgI5F3vU
HhroZ+TQZQ6bUokHCIqWKzkRK3F4wbBoWbd3xxFCh0w2fzRa3xsK9e8tMJLpuhznLPSV/jfhU0a4
cGXkowl254Lgv14qh3EVUJ2kQ86wHw313MiywGww/dyU0DIjZn4HtApLhJGrZ5yH+hnmolOMo7q+
rP2s2/kw+cQh4dlNxDxd3CiLmQlk3PougiCiUPWGZ2VNr43e1C+QKrbCuW1pBEwldqEy2XPbVu9m
5zorFydFSBarzWG0GMxE++ICXqPlOvD6vzZVO6LNB0vaDbAghr/3ZU5Xfp+5bcRH9L8pmhWo2Lhs
Y9K2i5nM6ghCkzyyWWBtp8zNw9QV3QXOZhGK3K+TgrfeARdcc6Np0V86BZQ2Cgt7prdqL48q5GFr
Xdj9mlmFvgoCloZ+NvoWIlc1h8IXzTWYx/YzHfJHZfnZg1Yw8XNGv7kqcbKEVp6Dp9UhmpJeg/00
IsS78+cmkHDLGmmY5lT87RTxYvxW3PJdV8JDmpG/aYlmXzxIcrDV2I0bwx0KdTvYZvbeWYhvBtpe
toH1R9kV3zbzVFYXdp8XRWjCqaGN5rrdEu7tClcXWOBmGbpO+5z66k7mTb0xgorDdiVbI4jznREC
meMqz9i67frhonANOzaN0b2AdpqKgEpuwpYM1rDiNWTLWnNegEq4x+lUdZElQBzvneomnWmaMDtr
k9EwB/yPLg7S17bzqqhvjDbBeoH+i0tjLmUejoE/r3EH/6OT+aalXkFPQQBEjg5AEazt3I8b5vxN
qSDwj2PA4oPJF3otB9Ujr1Co41kY5PAQt1ypIshq4StDujSyTbjaSp19gAlZrkYJV8XB6h5p0fCo
tNzneXL4ZaGcW00tSEX58l9VC/8mT0n/F1QVsuU+6w+zz9jaLAX4/YbO70Wq6qRiZNqk0tVBMtkl
ya+h4d+ERhWkV6QJZkilgpXse7oOYqvtHRXS2kBUVoAJkAR6AgTVx03niL5+QZeTOyEcV6snOeEa
DElDs70NIdkpMnhDX3vttc9W0b1AkfVVpy6LqjnrENHlsBLRBwaP+F3TKgSEGY6eLenUIOOycEsS
5bke28jHZfV39Gd/DVHq4RXRRBujmuOElc3RSMlV2yRZajSJw8opgc1tfgV+e3trVZrcdcrlq8aV
DqbCLYooT7sqCCWf2H2hJBB9zOpKb6t6r7bC1B7mOU49w1oZFvnHMjXclpa4b123SnAkI5cgvNmY
wmWQQqmBFxqMKn3lnVAIXlu3xdfpgmwND3VEHwAFvNhGW18hn4CG12xko94Ku2qsQyldITZQ8+Rw
B0PQCxFvlq+KsinigmcHNNz+1gXCv9rJI+r0E87CHolGMP8LgkHheHdw4nj49TBCdJKq8ItHALL8
7SytPBlz4KAn7Om9cmeE9nWjXrjlqINhG7dNOwDlFHgKudHUR8TpsRVyhtRHisw8YDZ9tTannOcs
rAWsjK+sqRIZ5PEHI+gRtaKboPqmQSw5i1WqCegxveE+D5igZ1YGTnrtKJSaPQDQNoSPtX0hB/MG
ncwBuoQDraPKhjt3mTu0TzK/Rd0nndBAAYDbvmlc7oOdVL5buYM4F9J7N2bANRQudXYJd+e6CU0U
qB6Mvk4vOGWpjqUFzQpDuNBJAhmgvgyaCocODv3scXRTPzS8Et8BwBxIackaLAST1gnoP6+uMxcE
eHTExvbo30nVybBrM9jmdTOPijQ/EHPiEdy39xVR9zWq+pd2IBH6pbPC3e93Ecuq6rYmlYhG9BUf
hSvuZpkhSCNwf3J7gl2d1dmFaUFwkpvSX0PSwcJmpn4McLK4hJwhaXfgtlihb7NGXKc6a6obaFbs
lEte4B/U9VuWKtv/wwiB2NBM+jJkTfleOf2B0PLealoH69UeHjPiyHu/7EwZGtY0P0q7H2+Gpt36
VerGuEQLrPrAfxn4/Gj7byITPfIQg2xS1zFecpGTELozgHtzr7GyFYfl4o5BFebRTfHr7br23oa5
xzVo0z8QbXaSaZIPdd7zSOTYF5XffXSDn2KX1Y+2HkVkzkgTs7GpQw9WquvGLUXUUVBe+jEgB8TE
95lv80col3uv0PDKLmfHbHCNdl4ZliOrb1htjX1Ul0huSxAxkhL9+20P7SWyMueU7WpfBCKGOYGQ
m9nud51wC73lxaJKWbrI97IAFK5esw9zmD4K1V8NTQ4haLd6nbx5X7sW9K0HB97g133mv1N4gYdV
Azhl0mQ9LiVNzB5SdT4gNr4noPPmQ/kJ7VtVY8Khum5dBKr2QJ6xmwunJm9kdN7soM+jWuCAdCry
ZnXgJFo4isKZ42Og+1ShDzxm+GYNUw8zICrR5JsMO6gc/jX2bISl46XR1HpziVJElm6VGPpLSY2e
hoWWWzanBrh7DlAmuTU4Zlyk7uMoAaM3+XQ3lq4XI+tHFqh5joMlOLSEPRrwFg89p7TXMy9lNM20
3Mzaz1Z1znr8NN78cbUYkN7LhWzA8vYFJHQV8xnRtygkDuxsqm9Gn+IdNLh3xVwOB0PP5WsBU60n
cP/EsEGZqL3NgTYOLVw9Q6Q9ez9DOeq+gVLBxtMtzyMrI8UW0mLOvSxSjh3utgqINRgWhYgl6bME
3O1itkbdx6w2vGYl6spdD32zcqQgj8iVdVwBA3UzQC0z6aq6A/Kemq9lrfppM6QgLCOvAsIvxUmB
WzAIA0WaqPODeS1H/wmfnoWISkCf8BHETjM51KWtNwVHYcAbNkgSVwFXwSVpPQ3jA8b7G6WK1t4G
8ENMeodbl7zz2wit5ja2tXpA1ZRuXMN6DrJmDMc6uM8GvBgtHBjMO1uWk71mCsF5kb57nXxGYOYl
c0aDC90iNwzQqR+9Qu9lmimVtC0po5botowMQkTcUMbj1keuoyb25kHCKnKMEpp9drmpSmtjNe6m
NqaqjRA+N6HnzkmD8Cpwyw1tn3y6UW4XmpPzYY1pu+oaaV7RLAMqEdXYDwdFkdfMU0jNBUn72C0X
KdlS3CINfbC6tEiKYagQd3b5SgdeFxZ9V25tjerq1JDnyeDyCibxXhVrJl8DoeilWQ5d0maze8Ns
W//RbcqQbkJlhnj5oVLze57WznqAbPUUdjRD3kxQ5hkyGWDld8548MvgXhikzACpclGNK/kQF9gX
UaHM4KIpjSrOoVJUhwwXyzvDLXIPKMZgbuY8f5cIEa7SkZJrnrpNPOpxCAkOmavZl9atMisbdZzK
IOFgM2jU+sZTYOk7e57NdStsndS54lttQUyXgYYV8l788zPjo3VqOwz8fO8VEPeSCJhj0JrfGBOQ
F2XAEbGZexepU7nu5Qjxrgd7Ri3M7I3gaexbt4iHtPX9yElNBbPqfIY8gCMRBwQGzAJZ5YW9OUho
hefynosUQ2Xe4xBYQzyUvrnTmsoP3jdwEWE4OcGVn+cnietgrSjS3dWI9PBP61rIKV1XyveOFpAL
7ZpdayoLIrwQ7I1UnmkVmZY4iMIdL3HLoqE3BeW4HUrurcZBvo1pgcPIHXT/p++s5gmqMTM0Dtsq
SVsjuMlEQ3DWgMSRg1johS2rRpQPgxcUB/IoVVX3OAPZdeuOVppGvs9mvBZClUvXajiBeQjzVppN
OiJ9Dml5y3+YupZ/BKiE3kFO6RHII3czWxONUBmecXhkk53MzH00UcorZxyqLpTcIamXFe99ayn8
+rwrUV4Ych6nXU9fzJq5D9OEIhJnGgdgkNIXhST0ypj95i/rlxkn9h1+dxePLZtU1KBwFsNze0gA
C2oOLECCaw7BzhoyFg127YUWrbERRaXD0uZ2NOLAWSm7Tl9zYB52EDBQO7Pr5pU1q+vB1fQOSLa8
D7XFl/TCKGysJDqOOGKRHTdDa64Fn1ELAWoXKAOJQtXlTN1xbZNqugNdzr+2NYyzpsoR6+Wg2KlW
B3OcE+GHZWAMYUbgkBOaajaQYRS2GzUmLc60ZU/1HKAwYi7dDTA6jsFeUtom4qqJ7r3hcfaSgW5q
/fuGFtRLAE2AjgWII/ZRm6bwfEQWVUHRkYvNfJOeYyWfamcAKPIfDMv8jll3UMuiqDnRfWUknROZ
54RmTzx/aSEDxAE8P9wkjwA5VUFYUHSBv1fOG45QLMSfOzInpuDz848BkW7naRTg8PxSDqgdbWxx
kaIS9/MgZ17i2EUdRfrJR/nHR6N6i2vEONNVOvV4ICogIQ+4HQhgy98/NaotVH1gJeJ6gA9ffqTn
FPe/Px1yd0BzA+gCd1JoQ319uj8F1KC8p3tgwIwLv9r8/G0W4McXMQPwiz4//gh3gvTNtroMjydy
G3gXw3yhp7WHesTPw5x7i6N9gEol2h+Gonsxv8/jgb/9/z3+CPJgyU6maBbTvVQbFLrpmRk++ZHQ
noS6AFqhYLB9nQMIfgmXSwe/nqz8IpxkaH/U57RHT30iAMQXvWKkiN80fJg0s0Lm6H1XsOoOpjqE
leXvv9KiWLHIXwLrfEyx5HknKg4J3L2N2iS3k6r+LWsNi+nzAN7Rd8rrOZfQzdr3dAi1HzNyDkB9
6iMBSQ/rCQrOLsb6OoLRDBS1JsveP0h4I7rsHLnh1POh67FYWC1Y9+Omtw78glPZu3uN+xARu6eN
M5OwfIOjDbfgM/DzgbX8bmDaFzbaqbby9oO+mdMY8gt63e4C8fsd8WWYI9CUUeVFGvgYRqKFEKfl
GQzhiR1hAZ/ogMQC0Pw3W5OmRrkjy2oPAbJzXYyxU61tdI5bFGF+XrPfLwhoZgGmCHw0WLsgInyd
cOWadKhkgNzCnvl2csQevQrnVvaDfWakE68E9hfoRiCdLDpERyOlGXrXVuGTvWl+oKcV6ZGhncfB
ceh/PxLwZguweAFOQ6r36ztpDkUKLL5pryYL6UCj2+EKgAPrpdAcVcjMZ78GF6KgAeEIAHux7CBI
/3VA9NkmoN+Uvc+6pBsSdU5X+z+qzNGiBpDUAvAV3OEFWPN1gJZ6yFJqhCFmgCJdajhlVPHSB2S4
7a7nak5HMPsl3KjR9EljYzQ10BC2F6rZbK5m0y8u0ILkOxMogzBF/rxGkcm7Qeg6bWk1EWM9uW5/
a6JLe0PHFziOQbTL3RSmo1YlSXUiWrCEOJGeCJmTd7dk9tJkdIjx1pWFuctzhJ4/r8sTqwWEUxBv
4BgOwPSxDHIAKwbizi3d+zhLg/IwWVY4zmuU8X4e5zsEfWG2Yih0/BADYN18/bRjAS5Wz226R986
pPquhxwDqlpThwIVOuHpuO37tVVdIA1EnfnMYfWd+wPMGhapi4sJBAwc7l9Hp0vhSfiE7c3bznOg
zpviA79L+z7gdWRI5H4otZ1RhPh+BmOpAp0DAgsGto4JZqx3a98bJdtnabpmhrH68/MnPfF80KrB
XVgsuSAvd/RFvYno0mWSH5pa3wizuqTmb+WZ8aM/j7Asnk8RYV2poIO8Iz/0aLeqxHB/DY3E84Et
WzBmkKb0j2alcGCL1NOCH/IcUUJ0luJ38gtB793FigNe7pi0FvSyJyU08famBZBMtYbA7f9iCj4N
cHQgdWy05dRgAElW3YFYZw7Y778fCQuaR8DbgoL+TaeQDIrRGtWxPZh9hYSw8K/jHDwfMwDJ3CV1
PCYDFGZqqFozY195V8Jca//Mtvt+6QGQ+t+2W7RgoVvzdf1YhoIHhOkUB3++EMEhd1diuvztDHwd
4ig+EGPjEMBjioNjxGA3VedkXU5MwX8UVNDcENN+22QphIsLR8B/ziYX1WWd/noHBJDzW0RVFiOH
bxfOoLNSV7ORH8R7BoDz8PsFBJo5gI84IHD2eUdfp2gqq2qmoDhQFMetsH78/cf//PijrNoaWld5
Ax5fiSu/v269Mz9/WR9fr+OFJf9/f/6xkbGNLmIx2Hi+2UfSA1zBClGeR8884v45rcATaxWVE+C/
gakEo/kYBT7mrpuVQSUOnntf90M4wuHsHDnp+2W7qMz+vzGWxfbpPG2qDroqCM8ORiI1D4fEXCqX
ya8n5csgR9eC7wpw/xkGqSm80/KrWfz6XsNbQIYKXF1Q5hBqHr1F47Cxy4U44EBPZnu6ZGW//l+8
w6chjs5V3TFXMFaKw0M3XY/5r681GE9BAQgCNw4un+NjqSiHdkzR4N1XxZuqI2qdiXVOnBlgoAGe
HeBDgcJ+NM1lDWzQiOLmfiQxvwBK5tcf58vjjya4MEBmBeLf3Q98XEEHrC6mM/vu5AtALRVKJIhb
EN9/neHS4u48zBofqAX00YOfjT4zwvIbj3Y2kES412AshXLicX6as85EQdb39rpdAfDmFis2rH7+
TCc2G3w9kGOj7Pffrv76EjWgPFaNBuceuraRnd/UxpVM26j8tYUBFCFRsYSRJ4QbF3Ll13EkEgQO
dUh/n+byil1WZ6OkE6fglwGODvHMyrJ2QrN+X/wDqCgLVg6PvBJ00TOb7jhIBuUCYBBIV6E+tCQ/
xwT5wbRZJ0fPOCgP8ZiV1KV1afQPHtgLfX8xB1MM3BeaEtnm55n6j0jwaTUsXBLkkEgOIIeFrPWY
gysUp2bKRnqYRkBLwMws7DAF/uE+mCe65vCYRvuifuDK0R+ssvoPXbvBlZCa/asCt7oUjDxIeGKs
KosFoUFnC93cAci0/yHtyprjRJrtLyICKLZ6BXrRLmTJlv1CjG25KKDYKZZffw+aiPm6S0QT8p2J
mBdNkF1bVlbmyXOIhqdFV7egqJjyxHtKuhoyZr2ZPICkd4DKO9j2A3EtSYBGk6FmgCGML5pXAJ5Q
tTvIzdMDQBDVwegJsGkAJF61wKpA3SMbgVwXNMtvgTxNngZqP6OzUw8vT4yyhf+dF4KEKdocweei
8lQzk0qRuJI8c/vm9VAWt9nrZQPKQf/XgAWuUQhWrIQfedt2VNd78qxLFgJ330hzYwhbFpTLooXe
smklGAJ0JbRD/BcDMEFhi3Qd4teFZv388CUF0mhla+DzlnbgaXLciM/IyhKgbQ+9mRZ6JfUPrZ9k
4MijeTV5howXuD/jLLtnrlG9GF3JHnUbTEeaPUO5pozTMAZzUGBnlX2HgjSzfTm47d4lvX1dmZnz
JNqyOyBlYP5xhuEuBmTuqJuDh+SMloZ1qlVXdG6NQ2praBNwe4SDRgsknddWe9kBVCXRhXAwrGQM
Jo7OuADF/tavsl7/XYOI2O9jtFfM00hugEzaoiddWUa4B0yCgXQitop656RoJU2c0Xom5h/6DyNf
L+9D5TpY9iEWEMSCaJoiH3t0qi72qPBi8oycom8BdjCO1wCIXzbyzrSuuJmlKQcdPuBtQ6VMGYSY
3W7MKLOe3ckNy/wQt6/0IJG9sX4AjAc0OCnD7G0BvjuhmH47RuS4PyQS5ZrcCKFU1oF/BwwGJXBB
uIgI1ZeXSdsYNIql9Wz25V1T57vBSh4NaPZKBn2iZL4nMZBOIDwgpbEzy3LjVK7s6oWQ7T/zyqkE
sqjvUw7zsgWUMkOjw6NW3TBr3ngAfhgnUs9LR6UJ2qOFLkhthJ/bntoxTu89coUPGshCnArOfKiy
PcnrdDek2UPt8ddR2xlt9qhbfGOg5lLSOF1z0LP+y7eBlCEylaqDyAaCNzpyaw9mj5Jv2VMjMDUd
iMGyeha1nt9B96i8StLMWtJ55hX2TgekJk5ghoy2rR97L2cBk/TP3KXg4RasAmBwBGtCI4cjIO9b
sZdyFJDUxETh0Y98BZp4kTQ792ityIpUjHURTRYIC7pjkx8ZwAmXj8KaETzHwWi8XPjojzs3kguo
n0E0fFHEfBPVj3iA8sW3yyaWT5xM/Ps4Tk0o4/AyYCmpAxMV/8ch/CqnBy+mAWZOmGzfJ1sJ9lV7
yOUTNBLgZaKqvCZi9gpT40UkNUj8zVZggUFPE9Ablg9V8ktLry6PT/GI7+NDbE/QSw/Npw88jZM1
aeheSCAthqamqg3d6ZO6tf9aeBf2eCf2UWNkLfYGhyQ1QMDxnmlvg/u51MmH7ytOIK2srCuQ7o6s
jPjm+JbNG4dvbYos5FsN1IeQPlEJ3PouNcte1yDySYIGs7RVjF3bxYC1oakep4WA3uR8F/NMN7QC
nOlRRoNYXmnaribHy6u8ZUItCLC40CmDwuYw1DuvHyKjrx947W6E3mtm8B4CO5Sx8D+ojIO8crju
ln0WQVyF5vuhO4itstCWCeXIJz01R5oMWZTLuTp4oG86IJSNd1m7GbZumVKOfr2AvMYa9zfW7dEd
kntnvJrl0+WVUa6w9927vN7R0LusvcoEUUsgBBupZ1Fb7FJynB1fb4L452Ujazv41MjyNDtJ2FSo
b3mMmhk6buhvdKFN6JQZNtZ+zQYyvABF4PFjog54bgOsygb6adI8AlXwgsbdIiReWQ3cKEDWgN7q
nYXn/PsNbjv0jfAq0tpXbewQ5j91aCP59ESdGVF8ydgkXsqMFHKU3Q74YVPbuLBWJuns+8okJdrc
DJ6NQTgkDW35lDXOxghWp2mhKUI04oFoSllqLoQUgnnQcJz96Tt6QrONvbRuALAFPOaQb6fKEFyC
1iUh5zLqpXNrT9W115W3dVx8ubwSK/egi4rTf2aWmTzZsplEnh/sCRA/JoBNysPsmIime39i95bx
nSffL5tbXRhwKSwqaXglqcnAAldjqRsY1cDRB+N6vtn+zYBOLCjzFpe2XretXkZG4R0pmHEN56Fl
VTC6j5aX+ly8Xh7R6jrhSQyRDwuhqwrlapmNbhynKqPZTNHvMf+Zhhq1qVjbCCCWDaUESC5Clf/s
KFcLB86+suu+jNylHyI3pYMYeELL7AjkuHQ77QlgI7Hxnl0fHKRKAdN1F6DX+e5AUqSWzMHuGJD9
qA99fM36jbBiy4Ry0fC6NCq0UZYRBYbduWbPafVXZ3XB2+FJCiCTWrS2R0eSrgF7Vmo/FfKN1ve8
2l3eBaurc2JiuX5OjlElZuAlKoR3ZTkHmR3xDmhU53eS/TbS8POmgGQCnQ6EEqEbtUzoiakCRLdW
3sRF1Cc0MMv8LhYl2j+M1s9n65sh0JJ42eDaCiFuspZgA0zE6uOTLHBta4Kut4nHJU/QtVyiiTjb
EnPbMqPeCXDZRuJiXJr5Oy0Hn9S/bHODU2ltmU6HojgHMZdT3VgebICRuzWr0M4hhFb7nc52zvx0
ed5WQg4Iof9v3hTXqrFZlCzHgCjWxmq+2hMQ32a5i6uNI7TmVC3QpsNfoub4QZRQNwXUYHVWRmZh
32iE3aIFYMPE2uIgAQDQBf4Fg7MycS5zppQt2u4ZLdFI+TBrX/tP6scvIdoiT/yfDWW+GmPQYrQP
FZEYw6rxwSJxeT22xrD8/eTg2JNjoQEO38ezz29n9HtKiW7rDT+9tuqgc0F6n+CpB5TpuRVJDPRs
OKOIjNE8aNYDeDdCIn6Vnyzr/Dtb4KJGBOiA0kV1Ay24AkCEnYko1p64fRVv5WJWx+HAw4Du6N1v
no+DiKGlHK1UkT4furzy+wT53vzw+/KarIUf4IUCFB0wa6QKlQsG2Uk2gt2gjLS5CJLq2M8/SA3Z
Thm6hIVWuxV4vtei1GsUWwxwUxfEtx9y5CVxc5Ae5GUEkdD5xkU2Nki1hoT6aGiH1KutoyPlC4pN
5a4y7WnHiJPu0DSh+w0a8X2jRgZnIkjvm1wrA27S8joGc1R4eVrWtiqUFoBZW954H2gXXfQaDFNH
4XKLr5lZgQ7y1ez/4m4/taH4W7CZ65qha0Wkm5FWP6AJBsQW+8vjWF3ek3EohwE1oIKh5biMQGt1
7ZrDk0vmpdHyuk6rEFnXGkJL2UaydGvuFDciDFPmg4e5a16Fe9+IUNZ/YwEAMbyRFnSm6gyRNpxd
o6YI+UoR1PIqkT+LSf6Ft4Kn/c+IMoxReLM7TXEZyaIKLI2DbaXx2/T58gKtThaiO+ByUTJCRH5+
yl20voOtwsECoYl5mA+z6QYGnjSXraxduwi+iIV8OpoqXMXzplVN+mFyEeNJ8CeBa6U8CNr4U/2c
5L8vm1qmRT3fp6YWt3bi5NOF7trpEeuN49dB3pONz6/NF1w78tQoeS7iWuefdws7dzOgrJB5yW+Z
Z+6NgV1pifc55Oq7cwf9GChelpbcD/KBblwjxyNnnE0L5AOQoX/UPO/n5ZlaGQpSYVgOEKgjIfKe
iz+ZqaZkRawRN4uy7lee7mpjn7kbs7XsHmUxAN1EXILGKzyP1OcDLVPNdm0ti5zqzxCjV5EGVEPf
fHEFgqTQoA/1lsbmyq11ZlF5TWQZ3mgZ1gbLP/oZuatZ4ovZCRx92tjTa9MH5XgHvNkoVnxwAgmX
Qucg/Yk6Tfhjum9A6CS8jbBrdTjWu3QhOtaxr8+3G5hwk9ltEiR72KstqkPmHNO2C41ySyVldTRA
PDqLODeA58uxOtkMfVMXoHPBZrC0b2gy9Q3vtas3gu9VG2AtB3wTRXuQ0Z3bYOC+YHOCtYES7ayF
JHnQh7fLe3ptvpZ3OBCcSy+DmjRxypp70NHKkc2wA6ix+7oxhjp4Lfpp4/Q4K46GQgzCgwIiCkUI
9s5HA3IZOTd9k0fU4u1j7fQ/ahEXZWCTVAClJbTHuIgfAPbYa1GKHgEtt/cl4hJwCoDXDQhw8YpS
X7aj3dz6dZU6eDbOxauIJ34cZjP7kyOZv6ezSe8ypyHXEmwOoI4CM4ld2agfaGZ3hODKGAGEUfjN
MIyHTLPSEG84GTUQk7iTg4beYh0MSWXeaTdOZWigt2gJ/aVXvTWCCsXrQ9L3ZjjP9fCnsyBJS6pp
eGvAgfHChJ3+YmVJjyWYhq7tUmihhy72AxA6L6kspF+ymR255swHEIZbexAagHJCS2Y8SiVEn2Mr
O+YZL956AqYrDcxgYLMBcgcMj1utaKvLjnMIeRmKN5C67G0Ksj8ojuMs1geINdyPml+lh8tba3W9
Qf2E1JJlAwukRKrlnLsEbEZZJAD1uNeLZnf5+x/HAN5ajB2iDIt4lNqH4Ti1VlgtTiDoUt7AlLDr
mvzbkBi3wnQ3XNfHoQCzAxGbpYFSBw5CcZJ2if4OWWUwdYh71EE2XkAqdh+314IJQiV0QVng7aAc
9LI0ZlAxoTwhUDQEYWqL4KWeUdQp5R7cfNesHG/GRv8xxd5tns0HdOG+6mm28TPWJhS1EXRmAHTo
UVUJQM8K6CG7SMajjScaeXrUJd7hdtkewacYXF68j3HuMuL/2TLPnYEN+B6xOcmifm72JfjqnPkq
m6Eb3jx5jXeXbrnr1RVEQgZIABNAY/ViBVG6ayF+xwzLeI8ewFtpOp/e7xgSkhfYlej1+CCMZ2QN
7TwkACFYClfB3lqxpXOyOohFyhOpRYxDzSvJRCt4N5A0mvfUuW62oN5r6w+kkgG3AAAHiorna8K0
xixtiVqcSPqHPKc7IwV7BAdPQeO5G/Haqq0FirZcnajKKLYG0NpnFErJUTqnwxWo48Z947ZjKF2w
nCW0rjawKcv3zgMrdDPi3Y8HCDC1aN06H1smp5hSoCEiyzxkHri5kL3aX97Sa6uD3pslg4F3AboK
zk04fe2kpVvCxMjcPXPNateDZG3jEbp85XwgS/gEKm30UcG5qoCP3BRFCz4nVMym51QGHdgIs3TD
3X20gclCnGkjPwtlC5WXuMwNKwPVA0qZACnq4qtd//TmvYGSEHO2GtNXbS2CfCgDwvvZSpa+7QBx
t7skQ6pZyGcH6cbAxiMYJS5Q4R7Arub+nOPE3nB1q9vhxKrifigCDyNG62PUJeNxiSACh/RGAErr
cmMuVy0BDQX1jwW7qmadwBSUZW3KssguvxdjC6KDJ9PZwFuv2MCWBlW4hfXCNlc29wAamqlJKI84
nlezDGlhhtZWwn5le58ZWf5+EvCyBSyRpjAi/oFScpgiH3H5/KyOAhVaLIuN0aihuz6Vel71dRpV
Qx12nf6tmvI7k/UbuYi1caAnBkhYB6nmD4hGIIH7lgOBHQkwurxo/MvlUax+3oQPBQAemUsV+eOZ
skNQjc/HIFx2jiY4pi4bWAsW8PpcCtkA2S9t1OcLAULgdjb1kUcEhL+3gFJ9AQxf7BvEn2CmRfju
juXPRrPtO3CXSLDfdsW1V+bObSVTYwsisjpcALwBqrBQy1OfKIU2gTZotHg0mlooR3mXDPHL5QGv
hArG8gBaWhuBAldP0DQ0Rj1p2Hg5+YoekjDXrUPS3tYpDQ3wGVdkYwXX9iEe4ICIgRUc5WplfpPK
yWXhClxNcfMk7Oae1vzYDez18rBWbsCl8QaxFAoQK0WieJz6riI8auLmyKT+IyljAFTHiPfW98um
VkdElzcXHBiqYMqIvJYXdsk9Hrl16OoAKNwPbXDZxOo+ODGx/P3EO9RLrK+j1T6Sg1GGC3QL/MT5
1t7fsrIM9MRKMzZMZ7ULR5cdTXJvD8f/3yiWNTv5vuhkU7Yevj+Dwono46MNEPLnTWDVAdsCWMRE
d+C5idYmEpzgMdxPsRNNmG7EOSvXKZQ2kWQBWBvoRrUnlpEW/tXykP7qjqZzY3pfKAjlxhuXfD7a
gZNDbgJKq4vuijIO5C7TbuyyJIIC015SuiMk/1z35PIqgglk3PB6RA5EvRCA/e7QAMCTKHkGCfEn
qUA+fF1Z65xO3GEcX6cd6OluW2N3eaFVaO4HA8tSnWympmqn3G6Xn2/UYQnZwKw1Ai2d0PYBaagE
fF+iH98m2d0xa3ypqq105dpFAUQSpF2B3gOLh6p0DZ+fd1Nfs4hl5oMtwef4s0C7iZmDMrbjeZAS
+1B00BU0QIzHjC+Z8Rfn9fQXqMRJaKyPa6vAL2gd61Ev4xfJ6ecjOSDUUPbBHkFPmApTY45VD0Nj
skint6N2J5poohtnasV9wgRanA3k+uCuFd+WeE7t5sRhEbf3rQA/1bW21VO4vlbmgs4HIAZ0AQrU
ErzIWQ/6DBaBcLb4broSZG2TIY+a12m3gH2zgwWSN790Yy0YKNJSSQ1Obndi2lVGIDB2ee+ujnhR
NXTB1bBku8+37lCVZgPuxiTqjMdcvNr1Gys3ErVqM9RyPCATihQ3eLXQB6fiwSAELBEZFzyCv/2N
WuKvhFngtHvr6n5vOOKmL5oXELdBdKJDd9Hl8a3cI0gOI2bxKAaHyOJ8fJ0HPDrJvCTyJA/GbzNP
Nq7D1Qk8MbDENCdnX2sm9G2iXSWq5lsjgywRqoWfa4L8d/5A1QHEBMBuH8LlXh9iQ28rBJpzvRtA
BCfq57+YJQ9MJ2i7Q41ADTS9rC+6VpM8YukQQ+kIasplDvWB/58V5XR1qUXQaAYrqTR9C9CSvjY3
TKxEkGj9RqcCkpGoZKvvWVp5JXUbwZHkBhekz8HT+CUFi/bNPCfZcaqM6QGCH2ZI3HErc7gS5eGS
B8s8nn7IC6jlehCYpnSwEKxrdX/tjN117s3P5iBf2GRtbIjVPXdiStlz8QgYKpjIEYK5XezLPqnu
zXIeAk9Pt7b36vlBmQ3ESpC7/IANnu2SQNEDUb/bH4ovWbcRhq1NGho+oUyGTihEK4r7iXnGKtrP
PEJzYl6O9x65NfI+qFtnI4jZMmSeH1Oiz2Aa9mCoyV/i3rrR2icg9tFKsYWiWJsw9LCaSFa7Dt6d
inuPx7RLi1JLojg/NOZx2kgKrX4eyRPESCBf+aAZNrE8EzP6JIEauB9e4vovLkCAdt/bV4GaUsWj
UTaqjHSqkgiyI2hjnFn1MjJ7uHUatIFc9garFyH0zsEPhKOKPIDyVqkmcKtWo5lEU6t1QVwAsjdm
WXPvxt1Y+SQ1/IQnh9GB9AbvZWinEDypMt15I0O/RTCzxLDnuTZ0PgIptBQtkaAiyokaE6caesiO
RH0OxCDKHF2QkLnaG17hha4rxSK/kkPjhL5AHGvc8Fpr5xlWEdIAArCgWs43J9qUwGYceyxyRu/G
yDnEgeIwyQ+XJ3z1CLhY0+UeRAJOieMTAY7zWRZJpJfdLy8twQBM37IaBbeu3ci8rA7IA5rUMtDm
iIaV8wGVuJHtwUuTyMio3A31VD30kFW/HuphS75tzeMveWxEF3D7WLxzU5PWy3ri2EWJ048PbQ7s
jF0/2q0zhQxdaHcNq62QNPW08WRZ3b4QpQUtAcrCS23q3DDVuFPr6ZgALVU8VgkNczTmdPkELsAq
7FCGzF2op7gtRUeN2YXgTN7HE/k8ftcDfZfrLq0bOrJpyqKmSelVc5ULPPihUABuEva93nrxr22c
Extqc1AF4q3Y9GBj7A/lIH3bqXxnuiJDuuES1pwbcCNoYUVCywbh0/mUmugKMrLCRIk6O7pW4Iov
nz8BC5MEUEi4n8EDdP59pJinZnJSEeWJPLT1K8qi4JP9am4xdK1tf7DHOqANBBeeZSvehJnQ7pLx
JCKSzP7CeAhMtQZQz+dHg0cKPKiBh/kH4UKbsILRTIqogRCQCR6XK7C4WVuaf2uLf2plWbOT+Bbs
G01ByCCiAcpBjd2E+fhPmiR+of3+i+EgVwKsLsQeXfXtJXWrKATE96KUhG4TdBS6VP9M3d/4WmRM
lnckMmQf0iYxEBCNU7d51BvQjKINFAdI96O3s41Xz9oegI13vjIEomoZMuUjoSOo7aNibvGaI6z2
CS0Ps2hfLs/bqiM6taTsNsAlZEONMY8MAs74MYO6kHc7aNTPcvuKcyd0mL6fZ+/L7NjQhuAQ1jA2
DtbawV3SmzhaCw+JWuNjbdoaWj7nket1P8Bm/ViCW2NjmEs4oF7RKHiA9A6QLMDllEvSqGwoXvFC
RLS2n616DrOZg2gCw8vKAJcN8OpWC3bO8ZYABpSN9FqU6dXYbtEwrC4s3hYo+6Jz4GOuJQUlBugs
RFSaNbT0tDqEMkQStsAAXx7xqiGEIu94OkRIirfKRMY5estx8sYMrFY2Z3t0aYJYI+69eMPW6gIC
jArw3hIaqLdoNjesg6ofkNntgd53+V9ErSgz/vd5ZYuK2I3tfsQNIg3HHyBM0n+7PFfLLf9hcywa
3EhCoTavVg6atHdkYTIRsWr+7VbX1Ak0UVyT2d4Nbbe7bGx1YUC3BooX4EQ+oCcMyrrRoEAgut4D
+k18vX3IwYR42YixbgXBGiIbiASr7fZtz2kOmqsCulB67tNyfrBj7wC9vb3F5N7iUNH0Jx/qedCi
MmftrkyMh7hMjm0PuvvLv2VtdlFGgyQcsoto5lp+6skdIOJ4YIWBRnoPXfR0Mr7XJfS3JjwWdmPt
/umTXPuLKUZBxn0HeQJQtDiDE4upPoBzBsWMaNJuF1AR5a+W+c/lUa3dbDbOMGCPDnAJqkOpIA/U
yRExP/EOZrYzkr1JD+STKrbvyZslIwvJe2TPQfB7PhKXQekgry0RoYB4gLLhAcoq93O+xc6wFgbb
SHEhPbQEpK55bobHBkJtSkUkjO/USYKYvekQ90nc194Rfm9MG9tzzWGc2lMWyIJKGvTvPDgMCNTY
f0xIUV1enTUDS0EAetweiqvqDiglzl9tZ8s9fcXZjf34F59f+BoRPoM5U30MCeHJhe8iQ9w8+A4I
S6p6i6JudQT/M6GmxJFrh+6JB4RvkXTiahrr/N5M2Bb912p2FdESOt5QAIAzUh5AOO1TozeAidhc
uN+neORHjWsisC2waoxZnB3AfGRAVDOPAfPh1r7oJwjhXJ7ONWeFtDlKtwsnOppWzrcfk3Wfd45E
tKPNAYA9r9k8HguIXl42szalC7+pibgK4Cs1ZeBCGtaYxdKYFsfBhHzAsJWV2LKw/P3E8fSoQmkW
h4WKBF7uj9nxb0YAKgrEMMDb6Mr37bj1ErfU8mj27nLIcW5kBtfyGChoL+3DqNF/oP/KSSnTtkJ0
K61bL+18x7UDyI75uBsS7ZamZmAbG4HZmhs9Nak4OIZQm5cUYN8OoYlXjoForkxU8YjcmLp3hIF6
yZ9aUjbZbHWA84kOz0PuHosmO0IfcteLdN9z+3oAQYqfu+zaA7UA1bpvReGEhac993G68fRf3SMI
QRHI4krE3Xy+R1wGadFyQGhvje0LzYdrINE3xrpmAh0OKA8h8MM/igm71pyyEoCJoiMrefZiEUOQ
UI5fL2/GtUsDDfpL2IRWejQ8nQ9ElsDMTN6cRaMzhgl7sVJkX+9K+7azpe9qT5etLV9Tl29hcQYS
B3gWEFifW2P6zNpRADVHnALscJJCxYleJVl+xzJyQ0EluXGFrNVlF+bL/ywqh41qLernKdBtU9re
yUokQaE315Oc0ZUg+puxZntNOv7USGiBQvPUd7shvDzo1YU8+QlK6GSKaZ75LMCt0fgjCROx8cxc
/z4iUQN1DxsoofNJtSUBFZBR4x5jT2b+a9aqjUlc8+zoU/nPgKkY6LJOSxusGhcTBMbK4gpE0L+I
tUW2oJ5uAAsWAkuwby+lG+8DtE1vZIZcLzof2k6zd3w06ifejFMoUwpiS5C936N8U4RtU7h+mjiQ
kiDDvoJGqV7J37zos42VU/waWj2AWV7SwcDJAimrBr0k1fMmFzmPBmYWV9WQdXeuwe0g70H5MXNn
S+xj1R7wIrAIXPaHUgjV2140rEyjJAkrw2+ciEBumFx9aj/+O6oTK8pypmY1zWUPK4bxm86dj4fS
ZQPKfvlgQDnljcxHlHphoIkXRPGLIZ8aubtsQz3Y70YWzN2iMIB490N+uTWShhYj6vTDdJPx8t7S
yMHVoL9a9f3DCMlzw47DmMePiJz8tvBeLv+AtUG+c2OBkgk/RsXCdZ3HIQqHGn6e9CHj5NC6D9X0
etnI2oY4NbIc/ZNQxE21jBjQmI/MCT3ZPPWTCRotWqTJ58uGVkeDEjbFuxknTw3eenugkDOlSdTU
7s+El7/RigJ2MRldNqPcNv8uGorM4GZCpvpDV5hRjEPJC5JEKed4kiQST1UIHnLjS5UPUAwhf2rj
k8+id5sWMqTIJiPS/9BugeUpEVGgEEGdn9Q+pvxZ8GuroX5NW39ws42NuTaTKD0j0YHwDnx9y99P
lqwtSeuxoU6iAcKnzXPafAWH5OVZVBz+vyNaGKPBEuOh/qfc2Zkx1GBqR60I0vWe8aVIP/cwWr7v
4lmE6QK4bCHjPR9CYSTzRKEw+linDArUz2a/EaKuDGBpejSXvkdcWOpuy4ui18zWoo9i2Ol7d8s3
rH0eb3o0by7xtanm3g2vcieD2fQxl/e38pNQjPfZAYoT8lgmBWBGJe8cdVIYeunSRy0BlfM3pMUv
r+7KmffQ6QTwES4AdAgp3jN1tJRMyQAYle3H6S9gK03qN+xzQcMyijMryxyebFNGR14MTMJ95cUB
4tb/uE22AVRfWQaYQF0fXPmAxKscglKP8eoEdUjkTGjNI/ENKnDh38zV/0wocyVY21XzCBPMvCZo
wLODpDh0W5XhlSONasE7CxSoCXGwz+eKElnVEqicx6W8N5GnuL6qv1weyMpcAYIM7wvmVpwINUVk
eHE3N6hwPnZdYDVHqEVe/v7KpqLLlY8qBBpJMIrzIaAX18umTseJK990bfB1el1JMxj0z4WK2FZY
ciC9gOFGyzywzud2xtyzmdkw+jj/6rKH/GsvP+06YMBGShTvB6wJUdwrs72isZnnPRbsll/VW80V
H9dh6VRbxNDQWI7ns7KhDDwXKvQLeI9g/53u7C2ayw87CRkL1BzfBYIgQKImdEdb8+Kc1+ZjX95Y
b+ZwY3i7ywv9YQCwYODpv5CugQJclR1stDFutKm1HqsmAUEI9HLnzz19CfYRlnhpSMN2godVpkhz
pJc0qWE9ityX4kp4G1v14ysAK4xjRpbWKhTo1OvNlky2RVzNj0nehwJiNmlyANWwr/Hrop78zLvn
05dB/87sXRMf43rDbX2MLBf7JrTFkEsF16YKSJL2DBIkwedHw36yGjNMYjuYx5sZCtggMH9omhD0
teyzQTn23QIFRcIb1DgfQZiGhi762BwfnWJXaDdZt+FgVnYevgpUDzb1iuRon6eaJfpqetTzMO7v
rPZaSz4bNmAIuBSBI0UqEmVvJSyJi4GS2AKOPjd/G4SHhvZ2eW+rZc5l68ECQDIYCrE/MJWZDOq9
rB5GbO7GR3Mk5MQCPGCG7kGbH8kv57udOjt7FP7UsuNl26vzh7c1CCcg0IfI4tyxgV+41EtejY+k
p1/lhOzm5HwhzRZH/crxJSaCLg8kPBaiVWUOxQS5R2Dwpse21iUWijdXeZZvSdwqaZj3ecTWRlYE
W2FBXp0PhlOhtTLVpsd3RfMOvkh/09MpsHUQtkxPl2dudUgnxpar6STScBgUxgtQGzwmLVSeRQj1
2C2PsdxeJ2mlf8ezpINx9aDhQR2P0eDJQTUbm5t+8XKoyzv5oa+/V8bgN2YSiIn5ot3r7UYcvjqN
C24RzTbgOVApheWAjACKkdNj0rep70jneYR2WOaUAUqdhzbXtzwTcgDqSN0lcENQDgUoXOaqZp+s
IBFtZ/P8qM0d37dxNv0Bs7XLII9sNGDZzMDa6mGO+Zjfz1lRh1qa52Fpo+0hgxYxmJJ6GYwVcLGd
E887ZOAm0KRC33su+gI1IkRsC/9yfZToXvdzUvRfWE8gQd3nzZEL09uxobXurWkwIgJqxbDLpXdX
jp485gb7Sqp2+CYsMv7ObEGPNuPa12yyfmvukO8gcJQ+OUkmdu0IQJYLLx8Y9oC18YqfVW9AZhoY
zUqEfdkX3M9GER9nWom9xrryquajc2RWI/2ud+awc8DmSPk07WrdLl/cNuOBVacWGPiIjIgYbZ+Y
goSDnCDgnFTVXT+XFAQ+Dt23ee9exxJC8UZZVCGkScFvTVPdN4Q+7Nx6Ee+TnWbuzVgDwbnBpieX
p/xp0Bv+QK1J+JbF/pSejmyh3eQP+WijqwQJqSDWwUTEMrCZlcCa3gmSWbtKZDQciT2ENfTkd33T
/YNejDSwbGGEjTcZIXwq4CGJiG9BJKffC7PQn1ph3TKkfqp510/FeG3RWOw4zRw/KRp25bBuOhKE
7CjHGHvmuAulg/fbtsUc8rThPuhzWJinXN+luo0pHVJtR/s2e4VST3k72oWOpAXEVnzLGV3jtuP8
CQ1lJMidMY7Q+fmTlNlwnDJZSUx9S6Ekj/zAUbP6xO/s5DudGrjZcahejZl7Q9CVFuuDppm/T01q
t0FheOJB87QhBCzf/Ale3tYKB8+kP7jH9O8mAIc7bWi0NNAm130xJ7P4GbvCeKZeW97qAruxNulb
oxfdt5nMiY+p+YKNMe1i0b0JbdS+xFk83wo2ZT88UVreFeF2F9puPzqhZXPPx140yyPyUH8SOTtP
Q4uiOGd0CIU3sSNqAzJwuHQOSOMkT4WeepVP67T/ipxx+5NXXAa6liDv0pjDP3GLuioUKLQwxtue
BambaIEcc/eO1MMXVxuTm4aDkeihsnp24JUG2tsRxA7QG2FXoxANODU7a2d08LLJskkm2y3DcZge
K6uUmGf+KyNT+qNgXv+wwE59NCUaLymKos5VDCD+fiCV82WKMfe+gxoigAd9cq8ZBXvO6+qH6Vbi
W1uZ37MYCJ9pmKpAWjMk5Qet3WdYpVkb7T0WaXzA3NJvZOrMAEJsRsitsgshp1nuoW/mhWWmf7dn
9JOGU9dC44z3VYCYGP9pwHHK8o5+BSMb941eFKGODrSdO+rtD4aTWQXUFezOqrseA0XlrPMG9LX8
dNOfEl4Y5N++JG8st2ffBr1GaAyixyJX+B/tPved1k0PhkjbwBuoDGcnLkO7o+m+m6w8KMDbEuAZ
Y+yJbOorUlIrzFjivrRWql9LHrMgZxMLipZYYKDzqD/Mce5XbNSDuW5BPsTd5rrpBy1IcyfN4Alb
aPnygR9A2F5/a6Wl/XRQv/RnK+WhcCsZmDwHL0zCh8OcewJFrcLycYb1gNupCMy2h8piza32CxqG
2sCMuXcQeVMGTe+OfySCg5sGj5iffcnzK2Imtk+7MmOQuxFdMEF+/AjHowelnQxoc5XG15QUbRmg
mtTfCl4nP20Nd4/P8ZwKSNrMB9o48pqktf1/pH1Zc6Q4sPUvUgT78grU6qVw2263+4Xo6Z4GBAiE
ECB+/XfoG98dF1VRhPu+eGJiYsjSlkplnnNy1wzE3Qyl3r8ZspBdOHqNHpG+73apGrx9Y2dWxGva
P6PphRfQoi1ejKrLd22OMncPof27HgiupzGRDdw4GfcoLXsh1aX2KAtqb0sCcHzlOOqJlkJGsvPQ
gZVNTiS9oo570jlHAjnUfSfJtEkbp/gm0qHaU6X0cBQ2AwhWc+9UXtdHRyRakKCCAKAKn+p/hVnC
2amSRkTrnmx9ZCFN/KeU6EmEpum/0GwtD/KBAcdYlm/I8VZQ0iHoFJs4XdRXVr7ViAuv4bPpsRi6
PCBerQcF57gYxJQ/CO6JEO+iPjBKEDzqroA2oZWwjSjrBlVQYdNjyw38Jvyo+552cpt3hXyYDOFD
qcdrNyaa422gZaNCdCWoo8xW1j5NNX2bAGy5AaYPQVKqy++4fcuNymi+mUa8hVzSWOGYE7ppCuzp
vracQwtgaDg6FtohEQj2Z8AMPfBelqHTMj8UvvW79J3pufXS9ktDm2onTJh1ZWtvvURjgZ8W41fW
lW7Eh24KIBGhPSYZcJGmpNqh8JNu1xDRbDJ4vaPf5cOmrHpn2wJVvxVw/Id2lichbeEcLDRZepaV
HEIigMBC5hr04AZ7RxSusXGz3ommCi1xiALDJRwadNEZTZFGADoBRph01n2pPAKKO/7YictClQGH
5NfoC1ENcBqKFO3R8Ud9QzkrvggKFpspePOlrcsGmh+TfOUtyl+68qynVuj40awtNz3pux+FVFkw
eooHvo5utdTuhh2TRgrGLCYrMPyUbexSsKBofHYojQTwULPmdw3Dm8xUfr5vsYlxpPPu2QI//Sd1
JI361u33Ru4PQWJAhIxO8ldtmyJAPy4aGDq22VjU+h2ObBIiYWhsG7fIdtATg+/uvGkPBD4OGTD5
EWWdGY4VnwJzKq1Dx0j/iCDesY6oAakhyGhCt6ZwnguaNsexl3xTdxr2rDOBwZ7UEMuUmnNsUrPf
8sp2A683qocJLMPQEY0bkdqu0IAL0RUUfrXQHBuEkCl7L5gG8LA1WQdkp5ItBx5mO3iWDDSt9ALF
HAHgjQQGrLH9TTM6Pvq+Oj+9qf/Zgtz03veJjlA0h8uThrZr+5qipoQmdCpvIDfXNtYdVVn6IEiW
78xC1l+LiSShYctuV5TMDCvhtxFPcxpp6Jy1tbW63TG0WrpHVIA9qMBRHGWmbaFc5G/QhedJpplv
B9DlycOSt/YuT2r0DatB24zUfNlAFQxrqkbEEGNhfRktFOytgqDXAMB0JLR6EFW50Q9R4hTjJhEi
3zORyXiiZbKvhRSP1YS2QqTtnEecI7UZaZqealFojy2rM0jWGmRLdTIApI66oUIfKDeoSo1GSGc0
W1p0SRdJ6cpnBc2e0q7D0rRPHPHlRpfZ8OZ4ea/CGjJi301XiVjnsvhlNV3xzZ+cdGNTf4oGLftZ
6IUeJGQoQ8QgZsi4b4aiRygLAJ2xh66Ov+3aRNug5p4FvBduZE/euOlkPoZJBQZn31jplhIIrEBb
zNr7uuw2JdGx6fBkC/S+fle1D/bL6FcnD7SyyGQZCubWpKDK0njBiPzJJrVqssl0lW8cO820cNAb
w95ZTE39FgL/DdS8xySwsvQtnSzQArqufUcYkdkbC2XGOLNof2+j21V5pD5tGgSzaPuFIqeMqAVJ
Nbv1xaOfur+GthiCpsamt5Im245yRFAKCOc+8QdcOxWuwbysnY2ifXcAyUs+DzWgdG5as3fTKN17
lDK6F7cj5VGIeoodkuZOUEBjuL5r08nWUJ5LeEiFmPQQSDl6EiMcQmZMYyiRFsGVgu5G0FbpwKa2
i1hAMukLIjPItSVNuc2QUL1nY++9Sr1MmpAOjTyOYwqlnC7RBh5A/SX/FzIPMrYICAVl6hZ3He9B
cKR9mgeDV4xhB/pPyBHh7ZK6I1u/VXAPdu6EUObyosnQh31Z82xf+4OIrML93mEvPCRN00G+Kqm+
jtADuu+zGg1VqzlfpPr8NaNSbUfTqSM5eSYUu7n24hlNHhspyaFnl2d4DnG5MxXzNkba1699yfEK
nyoW+k0xBz3SRbck2z9m3cQ2ddq8EdGKDaNOdc+obO7QW7J7wIsnxZ1v8pNdtuOz6/D0oLUUW0WY
xYHb9Df+LxplgynRiBBn085Uv/PRxPuA5xaPecMR2be6h15S1pBssiLt41LVJCCDSzem0ZVBZeGJ
UQG79momtrF1Wls7+TjYL53m1JssS6qI0SGLcq2C9N3I+zutmNhWOb36kltV98UCVhvu09IDNkix
bYsk9Kh3AIfxa5FYJJIUzaRSYyhCWrH+0RjxVhJwhyFIAWJrGKW1ndvIh6bQhl1m93qUdOzfpGgl
nEXPj3Wb64+14dGw1EQ0OlC0bKehR9svr7s39az7UTIBoG7OzQdI7HoACjE9KoAex1U9FsdMq4sw
7bIGoHJtl+kkgEhuE5DJmI4DCn6bLqH8SHyZbk07gf42oKNfUBoAnApw9Wjs2upuBmJsy4amoTcN
3r3e0CJqqO9veyfHtQ65iRdLZ79o3nknzYSbc/wGYcvACYq6ZnlQae79MFq9QkE7kZHRtd3JqZh1
pzO/O7pS+9dxazho2epHOprQaB+pFSAhV24nGy0/M1RaQp91VmC3tdo4UubQU/ScDRlHfZfamgzy
0qO/LUMi92+m5MSdgh7zWlbbIh20EPXAbCMGOgVw4WQjWlwMuS0YEKsdglAfLSxBLmvjWrenPVGW
F2RF40VQ+iRh4WflAe3o7bvRy5ogGZosAGC9ee84ZBBAYE4OkwEW3aSV09E3VPEDndmcrdfq4z3E
7X8rWpSvlkkwl3bxdfAF2dYy+SmFqJ5bkzYx0IvoZjkaRlwbbh8gHE03veGwHQLxNJx1XCPkR4YI
hCgz0LE+B5kTdJd0ODnKFJJ+ATIn2qOGLGUou6GLSp09ZvqgHxLw1zapr8jJ6pCUcKhV3yEDXT/0
Fh2eqpyMr3anP09dhVaejVb5z4lvncxeI6+QqtHRNrCsIeJH/SzOiuHdz7LxoQbVI6RW8ttnhbwD
8288Gj1nBwtXVphn4xDUaHpmoiPhMEt+ViKsMTkE5qXmHpwkHaKCUrSVYLQJWa55wSDaNExyu7kz
ua7teqZ5IW+8fltlSRFy0/5qovizn/KS/YYEmh1MqpufXFm5Key0x1Os5SengypQZ/iTHdSNPn1x
0FDu4Eidhoh4tZ3rVr/bsvD3vcGLaEwdxGW5MO84NJ23FdHvs2aoQi9ttJib/TyFrjp0PvEjyPv9
qMBX2JV4fG1pW0okFcwiLHUkoBgjiLjxArOPwDSMrzXQZttk0vCiHGn1rSCkfQNq1Tk6OBs71PR4
UHO/PxHEU0FeJGnkcY70Vl/pe7RYnx5xpfKgzyvniedoNoeXa3JXeJ6xqZqR7K3OLXkwGCJDdOFm
Wy1ta4QBZRfkTeVvGJKfQSr5v14ueVDiiO8J8kwbNMGAysLYks3UNM0TAuYpIEAkBVzDjkp9ewiM
dtQfPPAY7rOqzb9+MlM6J/f8PwR/XZ8B/+eZ0nYcHHvyvSkG3tkx7qd6JU96LXk4d0HAl8FOhm7d
+feZSIUDyMwUd/JxpIfMWKkxrHzfWhQZB7TM9PQc3/dPZRKOazDnixQ8psdH3QniauAXXRBURtfD
HTcmUzzUJTKFR1PbKrqGdbs2ho9GFgVMYVf24PQwUmRhQYI1sb21zy+WwAdoTIwdPu8i5Vg/8fT9
81vInws8QLTrM0j6fImVy5VTIPsUV+J7LMwfn/46aAwgeUEx1JtpjedfT9qhI23vaDHEI78bSA8h
A/bZ6iI4vHMaH0UW1JJh5dwEWkwPRSMaO0606oQSEPLqyvx9exhXNhJsAJOA+greIkuOKSoIvgm0
oB1DYlsXccuQqXi5bcLBzzyrSMzDMEExhaYYUFXe/N8/FD2kVVto8lrbscQdCZWmZ7vskaMvv7vg
tq7U3C9BVbMgyEz7AJkRybeF21BINPKpYTYuyHFfVP1xSuQTGKMvhkh/akoiHfnZBrYz03oGRkIQ
GzbBnTkfntaQ0aMWt+M6pUF5zNJft6dvPgbL6UN5HGccMCHAFRa7oDQKxDMscWOD/ZrQvi9XAXKp
wYiDr+nIAq1JxCwZFMAtzN3lIec6V+Vn8Z/zAdmN75cs05yY9a6+4UYCHrfTHu0E6eE62xR5j5Qt
exlNshlYk4S3h3vFKwBKhNc7JhX4j2XRHlndjjg4zzEgGqEajtT5ZDuU/xnfBwsLv9DjTs8Gajhx
CtRShS3p/sWGhw7ZXJ1CG1SgJ84nsEaw7CGbhB2Bxs6osQwWKjgQ50/lJ5vXzcU+0D4wXX8ar6Bm
fm5J6Yj7B1easUAKLVMBQR739nJcQyCAQ4gSNtDILhiLi90Aemerdbw14gkls1TuKhazdghAKpwa
vrUr8Ua66puWWDvhs12GfJ41/nv7N1xsCZS64caBvgPE1bSXsUChcRvPWF/FYNKERVbdT6ZYKSde
NYH2NWDbgwkPLOH5RDZ4iyGXYKp4EM1vrU2ObuXtbo/iwg3Oo/hgYlHOBtKIpmVrqLjofugMqkXs
NLIyyOztbTtrQ1nc2nh/eF6dwA7o43g65wi8V5zsNQsIn+eukjqqVEtpnwzABwg95LAwpwJTcOzB
7F5lK1wpZEOzGMdoVnLDPbv0q4pbnFfGELfCTRmwZuhlzcfWw4vfFyJgWcb3Ja3LOzUa+Wvt5N7W
HNg/tyfzSlkb0mSzkAT4ZAaUUM73RUVSRsFaB9QBORAXLE/PQOBr0cDURdgXn+x+Mp9ny4SVmbP4
h9d1bg60ccOVjjnENvSHIXU+SrRqQw5fyDdrTYfs4l6ZbQE8BpqEh425PNhui9YIej0O8ThqXw07
3baO0wY2ClUIMxQN7IFFuVP+1Ke19m1XLYMbD0wWotcLWPBgmU0LguYQSzQIH6SLpp566LBDArWj
/kkMLEwI39xeyIvAAKMFiWIGFKEF1gWdIOttB2Ulb4gtSENFTFWPDlTKsxoChV4HzgucGdpHG59U
e/+zoDZkouClob6NbXS+oJYQEkoXPvQ0cQdUzi4z0oASA+9aPcK/1p/s7/bH3gzMmYnfCH+WsVbp
j3hJuyb2K9hnFbKCa5i6i3gR8wiUP4ptM7wRFfXzAaFgZTPZ1zj7eFR7PoQvOiSOu09HAbMZ1Nlw
/wP/C7G8czM4AoBbGGKMJ8uNxsk+QWT+cHtHXPFiMAH/BdD4TKpd+ONMEdQ42n6Mi6aWT8pDJhnv
kfT5tpVr+w6iy6htQn0faJyFlcpPWtsm9RhjS6IEurfbuZ52bKQMpb0f+/fb5q5cMtZHcwvn30nV
qzzhY6xngHCM/3rGi/Kd7UR/3rYzz/9ZUIr1gUQigKeIsfUL8prUGj9LbTbGSG19sZMGTli908b6
6god/c7y0O/dxwqY6vC23cvgdDZsQSUb1wII3MsDVZd9WaIjsIpzdJbUE4JMEN/YtkCm7hf3X2vE
pqn5j7XGE7q27cEEQKgFOsAlDpIQ3+5ErgOSOL3qeLXY7e9mTfHlWqiFtgDYikBaYssvEbGOlqN+
OUxjnGonGx7YEHlIypNMnDB3RaBPTw7bm9pDZvwmw+HzXCi4Ynhl/LXwWIb83PmZs4a6Lc1cM2LO
oNCKpG+aZ/vby3flzJ2ZmKf5w1PQ6/ict56M2KsEOIc7YjzdNnDlvj4zsIjjWssspZ1hDDpF6cjc
ZvIwgBdN6bs0VkKDq2Mxdehy4xrD82zhoqCgZ5gUlcHYdX46yY81XOLK541FAmks/MlTrMTng8ag
wVSupV+ubGmQXPF2mP0fnhGLwD7vLZSxwB+P/RbQYa6k/sqBEjoWg26vECz0+VsLd+GikzNieOh3
QCNsYUvVgk16rU2A9PuBnr9b5v1E8m1Wf7WyX94018z43gOwzVpJoVxxv2eGjfMNR+3CTEdbTnFL
02fAijeZ+ZYMcWcINJfby3LlGXHNPcEe6AvYGECEL5l4DYE4FC/FFDdG+o9TaP80aIaBShZKD1ka
5JTtQNb+OSX83uyBd7m9+a9smblDCjJGYBKhV89iR0q/sb1KAoNpgC0D+bOVu2Xl80u5sJ4VucoM
fB5ZA6SkN533+y9+P0J+vDeByMVj83yxUpEL6g1SxVWKnrGjhog79daEZOaPLLciCBP/34i5OFdd
r1HNHziAqgkMAMj8hRX2K7L2v8YM5Q5Neyf+RAPmjbvbo7t23iAYgzyegzW6UPBoWxQP9IQCSi++
OYixux2KqbdNXLn9Z02a/zUxr+AH92oJxxl7UU1x7kbWj1aHzvpe2Ct7/Oo2ABEfjgOCT4gyz40I
vTJMMcGIOUW2QlPxlXm6Poj/vr84sokiWmNDtygemm3v71J9O0DRfS1rd301/rNiLkbReUqyHlZM
vtHMIP9mro3jqoU/Aezceucis1o7Clzx7M97H/D10su+l4Z41Ft7c3vRV+wsdbG8LBPWxJWKbbzj
Roj3pahjB3Ym4r+xgzcboNbupbBKwgTwfRJwfLt+YABOixgAldsmrm4t7z8Ti+jVT1sXsqIwkQLp
JIo6sNdas13dXAgbQag3fESwi81LAHyoBXWQhEH4yAYDmB0nQpftwWj/YixwxEilGuhgCId2vsEK
cKKVIhaKJ0ifAnq38vlrq/7x84t3RYlHq18B1gq8vRsZ//YA5Fp/4U1mkSvMEsIbFCHORwAZWjNX
tNbijEd5E6YHQFCctXf5tSWfSwNIZKJBNfiv50bcnky0FqiTeRMwSlrXBNSzX29vq2uLjswbmJdI
xyLdsJgrr0ySPNVTLfbcYePTdk+TOsh9fePR7W1L10aDmx9RPPJWPp5H56MBehYJCKJQ0mq9fqej
Z1WUIt+4Iid7zQrUVkDnddFe9qLfmoZW1A7JEU0NYks2ACDdHsS16cJa6DYY1ai9LpUenArgiGSy
p1iZAI6mPCxddyPrvdOthIXX9jCSMmgkimekh0rT+WwZgtkWuuaMMUr6QV/8YED4sGrlybFiZOke
gT8WpmxmIzX0kvlbbyEpspauuGoEz6aZjYX2tcsdhlid9QhVRqxIG1bkN2wFfI22dnXZEeAh8YrU
6wXtykC+joKpN8YeQMJHMTXGLknl79uLP5+FZXiE1fhfI4sdnHA3ka2Dh25VIPXI3xlAB435jpXx
678xhfopBCxRP7t4gAxWX/mTC9g/HRW6nmntnU/0p76eHtDi9LUFBvr20K7Onw/GGBR+oEO2dDVN
2VptwS0wo+wm8HQ8DM0Vp3z15PxnYakMXCALKEDGV7Hv7iiJJkj5ABi4FoDpV3cbcnuzaCti7aU6
d4I2301nYeJYpqCr7D0MjgrKUrylbdndJZIDSYOCCTLHlfeNSLShrwCBCKpx9HbSl6DX9BF1K7kS
uF17a0Fia8YjIDcDRYbz49yje15BJMoCTdX+U+n5g93ILCRul4cdymGBj8YXO86qz7/DIYv3n9nF
jlVpMwBlk6m4tYcQsMTNKmvvj9bu8lDYM80S+wYlvT+vvg9xtevn0s/As8HIkgEZTwDVmPKqLYJt
505TurhDswj/Ech3UC1y4GNGRqoNrQqQ49HRcZcaNQ+JtOj77R19bSPMLFlU1ed3/LIQY08QuEQz
Apyg4S77JnmkZZu/sABlB4iUQFMbmb7zNc0zUNpyqMrEOkCohdcC6PtaizU0y7Vzg8ahNvJeIPOB
63xuhXtAkvc+fHQ56hGbuiOSvaID3+KTTSnm9DhyHf8ZWuyV1GOs6ykMJQrADa2OgI06jdUIQRnf
ers9ddeOwyx0jBwl0kOQ9T8f1JCnE/w1SoqMkAdjQPcjn+ygDffEddSNyoG+aVr+/bbNaxM5rxNo
rGAmXKTNU95nideCElkmp9qCPqkWQJUcfdRvm7lGPkbY8r92lpeq5itqtApRW4GmpTWISAKINB+9
lLXiq1vemTUyLDjw9NiX2qHp1jSHr03tR/OLKL5SPEkAoptioFaFCtvprRZH3Y4qI9Dclfjh2q2B
+xCTibsd3NbF3syLkeeONPBQbKE90lhdgJdjvjKhVweEShxU6wH0AV7pfK94NHdrP8W64e3V70xC
pnuTp0mYmB3SR0Xpbqg1FM+iytZUQ65aRuCCUM/Hn2WQb5Zg2Vk2prIV+9bowhZ1g8l4yXULnXZj
3V0JXa+EF4j0XdQ3UQ6bnxXnA21noSiZAPNlkyc87iu1bdo7zKvzafENb25EjEgMfORZWGdx+qzO
GQX0ErQYrIdwan+BBtFlX28fgytbAzRrbAtICQAzsOzAJTRdFQpI5LieXpJpaw+Hv/g++O9zqI+X
5FLFuanTSu9HrscCrUBUwL3g//b92Zt8uNa0dkqZNEs9NnwaFvoYoGfCX1iAYiPcIMJ83FALC8h/
VKUytVjLigDN4z/bXmZ26B704aCMgVZ8c9Hk3EDjiaGqTFePvQdFzYCA+XR7BPMHFlc/tur8adz9
cyvbcwOd1pcisXojtsrCjaRfHRJqg60r78zR3rd2V4Tt4E/gQhbfblu+4suhewRU2VxhQ8l6MTR0
IdYYmeGRE6gIQ+h8Jf6mZ1/+xghwZeiqjIrTsghqFolO3THT4lKT6LOi1EEmWhJm/vTqmNVKgHh1
RBB9Rn8OHMuLV5I1+AbRgCyLpXC+QMr9eWYSBqSiJ+WtKS1c8Wsogv9na/7vH/Y2EWC2GmOBN3//
vSy/6+0TGucAJwLFigpaZ7dn8UochlaDSFhDlQj37lIpx3SZ57YukKY9B+TGMAJolAd99snmU382
O0pzQLNCMG5uIX8+JgPcEDeZUFxgZhf6Pojln0/tIqmABr6Ag8z+bLHZ29QCFx5C4PHMFbDv6LjW
neaax/xoYOFxTGcCrKAzp9jiW2c4dv9+fh3wsIOnwRS50As7n6CxHdxOJShp0XelHT0zTtZ6v1wd
AFQBdexhlKCXyW/fHTL0NUM9yat+NSywy7V+WZcXJMRc0NF6FizGP5c+XzeSkkJSyD3ZOagC6TH1
v+WgcpvZGI2f1rYDyAjGoNxrQW/nwjvXDFxJPVfOqdaP+V2efHo3nX9+cQTzASobE8Pn2b0HKvda
zHSlXD4r1SPLBgQaim3Ly8VvlAPWd2efQO/JWuhHTCeZpmBWH3T70Bha5HS/9Jk7Te50EEv18eWz
u+3c/mJ8vlI16HODfSL+Kwe3uc2PstI/7VpgBIibua4H/NIS0Nz7A+NTgUHq+RcuQc+sgsJ9uj2Q
P1Cv80tuRlWCmwU8FiKNJRSsngC2oAiBT8jN823bV84AXJ9pP2cyp2+YZdBf6+qLr0T3VTaGiUC0
ybOAlHoSTmUDIn7ni7vRcNtHAGtRfZwSmr9JIr1dZ43yzsqzNO6YrA4TTaudnbbFrjEBcdMUEAcg
ihvdHqGIUJHN1HgcETvuU7z4AwE8xAGNYssfPc/TJ1SeRtTyPf0NeurkLVU2FBNV1sR9BslM2U5l
kDglyArpVAQMPb/RM0m50VBIne1w8fSgt03NIwXXEVBmy3wdqf/c1d3vfCBGQDKtBGNuyrtpizxY
dmiVSt9rKELftcqTB3RDzYF16rnzewSW7N/SUCS6vRKXF8mcY9Dg5JHhg/7v4s53GdhWWmVjtfmp
BGsUZO5PC0Li0H8wsXy6mSJpWdbAhL+VBehS29sjuOa/kI+Ym52h3fZFQFHXmMlRps5J04ZtTvYT
/7epusBKjilYiLdtXTrjeSj/2VocwJF3Vpm2sKV6b5dCtskxVt5lVywAIQHpNeTZEAQuy0V6nTKT
4+Y/6f222dhrQlqXARGiYnj52QTCh6UqpJs2SBemOtqmjM8STyBuzyifvbWWxbk2DOivIoKFBOWs
rHh+Lwqap5zovXfKte/9HfO+3V6Ha8PAOMA+RqR82eoT6X3SZKnvnHTovT6N3gT5Dki2v0ylOTza
vVauaE0ZBn7vub9CvyNcjoByAl0PvMX5eBIp034qWwaUFOdPQ6MOugeG9KbNiwnqRZ4G9Sb27mlN
sRmmQjy6HTSUKGNZkHSQKdNypAuEJ/znGi7K23hOybeqtRgm33NDszGKH+i4YDzN0gdhTWr5cnvC
Lo/57NEhkwUUwlxlWfz+tNS7nlRTdYJogDZrywszaD9dXEETPjh15BMQLQJycD5HGWJtC4ROenI1
Hk4AyglnhJpEdHsklztrtoJcDOKhK+EKa7PaoNKlJ9Lf6X4WDtPnXSIsICRF4Q4UhAtGT5amarQ0
VpzMSgtsF8R/TQbD+Pvz4zBtSC0C2zq/KZeRY61sFO/q8qTysH5Sa7rL84IuNiwOyH+fn6fxw2uE
6t2QDTY+n9jvU74h3T3ENJ54t6PdTuefdosW2sciooPXQuJqufKoprhKG7G7DFY+uCB3Q4jts7MF
DVsX+WaUbSFUvySmQWrTpV5Xi1NjoOPXrq73t78/+6Pz6cL38QTxAUUERHd5PnJLy3LfpOKkG4I+
9JqXvWikz46F7bT3VtIPB5NobjBmwxp/7HI/z5bncr2DBgIXmoOZ1Rii7Lg4db/6MqCvt8e19vWF
H9ZUAXUO2ooTp3nodIf+L/IhKIWAZ4LwAU048fd8o/lFCQ0LuLzTCL0CFVBzLR69NgS4LKwKsoWY
qcVBMVPdYrqFpVftI0nuNXN1BeZX7GLx0fvJRn4AHX2xjRdD0KUBzQUvNU4dbG1SNthh0kKNKdTK
yvX36STzF7zz6hD8XStsCF4Zod/1HK/uBJ1P4Rts8qNOfPRM1JI2xMl+xY7R0UQ27TXQRhy5Jaij
PhW94UVZnXlb7pcEYhCqjFBxoOFoGs/p0NmPXmKTPc0YkHvQap9eR99RTqDXRroX4IU0UJJzIaVY
0+luMPjwWnW4wwcnHwAtEcQloWg1FbG2cT/9spqdrgOvjlvQvRBINXAW0DMkM06ZEXET2vGf9iDn
35/v3w/uKm+bQQhnXgL1XFlvlv3j9jm4DBLPv7/YRF2vU1ZZRD8NZa7FQ9uJBx2ICYguar0Jsnpm
5I8QFuefdlvYUGjYhlsEXXgu+LQazwypOsVjOR1c+uLxlSv38mycf38xbdxrZdJIfL8HXVeH+xhX
/OIVeCks4FgjhpmzTcvsgMjScRihwA1485cS6Ax7hHAeZBxKKL6RB56V6AD5rlgV3V6vP2DjD2cS
CQK03YNhdIT2IYS/PJNNkVapDpGQp0TPoD9QoRF1oyAKWOeOIsGYqOFRL2pvw6X2TvuiCq3EedIy
it9j9gBiQ/PgwNGlIqqY94w3aBGZMoXqWTV1d30qX90SumW3f/OyRnXxm+eo9cMm1iEjYeuVzZ4a
q4GCFnnzu+wu4fobWhVvW7MPGTq4+ta49yr7HoigUE7G4fZvWGyIi5+wiMGUnxRoVIFp06Z3Qo4m
hPn+bwYWF4rdZ6OWzWOUX6GkxYuVzy/i1P/5/Qgi8SCdN8CyLotLoOoaqLQ81ZxBtemhqb5I2PmL
MXwwMk/ih3VqKboo5hqMQEdQOWCxrmzetUEs7pMcSneinAcxq/pNkYJa4Vqj5oU/u5inxVaDEqfn
0UFjT9XwncqDpfON5PdWVm8NsoYrXKa9LowtNpUHGIXhtybGo74LcpfYDcQZvjLkaqvutfZPkIDd
Cut3r7nbvP5G0+3t5ZrHcuEKPizXYsuNRm2VWgLzgx24JhiYx7KIpmHFlV61MiclQRaAlvEywhzK
OuHl4LGnqQzRpU1vdoVE9L+5PZarWwOAVtygyBlfUMCchKRIVuD4iGpj6Fufb+s1XeSrLuCDicV0
TVMNjTrPYU+Q5yz6d99deQtfmyhvBn3jRpuj/cVTEpJDgme6qNHu8GSNOyB/xl1LVy7Oa/sbUiwm
qht4zKMj0/kRhZhRigoSBtF4p366SwwwauqvZfoyQqbn9pLM87HcXqihoDzkzUmX5ePFkobJrMKv
n1xILaZ1iuvtJR2OQv2su31lr+Al/vzyC3MO+BKodkCAbqmvzydkDFILu7lMuj5whgbKqpTZ7R6/
rQnKEZqDmS2LcELyAPJlnogAZBx21QAlnISQcu9D5gWah7hSvKHKjo4py21he2UIvFsZkqyB2JzU
ePMiGnt41tFkdQNFYfdR2Jx90QR/sSkvNpbo/rFVKV/QYMt9YY5DI2Z442HUcxcKq4LxgNcetNMg
2fuzzWmHzm082SknAY2qQxahbSb2ArK0WKtHXO5fb0Y+YItBnhNF6EWoZkL6M1Utatxs/JpU78CG
rrj/yzN4bmDh/gEe8ZophwFP7aA2E0GhUevWmpddN4KLDLhcpBCcRWQGJbRqcjpfi5XFIj514US+
WGLlork8isAzAIc1t0gD/3ZZBUSLJ6cziORPWJXQdB4UexX+a2LVK0fkckkMHRlJ6I8BFgAQ4DzY
DxemZnRZT7AJnmovrJxQ9Svfv5ys8+/P4/zw/alxu2xk+P6cyPe2/rjx2QoM5OoQ8ICB40LXeVQe
zk2MNroQEj/Jn7LOjQQ4YVm94hevDQKtP+ayCc72BTSuchotszjLn7h3l9MdY1FRrbzC1kwsXHuf
kgLSUlX+1MvQqKFhiMfqyuG4Nk8fR7Hw7splWmdmGIUjtl0FQa/otrdd+b63qCjX6C9o1g6a+lnl
77SqoLG7EgGvzNHyHh9d5bRQrM2RUntzmt9924baWpJ+zcbicHu8sQ23hA3JQ01Bc+1orcWQ/4+0
L+2RFFe6/kVImMXAV8it1qSqu7qq+wvqbVgMmH3xr3+P+973TqYTJcp+NJoZaVpDpLdwOOLEOWTh
bONuxZH7D9mKeuZmcMNWWq0lLw4H+zupAijhQnAng/xj9FaYRtCZd+Bz75PfPf2leb/L9JD0O9a0
u+sLtjzWf3+HcjY9c2gjUHgmL8LY9MbOTTZ0+AsTaGjFOw/8AZeQTw3JkrnqsvQFjOUm3Q/Rp2at
C2dpFKcmlOPvNMPgMJakeFcEOqgJu8OqTufSgp2akD/hxIlFidU2GigbX1LngxRbrTw4dUDt/fXl
WDo/p1aU5cBtQGKtiDFXERrQD/WamsfiRAHpgSoHNFAubt/UFnMGNdjkhet3oH2twO9Itn8xhBMT
ylqYSOQObW5gZ3fgVwzc8vAX34c8lYW4ERhiSwkgWo2wuktp8hJTX9PBsL1yWy0u9Mn3ld/vmVXP
kQ5LXnrvGcXxrHx2QU+V/s2hOLGibCcIgthpE9nJi53vjOyBweO7a1V47MjzUBTR7okJZS+NM0i2
msLBQnxAu811A8Bny3HFiLwwrhlRHo+jmwNeXWK2xqTc1Z0OXiqQu9rfe2vbOy9gs8v56/9t/ZVb
0p4SkgDvkrxM8w4c4tmaa148gifTplyRg4nGRDrJ70Oh3Azpjcp9eG6fLYtaL9fS0nNTB98HbWb7
O19j/Fn5+bbytDK7zGmaDAsiDL/+oD/+T5NvK1ejwTrTha9NXrru3q53q3Qci4cPnFloeUO5BrC+
cy/bja3rzFBofEHd1a7BTfecglbZfP+LUZxYUbbQNCbOaDTwgswN7AJM25vr31/0siffV7ZQCy43
Hjt68tKKuyHMirtpXHGyK/Okxlk9NyKrHTGCEbA0lJShqTP+rqKPm8eBsgD6QZCqJTLncL4adccA
LZ/i+KXjfj0FVbWfuhU+hYXtCvFrE/lA5ALwLFSWAlCc1KqSXkP3fOR7zq9an1Y87cJUGS60PvAX
7FxI1OpWpDO8T6JwGs3NzB687JMzHgqQ016fLPlLFU94ZkeO9CRAIKbmDihCRGGufUOZEyIaL4bH
NxR6LlP9zeArEydPwjVzygViuPEE6QaY082PIgujZD8XX5n1CH3TlQvxcjdLDCdKaOjDAsexCrGP
QJomZhbpoU0PEFVwymeQ2F+fu8tdIE0gbYacwELSicZ4NYCgiYSlETixte2StQhxxYIK3xdunrXF
HwvpVynBsZaWW5okIFUAWoHIFTKMynKQDuovZTmRcI4pcFD2a1XMB40P++sTdbnqaDS3JGYXGUbg
kZUTWWXorAB6j4QczD0Qa9prTfWLRPV2BCyybvuVs7M4KrA/eOjWAnmbWqYR1TQXc4tRFdpwb6eR
75Y69DF+Xh/U5clBxkYHnAjNFZAAVN9C4NYHgDhBrNAk00NWj6+t0+TIkImfY2Q/lEJ8cpPb05yw
iaK8XCs8TNQunCQZvCYbczQSFKBSF6z4PsP7QG/q0JgsXXENS5sPWMj/ZYuUkJWZZmNnPCGh1951
4ogI6foELn4fiHvA00GvetGbYtMBsFskvkJmfUrTnzkKE9cNLO0DMKgaOJvoArugGgG1Sg0klo3O
/RTiEm6U0D10ZEF1N5h0ZcstjkXmhsEFAtiHGgHU41iRQcNcWbTdoAAf2ObfzNaJBeXKgfa3EYva
xXbTq09Jxj+htLqW5VQ7PHHZYH9BYgqEJiirX3Qgmvo4Mq1zMGMUOt9Whhsg0R/Bs/6mJabvEGEF
cdP+5gItMkmSQhKQH6KK+G2m+bSuttfX7/IORM8VAYDDQDMYOvkUt2Gk/aD3E5pObDOov2hoACJh
Lf5i5WzJ3olGKQv0Vcou1+fZGfrIJmFmJsXBnaCMV1fOWmvE0v6wAcmXXAXIoKg9C8yDsLaOTqkw
hc5Y/BlX7l9sj1MDyly5VTQMcFckdLLHdHq4EWP6Z2Ocft44DxMay45ZMwsSigi4hA2/ObTFSp9M
j7IItRjsAbxYJNScw1DdcX3l+4s7CShDSByC5NtUg4G+mkpW9BaBtF7Q1fvWO3rkEcI41/fr4iKf
WFEmKaoLtMCWJhxmnW1In27+uf79hVo+KCLQpIjADwyol1Uuzc4QcwArkhbvNvlUUgbZkzAxno2U
PzaQvbW7aDPkE+SKjsO4kuddGh2Y/0BXCgAfMGlKrMA7Af1o9CiHrgtG1LjcHK6PbilIcOB00Gbp
AOSv5kghkcmrnKD5k008Sn1bd5vA1lj/ZUKAshsMvbyzoS+1EpAu7Qy4a/RbewAeX2BQy4z0bQ9Y
VTiWQKH1PBdPdovqF+/s/h7Fvn6lhrhkT/Zkon4I+tULtod0ZonZxK0OX0b3ReceWqiX0V0Wrczm
0mqd2lH24jwDP8/nWo4r+hCsOUD95cvtCyZbZ7BYkIG6CIBq6EoKj4DlJZr53k6yJ/ClQAd1mJ5y
w36AHtntOS5M2YlBObcnb5U8IVni6jBYth/2cM9pvanmz4M1/oUvRbs6sM3gykFbpeqNDC2qR0fX
QSBXBb0X6IJvrk/d0uoAzIvoCpV9gEfln5+MxBRzhYLfjDxTCgmaCtpCt1evENhAgBhvU+iLgTD8
3AK0StPYFnJfjxX6p8OKEog+/rg+jIUA69SIeqvNedc4WQIjfETbLGJkKNs6ACgYxu5vDMmOPwm2
vWjPzqBAywpZfvW6Q6v9irqHZvx83cTCkuBmRq4feDLQVelKfMVYkaaOxsywsD5i7zegZNe/v3Dw
8cgCSSYeW2gxUq8gTjrRaBoa6DP+1LQfQ71niQ0d6tfrZhaWBOESqCUl2zKuO2XvDnVN+IzG+TCF
Ng6koj6gm/EXFtAJbKD/z5CB0/nOguKQPSNXBCaAqdqmxfjUTdG2btb6fpcGIsHu4DEFxhOXwrmZ
ijSWO7u464T2pAvod4osaKqV8ujCoqOxGMAulCiAElffv3wqhdkJ3GkRf9bn5/z37VNlggILNQto
YKH7+3wMVPOgR+ui+z6HRh5kUsKi8t5EpK/4+sWpwvUF3gKQs8DYuZkZGsTu1I/YWoOxn7Vhx6ru
I03YSrV6KfwA8YLtEgPd+FDEUWJMQFNZQ8sY/tfzIqmgOQdmnt4BtbFjUCn1uyw5lDGEiirxWDb8
J5giWr8H4+j1WV0IFPAzsAMxo3g5qrD4iSYQPPcysHsM027MIXlsF1/6jL6bUYL0/fxx3ZzK2ipj
X2B9cHZRuwEBjNpgOaDvIsqHDmQN6OrbiYpkv/rGG6B97umbpJ6G7ewBnzVRLf9oeodueGSNjc+h
fPwXPgRZFEmphnaWiwbFuHEbNADgl8TJ5KMtz58jL4gL9Pet9cSqENv/DNo0TXA1wdAFOf1sF0nd
Qpc5NCjvn5KYvTNtiiGvyPpkn1POn3PNpPd6Y7VBF1F302vOXzx5cfDxpAasC1B+1ZfRKIfsbo8+
5qlNtqZbvXSmczPADmt7YkK5iMsR7VCtiU5spAR8Oj1ZnrZpYggOxmuAxSVXI58f4PhClxBgxOeH
NBEepJVJLkLogsaTn9/IevtnwRAcYbVwMMDSpBxONgokqgT4L8dgiJ8dfSVOltffeeIWSsKS0w3M
bmg1VJ/JXoY38mCAY4nkFVBh39Jc39bkUxHHaJF9hV7B9UO3dFvCm8l5Ql8gUHXnswVpucQro2YO
HwznfQfqnvfbv49uXhsOBDVZNKGdf7+vLdT/WDeH6LjtNjR5FsZzutYEurDk2F0Gbhh4EJm0OzeC
R9zk1MNshyDMiT5nzdv1MSx/XpJW4KpHHKbOkRX3VENPNBROvpX2XYqU/XUDC2uO3/+vAfnnJ1Fq
abZak5cwAFewb4wGoxg2nvvZsIftBELEwYg31y0uDgnd7Giic2U5zTi3mDB3nPU0t5FT3abxvli5
7hcuSmTQbIhHyVOPd+b557txaMq26RxoVEFPPBheyuwvBnBqQZkyNlQDbe3WCUvxi6FYk5rOyqKs
jUG57Ps0BmFk2zhhH20J2erNpl05G8sWgD4FpTv+cuQinSy7GZk2R1bdCZP2HqlZzh6NNaLIheON
hfjXhPwJJya0stbnFpk3wCk9v9CkN7TYt/Lt9t10akX+ihMrdu4aohEYSKofnHxvrKEh5HZRfCKE
E6EQQEB0DnSK8n2P8hKo09wJ7eQ75fegyq7S79bXRtyOT0M1A9UEJCpkuUFtQCAlCHfckjuhyL+2
2m+vuj0pcfZ9ZcWruicU/tYJI3cIRn3bAkwZWb+qeeW2XZ6wf8ehLHvXQqJoGDCOkewH6xAlkE3e
RT+8fnt94Re3F+4OYqIp07qAzUPrRJuR8KGhZv/I0X/mHpkV3NjFKC9cTNq/RhRfVUe9UVpuREO9
c9+TwjiAMvT79XHI+bjcYP+aUB5z2WzoqTlqFMxUztd6YLu4HGb0Ga01VC25XdyG4IKWihsQFzs/
KBOPoa4E9oBQ4/5cb+I1ytGFcYDvEzkvEBsjolQfKLWAIu40DyBS8/Z2cdf/ctYoBBZGgHKYpGJH
YQwtxspVa1jt0I2gAwx7CIr/TNOVDbU0AHAmExd/G0AUKBcHrXUPCrE2bsIKwPisDpIGygWfr6/2
5Rg8WMDNB18iqSyVMVDwQumQAjbCdgpm0/eGu+vfvxyEZGCU0oyS+/ECFyGgCA95MKSnW3R3Alqw
5Qbbxwm9+ZDDDORAJH0uIl21RukCp88bohnhPAF/oe2o81KQx47tDf3t+oAuj/m5JTmhJ/496ajO
eANL2vTJq+8LALUJwJTQ+b1u5zIOOrcjJ/bETkUzreC5BzUVEMJY5rGvc7/qwsksN03z2N2OkkF/
CerlCLNN7Gb1tLheY8VgWTNCx4mxCyCZHT9BgtI3xOv1cS1tuBNDaoqFz1Xu6tJQBJXkqf/WAAh3
3cKlwwc8BqxK6CmSiBx1S4/ozwVJbm2DMbbeCItBzCcbf1Qd26UD+2GI8eO6vYURAfeD1K18pVyK
uWkgixx6Mk2hMzq/cgpX42Q3l0Gkj4FyBUqkSOCr5GDE5BZI1awpzOzXZGclK2uycEgJAiMqHz4I
Uk1lr3UQujWSGJ933ln/2CRPOVtZk8U5OrGgRC220xdTEYE/O2LM77tP81pwt2QAWszSz+Nf8Gfn
x0VPXCc1jRJ0vFC4rzrqD/GNOlS4e5EUODGhBMFF7NIJzZjQYEHk2InNiPxgPq5kWxYSP7ACYWyK
/CB41NSljvlsGkOP3TS0dxCIL02/rPc03sdagONoz1uIJtC1IsfC7KG+BqlRwL7waDSUqyYemoI1
XYdUtzEGbtujdfj2ewAWkEhH2RvgMhUfF1lzS3oTggZl/MNNSuC8NgPbXz+IC/kjCHcheQthOZn/
dI3zTZDnZpT3A2o1VfU02/OOoUVLL6mv53dx/xTz+3wo7ip+cyALq6h3IH0vmWXUfC4SvW4yGUiy
twxCsGL4OdbWVi+tbyCiuTkNDlPoCUNEjgoRsuHnAzRSuyB6z5F09Q7l8Hskz9qNxKpyl5+ZUE5q
xir01vQ18q2dtmHj/NS2bGUvLO02sADg9+PGxoNbiTlqrSA101LkNrMhBi1Y92zoa/ytC9cnAksw
46Bug/hGLUUl5WgKqUcdaqO3K7z8WNRuQAsQUtbRJiJQwU7besWNLo4LxQOkRdCucnF0mZbhmV9i
dcwu9m1kKH9d398LbhqbCYkjSTyBp4Ti4zh1h5RW0Rzy9EmvGWSoM39Ib79qwPuBjyOsBYRRdaSQ
hHBZGyOll4NOKGtEUKw9lBam6cyC4kfnVmjZQGABK+J+7de6WOX/fv5+kdxnHvo2kNKB7JmygSu0
1xiNrXVhYtf3vEgtPyMcxPHzc50Zz25cU58RCxoka4mepXGh+xC5UHQqgYhUcaL1lDQ86cseIdQY
tEkUjLdjkzA0PCgAnkUcACdwfvzNiM5WPyd9qHWjb7ePs7afRt/0ttf32dIdJDl9JYs56sTwNed2
uK4BFKHBjgkKwJ7v9JY+6dqh6e6pKw6kSzasLPexK9CguNIVvBBemzLlgIsW83iRUUa9SmixyXro
krxpggV5fz/3QLblt4OjMJcnhpS7YjY7mTDP+1BQEwzM3M9yEMhen8ilHWGCawwNozpeJmqDOMpD
qZNV+RgW+bvGAGVbOatLk4WQE5xPCHkAclUcaW70U1wxlPjqwt118KWkp3dm7EL9YsW1yZ2lHip5
dUODAaW4C1YokAXbIHsuh3BsX0U8bln1PdZQvIjiXVp9vT5rS24OjxDgW/H6lTiC891nWQW1yg67
z0icA53ANlRk/Jem6yvhwsIVgdLFv3aUHSDagYzQhejD9B8at0/NT/NbN/Kn+udf7AIk6hxc2wS4
C6q47Y5nRW5WUxeyYQM2xjUVp6XpknxEqJRAJNVU+xtGlhZD2bZ92M95OKEfLqqbV8ddg7Yv7WWg
OrDNdPge5G3OV4UCqGCMBcV5Ycnmd0zW2sSX3DaSmuDOwmZGgVVddZ7mZEyjPtTLkGf/WMM7AnjS
P1box8q+OeXu+iZbOjrYyqiTI70pZXTPh+NqZlPmOfxM1EJwMPnaVD8LgcLxWrpggTLkD0vm/wzJ
eT15x3sjattGKw0Vz2abbaxyehQiOpi0eqvN3tfj7mgxvivAVRNY+a8sphss8soeXCij42dQ5NXx
UJVt8srV0eqVKzodl1Np1E921z2NaYkqrh40NkXTf7fpigKiGOyxHUrPB2z0kLrm57+Yc/gqFEMQ
wlw8zKuReA3vceCM3vKL/OAOL47zwaM1KcY/HkL1Vq4ncQmAbiEfq+ylgeb2pEXwIPYIBeu4fODz
9LkaB3RANqOvz3RTZNYmLd/dLv4x9ZCIswsooYsyaHT3p6FD1Y1Pz72LkiaRbLn50SnIttXX2ASW
ji5wP2gXsCBPjhfE+d7oyxgl9xQTktMDrx8ZusBddjuwTFKPysQBSC+RglNWHllczwZocw4t/akk
e/L9+qIu+AWkjVC2AagM1NlqvMihqt6DuW+CKHTrV+/2fDvIGA9GuDdcooBoUkdO4skBEmAki+wS
v5+zNKiRD1sl7ltwPRZ0hBHw/EmxqE0Vhc7iSq/HKdRyM3DcAunol27+adqfE/1HND+49ae/mLMT
g9I5nQwprrjH3Ahv/Fp71FrDd4uPvzGApC48HNZd9W6ocYJeMdan0La2jbeZ/mLj4hUKVDMiXSCY
HGUAeW1bk/DoEFZT5D+7xlsdrVRNFwIOWMDOdQyA5PHYUabI6Fzu1PoA6ZfsQxPerhNd6nsARjLe
Jv5gr8ljL1wIpwb/5BZO1sSyUtalDRlCB8I9+bQD6XVQpZ/07vYn/JkdxTdNnDltA+70kLnekz67
903Sf068Znd9B6wNRwluGjIaZTmKIYxHJNyMZ9p8Loev0xqL09LptyEmg3tFym2qmUODggCpbxGB
Qvtd2I9Ru3JlLHhI9NCADxR1FtRyVDAbF2NW1Uk/hdY8+K0BCAugH+3X63O1NAgpvwPqI8RRukoF
Ta35v8exFCmkT185X6lOLBlASg/5aMQ3aA5SXLCXVI2ej80Y9gnCyzbZ3/77Tz+vBJiNa/YZF+0Y
1tNGOAFbizCXzuLp95WzqKfA2YkR33ct6AH7Ubkn5L6qtuNayXnFkKfAlcaGU5KhWTc0202TQ0Pv
xZuD3EYGdOWVuWwIvTceHreXJYLS7WzNTfgYUjBAe1YaxFDxY86rDhb7qV/ZXkt7GJoreDmB6OqS
UXfkGv57OmH1xdeKfXL1x8pacSpyBZSAB++L/5lQJw5dC+3kucMYijbdg+ps6tAYGDT8Ia8eKU39
cW1LLLmXU4OKF2tKi7RMwCAdvhf5w5g+8vprTlYugeWZk9o4qCFeMgJrs2MBK6uPoebhUkb7kpWA
SxstJ39xfnDZ/H8zyvlBjTvKgQXGtuMbYSNESvu76xYW1wd9HshHoTccTdzntxkUG8jUxHAAdaOP
D4Aj1E9I8+ZBZDTlgzM5BFk2fTg47ewdEjbbh+vml+YRwT9Sk0BnX1KI2jNDfn9CWzKPPhH93pw2
w1pf5ZoJuWFOrs+WowMXAF09JPzrzOIN8T55aJW4Po4lP/oHzQhAo3GJM6dTXdKiNVBEcL62m15f
CWWX6gdA9qLVVc7SJfOhG41zVIkevdVA6Nm1D8mNsn+c85+znfmcfrdAk+ukt4OrPLQ/otiDbhaQ
Lqt5Q24mEFMxhB52YJgLcBvlzxO1hqOotDVCd5W9X2b3ZaslhCtBIwBKGLmMp8ukAXKsTyjDuMO8
a1uIErwg3b9Dajmwm01HRJDD8Zpj6zdILmuQ+NDvKZQkxm1ZRL5FflTjY1f+1Ht0D7G7ul5TyCBL
JwVNMLI8gGj8IvXoVt5cNiZalYS1jzon4BE5mj0N8GwGaeyjle7R64rIFAyA323rjtUvOLyBNSEs
MF+G4Q4ByabK11LWhjygqoMF2TqyEybQDLjIlXlzyohB0VGXr3irePRS1+/0g66NLwX/oZXZC+23
tc39wnmc6qeU/xBJAWjv4Fei2Uemd9/3la81MWSvj2OfvbgtCeJ2XPGXy8uL6ZMwCLSuqqmzlpUQ
qCVY3jr74rmJP4tnvXsVdb2DGlBQQQqoiLaNdRe1P63ysTDvqzJMpgSP8XJjkGbb5DSwHei88MhH
lv6FZi/XT/CCm5AtDzIvL8VT//QCn+y/qHHHKSrQ+zC07fw6g877Ucp8bGk5ryEapNdWlgz5DrT9
yNAUWHplybJ40OymxZJVWls9shZ6h1M2zPf2PLSBK6r2s8v66rXRPG3F2y9a/kOhieQlogu5x08G
aRvMJhlqLOHogimM6hsyP7fzc9nEuxFkF6K51S0iT47sH8BOwOk7FwXIkrDMqrKiC1P3wZgf/rm+
ZBdXPb4OkQm571ERwtE6H80sNGvUGUE9hdteUPYs8YHP7QMo4KYH8IXGKx0fF1tEsafeJGOttaM3
duEIOsopTwy/1IFIQHZuZdougkBpSFaKkI2SigfKpSyBmqwbpz4k9UADcK67D+h+MH1XS9+MIZn3
mO81nNLiZEoeO7S0oIJz4eu9vC9ManUhmR5bCwJ82YPgb+3NDw45tBMzSkSDiKIbjAlmzNLe6Bbz
k+nr9V2xsEoo4uF0ybQMNoeyx1tq5hUhogkdkXzpRZ2/lpUggelF5OO6pYUpQ0sWVHzRGSmxL8o5
dgsKrGNawlJEv4Nv6qgV3l005tsh79c4HxdGZQH4D7QdwhWA0JVRlakgTlzbNfrxXnj/kud3uvP5
+nBWTKh5BvSTOlnBYYJo9y0k02ryPK71+y7aMMDgQ3FwZf7n/MgWqG8maR1VYZs6I3IlxbCtSJ4/
F5FwVg7RwurAJTiuFOlFY7G6D4y4nr2OVw2KuVvh3tni0A6HKf9xfdIWjirAAuheltBwBLLKHiii
Cgk6mjWhNxR24fOOTIdeg+wEQSrlgXdJfqC9SFeAHZdJ8z93lKSURSUZeVLFQ0Rz0admjMHlwz3a
NqrooXKODsF5PVqot3QfLD1G9V3hrhwuS726pF2Qb6McgmfARdZD9Pk4awZvQtoxdgcVXRG4jrsW
sl+Gu+C5wBFGPVl2IiKqOd8mtQNV+pEKHsZ99zknxvtgkGAw400EWnHAXdgm6asNqe058KAcen1J
L/eoAbAWOIGRNLLxvFOOGolAQznpYxHG2bBhegyOD92/nS0J3cgnVtTTZpkFr2NdFKFX6m8j8mCR
cLfXByJ/6FmcoZhQDltiU3D5jaQIafHPzF97VKrB97K3+qc+/lYloXMzQkcxqKT2kso0NDwYijAx
A484vnarihHuJswajhu2BVpuIQp/vjGEV9Wt28EC/6d5yFdO1eXmPv+48vOzzi1dNuPjzHiYyWaI
Xq+vx6VHOv++cmhBkD9B+QHrobn39eeZHorsYFWH60YWdy9FAgnS3fgnUS7YmHpabLdmEWbOfdw8
zskDtVeK+wvzJPOq6L2QCl+2K8d5EkW2pVcymiVFqIO50R+ylW27/HnUcwH1AdZHRUw3GbeoqbEi
nKDeaTi+SNbSKpdOG35Fsmr+14L8BScDKIxhAOKvKMLcoLsph2spkkOVOXtCo8d5LlbWfWlAAP2i
GAX4NwJixZslaU95i/JT2HHXH00GVe3g+qJf1nLhJJHGle9SUJddRIx6xN0xmyaMiEUPk5d+xKJ4
jOwe/Nb6g9ZpQUfzvUX6+4RoWyKmYKr5U0q7lUeU3FyKxzn7GcrEQvK49TjTi1DYAwvSdDoCNbpt
ebd3wKQHyP3vtBErV9IlC/OfsaPVEzEFqEQuqARA6utq7VCE9uCEk5cfkjZ9hFDArgEn6yyKLQRR
nqZk9olXbcxWBGzKUEPOjgmYZ/WGbWv0K/vXF2ThFBIIRELD0QZw/eIO6XuvpcLQ85DMDYAVIYj4
N3m1VoBccPCw4qGWZhPJm65srM7hkPNynByQpMfZhQLDMclek5IGVcP8bnxt2Jfrw1o0iBcJmJtk
H7IKhUD7jSaKIStCqCw6Q+sn8652PD9NnhrL8dtKRyaB3e7QQGwPsXOozSx0y2gaF0PWwR2Y9aHP
tzOJ0ee9kp5YXK5/bajQ/5jj8dNRjCtBOs1NYCH9loo1Aa0FK5KCEchP9ADIhM2523EFsrC0cMow
Lt+n+p0Vb8x4u75AC67mzIRyAFNhOYyMdhn2+uG34e2vf31tAPLPT/xmh8MU6Q0GkBiPFEBfSIBp
Wb/iyxZuybMhKLcLH4yMmDWMdOS904u9WTBwbM1BvMbhu2ZIOT110zQT7rgytHs/MTcxYITsrjDX
tq9cVcUnno1HuZCtlJqClTBDRR8w9svJoVZpQ3Q02SH9vXXyH06N3CFU69yx3pc092mxL0doKPOj
12tBjuhXf9QL4VPtsRaQo+Nf8bgJxsHxPY8dZjZuXaP2J/AQl3dGsTPS7rMg8054W8iJ+J7xG8Qh
fsnec0gpl0aJlNamdsgmnvVNBs0u1/6lD19YGfsse531HxMSGx03gGh485Innazdvgt7FEcNmQ1Z
Qr+UK0uHCXLmRVlJjAE1+La1s5U5X7Yg2TUN2SyvJhu5PZcVtVkVGmQKRhc9gmtA1IWTgDH8a0EJ
FWP0e8/cSauQk89DtE+nd1vbXj9sa4NQvEXfDY7nNnkVEveHYTw25eb69xe2/9kQpP2Twzx0jV7p
DN8f9ad8BGb2bha7uFs5zXJ3K7v/zIriMnRq95NlYCkckz4gseXH0R6xkE+rnaaNW6//cX1Ui/bA
jggdP2RKLtTrCdNzTTcMDgR/EVRx7js81OmuGqONoT3EN3fo24BU43ZCaw8obYAeO59EGxkTqxsj
Hk7CfLDar3lxcwldWkDtH6SdUJsGJPDcwmyYeIbGVYVH/WPm+N0aJG1xm518XxlBN+sdumA5TqP9
YeU/OFsJfhe3maSslBwteE8r7tzMezHVjYENAIEd3r+mxpe8RrFhDVy/Zkfx5taIADiNCOzAw6VO
v6/7h8h9FmuqV4sbjILEAsuN0E5FoGtZy0CAQ6uQUR/Vn1YcSuJX2bvGA7HWxrvoZU5sKUeUFKnp
xRxzF83urirEph/Y3dC6twerkm3yf0NSzmgpqsJNDQxJi/ZuZftTuemyNUp7ZX1QM7MBNQbeD2gW
dPSqwK8ym+t46DzraJvDvOnM2nw2rHTeQ8a3fEymvr6RLuc/BkEug4HhmrkgB0aTtSZqFKSORr6h
uoHe+hs99B8LUrJbUg/hoa3WHxhxSQwSWutYJeYLmVHO0soV96k2PPzHBsJ7WEAIDCTj+fEfIFAV
1Z1tHpPKFiCGsKafvCjtPZh6+oAMnf1gsxGyMkltgDgcAGg7gquLXbte+SVqoRG/xIWSHMi9URtD
OUflmUKVcTZzr2nDFCV6bpQoIpZ+HWXbZHpvogcR70n0MdBvUZUBOnwYXXRVZ5/c4U10iU+cIsgB
/Bitf6Z8uitACFXVT9awkrqTh/zktpGzZUgkkwfVAWg8qb3CCbOcvIptcpw5hH4Tv/H6DY+3rbex
9Nuu5/+akrgsB54Zhs8Xpm0sPCVNCzVgCsbKF7IGjv2TqFHGAkA0mp5xND1AsxQDqJrxpCobcmx0
VtzrmVXv7H4YXiLakS2AxObs922RNj7kXnXktkd6n80u2bU8NnxLm+1HW3jdrkE0/TwVc7PldhJ/
jqmT7qoaofxtTkTdHirQp3X50NG+a8Oq3VbahjuHjq1MuRzx+Yyc7UCVQCjJzaJC5boFq8E7T/Ee
zPx2DRW/ZkM5b87cWEljYhjQfzT4t8Ls/GEN4a9cIf+dKpCkIwpG8cCWf34SeWnznA19nbWgLU/G
57nQtWOGdL7feyN0LQU3N9Ogvc1F3hyuB0eXg0OOQDZpo/HwT0PyueGonVuziUzzaNk7Ud0j3luV
xFHCCXkQ5PsWJX4UCSQVzLkJkaJQm6MGd8yGPU8289obWq18SAPoFZDgW1nHRtR1bgD6n3NTEWc4
QmuihWJvVL9BjjDJfY9X7NVkifFZVPTnPEd8NxQT2YOjonvOaAFeHe5FaywSSw4aLVRorQQTDQat
4lb0ztHGttbGY2axflP1er4t3cFtAFOZ3LtmhtY3hFmTjZt4/Sc0FWn+2LU2wmCnu7FGKKfm7Kco
oZYNPWaj1tl0FM2d5u1i89FcKyksLC98K2I5MH8AXav2jWVzm8xjAxNz+WzOqa8NP65v0YUw4dSA
Gu4ykcVEL2HA/gRSxc46oMLkjSvnYGUUjhLzGnavjRODEc3zswZEsDf7QnkD/W+WHMWJ0BlLbLBy
Orr6tyINabIv1wSUlEzcn7WWFsAJJ0+CmktKog5kw6PeHZt8Hi0INhXF6AOqV/6qqRf/pG0aQ/7T
E8HkcEP4iLTWpLQvnQkeJRKcDAU8FAHUMpmJ9ock7cz+OI1GH3hxfCSNgypWxG+ezTNDaqVsFkLY
LDL6o0Y2pNrM+W6iK8HNZdyACBD1AKQKMKCLeqNtFRMeECCIHWcfieuyQIfsrrNe+rXcx4K7OLek
+P5qFB0XZtodPeMLEVs7eWinN6Pc2cjDsHZT033a3edot7l+rC53/LlZxWuC/6mH8DnMZqYt7oqE
2vcoIa+BSResQKEXDHlAxctSl9wyJxebTpLUGkjdHyFv6ovsvVh7bl96B/CMnBhQPFwRN5No8rY/
zkyrA1ZpQ5BCPOBNK9gITgVzTfXw8pQhvCd4e+OggWdZlTh2XejUMdZhQG/RGykCqNEyAP4Cs9w3
NxLK40RLdAegfLK7HWwnyuSlE8RnhMOMI8dDv94na3pWC3OHmhfqT3hM4ApVy2rVyAruWJVxHNvH
LNt5TkDa3fzj+j5bcAroykZhFmxg6B5T7weNk1iUuCePs36os4fC2Kxysa6YUG+INtZRTKMAX7Ic
74wgBdTCWjktayaU+2Fui670ConvnB7YtyG7a9Z6ShcsoDPNAC7ewj8uuFwhuKdxsy7FkemttSlz
dlcagLdSe40Vc9EQ1FBAcyWZzNQSETNyzcvYLI5uU90Jw3gY4iL1s5muBR8LLlTSOiNHBfwFTo15
fvZ7u43BUNpiROm0dcVbq0eBkZZPVlKtp1+llzx/CeDRJeXAIP+AgPbinRcl7chNj4c0+3+kXdeO
5LiS/SIC8uZVSlc2s9pN97wI1WZIyntR+vo9rN29k8kUkqi6GIwBeqBIksGIYJhz0oja/7jJi+i/
e8Mdr5LYb96ZIMHVvBCnlofGgS9V0UDcsPzt5XcV2F4B8P7em3MpQ9G5ZS5F7lqkOpXkKS8PzvSZ
vZMx72oZ1uURCfAhlowhWUncO5kV74Tm9l/b/8s1KDqQembTWyarT/OY7gGDnYCk4vYuXRsxWDCZ
fJDNH+h9Up8X1uilToHHny8mI5oxa0epPUW09neJg8LKbWkr67mQpjhrp09EN7YNP3Fv2vpB+sxc
7YjniipjzgdJKvkiQ6+s4pnHYQQ1AffZaS42VYDu4xc3jQcjarqXmX69vZ5rY4DWS0TtEggSs8Jq
j+cgh/Eb5nM0bhiR7923NY18nWlb2zRpAgASBYgORAKXWuaMbOicduQnkB9/dnVEHqtLOPu6osMG
hnu61MTXAd/zMgfzs1mR58RI3glyJ+8KWkfR44JJBAc9b0raveRzV4nJ5CeT7UX6QPO7tEyjjDy0
86b1NY3FazpwLkzZMtaM9uB3Bl4Kzo/JPRoLiaycxxkFDqz7J+mYJtxd38R/F6dsIoZ8MfrlYXHZ
6G2ShEYp0nNc1y69rgiIqlHsRqO7qm0FcBUpQh6OGfI2+1qnTXvvk8HU6PSaFLQFYHgEnR94lsq1
nsWcvB4s5rgJP7ni8yDi0P9++87ovq+EnIud9EXJeXoqLOPFKn70ufXttoS10zhfgWLTjMoWtm9i
BbS4M9JDbex5penYunbOwN+QzJwIOmBr1KKFP/JGFCMOvO2/9OWDhLorHCvyQLfidO/Er3m7OufC
5I6enUjgErzgObTZ8KbNXAXx/Ov2hq1dl3MBypEDYs+fKLf4KSGfhbuhqUAhvIyKGjRTjEecaLpD
1lQAEAXoWUYgBfAmRZ6VzGaJ9yc7JffzDy2cpu7rioJZRl/xLB/ZySZO9Fw3umB27ezPf72iXv1S
zJMZ4tfzAbHSsEVWMzNeR3p8f9YDBZ6zbZLHdnbui1MWGJKCoONEfgU7kr/ePnbdRimeMiWlz1MH
3wfyYDPG3vb259euIVJ4YFYAR9B1AOtXpTvbQc4wqepvMPm2KTv0Hto6DtO148AjFnkGTFkglFGU
aZopDejI2CkN9mF4bxqfbHPaE8uORfr79opW7gnqBhhpguYCtlENLaoUHMmJPdNTiaIeS6bd3Fv3
hui+mjWI723jDtCKqSZkWtlFUKIBAhAJUVmxUpZnJqXRNGFIT4RuyM+g27u6ouiKGkjWEVQQUbRE
kKE4y6wIeiD0tWitc+nXAkg8xqKpIq1IQEe9HPRDhxuaRJUbadtkItyp6Cnh9/Q+FBpjfL1FiIve
AH6gawBPVi6kJXhAPIcMp9r0IkJFEwfB+IVaOtQ3+TMvH0mQ48lWGzk+HKovMqcovMnygYBQZYH9
XIhy3CCP3USJqPx9a426Gb+3RNy1QInkY0q8JBXk0l2M0WgFHU/cD6LEriJmboP+F/cf+/rYUrEl
/RL35u62ll+fFh6ABlQN1TJU/NQWjHyAA3XcacTo7QJat/LIWLG9LWIlaydlgKgKLw8016qzJIE1
+3zmYjzl5RhRAoTGKjbrQ1VVcuIsHsoq4jSIBCZwnYJoorW3mom6r3jsSjwwH4zqatclqJT6BmMz
/SnovSfBgXHXBhvTK4EanN57bKgioBdFjW1v59IQEW2RtvQKsnXAgevX9Z+aO/jfjQ2GYjUWZk2V
MS2GQStZqsRb/NLkk24uqsVt+hM1bBIXbuo+MBYEUZe0oWYX1rRZlp6RIcO7H+Hkpag0sPMOMDwd
iEk3FQNyyLLL0aOvozda0yZYLkBByYr7FUATC4ack9TqToUn7qrc/GSSXBPtr22aZ72V0zEQi16l
y5Uwf2wNj2EokrhbjFxFY5dFeaVR2bV1nAtRrCS4llvksPL+FOaPo/Wka9K8TozKMiLOwUemEtC5
6sEbvYnitAXsMDeIBvYH05DRwl8rx983xouZn9qAajzL6orORCrhRbH44VwbpoR+NIEHZn4pbB1T
tk6EEmGgyTgB2BtWZSxPpntfvpP0CJHxxa55ysnXyeAkXorv0/JPYf+qdbyAq78fWVfcRszsYy7s
UrN6XNLOMTJg3gRTnGJUqtRNwa9KwHkjvYt4GJAAlxLy3HAbb/aHU9q+hHFSvY9W6W2DgPaPEUfZ
044e6cvPm13rO6yxB+T1+KFwMHbVYgiWjY9FnnxldvqamfZGY9vlpqvWVQ57SfALzNOphoVTx2Nd
EUJmtg/FdxCoYYQjyqgTTZxuef8ja9qD0+5vi13bSInxCdhFzGwgF3O50snzmWmkBoDg8iN7FfPL
f/d5Kf4sFmcz5ryHcMH9RL9w/5p1mlGpNRuG2MgBwifyvVfj/L2E47QXXEar/cYx7Dq4ItLyo6wG
FOdSlDwFegoHczaxSUkw5685cZy7IqHul6ZpyXO1mGXsgQozQqf+Dx527GjZc/E+gKQ3jZSwonBx
iKKv2PWcEux9/QJwycwZo3znEl2fz/pO/keA2jcTjH7l0xxDm5W3Sa2NFew/pGtna1D7ZohPuSEE
bpXT863VkU395/3adi5AOSck+0Cv2GANvf/T/ZnYH/k8Bv7gLZHfucJNblPek8XFODw9mBY8f6DL
867FFjJ6sU0fKNZAKri8Lb6bcZOEMy4j+0Fnui2CbO9Zd3arAXdau/QB6EbQLvyG16H4F28Cs18z
wHoayTO/N+oPWM+zz6v8szZo4v7XehpBcT9M+b6zwqOXWVujnp+pi+kggNR94ORttKdh2F7ilSoe
LcxLdKiVMJ7hgXcFgjKd15dbr1hnIM+AXxM4Dxj7U9+T4BpOAP0Rot3WNzDy8JK2d0PT3BkDYEDK
j/SwGW+lMryXsBxFD7p6mciYdM0prBxgiI17wxKPZa3LyKzZNWTh/20AU/TAqkPiej3vTn6Rxo2D
IdDnsOy3LLei1Dn54A+tTwv7/u6jwoAggjYgCL2hnFwqOcubtjRdCHVKNEY+mPXv299fuURAW/Al
R1qAF4GruJxphMuxBjQrp3kX8+bvzvYiQXYj/y/lSIN65tp6agYTNe365Dg7w4sK75GHAMbS5PxW
zDJG68DUIvvNEB0o8XNtu0nRNFN9aoe4r+/yZZvokMqu0zMBMgxoOgE4KQZ21dZeYjl22yVQ7RwQ
b675KaiOwGEW7TdW3XFdz+GK6bkQpsQbSWrkxhJAmDNHtRlnlsYQrN3T88Uop+/MPKN8wPfN+iUs
fszNgXa/O4uhgKF5Pq3pGboXAFWJh6AMEy/PH3RAtZWERney2avPu7hEvSx1N3b767Y+r+0YfL4M
2dHdfaXPVi0EIIG67pT0JIqG7J0Q7DKyQGEECgaQZxT/VMAhDOY6SxWm82n8bpkPvLp7989HFg4N
2/ItcM04kkHxptKrwJbwyLy/feevD3z+LSWONutrtk3eI66t01CcKP+r4SnwnD4iAG4SEyPok7hC
uBDIxATmAvTeEWh0hGxFpzXD0swqvgWcCAAMBxQtRmtsxQwHZu6JogNWbDWE5o477ecm6f6yWfMs
Rj/2OXA9h/YxmUmEguODUQa/ZyS2AoGXQbUcUnCqWLl3z4v2d+14gAbXsb6uaOD573MU58qoYZKR
2ePJQS7NqOtI1xK0JgBVZ+lYYeOQs7u8Sk7ve0LU83jyiR9l6FntM80prpgFVLff4me0NV2lU9Km
KqahJSOGH4HBM7vN52AoDk3TRz7L0MvXic1tvVyxDhAI8F8zlAPRagzUWVaZhyOfTkkLOqJuWH5O
QePHHKOdopv+uS1sbf/ecqsAAAKJwhtk3JkrolbNMpDOglcD9NOPYaWxdCs+COuQ7AzAxgNishR/
9nk7cWtgjgYAtq+3ZbqbyMbRZTzWtkvOSCK5KMFrVDdn23UfFOCcOc2zefRZ8TKkUyxA0iAqXRJ1
VRRwz9AabljXg1NpRwLMxBfjKXXS783CMWOUfwlEcOgH3czt6rnAb6MHDTRrV1huFGnJZDYAMdzV
ebSt8Y/b574WwEnkHaSDZdM3sgaXJxM6MADJME2nrAJUljFMT8JonkybHhpmLXeYyNiNZvbspvZ+
zov3v+1BhgXdRixnIButJMKyKp9Q7ZXIw9aL535KNZ58TetQB0AlDxGwDfD3y7Xlfmq0xTRPJ9Ad
RxV7NZxj8k7WuDffJzmWYHfgBtGqcSljbLtyxhseGNC9t/lJkM6+fUBrunb+feVBWi/IXYXghkd6
Ir1b+gKwmdnrlI1fQtSKb4ta0zWM85tvEO1y6OhyKVU95HRZ0unkktcxO1i6+c/V40AiWlaMMLih
OimMNAoj6ELc0OHRah9sfhy6DyiUzHX/nwjVzxDWtuGcQUQZpgCyBdS/RqXWjkPScwCHGy8Q6JSy
RzMxiei9+eQmu6B4ni0Aix2Mw+2DWNsoTGSiRoJuEBt9W5dCaOaBm64f5tNgvVjNC+CGW13z0dpZ
w8qbEsABt//NLJwZZLOdmwp8nvMJOHwkHsTn2ytYKzPh+QR7/L+jdmr6UwBddFzyBhCjflN8n9CC
uskdHwx7vLEjo1/KLfLe832/ZN5mGst6U5Rt89KK0NTcn5WFAoUVDVyhpKwD68nlXpa1PWMo2VoA
X4IcW9hHRbu9vdaV2OtCgmLExNBNIC2EhKbddW1MyefEfMwQ4gxRkT1OhmZBK9N06LQ9W5Gigoyg
Hy5JXcB70i7u57+Mwt757nOQJZHLdgljcTV/ov28A/VF3NhbzjpAbyeR4e7pKPZlfqoMXcfByrXA
Kwbxc4BiKUamlF32wWHtcKOGR7Sqx8KvDr33vUlK9GXm327v9tp5IkqXUJwYfgdu/eV5Qq8Mt3BA
YdO3Y+wWW4cPGjO4cvveWISAtQ82pqsOIxYCdZH6iFUoCYAc8ZSTZ6OtNKe4sgzgz0lUB7xoAAyl
LGOyOwRLHeobIn3No2r8/u5duvi8opOpKP3Uz/mIviIad/sq17nWtd+PYMtFgQMh91XvRytG4fIq
7E/dHKc7851ESNKrAh7t389LfTszT34627yp8XkKsCPjCIJmzSHrfr+y/3kN1rA6TwDnugTR/GNJ
dQWyFS1CoVsiGQfoGTTVAzYcpKgmwQDezmIRRGn50AtNQn9VBNC/kM0HZBJerpebNAu7muYMj762
5vsSdhUI0tUHMtao1iM+BNuvh7575eU2g5KKu5yCRsWNWVTqpsLXzuH880r4RHsnn5eQTCeTbqoy
/sg1Q+3YAoEKivoYSLnconz0B2OyMgSYPUAW8bcm3lg7AiTawUUvMR6vJpt9Vi1oFHPFqRxj8FF2
Rby8f/gfFRtk1XwLAwmy6Hq5hJGJJPOnBekJ14y2IYL0d5sKDw9nMKdJU4Q+G+X7AXWG0evFyRLx
QKKUabRUmholNYGhN9SbQBUNZAFfasDZVcaT0EtFjhNO6NNi91Ftt7HNn4LqIcVQVSY05bwVT3Qh
Ttku5ItBSZokEy52/NN47YAO7n1kxwCEBieMDPvVKFU+tqMBYObp1Oe7pdizr7cPZCWewIQbbpsE
SsG7SNHZfiwx+Fo2OHBhkgckDv1DxoLuj7XUTgzwBsIiMhf0gS6Vt12yhmmauq6vJNJseM9ImBYJ
Eq8cWBYSOxEyVzPxP4YZCWD0316gToByRMXQ925CLCSDXmbrgYm7D3welGQyew/npNYIS9NE9Jnh
GeNPqKw4f1muRqPl77vUaGzQmQDrUqMHwONOSYDEjNPuxLht06Ow9h9Zg4cIXfYHGmpTysRZE/Rt
AAKj5pmSo7u5/fm1FSBNj3cSsNvRV6cYdeK4/VSM1QgIZv4oRoy2I1znyJuJd+d9kFOQqgzuL9CN
qq/jtkWDKgDih1NhVFu/4HsDf4tZl5BZ0SigE7o4cYCYSPq9yxMJ546XDgN8en/0AJBlGbrkkk6A
Ei70qQWu6dyGAJDdTUEClDWNUr096hStQpyABDcCH9ACqwHDSHvWDiFEpBXbzu5L7X7Ju3/c6Xsx
HwxniGjfRHOfxXWXR8Pcbuak3ebvb7tBxIJuFRPZWtkNoTgDJKBKMgd1cCTNFAVBE3uuprK7onp4
0boSeVHaNzVosfyhE8PQ+0ertiN7aLdlZX1yQY1wW8NXDgxpLfQ+I27BXKK6EGMaQqfOG/9YuG5s
Fk2ci/79ZgxPZxuM5Bh6QppJCV2cJAD/cJgGx8Kro6qw49zQVO7WFoHEHMwYBpwAOaVIsHk4GcTk
oZzllmMh4/stPUL3f7+vGDKfVIkbjml4dOa4zzfdX+8/g/PPK8rEDX+c5h6fn+pYFGXMA12Ve3WD
fGBbS7ZuCZJ2ee8b2k91DmyYY1sUcVGgf083C6qToPiqtp2rqbEggZUvyzc8s29v0XVwBB8LPkfg
IaF8hmeCsgCr7sogYfh8mz7NDviLGx6OgEf0fvFgOLSgzTCdj6zpXKiya+gxxtxxm4VH0aQxMObi
UjcZsHbJzyUou9ZnVjuHLiQs+Y6mMe/u+PvDVtRg5JghwLPRR6veDcHSrOtQwj/OthG5BhqH351o
wLnAGAMyznTh71WfYleIjobEP05xJb709PPtk7+OUy8/r3iU2p0W1xrx+RLYI6k4MBdYRneZbt53
RX8xHIeRf4muAWg/5Ypzatv55BTJEbyqFn92y9fby9B9X1HgainRx4rs3nEBTnqzs9//PsSLBh3G
SPUgsXPVnQdqMniipU2OvviURkX67vfb5eeV7UkpshjliM8DoWUYomDZ2O+PRi8WoGxQPrq5swyQ
gNmIYZu/f2QAC0DYgFwDlBXzYpcGZESmLC39PoGfM6I7JzM0Tm5FTSU0IGIS/AtQRYoLCjgxklK0
BPavbKOSupuiKk9db0eoDmmCxVVZ6CGQ3hS1SPWxbno8BxLZhHA3/NkNP1z782j9ILp2mDWNhdP+
fylqQsMC08PUFZCyBMXGG0OUoz9w5PBHuHSw7XgoKPZVYG6C28OUHDdeMcRBrwMiXV/Bv99XrOtc
M9dgwZgAAYVF9MFePuAgHAl1isEkNMShY+FSqTBORLIRUxLHkrwG7JVvbtuMFe9w/nmVTN3pnC6Z
MphuUzzk7k/q/rSIJppe2yJJnYhOSGDVo/ficgVd3tedPdbJMWcVaLmMJwp029urkAZaiddRuQRm
AzrIsVWe/AlneQ0r9xurZGF4bDJMBS0+jQvP3LpVuPctugO64DthQZETldh5KD3BP6NqquYFhDu4
dDSxJpM4cQfG2QD4+3Z5apgm7Fxd2b+C1NrQUoh8GAUEEf7Jml5Y1W3sHsxqU3gkic7Ar116yQT4
huiBCTJF1yyPVLNjQpntfuttx0O+PMz+79tHtaYNkhMSXXDSrKjP3SahAwDjEMQteYqMDfji6P62
hJUtw2A9whGZJr0eVxgSOzVIXnlHO/iaNocGCG2MfU8Jj9xKI2plMRAFMi0JSecDv/5S76ohC2hb
jt5xeAqsz66OSHXlPFA9xVahLc275jnrmoDQtE19gJuaG178KsrqPpjACVRrPMubGikXyJPmRSKa
vs2iXS7E8ns7D+rJO4qxmqNySR8yVt4Pnrdhmfgppsm4w75+tdxpM3nl9vaBrS0TQ53I4QEQ5Rr+
n5b5DHBx5h9HUd4z58Cew2pHi/D9dgicTUg/y/DrOj+MHmmnHSqIGcw93Q6DRhdW9/D8+4oyuJNA
hiXBabWACs7E3u3uJuNkzPdVU0e0qKNxOCQ65JIV+32xKHkZzizf0nlVmrRYFDl64Te0kU3fbh/O
ym26EKAENciHCTLaECCGOTYytK0iOcVqHqG9Ef/95ba0lQsFGh60zUkuMgziKiFO6rUJMz1cKMKP
Hvm74bp859pygB3hoFBgAz1CTXmUpQgqzFMSAKV5UZ18dekUua7YmXm5y7Jmd3s5a6dzLk1RiSxN
gh6PSnKkljmAyhvj5TR7AHysZtvW5CAiREsp0L4kLdmlFhQlS4w8ccmxbpe7oe4eOQbNs1xXXV/b
PHSXYjwPPhYzOkqqsgntaaEtlmPxPEowN3pEGgQE2RgA0RikFT1AtzdSXAgY8B5XO6GIN2V55xDA
1zgNsm1xFv5498kAEQ2QNRjIRq+0I3f07N4MYe7zyinCI803bhiV89ac97dFrK3hXIRy+H7ZWC6v
S2R0XpgHZGWNbq18HoA1cgIfdaJrHBRjaYgzVEFwBPLfXVvV26Jgmvyg9PeKV0C5DoUuhFaSt0x5
Ly0IPcXI8KAJHRKHztfae6m8nR1i/OvvpHvutGMZa2s6Fyj//OxUeLWI0LEhsP/e0TyGD9Do1cpF
AdExTBNq2gDYV68/xUO/NvoSMAmAKCGHMIuIrUkmrK0BRULQKqPOhj43JYgap3QqJ9vGmP/94qPv
43Bbq1buIBDwEOci4sB0ujrhh1dfsdDepCfRlnY89EHUMHGox9/EruXA3PLltry15cgsvhwuAnCB
aloaU3QCLUMM3K4P4Mm17j7weYAhyEkfWEoVMxVFYS6coQVrnP9H9GkUan7+2oHju//5vnWpUXNS
FHRMwEqX1eMce3O94cm4NXqni28vRCdIuStVCfyIpsBCUBjs87jI427UiFgBKcb4kCRlRlutZKVS
VMtavID7HUA+KkF3nV8/FhnIi4S9KQLrMS/9PEI5bINRpCYqUbxgZohM7Iwh/ttLfcuEqnbh7Heo
j5KU0sFexoSeHJ90x87O3GoLkr4X8KEDqzh3sy2KDvWDIxCEB737Pade/7AAvTaq29n6bYA68/Yv
WjNU5z9I8X9NRpfMr7AxcF47o2FRn38BdjKlJ0uCXaHVf1o0DzOVuFs+AdHJipK5KbltrzDjKkST
pe/hYoQ4eaBf/I32osg3m88Cw/6RU4/d3p+qOjaDhu6GLKwjq+J+vAzDGDVtITZGVzcbTge+wYPW
2aQpzx9QWGp3oaMb0ro+MSA4A0QPGCqyOwVTaJfXoE1CapN2To5JX7foizDNl4T5f5yKlPtubsMd
b/M2SkxabQy//Wck5Q8MrNHD4s/uEYTt4uvtA5O+70qD8FyXfcagu1Fz7X2aYuoeSL8nEMy9uPn0
KV/4kbrZJgxrTSZr9WKeiZIG7synmCP1MtKn7NT4NsKvV4YOvSTTXM01KymLBugRQHsOmhgvhfjz
YtCpW5JjV1qxmx+qUue5dBKUaIIkwk3A1ZAcx+E0zts0+Hb7RHTfl37nbJv6NktZ7uH7xp8i3bij
xm3pPq88I2bDA/hpi8+XCfL3sVNrHndrCnV+AIqCe11qGEVgJsfJe+jyed87SZylL7mjg9lY878Y
6Ud2F02sKHrIhZ7tU5mkdWEFSXJ0kycS3k1mugkGM2oyoBPr4DBWZUGjMOiCvC86TS9lcVsYSIg7
BItiTyHD4FD9UvczMOnNreVrCpCrOyhBCWXfKKCWlR2sm9wIYbvJEQBPW7Crb2sn+YtV5PdEm/1t
XVsVhecdoI8BT3yVEeRjM5TcMZAo73hs00erm7cWfcy5rl9LJ0j++dlhTS5AMO0Fgqz8noNbJO/v
KrcHeLnGGazZmBAtsGimRwfm1bO1BlmTE47IMi+E3dVF+kRn99DNVHNEK53caIQ9k6MoxDTgzZSE
g6zAhF9Yxl8njvGqwQq3drE8EW7Fld/tqs7e9Yax7+3i++2DW1NInBsYwuDxUKtW/Cx1SV6i9IEH
QTZGZT1FpAaLHvmaI1dYfr4t6y31rPqIc2HKYitPgC5u9pIjLb1hlzsORWzh/67TYLi3k5Hvm7r3
YrvhRkxsE3NsJcCgDmErzRc0KrLGvoom9Nxs/dmqfnPm/0XM4iFIPIQIS/eYeFYRhXNuPbomKu5g
sEh3fU7caDSAW1lh4igmCFwid+nDTYGABnD4Jf3kZVlyV3dt+FDM4MQMC2A3gZIjjMusSw6tkQyI
wpzkmZUpoExmM3wIafFaZ6J9WNBttQHuQ7qfhBOAMDSb7prSqZ5nb+y2SdlbMdjfk6c2y/8RA98N
fBiKyJ2KNjZSb3wmfVfHbTaDE9NCkWwuu/7OGlA1Qa+5M4uoyB/SJRxjFs52XCUoY1IvpdvKocUh
G/n3mfRsAwZ1/GBv+YnYrY0KPpNjAlzF3bI4YTR2E9s7S4FZXltM/7g8mDa3j/XKEaBHw4ABRVUJ
4f4VAmptMZeGRZGBYjyy3ZfSOb3/+5g7A3MAXvVwx4onBnAUK5cszE4OqLqOS6ZpEriyKPj5Mnft
+RgERFimWsmONaGgFpCI3FeniqddaO285MvtNVzfcylFDoNg2AyjZiqoep5NidXMkCLTH+1nkW68
9CGnCBk3hJjR1C/RDPJdQBTfFrx2OAACwzMML1jZ9HhpL9H4aoL3aYFcXI8vU3v3/s+j8wyNdPId
c9U+m+QlyJ3aKT+leL6mO85/vvv7sI6YLMHB47eq+amZuv0S2BwInsMn50fTaNIhK7tz8Xlld7Js
Lqc0xOeBPZ46fAN6sc3tBVz5EdRCzxag2ldQcPXmlCPt5SXOfdcan8UEJHK3rTTh6qoccAGgERup
vEDt0bMwVdGVDjhEjK7ddMGffnzkusqrTob0JWe+t0hHv1zyCoDNAlzFI4i9eB1no8bzrp4JWvSw
ECDeGyo4YN16fDLNlJ+aZoEn+mJUmsD16sJDV0PYEcBeIct2BX7VgPskTUmAuHuMnOVlF4/W3+8+
dNn+CcxGvByu+47sBG5k6GGGA3Kaxr+BrFcMGl+6sksXIuSfn50FCdAE1JkLOeZ5XC1RrSNT1n1f
MbrOjOI6d/F9IOc+VO+36AizZf0brXfXJrdPwTpmhwk5GpwN0ZL7TyRoNRuksn3jaFExxCSkh4ou
8nbqaNqSdBbq1LBLjgDjTeOzcoeqbHIfDA7KlHRC5T2Y8ggNBHVcFem8Kw2r3WdGmsauWfNfRt2b
G5sXIMddYCgi0oS6YbOr4Ev5icoTyh5Bstt2OT2NYfMLPF/9thnmF5+YT0vTxrwcNA/n1UM92xLF
1XmGSBYz4/Tkc7Z1Ahbz6ddtzV9dkcTcQN0RI1Kqm7PqlHg1IyhdeX/NoRH3xYOL2ZOl/gTEtNui
VhfjIyJAakPSyCiLoZPDiwUIL6cknb/mhfMZ3Fq72yJWDJ6BZv3/F6FWtlM0C7iDh8ysyx7D8hvx
4px/ZMPORCgeiCdNm06VARUIALXd/R7YsPEBH8q/cxClf2A5cA8o0+O5e5X890G7lxh9R8FFDMrF
8t6a/+mTf27LWFWAMxmKXaoxluja1UDhI8immMF/Mf2s2jrqxgdh68bMVs9HjtUjcwpDogY3Fmbw
EDPgioPEcEOtv6fC2jVG8oFtAxkOsHckfiWCkUtTC/ayADhfeLMHJtlTcecC88v297f3bW0p50Ls
SyEL5cyRdhG9tjQGxuzPjotXQzBNvKYToxwP4eNSG40sKwZf5+xULc/FB6IEeRvB6CA5Pq7ApEdk
56xaoB471mMaz2Q4mGJMwWSuO/01AwC2VgNlRTk7p3YhOTbaC30HzXPeXrjfSlPjxK/CBMkT4CE3
jxluE0CZUtPPPGw9ESBvDTBl4xw+26F5oNy+5zPbGJMTf+Dw0YQOj+6HaHFRDh/GFGyViQd/aP7w
2O/EP7B3Y0nL1WB2GA81VBmuJmIZ+oB6ZrXwhtk+4RvH2tJ6+4FVoJhnYuwWo8MqSEzTmI4AJSY5
dnXK7mZQcO29UST7smt0yVnpGC8SCYipgV4Kf40gC1l4ZcPyAFRyfQUkEnOYP2dh4UZDRb8vJf8M
i/2nXZBYE4GpQ/9blYrKGWY45GCCmk8rMY8PgrnePNYD21Jjn5YicptvabJtlocFUMO393PFlIKH
S9KTAzQG2qEooBsklIxVaByT6h9aAjmGJ9GEsXfbf2gAZnlbmPSWVzsK5B050SGvlOJNE2MG81ta
giyrnJIH30Yab+ZjvmtNkKc6JAVitO9uncLjkZP6Orq2FbOEFh6ZEMW+XrdFARS4nTKamsfR7GPD
+t62nxJGNEu8bueRLzHgNb/VKK6h2mhas5B3pnkMrBe2WNEw3VuVEdFxl/obmmwRRIfZz9v7+qb1
ysai1xOpC1k7RgZALv3MjPQJkmp53rhHp8qaLUgWAeVuE7blTW8cCqOzN0Nhfs2Woh0jv126/dj3
ZbwsffcnaAOx8XhlPoc1a6Ow9ocoM7x+b7Ws/THaXf+5bNslsps5e5oaTMjCS1mfrGYpdyZFZG3M
BRS1Efylnb0fYm6Kg/CFFRvGMO6QDitiH6BO+abKebX1WoPtyJKJbddgPjwCOhKNBUzJMVmI93lo
fUAQmrWu0XPFzF7sj/zzs/2hvW2wzundI+iHN525Y1XsAewQ2bfbB7GiYnhMStBB5JLwslRuUz44
YSVaMzi6waEyHyq8BtjutoiVpVyIUML5GiFxkVcQgYSOjcYgcc/mO/L7A0JwSdCUjn4HbP/lfqVL
nYHHewyOQfbZMQ9pE1cZVINpLsuKPUAP7L9ilEChb9gyGDnE5G6xQbbUtP+waSOaY13PUdH8AAbh
7XVdl8JR0DyXqFyU3CKk6qo+OCZ5GC99EPspGn4Tvu3DKkqKB2ve2chRW+ZPUWwH7/2BESAv8FeA
xyKayBT1EI1Pa4vkwbHh7oNovIeEd1+mQNecvWaDHDBFAkUa7RfXY22snZ3MJxgBzJoqDgXAIruI
MPgRUkUee7Wy+9JxIy0f5pr2n4u1LrWmAF1um01tcPSrL2O7T1kc6gabdSIUxeQLJ3xYGgzs0eqX
PWc/R8G3otA9YtYu2flKFMUEO2nlmxQbaIu/qvzQyGS5sZ/s7W11XFsNhpPwsESXFJBXFH/oc8yO
1bPlH4HCE9XWp5F/yQMdsODaWmz0/RjAIAANtnqXDZhxnwl0YjqjvS3nMLYXK66L145rVuOsSgLi
EcBkEUwC8O7y/N3KHsrUoBi3AmXlTqSBH9fLMn61ixDjsB5vv/sOJ7vENOaoF3zauWD7OqRlE+5B
cslohAUA/YYQ+37iZXNX0rqOB9tPt7XLsvu0zct7j6NNYyKOFS/A1/7hepWIvaY2InQCT5tBdN4u
bQIXPAbGVNKoctP2Uz8u3p80r5oH4ebBDk/EbNfVDjIUPqA6uyEJHhkn88YNeLtLK188m0vK7+Yw
hW/qBv7czxgHwJRUFdWdR57Sdng3RJjM4KJbSh4SRofVGR3qM4fmiY0BUXdBlPBP1jc7B/RuKNzc
VrmVM4IWoBFMxrayjeLyjKzWxyGB8vdkmz/L/L7iv9px4/e6tqaVZ9NblGfKKB0crMo9NYaWFs4C
iq/JmjdJyDBcq2snWl0J2Kbl1CXAO9Qq92LmreFlM5ikUF6LPKM+BGn51f4f0q6sN26c2f4iAtqX
V0m9uG3HsrM6L0IWR7uohVp//T0McCfdNNGE/Q1m8pKBqkkWyWLVqXNcciStqklVslExnH+2hOEY
a5eXfQ1b1WT4gd+lSdiuJIkMO9kUu0gS//+lDfv/TSQskLX1ZCME27WbP4N73RruescMxuHUbo9z
vX+zN3A8M5caAHsqSrCX3kDLZXYQ4TkPUwHNmPpY0x9w9WDWn67bkbgDes+ADoAvoM4t5lAA4euL
YrCch82mYaZ/RyVPEUrILPCeGo5vBI+A6A21PRbFOqbeQxb2Yxb4yoeSxAWQcARbHCAOf9VvLqeq
TkZgQ2iGuxsorTIqyqPmvWM1zk1wjz+LUk0fEtIWNzHojyW0MLUwKe7Sb29fCsjGoRET3G6vExp2
VazWVmhoN7CfSBIXCveVrQNauTnSBf++ioBnI8dlNw1wX7DEOiWYL1bFSvNbRHjrXGDShFtm6plb
AGGTPECnKmyn6TcO1Bs6eIGZ4UHRt0yxKip7woZkU61BQhQgDVKNH8zeOjTpeEwNFOMT/0QZU1Sm
ZH7mInDD9YmoAB596QSFVgw2mAMBFELTPXmZRpB7KPAgKhN8Dc/8LCPD5NYah0v796b+VLEn6ilw
VTI34GAPnjfH2SzmtawiB8a5y5OHfOm+FwTVSM/Nj9c9WVZ8saDLAr5YACrBrCSktUGqNWyN46PG
5m06pK6g8HVEqdDJQNVVHElPT0MF18iLQ6KDdGP1bxzCdqObfK0q63D9x0gHjJrE3/zta3W7uTG1
yaQVQBGZDo6tovo6DKo+O9m6cVpcaH/hBMLVerluhPVdajUGPNHmZKhtt+9Gawk2oiuCBKkh9F4i
VwywDt6yl4YytrReDtKqB+bW96Nu7vWy+uBsqqesYfATTdzLEGz6z5C4gpamp3/xj/5k5rddWzh7
w8urQzUnX5Hf3fYaECUF6c37xSTdflvN5IaNU7vbEtvZN9nQ7zy7G6JNn7pgbEs8iS37lwnQzKFa
u/TUbO4YsQSAHWIk9Q5dc1BSqBd6cFPPmwNwQcNW6/jP9kxdyKn5dZQNFIgbBNSHytXyXbuOfdCz
qo86A/TuVadD2rMCiqfxp+m2ypf8xmf+QoPeA+bCTaCbAlRnH075au+bljYnlpr+3sq3db90SwW+
FLsJyIIu8gH8KoeS4oBMi2E+alnhBqgob5+91UXkOs3lYelz+1joehI6GuA788C0J8tFxntDKRHc
g4HbausHLUkhD2Jvn2v8Xx+GyW92m7tth6G2nl2n+rmVlrs3FuJAOLi4s7T6UOGRuyOdWT/kjdcd
5nmpQrObm2BpTcgcbSkK+2tBwE9VrWEFerHAG9P1CWKKWdBWaR/2bZFEjrvhL5DW3kHIe4wgfUs/
203WR6NOtWh0aHVA55wVQlx+CdFZxT6gqdo5QGzQ2Y2elh7BTLxEeY9GGmdqP/mlN+vBBsffIYlS
G+HMRidE8QoIqqFFhj/N03u3bPOoy5ctWNCtFVTm9tKt7oZLX9d2MzU6dGj1LGhKvB+AxRw/TA3V
dtayVtFqZtXOqK3pdphzHa2+44QfmXwfe8f4nBSTfvJ7d/bDtSTTD9akuh01xESfD9SefFY2gY7g
fQ9tpj/1NC0BqJjrP+lIfhhz39xvFd4vzG/yp3ElBaja5zkE3NMNqcW0ED0f5TfP32f6aU4+Lo3n
xxmpncNmswS/dXVv28YeozTt0L0CoSQW0XGz78omr+/rTNvCaWz9YB1aFhlN3X7ODLeLN6+CM8KV
mhvw0+eBNi8achg5Xik6+lRc0hsAbE2uvtdyDfj+vny2KvbH7fv6gzeOZoiihPHH6lJvb9VpegCL
xnznF6YXjVA12C8WbaOKNWsA1tfhoerQZkGMtN033TCd8qYqofK3Dc3OGUYSubiJbwd7dk4omGGg
S51HlVa9zH0yHqY5yx9JkechNL/Tz4Yz6yzwiwm12zSdtBuXluuhbvsuMFM9O+kF8Y+GxuzQ3bIM
Iku6d6CDvkRUn6dd1/YWMLpDEm7NnN3k5tAepu3PNBphBr8dUGKLTBAHKcIOyQEP5j50fqHRiKfm
hTPR3dykN7ahiHtrB8iItbt+f0iO3IvPCyehNoJbX0v6Ag+mBEj+4kPhaTeGqSnuZcmBe2FGuEKS
bBrYnLIiHrbAS763+T5r90miiDFVVoQYJl+xWn7SFfFGTnZ7Q6xPdNg52ttvqYuxCGGMbmVuy3ys
SA7a3LYD0MC6G3xF9CfLGMIKB4ZBuBbZO2Hd6QA8qWbpRby2eoUdAN0FI0cGDZxF6/1IkYLFhinB
FlBbdViMtRZZi19EdVqq0FdyD/z3SwQXgaomSWmGX+ImkbnuiKYYqur7gm+wLANgydWK2Fh3TgR6
suseLomj0REIII6GZyCS5MJyzXNJjGLGci3DY13eG+NTUsZmfgMJHYVjSAdyZonvtbP4FoQz+rB1
UxFb5AXggO3NhDkci3r2fe7+Z9/va+KgnxWbyO9BqJJYVhmWODCvT5ckNw4jKFdxTV48OoXVXicC
woMJq11XuL6WMCM/tzHZ8aaBIZ2Csf49qFpDJSvEEZA2l3XVXjOtavPkzg6lyQN1KBcwH7tgaLI9
/uc/NGF3Tq8SbOUTJYZ/vBmC01Ria4kJwyUdzT6F6tBDt/hHs0MjGl2GI+0TBD6GKl8k8QrOWMd7
IhCTvJJwoavpUdArJQ9ZGuHiaVUNQ9Lvo4IKDLHBWaeFZO7YF0ZT5GglqS3Imvf647A2qiyH5Jbg
RGl4FqK4hCK74NluA1kUf8idh7I6aCAMLnZkfnuN4sKE4NzosSiJvcLESPdeYwQGBIabN7f1INnp
4uWGFwF4Q/ACuNxBFeJk3cxy7CBQu576QvGGliwFFpj3o/DuY7jy5ecnA2+9tbSxd7zQiZw391Th
1wMdg2Zd9M4DkSwclETTt7b2Nlw89RDMLoqm66frm182ADy80BMGcAjGIMxPrZPMyVakT4c07DOw
TikOF9X3BT9a9JYNOHjy2P1aWPuFKHxIcpAAH4w0NhwVpNZi9rdNe1B25MDwtrZ/yv0v4AIptiVk
LqrP7Nc7purMljBViOftxt+GPF72q/VR056uf146FBRPcPkj9fcK/7N4xPOclRbxVLmPaAHBn1ZO
98huRY3qyFfZEtw2b0ynnfFEi0305IdLWnzbJg2APeZUoVE2dgABnq/Xhyc5UFyURBHY8HzCK1AQ
0dbUZGtRxFkDYtfkbs3pKU+erxuReRvvIYXWDo4tOMXldkxcc9UmBEWx5X+w66BStVHxeRGuERC0
ozkEVxcQ0WIeyPBzs0AeqoDKkhsseEMy7ZeezLvEfzta68KQsPG9Kfe8qsXGN/XfnvetIVaQ9J9s
ldKSxA8uzAjhM2Q09CZvEIjl23eKJp52cAMUHwI7fRyMH9fXRuIAF7aE7UM8iEaVulHEYxubyWFq
43w+vMMEkKB/uxF5s9vl8ltZxiyjxfKX+Tdm7QpEl5rCjaUeAJSWzytoAGkKwZK91k6D1wB2aVmt
4LWri+wTBJqzp27IoTRvtpoihSp7FoBal9PGInhxQFx8OShSFSmzswlMIwj/fURJIKF48QZyMhoa
2Vn2xxi03YJSSJC4/m5KtJfSShQ/QrJ2F79BOC8a6NCC6RdVqUmfnLBvvB04lB/xgn/H2/fCEHfY
s4B3G7bCS6iG/hLPuasYoqdt8MjuuptITgn0xKODCAUW5FHF3u5mqGq2MSuLoXEJURSV6o/q84Kj
u866pGnioFzoRTqu1J/v+PWIZABHhR9CEfJyinR/7DUjBY9DDWE3dNbld3PqE8XDRuLmnGjrPyPC
GEbo6+jzPGax1sWm+SNzzINh1KFufLw+GKlj4RXAa0Q8qSXYodla2wO347s3KzsgtYJsjQpjIVsQ
oCqx0sDjIQUsGHFzDyqzXYlGH/MPSveppmi5kw0CCRLOp4KI2RIR1TPkP4eq8LDgzY5WkU93kE29
Pk/SIZyZEBY9a+qtYhVM+N0uTSM3uv55+QgQyfKeOmAChG2HTJzRpiui5NYBbyqkI1a2q6kiV8Of
JcLl6QN88p8R4XSmWgWRPQcRAJ7l9hBr+YmQO9Iey+rH2P1kkwKBpRoT/zlnRwkruyEtUpij2qck
y8F8cbBVPOzyZflvSGK80dClLjUUnCFle1O6B6JYFsWMiViNmmyNRycsy2Lr0UqW45ovx04bd141
3g9W/dTP1h7pcsXm5wtxZaHE6k/bAes8LCXMku+pOQZFEvtGXDTzYRm6AAje/8n5DMG3/XkdHa3G
JKYrOVCyZeAmMRI0MI6Kx5rCIwy+mmceMY/JgvsThhz6O8keHTDzN8vx+mBkB+eZk4sofjc19L7X
MyRv012eH7v23u+CTlW/l/odcPS89g0NclELuEjz3HEXvBUIFBKSsojYO3rauGTJfxaEG18nJrL/
AFnFLm2D+RltHMH1iVINQThynLUvPY/AyVj50BwnFWO2dK05KSXECXCviLokvdsg9+wQwIIsK8iX
x2792iSK/jP+E1/tkzMb/Dec+VNa1TVbPHDt6z4Nm+llsz8N417b0Aj95/pkqSwJq2G6QzrbNEWc
Pu/Y1gctSAAMfQoLlGmGbNtftyZfmn9zJyyNXzDHTAfMHXGPDjRdcsX5wn/ttXkTLgKge+1KJx4e
0vpdkfz0ii8UVOZT+ev6MKRmoB2BnCancnWEc6UbR69ztwVZ5tqP54ze0twIOrKFRWkp3jbS9QH9
O28/B2efmKehU71WbPTzuJ/rDfV/g91NDMVyqxzb26lPUTJDa5diGqXL9FfqCdXz12nAkjKr0FA+
j71sg1LhSubAalQvXqkRvKUBFkRzMXRlL318qdAPjwRXHlvdzwIafc2kCGelG/XMgOAMaDumTtEb
eZyn7pGzBZa+89HO0t11Z5CPA21cIGvkjzfBGfKq6kF3guOmmPcaCpwqmlPV9/nfn50Ffb5ZdE1w
t5RfoH3mqnhipJ+HegFI1bhGnJijHzKX5SCJRm2o/GqxA8Kzd0zP2feFfMOComPJCJ615Ram0yPG
8b99X5h+Yxlax8u6IvbmyK93qieXdKuDq5lzHgHxLsrhbPbkUjD2IMu7/TbsNVwa4LOcr82mKeZJ
6q0I9PGYsCATp/EfcrbM/mCmLQJoXIu6EwDegU51PbRnFQeJbDxAiKAXDAA0ZOCF2LUdlzkp6xlZ
WQivI8dUgyNms6NxMBS3sC4bkAn+Jg2pX7RgiBK1ZtG2RrrwkyubDlnSfCIDeqUmUtQgWwP2gUL1
o8ymqMkOc7VFo78GXe3el8lyAMHcwVURwckc3YKoMKDJyEnjXLic4DRFXrLxUFFb5+MzmxXRmerr
gpubTddPU4IrgX0z18hUtWTJJvP8xwtebq2k7dNyRdYu2zdDtDbgKX++vpFknsHp/FCUQYoTdA+X
87N5az3PHWIOv7SC9pN7O9bh0quQj/zQFW9ozk0OJXlguF9xSpRUWxhzsZ+StAxG+wNDC2d5nOlT
6/sgOFAVm6TLcmZOuAN6p19WsLsVsZ5/xgNUZ0/XJ032jkLmGVgKqI9Cn4Wv2/muzRynzBMvjTfN
fDDHeY2yZF2DwZxPLbMiHxnJNBmfx0nlb7K4AAxiOJiwiZHjEAzPRCOFr4PaD7frvp6XyKTGfjHc
o2Gwj/3s766PU2VOOJ02o168toG5DNDqdl72pUMiVH0gfbs+AGcXXTcn80XwjgCpDBJklF/4sp5N
azm1oCrdcjCvGsVzZ5bAj5aoV5DAHlUKXbKdhTIVJA18ID1fyRnkpJ9tNg1gSXWiqTuAoApIoOuj
UZgQOUO11rcc5nJ+1OZZp1+G9Nfi/75ugk+IuK04XxJn4weUVDxsWWnXtp+iWrV2t+XwLVOpEMmG
gIIwUjicpQV9F5cLsuRZnXp2XsZNh/eBtdxa+lPrqcChslGgyAKWVtgCpY1wiMLLkCXyyhKq5j+b
9NvyZlpqHmqefV84RZuWFPBXEHBBMRHgobJXJLNlbnv+fT6+M7etwFadmDa+P/gfgS3Usj+a9ssp
FY9D1SzxtTqzgu5MDyJ9TRnPw8N6ZzPFIGQn9PkghK2ejmVRo3iHQbC7GcoRXfFSQRghHW/RmtIS
1WtdNWeCZ5G1nVyDwdwyhhATocmTvR6UaQ2VFeEegOzZqieMe5Y1BMXwnFlesAFCW355+z48nzzh
EnXcMevzAaPx2j89BHFmFXn7a33GSx8WD5NG49hBWpVx6fpHNt2W/i1Jbkjymea/C20Jp+aJ9b9M
/2bU96ZOTpNqEymm8i+B25n76W6+sarAD0jacF2iNDumG7qob94xkR6XV0dBFIBnod6aVa5BZoMC
XWUfLMBRFJ+X3Wfg3/zv80IwWA9+3xmAbMboFirsffnSl7tEP+TZ81uHAbQdeHGBR+IsVGJ3ZLb6
VT1tKOviTR1YyHBOijD79WqgFReFYQjEgYETr9DLwwDnzeJmHqti9GEGc/4N1Ei9dloqlcrk6wsA
OvcgA4MhoMZeRYd0LVCnc0GP17bP0/rUmyfDVhw8MhNQvAdPBVIdyD0Kp6cFJOSs9VMeN4ShMwBi
lop08OuDE0/0MwPCwTlba2PSBgZozQLgEZiyx05iAQkTsBcA82KD5k9YjUL3JrZldR3fru3nfv50
3ZkkEwQIByomgKTglSjyhiA3O/sdIVjraggYaUBZWQV+o6qUvr4A4FBgpXGQlgGFh1iycdLO2Uo7
q1CIfqyTHcDYj1X+uCBQr4eTxd78fr+0JpzMpHF6u/dgrTzaH3JVd75kQUwIRXBsCIDgaOK83B6L
4ddLl+ZtTAovWJ48Niv2n8qA8PPR4QC8IYMBr4hAKLiMu+trLtnfFwMQLpSGLK62tfh+035b7NNc
h2w5FfbHt1uB/hD6KIEeROumsDPyYmGdT4suRtzSHifzpk+PZXu8bkQ2VXh24zDEHwjwhLVoez3R
/dxtY/tX53+xjM/XPy/ZHfj5/z4vrMQ45xpddKeN22oK6RDWY+QlW/gOIw6ibIhoANYm3r6uS7a8
tYo2dsdTn/nBiD7NfFUEeNKRgLXHAHYWD7y/PepnNyx185xk1KCx26/Lscyr6dnKi/GzNXd+dH08
sjUBcZMBZWwNsFKxebZuO9su8rKNaXkbG+TNZTHAS86+zp37bCC1s1WOXeLrzD71eRuYWhv085vb
AWAEhJ7Q3QV+Cszkl0ZKHdp6dYsloekCJObNusYUHSwqVUjJTKHAjznC6QsMmKgWaJM1cV1wKsSW
9tg2cfn2hbj4vBCQEFy8ZKjw+QT7o41Vx5TEpYAgQG4RDY0GV3O/nCRQ1rhut5g0ngi6cTrA1W1U
EyN/05kispJaskGki4wpNyVcgbZW1LZZbDSGzwUlaM31KQ9nkHZcd1y+qpcPXo6z+WeGL9eZayWI
QqfEhJmy/dL1C5CGfmDYD4l2S0hsEhbO66/rFqUD83m1Ag9sC23Hlxa7oWlYullY+qUOIDyy0gdS
K85hqZOd2RAmD/piGq25jbz/Dfb2iHkv1wchuU54NgwAHwgQArUs+IFHnKasoGQVG+3dtj2RZjzk
Iz1q86BYH9lIzg0JW9+tC48AqwkatTAv0cu2qAJfyXJA24ZTYTnoBEcMcbkck1u16DLl1LHGs+bu
mXljqfBQksmyseURuqPM+5pZAMzkC56mEzS//I9WAVZ15ydzu2Cbd9cXRTJXF3aEuUI/pl+PA+xY
zhzQ6rlTEc69fu0goubiZehi5pSWwtXYpPkKKBQkYXyjw07xwjY1gmHQQwD9ArN/Oz/HpTnhREb1
MCmbFqy1Zfm1t+/9ZDdkh8aKrs+ahCGIvxNQs+JoAtAlCB7A6GBpnZGBQVMHE3+P9tJ6r0OIgrWf
F/ebC87wsvmUtMvbPRtmEUxyhiygJ4U9WgL5g/Rum8Zo7Kyfl+J//Dx3lrODbTPG2u/8Ejyn5RDm
Bu9VVZzQfLWFo/NiAMIZMNha6fs9GA7Rz1ZFDj2Q/KuWofV4l4TXl0i6R210MaDfEDUFEdSMKKYs
qhxcnVWtPenEz27ARzjc6M07iqTwhTNLwuFsuhQ9pFwuxOtBfhVWrSKSkW5RHDQ22CZAnSG+iUyQ
JI72DALV/pe2HPJW4cuyicKTEQloqAu+Jp1c555mVgkq7yWdnhmju9L0b+H5isBSNopzM8I5wOrZ
YtvEGcOJ8Tzl1sd1fM/uAEpJwy2J4BVUfpfum7j20I8Ny+OU3q79cTlc9yjZSQYZdg/EdCAbwlxd
fn4YzYJS087ixuVsi0bUF35U0BPN8hvdVNzG0lX5Z0zk1Lc02voNdQFV3cpdltpfIcQRTLP1cn1M
slVBSh3KwzqCZVc8nUEeoNPKhZmJnV4KTbHb5V/HfAF1C8ySWKHy0tZE2zEgyasTDdM9eTtvP6eW
/fd94fIyFtbg3QVctcWefLc/gDQjBKOA4lSULcW5FeHtCOk/r7M0jMKmn/Yk++q4CgMyxwI3LeRX
UXcCAl9wrFzLp2mg2BqugVbsHmzcSf3EtOWm8MkuI4UqySJbFnDL2MjkIK2GSOnSkefGb003wT5B
uBZ8GPGUvO5UsvFAiwtfBqMQ9JmF8Wi1Vlk5OgfihZ2c6d4DQzsaPfwo/33djmxhcCjyQJxfKiKK
xx63yhqNDna8ugicMTsapL33bBWRrXS+oPUMqWSeoxC1pwiIcfqlw3y1d+XkBfnoKCZMbgAKcaAI
wNElkshSH0irVl/AXtZnOw8S4IWKvFgWTiJBwbm++CNCBAptuVe4q7fg7OpJVMxJMFqP45xF4AdQ
jEVuCbEelFoQHIuYnnTQvcFjK+I9aNm4dTAFJcgUFkdxvavMGJc+vFlVmXouzKQz6g7APnXAd9Nh
OHjLl+texr1VDFkg+YkaLWdke4XCaSHvZywb4wFswMyjPe8t/Q5NZs6IF3+Y9IrbXiJCg2DizJ5w
i9EEJNAgi0jjFYFyA6CK2e/RsNoE+b4Cj1mUA+tH35FhuDAqblmny4oMeMzYrMK2iohK6Vy2VV3Q
2XNCHAcZXuHI0UHMZeoUOgC+f59Pa9R0t5mnEplWGeE+cxa+TtrqFBXoGeKt+zS5PaSYbtxV9fiX
7VWkEQFRRnu5h0jg0ojpG8tcunhcUueZTU+rdbzubtJB+C6aPpFjgPKG4NijbxrUh2BUPJr5w7is
N2MzxxPUSa6bkTRgIYUBBWPOy47nmSNMFlmNzoMoJey0ZIDWc3JKu2RvkjLe7CVcV17Ns0I6jQGE
NsIxmSOnejvZ2eVvEG5Wx8jtgtpdFhN/72m366Qq8MpuovNBCnsps+zc700McppvC/pMrGbvbk4E
/ZDA0hQHn8wxPF3DYwP+jRBReBKOS+u2c+IiTGfHrbxxb64vmMwvQNMIkUvQyryGtPHb1kNuK40b
vX6cF+eeGPPjgI6J62ako8BLAPxYGrJcYl9etyEs1wE6hDTEOuzLgrh/jN7OVS9N2aEKBjMuOu1w
wIWw8pAbWcBrgFi6txCyUf3QtDd+lQUpyMcye45s+nG0VXGW7M44Nyp4A2FGzQymZ7HHWa2aDPC/
5y5LwkxT+YJssZDp4gPEMQGA8eUhMdRJA6oRAHtmj95nBCUzn+Zh7o+/3r5aZ3Z8oVKNPvttNCc0
mkFoJUoXPcpUrAzS64hrtSOVroPK7PVKkSUxhi2LF825bbf2Y1J7D81IAm1KYzTvf4JgLbCiTlyW
Y0SKbnd9hNKZROYbwQs2FUB7lzOpedOaaGXC1yz7gNpjDP3jQ+KZ77mgQKPpchQiCizicYjG5AUY
2BlSxu2KMtefhb24rSoxKRkMvBp8BMB8oWQu3h20SCfL6Cu0VhgQF7XJzTbMB4i9K44KiZ/DjAOt
aoR74PMUNlcKcqraNDBn+eKimL2A2McJU/KYjr/fvDggOgF7D5TroFUuIgymNptzyqBnZvTFTTqZ
B6bboTE4iiqL5ExC0A0MALhBoLVgCz5Q6xboFkB3ERPvmGYHVWleuir/Pi+y9RnZUjBjxfOrJSCE
WxmoFn9Nhq64HlRWhOuhAb41zUuo2A32gMjEDwgSYGujioFkmUlw54NBFHoUgEqIrdykB9XZgqxr
XIxffVLtuykJK6uNCnsLJtAe6uVH3egCK3+87guSq/bCrhC3pNSfbZthkWx002U0AzXc54TeNBuY
5jLV9SHzCBODAykCPP3VC3Odlo1000weUO75XtVNOOTz57ePBwBXtFnhT3RTC5toZM5sOBa01XT2
rR/7nQbAm/8TuPKIVIpOW8l+ddGTxl/MyMO54n7t3J4CG96l0GdElO9BjCvZbSPa7LZ3lJD5IeoA
9IkmfzTZXZ6mVmohF0+RyqjXYVdu+nEEmMbv7N31ufubhxbeTBd2hJu2cdjY0tQE6nQl9wmxQyiv
7xdtOOTdE7hfDqZehVYyhhO6vFB2Og5eGy5U1QbAz4Vrv0I4N1gBnSvw9OF2ZGZgMRrWJSrmy225
ffWTOSg1UEFtT9eHzkd2xaaIHSsGvQbkCoGN6wzIFHxIvSJcRnY/9sbBpnPsMEWiULIVXEQZ4ALC
4fhapm9uio41LXqo4WFR2Q7RoHoAKyyIQxq7wpxM5iOYye8BYg4c9vKOOQOsATA10LPi5XPplWtp
tjOyPGmsN6BJjFbIoeiRX37q5sP8DqAXigH/bPHBnr0R29mHdqAJKbdk3aXmrVt9tBZFpltyEsIE
0qkQPkIwIdaGFgOlh8y38Qydb/ViX5X34Fa3HlxVEUq6Lmd2hGkjo55aCS9zmv7j1kKS4Of1ZVGN
Q5gqyIJT0J3h+32+c41j74Rg5J1e/LezHfGeD/zHoWUoagk3Y0d6AmGoGi8bx02P3pp8aRfrcz5Z
LJhXZt0UoO1TXMayoeGJA5VFXJFYLMHkrDVe6y4IYH27ST94q59GGc4szkfbhcW0+Xt/Lumf6/Mp
iQBc3Cc+hHhB6/QqWuoHyxig2AKjEJBr+58oLf5MUsVdIjWCBBJS+YjZ8celfw861FnA1prG2vCT
+SQols8gQlJMn8zzwBbE+9KQ/MK1dWnEbhbmDCueN0kxBIvdBqr3k3R98KDlrFEIk8UgpvHcgQBg
mMU0cJfb3L+1OlRavr49rkSWBWBD8E0DLCK+LVyKtgxaNHhbaM9Ff8q6tzccIRnwz4DIeYrDxpo3
rUb6wfmdu7u0Ds0SZDeBUYWLHV33Luma4PBEoR0jAmnH5ZqMZTX4I0vxoiYnsvM8xZtC5ldoCsf5
jvrX6+IXg/7E2HQeeegc0OOsLfphQBh0N86Jqm1KFg2dWRIrXxASN1lKUcHnLXvb8DjVLIQUbVDZ
b0d/uuhuBg8dKl9QVBPDg1VLnGnFVeClUGcC0b53m216o4iLZQHBmRXx9qztyh9rnrdxverZMKcP
dLSPhmV/TEvviNgz9Mvf1z1BtlQOikk8CeXhySTszs5gXb86XJ6FHeqMBakRmpZi7mSLhC46ZA5N
VEVeSYo7Gy0B9AL+wRi3QNc+1DriKXcIPH13fTAyQ6gioC7yV7FQjA0mUs3FQmEosdtTQtMkyCxy
AKVslNLtHYUxXNs81QGngK6HcHimvjOB/gBto1Q3Qgi1uW9nVuVl1n8G+GjPog8f7Qv2pKG5fbZB
3QxC5ukdxwAsgFfLAtocAgJCRmhr04TQ1ELnawFua60JFM4lWQ/ABIDm4zpFaOUVRpDaG2PexHHs
2VoFDFuUGm7optNLP/y4vvSypyxAlfxlBHdGBVnYoPVWlGPioI6YTMmd19MXuxvDDBT0aHY8pukW
T31x8ltrx+ikeq7zbwtx/Llt8RRyqiW3UgrbG8ot5nJXA+c3a7eMzLvGfu76PDRnxUkhOcFhEilk
3urGM7CXzlEhB+KnFVKvXQ76+vWwaEV4fUYlJwOoGOEbSLtjTsXNNDSzv/hJj0491w4R9ATWbEeV
r6qXSs2gWYNLYiLaEXPIqAkuuVZuSHOZzkkf9dDzkmNm+Yo4WzZfqF4g484VMSFjezlfAGg4lHAS
TtM9DikY3xVRjuTkxl0HDPTfxNOrZ0ndTe0Ar0RBpKxDuzsk0xFkYZPjBRTsMbWtYr6QBD0ekoJ4
n+M9h0ZoYeuadTdoQ2OWeK7ScC1KVLRBwGIc3Sw99u7uuitINxd6RXhHOspyr5grKUv6rvC7MtZo
GhAIhWWVH2STjmNpDgyQ4Psj9E1ealv1PPrb7C5uLZSGebLDR01V3NZISrrZYKCHEFgz9xagpyrI
+t66ZdWyBEj31JFjth7KUZSGCfKLUJgYy2Cy5/XkOTXY55zmLsn7og9Y5hZP4CUZ0Ozs+LuOei+Z
u7ancbaWXYv4VREwyhybQ7055RpOWTFiaAxvtL2hLXHrlZ+otQLLZOGaoCogkyx/ggax/wyJQYNT
0nYF1VcZd46/BFTLb4Yuv3PxkqQQ7p2OyIje9XMTLZDL0FO6J3Z1M0Bj7bqPyDYYUFRIinN+OfSr
XW4wp+nSCZw8NVgL2GHOyDF7RwEQJL3/LBiXFtylHbfRhYWKBoN2O6pUZWQLhggI4aSHf/Aquvy+
2Xdmhe1Wx2O9nfrqkwc6iNT49Y5pwvPBAqoc3BkiOVarG2Vtekkd2xNn4okqFc5FdhCBb/s/A8Kd
m3eWmbUlDACFsh+rcTevUMfAbvmDus1p7rU6WGuSRdeHJasQI7uAJkgupoQinXAeLcAgd17hV6CF
paFZ+GHqgHSqfLHzJmDuCYrK/vTgONXe7X7ngPpcNy9bunPrgvON1dTYduKi4ay9S3p/V5vp3htU
YAseC4tnEVioUcVAkhfiavxXnAVkwD16UCVIa+RQhsAamyMURm+SrANPSGXczMgLlLzybXmnzZi+
Nqtx6y3FPR3Tl+ujlYVVnscx0rwxFEfj5e9gEBse67KBo3ZoErb8vt2RlLU7EKKNQZaaVLG1JbML
En5O9QroFO434Y1Amtpkg08blHmbENi9MHef9OnTmweF4x0ZDy6tjINb2N2+1tTLuuACHQoAjoDT
C5gDtVgoWAdQgbxuS3JWXdgSBgRFZLtOEq+M9Xpv+UFphNe/L9mDGAZYNniOFUJ8Qixqjmi0sxe0
ChbmU67bu6S9Y9Wfrrof6++QwVRY0yXh57k5MRZIxh4g6QTmPONRh45ld6OD0TWr7m0N8tLLfb5C
5ORH643Bun5k6dO6LFED0d35x5T8aZw98f9cH790fv+NX0zSmaO5TWj1reJl2m+P+nRz/fOK6f17
Fp3vQxNiPD0pK1CKkNDfHpkHsaTHiT6lyZdK+37dmIQeCBHj2WAEZ3EbfZgcP4e1HH3k27c+vW3X
7xp5ab3bIWEBSW4rOgQJM0JaPFTsBuWZoLEU8b5sD57/Cj7lZ2PudIQvuNqrmAwfxzao0mBTUWdI
jhUMlKeEHF5ydvm0n5lYXQcCsgNWrbTHnb2Rva1Vx9I3HoDeO16fVPlo/pkSNsgI9Sn7/0j7suVG
mWbbJyKCsYBbQJIl27Jst6e+IXr4GgqKoRgKqp7+LPrf+/8kzBHRvaMv+sIRSmrKyspcuZZewJTO
boushTD9vlujCVqIkJFsAEwS9SsUnOfJTUDIalo68Na1B6Ex8tUfvEjesbBNPq4PZmm3Iw7HD9po
uEMr2eW85aOLC83D1ceybQ3dqs31n19alvOfnznG1O66xrQwDp7dUBbpHmhPATrYXbeytCKAC+H6
1qeuq3kFE5vC76zOzE91GulsPzTQYV65P9dMzPYX81tVVxVMVNSOWHJfTbH8X2iTIseEBgUgyNER
pc+733ROpD0YLh4MAXXvEvYXV8eEqcLNi8cQUj+Xi615WY82VIlgu+6D8Qg6m5WH5OIs4c0A7CNe
kZ8aIO2+zRyuD3g2JAWkjvSQiTubrHiTpXANMSLaEvHsRiVw3k6rG6aQZYJZqmvvrjfovtKBvXZA
3AhWf+TRQpNrkMNNjCDj5XNDytCE9OP1Lbe0sUEPAJUjMBwSnJ/LqeT2UNXDUDDIIfT6Ftplzgbi
AsVNXkCgrCOifP4Le4i6AcTE8wRUHZf2hO2XdlOz4kQxoxKZmZ1I31Goum7FWLqdADT4r5lp2Gdu
dGrTsPwR1ArZ4N4NBQm8pDiyPN2Utnubgs5FT/OoRHooddXBqs29KMFZb4tvTpd9dCY79rTe1Ba5
J9z7svJtkyuaRbDo3EG3NhrRwNM5z/ZOKTJTlzE7Iev7g/CuQ+SKztce8iGHJAfnh8jtPOC6hNyN
kd2Rlu9Aii1Wdt/iwp99xewuM/RYmZA0hMOUEN59VXoFWc02aO2XvxoutvfUCItVnx3WFNdzbXGH
nSyZ3WtaudOZsbNSXNpZWUP3Mj2S0X5qXPmQF+ULkWuByvJA/2t/jrhjqQR3SwL7/vhsjU+JFegN
xEVWdtySx0BhDbecO52lueumVcF5Z+clRslDqzuW6GfW6fb6XK4ZmTnv1oZaos5oeRLO97K70cQP
Za641qULe+JwRZ0YsJZPdVbeSt9NElKcTJTbdX4nNT/UyXijsQNvyMp4lqCKgJL+a212rYJJbbR5
6RYnN/2K0g7apdIQSfJAWOg2z9IwacAxXBxs+x7NtSsrtuQizm1bly6i5natFyZsZ70TFPaz8NMQ
BLMBweFrsxfU5lYulaUE3sVoZ0fORQ5ATxuvOEGcdzu2IO3Un42x3PT9oze1iPONYUNosV9TnV3a
Ng4x/YlaSEd78iynIpoqcZnqkLNBU4dnHST7ZvRrUN2ljYOEP/YMMjcTY8fldA6129YygcflqnlW
jn9blMah0wmqWaO7p/EalmJx75wbnEZ95uJbUDdXA9jBT32zpTwAYayyotbb0RxkqIEwHxm56dbw
oNMo5r57uqqncif64ecFaIuofgCPAMDWWpjvKnNz/YAv/jywBtP1ZJifWnF8ZietSdBWVIENrKjv
eXtz3cDSVpiQmb9TU0j2z1aJkc7vFAWmUThPotpr7VOcrUQUS2P47QVB6GggQTL547N16apuzDwL
KhdmeVuIN5euRLBL5xaBynSX/BapnEX68UjNKhUYQgkyscpzorrXHpGgQbeDOlmN2BSqeLo+a79b
OObLfm5z5qcyBtY5TgGbBZv7lpV5CBaeXTJJ/rb5JgcFb4Isd1+wCB1O24qn25jQCClhJILx1vHK
E2cqBPP21uuqu6JL70BBsi+dOsJowrRLf2Z2vqFmf9uBJk0reOT1HRTe/VsrdvfcJhu9UNH1MS3u
BAvegOBljb6Y2TIBpa3Atzu1FIp9X23calf8ORc1mCOQXcWzBR4BiKHLnYAINnM8WqO7t4+Q4dHI
ymlZdAFnBualUxOdV4kARPdEHC9wrL0EAa3TsS3RHpm7advHTvvRgNxM99Zmb3ET/ju0efbPMiVH
EwEQyL0GInweNO6XZDzV7SmuupCtsY4uHqkza7PtV8QDMRMTKPSiE89dKiOR52tPnsUUy/lkzu5D
MgKY6BcoZsYkvylbEojGCXLSBJTaewJOPV6qd8AfXmyTb7PCe2QOOo0cK0xHcAcO5PX6/lwb8/T3
MzcictSLvKm26lKwVnaoK6mV+3jxBJzN6vT3MwvVGAt0Y+BQG9AvkvGN6p6sNXD32j6ZnTLSadR0
e6xcVokwtr9IENUlbC9zsc2rH4a/EtOsTdrspm/zzqndGAdC628tSGVkfCURt1QKxJnGqxt8ML+r
3peTlmSg9VUQ/T4lkJgXzXucfUEyQY+Po/FYiqPnPGmqDXj+Iuq3gvGAVRsbwtW21QVM7Cr2blTf
uxGK2iulZWOayU8u+uzDZs6GSrdIuMSH5eQoqizyAJlPmpMu92Yro9oCqL069eZ3Vf/Uy2+Cb9P4
V9buS/Fxfd/+f87R/84QCB0vZwid/6VBGbweU0bINXIcAe8LqFFuHcQlqtODFlw9id1E2tjtVNeG
Nj4XvNM3RqwfwOv08/oHLU4MVK0cgPNQ3Z+/TISEllkt0Ujcyj6wuj1aDW4GLY5aZ+XiXzxPZ4am
s3B2ntTQ28oY0ZBjm/JQoi7dls1tvyoRsHSkgJVEBzlIyADOmR3bMdPiNGW4/6XjhOisa8kQ1k4S
QNEJlJbJjsVrDdKLe+vc5OwUK5kmjWrg7VkrQtpvfe/riDx05z/mVA9HHX0aeRqN7ftIt+gWCk1t
3JDh2FYIt/01CYbFZwQUvhxQKwNn9QlFYfiaxeqpJ6lUb7LeQWYyKIabvn5wBA1E/c3u3sf8dH0T
LTmWc5uzGSBmygwxORbHpzd1kKr05rqBxVU9G9TMc5VVGxsqx6Ccod6g3Sss6w+faIFqu8iwn/tk
d93e0nMFISTI5S0UEz8xlHZtn42uxC5qaroTfIyG2EGBZrgnU9tIbq4Mb3n+/mtuHqlYpsh628QO
AtdYDWy5WBnO0tlzQeyO8w20EPhBLs9emYPx39XhdEzgex2xc9AFTMvt9TlbPgdnVmYhAvay3ffA
NZxqgeqHfLLJbVnkOzDQjM1zKZ7s7CE276BMGrj1lxoctnH7NHbbothf/5DFzXL2HdNsn3kacGGY
WtzhO4S6K179LBRtoFubxrsj7tqY12Z25m7aXjeHLIOtNP2msUfh/IT/pPQ9lzUkAl+5c+rkjmRf
Pb4Tbh1Mjbf2GjPiYqALeS2sMJLdAN3PJl51pdIqkCOdrPJR71502YZZd5NlTgAq4dCPoSrn2gEh
j9nauVwCtuBRPzU6AVBiof58OdeeqhUFkR0akNjAN51teE+dkF8zpy4CtNb/QwhnGz014q1DugxA
6ewXlWbz3NPy+5C1a0mUxaXHLkdVYRInniNc3GEEreLUtNbYzYYn+imFuqWGVxht8i1r8qgXa6+/
BRJtA1Pwr83Z4YIXbvzaRYMe4JtHAJ02Ijc3rGw2ni63Wiciu8ge2qL9NmbxjV7RCK4yqjt6Jywz
+oudf/Yps9UgnjDLYXoJ2NINQK4d0knwrwkIZZvBu9Hrt+v2Fnf/mb3ZSTM0UWrChJvUW/h99JdD
PeeXdNm362bWVnV2yDyRDnrWT3Frc1NafsT617qDB4t5mOgotGGvXTc4RYPzaPF8SWf3mVPyDsz+
8Mc0KZ9jXv4sxnGfxlVQSpD+2rUd9qXYoHCycg8s2kUSXLfQ7YvwZZa88DRrYBA0Qf4o7e8N1t6V
ev0BgYNNwfJbXSv3NFeRK/6iX9HHE9+0kFuCDMgcVVW5wF0aJfqLTT+/oarac2D2OmBlasdZmdnF
HXNmalrqM99cpUYV2ykOi8XkRhjak6H6SGTFCthoWqBPC4huFtfR0en5qY5UjB21uQ4zedkFLb01
AaUoNs0aymfx3j4zM9snpezNWvNhxoy7b7lm/8oqd2Uky1vi35FMkcr5hFlJXAwKHg1Ui/epld6Z
dc8CTToCADs0CLLmTeVyU0loh14/BEuDw9jQ3GSCxQqou0vLCdg9xdBCJshp8hCiHUHMV8KSJQu+
PaV+AI6F9O3MXQ11nxnCBuDXLffdsc7+jz8/805+o2VITuDnteKrpN/iNVDP4udPZJvAYeCxMS+O
doOGz1eAlKMR/EiT5hFHaCW+WDouqPX/18RsCOhrY1ZvAOBtexF1wkKE6dosLW2wcxOflrnqaO/0
iNq6+NYHq5dbC2h0y4dC9qFh5//gGn3Qkia8vruWTij0LqciLKgWQfF3ubuqRCVNmSrkkyiycqrb
WFb/arPkCHDzyiR+NoVcOTBx6J4ApAz/Lk2V0OoAcTRU6bAFgXukXzkikTZ2H6vKI9H1YS3EYlNi
HmG2ZYFH1pxX7TVaKD+btJTAtx0q9RPwh0DJLNCqXTu86UaNY4RcD6GbTFt7iS4OFHyJBIGgP6n3
XA7U7Ttl2nENYSUyoH8UOOZQH2prhwitMQICPps1i5/3J0aLYj307AAINOe1o3EAXro28ajng/YC
UmjI4eZI9KykDhbHNXGkey6gq+jkuRxXPKiYQzICZGcSEqa902yYYR9Y79+Zco1Y7fNxwIjObM1O
HCGa8p0Gd2HuZuDG127zwoyE9Ld1E0e0KDZ6xx+bQqy0eS4OEXfvtGOgWTTfNionNQHTAxokeztq
yhH9qskQ+LQ75Bz6fdc36dKqQS+NOIABI/s+z/moeKydqgRvjln/9CVQnDjprrYSy3z2jqBMQvrh
Nwmi/qk3xWxig6ctEkuOVCOSWhyFN77GB7VkxJxg9ZOUBfbg7HZ0zV4OdoeAqfKe0WkROMUa58DS
XJ1bmAUsw+DksTtxlSjQ4pQVqveI/mhsbf58SSBRBvAuAf/wJwm2xIzRDtGjcqjiA9f2JQnGYcXj
LrqmcxvTHjwLJUDOlehNh6hWVlkw+pCYeC0aGZFsF/dDMJiPcXeUYxsY9pfrg5vm6DIaQwRxNrjZ
KoHW0WDKwrMks5pNXdhBqn+kaDitVY4ypgABwdq+WF61f6dztmpaZySNcGCxps6Xvmh2XLAoA0Xa
yklayHlcDm12jaVuC5y3hKGi2PHki56VoV/dGOavNP3esDzi7HawX9FAGNjWoQAlt92L0Or3bvp8
fY6XHMjZHM9xLBUk4SCDhnKFqzdpoA/Ok1n2h7xh256b++u2VtbTn90zlCeej9o6svz+0ZB3SO/7
eh7EyHkS9eGutb+u7VvfvNy3tBWJXTl4/in/Iaf/6GaDhiJs2PpHDwWxuAQHSDlh+38Yw+P1ga6a
nt08FPImpjlMs8ojvXoDVprW/wz+SXi40eMPS91DeSMgA/u/uYM5XMJAq1Ceahiy320K8Vgb+7Ff
Gdt06K4cynm3Haf/eygRFb3mtrlPmvQmSyGk3bOod7WVk7Lsqf97Iv2Z81H+aMW2h5kUxi/wdgdS
vF9fq6WL+/wAzJyMl2pO5jfwoJpFglQDM1IHolpBO9BQpLet5h17uzsN/V/gNCcXgAc0UnAY3xyw
NzZVphUM0YnlpbvcSANlFLtWiHAoq1DV29w8sIRGXbHNrFtvWKlsLS4jGAJMMFAg2z9HNivDaJ2x
gAPy9eMYRyTOw0o+E+2LBDD0+gwvm5rKe87UQzmH6pVJVgtR46UwgDjODLsqqpJdSiJnrYax6F/A
YPk/hua+zHapPmYTMiAGoYvxWlcimACIRXJn2r/c6un6sBYqJljAM3Mzd8adIsudctK79J9ZCVxb
UUGi/IXUB9362br3RXYz8JVn/aK7PrM582lJhX7/ClkzkNC6O+7dmdwJ2u7e8VfiysVjd2Zn5sCk
leop9IRRxXaQAXzl48/rk7e2VJP9s5jCzvA25ibG0YzNpq/NwOLuxhV+JEEr05hVlDaoaV+3uXi5
n41p+vuZzUT6XllCafzkkJsUOuksLKzouonVPTFzVyW3e50WmDdHqYfSo1FSOo+tRQ8gEYwKvCVr
Xd+hBH5jjHLF9qIjA3USKugT8Gb+pirRJquDexGOrGxDt7xLgAuCUEz6HGdi68Xfqz+XiML+R/kO
XMgoAaNx7nI+gX82U6CXKHgzjG1V+N+GIouQp/vn+pxOW+HThYNawdQGC4WleREKpHy28Ep4KpbV
4eB/q90V6Neagdk4aqMSiiS4NDuteBsHKJ+T5Pv1MSxu97MxTJ9wtvU8LRvaooQJx5GBRZ885e0S
wYOqezSyV3tciy8X3cSZvdlWz3JXJW2FOeMmsktf0kELBn+7LrC+OHVIxYHKmaAWNM8cpLHoaD2C
BSLrQ8grxd7u+rwtHtmz35+5O03vMgm9SgCivDAZnqBKtRbxL40AWZcpwJj4EOYMUG0KhkxfuhgB
JZsKBRa9jf58DOcWZmPopdanufRwK4G1wsdAbKveoax53crSJYu2VR29MZ4/IcYvd5jqazfrSg2X
LLg+zKbfyOFDS9pA2VaYtyuB/PKk/Wts+piz7Vzh1Z6ZLYyhDX/b0AfNW5McXLSANABacZG5+QQY
73jtN8wjCPsyPyh6oPya4PqErVmYLUtNWVfw0aGnL756ydzX67++dACBAQC5K4rnPkgOLmcodsGJ
mgATe2qDSruRQ4iC6rjWg7DkVUATaSIjg/rLpzy4sgWBtDx4q2jxT13AOVIagm4xyHHiyySwshW4
xuIe81BiQqYB7WTz0+7zZKDuAHsSGyvmX2vDDjPvvTLsnSQf1ydwcXmQHp9kDqdqzCy4qgCIdsYS
aSBuvHfA+/y8/vOL64M2a6TfoeEC4YjL9eGxpTGW4+fJ4Gy0boyU7YLcnIZ8WLG0tEhgTUCMb040
vPMwn6NqbfY6IgJTOGE7ZGGm3ZfVbd0MUxHymKb5X2xsSEOhnVu3oVMxp9XopSc4CC+R2yojETA9
vD5z5uKAkJ77LewwyexcTp1fsTguqiw/ZbLX0V7AULVOFPLEloPa5jioqKZgmkPp9c0AqP2rKMFL
kDox3zAFce0iESqE3L2xG9ps2GggXwvQh1uDe0QOD5TUQ6AS9MDGvvHTrmSFRrm6jkCOjC4izR9R
Krb0iGm99yHqWK3s8Nl9YyMFjyw4/kMK3gWAeeZF+WB1sVb0w7HnNCz1Y2N/tRVfmcFZoPbbCHK1
yH5PGqTQJ7qcQA8gh55llTxmjVbjZoNgtmz0hgFtYQ6HtKu0t9y2kyeLFPzWBiXLWiC8dLZQ/SWT
ksUE055FB3XW9Q4BCfFJSyGVokN/DadgrQw4m0oLbGr6uZHZVFYj07hi2CbwfzzPAg8J48H6i4vo
3MjsIpJuQ8GHASNaUHrbca1zdnGi8J4EIBBvyk+FEav0weafNjloQ0h70LkDAROlZSvx55Ivsj1Q
aU3yZC6y0Zf7wZaNnQA+ib5TPTvoTAsKUW7QKBWo2l7xDYuLAsIuNGGhNgseqUtTrtcmg5M62Um3
a3kzElaBiTd2A92t6c11P/E71zSP2wFvxFkC/zQBc/KlLYu5JGeajR7QDm1IjsI5L0bXenDsEpoS
qTd4gWeVI1CGcb9pVYwE8th675jqD112ZagLu4pasC/tXU3Y2DtCBbpTW8gC+80Rd24TWboGyp+u
Gd4ZhXgsbRp5QC93E6DwnW/tEk8836vSXSx1EYPkqrEfOOs+dCHTW38URYQUj73xGEXnpt179x5K
UqFKPfdUIL4JiazewZwxPjV6qXaO1b8jFfVN6jJ/MhJ0fWaAVd1Kj+SbDo1IIILCM0/m33XJk12n
someB4i2Uiqk+szxWaRNBl3j3rwbXScOOp06AZSLjiAEJzdD5TpBN1TwAqygQSfYh+7LrykoX0Kg
SdQ2zV+L8YunHiugJcG7sgP5mtzmTQ8RmFIFaZwN0QC0FgRPWwECJxlWiRPGFdTCXMPb1X5RRLxF
16dVWejRtpH+rCxWha3ZeQcPsLeQoyK3zeqK/40rABoAIEJ0oX9m3+krpvpc4PGrwPhhNkWo7LdK
rLjupeDk3Mh0bZ3HpD0zW5akGSDkegjV5FeT+RtVQGJmSLZY8ZWTtADIntTfoGVrAu+JvqqZPdZh
rB3rslNmdiIoaTyc/FSr9hXx49sK2zs0UjluXM30b41eT59bjqpaWOvjcI/OXLK1eMYOI5IFuy5h
1kqeaOmgo2hN8CZDju/TQScWunCkz7PT6KuQ6VVEdbQW5S8rZxxzOj/iPjKIaFuDwOInHgZWxnVm
N3jaUJuwqbVs+IIg8QfzVBU0nU0ekqIXOwN3zR0hpbNyj87GON2jUNpGHArgE4hl5o1AOHytFw9J
d+xJedO78rnx3XAAAdPKUi/dAkB1TeNEshbPwcudVTMvt7uOsJMh39CfF69M4lI8dfbzcxAvM1CA
USl+XtIDHw8ADLvOVtQbi/4o6V9sCw9wfQeNuFi1+bOkHSsdhEroy2ckPiVuck9Ast2zNbTW0o2G
WjhwYYBA49TPruU+qxKj9zs0Z08I+hJdxXaUVs5W61cumd+F2vkOPLc0O4UESs+ogPawRJKHrB/0
oNfMfQwlVkfSENjoKG9Z4LfDjeWqzeB3x9S03kg6hpasbzpWRNpgRsOwdqfP9ubv6Af8C1MzIWJJ
ROOXeyY19TYe4oGdGveHbX/1+3+cNeWmJYd3bmIWYJWWIXmdSQYO/29d+5z4D2a9jfOnBPx914/5
2mBmk8xAI5qaHINxbBn4xb4bpz7mldO8vGcwYVMMhEagWbjQKgoe17IFbwwS6PEoQhe5HuruUaFc
sTSLv/9nbf61NIu/NaI3NK5gCa0legjqkibMqLIOZpzRbWzhfqIVNG+TGrejLlF3vT6bC+sG0DPC
bzDKIHU6HyjYqWqQghdgw3KA6jEFuVNxto9L54Zn5K20tc11ewscUqD4Ql4YdFVgqICnvNyLsQW6
WV8kI7BmEJLLx1uSvmmusc3aI2AxWlxs2vSd+03g8l+DPYRUP9TND896xtshwDSi8Zk+GN4aueFn
v4eYENI0eBRP7+J5BQoCe1qaJLE8lsabyOsN4e+SWoCQ/aNa+1D7T9en4fO0Y7qnl52LG3Fie76c
hZGTXNNsXR5r+jQU33nxwcDAXRh5pBvfrpv6vMEuTDmzFzKos5uKSCWPeREDi7P1s00OrLHnvvTJ
icsI7H3XDX6+oXDXo3McuSawf6Dwejk2g2lmCq0JdSysbSaidOXWWPx5BLrgikUF71OeqWbSktJh
6tgkLKqMX1b8fP37F+rlGIA3MTqhGInExWxxGMTfkJ3V5LEfH+wO6jvmXpNvjXfMu21rnwr7HzY8
SqdbcWyLA/vX7O9qzlnMWCvgA+o8U0cg3oj/lP4Fsg7U2ABnAasIWB9k/C4XRlCHpXUGHH/eNaHN
bymdmhZ3WvO6MoG/b+7Li/DS0sxHEyJ7vHkytMqUaFe2gATYOoP+3Uoa76WAFiiYDCry3nhuti9Y
be9zm9RRD7rBr2Wsmu+uy9Fu7ODz9NFttx3a3tCBYsltobeveDM6R6C2wIVAc7IBwN19SeLkZ967
Th9S5cQ/lK9LUDKP7dZjvH+3qPsl6yszrFtS7hLHFl8KY8zGTZL59KGpTPMXHRLR3hA8B27RhsJf
NNHwsO4JFACH2LujRT0+8aJokBfSusfU015TN/cfoapRbHxW6TsmR6SJkjJPj0NCmh1qv04eQF3B
2rgFuI9CQT2xF20OWmqSanhs9sAxMjNJAgFQ7s4SOboceg3CEoltbes27m+LdKz3meE0QcKFOthk
SPZ2hXsgU12607BhQD+PxvkWZAhbwbgZJZ0ZnwxE9SiwoCPJtCWi3q5tQ9OiiR/0ju69D2WhPaRZ
I3ngDI74PngDO+hq6zX9r9hvvtnAYA9Uu1GZFbngfHlKM9Lctrp4TLXO3pUj7/cZqcZNWgEEhTYV
HS85LkNR213oglzpIRZ1c+xRFvxwTKr9rNDQsqVjJp5tX9Nulc9VKK3O/crJVKihXfHgNLLZ5URm
WGFDydCQTvq16Q3vscL9CPIr+lOBd3PbKmQQPWLTbVHzdmP6qbtV1KlC342HA+o/0OizivhmSP0a
j1ioGwD4AgRiZY6hYeTZHq07BL8yiLAZze995ZWgH5AqUo6XRgjMulArgRsJX3RqhLk25k965xYv
qmq8p9yssvsUbFZBhdrTbekmxoOIGdg44qYAIgRyTLWR1G+86Pud9JgbMjDS71wWO/eGlaCPBQ0R
oKVHlkGaLdQrIaKNPnq3CwyHuQfmlNY3XVraL6NDHOVnoEMgaHfdN0Xeb0Sllzva65jsoYCAhjdk
GyTroKkgq27raoaITKft9ySujINm9c3OTUBfS2O8xjVp8JC3sQjNLDN3xOYIKgrPWfH7n2Omy0M/
c5t2rNVu0+TZAxq8tqb/zunOB5t87P+47l7chRsN6X7wbqA/1J5I3y/9GNJsyZiXI30YrZR8446b
FRBQctpDbJEeZwAJq96OvY2rd+oGFwkJ1GD6UU14c3CN3A/GItcg/f0V2cbQgR7J/dhkRWj2H7Wt
Q9zW7TY9RSv+oDp1Sgt9+O612DEmodu2G8wQkilmyPXBfijxUtpBV3jcZANadLO+aCPesOq+izvr
CRUjvtNMFW9FDKmQ0VTDifaaFtUte5N+29xQB5kRzc7cSPQCjK4gjN5lRd1/7ztWbgvi/5Al9P4S
jqyrq6gfVn5s3UuO9FTje1vT6dsnXaph4/keB6ozJ+KZWzm7sfBS3TR596toLeiUNKAwsKTe7wQp
GkQBWpOGBcOGGEEAA8SDjpdIbInAbWn3q6OGHeiZGHZxC42gNIfCKmctfSiMvg7LNuWPQynXMvmz
3fOf9zP0uRGF4t4FYuByUTWM3/Vl3x25n9ZBX1W3iAW3pQn5E71xVxigZjvot7FJxgV5x4kaeR71
+lnuFwq1/KNbONHoaPegrT5BqbIIY8/L0XRmbiHG89OstJVwe+GOx5nVkTtH0wDKL7Mr2KAV0xxh
pA/wchUI2tBbV4KbbOWAYKrmty/acOEbTAgTfionmXEC1LxU6YM5RJYAy+ZGZRFK/VkfXTe0OJoz
Q9PfzyKWmGaagveEIfEQ2zQoi5XYdSkUQ44OQAsUeNDeP+fWLFNDQrFUSx+4pY6pTF9YPwgwfg+/
FB0e49RB7ta8R3PHXZsO/9R8fFkZ4RQdz+YSSRbMpD25HNQ2L4cIOabMBhFjfHRVJWmQksLftaAh
eHHMwgo4NEAi0rXsRmSOjNre5XdNwdrNUA8QBR159oFGfuMeItTxhkHOMVSkTl4qwy0iX2AHNJCc
3cax7t80sae2uCB+oY+G33OftfukS+oGmB2DbXOHi6eSKfKYosMlNFom74YULagmWvAiQt0xQnIb
qVrl5+OHxKo8xlK4j6AkTX7FjVd9SXREUtcnZ44v+s8xwvvFhg4Gno7zXFRuxE4nTb892v6zrt0g
YgtoU0axlkNDMkq1t2ZI4HJWcquzp9p/rNrgxATgBx27n0qKOWdu4ukt5F3qCEGHwOMYhASlhvQO
c/xd5RbpbozXsMkLTzYypVaBo5/YpeYNOG3htQJYKvrALPe+ilMImcTmq3T5wS/ZLknjx5XZnV7C
s61HQAQ3idmgNQX5xcutl4+8KEvdha+o3eqO0G6848hwbQanNzeqdLIDZkEX8JWm/2B1xL/tVaod
UGCO16S1pl1+7VPM2af06G0yBEkfJkqIqmgPvlU/KWv849oTxDNdFIQA5nDxspt7x97JXJE76YNr
GCFuqqAlL1yiBDusPL+XHNe5odn7hOdckxBwTR96/y0DtRED6PT66i1ZcCYBcwjuQZFoXkaT3K9J
5fVIVRhjoDk6BIJWvPzsGCBx5KNFCgfPBmc0nNNssnzlV22mYz8qDRGkp8DvVwaNpgWogkUgwA/N
NY2MJYtg0wRoFj036Oyd+cJCIitN2xrLwzz3Fg9/9045utoYJfePaU1wc+qsTZ9VZ64JCC1dBOBr
1JEqAa/blKm63IFMilz3YmUdTYPLXTZY5ksB5q8n11TF3ufAehHUWyCVReptkuFKTTn1t6Yykl9/
vLAovgJThITyb/7Iyw8xPGkNSS+tY83YgRbVYS2LvLBzJpmnqSUNFMlI114aMHmZ54lM3GN5ZzgP
5Vqb9NrPzxdx0EbaWqDs6cSBsRtUP6/Pz4KruPj8Kc47iwkqYTMDeD/3iPxvKX6C8r1dU982Fy5l
IBWw63HA4PHmqH+A8GxDFpQca5flMYgBNBd8TBRScOAKGFy+caFN8DjlH+WOU0C8UZmtD1oMjGPb
JE8Q9QzQ9mhtc+FWj5lm6BuBQti3nJfyg1MEVgHCTiTsDWcNCjmb/f/cXTg9PqD2OjpGZ7Of+5ka
NI67S8gmSHPyDFDG9+sLMDMx+YWLyZktAChGM5ajFe/ouk/5vmn+DIuNEegA9sEL6MhfoqY3G4FX
Ah4Q271x7HMohWXtHR7wb9dHMNtCkwkHndSADSH3Zn0CKUmrMqQvC/fopWYf+J2WvuppPOABJvoV
U7PJmkwB0IlAYpI/mwSqL3crmAS0AWGVQIoh8YuApXb/nWpIrPzxiOC90KDsgPgeD9aZrxYmCt54
GwogeYA5qmjYi7fU+PMn1O8nxRQTTeTq881FOZIOTimHYzxaGwYSuz7dEP2u69daL6ctdBYO/J41
VOxsPMCnNuE5vNNounjQVTccDaMv9zXklDdpA0a91ks/DBy96M9n79zcbPZ45aIlmMAc51mAjEA0
qmRjOz+vW/n8JsSc4XGGxCgqkp+6MM2+dHtT94ajGCYhcrLz5NG2hyDLvrXAfPp2A6Rcvr1udGGr
I7TDC3TSRockwiwQccGuMpbNCKNjE4zmiTQ8oNZKwLy0yV2gV0EkhgI8atOXmxzHrLNaQNmONnUD
9Rq3f9he+ns/nBuYnSIieW9jjw9H/RWy9YG9tY01EcRpjedb7tzENMb/R9q3NsepK13/Iqq4X77C
XG3PeLBjO8kXykkcBOIiQAjBr38XPm89Z4ahhnLO3tm1P6SKHkktqdW9eq2zawWSO32WDTAR71Rw
gSl/giFCIm7h7JxzbIAUQSOMahIkyCYprELlblS2sDIIX/G2EtIwG/ufZmvMXQFLDDipMVnz2HHa
piNUHEnjbVDL8Hu8JUz747ZnzTzOgAeBAp07phnAUTvZNTZ364pq6PEuGmzMTYJmQ4HEKAGk555a
oFR77ZcIx+Yc7dzkZGSJAtyvEZfi2B+Mct0Vu9tDWvr8ZHU6PMQr3cXENXHIh0fIpn/9+0Crj9zH
OKOBFrj0MeaWuoZG2PbIXO6TsSCxRK08t91HySwT+FuszLQQX4PbKAbKuz2S9EWP7VUmfubZ938Y
xVh+G6GI8OPJZhyo05uWRdtj4yNMD0y2lMOaHYSNAhkqcCiSTa8Z3kUNOMVVccx1pNz31NvwYvsP
YzgzMYlh2tp2tLTVxJE3d6Lf8a/FqDivxqoeMhb4d0SPT6aICZW6aW23R4+Xd4w3B7t5Aqbuq2PQ
IKgNeRkE86iETu98ifYHreBSHhm/Qykf2Z3b378+EfH9Tx5yRMAmqAMuvVXretq2QC8eTTBxCftv
ixoJGe4iU6wzM1sous4ac3A9emiuQjpi/Puz49eFvG2ixrk8elqxz/uDBzBjrya+yi1fbf5h5kbd
DNyHCJTRnHxpjAHm6uGo74/xOzN2rrswcTMnI1DGgDuPkj3YJu7k+/pgFBmtFXlEPexk6C3IlVwW
gCDkCT3aIJStvReT0mdFxHfc6F5uL9v17kFCVhtValEAQ318cohJUcdma7TtsdX014yp39Aq82E0
0cIgr8/KCzNTHJdp1wM6fbr22OXOX7UHvxIyRbdHMm7CyysZJiB8hHw2+seRkLtcJqpVgkNCpj3G
w09uuBvkPMAx0qxAp7L6B0tIdyBWR07lSng9btxG0VzWHqnR3zuViANhVQGpEQpmslnoRZ6iuMbT
YcQq2qjxqx7ugnEFz3w98iJWGY5sjqzsyg0sdYGaV3XYabFz73W6XLe2Gpj0EWjg1K/dIr5LbYuh
2lrT5x6SvGuiJ57PmD2sy9Y2/UgIvr89IzP78eI3jmtz9hvNodSyQojmWGfqmhIw/2ZdcTeANcfU
irc+Z+vb9ubWGj11SPCAEWgkE720h/SfK1CkbY5xpZe+His7vRJrtCceeLbIPjSeXFPHAs8R8u2j
gC4oYC+N1a1VqFXJmqOmfwzdR6J8d4wX0Z80UO0WyCffqVTZWzWy59UfaSy8b+dm9tz4uLHOZrbW
FcUjbdUcm6JB0Uzv3iune5FU9YKhsHeGWOoonUokffqbA9lD5HqRWYJw8KVFSUeVOaNpjplaNGP5
UdtVRgIJZB05gly26T3LjPSx1cETkdRWHHg1oFNWrbUB7h5rYaXnziekVhBrq+aYWpzsal5leSbI
wI91hx6JhimPVGQfkizh3uY86tzOJFaEFjNSXyoKj0V10Np0pWRKkGYk4MUXmeX/M7+I5xGqjEWk
aQ3JjTPmRlENZC5R4l+gjWl8SlPy5/YOmZ03VAaAsbTx1J8CyGzRDNLuNX7kXnXqi37nMLlOGrLA
IjVFen+OxkU1YLz0gaGb9us0NTdIphuouQxiWHtdMawjDVikiCuGXyDqX8UAQwSxwbJvosjydW86
wwp4Fg29BMzyK10Dh1GBoCRv1S/CJscfBwojADCQE4BA3fRKAHhY8j6hzbEAoQhqJL4R3yn6nbDe
bk/2zO0GJBNeNqCHNlTkoS63TGOhBJ4I2BHqm8w/tLpYuNvmYoQLC5MYoUeLdNplOUCJcsPQBeZA
yFskOcC7z7WGjpHuFW9339aH4PbIZo6fC7uTsy/PUaHPbdht2GtlxoHbgA1j19CnNHr9uiUQYIx0
t4jrro/0qCi8ZjzoLPoOlQ8ij6L4aPCGH55uG5pbrDND0xa9Vo9M8GS2uKt0KGQ/LAlGLX1+4gue
2pDUjDAOCRiI6QlgIZbyXbPecD6EiTeg6JHnhjJeCuzY4253yghdg3ST89dBL1bwlIBq6aZ3FqZu
5lBBQwG2k4eT65oBVLciBdrepAEjb96v29Lk65Gn4iE2oKFye5XmTIH2xRohEZAcmpY30TifeaWG
zLTn0QeHmDsSPdTWwuW6ZGQyj0Xe6ZDv7ppjxAfoybw1znuCBqnbI5nbQucjmWwh22nQpO8iNiLu
Ph5RFvbO1F8s45vprf43S6NrnsUKFfhLOcswnIGsEifAS7uxgrg5pHzh1J/z8fMhjfN6ZkgYAzC1
6oCSd9Tfq7H15FDj1+2xzNzHINL77/qPf39mQmZQKjYUzJqNt1Bc/EoMLdABylvi6ZgdiuMg/4EU
PwxO4gudVw6pMmwlmvbWXWxb6koqQ7m+PZo5H0D6Di2MQCKP5aDL0eQUjTd2MsarWe49iRrVnJqq
JdBYhrviSVHdcTHUb7eNzk3hudGJd5MuJTIqsIW07AEIFWIAdPGgFC+3rcwMDX1GDrLUwKRAYHIS
iteEujGUHttj0pdDqA+V3KlZ6e5dMEethNvzMPXape6muSDVQVwDBASaTzGnk00lVOykXoN7DEpo
N++1Y9/XSbeGHlSAjrNtZYuVRQ4RSQ9RJFf1sPDemTk4QMyOcgN4pXFZTb2mbD0Ag1NeHxuj8LvY
hODaq77UvzszszCCP7gVTbRXTcYIdQa1yqu8PhLNu0tiQORY/dBKSPVld0wshhijD06eOaAU+ASZ
ow8A9cZLHzWTjuc0TutjnaehlUWqr6c1pELpu9WM0HZKEz8W5ksuar+2SSDzKt3c9qWZzTjmINCD
gNqXedWYJzIS1X3uVShmpz+96kfStUvtlmMcfzXK/5qYth/ggQKaqMapjlTbIa96SHsbkj3P+pD6
zOZPpvkPngLtjHEJwdIDedvLWTUydJTGplkdk4K92618EW3zrEiEb7enbmazY+/h+wjDRyDGZPVa
aen1wO3qqKUmXmmHvP3W8tBOftw2M7dCyK4gzAXqARnjybEsPHQHOXFdHaOQWwd3SWV4bhR4443h
HyAkVy7fF22HlagwW8q6q+6FeG8cwMIXTuOZ3QsgA8BzeFWiQ3KaUUHnOlN7wOKOeWbdNUoTDC1U
gahcMDPjaiO7yQjRAiAGesOXSw8oNS2qLFZRTJMfjJg/Iu794a37kOdK5PfI6/ga/iq4vULXVscy
NYpGAMI51zCtxOFeL1mvHi0wJK+GdnBXla74dmxCKYLGQR+hFVrrl7Jv144xmkUCHjkZDSjoESNx
dl9ncugqpcjUI9NW5ovQtrdH9TlZl/v28vuTGxQPS9zfDN8HMWjmg1AYmvQQtF21MjtCFXBNc3Pb
dvy3npTf8aJ5r+thwxQkabShCJSsiVaDZm1k7x6HVvE9ooN4zDylkbFLXRky4WGv6M0hGyqxUo32
BRzP32QcB3rMtqUr1ppePdOCATgl0BYXy3WEPBwHjt9o7dcaDPV4ayeopfPXorZ3tLMCWzECjWv3
VIgtbs6FDPgUdIK3LZpKRpZvpAZxUk7rKl5hu6lNO0w4I/RxoG5715WNfiikJnYx0bUnCIAmwkdj
QfnomepvReH1cx9Tz/btdhvZh+FnR1qWrZTEpQcvsouVzdzfNauRM+Vtv7Abrh3k82eOnPcOKjXT
tJJitqUDSKh96F102nyPV7cdBOztVye7jRIQoInIyaKX3hmv0zMPdCrak75srEPh2nlQJe7aSvvv
TTsEhtatIeaS+FoVr6oINdTC2KDL8M6qDXBIVsUejJbvaHXwG8kBTa6jUHHcvTTTXVHUe3xuVUJ2
RKVlADoEhG49B1MjmJEKl7arXuIBXrvxo8o5vUM7IRRiMvND7937uNRR4dbrU8vihzzzwqqs43tZ
1oeWlMgaJ9XaLtE3kibb1Ojbv7FRAdEepc2qhjS1zxxQFhdRt5XMfStSngJOJI9EFp1PtWataNm9
PgYfiVEZfkcgott6Q7OvEqiO5Z2p+8LNurWEuPgqoXSlO8pfl6WBRHuOmxRo2ykhhKlUviNAQgNO
o8SnfcI3EfLFlR+R7Id07QdR8LfE8lZd4e5NVj1aWnOw0nRlGOSJc7KXkbo3uXcfgUo/SZs7UBa/
ocd6T0x7h/4hkPW2q6EZVrTLNpqtH3LZ7NKy+uZE9X6w4oeBZJsSuamB/yhLbdU11lo4ygEaMziX
O29tdQwSoP2u7J1vmh09ZUSgbuzV6ooO9kNcq8hCVt07+CzeSqNbIV96tHN9XXUeGlyyY0E7ss8V
AeS5K9c6gSe4+pok1i+IX92pMW+DwkvjoBi82Jd9RjalFidoSUiOg5Ei49ilT4lsVgY3fymF5WxM
qBCtgNUHYUtX/DRip76rknRrt5B3Qz7LZuj+MfoVbTNza8X53nRyNHeAajNAmxbAyG70niakvstq
T1s5lQoEidOtXOC9fbSdkaCN2U/JQR1mR9YCnnVmC4IADUBl8KAhWTdtJMyLUusaKqyDqXg/tbJ8
I2Jhk3+Wiy6PafvcxGfm4mwT4iWT8Ua21kH1GvUYmXoM8sNOf+uVsugD9KjhbLKMlaZuIiSw+9Wj
qPW9mqTqus7/Gqq7LcCTq4D3WH5U1YrDqQ5l26AqalT2MVdr9O/Yq8LoxRrq38MKnPHDK0215oFC
W2bhzrkORpDYtABQMXDW4rExSQknEVEBjdDkwbZZ0MhjA52pmj27MVmYteuT69LQ5AkFvLTlcGNA
0DbsSuUDlTHy9UzHuQnApC4Px9bqhIIntDwkEFBIv7FqU/EvJ1MuTUxuaFag55CN00Xz9QDdSeWn
uhQeuhOkJS49uBdS5ioe7GPTymSm0K7CIkCCrYNdOwVw0kO91d32uQCmUyNG4KElyfBauhrUodt4
WqJvdDbwVa0qv/WmXzOjXUWU5OsY+uODEOCT8ezxctwLhT4pdvG9lfUKTWrdfpBZhhM2Jg8ph851
L3m1Zg26G+lQvUioYO9tJQ3qSPmhVizsFBVN4N1TPhih0hfggDMfkq6jB6mLHMps/ZPtFWvRmlsd
F0DLzO8RzX56OXnL4tzy0WOlBVpdI2jw5HuRip+Wxh90lR16U1slgh2cjO3jbggo8QzfBbdNz5Of
KN4glLGshwTFvU0fxyU6OPUHDr5p2pjf1N7CXVYFpjACta43JhFIdAE7RoR2j625S9LhWcsMy+9S
7wGJ2efbV/L1+xWLBSAAtNOAAr3KvpPMRRtTIuyDxUWMy6xiPmv7p1ZPnkpV8SPbXngDXYe+I/Qc
NToLZTo0zU8SHrSnZS7ooB28oQDjCiFudNcXkj931IMyKfqLsbNIzw9F05eb24O1x49fnnw4o210
0SPBM4OpdHWUL5w26g4EpG0PlVFXL07O833LKyMQyC5t0VNHXlDTVEZhD/tXBuDVHQA+ICGNVeMO
8gf1KEXqvqJ/13qoE04hXc0y07ccgiYfWSXMR0de8twXmVzT2PpV1nr83PYlo4HOmvgkU1U84YVv
ra0sBkkDSjDqq84M9XcTgQHRFBzXMPYBeIsHIDLB//cjUi2+8UrHe3EjHQdQrxRIs1XdgzM00YPZ
MHFfuSQ5KEpSrZBi5rteAxmxaCMOTgItuW8bCd4vnTqnRkT9tyiyuxdRMJzYiIM/NL1BvzQ8M0jQ
Lxv5FbGVHGT+dhykkajBKSqNLXiil3Ku4zkwWQwcEMgL4ewGwc+0akhTs8Mr2RUHo+Hfa52sK0sE
bmWsCpwSuVVthi56ShYZjmccEGSv48NVBa3J1cPSbRzFTfSkO5QA8bTJ3zJ5IXyfEZQR0QRRWu8L
Pnc9SjyR4W/IKOJBO60k4r3iCrfte9wb67Z9FPkeZOjm0rl+HTWgFDx2wKDBFSfvFCRWOaJisVv0
h7QK++Lx6/BDQF4syFWZkETH7pkkLjqIifNKxbWRe10OFWNT8bU2flNtCN98fbpwRaGNAUVtwKsn
FxRYWXNHxoY8aPLZ1TdwOuncd0twtJmoAXC6/1qZHELwCo11415yjMSHSuI2M37wMe1vvdwezkzU
cGFoMnFKBeLcUoUhtfyLBwRoM1X17X8zMbrGWTQndVdaVIcJ6gWxPDRmoHQLra/XlwSWf3zCjqD3
6w5UTs1I4/k4XQ2ON2hJkveKBw2QBsnXwzk0J1mwg1S1fkXvxDTZDrzUxIFajviT5OqwpZCMekxS
Q1+DhgV4+9uzN+MJYzcUKtB4O+EmHId+NntZWdZmy2xxAGMn2rvpzsSwCiAXIrkkQj4ziwCPAbet
IyVtae74U85MqdZg9jluuoNobH0/tMmwLRir/uTEk88GV9PAkR36RW8PcOZkQO/ImK0DRAmH7GSA
RiRpWymZOFhmXa3rXlU3wumVhXWb8XML2EsooY4tnVdsx5ZRt+DqZOKgdXV/qmRPkc+JtXXfGkvQ
jE/c0OTeQMVxFBJHwg5oskl8SVUtRpMOFQcyiPQocrP0NVDjPLZ21ZwIG4zftOfDwXGs+FgPg/Ke
EppAWtjuADfLix98cJO7CLf2mkVkCBodjXx548ZPnvDwHC+1CIkkyLoYxTD4dm7pbRDzPFtnUMLw
ZUbAkSE5uMirstpIkbmrrh7iB1z4bcA8rvq4OLsdkc1vzkwBtKOCPdOW1bqX5VaqEq9NwUB1bBSg
f8Q97fe2XNcEXH+dSxNEITL2gfcLWGrFG1NaqF1kjrdPDI6TdyD6Sq8Ua98WELuxUzN7Q0/xhya5
9eHJwQ4axvmam1p7p2tdtE4Ir7ZpUdFHtWjBK9eiVvIBFLxyyFyuZ76hpeAZseumC3kadcVCnnPO
LeASoHa2gQG9yiexPNYHFd0lB5Or0aEry+YnBb3Lg8bLfiHXNhNNIK2OFBuA6w7yuBM/H+qIGUTQ
7tAobbEZbMt9pJGIHisFIpFgajLWES+zB0fPog88Q8k/jHQkowX3LrARqDZdbm7aUAXI27o7uFr/
u27R522nUJmKsyXA+cwpcvHgnYyz1TJigGtIHkjko2fXjVeuCPv0USypWl+djAZ8AQELcKfoAUGM
djmiTKZg7lRSGsaqokGosH3S8h50Edm7CaDZ7UPqyk8+bVk6WqXxNriChboFcVqovNIQ+MoDsOjf
EjNfOUbx57aZq7mbmJkkC6h0e9DgljS07MgnsQ7+aiQhY2VNKYi0vM1ta0uDmpxTIG1RJKhiachs
bUWQi2IEjTr2z//FynXSAH3teVbmNFTEvQue0PqxXGK+uD0QIOIuPQGdvf/fhFPv9G7b/NGXbuGr
mPxiYRC/XlpgdV6DMgcLA9HPB0m0H7lbIW9khYYWPTpx99zo+sK8zbs3CsPgcEOs+ZmpPruNbQKE
X+pJGtaA3UK+qNwQG73j29urc3X7jgMD1cFIZo6IZho4G4bdKW6l0tBTvtOTW77d/vzsINCZgcgF
hMi44S/nLWqs1isJo6FgOihI0FkRq9ZOtv3WrYv9/2Zrskay4G5u9w0NHQNt4jt0uYF4vhoWkNSz
W/RsRJNztCIu67McI3IiL8VTVK54bT6Iwd2Diu5egJNuIT6anUK0iBt4hEITcooSyPF871XQwoUE
vc00zFkf1I4CjPjC/TTrCVBTgMMhz4L45XKp0OHIbb3Ks9CVey3ZZV+9f0ZHQ+cDHpmABeCRdvl5
h9pDlRF3dOd3VXky2G+Rvv6DAwDQgbcAyIqu6LAjxpo2SzACDv5ja59mvsh3KNzdtjI7T9CUB6kD
4lUUoi4HUsZGJuJxPXgef+QoGpaK9fu2idklB0YciUp3JOeYeLISJV4CkdMspKCYBvgKUZ7mk6WX
7MyZNqZCQSI/IkMg/HM5kKzQI1VpozTU2mqP0ep+z3ntVxAobKR7cArltU+HJR6fqzAIHaHnVsex
nx1rZZllthPHNDQtcSyj5A6HR2Ba7XNTDH91qbwrrN2UpFuoWsxcEUDUonfJRrsrsmuTwRYMuWuw
DNPQde9rRv0mvrchlXB73WaN2Ba6CZDmGEPKy7HFEoFH7uo0rIztMBwV75gsvT9nvM9EahrFZ3gf
sjaT44fxNisY2pLDLAuaAERbt0ew9PnJLoV6F6N6hM8Pid/Hd9WSZvrc9/+T3dQAZwFbwOUMcUH6
rDABDeIGCqBBsZAHWPr8JH5qGXAY0sbn43ydpS/SWdJ1mNmZJvhyRmUH5KOveh1jV490LzWTELgj
34UQTKOTXQ8ItayGBWeaNeWMVzMSGybS35dTleSSVTr40ULHJH5V4PGv/1Xx9JKLUqlzBwGaIrAv
ENqiKDKJAyOagn2ftEnYWmVoZPYOFHMBBZebbzLlP3Xlrnm97WhzWwU7+xN2MOZuJvtxyAyB9zNL
Qj3NwKCu33dN/dKhb/i2mTmHGMFMjobg41ohQdNL5ppJmoRDFcbD0fj6dhm7aoFkHn3hKqsghkRn
RavLUK837o+Er2//+ilBDFYdWa2z708OlNztKqdSBhniQU0ta8PMowRVX+36Wn4nvG9x/X3IkwBq
A7cNzwQ5aGMB0xpSXFAvmT4Wc2CbupQaXZijumV1vzPjPlf26H1m8ULQNuN7yNqOBHlAUV0TUDm5
MAo1jrtwKEOlve9T9HEMPwF2qPo3FZrOt8c143WwBu41nNCIpqaZGQNqnL1QDBHmHjkoqX1qCusl
4UsF7Bmvg0+jRoK3KZJa0/tbVtZgKYILHNICjfCvXrsQhC4ZmJwNnsf1vkIlKES/WFtuzGFh/Wfm
6WIAo/2zS7pB/d0yx++7+a9YWUkV5DN/bi/FzMJfmJgcAGkEEjcHnKUYwje1S1Ys4zhqjraarcFf
ygp1YUgzLn1hbxJ3gLuSdJYtBR46yGjpBcq+vY9fsKH8VLsLxsb5ucgAAnE7Kmo5iDmAgZ2mJhKv
7bJSYyJM62drq4lvX5+7889PXlVtq5pR7uDzfeYDsJDylYfOeGhfkW2Vf79ta84VkA7+FBrC/6YH
dexZSD1WpQgNMKNwCJwMr8iZLezLmbvOtT+VmkaYI9C7l/6GDKEJKhK9DYHLECWKjKaFTCDgjW63
vT2cuZXBIwQkmbhar5UmFJemqIjHbUjAT5GYv4eFe23h+9OVZwWEdGSctSE/NdqKfpk1Bo519vON
yUR1aJmhYFBsQ8PaJ+n9IO+aL+rfjneOhwAd0SsEJ1GAnIRoTSPBDhxnPEy0O9wtmbErwXreLKz4
dUPypxnPBp3H2JE8RR72NMs1Ldd56CIHnXYSanffi+gX2Ae77IXW/ivZCdt3TuRDcQMCfmMtsOLd
bWe4dju845D8hcCM7urIjV66HWs8gOIHwkMTvyEDSzUBgOy9LL8clYItQR35Nwygt3EwXJrBbwBB
auw12K4O2DWRY/siyzrW7NLCxC2kzkqowsACWGZTDjWB1e2JuvbqkbzNgBaGjmb1q6qXUjhVqUKv
KUxeAS2S5fvtz1+fMfg85ubTF66DAL3KasHUlCMY3JlJUEI2WHx13+PRCXblEe06NgRNsygi5X1k
oc50sreeAMRWLKW9r6ZoNODhgQkSMVTQpucki2JVzUwanbIHgDJxv3xxiiafn7hqVRV5Lyx8Hk0U
Wtv4qfInthZisaUhTHd+mwCaEaXRKWoNtGJTH7TQt0cxZwH1B2z6scfnahU8o4kVI269U9m/g8s6
J0uMSleehGk6NzBGHWeBi116Tq573DtFdalu6gZgJvRTmQ8MQI+F2ZozhVPSAeMyAMNY/EtThaFI
MPeUHsgJDhqAmZWWBV2/kLaYmzAoG6BiCVIUnFSTZe9RnjHjiimnxAHvGchjyvusUJaYaeaGgvQs
NEwsjOSKXUfkELXuZBWHbitD04vvnc7Ygo53dXv158yMhWxwhMAYjqzLGUs8pNG7BGT+SAaePNEd
UxU09ouiVVenOnwABiwLtWQDnVXjzzjzAaYzR0Fja3QyIHzuFh3Y0JMjEBWALH6ZvAmm0DiGKi9U
HsG6PXG3rM7MSFAvDguQ2j5namy+WJHn/sOuObcyeZ8bg9bnnSAkXJnNb6P5fXtV5lwMKVmcvkC8
O1fMw2ZX9cBg1XGY9tJde8KxV0NcROvbVuYWBUKzuAU9dEleCZwARdlTjoJ36Ol/m/69Zz+Z+lMW
v75sBUlTNGZhSwJLMO1fynqrTbmbkdB1UHOPAs5137TKFU+XsjPjyl5E+GM28czSOKtnTgZsBJWq
mpKwQUuxU+ehABG2j9bZX4WVbFLdec6Z/ucfRqejdIs8jX4NBemS1Nb7CN7W64DCIb0NxjO1PyRO
suBw142R4+jOLE38mrmD1ui1E4dcUn1leCDeTQ2brRtTsZ4TRe/8pkcPALighiCFYuR9yQYIf2SV
AamzBDqr/zBwC+K+aBp3sRMmBweY7YucqCBIKz0rqIonZSh8w/xheH9v25k5oCBIC5pJEyRgKJNP
LkBIVOiatHgcokUgDowk17a61wLWz9DQcNvUuGev/OfM1GSGOZS3PcH6OBx6cVL6voDGZIbeKh75
WQ0VmNzzh6EDl9oS1ems40KfFAgyHI9XDZp5ynq9MxUFDPp57A8J+4us+ZjOfATx/CvEuH66Uf1l
qtDRn4CARrEe2KKrlkxQxqNL3mRxiCaTbd6xNbiHVpGTf/2QgRkkzPCiAPXMFLDJSiM3K5vEYSZ7
lID6RjtSIE3XbdX3Ac0TdyGonFvEsbCJmoKOyE+f+GWpgTjHRvsJjhuvucvx7NzYaCk+ivagQD2j
WhcaQ42wkmJ323vmHBVXzghQHhkwpyKDhRgKnWRaHBpFtCUgJ/Er8DJB0XhhQuft4NX/aQaiEpen
XOTSDmEzThzd2qBcU7e/+NJQZi4GDOS/Jsa/PztIRwCubdKYhFUN+FD8u3EOnvVAvW+3Z2zmlrsw
M9naHFkHRTIFS0WUBiAp+g4ozsKxOTtbAId8rohlTNkmMlft0B/k4tR0+XpwDvVgrfN2CcgzO5Iz
K5OccIVWqLbXsCZGCSQbHepsX7jm0pG7NJaJa6NtfGCijzCW2KN+b4BNusQjGcRYC648PxxoM+N0
R3F7mpI1hYiRLh3XX3phpyJbBmaQ22s/NxbIk6CfT7chcTCNOyuUUgcQ30QnF7GhrzVFviZd/+hI
yNjetjQ3GABQUUMfx3KFcrYdBpi7U+ARGJPn3LTRwqEvnDmzgwGIDCzhqANeBdGkxXmj8DI65XXv
rRqz/9MZfXzvAfywAAiY25l4Doz8aHivXQEPaFSZhc5IdGqaDDI8em1t0dUWIBZlgZ0tMhjODQyR
BHCuLqoOVxDuWmYQbq5xeNdyw/PKt23oj3y5Qos76NzIuIBnp81gKtzoq/GG8HxqH2l9oGLhZp8b
B6SyRu6BsSY0vYQMWULzS0twZkZr+z2iG+vjtpMtGZiEDj3eVsAyxnHY0kIP8ghtS6a0pW+1hbv+
30xNXh6A4VIrKjEWFYelk21N60Mt9/9gA/sS6gOgTrnScc27wtLLCgEJwW2NXtQmbP4hsTHGO/9n
YnLHMGFY+cBs5RR5KvSskGGKFwoyc3vl3MLkerHjWtNjiUEMdCM7DYp9bF1ERWDIheNyLuQ4NzRZ
/MEdBl2vsPg5dLPoHRNHL7trDN90/STDn3840NCBghAQ1GwGAM2X+6UwXJSbFYwr98sKnFByKScw
d2KOGGmEGDjTQIV5aUCPlHqo+gYGyj8a+71U/53bKzj1wRs/ZpyuIsKutYSJaxi5AKasokE/Zvyl
hCj8bRceJ30azKPFE8VapJLxTJkMosWK8yQpEFMXLBd+lKn2NnaMJuh7pYE/kH6bJaKrfda5+VdZ
lHCiAXGCMxNx6KiccjmBFlUzrtmZcjLRYDhopW+lCy43O4d4uYNtWwd2eRps0hQ3XVdT5cQcOw+h
bx3dZWlp7PImyhbOzrltBAp+AB6hTzxqmF0OxuYJKwQblJMlrVWnfjfBwJPQH9i/Cys263YucjZA
Vnhg25usWMPLwa1SuJ1B1g7kXJfwwkvfn+ybRgykzmOunLz4ATIeTvVy2+OWvj85bwxmIQZwxm3T
QXML3PHuj9sGtFmfPpuhyUFTR43Hm9FC4gZa7muJn74qv9GY+lv7/E8oEOfy678G89ESAgaMJcXa
WbdDj42BUAC8yZ/YiLOrGnwSvYFeSxza7ZpkAbpdtCUE+YwJpDtd4A+QMEQ3+ySFCyEdCaIB4p76
Vl8pkOiEFs9j2f25PZXjWkxOhwsrk4C9K1BR603FOZXEeM29fFPK+JR4qHLEefcBxqQF3561h7gD
KMuRXHjaoF+pTsRr6DSdIoiLem25swT1C+SqAlkbe52jtnp7gDPOiAewhXKhCn4i/HO5ay30LhSE
1O7JSbv33stXal+93TYxt1KAiAC5h8AaGL7JKVfhHOfuUDonJzro5NnoH0W1UISam7ax0xNBNaAo
V3griMmD6qZIvZOtlKlfZNpRIY30WzN/sxz0/BpmuhD5fNYXp55xbnKc2DMXb3SjiiC+5kEmvduC
XgYyvuWa5O6xA+xSI/FGSd0tSflrK5pHdZDrjmVPdo9ucj3bW6Te92zpdXnNCglKSBRmwIcM6fBr
eodGksHwYrwvoAj1zJQk7HK6TkV+x6NhJQX70GL8uKqACiMxFnbKzJkDuiHEzWBDQ/A8vWkkTEXA
VHgno8046G4iDnKcjG1JHTOwslXlAyPprzTzlniHroFW46jxZR1Rggt27MnFA3EhEMBGinfSitZ8
GJDE3MkmVw8JWpkeRGWl21JS8tDWkj3lslbXHNi2vZbzj9t+fl0WH3+Ii1QS0kpg9p1CSKXtJDyp
UeezE8MCvV8DVjjQxj+g9VvbJQ6FtkKVUd/uovaxbkj9UNRgyCuq2vwGCZRyFZdpEURMVlu8g2Lp
k1qpDqCnpN9v/9DZpTr7nZMN2WrMMLok8k7Ac5CAQC7HLxFiv/C+iwLGbbLtGtVaeaRcWqu5o+B8
hiabRqs6ZAzaJDpBPHvlkrvM7lfQZrw9vJlA5GIZxh9xtjMl6SI7kzCSg90BTC/uphTB4Cy8Gsaf
erX/4VgjNABh3DT3QR2rVToSe6faMDeeqDcyWUqJzs/W/5mY4lE6QF0KxL7uqRvoaw5INzoRw65b
DIHn7EBiBrkPiPGgBDuZsKL7f6RdWY+cPNP9RUhgjA23NL3NFmZLJrlByTwJq8Hsy6//DpG+pJu2
GmXem7kZiWrb5apyLefYGmNN5Phd+BTWSHoOdBe2P6+fimq/YP9NE7uFQsCyvJOQlmaTAXuZJygA
YJx4cJ6uS1Cd+6mEhXKxqdZJkEJCMQHY71CyH+LdNFf8peruMBPI80BIBP7IEsSKO3luVZlj+3rB
N1WBlg0A6bT/TQS061Gx4fH2+qKUZ4NUEcaWQC1nLFG8E4cGQdLrjp+BXmXLsk4i2KmcY4QRg5X3
4u8jWKo0OuD/yCLnF0cgOyUro3f8gdo/rQgYFjW7p854XwjQvkfWY1/H31lA3L7QDzUQocaO+AOo
ia8vWXmOQBlGByabh0Hm/5/c3w70umM9jtAUzPdWLgU+yXtaYYAes0jifcJQ6YovXxO4iIGSpKKT
Y01QnNfJzECm/j3W3fJwfVW/w5yL3QUGN8oNDLqzBODJQ+B5JHHq+HXL+yPmNj5PkhhA4xuy+y7N
iq1ep6NXlcx6ZUFmHjMxYUxxyuSmw2yCH0dd7k2xDbLhSbR7KstqV5ttt7Fyp9846Pnc9WkUeEVX
EnAPo7kU9YdoZRGqOAvhBdLjeCwbFwhrSaONTTXxwE/NZG+yg2UdLB2D35jGyLoPmPFTWfNNPFED
o49LzAQ46JopuHyyjSw4tGMY/WdHRbORXRms3GyVgQLVFpJ/eL9iCmkRRmhFZyQxEYE/9Dvjm0z/
vRvkd88iXvpoObCW8ZGlySwHPyoS2ekt843Uv65eqrIvsPfRMzF35qNSv3gP2fVgdFLQwNficHxm
RZPejdxOMEfH6casou/dBMQ/bbS4b/Pc/jFqOoDThG50j1wk/CObCVBgcNogdY+3zPnhNWGQT+Wc
tjcjT7c2YLe/vlyVGUawj5k0QKui+XQRwkx2kTRWGSHxqBXfyqD/nMt82xSDW3PMKlZC/gL24Udk
oraMKWxUnC4a0HlH8kY2UMheu4sqr6VfZCk2Wod34fdSj1Yy+CrDD670GagEeRu+fN9KVDlCHuCq
mZM/kfcEiQJMJ60sSanzJ0IWFl8vmBbXlh34epO6RSTctZy9SgBAqHClkBWam63O9SBP+sZsAbvk
j1vDPNrFyiatfX7+/4mNaI1WIibCpYoG85cd80+oqHnXNU11DqcrmP9/IqLs+yQQIUSMxicH+OD9
nrYrd3dtFQuHx500mqSBTaof9O65ilY+v7aChXsLWzNOOA9h2HT9JqyDb1OuP4D/ZSWZuSZmYa+j
IK8t4DwFfpzvA9ML2g2YFz9wFrAoqNAY6PxblmecOjfzsOOOP9qerR06GzW0lVhAeRYnIharyDFF
2dQ1RER4BZnokllZgirWQGkJDsYBnhpKTOfqJFKWDEPXwYjo+yBE9n9XTd/KNZg8pRTQwmNeEn03
iKTOpZiJcHKul3AG7Sb6JKhbP4s1zjrluxvdk3+ELBxmC1vYoS8w8Ks8f4ioBHSTeQ8442fEzo1b
2ojx20n8bKfBC9t6k0nj6bo6qKKRkx+wdDLDnEhtKvwAkSPpE5a3Q27d9bn5nIWDh+ncD9TVAVoB
gAyUiIEHueyoSNJ6SBnAt33g/GIKXgOurLaiHkr1MwE1AkHI/jnz/0+sTepgYKMI8TSvIr7LLEwg
sTXKR5XrxLQgEkRwL2gjWmjgRGI0U+CF5lcxy5CRSMzXGex7p/PGuAlbALwhW5h4XYmB2+vnNSvE
MgLGzsGn4f0ElJuFZDPjiYhs2Lm8S95QdXukienJAfNiabEFvzLZaHxy8zpZsUzK2wAoOCCegvwQ
Td7nm1oDWdPk7YTKfjp2h0wzESYgrt4PTNMB4FhXu+vrVMrD6N3MqwnMliVhugH8U4SSSMPFIFyI
f0XOQxa+VPL1uhSV9gMPCVUQRAgz6/j5qjjC1Szrie2j621rIPTpi0998ZqUSPgbK8HriqxlJqJD
+j3REhNp6fZHFr72xJXIFIG6tS+/Xl+V6gKcrGqpnSTUe9b1kNQRz7A3ayRfa58n55uW9hXTGjzr
/cT+3pdv/zxTigwgCATwuIOHQoS4sLtamiFLGTBkbFI3TN1uDbde/fP/fn9x5h3wHCei4ftG/hbk
wo2TteKXyov/XQHSQecbFBp22PfStn1WPJhsbwVbPTheP2Kl4ziVsbAD1cBNvCPnHIoeHovU8Ejc
3ODZ9FoX2pPt9LcGFU9G2jGvaMibnq+BJ8y7tLRDp/IXSlDVJsqu8Jw+yHJASfsqpr1TcbfrHmQZ
uVH/2I//XV/yb7d+IRIZeUzhIT2MDNj5tgawBnGTZ7av6WXc7WWFYbmwmOKntgrofw6enZ+MpENy
WAJ0+L7h47SvqyBBvSRt3VBGb93YpweMAJSfGPLY204m0ycRgdkkyqIvBSBk91rBKmRq+mFlAkph
zVBjBSH4DP4Ij7HQaWG3lI0BxbOxR8JLPGwL/OFr/XcKzUbheJ7JmEeWL/Jq+piYRhcZ3Ae3Zfhm
Z9+uH4BCrZGVRy3SwVJwOxcx8FSxEVAsqBbKUD5bcfx9tPTarXVxuC5HsQzgWP495/n/J/67qgvM
4E2J7VsA45duu8aiqjTEGFZH7gZTkMjAnH+/K52qDHk4f7/coTa57wPTnYo9FYUHWKsPRCNA0f0j
bXH0eEKjxaNLbT8VN0l6BI7VB3YLeBjGPOaPc5lP7WS3osIsjS7Lbb90zGNQ1a+dab9fF6HQXpSI
/4qY/38iogZlZVXy2PYpyDb07B2JrQ0Nbpvh5bochYKBeAAKjEYSoBUsC7dhmxSRVWIpKBYnm4xZ
2r5K8mErHS1bsZ9KHcAgAbg5oQAYYDlfUmLCDaBwZPtE1veyFTskQ27AnPM0jdmxG/4ZZWr2aTbw
5eYeFQqChXNxoaaZWQR4RmR6j1WySn2tzDoDvxa0EAzV/AsMW0urdCtuKsSj7Zj+HFGu3RRcOJk7
6L22NxqH3Ewog0xoMIYClphvPeQp+kzcMjFGN6ql5gLWR1+JeJTniW7gGXRvZqxYXORMK2rWMVSU
J0J3QTPsmPQq7em60iithQNAQQAVz4OHC0eo8TCpkzpzfG637kMj1yiBFN+HB5+bZJC2wpjsIlwQ
tOlKvUIwpX9L0POzhjSgcuQAtgI4MOyqhbTwQjVkkZPamBy4BmP4ZIHB1ASyHssSz461lwik3y4X
ILfg3VOZm3fFtAaloCp4o3ULGKsoKxEOWJ1z3STAsyxlwdCewWyXm/dmlmzq5jkVc9tztyutZhPl
fKPzx+sHp7AqZ3IXEcREhlBqILP3Cz7+cIrxTRr2YaAAe2pmyogPCEPdwMDQ0ownswjJMPswgPoC
PSgNbdgxSkDCC171wANrxGdnSNiKeSGzVV/EKujmA9vtzK2O+7jwMWFJAGPOBUwZ5qtfLCsKP2Wk
NZ64MI1f8eQAsQBgi1+a0jS8qSCkcnVEN/coimPbu9qojrKN7Xs7BhlHEvPwWEbgdZVa3bsSeLib
sNQHt6lSvonqqr+LrMl4HGgVAvGrqTfcCZy3MsfTF7npDC46NrbX91NxtU3sJVLHHAnqC1QEx5xC
wRp4tbjz2rrEr9+m/N/dAWTMLEjI3IK3eHEzCsQIQWnDHdgt34SgbBXgTantFc1QeAJIQU1pHvYH
JtNC/Ss9aPuyRLRhTtVM/3IIQvqAEc4dMGkBos21lehGeeHnCT30+yP9cTEDDGxbWpOwnauf2rcu
Np9ZLG+HVDyOE6ndTETwR4GrV9o2TuhT5vwzRhQi51P5i4AkzYNUj60evqhpb7o0vG2sNZQr1dXG
+CFCXfQScYzNn5uUPmymyoCW+0GdkxvNIdUzuNpsEAqm9tGMBrqypyobjfgHNfF5HvWi5TwmXUdB
U4zuFRB2oQ00CddK1msSFpuWyY5qJXy8bw47wrZrnlL5eXTdIN8BGHdn6SmjYRicPCrQPYD2WQ3E
Q7+uX1dVgICTAKsTAAyQGlum3UZNq4reHtBple9ZeNP+4jleiNvYdqtx2/8IwOpRbDLuaV+vC569
49IOErC3YZYQVuKiM5jYE2mKEs/EmXMs+EysF9oVwIAo3LF466cf7ZrqzQdxIRDY3RhLRjP1RTtw
pDkFEJwRc+SJ2KHkcEc0cVMIe3DNCnRtTRpYWw19VdeXqTo/NAD+kTr//yRCdqo8EjUgLvxBGC9i
bN9aieLxdRnKrbQAhInapI1hu4WhygOagGsBISud2k0a9G4sElebvormsaVPbZ2AQ+v9ukiVlSeA
7ADtN2aJL2aTeh53vIwsWOD8lqZ7Vh1B5/I/iVhmxcqm7jEorNt+mCQ/nNZ4rnRncqOArxRwVGYe
0Q34U3DBCIYkz0/IEjGVKbq7/T6W76Ylj3kHiGlugl0jQTtdIKm+v74ypSbaqFfjdYHR8osxfCQx
oP4d8n08GDBX3oyeE9jx1owSsdGbRt+GCLy8ETTXK3uqWiuqq0idgvcU6rLQlCArg5EMNHoMpmNF
NkPkNda+So88WwnwVWqPUXOkTrG+ywmpqQNoeCer6JHYmx6kGda/94chwJjB0TB84VzAsOW2VVfZ
GEePtLjVMg+ce9ePSOGnAIw3MxajRwYppcVGAX7BDDvkAvyuG/Zhp7uDYW3zAVPfKzVWpSAYdmQc
TI5s9sIhzo9No+x65gcydAsjOerDdESjZbZWaVWcCIYUEC5hXA39q0vgutgqqV7ojeW3CXNl4zrj
2uC/wiagbMjxYCFo2wPu3/lFqtCi208JsXxq9X5ppi+9Vr002T9jBgGLARYVJRxAMl6mNQaats0E
kAs/6W/nrm3x7xZ7DkwAjwHOalA9kPNlxKUh0JceW35neum4L5rn66qluP1n3zfPv5+EqSTWhO/r
/bb4Jup0W1fJ1rZByeG0rl3/+03kgK9GTwy60GeY4XNxDWHpBLRs6lNURPG2X7FlvxV04VYxP4oR
JSQx+GUsDi5vIWXYU9+YhP4wBJPz1c6z2m1o2d2EBUwM71l1Z+d4Epgi11H0NZx9gezs3m5tePzK
zPelw4a7mYPUu77XKpVEJgfDORgDmoFCzhePpr5Sn3hD/bC3nxGmHcBOXHhcC9YIsxWGFeXmeYYW
JglzzotrLDI9kWD4pL6Zdi6EgKKy3FR4AhnxnpNkZVkqo4HJJlxlFNzQxrewTlPmjFKMgvrguiJV
7pmAW7Xp60Q+oKqgEwX8KXoj5zbwxfbZeU3DqLR84jxHXLhEv5/015TeFdptuxYQqs4KySDoKgBk
L2fEwbJasNLJLN8K+26jzTgIVtwyj5X8A8PIyIf9FbW44nYAkDfg7sOEDM9UPjlsLSJTqgNg9H5X
gS9jCiT7OruvcOn6zMYMqj3GXib18ZhwI9l2ncXv5qmQlauoFApCZDxYgdp2MbnFRNbaA1JJPlKO
XpCF2xRhPLXvmvwpSt6vXyyVEWPQCbh3vPQxQnquGRaSo3la25afk/wXjcCqysHyWhmfqQ2m1z5/
CUogsVyXqVIQvIsBuAioP2RLF9qoEXTQOwLaCAzsTSl8gxxMvkZRo3KTGO6gUHc8i9BLcr6wPBB5
2JcWBf7pgwQcGpMrDl+5CpBdznDbCMCW9rjFmJA5hJz6knh6sSuJG6+xVyjeA6jn/RWxsHqJEVd8
Qr3eb8FfMwrN1WLudfWvjj90OToVw70zvF0/m0u65BkeGTdqLsEhCFgiJcu4rVswjFEfnTnNp2no
ops4StmeGiX1LIkCOmMYupiSSd9MHatvK7utH6piJJsoTX5KLgc/BZIzA0EsGr/xUA/4XoJO1S0F
sYFXb9tAYL/+o1UXBlcR+U0HvuGi3EOtzqx4P//mYavhBWgeHGTNUKpc621UKhUyQ7/rSsZFJYZ2
SY7uYdjrsExARolKEmVsrRlQuZqZsALlHjz2lgEe0Qui8bKl/qR/GQmsDnfcrvxBKnTRGx8ADQQn
0BywOvMtWcbHJEMOU+8n6uvTJ5sfh7UismrH0CiAVwrmzQBUtrjrNaiaQo0gSNJk/Fql/UOmr03L
qJzoqYhFuBpFQPPU6oD6aUUm1+k0sIjAWCKE3Yad8K6rmiqXjokGoOsDtNzETMvCZZumlgUhssF+
WIdsU4yZZ2rNbZTk2741v2mZeR+Lckvy+HM75f/eoQMMER0+AUie6OtbrFROQgO3lw7ZRVN5VTWA
2xqIY35BjX5nZWO54hxUJg7pUkBvYtwFxnpxeNKiTZPJiaMcb7htaO77kWCSY9hf31OVjuBSgbkJ
mXtgSc//P0mtxEVuGjWruc9KPwAr1uMHPo8R2DlRb+ItsHBxQ2nyKAMCoU/Hfenla/DeqokFtIj9
/f5il4yp5ilN8P1MWJnl0ioRfjmN7JOdGDSZWxXMfanpbbEBIftbHegJnrkicHseaZtSF9k+IyLa
8RTdAinGdT2q990bq6rkcWwHlGaKIL0pxsI5hCVyh6Yj7a9FFq31m8w/cxn/owRmzMknaNmyChaC
+yeEUNtvHbFJJ9OtskcJ9MrBDm8oBvCuH4rq0gJEZn7MoPnrsvWSJDqgK0d0GhQH6nweb+PskZiH
60IU+ouCEJ7jSG7Bny0zQgBjNAxJUF4Q2XMGMnjS4XjW2ubWhCwupR6mbZcleBSRSOzptB87lDGc
lZUorgi6q6G8iApRoFx2sQmW26SWKCE6evcK2gLPyqI12pIVGcs8XRBiVryaUK0b8uA5bMY7O51e
rx+I4tSxDDQAzL3uSDYu9orFVtjSCnuVRa8k/9zw5yb/HK88dpTrAIL0TGCByGyZldNY1SYA+sA6
OpeAJ2kFakn1ebxDESahUQb9mQsHEKIuN9ldxfxxcPPRK9hKXKkI+gBF9Pf7izdNaRS9ROaC+Z0s
djkXt13dPw258DoTgyn29B3zDV8xkroidt765fWHauHti8c00Ermn3VihElYEyeOStuv+63IPf0o
3rTS7etNEKyE/wolQKTxR9JSz9AhaUdGVtu+U2qPUcCeA0seQsASJGStoWxN1OKsuBloUSokxvYF
KL8zy5ts6cYTEuvjj+uardCKs0UtTs3IwetTJLCe4BIH/7S2Vp1SrgSvacSDeFdfVGPHvCsxSQ9T
1ibWTQnoT51v28a6H0LtI4pwImn+JSeKMGAqWx9mo1k33/PccDvn3aaDBwQz16z/S9aqA8qNOxG3
8J52EBVxTtHylzHiZnx+MKzYToWB5qim/Nm6hdGx9ECMzgijU6SHke1IDy754wdO/0TE4vKEyZhU
eOLA0fRPvPlB6UqEtLKEZWs2PELHI/DE+9J5Haxvekxdnq21salm4043atkmIsrKrkD4jvRePeDx
Jl8pnd4Su7oDH+uzbjfP1C5/ykDbm1a8pUAxLMgarYh6oXNNA5iIlwhpWR+C4o4MHA2IzkNS8n3o
hF9lr688GNfEzEp5ouNhGpkU47PoFQFvSeqQd2o4KPqSlaukFAMa1N+NB+YF7rDhDJLYWsv9OPxS
xN9k+CuLV7LCSruAPpK51cBAf9ji+iQRz1nUodMx0u4t4O4zCwNwyQvJXq5ruKqnAVnnv4IWtyiV
bdODK4n7wVh5ZT1sbDvY1B24XWOXjF9C8di03K2L/Dj+Mz8HfC3iBVDFYzphLrednxaLjLSVMZoT
8+B+EseYbpI19FalFToRsVAIkhosLhqIqCvX6vZR+e9BA5aAdPLc8wjFXjgiMwMwdxgiJokD/lUm
3RdirsFPq08IMcksZaZOWWyTVUfSMDPC/FD/Gobg0tPkzBCeAzSNxTXgPMC3ysdPotCO3dTsBqAl
XNcRpS4i4Mb65jBiSQKRkRjPCyvhflu6peWxtwwNB8VK9KAIj/A4+StksZOB1HOuUQjpQXKCqdlO
/mg0mn8pGt4/aY7efs+nsN8mY92g7z+YVp7gyjIJ7NMMNAAGhItGlAwNWSQRkvvGwG6iIt1jwsRr
MMZnkOrF4Xw/RuO7DJP/zKE+AurkMcm6G1t0QM/ubkRr/7q+56pXG4bXMCWHvph53vb8bvR9OLVd
ETB/0trQTaKmuwuLWPh6Uo9PdeTQfUjkWlJHKRS9ODPbByzjspdFAxqvPugpGhqzm9i8BU8sCu2U
HqZsxXWrDhs2bcZMRHPYxfwyQLHzDD+C+QThFXh7JYa9aOsmefc0dZO+HUmxC40WTN8fGJpDQgKj
ZchIYDx7WWAPHTvWQSkOD5F/a+g7WogZWsmZcxjXAm+V6TmVtIgckykoWTlqDN3jezMAAot3XUNU
EExYChpb4SAwtr+M7PUgm6asNZjPMymkKwA75hnjTEQf1/L7FJWf4fNTl5R6ve0jPbuRIK24661a
PrZ91x2bJBoPZWzKzaiNbFtm7PH6L1S5yZMfuHwQsCjRGGlxyqOZ3DQF8iR57Ur2ARN8KmVhOKLU
SDVAlaBAL1AL9sy1tK1yFXDysPAYewTpzvlNzGqqB5EJZw/er281DW4CVrwFoJO6vlmquwcLj752
BzQvFzxSGTolmcYQITkA/Re1BDDR+FCx4N3I+zezkmtzkEr1PJG3UE/eOFajDZg4CSfdC0TxEJQf
aKPhWAySw+C0uATIxCu7IahHMPQgbZLAq8tdz7Zp4ZLq1lx7RylP6UTW7MNOIr8OgHujlcNeytR2
WfGdGeWGrIXrKkcIDghcNWTUkV5fqBpNbczCx0hoavJYBJE75NWhTDTX7NaGHJTLQVch9g7ZtAvU
eTE1/SisHh3W5vAuR1SQJ/6Mno79daVbEbP07GA1SoayghiDjn5J4wNy/VuTrQWZSl0DINjvVkIA
fc7/PzmcOE+HKga+uG8Ew88wK+5IRlfGtJTX50TEvNITEWWTY0y0nEUgOWRt7HSraXfVsJFrJXeF
DuDwUXFHMwX8l7NoRwcL7NCjNMZ8loBnFmdf71AyLunr9ZNRrAdi5q5+Bvd40YUeG8CwriVoHkWv
H/EEpi4w3u6Nsd2ZUXMwJ7nSZKfyJrNSgzsTGEigOVluYJTqrWYXsxklT5R8kdF7eMeyySs5i54C
PYxumizCtJXTAohYGL4Q6S5gCVD/aKZ/b1NdHDHltJa8VGgoarzQGSSTseHLiXBStaUEYTYiBXar
BV8HDeQWqAB+YLMx3TO3785gHQsTHyUmWE8aYJ4bmI2bx2n2k569Tjn/jFO4sVB3vC5PEf6AYvn/
5V1gIcnSLqZEwjCGKUJIz25n3rNNwjcjEGviblNNx+sCFRcQ7ysgu2OkB51Xy84vgSR63PABsQj3
zNrNn/63zy/2b2hSnus6Pm+1b8ONzj/yeRQuQGuC5hMU/8/vtp0XXaVr+Lzgt07x8JE5P+Qt/35/
vosntqNHuDTWAb6fHYmxK+Pd9d1RnTam79HwMRd/AdF2/vmxtLQEQa3l15lo3JrZXjzVXzF2uM37
bpuDlc6wUwtIOmuRkcpUnQpemF2nB2nZQEb0gIDwpk/bTWeBn5K893bgXV+iSr/QuIJOUrTlkQt3
leY9ZWhuseDpPyf6o7PiplY+v3RTfSnynpT4fKKnaNpirv7v3ap4a82JXhg+mPbFEbGaNN3Y9qZP
eWVvanSW7i2QPq1IUZ0H7Os8BT2DzC3zHU0U4uUhNdMnYp9Nu748kPowJisPaaUUtO2j+3umjl6u
xbDb3si6gvgSiYHB5EdbEFBva7WHYtaaeZ6zQ4vqAhLXGEuBJzRn/36u2wkaogcMsxO/Hs0QgwE9
qGT4l7ItvoKp3nQz5oRuhYfzdXVT3ShUZoF8DKDgmaX2XKpIaYgu08FE57m8LdGmaUtMDJjJdzAk
95s2Lt5MB5n6NnPWIHhUmohmu3kYjaMFZOklMXiWApIkNH29bV8i4dymk1jxxCqPh4QciL/1GYZt
2X+Ux0OZRXZk+nl9ALuSG2heG329voGqY5tbTVE6d9CntXw6ArcGbQFOgR6nEFkF1+jFu3AAKUdy
lv8iYM46ZAD39IIC5CnXJStXB1cOfYHfuyjdAgPOMqWOO2DUQ/dN2tXw2ZYs8yTp15h5laJ+91mh
Hg3k5YVXyiY2Eq6V1A/S4j62xSE1opugSFYytUqV+CtmmcNHAX+oZFRBjNiX+SaVK8GJehnQA8zi
OGhHW1wxI+F1MTB8f6ruy/GmDb7bxusHDgVcrninYegAzcLn98nW8rguUFv1u6L6bNH+4MTBf2Vr
/29ifrfgnPjZCXWuoK+YCT9ull5BImc3wuMjaRGxleeActP+ruh3TvVEVMT0dopy2/Ql+iysCCmm
2OVsxdLOO780fuiW+/9t+113ORFSI30d62OIzuqYlcTFC1Q7CF7Q7Vi36UYXaOPpzdXOK9XSkKPD
sxCj2aBqWRi/CdQFc3s69XWx1eghCu+TdCWlohSBjh1IgENHT9S5Psh2jOkgdLQvT9lbH5QPZia2
FkjB/l3t0Pj+R8zsyU72jxmhiKzCpP6oifIljWnsWUJoX/vJaNdEzU/z5VlhnhcZHJhUzCcsnu6D
oQvTjELLB5UodbuYdrs6ietNya2sdeMwKe7ENI67Ii8Lz64DtpFSGzY1ODJxsUf0O6dNemhAz7kd
QsNq3R6cufu6HYoNKfT6xgZZm5uwpncn3sY3rCgfE4xmf9KTKgUnkBUcQkwb7XQgh3pj0YL7HOMk
IzNg3iv2zmK7D1G8bvQnxCKZ6/R9u+kjEv7UBEEDaqF/szRde8NjkWy1aKzv6nFAHIz6IcbzKWaE
kTs3QKqom89WEBpuEkexR/OuOVZWEe/0LljLVynMHvr2saOoS6CxaPmm11ISpiFHA6A0tqMHkPPr
uqGIYvB5TC0AiovC9C1MUgW4ePTeDZZf1nd69FgUt3V1iMXaCLFyFQhcQOuLdM7FMzuVJVC5QtPy
M3MDHiKpr7z05puyUDtwBc+dxIj90Xi7UPGurJO07GvLF/KBN68TJuTjleBYKQKpHzyC0T5wMZQ8
hlKQIRCW30Q/yt7aAMvaM6YVIYrjgKXDlAGaFLGWZdxTlPFQ0wb98o7ueKYJjC2twrQrsCdS5wP+
7lTUYsuiMKKl00eWHzoAErmvkGBYg1hWGW7kWtE5CNwETB0vlCtLnCnJOFxq0TV3c+pYFkEIljjr
U97ZdJdba+CQCjWbqdVQwNOB7XOBWdLSJqxbjZo+etq+cz7u0OX1eP3CKNTgTMRi25w4DLouMxE2
GoY3GtaTMxiHKh+O18WoIscZKt0GyA84HC+8T5EOWt5yEzDB4nNjyJupmvZMUDTiR9JrAKDnZula
S75y+2DbkAylzgwxeO4oJi0kaRcj3mfiCYwtVruyd4rvO6iy/QaBx5NiWWwD966Vtkya/sgwDWnH
bhXEK1qtuEB4Ncz1W3A5OfB650sohqDVigEBCRjq30PS6M+tKeRWSI1uaW+wlaemckWoZKJJAY+z
C6q9vqm7oe0wV8XNZBsQyyu7lWeKckEnEuZfcOK8ey2bnD6DhDYKnnLLObRadFu104a3+VoIrFwN
WDWAFYM3LcbDz2U5WtFOc2js884tubYNLGN3Xa0Vtwd+/4+EZRAP2jvkSAieJWMSfA8Z2n2HXn6x
B1i5DwjCWDYarxFtX8zFgoWrr7IgMP2+kT+1wIhcezIjV5BqTdK8KUvXA1P9R9LigCRmTScyQuO0
tybZ0s8zswHftIkHqOhp/PeOGGAYzbwGKFejsjpb3BNtAGc15mYmhMK0bj7TJN3aIkdXub3iTrlK
E2aiG3RbgFj+AvKDkqlqYtYTvxn0zB11gQZjKixMZ9atHzeW5eVFq7tOPZlPZly3L5Y+jK6JgLxx
WZUMbsB4iSR2o9l3WpLGhySeKUlA1rQjVjO8ZfbAANxb23emrOojs7XiBUCX6cYIA/mMw0tvxQQD
S4EbvRnNMjo0XQCclmAUYkcCmt8GKYp4LpfA3eERZQdRNdUnoDxlt04YRN6YHqamPVYYwLRDz848
wAHsQ3DTDWDe0zZDGHg5s2+TsKT3iNqQhRay8nRg3zxFYIfcFJpe3Rp2Zz1atR3+QqBqby0nqXdV
0k+7arTjXd4VNeYo9X4je4SnLSvjDQIg/msseOw6RUJcIlvNo7QetmZgZzu0NsdPPNXCQ2Y02bbp
9Gnl4FTWwuJzXwEShDqjs1s50Q9aTkmJ8SKMNKDx/KkMvTzZetdvllIEZg1sA6lWIFfN/z8RUQdV
RMG6Zfks2HKQcMbwFCJ57+T363JU9wpwH3/kLFSdyyqMMDth+VHyGsltVG9BmJgm/SYewNAqG6Tz
17JsKut0KnKxe2iSMIsCMAW+0+/QIsimXbhG/anePVvH1CogCJF3Ot+90kLeaXA6RJE6HiZxieR0
ZB6mPvmq0TV4ZtUlngG/UBuGP0cb3bksTRZj19UJjC25IdXPMJcrD/M1AQtnm/XCbFIJAXrvBTds
3F3XAOXnkchH1hNTDheT+h2jUoSkMNFJW/5qze5TW6yBASgi1JlUEkzu0GRo9KwRJ8o8lcIYHGkQ
PFeDA+C+pc4PRf46Vo+avtY0qRp9gjBwJgAVdB5PXWxX0Y2gWMkEkiWk2SI0fgHOzw7gb3u0XRyM
tvuUgJ2bMhFu0Bv1cn0vfweMSzeFrivGQKGKDNeSBHJo6hQteohbzTKtNnVFb5vI3hM4xgRk61Od
Wq6RSoxJ2tpXMljMjZxwj/f64IoQsA8rv2ZWvYtfg6kfzJUAkREBx/m+k6htowkewmfpTYX+qsAq
XRn+cMzGC0AiRozUi+R9rP+4Lld1wek8FzjHuHMO7lysVgjLKI2R+MK+JdMxbG7qbsVDq5T2VMTC
PMrOkJPVDwTYVa/NfRavhINrn19s3ISgrzQdOOaofTP527/nWFG5/Ls/CwNoldLoMJVLfPLZGhqP
haZ3/QDWfv7C/Jm0zcaxgQAxHJheunhxrNgklYGleKMjTALfqr0cjjaK1KEaeuHRN9Ayt48F3Tej
Af4aXQOWo918AK19bhgFqiyeTAawAc5VqhR8qvKJEJQRLC+aRlwXfdOl2+v7ploV+jlmlg5kggDC
cy5FhHC5EnU1PzZytzKebPte5N/S9OV/E7M4nmAsp8EcIaYz0MdLnkz+MOClaYTRigFQ2V3gNcwk
Mhiav3CDAFzOeRRL4icg3R1LdJS1Bti0gNpXTLAEgbW/vjCV3mHYCA9CzLJh+nOxsDQshOFI6N1A
Nn2cuBTm7n+S8Hsu/MSTiErj7TjqxLe656F5RRv5R76P8jYg4xyAmCz0zLZojODBxM3JG2+w4oc6
SVaS+areXDgngukyCmykCwg04I/WTVvWhj/GzHoJBifc8qLQX7Oh6r1CsvSzYXHm6ZLKl04bw2Mu
ybhJSBt4QiA5WkX/R9q3LceNI9v+yo5+5z4keD+xZx7IuupaJUtW2y8M2VaTBAnwBl7Arz+L3tPj
KhSjeOSJmJiYHrWYApAAEpkr10rrF17p/j3YHdOX6xMw5zJI7KErDS9TxE7KBNRjZ8Y9HY1DYmbb
1GfeSiftPYnqIaAluxX1YtF1zmlwWeKCQteQdVFtR0o4k8CWwmnQMrQR7e76gGY/P6nVTHwBk2jA
+Z72GJgRtDrBHcgB/He/JdnSWTg3ZWBOxd/vTH3BKnEjc31hpW5EDtpwoMVXI/bCErDu0bpp+99g
1kbP4C9b5Hw0krlN6egxRpOE0GjZ5SxbmK/5+OnEhFKRqXs+SIDXyaH2RoasaFHcaxWJMHc2AXuY
1De24HxXUFkC/oEucsMsfoNLGhTl/47fVYgEQMxUojBgHzLdgERauu75whk8LbsaGmEHQvwML28g
paZFPTlIiIF9XpgjHiEQUbWKpwnZDGnl6773M9y7sAK8O2rs4I9CovHcSjO4Vc488BYYPXceBXf7
YAARgB0QbWzLwO7b73FX8t0Y6WPApBOHaU9vMvu+Ny1wgfe5FYVOxeyH2NfAyUm6yAqRqqqroJAG
xSHIzMcGNeg1WC1R40lls87AMiGCyED2AoeF813qbrIfkw53ppRZupGD4/xZ6uDWjZkvQ9uSxboz
K/JUdrQLYlLWfeAW0YOPs7tsyzCOt5rY5q7evieypEcypj+IXcefE27wtd0NPCxKswi8XOa3OO6y
oB+LfkOGsQt8bIudHtH82/V5ndvTaDOemN6A70Ogfz6tZt66oigz50DFjeffIBty/ftzzoHuCTJV
qFHwUL9PO6MfuIX3fYTHSt1oAJE6ewoZ+etmZodxYmb6+YkP5kZhitSGD+pV2Fqrrlx42S0NQzn6
RlJnMSf4vk3uoIdgk2O7RHg6OfC5gxvAPaCxA9cYeuHUjiFDG0Sf56Aayc3Y3fstcCoJUJ1yBHNA
LrzhNh36dlWXvb2+PneXY4NhEIGAYGLqBVaJzHN78AyQKdugH8GzBtrxDl3j0L1u5HKBzo0oCzTm
DAjiHEZovWUsjL2FBVr6vrJAXloyM5q+r//V1Z+y5tP1P3+m12r6+5FmRq4e+Uw1DWI7eYUJpDZK
+t220K2wr7Qgql2E6I24Y725JYOlB+Bjh6Z7x79p41Jt6jKihmU0uSNx604lKuWYBWmH1tLesQ56
Xe5NPBmgUc82NWefokosuMTlbKJpDXE7UjBIfqOgc76diA7k1li61sGxNmX1KVpqeb8cy/n3yfn3
3aIfMssFg0si7/Af5Bc52fjp6vqiLY1COdsSa7RMMY2COSF/apfAwZf7ZhoELldkA4CgdZVBDAC2
AryJQYwiQPpD8JekWtg1sybsidUKQS4gbYpXM9r6fQXHOsgxtoOcDDla3ORKN5Pt9amaXRAwowJc
BrQm3ofnC6KVeMbYwM4dfLCmPpm5nW66PqJvYxzHz1U9/gZZF+JiIEMhyQ4fU6MSiAgMgska52n0
bN+b/Zfrw5ld+ZPPK/5r2kLvvAGfN4zAuCVLlejZzyMOAchhSvN5SixijdIvbKuwD4DgW/WOLnUW
zX8f/VtQxPXALKo4LnF4iQoRLk15U2jAScbvvzE9YIz++/uT/ZPbsiGS65rA9210ld/7xUKNcdZr
Tz6vOJPQBenr6c7vXj0Z2Po2XyIQmrMAckMcTkhLI3xRzkIEZ000jth6pbcvja1ZZtu2LBf2xNwq
nBpRVplG0o5tE0YcfluF2bCQupodw0QwPQl/g2tX+TzqQFHiOaV9ML1HUtw1JJTW+uPrPCFYQI6M
EjZsna+z3pTgQ+09G++PPWLa4ndGMGkFQOcdWXsVihOBCAmg19I56Hwl05e0eBiH34jrJooCnLJT
I7haHYd0gi0NC+EpVKC6jSW8et33dbG7Pk9zpx8CnwmwDBrQC+wC3vAMF68PzrIYggGaldyDBW+r
x+0d8Lar37AF7BySY8huI993vibmIKHuB3TdQeu8OgS3MLtJjajejnkHjBgxE/N43eClGwMKDXkA
pEkJZP4sZa/0aQb1j1GYB9HsU2+3dMleuvGEtJ78C0O6ZJECRX9isaSwDoPZh1B2WNHY2PjjUuVm
ynep0fGJGbW7KmU6SCvHEhGDlgt3W9kRO5i9wT8PCSeHOCUZUHO5SPdjUUow4Q/Jy29MI0rzOqR4
AFFWBfgapiXg+QIQIEIehw8hb+SCZ8wu1IkFJZ7otC5Bxsg1D8mzTHc52f9nA1AulUj8PQA60mAo
w5wv0UhPnnSxRicDmAZ4cq0UJSDJ+ugAAkSSMK82RoPH9M56g0L0h48FOB2CIm/iqZui1HNLpSyy
hHd4K9n+N2+fGF+vT9VMXhHfRxIGWXnQzV4W8hiK0j8ZbSPy3IrPYC5FXz3oNwMnZiGTEv1YY5Ci
nE9R2u2MTeskwQP9eIYWf8VPfDcogCYmjvNRMmnLqk5Qeh2/cwvB5dP1Uc75G9qOUHcHkwjacJVJ
jP0qZVHL7cOgHzT6anwcnIPqwtSwAGAbLjn19sn6xqUNLo9Dj7wriEIW/Hm6HxVvA2kM8M62N8VI
KldhUdkQTnWhXpois5Ob38ad9hXdNUFuQRKrW8r/zxxzIKJGTzJeXsiTqBeRVnM7J1nlgwg0WpXR
lnvlpo+0j/s1pgr1hek+RWijXA66LC0QfkGcwQQBKMoK/cezgeBUAbQRxzWoVfCQPHepKjHMsi00
dmTV5++yer7uUTOTNCFBJ7wPISDNVEIaAaihmXHJjyY6RroVN7/63YKJGac9MzHdE6dnDGM0tnuY
sDcaboB6ge1j5ggDeH6CEsJz8TpRFsATHJzoXsuOXtrtoVgRWsYBRIVI74f6uLk+W0u2lPM+H1LI
X+odO2rJOiUYTqi9uRC5ND9dtzOXuzgblHLyGyDK1Qwh2LEtvmNLBQ16Wc3qPpXxjYPulzgHzqyT
5QRvCprOX6LUnlkydKtj00xJRnRGqcfYIAHjjxt2dO3HMnDbhSWbH97J9xWvGyzKilLU7KhXGzt6
Id6dXYEaaTdp5YlkX1prO7234oVHzuyo0OPxs4aKqEBxRDxOgAhDV8Ix6W/KtVstfH7WOSYYLQGm
DY/Maaud+LlvpGZLKGdHqt13zogKxTNt0YYPub0h/jACAJ0WeIQDYwhCUnC4n9uqC6Mq4xyETmwI
9VYP7KRdONdmDgbcosgnIfwEZF/FVdc1oK/p4GEjgaXIEPc1Uiaa9eW6n88ZwbN4Kg9MckiWMoxc
r7se2lv5MelCaoRZuhqXrrQlE5NTnKxKmdq1pCB9PYIBdEX7F2g+1ChBXB/H5WsEeg8n41CWPqt0
ziqGcUT5yvYCADPtZoPg+rqVOQc7tTL9FSdDqTw2ZJG0coj6tmGR/WgGHyWL7yndOt7Cwszu0FNb
ygmgS78qtRS2vLFCu4u+1oCUhEZLILvyPWnlRnjtG4mrVezLg5ajTeU/G6tyQrjgt/Et6uRH2aRh
hnRNLe7KehtXO4suHOqzi2dZnutN+g6oU51Pa56iR5P0WLzBApDTfKjdsDc2trNgZu70ARf132bU
2I2h4GGgQgBHTEjg0yoQZKG2PuvqNoJg0Lf+rJOeDyQlWsKSimDOhq8C3DnS+0aWuqtnJ+vExvTz
Ex80mS8yAZTskSer1A0pSmqg1Vq6IGZG4upQncGzDQDGi75Zs6kK0ILn+bEDntCFCi0fn/3kw7kQ
hNAnRpSTAYwtuo722BwNSQ9Z+mMgN8USsH6mnHxuQzkYODKaADIgHCnF1nHvdD9AnNUYmwQwXv/W
c780S1THczsXwwIED7LfYFlQWbHq3OR1VpXwM1RCQeJQRDcivuUoUrbON8f9IvSdpq/0ZH19w067
RIntz8wqoRHNNepGMcw2gD+N8HCUQoeQyKBv14KgsW0pvJ/xRDwlELlOz1fcIMrdkdl+ZiDPnh1J
vsIZAeg1HUNnSWFz5slyZkVxEuGVaRNJJzsif0/k3rX2Tf9W++UqBVdQM367Pomzfo+yrg4+NdBj
qEWcznXqqqBaduTkL0N/MYqHvliIHJZMKOvE+8LI7QIminrTpt8pW+tLenWzrnAyCmVlgNVpWO5i
Y+HJsTP4V4t+9iGOUXY/bP6a0xseLUReS2NSFmmQXocGTZof9cJdl+Vb0+y53i/cSLNGILcFFM1U
2lEZHzSj62TkDThd7VsebTuUDrn7OwM5saEMhOVNk4l2xOmah+i8EcUKGk4fdzE8VfG6ALcHBqLc
dtzIUg8gjOw4JE85B1fNp/7j+HMkZJGcQGcUEsEXwFvQXRHoerXZ0ddA4LAn1a7oHqNhCUk/TYZ6
4gBxhGQI0qRT4/H5VaRlcQeMS5cd7S6suh3Tn35jpk6+r1x1mV9OrWTT94fXLvmiFe+eWEDazvnU
6RCUKCslrLd7KjO8Vle0fWDp6jf49bEYJ6NQAimngTxEwfrsODbr2DcCM9uLdOksnhkHUv2TUhCS
7pe1QdORBgOapDpyDxRaUl+V3m1FlgAJc1ZQdvEmwg6Ay9WbjTmtE0d2Ux0NcVMZO6vay2RhA85c
KgjQfiIrTAc5KuXo6rSohBxBU8N1u5Vp7TK00NTpj0Rur/vWrB0flVTA9CcYlrLwidZXQ8HRAmD5
dSCkH3hpC9kLGTTan9ctzU0a1OIAhAD/mAeVxfNdgroqo1Gr18eKZ6uSvqWA3QtOFg7HuUAHjK+/
zCgTVw2ceInoMSCjXCWUonW5AFFNF8bmOpPtjiVe0FdmIKvX/2x8ypEpa60fpTbWx3zMwt55YBYJ
+FIifnYSQRQHdjLcyheCS25lx04xYrnqbrjp0n47Di9R/fF4FO9s1OYmCU9wuSgnsyVE6VmOqI/F
Z11H1uUYofPp+mTNHJlQdkBed0obILxQ3A64EdMfXLh3n8m9b+crtL0txBdLJpTzBtGS2aY+TBgM
lN3x8IMAe3d9FDOrgaqfj1I4rjCAThVfG1PSMq9MqqOk+a5u2AOR1cbyltJFP9PRygVzZkdxrTwn
QBviRXXM80zeAGj+o+5ckK4VzLzL3NTYA6xCQqDY3LW0+yjIIte7F5b7bna6faxi3d6VSd+9jDGI
MqnGoRtYWXTdO+67VtIWKjEQIqj1sru1Rpbvayt+py2SeqOlPTtVZYWNSXnYDN7ntOtwprrWp1Gn
5larXH9X+lr0PBY6uffiJP9sGTwNncYnQW9LNLhIkoZmCw4bt4qiwKj1FAmW1g+5Pxa7xOH1pkp4
D3osz9pJVo3oNLSHEIFBvCNOaa5QZCggK5AmzwXNmv3IiB4mvWF99q1crMHx4T4Dh9jgUaO3r13F
2zBynHYdJ7WPn/r6YwJm61vPKEFA7hnxq6/HDroUZZ8FFtqsAK6e/mdMrXxdpOukuIHkWHaDfhob
HFN++1gXFr/J8grsGpA3CgaXIsk1EG3b6nazNmutDSUnIPjLK5DOtJa3vu5jMwc0dqDvoWSF0gGo
FM+PTaMSQ1FWSXF0iy9d9tiMQ1Dh1bQUKi+ZUU7noQRfcsbiYrqdGQuS7D4B2L3YXB/Mzzya6sl4
xiBWAlJx0pA+H41M4liDlxRHZo3uLrIyaPqhbB3yitPANgdtO9qptiIVBzi3q9LAIwMLhtQxboRT
iyMVLN2Zok3vGJRVwjbRx9vBEdl6hOTFk2AmDYfStMJU6sA7mm29IrHIw8JrhpdB2P6Wp/0YkKrC
SlblWynS967ldNsPfrvWdPAmxpUXh7VvVyvdhmpdKVENRpXIC3JGeGjgyRQYpD9akZAB57UXNKxL
FtLS0yyos3R6rkznzkluw4k5HaH/Xh0r+s7jNQV5iw7q2bLfJ/5SxDTzrkRi9adkJU7jC3Bi7DaG
XtGoPBKgSBx5rLRXE0VekD7sqX9nfJzYChTgABSAUsSc4XYrfWtMUfArjrRGpGmkD1QsMQDNHPww
AUgGyMAQcV4A38YcooNuVh77auzQ2kq1jeDUWy248swa4fEyEW+42JvqDUbrtEgBBC+O9Z7Gd5iq
/+zzyu0lmyQuh1TD5+23O59/u/71ud2OsgpKkUBVT4+WcwdLUkNr9Rac3XEjIEHjFiwA2W0dFJF2
hxzkwlTNuTME/dBeD24URA6KO1u4YlKtT2CtoMjI7LI6DoSOqIKGmliqGM0bA80d6rouYILKnWyl
3GzyOi+PvII6/YuN4D/20UBR1UHjLaqgTHVudacCU/tva8rNrHlD7GkOrPXoh0+iMYi1lfC+eNUx
dj5V7EusN0HH3q6v3tyWRffd9P6YFk9NzhhJD+aB3i+OFofCT7evWxZElhaKYZcOW+bU4XV7c2HO
yRWkxoMyIu5oyIgfmzFea/JuiIDSWGpOXjCiwjJEXItWG2AkafRbK6b7XjPuq2hcbAZRVwxgCKgT
QkYeLziEborrA7Jh643ll2AVrVedL0IuxLZG+vj6nF244WQGcgd48YKS4yKGRhoo8qwshUahUwZZ
++hBtN6/qSWqwu7zdVMXmxmmgIVF3R8KwDiLlHDddVA4j6A8fQAvRwwUWLbniRbQzt8n+RIh0IXr
TbZMqC4iKY04U72/8f8nZVpxDAsd1OWqZ+uYoR686SAImi7cgtPeOdtbP23BydHuBzE7Nc8lHVp1
VpxVB0+86BVHePAbawTa4n8bUDbvmICcZYxodRgabeV1twb9YqGtCrJF5vb6Es15w6kl5QRE5Fvo
kY5psz9l/arEY7TYRO1+HBZcYdYO4CwQt8ULDgfE+bleRZ1ksUyqQ2zWKGD3+i7NI3Q288NokVt/
TBbszbqeCxYJRHNguFXvEc1Jcr3oMK7E/M7174ZeBKL9ZsTfr0/fhdfhvTtBLAmAiEjkqTd6JdDT
gHbt/DAa3p0LmTFQiYCx8FMftdsk126p6S0ceYDNqN4Hm+7ErYxSHCR8VRw1pBPkWGJ8B0IHY2PU
jhEWDRIxheOCkrOLnbWW8zhM2ojvI+kixpR18eqxqLvtaU9XGtiFbsCukm4sFo+rzkrRSJBZTWj6
Od3gLSrCWu/wU78DSRx3V1aTv2ZxD7KExNEgbOZ1INzTTAD2KfnUlW68bsZGBF5U9+vO6qub3EGd
YRDgpm8HaWyl0znBKBJ+J0dNW5M0bR8EZe6XXM+1NQUPmRQCustw9DLbNEaO95CAbuenYrgz+uyp
Ltz9a7IeE2fvuVWYP2l7Le+Pjkb2aUfyNRjSx3U5diAINKasQI9WnJbYLEz1EoUWbG0Iu+DvHYaY
rtI+jUIvByfh0KB5gpZSDwjJjTBhRRO4mmduqWQy7Mb+xdQ0sdIq01kxvyk3TTe2GBF65VNR22EF
vM2W0Pg546OzSbXRCwvRgLyijfpQN+J3V+QQnJM8X2uFQB6ZmVrIwB8FUryo3mgdACtkwA/sVqOr
JpFFIM3aDMoSEcEA+fRdofvvRerwoGLS2phDicKYZyX7nkJCpo4jC/IfJgmqqAWnY25ICFTn9Ua3
ZBIkJCXhYKOIpndA/WpVagceh7JN2Y5RYNoYIXUKEmZOnq84/uQ/bddObloGjfG69dtNCongR6RH
kjiIvPFV11OaQLjbGbaNL2pURJzu1odWE7aWYwaUjtaOyrpZo+4GEuQip+mhqczvcrD1L56wxb6i
II1JeuTsB8Ncopj/ifc9O5IhNmng2EczEXYG0OHn58sY5WXUoUXpkDT1nT1UAehWj2X3pbGdOwiQ
BLTQjqVj3rr0oXRBR822IhJPstrqOngu+nzNUjNgDoUHRPes9le0wQMQVKo8AcdlmQajzFY9jYPM
0QNv+NKyH72hB701hCOOF35TdvG6hTA4YoM4e4h7GwdcHljRc1x166h6JAlEW5ttihdTadlPxtDs
rh9FFyfsNAOoWSAF5yAxqyvvZC7ztB7pwA9N+cMUImQdX0fjtzh50Bbbby9CIsWWcj+5Auqhhtvz
A8DkBNgaqKan8sOt9ooR5WpKNAuNoQWMNParm39q3C/XJ2z6Iy9c5mTCpivk5C2rCyPFMYfvI38V
tOmbv3TnLRmYVuzEgJOwJiJoFD0kOJRGNMuurg/g4o5TJkjxedsCMbjbYQBDjSDhqYBWWf3c2At+
tbTWShCXc7AxtxI7q3WjsBRlAO2DVaMtvPsWrPxMnp/MVcnH3mEaxpJVYVM9ddXnyFqI2ham6ycq
4MSEKWykFUeYqP4yvCAr7rR2RZY6NpeMKLvQc7MCCuZY8zwKUnNjpI95HTofJtA5X/mL9C7j0ETr
W35Ajs+moVUEIIK/7lyXaHHFhrLulc9aO6E6R2+rbq0zS0OeFacsbkzPXHtOA+EZl4CWyNWhsz1o
NljbcPkWPM/XvGneqox9NxLvTyTTlw6GyfLFxoVWEPAbBHrlhuL33JB+bjkNFpK5L3ENltF+PVhf
EF+A6Dj0aRKa/ULKftY9fVQcgKNARl0NX2U7lqSJMz6xrbVkg27Z/H1hvs3LUaFMCywMAfYbcELl
tAAy2hNkcLKDK6u9J25JvOnjO+RyQg6EZME3Tf2nXb/09I61t87QLpBgzx1WYPjS0S49NbyoWaPC
A61D1xB2iNxDa6ZBB/Gb6yNcsqAsW5sNSEN0EBDIzVU9huLDlRs47OkIFIdFnAdCQjSWQzSwW42j
FhjF9voI5jb3iQWVXGbwCpELU2eHmNwkqCNUCajWdXOFNv2Fo33O304tKc+lRprdYKL2jcagcV0Q
Z23ZEKEkS4CN+QEh5eAidnANtduA6l5ld47JDm2zqbpjbO8o2vKXiONnrSCvCqQaxJ0uyGD1lgmQ
Lbr5gYKWnhRv9fBU6D9a+XR9dWb9C0hsiKxB1gjiWOfXrXR5LzLAow/jnxoNu+F33BcHAF57EE+x
rMn8yfVhRXHTjABdHtr4E+UPcMYFA3NrfhrCKgeAbvVG7UcC4YK/7T2w6q/1esGBZ02AkwuNAKCm
vEjIIPtNIp4Y/NAnoVeE2hAU+m94LiQ2UCedyo4XeRhmlV7p+ggX4uhhZMfS/FKThSrw3EKfmlAO
kkHoUsu6KdZPVxnqW0vA2tlZgqci+wyA40V6hxVj0lp+zA+gWgr6qAwsX+Aw+TA4Z7pggQnBYQvq
lwtqDFFZbeZqlB+ANlqXw950+MId/pNv/eKmPDGhbImmjXF7tik/IPfmrJrakXuvsaygJqJdoe6a
bE3JX3qO/SLGsr8HmSvb2bJvVoTW4OqV1AtGI/nqZtwPRhvpoapJUHrK4zwcUwNSmtWQrpGPcNZu
j9Lp4EVy5fbQNoXUHh6OhvvhJnJl0qZb9GQXDujLTGGdH4oaa9M8ts1HEcI/DSCrZ+HhiiZ+5RZx
uywfMtdjB2q/CQmy3GKvk3xhYWY9GB3e/zKiRrsdKoRo9YaR0ciMwNHQhxNb3W8ZgUzzpMCEjaic
J7xuEU8UCUdGtAsedfThXj9vp9+/dK5f31e2IY0iQcsGMRFexzHfDt4mWvXtjfHlupn5ufplRlkQ
3Yz6oo0xjJZ9i+id7f91/fuXevE/V/zfBjylY5BnRV/JBn1XWVTconlwlVnjejTpE6uMlT3ka1B3
3WSR7oZkHNaJgzyYVayv/xGzRw5wJ/9aKzW+dM1WtFGJ7t+8eoSQbCCjl95eqgnNziRQ76gtoNAA
upXzvRPFwABJh3PQUyC7h0SEaS+xcM+O48TEFAqcbE8rzwiO5pofdCS3hqENIvcGZ9yC5y1ZUTzb
pUknyg4DAY9ICK6YEApPYJXeXF+TpelS/JvE0o5IUmK6xhUCl/7DymWT353MleLYPri9wWdd8AMf
XjM/R+r0xi+esyXxq7no68SMSkrCPYaTHQTdhwypoKEgwRiDeJF8G8zfeEGcGlJiVlQZtKq3MJ7a
jLAa6V01at+vL8nCwtvKfZZGgKI0JcZSG+W6yxCu1umKUW+hxD1v5tcDU7lkGMww0uOBaRT3I/qj
c/JspMfrQ5lfll82Ju872SlO1gszGit+6IgTUHGvaW4Y5xLqCEs4ink//mVpGu2JpVQ4cSkTjCYa
v1BdexUjcrrXB7NkQtn2sevXUmthopBjH2h1+SQKd3fdxvyi/HqCK2sf62PaSAObvoEm0Y+k3ogl
Wo65JSHIHwPh56L9WmXDivgQFxmBA2fGNgJzO0kffL6OoY5wfSTzdiaiIPCBo3SkHF+l38e+wz2M
BFWTtmWhcDrw9d2VH2YpxglD0Lf8tyHlBKssTbR26eAE0+9qtwm5jH8jxji1oJxhg0Qioi9gwbdv
oDyQLwl7zC36yffVF3dU6z3hYA46CPe7Tl7N6rbuFvxqmgQ1jDk1oRxbJDVYiWIUtkex6RiyWpV/
1+C8b7UveGWGVfvj+urP7RUCDgEUJyetMU/ZKyNqF52L2tyh615tcCNb/Ot1A3NxGSJLkCxA4glU
Eop7+Z3QUuazAtI4wM3Y2y55S7ps1frfONA0123NTh5quoD/gZkVLVXnZ0vfQ8uV2nhQEveWNis7
DbS3eGu+EbLQBjA7ayeGpp+fHGJmSsueEhjy6gDx0TCuf2MgDrjnJxDBJTQL1Zlq9AuHHUBWuorM
OMzLA+ffpNuHWr/Tks/Xzc0OZ5Kbgz4qiMlc5UxGzTozCu4jv4N6X/zi5j+uf3/WB06+rzhZxhxo
Q/ApnkTlSgsRIg3+JqseyyVG7NkNemJIcTarRVdoamMgRSqDIn7SNR4US6jDJSPKOUZSD/qmLozU
sn6BlsIDJIxCA2zi1ydtOqwuTgK0uIIrDlneC7q4CMp2RmUy5O4l3WQosxY/9JFtKrcACz8LG5uv
ZRYtGJ29DE6MKiuVOLSuSTdlln3wBrKVjFelyVe22ayuj252EtG3Af1YqCzgv893UO37XdRNHi6M
B7tBUXCbtgubdHYsaNlAjg+EyhfIw8EShSh1gx04CgORf1dXIkjZo+c9Xx/K7O45saP4g+9QREqF
ZIdSC1+zcmGi5r+OhhMbFFnonFT2ph7LqPXiFl+vjLvBks+aJxdC5dm1AMfC3yaURe9TwNaqROD9
/ydJPtnijjoLS7FkQdmXeicreyxhIYuPEMvr2jsvWkjDzZvAKAC6AqmLikNpXZpahdaxQ+d/0+nn
Hoh18fo7C/3LxLRUJ6c+lE2A+4Rc76E3bjL2VnYLyZ65HY9OEkt3IM4CvKISU2qJnjtejLgVUpR7
p+kDOfor3/gs7b+KHtxED3b7O6++U5PKNkQKWROU4IWcxtVdJ7KVM4L8wjNu6oG+XJ+9uQVCNAuo
EPbjpSJwXBgCzRgjgrMU0JLqzWzMADXP60bmdgsatHRgkoC7uxTTNRsoRBeYQg+IY7109rHHl6KM
WRuoigFvNwlRqxGNE7dtlkdVfsgCMm4X0XZzn4d2xCTsjeLEhRyJYB3BIylh4N16tttHsrDZ5z4/
ZVxAJG6AiFTFiHXM64Dkxz5p8oANAXTCP74Cp99XDhNtKHOaxzgN7Xzj8QBwoY99H/3/ENpEodWH
vDqEN5VNgijSaBKnF/cgqQtc71vRLTXGq/eGakHZEyYFnaNRDuI+63d6+eD4L/VdtqQ9YajrACt4
bAF1j0UgAEYrgf6g+dI3+1TcV73xSMp4I6P42TD5Ns/eWPzJS+gh96fMtXGjaZ9t8wvgXknQsmzh
xr9IOE5/iIX4H38MykhE1SrJoT5tDK7X3keVf2S6/yZ41AZZGllBm9GtTpz9YFk7cEJt3Ur/ZiZZ
EtijsyQDqR5+P/8MlLLB9oO/B0f4+eHqNX4FCA/+DAPyWr7rb7vGSlZC9i9DmQC6lKHs79ksCcwR
2m3XfeonTdpprIXNMDWJ+wC5WhD5VhtVY9Bao+uzre9HYJW3UdeyG7fhoNDxZOim0VZztM+g7/Xu
S9ncRNT+WpvduxXXP4yhfeliIJpSP/qkeykA5oTpD5Eh6k2N+uw6kv1TDi2pVQ5OfSD1xlWdavvE
HoNkGDaFO96Y/viA6yx0m2iVtynqFAPfto6Y/ocILOnfVmNRBFB6eUdj6p3dGXSFhj0aenG6GUt7
mwJo2WUoPTVVvNGpvvcJrgq9/cSIm4Sam3+LjTZbmLJL90UwgsgKEFpoV6Fn/Hy5/DYaTW/M6/vm
M4tvzPh/EQ7/5/vwf+P34vC/c9/883/wz99BFlmncSKUf/znffq9LpriL/E/06/9+187/6V/fn3n
dcrVf+XsN/DhfxlevYm3s39Yc5EKeWzfa/n03rS5+Pl1/InTv/n/+8P/ev/5lWdZvv/jj+9Fy8X0
tTgt+B//+tH+xz/+ALPmiVdO3//XDx/eGH7vVtaxBDD17fKX3t8a8Y8/PP2/0c06daOAYQUK5FPJ
t3+ffuL4/03gvRag5ujoBk8aFoMXtUj+8Ydl4kegiptYWf7+UVO0049M/79RtnSnMxTMfsg0GX/8
Pfiz9fm1Xv/FEWYWKRcNfhtxFpb81yaatq3poWcN4gKoIUJoUDmZpcazsnSsZNfUkL4N3HQc12mU
a9uoBa2EWeLFEji5pT0MYmx3mVn3exca1oDcVtoOdHPlbV93+Y+8JNpjHjfpwYiyT05ijHUIyr5q
LWhl7AVgByDuc1pxT2lW/1UNIxQgs9qIVjbPrXfI8DYsgNKEtkEuywIaVrpgXWuSLg7ZUIEYfzA/
V54s9aAoo/TgDpznQWOnVAR+xK0/Y8uPvhuVr91QkMeWQdpYWYUPatEjZ4YBDRF7BJWbXgesiHe6
0XibNs8f3CKRfVAIm7yWKbXejTSNt02f8I1OWLEngz/sq8Gt89BJdAppNdc5ssQ1ITpBxnUNoZTX
JO2avZ3q3p+e0//V+WUNHG2XlzsdXYJilZkxOIDbVk+ebZfnN3phTjDyvvreMOasahcYL3NIHiU0
1ELfQj/pKh75Dl3K39KaUDReluMKDpig3w9tHG5hAgHq0A0i5zvdlBKSGN06SZFzorHzKrTvTTU9
lgaw70Ol/auW+xooD2In8EomwraPvzZaZj+k4z2E6uLaee+F0MOKGk//j6Tr2o1cx7ZfJECJCq8K
FV3OodsvRJ92m5JIUaQkkqK+/i7PHWCACTjddpVE7r2ip+pT5cMvtSLcL4hxZmfjgoriGLYf00cV
ap5gPyyydpeaVZJsG3rb5/9cqSATzypd5ohlHCbxu++XvNrnIjgWXX8jKplbsk81l+N1zqb1Jefa
v6do9OQlaSWiayjbT9mY4FN0bRr6k8g4yMyiv3QZSy9Ssi/n1sYOJSKqDCX1qD+jYWg7z4+LKII7
PaysDrxTVTftshbFP+x1UM7NTyZeptNakD9GoXxAp0UF7y6pwnFM6yShJW5mf+Ku+wWz3XtHsl5U
OsBjWHVjcaJh0mYdjephGN0ZYjEc1ni/zCns0NbhMp9X25zvvub7EP9ViL2DuJmWqA2DvLe3T8EK
pTtH/8EQL+ZcIsQfNusFvty1byYxm2b00fxjf8QDkY6+O1IyFq9LKHr4PeO8ylL+vMfdiLRYiw9M
u+Gv6MKsIk6tNVyNwbWcY3MICM1x68x9cnXEPPcZbDKhT4oWJgp7GIJVxRUfO9vKBJUvc/qCLlj/
C6jidtzcdu5LiMf9tBwoyfQZrN4KWQpesX0Z6bthyfixkmfSeXrM53U4MpGVL1ZAxI5ch9w3Y9HP
jwr/T6u402hf4ElaBWPB8Y3Y+W1HQ/yAi7lJQwl/6RiJw5opc5mHKPrOqWXnIaS1CXNzgouVPYRd
uDXT2qk6WvtlqVY+PKlQq0ucTntduDL5E+SDbAK1Xbc4gnCYyBNfxmfHIPmHYduf6aKzWxlShshD
dRISR0i+zYg9FNCUD2v4BlIbBqJRL38IWKxBkFpwCMkwuiIWxNS7Ke9n1DyciM1PAaWNLtk99wHD
WyKntuCqrDbxIOT4vQTdVCVMI1YVTxWxcBygQ/Zt8Bv0DbrBkePP+Em3G+xsH/2Kxtq+GB7EoH+z
BL/OONvL4vqXyOCDZDZuBogjoJW9dL44SyNbIe72nD5tbgBatV3gNWgT1r17MRHI+R2999FWQ1P/
2W9ofnddMVWjUO89tGtJJuAplv+CTqO/rOszfiu3fT8JyNV7lPvUpeX4qcPfWabZFRbGAeW/dWpd
hNc9X4M6modmDYMbfIzRnS1lfA1w7zcrLOCCT0e6m6QZIUFA4TzHEw8bs2XjDQqQdgr6xscBEsWw
Dx2DNGpcwfMm3AVSvAt5GgWR9Y/OM9y37hSGr8G69CjNDHecBv0lmXdUBwW6kSs3Rz3OSMj15FfY
m49M8iPMKKpBW+6IL0zg9Au7JoAV7RrIDO1GZvnN9fLbByskwDhbGkHY/VBA9JagsbdO+nQ5Ocee
E0QVn0w664c9Z9eJ87brZlkztLi/IorqYxy4usvJ/LSFv4Lp50CEGWcBYVyFhb9sYQ5yx7ZwHN+C
Yazhk8c1U2YPg1Wk5jyWVUpYAwuIP6jMDPepNetl1HiFSv4ZC9fjndPtrKxHmbFaP308Ylguou9E
+ORzC6KsCidyzjThdbjYX2VEZT1w8lmMXVsENIQRSYa/VHad0yV4gNHD4wHu1DOJjq6Ul2z9Xspt
ecfbgYOwz/z9lsdTg8JjeeTDcs4Xwo5kQY1yWKL8CSBFmqCtww8NUl7p21Qmb3nJh/OiyNbEhC/N
YJP8g4bu+pNsX0U9++hcAAkp/AFp4hCSqm1DtbEXbpQ7LErH9TL15G2cUZ2RrClgqjk6FuiJqWhA
lzZd/QEBRrye+fpLh5THFe689Ihk2bPNsrZD/sHPl3djNOf1VDpfx/3u0ho59H018eWEwt3o1PMO
vVFLgUxLWTZdTzlaFQZE5bGRI1g5PxZKfYgydndyEM/Y3IZq9sk1i5f1uPjpP670J5pE0PXuGeSq
iqM6i++Hjs33Moe4IU4efJAMDeMCWYy0Ow75ktYTib5XXpyT6cclA2K0zTOb4u9CxntmYE2jY9RQ
Hj1pPY21jAJ0sA/6DSngp4itppKLzm+TyuOXbI7jw7Qx2GtnYZpptuFdhNO2zpDTGSDt5ZnBHHhH
3QZ9zLrC4kMzNHltoXrXid6PXWfaTPlqhbWqol1+ikfwNSgxb5WFlkotA/Ix0xZLUN9mpk8ble3l
A89Yg7Cig1SlvYCnbstwmaoy4PtpisZjHARZKxw5wC0FItZMlXBQqWY6chW3qT8ujB63WR7QxYiu
Mb4vTbqGHwpAVxPF+hhPkMb7JDpsGW6muFD3adq/UrOnUIOpW1BafITM6BowSgFvUcCaEKBva7MS
R/iGStudricJzmEtsgLK9/Wp70RUrUpOuMVFk3IkExRSHLqUItgieqAF460ZMD+g/PcssAbXyY//
C6kVkMEgsSZdwpc52O4ywnPYa6L7mEGLF0nwdIpRjFk8/MBCLSq55RtaOUNxcpC1tQzzyI1lmJpM
ft8j0Knoy1OBkK1z7jAsOOOLSuX2FYpIVY9u/LSY9s9LYEmF4IRnuM3bfDfplZEeBpEgX0eYilh4
Vh2da8BuZSPFEn0wpud6m+Z3vDMnSCIbpDLGTTS74d8QkvXQd31+IukAt6MHntD18X8GdY7PO1IU
Fkg0a0RN5O2CCQuE3oD79yfOMa+K4AUDqatnapZqhyAbfRFHybrvKTDRE0oRcZNZeVuFPu9SwohE
+4qq5X9jj6jDNfCHcIQbLNoKe4C2+4zky3/ZbtbWdOUp3s3nuMbFlRI6txv2hQNib7o/DnkMB2Oz
6CDFNCPvWmX2lIEYYZUK988lRh836TaKSuJkvfZriJqjHQPb6vBY7YWM3kqd/U1ovBw16mogHkTy
C9kRvAIXwYZHJGDrSzhTZDMnpfQP2s6/iR43WE+5iD6hcs4r0lPEwKRcoWW12E5Dth8xgJ3XSL/k
ub/rex+0qR30y9intoWqmXyZoZvqeSLyLuDlXluGjZ2DzW8XxXSlxbJD1Rjtslp1/A/WQ2g6fTkv
F5JNF2+j76VI/kb7ZBpEBl8XwdF+rD9JP9HHSQnVkmnJj2OZTCdBvhOHW6NLk8ei8B8rC4sa9dXp
iUzT+/izm2QSsfl8kSh4NKs9CEhtumU8lWzbbxgSjzlm6nzg6Fj1PfRRPLvKIIzaBSRaq4UeYKsI
LRRN95mTOG7G5F83Zxja1+W0pf18Dosghe+DVHCA2jLpboEaVbvmYnga+JrWcYfnn/jnok9eDT7u
GzSu+Lf6LMI/ZQ98IzdfETK8HoVBfo3m/n0flv/mYnheWHIfaSbxrEcbfABwNqPREpeXgsomyyWG
jhSQCvUMOT2Ox9vVR8RdwM12j3th9gcm7d5GK+uuhJXJaYBPrFb5pJu5AERjEBmrnf6mJdjVSN7G
vVdVgU55xmdMarjPmdldk84IasbfkUB50U03Bzflr4QWQS26wMLehCcwnPoSKBEx3z2Y9Fc6seiZ
WOm+0M4rakTWuPtYhbHBYZABi5lpfNchc0m1MjO09bo3mLys+oUmOn0caJz87YmdryJB90E3YHyx
Cm5BscbnveeHaRblgZmhMon6zhQyLVOk4HKCr4DH4r0Lg/7IkQOEU0P9TiNkvwToziYUbZHTvMlq
hOO+saUhQYXKknPCiqPvkr2KsJo0o/IweKjhAK2pOBUmtnd8UGdjkQ+Gt87c25CpQ+qQkM301tAB
pyfQwuiU98vfNUUeioxgYyrx55nMIExieIMw19Vrkii42hYX3nYb3YupP3vulqMKxuxCGFNVTFkd
lwtGk9K2LNdrQ+ZuuanS3GKxHwoX14BLfavZ/lvuy4IUnCDTDyXl5SXNXKtQQflRuOEFzVvjGVrm
BHufi85u9P+NHd7DCsTKF6fzC9HbIdcJLushrxj+0ZIhligIeHrfD09YDM6DOQWosJ34OQvErZfq
7BHO+MehQKIlXfTRzcUp6ew9VtS9Bgb2bx7Lw7bgpFwR4sQNgAC5RxAc5ghbjnzropwhf4pm12li
cYMVVCOuaUaaD1+QpGS6utM7uaLiZasX9J6gOTMsDgRSHOHVA8y6B4FP80VlAFDGODuZIkWL5T6e
ZTZeQ4Ipxu1ku9AuIPUchPQD3FJQWbdNS52jzL6dEsIru6KfBsmbCbrzWHFJVggzMTiXt8Fg0+RT
omFC9U9LnrivRQ5Zo3MyNZsqo5dSZhgM3M+OAPbD9wcXT3PLVISgcTfSl7JUiL2kIhct0Ct7t+lY
vY6rWe9CP3dzjY7e/sDHvHuOqc5avnfugG1yOrqSy3MhUnfi004bY6OCVsWAntGlg4l6TuNjqPgf
EaCLpllYincXRk9b0dW+KKCzVxZl85mEK4aURBzirptaZoi4ojv0IyH2cVXa18L46DZGdn7Rubqz
SYehF+9wVc4RFg5EaxZtkLvySqy+WMNcrRBpdObbpI7ok7U18LThEG6FrpiL+nfqsXHH04Roqyy0
X+mAmaZVoqjyLflkCW5VLfB5YwjA5hp18QdMzRg3dQZuWIkyREyT/NwoO5aA2NFxAdsDNxckyTIs
5ChM3q0JkQwWTAcTGVpDN8Uu47aVDUtFfAz2sXj32n90GwY1IbLp5DCJgaLHy41Gy88NQHU7qvh1
8ut1jTnA5BnAjJ/TKvN0usXA7hGTlF1AQQWN3IYBKz9EsVhSg4NXWf+24FArZh3jWpXiZtgXTDm4
jBgsvJMp5DkcNGQBOVCSiMdvoVFpg+daVKwgWwUI05/DqLy5BRdBh974OlAxnHqQ66TVOpTHiC4c
41sq76Zo+oUAH3vwsPZh6zBhlUPzcNy9uotx3cRDaSsJ9SNOk/J+yuDtW/rxv02E40ECzG1DhkFq
yPklWMqk6o2R8AX0N+WCvwwRKTRY/hnBDyFnr7kauve5JLyJNBTuJBtdhdSU+Cnc2KNAVch7YTNc
9064HxRsrHwQk2bauuBrioLhiIKUtzzfomoa86SdwvzAhuKajNlh91HZYKL3jU/5dRQQZ5T9gFmH
sZfIxg/jtN160XWtWaJnzKldpSISXlVWvGtUHh22Hmtxwu7oAPUoS/umV8Vjnme/9LI9D5s/4+a/
NyuKfpYMqRtTo+L0tEBnh7DmCRRYXKc7P+WZe6Vihi0+zzb0AsXhc44URPxCQMAyidoJi4sCr3iH
fTbBiMY2dldq1v2h6QbocFXbcOhFz34zpMU3DgkAFaAVdliSBTPZOmKyyKCoEvtztLDgDxVDd9u9
bDr8h4t2Yd50NHiPgI/+UxPunRUkClnxT8yqk7VOku5A+de4yTPWwKhhi8cGZg/ZgLLV2Yh3JPSc
AMjIf2mHFAJHma4n5NQfhEwPcg3kaz8zi/6MIv8ZPvu2LxFV6+Nkvd/IBmVcn0THMd9e1QiMUi6z
/cCvOJ2nJP0FjBc/nWTAGXIiIKGa5JEijOYQz0X3T4KikQAh4BvFBZbbANnXm2g0AINqiQEorLt9
dQpAVThjHeAmt81kNgdkDtCm6vEZdV4+JPi+gVD55zjJAAx2iz1CcH3kcv4CEtO1kfCIIiSrbUus
NjWREWBgx+2nxnFY4bR5JXMK2l8+D7l6EigLOe0+10/oG8dG5dOP0W+PAQVWY3sTwC8DXfO8ha4x
Lh2fzdjHz737OT5lf0wd/T0pdjN4fhFRFjwb2sXXfNm7p3xfLyvUgFUw+LPbpa1/KnZKP83I0tgq
pPcHwLxG2XaRvcx2bQle6zeE0eX/KUcWgFQCOF8CsDU15V0WuvnBSUztu5xPKlD/IdChlpM5RpPJ
DwhCuPVxeXFih+N87D+BH7/JZPvGEc8rbFj6fpK2gU+5cipFVEKOXF0C8hV52qKs0HWjEdKQa9xe
KtB1DxylnYdyOyHndz0FwIL7cl6xYXoH++10tcuworvDjdgk3HouRzWdnbuMvL+QDr4TKER8ZcpQ
VFG+YyrCYV8xCrCJU9TQJbzJ4V8mwYIckkh/BgjwaUeynTHSBnUKduCC39Dew2mCugig1XNMf1Yh
h6RUsTNsKtOzWFG7scHDhAlduzfE05prOe0XZim/TsXI7jEoLoCX+VvnACN2BCU+JWzJr/BDkSrg
wR3nIA+XHTVytvzcnWDwS5Ej1eRel7DlBHq/eh7/6fL1Mfb+u8SUu/V72cqRXjQYmqqTgDEywM/f
kkZPyxxdV0CaZai6mqz0oEeWVMnynZq8bGiAzxX7+tIkS/i8pvHDtLvw4Mu1P4RZJNqBYxazSAcL
l5le01CLh5wESHDXifwaC7AYsX9eGUN+rPNNOUSY2P2qlkqRjjd9mN4yR8OjZ7Fu9xXHU8pl0U56
hgZYpUfCVxxwDnZuvUxIMaHxibGwzum0P3CJjx2Xan+YXFivSMLPJ3UntaNIXHQ1BYEqcmDnGebQ
l6wI1CNDsEqrKRaYcewMzO79NUzVD9CFTWaQP6gXquHZaF5EnN9TjJrbBJAcc5QBByNOhk/TUdHl
IvNtxH0O5I7jZArNU549dFHG2mgJ2UHmKI4qp2GrUpY8IjJtvJam3A9ZDwREy7ztMRfHwbK1sYv3
SxphEAOrkR0C/PnNOi+HNDG3pQzO2FF/VLH+n0yGf8mcIT4x5k+4L8V5VOyoprnpRa5PhV1rl7wX
XRx+A1fjWBsK3mL56/8VkAZTjEHVrKP0PHdZCGd8ZOrFYmLg/dGJ4CkgTB2TQZ9XHvkK4TTiiKSc
8zY8DHl+Ssx0Bwt91hBg7OsaRhX8sVggol4eVTewBtkU4MKFfMApzsC2hd0pJpbeEYB/yItnfXgs
kbYC0OmXHGJ2MQBx8BhuyZvCBl91yXDNJhTsCMSWDoUGD7Gu+g7rxd9MJC+sB6GGj/XFZkWDIS1C
UwVng6rAGa/PHWRDNci0vp29amgxz3XXdUvjMNh0k8NIZQb6Z1x91nplt1aD/W7jKF5PUdnjlHPb
/G42IYCLuVS/hN6YV1Codwjbe4iRBPsP6+WzHvfoZlbXj/dEIzWnQvoMkpdjcp4wOm0/bKaf2J1k
GX32aspaTJoL8CCy45DaZFLtvZ+P9Icq0KMIni3Tj/kS/k3RMt9uwzgC7LcnMAWIaNXpi0IUMeDJ
HcenOZJyxYE65eRPkIb3cHchreeukGGTjkVw3rTAdjJLEECWhyX2pO0/1fm9pRvUerv0R7QyPQOc
xVlggOH2FlgYauyiOFkOahwfSzGdEg6s1CV5XaxF2HKVnEr+Bg1zA2TsGWdiUC/aW2TLslcZ493Z
hk3UHPn5bVysX31BV+x6CX8nWYqF1Q4HCz0BGmgZ7sfxCWtfTedoA8WLAmUdDI8QYZtGBfbF8lRX
iWEtzGSHzU6nQEVlHZYWGUu6weob15NAtuk+ICeNsP1vgbHtwsRf6CfYAecgQYfi5kCeQIjjFx4c
g2AM7v1KkKTW37TcylPqQCakwcQQO2GJqQZjizOfkbCU0f0eoSrzcdpS/O/dihAMWpaVwBBVjTjl
RqLvabF8hCGAu8gTUgdL8Wom8I8+zSAvGnr/1C8ZP8KI56qlnMmlQ//qDBXJe5ho1na40GqeWCg5
HpWZL3aKn1YwvhWunLhdfjL0o90WtTd5hP1/vHFa3qsifuAGuHZnh2bHQoS0niZdDAyLCVo4kNV6
ihxM/IWKZGVnutQ7OkurvduBJARJUIE6SV4olDnNtiI8i3m87DkK39MQFuQ0umG7r2Y6ZacMOwzO
GwQyFcxHd4lMvsclBmSxYUIREpxIViJgDVEFTVns3RmBtAIjkNELqqlNd5wwJKZVn7v4MBc8PZXz
Fp0lxaAD+on6ymOoZ000Cv4I9yXC4fQQv4GAvTIeH7ItqlFP+Igr87TAxo6HZNzu4J70HHBJDksL
Yqfx+vsgPGIXwa+bynaUofodExO/EDb+smp3sItsvWrGtFhaPs0Dq1cWQfVSWocOQlUMbeEjWg1l
WjwFQ//QIQgES0O8NsOWxo/UKf85Z9jfF0XDaxGM70BsVYMRNai7IO+vSd+hSjNzXWP37pmn29Bs
Gf0TB+l9hOHEyV/4ZhHkgRmFyK4dnIVHhv3ET5m3AVebi4c2zBE4ZEZywqR5t+sfSsBcgoyABxqn
ii4wLIMifVBUPPtlU8/ahAA0oL+L1+04cYAQgkBwsFdDOPzOcC+Fwj6KfXsoPee8Nuuma+/YX5P8
MZkGrdxzy6oEKqBo/UvS+w3jlCX5Qfv9qVBAB4YhuSA4aj+V0dJXnba3Ai4S1V96nh+6ZLmRQV03
M7ajz9emB8L13E/xVxFpdwu2gTf/+5G5/yp3gVC2pREz9tN9mnEiGfdIqehwlNtaof/LBt1f5aYP
lp2kt8eIUdz+2FzHKP5NS9018Biddz9NGPkiVx4QjoX5gUrseREQwNKCoEBXdo1Ul3PJJ32UCY4x
hprDBqqD3wjieZ61agOd3ott+xzTFDg2lDSz4pd+la3bp+fB0eKSUlNW6Z5ciMLn4TxNrnMCkmOC
1WAH1fg/qHVUBdDKkjymmoBuMihUkSEJmhxV3k0Zahyt5U/6Vl+Ydy9d2WSuTPHfqXx3Yb/WlARd
DRvVtSfrbTPyVGTiryMJGoOQMzdoGVwlKsVowAts9suMv8xuvnZZf4HXzQCRmedKIB6mK3Isr3Bl
1MHATiAY1raYJyzcespvOdLY2zBEFHeVyx5gHZLNvyTvZvjm2XxIIFJ43V03QlIzT+UZ/UvJUJVQ
Lp77WScfabxBSeEzy44silFv9z82QhBk4dVzjsS+yhTD+HtAbOrHZmAqZN2U3c8pRB7HPtJ4kMbg
PRV9/uRpLm/DAkjxgMCMm9qSBE/tFK/3kqzdHTNZ8FjaePktBnQPztNWflGLVJ5q3xy/A9gQHuAt
B2XhteE/9SUTfi7djWeQj7QleZdcl54WCfgSmr4ulkzHyG45uN+ct7lXkO0QsYMk8dnRh4R/pdnu
6oTmQHF0vMjjhFRDrKVl546mt+7eJKhCD/HYHaKkzx6EkskvFv/wtqFT9zlJMdnkM/m7wRO6JZH9
C9CW1552BwF6aAzVSW/wJEx6uMOnpe5WOSWfIToyHne7msMKSw4S0C3GGsGwMqFSktqY1T3n+9Ej
OrAi2pPnpDDR14gM1TaSSPNVniLsQC7HIhuB9mO5vaMi+yjJ+g7FQAwalR7S3umDTm36n0qncx7e
wnK7+ZSCz8ij4XMgHlNE/ki28UUGaDgZ47hCpl5+3BSG/jJVPwRr9kwRvdcO+BevVivCb8kce5CD
xi9pN3pXzpbf+7BocwE9ZA0aJNcHKgwG6/BtUQVzzbIF8Evrfqgh2lpqF9il9ggZBUvSgXXQERy7
Y4ZNRIzbdYj8FcFIrAYzVD5ODLarCVdX8lO4Obmf12oB5wvt1lcaa1Fj94c+JobQABdBM4Cr/Oxj
rLN2sw573LK2MR+Sp8IDb0CCHFIT1+EEVaQFOodKIpCG2RlwfdFC6hBh9C/y6LWbhK38rPBD4zwG
GxD3ywA2ruj/dXpZH/wSRevJqQkot5wHADf/P1aTZhFd+hs5+haqEAXugKR/7ZjXaEQfT8UP1NLt
FgWeeSAbkGvYh8NCXNwKIiyfgemOK4opIU0Lzpb74kPP1rSSaNDUuQ8unOfoy4RKcq3TMfD384Y3
HGyA/MGMfbUvmJjZnnmE1WHHqcw6S19lJpZ/GVdjawJtr7lb9oOKe3EUMkmvkbJ9Wyw+/Nh38oVr
6TNPyrPuHbkD+oBrXidB9sf3rLjOQkpcaB4q1mDIwG+K/i7YGLkZq7eXCXA0vl60PD2JNHoLXIzK
XYCz9s4aNX0N3i8nRIyOCfYBRAyMcr6y3eC0QTjHdFNJPlaWUvM1rB1/IZkxv7YY+YRNqhC/UQPc
BF4fu53ahimav25x5k69mfsT4Kqhydn6LAW6R34Cw68aL/55i/x0XnEsX2Xu5ruyTyE2IoTyQ7KM
242HMvjqFmi1Zm7Yf2FfILI1Vg6cXrgluH7XHvV5jm7Psos1ohH30bZi2ehDl8r4MAYc1ARHIGK4
LrjGIBfBoiUeoh7f/KpuMYZn5CjY/N1G7GcKzPuz4wBoxgyJ77PSULBk0LukuY5eUJ3Tnck6rqCo
sN8gHHNXDxLAyckIv0MXZl2CeGH2B7pfYBaRhFqOO3Um6E74gP5O1+mK0oUwJ19L0M81UVrdwiia
r1GQdG+pMC5vChb0GMS6Bwizwp/Zz0/gOnNmz5Kt7r/cSPUaQWZ5mybvEJN7g2gN33cUBjWUuUgd
Knv7m03z9B2qNYLcjojxlOjY3BKIdwA0hJ391S8I4ayzoOTwr3WAlKX57og391TsIbIzy60dZgjm
CKIon2G7sVUiRohENjs8WUGwSiLiaDgNBg08wMY5fYodjqIlxKsdDjK6w/u1NHsR5hXfgXl5VJ2c
ES6RqLpnAt/YshX4DUr2O1hzf5NlDlkYMJJqzub+HHbzfujXZK73TZoDcqTNtXBzgIGw65rOIteU
iWVodJBvT6qn9h25ouMT/iR+xWaX/UcyN6OEAq2YyOmfx+gNKoEBqOOYkoeuyB67fPlIB9QedFDb
NiLr4E6civLUmah4DoGWzccgjPlDt5f2Ng5+/1xHA8qX7+Pv0g4cVGFS3mccOoo82tdmWSDzmbMh
PCR8Hu/VNCHKdppZbcMM+F++TndITs2qKRlZ2w8ThVKOd49JAU93VKrutCNBHCACqpEpDbajY+Nw
GCIJBmGf8vtILP1VkLVsnaZrOyxJveF6qI1Bq9ISFXiuNkvqYSv4JRLg2FDpl7IH3Sv3ycgGVNBr
bat5Wcv/LN3oy8hiJLgx1KxOWpd/WU/INxf/R915bceNLOn6Vc4DNObAm1sUytKBntINFilS8N7j
6eeDeqY3ha1irV13cyOtltRJIJEZGRnxm6S7HZTRu6nRLe3xSdFRafVzq7BZ7daO2v+cDJlmcoup
HpJHZlYk7+nUhU8CDbp1IMxoQquKr4WgforwHFsJcWK8Ru2Qr+YLzdqrcI5wPAk5XUUqU0reExVS
LSluRiWPV3Va8WdQdza9QKy3JEF+mLQuFG3UFdQKxVtdkkHhgrTiTluYV+GUozYsK73jK13zM1Ml
dTOKOdEkp0ZHCOQR0I0tdmkWhjdtN+hOFqa148kJBVIJ4F4C6PaGy2sQ7gSqUJUNNNO48yWiV53K
zSZq4COsMX/S7DCnotgFeVYcOr0hXqs13EaWTfPemF2p2EiPSxeFSs+zowq+nwS9dSwfeN7gC9WK
TsJkK5mmHfSkaNAMqPz9aE3tpdp5EcjXVuto1jXqWugL8cUrrHFN14zWW32rVD6FfK6wAqvH8cPh
tjTvpVHxb7Q4mh5GXasv66BPglWjqTMOD1/jMVHBbXaZdBHRaVg3BWg8bKonglIibHK/ry+krg/c
DHldx/JI7Dr0XKmnZeUuTqoCnalB8y9SjdI87WTBAQznO1mb988h4oB20Vvi3NwD8RSK2bsS6ebt
OBrpj6EACb4ykjnUqhRS6lR8j7RepmCXmuOWNBfF4Sz7OfZtVtp1lDUd6ZSV/5A7XXA02rOOqitg
VLQueakRUndHrS3fuPyDlAFO6BfyXgx/5L2+yhUwUeMQRz+lJk8dKIDj1VjqZW3nOv5mBtDAeU3h
XSMlnX4deW4d+j31WKW4t3wPyCHdYfExoqnMp2kE64GuHtjaQkzXYw+IRtc9TbQ5L8OPVJFrcndJ
m+5DEJureEyH90KZ/U6wu3mj9hvc0fqhMDxBCfGbXHgOW4Jt4o0B4JKkA2lak2vC47jGRIZ2gDxW
H2Ivy49+2rcbv0zMyzFtSSpwr7rQQBfsxBq/ESGvQPKINHXsPiOE0AYPKahEeXwr8IYHcBmyrcRC
40p429/5gqlvWmUQZ6hXRxyo0sKRBV9zfFgu62TE20VKvWHdg1jTabw1LNxuUDlWhIo7UHQ7DIoj
KGJ5N4YkwcCEIl4ZaJ0zhaWyqlSw4he9jyhXnxiFixrRaFdNItX40bdURVkhaBXjK3mPvLaa2nlf
a7emQOOsrsb2UZAb/VENm3jbTQX9WS3AJGaEOTbZYzbsQLLXB7Wosh+tSuqpj03KnbFut5k8xRwL
JYystNXfBY8s2CvHrZAH0jphQMdvh/qC/A54v1BLvq0LlIW4JQR3YqwJiPBTkAmMkMmyoDZnqam9
gF3yL7mM5HcSQsyUPqM54RzSyRbMwbr1zVi4zaswXPcG8Dw/yZM7sSm/mzVQ23EirTN8IVmz+a1V
7uUDrZQmvIwmybjP1bm1WaE4uErqArsJXAFk7lKRtlGSPnrxa/0g9Xl1xT0FKalC0L91RRE5XYzd
DgCvQQUR5jf7cTDG+6iSBJDEjSTTeacC6kYZmCeAAjiRJF5CoVypo10YNvl13gFmsTULDyin1/2w
s2vKYWTMtfxNhVr4I/AiZiA0/DdhHCjXNVyjgiT0NqYJyEhlq1UHVaakSam391+UEkSUhnTPlZmb
1T70SpEtZyjBTkt8pd5ZAtX4geuejdY5NyQ90G9KXEsd00tioFqjqK6mwBSBtIWcftBIHvtpKL4L
1PHuDCuoLvQaMHAaayNoVhk5XChoBWuwNB/woxqptEi0C/hbiAKWldxEXlLTOq9oopgUrjG28rGu
VRF46w5tn2aYmKJn49T9kK6jUQWwV/pogilhQ10TwAJNlqiXksfW978ZExfmzWRpwzdgsZR18ojr
96TRgF1lcmo6cT5Ku9SIq2CV64F2yWK3nrR6aN0hLSRenrumLeQp9xCzkaha65EJItlrzXUjV+qh
6/T60ePVLyDEtLZaJs0LxeQYdFcL0FgBo+lk5UD5Fb7KvRIiwWaagHSHthooFhjhtuzTe1NubmRN
8C7aPlTWKNtNFwZat8/FpHmroMn5xaBQWEey4fQ+104uq9gH0kJ5baOyzVfNaM49fDnaVbMhlzSE
0SbPQGfF1H0eEk0NVq2GtpSHc4UzCJ52I6Hcsc8ADV+MIUOPwShv2gk0dlCjvTwZAXfDCRBrSllJ
GB58EumLQhIEO60V+RHrEBUCBUJmvll6l21h5fewwNP3vIONZKeIXV/hTUOrtwZBtFbNTJ9bUCqY
p8kXvytAlG7SyhuBeHBiwDjVbiNJbVdU8sXvUd13l6qacgiOrXhj+pq/Yo2nN4qFYmUJeflZifxm
UwOuwRUoDW96cosD7XuqznKVCLbCjY2zg666b4rhmgKBuc5izbixemNwolH2H0oSq+eioII9Krp3
2aFbtIlK3XxHYgIHDDDHHxAWO9sHgbPSJ2QSZE9NN1YC58hO/FS/Vsba+K5XyWhjexxDjhnh7YFv
yYOdGRn4ZfkpwrCVR10YsWn5btRqOIKypuypCHvfRCtKbn3FHLYFxisvkx6nTgZl8M0vlRxQg9pc
REJv7OpsBlupkz9SWu5EuxUoJIohDy5oQvQjBa76oJlJe9kVUnUYc6U4hNlEFqBwGgqDAMfGkFQH
HscAVB4Db65/zUcfDNEF4onRj75L/PUQV4CAVE2zViQsEB3JrgL8xHC88+0WTN5bWika/0KW4AVY
VAwLzrRXKbHC9yqM70gAh13da42NKGr+A1B6fRG3Ubz3QkOvgfaxTzllTRGfdQuRGLPMu21gEcis
2sw3lOiag0k5aUU4pUPtQSioob3MtjTdBqVIZd/DUvlOKh98WKAaH+G7YgGNtZ12EE2fA8oq6TTM
nCQLQF/qP/hRT/++kQRrpxiD6owGPxF6vkljsB+2XNLzq0GGbDNUE0YVRqtDrNGNnOuQthfGuJI5
raZmzUXEuJdmCzIFqpmv9NJrDd/0qZD0Zje0krLydWz5pDDn+j/UGmXKmOJMmQcgzgq/Y0JbdXBn
qDcbvhtj4A7dgAa8NpV2xurFdW3suT94BwK9TB9d9m5CwI8/BbOkStJI8GNloYdoVJYha1sapmZc
QfQO3kMtU3dK3pkbGSg0/Rgr20mRX6DTXfck25Y+HEo2KFkQ1OJ9Nd+xKKyMB60qux+eJXuPfqBh
MofoaHk5GGb5XuFIt9ECEGryUDEZ4ijdTclArUSe68HVUN38lXf0V0c0bLaNkkY3vdEp/Qouy+SU
VFMfjDZK8ITAh4na+bscSEq6Mghk1FdwLVQ8L8hsTwwtXDZQdNjJ6ITxhsBSwP+VXnngAJJvFTPg
7zQpVB/1sk1eyF/MVSmalfMXPWurysXA37WeVe3SQml+RhPoG3DNBMoUq0Kblj5QEwmzc4yjAGpB
aF23uKKuqKoI2yzw630NTNspajmntjV9VLT3IYNnwDX7tKed02Y62aApKbRV1TR5aOmDJuuYbgQs
wYwOcdqoBY1f2j6y7ZENXYpam+zGWFAvq36+R8dxf4Arn+2iRgm5avs0X0xjCJ8no6B3ySqkY0Va
dEsmcWU2YfsWWvGwSfFWWI+CEDyEDaDkdWHQaR8U4IyRUrY4/gG2NwGROV3GBqkbP7xPB+FFT8gk
myqRD8gCBIc8rOrHYQoGGBupeutDFTpklZo7htgMmygag9u/lKbjTq4a4a5GG3SllIK1KTTD3Cgo
+kBJBuMbSY+cT3Tjm5nm0HghIK5Km7htCGXzw/e90EmwsI5spUgxFvUzVphhyNV3okO25uoybSAI
4185pnJh/6VqoQlRUbGgxbTFhrNLulXoWF7KWmDC+fe6Z1D/xaMPUMb5KwR8M+Rir28jsp9tFASA
QWouxn81iASYgZIEuwFInht54I8FfYzXkhr125CLzLaFWfS3OMH/sId/o8X+w0c+j7Z8U3xk9031
8dFcvRb/J9jLCBT8//8lCP8be/l6phv/v4u8+nj9nfPM//U3fRn6839hAYvYgS5yglkisgt/05cR
bJmZyL98CCGVw1f+TF8WRaI1Jk2EawQrGI4z+xd92fgvHS60aSFZgLMcv/4n9OXf6ewChknEdSSW
F9o9Pa43xYyEu7MMCllkidI2MCfxP9Lc+NfoC9kbHMfo4HilcJtF2reUJWmPYJk/zfP/rLjPxOtj
Tz6rWHwSo6mlFgY2pYA7IssNQCfTqTVDO3PwWcvl0+AKlYIyxbURW/voe4FyMFVHWGrnPfn8Rp8H
72oKLh5PXvckghSEL2CpnZIh+V1t5l9TvpCRsLRJpcqR+HfUOTBH6IX8NclEkDC0S/bnPf+C597z
E4Rp4kdIYztc5H28MRLRO6EFdOyzsuA/T45ZEOABlnq3uHNSJVPVJwTG2XP/bM0/LJljc4Meweex
a/py0xiG1q3R5eRaFRkpxyfa64F4Yt38LsT3z+zPQgSff0KTD8OU6TTifaOYrpK+KHaVVktUn8OG
427GO0vtmyAa8fbrVzoyXUvzjQRfy6GhpnQbte31BDSRWot6yr762OCL7atZSpZlmm7cYoUM/73D
u6zSTmhK/ZqSf6km/GuqFvs3RlugNeq2u61LaS2XlBemHNOyvdw8mdNjXsEEJhGPb+IyWsNIBXe5
S9ofnrc3mg2/5tYP4EZ/H1+/iW58jiULhfZ/Pcxiv3NZr9WJxsVt65UgMfvN5F8IUKGjK52Lqqa8
UVPGHH6yO3nfmS8GV/2MLZuU5GLiZWpBUfr7t7LT5n+T0iIMOoO+y4jb2M+ZH//195bm6fnTtC2C
B+mdlw5B193SYNwryttI2VtnRpThAhqh1MOZh68pVCbAmo3QFiukE2wjGVZiZtGRK0+o5/ySG/rT
cyziDCDvSKjkkQZfOlMjLADLpW2mzVbSmSFIXzL3ESq4t0DCKHWTzl7maMlgQofC3spTPXtogKjp
+zjeQPmxyZq+niHjyC7/JdPxKbyC54jBBxfhbZl20LcqY99DPcbIHJwSoLomEVd9hfByUBT3kpC0
dlJ3QOW16Am9i8taLH+GhXUZFumLpYR38ihctVb4MtT+o1CjowIDHx7IoSeXrIIRw3DhymiBhgxB
vW885ZGey1ucik5PIQHC6vAdtMo6SErHCoKLVqDb6Xm7yowAUk3XejPckxccAGBt29a4EAKcAgXx
MM9YiKQHNYfrumu3kyrdRkL9PczKq6zA6UyRy50FsisIk9tQRyepFGDMJNDFk+SpF/oNsvnrSsN8
B4GMjZwMBy0sDjCXt3WHy3nSXStSdpckxcZH7RB4ludSND4zCi5iuNSnPnRDDDnljgMOnZ8B5gVo
qjaR0yuxzlQ6Skpte5C4vv7mxwLVMrAPlKu0kcs8TfCNHFaUKdL1WUMvDQiiHo6lRWbuqj0LYmp0
SJjFt/PGXiRfap7Gpl4opVvCF7ID3bs2zfDu67GP7AJxEbs7oYboZmilizAO6g8Y/wW3EfSIGyo4
1n+mCPdP2JxT2s/HHXC60VD9sXbH3rpt1eQQifEJ5cQjn3Qp02ZUtWTB7S5BFwutPSX5XQvCzTlv
chZBVNAGU4gUv4axafYrQYupGdSxuI2BLp65bhbxcdBMqyh1qXKh/rr4bIIZ0jHO/vr5j02O/Pu8
t7hxIcYxVS6FBc22NL/a9VUcnJdTLJ2PaUlH+FomtZsMyVwetrFJ/zjvwRcbNbWCMRSDtnIlUPtU
oSYX+e/ixJn051lBzez3WTFMIWm6nrCTeBLGYzw5SrvGWXtVXTpaRoqQ5XMNyI0H68eUUJ3IQ/FE
LnTswRd7NZGrMVLzsHHT2txmFZjumsbwiWB8bPB/26NjXcYmg8uWt6GYM8F3qUfnnO+pWnP0+XTW
etpQwTQ1iTJlFeygyWlO5KHx9PXo84f79xwDga/fR087OiI9QEeX+mCL5h6K4El8X8bRBZ2qn70a
HrIGmKhGBfaEOeGxyVrs2lrXx0mM58kq4p+sp5WSgeX8+m2Ojb3YtFZu+HEP8sWVq4Job6EqkKMr
+PXgR/IxvL1+nyuIt8jhFVBAusbIXrNUE75NxlTbSeeZ66kcxE3MMkMTp5SvTQwCPLuEDLmKNemO
lKG8yTrN20wGzclh0pXrRAR4mRWIzQi6pNkAe/pLOpfvMZ0qWqWSfuYCWgQE4DPGMAhi4xam+eEP
UC/a7pR7258vY3j4/T4lXpt6lQVMyZWNWNilWmXAGTeeRGQKdJx5L1soMuukEOv919/gyAc2F8f5
1PSplVH0c+Fn2lIl0nFvEPs4b/BFjMDiy5vVljhqR91bCZXR2LX5H5re/+9BrpqLICEpkKpgCTcu
7MwQUJ6WXqh9kzp1K0lnHehYwv3+NdpIo8epxxUeejk3hkFXkXoBfXXe9Mzf5HMgKpWiCQezdo1m
lOlI1e/6CIHy68F/eZL+IRCZi7CABtyYhrRJXUuy1L3Y5DDK+vCHgfedrZTFtI6GDi6TGcRXI60P
upBKuU4CGi1fP8CxlbUIHbmREGX1qnKntL7Li+qizU75Lh0behE3ciFSqyptGjc31B+FqL7T73z/
+qn1+fH+NG2LzQ0aUWm9WdUsyod2L5Uj1ipKZnFfFeD0+NBZnQKOghNHxrMeBKrTl1JpxwSrg4BE
ImpKUDSsCbYX7PT23kgz4QpYurfpIRVwuxkFxKS8dIUeH8exF1fbSdbxOy1Ea5sE2kPZeakjTX3p
IKMmrzuBflJgBhoIJNQWOqlJdw3VcgfYuLIx0fJCR6Yswd5qxT6AuWQ3CP1cCxbdEhqgtZPKk/kS
0+3n5gdcWoGFeJ+PQ/Pixf14kEqtcOgEjOvRFH+0Yx2txN6InDGuC3vqJfzQDR22hG69GF0K9gRu
EeJ+HRKLQ/c2hPAQyzQ887QxFhui7oVkHIe8dIFRxA5yAMA5mvREpDtyMBuL/UCH3FS7uCtc5JbS
FU1dY8Y/fUBepeaAmhA84MILkNTg5jHlgX8iMZ1DxR/Wk7EI6F0VqLUv6oVLKA/2EChgPFlpuR/k
7sRPOLIbjEUIl1GyjDGdBdFTeZdCChIjl6tThoZzMP3T4y9CeCz3uddBx3QpxbdgLiswcpYhUDkQ
xr2EieKJr3PsJRbBfJjitBANqXbrorxpK++7mOUPX2/pY19gEcSHMAa+VvalC/NC+WZWSnqXiRPC
Pnp8yrny2NMvYt04lXFmhGPhImB4CXfpPYrN5/OefhHrqmKUo94nR6qSUL5oWhDWI2C3K43L8Ylj
+tgELUJeq8ixgeKh7sqhiCAW8lX01qtiVYwAfb9+iyMTpC92QSu0xliNsu7qNNgBVoyPkdWfsNw6
NvZi/U+GXoZdwdhCgvhqG1VXRX1eZV/Vl8sfrKOv0/1yo2RVadvgvMuwOnfPPh/9RmwKI+brupt0
zT61+ldfsc7LWfTFcpeHQS+rWtRdI7QAmHl+bEc94h3nfcj5I3zKWSpLmLzRhIhVBhLMK0iaq1EK
TlhlH/uSixCt9EOHbG2qu5qQR06VNNfeKOQnnnz+ZH+IZL8O/M9PPpSN3ILocwHCFde9RyPFtyA3
tJaE2I2lQkw0oL58PU1HttRSmxwCCWZZnaK55lCCLozAdZtmJVwD2Mw2X/+IY5O12LWCZcWg6yXN
7YsQolr5JMjWx1lDa4vd6ofApIpq5COXQoymaY2WnwYK67zRF/vV1KGfIArLg49eZ0tmdt8F0nnH
yNLmIQ7gAgLMrNwsylHrBYYdFOrL188tzzP7hxWkLTatDoYiiHDjcofoMmuMrWjGEJ03cvbgBSgd
FVdDiIW9tB3SD1l5S5RnUZ0uFB2eGHB1/qs8hFOMvMaJuPerX/an51nsdDUY8jGOUgPfjN7Wh2Fl
ooAiAQsaLZDW3iWNCrW9McpoH3fXWQaSHY+AtlS3SM1E5dzEKP9Dp4d/LmPavEo/7a4+ivJJ15Pc
JTnY5ImmwO2K2hNb98hS1xZxIVObsOAqmbueqV0hBnfoZeFUJD7SRlOXhpAB8nlQRM3UNdES+IGE
QDurOLxSnA83YFqogZaII8Fmfgu87kGViid0s8y7YZyUVaEhHIV0DVpuMWIHnU7fKu+k0FEKub/p
JNW/zWv+Xd2Yxi7Pi29hDQo3HeTvNBuulLJMzpyhRZYw0PzXWq/KXChCP2UZ5iYWcdOJwef1/ad1
tog0U5rrJVSn1C2H5AqBKhARXOyQt0lfZb8/b+eqi5jT00GCCNonruEPry10Mb1/+nrfHlk96iLe
gHZFJg1ImusN1jq1InBFxal5/2W48Ye5URcJQtgEU4m6QOK29Cz3AcL294WSR1eygKRMgTITejZ1
Uawss6ycxheGaxDgyR3KReic9kWy6cGNO2jg6W9BmHeXppKJGz+kdNhwEwQLIT1o8iBvvKb/GCoF
AYYeAoWTQrfYpOF5HXlVXUQ2P0FxFX8ZJr9B8UAO8DM5s1i2dAwGPp0pSeXHLrtoiwLkk9YkJwLy
sQ+7iDnYbnFzTZrYjc3swyqsF+mUd+SxkRcBR+wHyRDbPHL9SvPXaq1XcKTq7XnrUf49VGpGZarG
1IcunJF0LflYRCMieWqz/vKi+dOKXIQCJRO0YgIp7qbGpkMghKyG4tht1u5puaczKyZCqSB/Veaj
PQR2iwKXCj0NPjOluViaEAfTHEiy1A+eTDXYaCge+FYAcQswvXTPPoUY8BBDcTaLZ4AN5Mh2rMj3
Xleua6qT/KTGfOn5U6Rr//6xkm+szpu8RSzqRUEGUZ4k7jCJb+gfruoZZnrW2MoiBNGNliIlzmO3
6nJ65Ti9hPJ531xZxCAQoL4uxFnseqV/mcv1TdGeFzeVRQCCyBUhWZ3OcZOSj4l0sz8kj+dNyCIs
JASYAC5h6mr63lPd8szzXFkkLnmaZFKvD7GrADmGw5b6ewC8xua8p16EhdjDaoILJ6PnJfrh7Qt1
uefzhl7EhSwv0zitUDMXpxiZkDZGbBLmgHPe6IvAEGi5qQ+dHMMDBqNd5/G16snWmYMvwkKRyzra
q23kjon/LOkBtJNZf+S8J1/sSm/qTQV2UOaORRZvfADWipGf9zmXpkWxKoJ/I6t1pciq112PFGNq
oTh21pMvsaQTVSdfl8IUYREV2f/sDSHdU61ASZ+39x9isbzYnJ5fxHGrZ6ErysKWQHzJttf0J2Kt
Vpp7ManwttzXmMwQo8H/r4PmGUG2tTzKq9GfkKbkip0Ktz5qcUqrbCsULvv6XYkfGCGhMKwk2qXM
KDpUTEVvd9R+bbxE9op0CU0F9xkWaf6cc/vUie1KjIZqg+bY5BLAi0zb5e2+EzdzqK6N3i7EaMuf
TCwLoRf3nB+lEqBX+33Ic2NVNVf8pRyrJAgoDJjjm+m9i+aj5Em2qt5w2b3kMFAm870a9ng/OER/
gY9lQqguo2A+FvJ2tilQt/z00mgQCyrtgRcJi7so3ce8jxB8eGPB9/1Rt6gh8XMYUqIWDLXJ7qIr
/pmJpRjPoSFja6aUcNO/pxFjPLFSto1K/oL2HyyntEP4eBN5H21XbJgQTrNOLA5eouLEJSIq6UFG
Kw+NuLE8n//czGfcCEUg7ZKbXEKXayifPQukZfEsa/u49y9brjVSOhOP9Geewae+4sPQl6WXqoaB
m2nf4E1eeBnaC2WGcD1UCB9aQXMl65cGDaQADSadCmpbJysfvbthkmeB/d08hRKmIVzKWnHTVjq0
0U3TfEP8zhb78QI+l5MEwAcLJy7gLeDG076YsY6WvoUasOiUZxYVfl2SPl3jgp52r4WeoltHPnY3
nvYdvuOJo3te9H/aDIuo7yOuCUWca4TR9A+oLvd0oNCSV9DctcMqaJDUgAl/3rZenAFmjhhBBybE
jQP/EnmaR9XXT3iXzkP86TUWZ0AZlxD02jp29TZQ93AvkTYd8Hg+78EXZ0DRDpaOnBr3aCF/SXtE
NJr0RA32l03vn558cQSUNK01rVdCN2PtB0OwwmHgwAYLWg3G+mbOeOr4Fom1pgt2wSRdS83T1291
7NMvzodkaLJkiLzINZXkJz0vwfWsunhIdTP+qeD9fG3CJDlxFh17zSWeuRo9VS8mPXRN1Sovemxb
b7PaQ6sImovdtsJwlZlRuPJhWEI/RQKSPSlZ+wLLCJQfpHYPx1Y6cbwcefEl1Bk3zCSpEvygRejN
V/AhkmuUCpOXEEtvouboY1uR1OetHWlx2sB5RmZpjDLUhvpXWOkv6ei/fv0Bjxxkv5C9n+JC0ihT
WgFicSUfWcLUMnx0KiDBzRyovRhX1k6wktFBwjE/Ud06ss2kRbSA9Tl65hAnrpxF3QqAC93G5MxG
4y+fz0+vYxqajEDViBtsn3/LoNumovz965k69tyL8KAEVS2Yapu4sy2CpHffqXeeWEzHhl7EhrEV
4iZS5chtDPHJqyO0i7RTZbBjYy9iQx7VVSNC/0YWTHxGn3+TlM2JBE6eX/0PcUda7H7JM/M2sdTQ
rQw5PQyjCNNaw+avRnZiHURy6NsCRPUB+bBSnnWBbw38V1FG09LICTCf2+Z5ION8IKSOMJbdGpF8
pKR9q3QoKki7CgFuW+18fRPzEk4vS1mMrnXpnXiBY1fqJZ62qkeMsQorcFvk2mMNrieRBEkAvABM
e8huyWdGABX8JuJjGHf0E0i1ev1ZQzwh0tw5o5ogEnGq15Mrx8hdHyI8+pIIMQVxw6W60dN1bKQ4
9WBUoK7n1KEzvdWcbYXK9zS+a2tMvVR68rW6a7p3sX3p2hPnwpFPL857/tNm0FNDLLSItyPxDcet
dGqTyVjR//nLLwG9lZVXPdXRyE2kIrgfw6LdUDydHlW9N3cdKhVrXDCrdSylSK4hmrzNBBQvZmkf
ZSuZIgRFdGLJcPDmslBBllfALNKnWA6oVwi1iqVJLaVOWPfVdV+FFL1zXbc7I4IS3Ab4gVl9dz3k
WoxoDdCwstDwFerkHPK73kgbJMHii77J6lXlp/JBrAoyEXRNuk0A5pAvpAqPZm7diYnoaIN0EzS4
NigDqp6IX2h2M40JcilFZRtBMcupZkZuZ1mHQmsYKpdCYClk8iOk7zZVHtVenTajnCEAnAjhT6Ht
o1cTIY+PLu+Kj6CI6psJujsakVa8tpD43gDhRpm1ldpn3P38NTvEsHGjzCguIx8fRoN46QHi3+jF
kOyVSDCdXEGETdLeokAZ1x6s/hVCQBVE1WA4gLMzSsQRItxvLH8bl+VraFYdcjCdemWq6YeqyP5T
MAXfLAxrnvGj0S7wK/S2PQr0G00s0pWY4nhiZ0rf3WRi0mz7Zmh3o97qTgJAZTUb9RxUiJwO2Aoy
1R6tzjQPnyC+FteRgEaGgAP3E3ciA9MDs9BfVcSPb6KmuuW4XjVCoO7GUvXXjJ3ZkohFWDy2Ev+A
rjR6sT0uMnm8TgzDv/HiOrwJ8Y/gEt4I0K6j7/2A/toYE0bGFAnNLh1lpxKkbhWjxnIvRAb7tFB/
AhzCqkv2sxuGBelRCY9tAqA69gdQgh1aJIewC8f9OIUerPxIF96QEpIdJWvxT6nDZqdIpWD7k9Ju
wtSQndoPup0fZ9I+UiW+DvxqxOya0d+LWWJsdSUdvolITTpWqWJTkg3itrHAYGH1hh4bNjRrERFx
VzDb7G2Wu4f8CyBoA5E2Onh65Nvgu8nKjHF8SLIE1WVRCKjvo4WCVgDe87VdEVuBjyHe0zYWCCS0
otCFkOC+26gF9skKfdjp0uIMva0a1f9odC+HAJ8ob6qvVin3Qg8rNEQ1N5aAVjtWfOI292TTGS0B
rXdzQHFwEpXnVKsV6OeC17xGiWLss77w1/WYjKsoEPEMkNuu/imqGis0F+ODCd/uFVHtbqWO3C7b
WbxhlIR425aIUnS6HyFmgAoLFVyoz1qBn1/XDs1uQndlXyFH/+ppaPcWvYFYQZ4UAzuiUQ+9gZhT
1XHhbblSKSXGYPKLhsCNJQf7qkIRNh30fleGxgRVxrIQVAqyQ2ZNyrdaDJUraWpn98DRCg8tG5PU
M0HPCVmT26AurLXPabIVe7Mu11FjpE9SlymXmqAiSIx+JB0zHAFsy0iUDy02U30VKWK7AWBSX1Qt
5RoKp6F0HQRW7O06abZgKcQhvpgUDdEIuDzSHgXt7MYsxdhay5YMdlTT0qc+06JtCqPmsaln4VZN
KXO45IE5YDyQYt6dlyEMmimHQDUFMncz9Mune2So9NVQ9tN7rU0wVmBhj7rTaIM4bpBEgYRgmqkE
+NUUOH5kNUeSSi/8Fhz40PyIBPSRGEhrn1orpqgVV/3PAtUZpCjb2Qilk5X21pxqfd3JcjqtEyup
nVYte9SMSwS0B9wh8Z2coA56bXFdymm3nZpcWWtFC7tKNerUmXw5O0T45dKz4G2yAOffqlawFsEW
cl1hY3SZYnB7UdaSsE7ziiJmbuINMyFxjWPU4K+trG9vRQqEzhDp4rpuQLXFXW+twkzB8A9BIyRv
jPwjaprptQYbZ2vj5KEVHa7aslx5Oaz3Kbss8L/JMd0BVJax4AfspwRjF9Wt7BgCApqjbqEZEGq9
ansdnlVoL4nBm9mVMJl6UXMVX9Inm1ChOnAL4NIVDY5nGtJQCPwhGC5jytVqLTJgOpZDiRRMKzx7
yF9rZBWLoMGtEnGEylGjutGvpTqXZz2H5nvTN+1zj23V5X9zdB7bsSJBFPwizsEXbBvat1rebjgy
T1ThbWG+fkKzHPdG6oYymTcjUqK4h1aMMy6uJMgfoRMl93JQmqpJB5vdw1cTj3YoobUkTGVt3Mqc
cUPRs0G0AB4wLIB/Kd/6dBZv+FqgkEWw6tvrAMyFo3pantwZlYcjZyoIVoV/o+Y96r22gdfh+Lf+
ovp5k/s1x5uFvnyVwIWXncYaaWt3a4Zl9Qw4vzpIJv6vDUzF30z6jOnN823QJ5xbVO/c8ls58Brm
6V+SLMu9JuQcDagGv8rMDXbroo1XF4DHcRob533ECcvTBXsQnCZrG8D9TZqZH5bKvs1S3MoMV2/W
W859Ubvrxl00Fg5rnLCeJI+TzQZQuoBEg75C/xB6WYznuuHJm0esy97n6i7uxoZtEwX2XKAloYcR
SGPFhAC/hZjccNuXU7/pV46VWjswDx08hcqC/l44NsgZRic2jZToThzOdm1ugMEpiGgCJveiUaAG
5dS6WUr+fup8NlUGlaKMsMmWEfK15p7zzLdZYW3KvD+IbhkaN0zOd8eSdGxcNF7AoXUm62LvwrY4
LrJT+7L7+43SId110sKamSIFM82gwp85iGsHTmEX5o35MPmFtaVxl29zN3FI9Zq5s1fQ2fj/d5D2
KrDcT0geHWdX91bBOWs0gHk6wpYxrk7zmKxmRZBz6Xbj6E8R5h5/tzjBe6fH7xrxG2hcO9kWcEf3
Pmf3rVMqIy6g5PLwz+UJtD1vBO9osrXtediJfASwn9TusK1tL9zpKv2HgBB4o1CFC9Cs0ipSJQRa
JidV9+QvAaBzbgKxtPCQgg/M931YL3sWI2p4SBv3XYVvM/ubzVRQ+E6OpUGSNxNTo02XhkddtM6F
7NqDq1A5ucprN6troNRmgJmkQ/vv72R7ZVB33MDoBzyKfyP1MANyk6jtFPqj7PAlmqj0lNd4e8OB
atpUElQsNJRtOWYwR9hJTmVtQwQH6H8ujPBNrpl/rJRrXMpmek5NDf6ftO9Rt5bz7ofIFzI3/+0W
DML5UL+IBiezy0GO0mlOPqRbPePZhbn4SQXUjLrGq3YVxzlkMfCdvC4EsbvspBeM7z0/YNS7VnVV
hmcdgrpNnv0R1urK9hn/zXeiQHxkMZniwZj1c7ua8jsAa4z9bF6Pdpu2O1CVfcwbW29Awcy8HH2o
9k7Rh/sKxl/EkL0BF3127Es16XrXVgJwkKOZFA67AYGb9QgCi4NiyGxs0wv/gkwpPTeZn1N/rJxT
xtkELWJXBaCLuvlfiLxSRFO/YEdOKqABG8OFiWKxQGwat5gEJ5qQO5QRLNE4ecW1Rdhz8duZ029q
6RER4Bw81V0HGje1lfONP8Pa+bpLz5Dnbjkz2k+Z1i94Y5JoIvYP0S01Y9RP5UOW15w0yItAfHfC
2y7pxn8mdsxTGqpfP2zMrdMoGy81yMENo+14uFLbOkhosCT7M3FT1OBfkZFQeQdDtVySlitFVBWy
/duz20096mXDWpnwwQAYNqfWNKBFi+o9r1AORT7kd0TfKmctBF8rsxDVvOqvS5uKMzh19QElMNsz
5Oxv1rIsYqHkcpiD8pcaPvebsZfnnHX3PDJhspsH8OZJUv0rPDFAMkPfxwcmr4uD8SGxOPE1tu5I
nVrLrsu8FV+ZEzIAkXcbF2/hwXIclkVXunRtJ8y047jCkVsXKFpBNkeLoUK1zdEbsWCHdrcLO9Md
IumipqHhDfVJNm+lmQQXuLCcDjnEMJqbf9etBnC81Dg7cMDyRJlAgzfaXZksr0xOF11onyeZlpss
wCeW/s321mKZt4bK/7mQX+4dp1u2IwXa3YyXZcAyaJRPwMdKRiBKKuv83D9jU2q4dSm2bjsTu7lr
/D2kiPLYFiLkvDtWO0ilxNyHqXlvfYDfjUIo64gVrR3VcRhdClhR3vaxoadxj4Klv0zAZw4w+6ub
cbbqQzdoMLrJgmiLTHyU+di/R+24zx1G2os3dBDeiAJswoFHKmWgAtskyxsswYLLAHqwuma7yYwF
EZOuEYUDMmefT4KIroM4+k5TvQRoqDg3+ObF5EcAdaN84ueciP0FPN1cFd3VkunADZbeWetC03bn
WsZgfZDSiTF/zBZ+Airn4sgIjVR8d0YIkxh83QZ/63vZD66zDeo0eGkHMWSbeQHvHSDYu+mSab0t
OHxERSPc35W6wgqTCQQx99ikf9ILRoPAnP2fFF8xQFbRRbkP+S+YBfDbVM475flv9TgFkTbhT7ih
8es6prkDCOPAkkrgfzEVBqSOqemnMGXXg7BenlN39M9LbVpxU4cQyQqI/vx66w487l+TaPBPZmUR
a2kq+6uG/NZVjHx13Bi43mTW7bQi2tl4bgU9UfV/yNFPL/d0DS66kFsYVT9TItW2RHq9KWxrPPQ9
O/bQgJA0x968chNeicEzUpl3rbdbclaoYOyXWz2yui0NXNspS5cHrlLhw2IbiGYyOW9HY1JxZfIF
MfUAchY4KF2oFZFGIpjAcIP6pvq7k3j2GG4Rc5pHwwz8rQMR+lQHYt1gjvQei4ArPasQl7zF0FUU
8PQ9NH0ttwkDDiR+tOBN8J3Hymkhv3HlhJ/V1Uys2aURBYTydoMFEFcjLYzwcrYv2TyT22AhR1Kt
ftN0GSI9YKuWU2DFTCkVOyu0q31WjXpfa9/aThmTwZU9ozbWc3PVdqdgwvfNr6wT9YYhOT2zUYrn
uh3yo+HZf9f11oW2igBtTZME4mzH7XEd6yOEsOVahwVO5WJ19w6qwGvCn7qfTY0wOhdtbAXEIJM/
flkz4j1j1Gi6p0fLh19L49Bre/1ZWsePoS7SvG3C9U4ttH90VX6DxTLu/UIb26ar/edgLZNDw/H7
3FL93QQrl4m5hCYZzCunDidQOzdjRophWe+pbIABr4Wb3Ouu6mLtMf9QcjzhlF9IhUfNch5wCgHp
J990TNu1YxzQ08/MNHOr4KZx1K7utn47vU2uz1gdUEO6iCKgUSn6w8AGhdtLjeeElsJGLUIg1KXD
OrZVcNObY3UZZmwUgx8uaA/LVB8Wi8hBVbo9z0VV7S20scg3tXqzSz6mSngIZ3LhwjYYPxIFNpFt
oHzHEdrvKoxAnXZvbb2E+3mRgDgHlV17xvE2op7sOzTtd7jITB849uyezFqOPWxIE+/NLAy5G9rg
xa+FBd5RvQXAI20zGxD+rP+4gb0VMnnP+6L8hdStom4UsRKzGY/ziBTOB2uHTGX+MBO08wFj4Nsc
7GHkgNJEA4vGj240RikKObteNfm2lrNmKEiry+IZjCEZvMqpP7RbXvbPxZb5hpqFxzsV/kvghlEq
Q9BoDdxjR6dXJwpd9zkpvD9IX7VFboJOC7rsvCk4FW1HCcqiGAvvqbM7+1RXrFZuNR2WuR0frHU2
doX6gvS7suZh+8zd5Y7rkThw8daR+MMTjUX9msn01i01T3LXT9zO/Pl16E3xg1bZ5q0Ym+Ahp/N8
tjPDfpCuYr7SGcsXhCnuXTJ0SC0hqG40EMctOnhS7jn2TQonFi44Lsi1CU6zN8O3flyvjnTPiUsf
H3ZqjTXaRoNU+8s5kbmKJzAtzyXlhhuTo+lPNqJwQkCRHfSwhJsBX25eZ898ZjDX3OanGKyWclI4
bqcSC/RSDy/LEDxyILuDJcC12bI/VVg8DWWVHQnzigjVSoVd1UOosSZsNfNEFWJxrtxVhg0vyw22
1CiZsgpz4VocQYnX+ElMkd2MyugvBjM91BsqYIZFsHygbvs7ZHRWNCBSwtfWxW3toW4JL+GYuZu8
MgTSm2Tkv4EcuY4LngIf8jwkbord4ShfrFBCkg8uQ2E722Hw33zPe3Zdb35xeFwPyqq7i19K/4lS
vwIpLYe9P4D37cok4Ov04mQc93UflD9jOqJA7sQECtUx65P0CxDj1WAe3NrxIy4D6F0XHz7wVBE/
2Xglkeypce7/hEtmFQRbp1IA4QGknAynhzjAfT6uS4WhEu5jbMrQPZSoApAkld4Onik+4LaU24Jz
UOwbhoCt6S6R1c7laytD/zTa9HtHiYUiq7LravfLRgDbOxIjOZnNn02tl+yj1rQD07pcYGUa91D0
s2cn41Pnmw7PgY2hcAwHTgGGfSsCi5ui5/F6BYBr+4obJKeBb28AjK1qt4/+JOesW7h92Txv2tU9
j0l9EZay0GW0hCsq3SF1gk2YOMsnKEoZlQ2HFE8gAa/nstgbbq45Aazf/l8VirTfo+jGMMJ9IzYi
gFJNX0mB2+i+ra59M+RfLNFUVz0T9aPdsVIlte7nojzbTgKfIHVe1lKAbWlCbC7i0k4MC9n9eOm6
DlMNj8kG/vWlr0H4Y4bGAKWtb4etrZ0bQOclJhJTG9wNxg9NNcXhDGrNyb3rhVza13I5mGWnXhF4
GH9mHnnbcKE4Tkttn4HKedEgAj/yw/CP1i5PYrVPfk9P17b2LcpFi6qnsNpn2drBHfKWmqXFDE6I
euBF2tzzZrS5dBk023JgxrnvjzgTw6OS9byVSE42Iv/zKHjg2wmYZt/WiO6oMZ95ItgCDaWQCQ1i
Y9nmYRqgZMGs4ax38HVxWc30s3cQOhb1FUtXtimNGYDwfb/6ABrnvZKqpT0xkfbwjDQOPL/bua59
aG2cKcIIN2tb/Z373ogHAxWuwlgvrPRL+aDX5BQEBsZYCdS/5Zh5X+TrtnXC88AGNwzBbiEbnFar
hu5aIY8qu9sMAmNnVKAjy/GZ5ukdbJ2zlcz3fc+3X7kInazcc6OyWKeD1tNdShQKlLIa48VT1V2e
h/Vumlf9GKQ+FXG1vqWV3eyU8dk12efqUNd3oR1EPjBdfih4q3T01C4QHR6Hcj3Vi9YHCbh6ozIe
FckxDYlbWDQv45g9FfS8ukE8F24Vtz1I/9mo3kXe/kv7giQ1m0VSFdbfVOZFsdFj/bJujCp9oMUS
reV6b3dmebRtzAODTTNtbSHaB6V8mY3xN9POwfFJvzbhzAWoe6BckO8zfwriYK3kJp31hTvdpZjM
AaGedcCoY0V5nshI9GF+I2fTuArJj29N69bNzHNLkpmlp8yRwMrwcR1MSY6IzwziMoVQuB3r4BZR
23pb0EaP3rhU0agSsFFhGYcdlaRJNgeVp6Rj7RLZbV4Vm6oYh9cWN8zWlQl0g15e8tY8QId/Y6rK
3E4WxyTOeCNAzD6MdJFQfVrmm6YhvGvNX507HDhIGtDSSwQ12bffhfq0DnKkDtYdgrnaV416z1p1
4X5+9hb2/mSQzVNiOedW/Hie/Vqb3ckx07ibbzkaxLmiGOKHuTpn2UAqmNI895rJnHCOVL16rfzq
u0dhyVE333WOepuSQZzdOdCnYKDmZ6etc1Pa9QO1XG9DZP0pp8K+6ab11A/dQEKVMWjDmozIFtO7
slldWme4yRvaod5w5y71qa/Td2qfNaq5z7CqKYCBryY2326gsl7Mlit1pyzrKDv7T7CJnq9LY60Y
btGjfQsgFKBvh6KTtSk7tiOzGuH6WoYmgoCp2S8EWyq4VtFILy0SbtPynNnuaUUGi/wZqAlKlzsQ
781mDj5Y7m8S59/UI8MmVs1pb1yHm1mAh3aL+V/qhiNGS5aIxTV+c8c4WLbfHplROXLlqY4kvTJa
LWPxNSV1YZy0tQTenvGYjEL2moouJhdW0NFGPs5B3hk3XNOfGyNc2FcCJ2XJFHNIlk10H72N492g
NUWX07mXtn5GPs0XDZmZJoLg+mY1LocVQ5PsaUIKtBr9Qc4Au9GO16Xjil62nCC47udP1Pf/GYXR
HAymSlsQ93GRN2i1uf6iE9zkijFNaZre1tH+O6VxP7Yb67cvwgef+KBVAYdLZTFEFDXbrZPU5b5N
vhQE5MUY69iYu57yY/66WCqI3KJEE3MhP25GJn7KvOedxU+VbgTSLTxqG100/0bOf6YN40wkVstJ
tiIjt5h0fkx3ZxBZxzaDtc7zzwWm9TrlcoVKrWBEpzxrPiK9YGkzFXhqEwET/yrTvdg7C/Pxbzuz
2/k8ml11O/vzA6MyW+kMe+GOryJUYlOJIfyB9Lk3fTa8hIsQPfHvtLTAsk/LvyzvNyY+jW8zwHXS
9QysLaDQjOIu6NIHs+XK3TiVoCmJWctPdjqos+2SZAdwxXiVy0reeMrO9qE9vEx9J6LFr27ocSJf
n2mTOBqwScKBmurMV10QhhvZW9c/u1SKklZZ2TulLmpjvswh49FoG8c27g30DzV2d9+XC2tP+WjM
+ZPpOXw+/dXxCEgkzcfA8xn17fAUIDDYympcmTZdP1or/ELl82GH/Rc9xnVrBHYTWdVcxWwwPm67
+nFc7Utm/lhuJyiTetnBJVV9Gae82KzpgG+pCt3nmcP61unlyYKOF1cBTY3McNoHoPFe3Az1oVQD
VyeJGrCyqYsnCBA2htUWP2ruvKgpzNdGG0NsZBQd2qUsI28lnNY6bFDCrpqHUXJxSuF/c5dculdu
gQ8JFKk9dGEinmLOWZUW9xAkRhcpoZvIdK384I/6xauN/momKtmugUUU1asQEM75/Fi4bf6CxZPC
sCv7x0BQipMynW7o/PlbYw78RzFqcd/U43sr3YXzR4AigAPCejfXQ3LD1cZ9LA1lPrETOA8ixRQc
ojPCtjpD/OmAbNsjRxRfijdz1e1elH3FZ81anpiT89A21bT9/6gK3Ry/OZM+46VhC7wg7yVN2C/1
k7PU7tbzsoc6QMpoAKTdcCup4tUaw/vJX4Oz3VasJJCoNspVn4yyVvuSQzJQ+wmUgUUbiwSCvaez
gOG5xfm7tuUT9taBldvR90Xn4Wqfq3wTjvD6ZE3xG02wMRj9jeZocPYbodAA4YesjSSPc2tEfYRw
/rBO9W61eHoXmRlbv3PSN1ZsxJZj/4Gb3MMWgfuG8TAD0LhXY0T00/Zs5Y17NGbb3qJKWiJADOei
tPsIxHZ4LdLQphKYjAydMDr3JC23utj2quCTQKUU+XKP3YcUQG4ycOdYGZRGL2OjTGDmFZlzSzBh
vpet8Ze+MX+dge8rrzznyXWqIvaMgcZjN67xXBqv7UxvYBqKjtsETfopTB6F71K20yycTcTr4bS8
gtkSU18wnqFmUFiamXHmAcKELXoP5bQ9tgdLUzOguuh7sQqC9TxLPkS9eN0xTXBqRMRkUjvGDPYn
mXLVU5X3y6n2jCYuJm+6m8RfycGdBObnouIgZaiXaYSMuS59iJNreqK6AJabNrrLep6MB3xN4XVe
g/RiD9hVkrkgTzBN3V6rFoMo2mpECR6crMZRyc08zNnRn5Xz2Sp3jVe48BeF6LnDREsnC0UCm4In
5X5QXEVyemx7ur4O31lTumflJooybBJs2skvf5LeBQ2kS4sDIjkSm4T4aiZfOK3yox969nFo+/U4
2aN7ASeNPUf6Wfk98Vrd8i83biRbc33x9QC9qRgQn/m9+SDqofhwc9s54V7ndiqT5tUNJueLJplP
Bgb9cEYnLyLexV5BxdSN1brIGyqfaTSnqX2tgi7ceI5ZUkH2KaYqJmAvdjWj4RqxvjZKMD6X9/2x
GwvKeYsO9nShndeuNK07zZdytIdqOHecbp5yTvIPYZt1P6m2F3yC0MdjszSHv2YbeXyLiIsaiM5Y
U2vEqzHKu5mi2a9ryHJvrZRbUejVk46QxlP4LpKwiussL8DFtAaV/AFVsELfdEO8GkPYSCxhY6Et
Pq06z67oINcfZ60G3pEOmqduxs/ObLlf1FV4yBeTlRHpxx42u/uPpx4vRIq3gvxi8LDqoY8CzKsQ
/+FDLdSjPe89RXd903VBtcv1yhXfqsHtbujQuoxp1cMs94uQ/AyT9PsYEV53mZxZ3g1Val1Enxpx
qUS9zdC2orelZUcxNNi3/J5kcxxB/q2dg8/R9cuD1VO4VuP4hxvAyW1QoLbtD9+fcVEFVb38Swqy
oXQLaZamVfqpDTEdTdMRT6Itsh7EjDvFtt3P9GtYeGlIU+OjGuCbiLDckDJgHbS/GU+ulVX9NRN8
mcTi3ODTo9d6T1O0+rSVP/3WoQ42WZZQYLMD727oBAt9O6e/s+/mD2ooRSxGh7Zfkkwn3KMiQhdB
J8dysl3pcsxN2e4vhdszgbNM58J3umPhu0Qn5txvX9eazScsvmQq0v6vclMcDLudoqntwLOGbnLI
0Z9OpNwRfS81VSWDuYF6Cph0D+SVvthL3rBzYnjjKTGTxyLMmue1W7AXplQ16m3Zl/63m06Ulgz+
9HSai1Nosw5naLV3tpVbFwSuZoSxbyB6Rownodr9aRphem2Eps2U4yak7StuR8cFcdJ2WPq6tsOx
uSrWRLl6/9AeaMbbqLNkGXrQMEAYi1invME5OuSbhq7JXU0sb4d6SD72fUNEQBmEBTB8UKGrWOr/
gtu7Ht3SztH8OMaY1seGedVYBp69NfKWq7qonXMVJPIzy2lCmrJ4TevK2FSsBEYEFMxTcWtV7YdI
/fp14jPZCm9md2C+GLAaEaBFE6vZKKPK963sP6ccKV/vdh8qEPOe2en+Lm+nHoF2aB9syJXXwvWd
F5EP/cFVS0kXzqE0NTec9Htv4X7TWTuzRsIndEHSwyumqFwb0mqYmfhROMy29fJhe8ufs3ZKdnRx
Aq7OgdiKDNdBlVk5aXz6xSuOh10YGPSLp3C46dfcp2FCbyhNQDBbkzNsWho3PxjjNaVoHFMjwZ+N
KphpWVGd7J1kptBlpvlNKjy80IPjpHvbcXkoVeXFfo+rSAW8CezPxbt0uu62noNvfzC7iz2lLAr9
n2oeGeYza77eSp+a5/BkAoF6dJeGUkFXO8dkxO3gSpGfF2pkl8qmaz5U2sDp0f2WpV8CohrKyzRl
LcfbDCbnNA2PE/lM+ure9OLNSUaD06S/ASKcgeScQo1T1f3NaudLbCVIT+EZ5Tu/AMNnQ6a69dzu
ncdfHDGEzTE3tvIwl735ngeJPi1yop0syC5htzCfs84gyZk3DxzHGjzZ+NfTRBq3k9fjxBWBiEmo
WVz8ipw2I2FYlQxqA9CSe3Xa8+tnRDrxmnyM6bQSCPIdXouu2gpZ19sh6LivNU14JfSf7QbBadqg
ux0lfvEjgybY65CilZQmgk2sRgc24/7ssw3VdNom+6zrCRstLvIHZS+YTus52TtG8pYkg72fJTKq
WY72Z9J2/GU7LJdcaO8oGdPeI3SXxxxb3r6pdfqQz9QFNnryjKtq9RS52tHfA2bKmt/NfQxxsMIb
1iv5GqmavUhW2vid/kb6RoiY2/4dhpGlobMcWBcvFVm0eHSkWsdyTy5hHyzr/dh95nUy8xWO3CNw
BH/no1WdEW75d3A6CebnxhsO9+IytLQlbdcut21CwckQesC040x7qn7Ldc2MMU7LqoqGdVjfnFSK
WJbCiRx36R9Rk3dP7VR2u6lz3CNITlRl7A3vaqp2JN7Q3tea0omMXEXKwjDHBwrplMF7x90gqWtv
k9nKt8r27XRDQ5s/u667aCgly6Fl46GmD0m/butqpXeNbEkCl0ca4fEULBJXUl+dUJfzaU2mftLF
0m4NvagntRIaE6k9fgfUqCi6rd2pXRpvK5aEv0wVHQjOEPXGm90X/tP+5LHnIn61vyUpSj7PQe/9
RBWfK1y858nNhx0LQ3LpRi3PFfFPgBNOuPVXxh4WKx8+LXIVH4bbBz5vTp/EpTZfRn6rPZ+u+5Cg
cH0M/aCVm6Yb1bat1zZOZsTBs9FuF3Q2Z0uDGrMHe3lkUHKBIec6sViK6r6zGqJQeUMm3m6D7DYN
A+8ADo2zd2eNJ4IL88P6JznO5mWItd2GNz1NqVeuytwwJVaYb2NGCx4lDfegJhOUtkd7uGSWXm65
QT8Lp1z2wFSxk1vp2F5Sa3puVu61dru2kXaCT608+9zBw/4TJm8WGo85rUhSkUwbPsDQ+fCy+jtI
0oxSgKK+CqyBsoXfTL+mvdL6yfGtsqhWQ8xdFfmw5I4Brc/8skXi7Mvay45uEzaMttEyTDZ2mjoY
d3t77sDA87exoBqHxUvzQ+D4AiVp9WFMCxnQFUbdwQ8VRla1kIsKmHQUDQK9rmoq+q8e0hlf3VlJ
TYdLqO5+6df5SQkgdQ3dOkbu6JjLMp/2eWZ8FHOQRSSxvIPX0DrJ/9iRe6iJ6bkIkCLTFHViJ2Vx
ADqq2yv55efFQHTeuU1xrOBmRhr9JI56790junJWpXbevIA4Sia13IVz8uIX85cC3hfnZeluCUQw
DFjzSHWJkzzUeXAwveuEaVr6CrGeX6prG3TVg9f5bJQ4kQivWKsymBuUK4x6Uu8pvYuNXxi3a9Gg
RHedr4YFOWJ3/83QRw7ePm3vTacfrjYm1avPdOI6+uk2Qa61DVIZ3pjF8oVau4qtRlPs7bOAvWus
2G2p2xWl4IqDmDL4DltIbEjMSVPJFXnl4pj9blYtXD7qFNvBIwTah6TxmLR6032No88ege6YiTBi
Qr/+I4777hZ1prxrSUC8Z6pef+2lrp5skyCGGEbrgWBHzkI0VtTbDYHGUWevntEz9knuD90lIceY
0D0pTcM+JKPRnIyQGyC+bru4H4qZLBE125a2XyLar9BmPpa4TrNtCGEdLFqw5LQVsGxUTMSDCysi
B8v2MdXufmE2lRaX0dxJSnPHObTVYcEFSXPH6i9wwTlSIiRI+qk8F8VkYzEcE9ruaTo9jgTv9oS9
2LGmIsFBvein1qyLmFP9cmiSLI0sau0Xqcw0IjZBxUdzwfHpp2z+h9QmBmWJNMxDSrTOVzAkFNqE
ZVBGzFcjvJ1mDuJTmoX7kLDdT0uPlev4StDJ1vm216p6aX23Jn/YUQuJRpxzsee39p4pAjM4yyCn
fVdwt7jJlx4BBAOXirSN790rMbBXwngYuE389pTxr6ObKeSsvg5+RRUQURvJ7SR0RPdJufpXxImU
fpSqHqc/dz3zclQlh2z5CkmmnmqDccImp3yoPcZxkkxnz5rgFAUpPZ2HriEIkYS1v0OqOG0s5ED8
IiSAjSXsbnqSq5TiM+IGaSEehFkSKTG0vclm0nycVMx9Y7dvFB9xuNVIcteUCPkq9Q9MkfIrNOfh
yh08eS6pa+3Ddq1P9ZrP7GeKS0nDA9opfzlwI7Ijyym7UzhWKh65GL2sakXf0OuBfQgBaih9jPF1
3p90NzEMIDKyHLPt6X2A8vVaJVX4qTVVvc7vk60o5+4gc04zta5n5BV0OE7rpO0DIxuaw6vPeSbk
iiYXMpRznq4Z5eGgfe88d93OrIUbP1PzRSgGFTkR+Tg5OT4gTKC76VhYS9G3Df8G25hV5PZ1/Ua5
unyYe2IftUIn2YI/2gqHXu9q4QkbqnG6zCNhSqCizMyU3En+JGD0wAr/QVjyUZptsjerjH5cab0T
pBmzKGczDJwuOZCYrffVlFjHoREkuNzUyTZ16ruPDpK5y0Jijme/y6OW94jaDjLBCacfE1Y+lXwD
pfAEQviVlzy7Ji7hUy7J5csQQhzY2JO/UL8JerkNR2e6xViffqT88ygLNLfijM2zbhIwHosaT1YZ
ZNseRPC2CVPktxP3/MKjqpFCZoNoxZpLvf7RI9oew8+kj5iq9qtHmcF9IJsOKcHtyDKW8awtfHet
mvJjFQb9Tq3h/Cu8hHchZAfds/00EYrQnObqhE3D6DUzKX22plvGcViXe1VQqkmXVzSGIqI+/L2a
47jVDslK00kXGcFtNw6u336grqdtScBoS3AHJQKhlIkZEfwb1EkZ8RDt/DN5K47RnPbnKLSMs0nJ
fcsbeDWz/6g7k+a2laxN/5WO3uMGEkgAiUX3goMokhJJTbblDcKWZczzjF/fD+hbtyzan9X1RW86
yovroUQQSGSe8553mFAbtXrziZFxss5jFKETzepWH5W9SwoVwSTwss9xnDx3QgfoDNhDpIOow8vH
Z03LJ6Qx0oIbXmvLAj7vfYyCAQl9wqs8Wo4Vwx4hrMb2W14HSfTgWeb4H4WnPeYpvy7z0Aiw+Sdu
7X9vXvPDl/S1vvxH8+f8868IZfv7c+eosje/WWegUOMdUSXj/WvdJs3PoWb/t3/5P17PP+VxLF7/
1/+EwJw180/zwzx7G3+GMO6fZKZfQtMe5iSz34Wm8f/6d2iaa+jknBFTYZJCz9/8OzSNCbVUEro2
8N+cPUGW/DkZTf1FBLoJVmY6JsyJWWH7r9A08y8DNAR4xDJRELmYZ/7r259+yCt/pNn5r/nfv/85
LujCLY6hEZfmcnXSMV2UCPqFGtOCx+KT7eCfyGYZT4FFum5npdXCanvtQGZizqyRfbFS5EsTul0w
LS+a5JpUoObGrpOAfKtEqgUq7v62YPGvKJeJcPJch+BOA5/p93Tc8wX9WzZ6vmBS0aR0dEu3Hf0y
G6cqAgLqmso/ISLR7qCQALQZcXuVVIa/tNv0UzlIkN7MRfWkASZsSrx23hH7v9Vvz9cAY9/gjvGL
x3e2BPxJI9lAkGqkg+2QFtny6E2O8SXtRLmF6MucstbjeiXLJvj408r63bOaRc5vvzoPyHAF33z+
j3kl/SzNDMKhJv23zk9BnYX2sUEK9WyltnEYjTzc4CLl3ExF4T9icTuLJ7pcGAu3mJSC6O7F4VU6
ZOrOaHqPBPbYz9bwO8U7MXlvFeHzncEwXCjD0W2iFMBa3l5i6pn12BZZcmrcMbvpJWKVwK3J2LRh
spXXeumILUJB62B2wfCeU9P52V/cIFc5jmFL3jVHuhdq61qvItNx6+wUhNUh0ovgkcxeahrs6m41
xt47PAmBRckSIEJUimpbQ5lYuUkY7eIxEKt3ntf8PN5cjqk7UscI0nFsw0Tq9vZmTJFDX9Pk4Yke
gVeqK8z+ZYL5f9DdoU6vAtLcv0zUoE+5WxpMtFDnLQyrGG98Lc/825jsalgF3dg86e8/qbPO+u3V
CRAw19QNjnTHVheriVhhK8RxQx3LQs8ZDeTTQfVG/SxEF27OULpqwdIQwDT7JIq0XS7y+J1bdF6y
by+CbCjbJjlyfmrGpTNqEDUIYQEWTwOUjI1ttcWToLDY9pCt7uqMaLuF5TYoyuKgKZdpYMWgfl0A
H89t8tMYBFTdWpQ4WC76yYdRygfKkGFRWEFNeGuLalWrG2tPV9S/eL1w7gZJJhs5HUhb4uGxHNoe
yjjG8TBr4VV4ERYRuiimVYsIOVz0fpZ+yLyRF2mcH5SuTw2qinHaUzw0C7+BgxhMbv4M/ZhLJY0Y
+7EiGsVqikPjusrD8ej6Wf/y55X1VkDNW4YmiG3bdrAXZV3pF48u7QghkEMTnWTY2zdWpsdosIbu
UyANAX8Hf88gDwTiqiJlflhn7zgO/O7jLYsN0DYM27QsDqef9yHfTSbQyT481Vqg7RhLxCuBM9ie
VVpdF30Omws2QHmFsd1LgRfc6c/f/mz++HbRuDokLM5H01C6eZlSMXaeCyDnJyd9rFgVXQCZsXSt
ebezpv5FKIkCYF7UmAuIAyT57LuoFFz3rExc/NAxdr4rmEIia4XTtWqgxFeLoq0F/QPGFouRxDSw
Ui+ASUjBXW61cBCHptTDjQ9JMlkIdB8tIce8MwvLcqsHTxvGjxN+wkgs0Q8LyFzkBK1Ca+CitDQT
BwLD+eg+HPx+QeI09XNadeKAt7k+LDOKkyfL5feacPsXdM7WHrwr/RToXfnUMPva2YAe++C8sduV
7tzhGlc8p2HBz//z3f3dw1UG98g2cMRVl3toZ9Vm1ldWfNI44iEys8edCmH6W8MKBd5E0/gVw1PQ
BnMM1troy3cW17x43j5cdiRDmcJyWdzmZUGSQnoHjvLqI/OH4nl0k/mNmh8mI6XiWWa19c5hLmYz
i4tPnLdAKiBCbeUPu4KfT3NHpG2iWf2R+oaXGNfgapcQHIPIjIS8nOTGlRWGaM50p4PHr8rVgMBG
QyHwo3r+L7Mbz0YjF1fCASpJFhEOKib3wrLFY4aGt7sajgHB1zeNqolqbtGEdZ4fmIvK0sNbJmTe
uo/T+KbJWE0L5Pv4Q+UOc280TNMUdZ9U+F6W0C+nukmpaVvk9FJ58njmv//pDhEI4RcUPfrRsftw
I4au2knDDADic/tZ5BA/pTuKhZ9P4Tur4WzscnFLpG2Z6FM4I4RxeUoJq/UVEkKJorRwnoquS+g5
szxbVFjGv4B4ioOkXTuZMMKWPnZei4kwtJ4ejnleHOjFasz6/noIxvxa+U4z/MevC0uGjUiYtq3P
b8zbW1PqNZPD0pBH3eybp7Yx6Q/Ltv0MllHdBHNmqjPFQYdYQVjQeBL7659f119rHtOc743pCAZY
Jq3E2wvQbcxZ4VVRhuau9rEeU9BT4vJWwvCxrKyacOOUIrz1Ky2AlRmN/ofO9yL8j9hpnnDk+M9C
D+az6e31XFjHQFlIu7gP5JGZ0idY4DvhRt/f+c6/FMLzZ/BJNAGCcu9yUSjRRZXyFXTpagz1pZqa
lkDVId9miLxuWj/xb6IY5+lMx2QZ+Ny69iHebJ0ui7cBTK12KaRovuUoHtfCbd13Fu2vr4tLthRF
sLJ5me2zFdVPr4tPC55Iifu1P3jGjYxlQ1hWiDqJFlwPE0A/l1Gmk0m1I9nEfGc/+3UDdYWtK8ia
iJJc49LB2m4SgpCodk9VTyLNIgns5kklSj84iNuXTkOg+jtV3IWVD88cur5p2hglUfFTzl3sD0GM
k1Wq2ujOCpNq2Qa+NIFPcqQgeY6iY95G6YcK/FtEc5s4TbVMSNc8VVmrrZ0iLZ6nzIWVVzlEfNUu
BOsBfmXgTPltQ8bYHbXfsO8RiHh+OH04dy1x3uqPf15V5/imn7caaUnHoZ2zLUE1+kst6kDuhAs4
tkd8PYobtzLKvSVLONm1fBibhGPIFzFy1w4ZGMPu+KWNy6dKTJxSfumjxaDS3NqhjFYMyJkwMoIL
Vl1vM+9309s8yj5FWGOpRSfi6bM+tPkG8K9CJ67KRxWY/WuMXux0rgDyyM63rh1O9wN16DfkVvg7
67PgMx6s4XM6GcbHGPAIPoFHdRuibNRVxRWq0rw2xhLiKUj4Vdl3mEP3zOOgjLpHDxorFE0Mo5vR
UuvO1grBwnTTTd7jGajcMfyCJlhWuJEkDbI/VCibcIj4hEjvT8qBdjhNxQeNXe4makAdO6ttH1JJ
4TVZR0NOEaOhyV3AHNS+pHD37mpoKWs7nay9ahrRbuJKD2C/B9BRjSb+Hrha9uRIM9/6TWEwAB+6
/Amin76PGDHdNG00vajAEM9h6jlbJa0Se0aKtay0jPCdVXz53kiLEkDQtDJGEoRgXWyklttnY4R0
6AiTjkJsaGkWrLlyk1a6drtoeKeI/90mxoGm04XRH+qXLw0BW5Pb2bDVOEqbp6qvys2IeUG6SKsB
o6g/L+6LjOof2zLwE6uaXwpe6NtjQrOawcgUijIkb1RUYVF3HwDvg71K6+ElpcnCKQap+MLUGLXR
dHZrSWbFDXX0k2JqhX2zz933sVZYQREiQUT4FQ4Ful9vZuXytT4GXfbO4Xo2kvv5leQwATeTwmRL
+02POlmu1VtGLY5lW8w8RsbGy4rK/QYKApeUuTaaxqIym70D+fnRkfKbO5fELdS1701v9zuDjQLX
1Dhb2LWWPHa8pE/v3NoZVbi8SIPFA3iGzoSrfXtrJzUJ4BUusi71DgcU2B2HzImzKymSduMnhbsd
Xdd7JH1cHGBs9nD/wlWa4/RndeGrRZrfeyZbv71x7GeUzxankDj//U9HEJ+JoLNkil5PlrWva9E8
YWLODhrmzgPhDOGe6MRhmxjRhNQkyT93TUftq0GJU3pkPmhNa95EeUNbwgTkRQbBf+u2neFPUxq8
4pdGY7jSkACNpAMcqxcHRu3JyYq8j25fQM6ua4h+UZFcYxqT73VXR7JRUO9NttrSnjdHzQ/eMTz7
BdRjrVHJAa5Jc4axjLeP0UcNgtNdL45u0Vt7mYXFc+cVbNBJANlxdIyKCQg3853V8wueOX+sIpkF
pMh25SWo57aiTWZZztHPXP+r0aJUt1py6ik267VmTP1dBIt2X7mFc2caEwrccxP437gKZVq2y8VI
Sfju2y/vxv3gawNS6xjqd4KlgaphZdnBOrKFv2B4+FUvJ+8LukAMOOY/z9rmPQf83yBSANpCUMQC
irviElcgg7x1zMGYjiAPwT7POf/FpORLHEpxcLw+h4KTHKaejHAkcmBnxDFu/nwjzq3M25eZa5Cc
/pKSnuJtbo9/enGcXhQQCKV+HGg8UBvbOm32/OL6TCCThQeDHYewOLavsnEKDjIoxcOQlflr3obB
tLKlVTwTsgQsgQ1d8xRDg95qnTTuHPzm9tbcvvphl28rYddMKnuYcsnIMBQxThJeIf/TDRqckDJB
OTS9Z5yWeIB323xu6/xML74qX5MnLlh6pn2JYidZB9+87f/eIxIGYAfpFOEGVqBzh7xZ7CvSA1a5
X36JII/dc6qrO8lcYo+fOo2xb8lNqBvjTZUZD35oy/WgYX6Tu5iuJZY1YYkg+1f0tuaBMeGnyuxA
NYapRwZDSg1i0/oDB+NsksFQ7QdEOgymeSwnCD6rzkWjCkG1ZBIaSHyUjGG8x+mixFPLwLsimnCb
ETOaOsQWiLaWm9aeCiZG3t4xfJu0fddE5a6tUYW6cWOtY73PPpWpD56hgmyNOjvHRLmK7yw5+Cx8
wdqKYTc3whWw8rn7Go9qa6M02+FbUz6ObtF+nxpcKaHIQMbqDP824NzZuIkxQYDUMHfpNO0rc1ed
qKG57DX5PR0rsjQQptzqMPjIzE2EjOHWS9SwoWdjqdCVqbuuz/KtYq5wV7rYfqQFJh5T7O2k73zU
kcVjDyE3vu7ji6IVbfiS24hqz4VzNzWUKaJQO3zCoh1ZU+HGAlEe0ii4imFW7RBhD/gpGOXG8Lph
P/UGpJUZBovarof0WY6vmRPEhzAC+00zjzozTfp9aZY1WTdS+6iy/jWbYvdAFlRUMLD3cFfzMB4M
zPRLGrfujp5Mu2qbGK+iSARH5SIPSaH0QPlpwxGFrnUSSdStYC7chLGG2V7finwL5bx5Skuzu8e5
ihOIadQHRyQltJtaDKRU4oiyOP8jqSfYdgWV9VCJGGeRFr2gExFZJHv8C6rBTX6cVRggGkgkQH2r
BnGXBv/1OYhKa5tSVJ8I5tE3pgW/Z1FaqDRAlNt04c7NYxgYOUZMYMZlW3Ibzg8NZqmx9JjQfY3i
WN6CxjibrGbM33ZuBjeB0v967JHZ9/W+Kfz8s+l1t0knHGiWCkGUlXlLDjibLsKCSIG97yrRPX9j
ybF5LHBpgwtvWTehVatdFSfDssH5YBEbZQ1bRabx/nwaIewNIemXEximlpmPtJfFrRhj7Nml0nZF
kidrCPHyEBphvhzBgr/2eZmfMnyjt76ldatwgOzQZQLXybAvVk7nNxtIuQ72Oy52C2Zau7dl5t53
uCvdZG45XFcw31ahRuyyx0pGjOVDmCxkIJ7hVaPw1EesVNoUCt6qQcC5lFIP4JM5YAtjqAUrARdj
aRSV/FiXIfN2ZvYauU34A7uQUuwCIwZoK0v0WB9E7Rhspd6X1E/i+2ZwnC99G3zyal+sVSbTjY93
4imBv7AsKrT/510x4DV74hi6YozChYVZu4IgnS55Gb9MbM6HUmcvrevus1kFkA+GLO9eKlUjUZgb
jqhBV4wopkPw3HTmF0QY9RNlb/MkZ3z1B5Q/lAmLUJcSodSYB1/iit1Pi+Cd8D0Z1nSO2ogSIdbk
0UCNY+XfeAjGNjZt0FOJ0/PahW17NczOA3Wr16eox8tplI1/1NLG38IzwI7DytK9Jhh1wo/XcMxQ
EiLHwpHTuIaoEpGgoMqPKtK9g1fYAaCNw/YSRtawdprxnlAIIrB0u3iGI8lG2AyMJciiilsU/jYD
ONPilKmrqHwOSngvizNScr57yWjb2NGifYmm9MUrwxzSHZlXGzTAuPLS/91imZm8oEq2PplW3X9L
/SG/HbRQHe001x4Qvoy7ujesq2qoza3u1P1WyAn+pdfU6ylMiyvMM/BwIxoUl7qowKikKpd2lDRP
jhqBwpOJknkKwGnOW9k4GM0TRF00y5h4GdcBefJ3RoScrmwHa8eRY3ywU3Z118wfjVC/nQZO2Skj
7GpRaI21MEJEwm2Ox6smpl06lvkG84r4plY4MYX+yKeNoyg+SA3V3ABlr+d75vh2tg02BIP7KW1k
8Vo0HrM4p4CFjL5Yf87t8D7rjRGKN0obGH175Zv+tR0n8qpKJnXbmMrcSmFY1wozwqXRQQWdfUTz
sGgeRgMttFspa23AablNg/Rk232079rGulNztem2Dk/ujHBjtS+KJRWhs0EK1fdp92DoJmDC5K4p
SqdX7FSn225M8h+QYzQXR1GoSTi7kbMMeVSbpDMB+Exf65cQvhHn+kgkbC3Qb4DAEugpbo3TcI7o
tox8zjYt+IRP3o2tWRGWPH6/13tInGmf648pc9qNasrxJaPuW4HM+M4qmrBbW0yqqZ/QBjJ6bt0y
XBWe+Cb1of4o80JDsRFB9jU9YSzxDQWaq6NxZ7iS2NjKSVFGVczUvDK+rUKcHie0ohiXxgcxtCYK
3JjsA0YlGxxx4Pum/WtOot2tgAC3ixlJrc2SHj1xZPhgxLqNtLyd7XQ77wqtiXefaEOzN5wmPybZ
CMQnvXK2eeOth/6rP4HRJEfMRgicCEbRfcYbq8ZhDKj0XO5hHhXelWacvk6eyTh/zsrL6thf1Jpt
r3JLegsV0+OJnstZGBFMVTmWztFh/rzIJLzCxu3HD8moabupyOqZn1gdSA8KN7Q1+dbRM7k09VKh
ceRGYttBqbkyzBrIhxf8o9fiY8nU1L3tzidkGU2kgsgST3ozq5hAGIj+6zbiLZ9al9MsnzAANose
3dv8LhsUbX6Zm/ftDJ5lLopu7N7WYEqdv4oT7lSrFBB5RAto8pop92E0e3vfoiPfUAaJJ13D0C6G
psSysxTjhdCB/dFF6i7z87kqntkDvW/bn/Vk0Pj6caDuBkPwzriJbjwXlBU0EVXF2V0igopwaajZ
ebAI4k/6vqSjnOtI/AmKZ5j3/BWa+Yg3wFbtfVTzpxMkyL3vjPUnv/ZZga5CgY3BoNyB4AS7MBL2
i4vN4KFyY/y0FTSxLRyseg8H2YDCNdXlVylLPi5hNgvkOqGgg2Lz6BdKO6o8tK9KcxrwfRBTts3P
I15Dc3D17fC5QVvU2aM8SYQE2nosMRE4RB4UvzCMh/s+C4+xZ5bTsutmynNoOd0DA6b6m95q3aeG
SdkNTr74d9gl1YTSh8nZnlEerPCMb8QPaJ90ql7osaVZ35ltUb7mlcEkGg+xBOPggn4cPXyLEKBu
QjyDjBCOsXGFHGTCtKgcntl5UM93tgWgjcURPiCKmJ2q0D/DvvdNZMZBvx8m46lWhbyHHnwaI+vJ
SWz3aTQHtWUf7ZAH9Fy80DWqroy3LGc26jFbNyg01qMdaSvWOgxZ6hVfW9opyahFbiAFQ8G+MJ3i
3vL0eMvcZlyXNfL+RLOt58Ap+hsRK3kVmF1/ZTqevSdAeycjK6OICHEjcoIv8Deo3AJcnY4j0qCl
Ab0dQjxknrgZy40M8NVLSABxkJyZ1cugitn2x7cnGMCZVn2F513ClE4a75ARYpGtmsGU31h7nrvF
IaqNbvMgVtXSJtz82kkRpWZ2YR3Q9hTfM7ew+yttDAN8rV0ZfUxGfT4BQD7R4A1m9Ul1Qa3dYFnd
4X0YGWl546AV/Yxu2VkVonb9xTCMm6RO1NJDfbhAAXZMlbkb+7TdGaofDr2NQ54RJeVt5OmvZYgh
L/qqMLlLMsXhzTkQf2FHNEe09YObLu2QzWxtt5ZxM+LR6y76wnW+1B21PFZMdVDv4iyTHxKfhAUM
tdvh2NW1255QPwelCzU6KeMNaZb6B4FugJ+nBlB/ByYVgsgp3GCTnK0T/IHucITxloizJNPChA5g
0s3MWp6Hzz/qh8Qua7Ug6MU7FqHZHs9z6jNGW2qIX5l859vSpo81xoEqOvU03m8j7Xh1jDTn1Tn/
s0gX4bjCUCzf6n5ED2QGAiLSufYo5q02SulSzv+09qi3knnm7YOWq5WLUdOVrPDcDWyzOZEEpFaY
e4gDhybTRxtQKk3D8jmMqv6F/bxHhUErxzHMJ3pz1+ynBUUBZu0fdRTaZADY6G6XJA8Wz1AzSUhy
h9D+jl8HodnnWjLJ5oYg89tob9q5tbftNl4lGNRE0N/D/EMzN7x+2oPLwkGBShIq9jo5Cvp0LAMY
s7SYNrI3z9hfE0u2naGwm4KXqnAbSL5NjNhQDXdIqeujJp3mybQQJtquz2sYeMaPy8iLmh+o+cV5
l5TctX7mNiCfwq4Tgrja4XSCbA1ByAF9Ru7ByM/ARYUWzAga3zzwUXoHqiyvancarsc0+N52CnJz
OYxbjoNTX+K804kq26aB612zOzhPfk8KURC2HFJ8xQXlrn+txV6y0zo3whiF2kpTif9Q56lxyztL
vI3rdsMyko24z5u2eeKxc/+oNvFwHgJ/3cTYxmHXmd6l0pumpTmZ+q4ItKu+tXCgampsPjON//CT
L2ckRPQWzXiNvMLQY2/lTnQRSsT+N1dT0+2oSoFTjK8HX7MQPdWiRsjPIGW+OY6al1hWdyewYHM/
aCbGviOs6R8PFv3YkxgE0KET29cpJzrdSdKtwKCs+7hI8XXj0U6RrtPBxLqXrDNJb9/XTfrVofB+
wPA7X4d9+lFLAtpVGP8YNEUiXUsR2Y+pHost/R92VZMO+BHjUJ1DizzggY5EhQrhQQsbDlv2QdaH
74Uo22O6hrRnBnJewVEMqOdji4L/BTb+i/NB8eNENfHpWpZM3rfljFgEuH9sQcpHFNL5U6CFXx1T
WseoxOKFE1COK2XQkkM9b2/6GmcqwQz1rh2r6gU5qrqvgzI22Rq4YbJ0tdfaAWFdJj1sHrwnIEf1
Mi4O/ogoUrOnYFxMEX6rmFXoCBPqBkfpeXpZpOXwVeBECa6lUyaOrZdcIU7CS4ZksmsZJPpWaU6y
7tUQH6cqqnxcHMPPZ4DGT/BYXJDqhU/IVDrjhx/EKcdGf+h1ifkEjPVRJrO1Zgwl+rNWx7hgNSZk
mjPFKPFV9i0ZPO90Xu6ljyd2Tm3hU+7ydsdJ7C5BQ8y7Zkge4xm/1u2cQC9DlKgiIW2xi/igJWWv
sRuRDV0/lbaGLkkzsWL+sR0JAxW5g7JsyfvYOIu+Cad8kcD8smfceKNHRjWLu0lGwsYABCSr7kI5
UsBbWl9hQJ8kjCkm2u4U0WOD82jlo84YvJJiR8dm7qoh3paV7hnpZ3w3O/yhzeB43t0kbIprw7Ie
wipUh66m5Ls6o4TnFgmkowyRvifi5JmF9VTN5eS5veM8AiyETEdTCm/mDmsSrCA4Jb0bzPfVXQ8T
4Wk6b8SVzpfOvGAfNTmOXsEAy6mFDbCTWAbv8bUqDoOB3xkCeP4IE9cSg9evVmV7azMs9ZOuVwGZ
zlr8bIVjtQ0HuSaxwDoAjmn3RGHRvMxIX2FCxWpEhqkYay297a2iek5kBSUfqh9S63a4PyPbLgZa
ezvtaWqG9KovLblt8BY6Zmd+1AxtnQFJ6Hf5x4SU651d+9hT9KO2rArPX2v5DBHVXV7fx9iwHRJ4
NXed2+HbP7TdoYUtslHYOKlF4VhfTMNJ9vp88CGjag+Bi9x10iPUal2kA4uggtKrQV5ZJvrLBeJ9
D38GKugh1bHEx8rrOm3GgBmE6b440whmA7e0y5wWg3WdILoxPwhzEijLGyIyXN2jKhLqSqvhMzqR
xaKzSqryTo0FBkTSCg5WyARZDjVLpPFxTKnxfqCLb5JwbbFJjSsQMhyjYzdpvwmk8HLXjvgIc+JE
/UtrMVqNz7TD8zmP+TxnlDPNQIBT6qw120l4DvMAKHdDb5m7ljMz6P07PNiHDeiRA3iBZ/Z5LcEe
Fle5KwENMJPZ4btSbTIw2G2bFepalVaxLXH537plvy4yT78Rehc8dnHxBcFGcENBQ1FmRfENRpPX
6NqNr3Uhm6dk5mGowpGoNrD2wF0vuBV0BziMDuNjbLjDI9ax8cF1KQxsfD03VkS2Q9p1xlUu1cGh
qb5xc834xnoKnztotfvziv8z+P8bshFzKEcpS7HNQIe/GAFj3aNyLBYZNzpN8gh4/k1NIQ5UPZrF
TljZrsp1telTzDnDoPvYdR1jUENT5jJ0M+/1B4O3hKe1SezeO/356n5llTAcUjp6gJlS4lyOaNoB
y5KkiKcj6RvodWDXxGeagZSBgfowj6N9i80FLtRF6bnv5G79hmYE01KXFDS2go1lXkzHvMTK7N4p
SXb0Q0SBKGiK5/OODEpFWk8Yl7d6oH/osySii2gK82QWefAa60kO4yMNr/58My6H9SY8bl2BOzk4
sf3KUgwrsnxaT1PHwqEew0WWuYU+t4y6AyoYSzbvP3/gb26A4yphQ283yWMxnAuiF+V2FxWprx1H
jbMrAVOMF0Oou9+EMerHscjlvZbPcmtfubeYj872VVzcoi+bameHtvvhzxd0XoxvxzdcEFPDebyL
VsS4IAEboaQmaCbEnyiP7xwvcF+qCXxXx+b5qqnr70nXuRvfVMhip4G4jt6/GxtVfHcloeEQzfUW
66kCI1pNj9ZDXXl7PQuoeMNQPUle+Ou2b8N35mu/4SEQySl0R5hwbJxfWBZ6h/CyUYZ5RKYWr6e6
aK61MgA3ivEwKHvvM7zn5uRnES6/uIl0ay/LtBsn8pJlmzPznZNbJpwzMf7xcX07VXpTXfc+tgbn
80KhdLr7840W8418e6O5ZDiZusuQ33XPcVY/jQRzGWcI7gLr6MROQr5AbV51gYw3IZKGKwBla9/0
VNfKH63nAauzq9jvn0mYoiv+G1Mi1WEcg/deyV8H1lwXJ4ZwUMJwdRevJCKVAmVwJY99UEcfCGX1
NpEM26fawWYGj0TjLh2iVVSRBJN7trtzGPOQEQRx51a0k71TcyFkwhhdeaZdv7RoN1bkAGXrd+7f
r/xapdN52lwjZHHnkoswk2t7H2O5Y3ye8JwxsHCMi+eQMn/BlWFCQRjL1qySL1kYxSv0hCCt8zzv
z1fy66ahuFHzu8ISNJ1LqiQ1F4eOzsDzPNDVcVn45iKeh4Hlpwdvnhj9+fN+Q6WG1gMBHJIiUiF1
QQzBjAOJUpcYRzP3Ih0g8YVxTLbJi0hCzlPWvidTYYtdascQhqLgz5/+m9NM6YzRWR2G7qJouDjN
QoTqU5Lxqg2ewE++sUG0R1sdWjcBxG66HROG+EalMsS2FHZebJXlnRW4qKazVHsZ8uJRofu/g430
3p35zZMQUFN4CCZ0Oyzk307ZqzzILb2v7WOYwJo9EwTPPDMGxsUznqn1Oxyd3zwJ9hwHUsd8XkDv
ePt5I4WvhGppHYm9iq4tAqk4z8P8IU1yxjipiViyIqsnQayys6TlLN55FL9ShIBNBZzVeRdBvXHx
KLRKEI5SKOsYa1a7RaHiX2cqyV7KOWtARNZKjDOFmBHvh25S2a0xqsfaJZE0inv72iff6h2d1u8W
BxcEyGoLSKLCvngCJmrFwixs+whmZz9VUe5D4jMj/6qAUASQYTvfpWSeEFS8IN6oXbdl3GxEEGTE
DBiI6gXRVl973e9fhmmmO/z5jv3mgXGXuNWQqtk0Lg+3AucKzTcddZQinjHvSjLCatP+JZqHtLGI
h5dzsXzer4ZhYjTx5wv4DRmFwxU1gCUg4wOHXhBBmiGXbkgW7lF10Xhf+3NyUBQjEx7jfW41zT71
MTwSBCdch8OQbGIb2PaddfObM17Bs2AHkYYk5fCSI4XiIbcnNvWTa7U7KOUZ87ih2eD/yzhUm6ZP
aujxZKuAfRhGyuHKCO9iO273Zh6QCJNUMe5eRv2l9bF4wNchxHBctEdbA04pyWknX9ABIvzzrfvN
uURFhphL8rrAoblYWpgF0UniJn2q5z0OxMq5aw0DSlVhz13JPPZrrX8d0/+vpce34UuV1/n35lJ7
/LP0+P8vgTKNwn8tUL75ktdv9cz887+VybrzFwobXjHCM20bEtA/ymRd/wsGuWBkz8Kfed3/KJMN
4y94jrP+DKqjwbbF0/1bmSzMv1zImmxw4MrzS6P+E2XyvEr+XXVphpDO/L9L8nyRk0JD4edu5XT0
5arWr376+qcfP+GN4tk+n/O/+9EXpwDh3yibWi3ZFkNWLwocSB2GmFJdM2+c1pUZGPckW1iksenu
rYgiY9+EGfManCd9rEunkERUjnr8vAydzs/EuqJcTZU5XjnA61dQE8ppoQ+WxNzKS15NtxlPJG1h
3lvj+Pax8Vy1prvojlPTFCeiF/onhkjQuXu7ml2Z8w8lG+yDKlXzSvIFdkqFU+BTrsziLtIa90ER
Mnpf62n/qVETkxNJJ6YwInmG6N0CullkDA0jLjWLwQnj75h9lPehrZlLAr/MB8tqcUVJE7HKwwZL
zhzbQxrXUCfyAZFgc415WAbCHDHnjgKMK9Oedpso3SFZTxa2HImwqniVUgV/bAgMWOh1FNmrMU7d
KxBWHPZQIH8lYaxdu5pHkG3bghxEmgjXNTk+sPo8AlVra/w2TCn+xt4ACzVrxr10cTogdM2SOLcZ
9nWp1eUJ5ppY1aKS2EdH0Z4MVEzxk8H0MQSv+v9D3XnsyI5kW/aLWKA0klOnaw8PrSdE5BWURmk0
0vj1b3l1DbobeIMH9KRnBVRmIm5cd9LsnL3X+vGzVeaJBky3a6pwuQ9EgAC2Xsv0vlReyv2Y6Dvd
LXcXqz69jj2pdp815oPoUyR9rjDLr5lR2ddU+MsnSbH1ERJTtYNvFTyPEiMGf33BV4Ef6gUKDtzc
ngzwMaZ8+FCtFERNrDSU7T5kgWvZZrcU+JgxU4Cf6ZxInviBAmIQFDLBsykmtimug9qTPK4dNf51
LdPlm4Fk7mu4yuiNdcncb9x6lLREOJC+TFOQHlKXobWuXPyg6CLIV+hK7yVfkFdvagRJHyhDjx1Z
hmvRLSBzVrwC+4hay0sF6AhgXFQc+SOUlwEF8d2ETqrerkGNRG/qivmeV7iNoA8hQGI62CYby5rT
v1xkFM0Nxz74ulsbZA8RifAo5z4TqflpiMSwzWKkB1mD/oTY7GjjYq3Tt7U1PZq7xVw9ETRHkS7+
O6fQ7LGd3OK7dFbIx0Q2H1zCPWgZ9Vgdl3pC+2PmaN2kvcFmJpbon3kcJxRieYPRJKi6a2aq/K8O
Ch+fAtllViurLfdk3cJHAw/sZFQDh2DK4J1ylLwBVMVvOfr50zSwqe1yWRzaoOEuHEn4ICF6jhKM
fEIyemI2W/dMC/nBpQVuhMses3Q3thBOQyIZ9tTJaT3ORkG05c/3O0IgcoL2O1O9Q0wJhNwN0Rop
bA80enqLSJEhRLkLuFeVaGKbfjPJGhQ+5KFveGTZpz2BsO8gw158thpvBcRogEWWfCgjZfGRleOH
chv/LR5NRrBjnX504KFj0lBS94LfzFkjOHsh4Bc89igPfzwdSgshTdGcYAd3O55o3rn14EP19Ghf
sk77/GgYi30jvf7SkQDghyLT8Wyprt0H9WRdpygjVKBtqeNN3ugYWgiGQuyIdec+EkwML3wUooTx
QHov2CA/uXafR5uxir0vB++tTMaIDDPoIzkS/kynE/9FvlJxbH0JYy1vqWVNh8WbltepC/nL66C8
VboGFzNN67JL+5qtb2EiXFj2xODbsnd9VXmfNoPez8yvnENBxAhF7jAEBEjDdb8AwN7yRx/Bzctw
H5CjYWGR1+ewhKuGMXL+jPu42FLQcfaT6R1c0Ks1XwytbB6NRBSe1ZresH5q5ikXOvbLutj2q6Fm
N24jxvUJf/fQgdtwCU91zplnw3hueSy1091h4uOnYcaf/YHrU/6FjbsoDI5jubNSTmB0mBbnkJFh
f0KfhszWZkP/HDWAsPsCNJzOyvGhdKzxqYrp8ajJIKOeVpYbWBkfCIwFV8rI8V5YWn9MNac8tHad
efKcjO4FZFjm7OvitnZCTFk5ehuPKaxxnqEDmmVEA3XWkZiIoOP8cCVGQu5UqSYhZ00PxeBH4QZj
jEvcyxPmj1W04pB2mekOa1F1+X6py+GJGd9wgqYRvCzloo/at6K7wa4NY3Df/fB7YHtggyTUSdjq
d6vf8gG36nWfKYvKqmO8B3uxSUrOUKnuYh4ET3TPRpIexbDnr3bTL3P1zOHjuyjw0xiwzkeiLjc9
q9LBX2GVy94gftg7pYxfsS3edGgl+k3+18UWbCG28cRjptND+avr8vmkMl9zsS3lV27q+M2dxXhm
pWsvuzJv1te8qubHHHjoSY9m/ccbCThMLIlxvzXFMWtsAgoR+MibPX6ZLw6j8gNVgYUHcBHzZc1w
E2TLTYsXFR9oB+Od7of+ZQ7C+J+cA+6EcKfM3yQM4y0QgxXmN33eO2VajaZArn+0P6Kqs+GCUscM
4y2XLGtrz6n+ahfPYiNOE86KlGFzZsuF+RYZZqss/UPnlYRDmCsTVUXWJe+jtJkf4rJJOcaQFLjn
xEuIVWj7bnAa76RzeQsWdHrnjtrb445m0GOTOLNAW305dXAzsayZSGIuoBthm3ZKfC+e2VR763KI
exk9dVFR8BKrqpeim/JTNA/uybOG+oV+hneFN+afmXiESUDGDucfL54Dph9F3iAS6y7MGodlg5da
dw3iok+SDObZm6n0EfrKqpaHTFNdnGb2UmhSXfwcKK988nEkv/Js7g8qbRUBZoITCTmCgeKKExtQ
j5Aaw23QtvYlHWR8DRiXn8c0ZkJopHpOLd/sOA81zTZVKr6mjDGTkCm53oRBmz64YMLPAaCxX4Nr
r8ciKnY9MyE4onVF0iOexEe+lPoX60nvCuTav1s55X57Y62wJWgWO5yB0uXICnY8kQv5Iw3Y2Brq
LpTbKt+yg/Wf46rUAKmRCr/YVhQ/Nw4RToub5K7qwv7UWjzq+0ESyiaZDrMUBBCxokx8+xkZvGlR
zrEjNoB1QVBYTrpx+GDYX+7bSNgXvrjroclK8hO5yc+qjJ2/reMRJQraOGShAvougaUBEFqEcDVF
MNtflDbKr9Zvo30JTXHXZia71nWYHsOanbFFcvO6OPF4UsSN4B7coKLMiGfk3uC6eq6XRAEI9Ft8
36bOZWtae+fJH5x3ak3RnTc4yzO8Le9UdaP/ERC2fVhat3sa0iA4xq2zjoegs60PKkmKI4cFnU3M
Kj7kPDtu0OzsWcZ1tWcJB1GYz3T/EgBg27Z+Xia8Vr1sF3Q9yD6k2PU2ZZ9EcFPoH0VVY0PZ+H7g
iHHgCZaeVnNjxo/ss/eptJwTj+j0Y3Hs+Z2rb/RKVzt7ndO5uGObpb5r1mS7WTTBKU0n2e+rTvxJ
I1Cgiz+iYZnJXYDlbFMbaDd+4SDhoBk+g6YMDqwJm3NUKPBGNu6k+5lwLlOSybqPAr4Ou8xl/ajH
AEVQNk1v5UoDLRlzSfWLat5Tgan6V1C52Y89IuEA81eld1bmrk8eh8HdLJfoHi9U/LdaZU+oYGVm
ujG1rAGlCkXm0AM9idyMt/2mzaU4qxSoNgiUFVifaGazD2hSvhNPbt/tdqp5/rlVwTqS4zI3nrL7
NVgivda9odE5wJeE6Zy65uiqnDxw06NViSIIewsbWZY5I14J6agGPJrVHJvCgFZKpfFo9pJ+Xydc
3FNTRvdOVs6XbFECi0CYWYfcTZ2UbD0p4DTUE9xYLxev4Lv1pWuC6NINtz8Rhq0wcQzXnTRYMjh+
+QAwh2sgU0nxu6wn/yVnS35c5AzStvLy1tqxAZZPcwYyrfJXev5pyccpCrJ3YzK+qt7chK+cqwCn
1SsyqNxd9aYmwHw3T0hRGu26fLR47xL4JEK2KaEyIkzmSLxzQZSTPfBG+7fvIO7sLd1DmxFNsTfz
Ku+6QFoHy2mIIMaqwQWbrsDpJ299deIiO42k3x4DQ1wyLtz2aZCzf89OjSbLbM/EAdKBIZruyczr
aezPHlPLowU68ULEEpVH6AI7Be3avtarhWqEa1oCITW7iy1Ax6623L8h/tgDypf+s+gCfWnVOm67
KnV/EzTie+g3QEQzFGwcCAez7vA9yruwWuaD3WfTB/jRhVf1kJ3nzg0fB9b1LwPg1js/UABqZy+g
+uEzn+a5mP1229J7d1enRLYOFMXhFrLkZD2I5eX0Q5yESNOwbfpGKKbbabwjBchyYTQuyqnKJSVd
ut51KpEL+7VCO1pKPEjjGmd7NJVcQT3bKRNBn/jTcXpStlRtB6B+rUnGDDEikprqa4A79B6PfLLj
0icJ7fiYs1sRWGAVewe/krajJEZB9ierBEnRzobc0ebN/Zo562XQoc3f8tKRf3VnyrVRVb+uUT3h
v5a84NdIx3872ilqs6wDybAs8j/cmXoJcZfBYAkImteBMtJpitP4LUWKyq20RG7ZRwXtiTbFak9u
KU83QgXTX1eQASSQJpxHM9rhr552AHYnp642ASfde1fwiSEp1cnHegxPVWaRb+75lW0CPkkcuBep
3jFrR/+A6CuHizKEPxNNUPsS4936YQZZk4t13Ee2f+ErEgp8Wmluom3FT0HDZOGRPq7pdIdMqbqW
iGEPJc0+/kLUml1d4jcs80VwF0whB2ne5duqxA60QtH/qiZd/jhIZ/Z9FYhn+2ZSmiVN+G2QZcHJ
G6P6kTCIfahSq/kdORA6O5djxiZq9OcEo1F664RJeVAe2dUGbUJTuCmFBbSDRHfD62S19n23IHAe
5zV8cAOLTwWleGrJ3pQlZkCxR7XKIbzXDAf6S2JHz3d8IYtq39H8Xj6U35Z9ApAnvs4gzM9uKI8d
WUa3niuiFmW9R7fHkusUtJTbA2pBf0IxVt8Gk7vcrFiW9gOXptcUKhnJRFm9sOPwuWcimB0CR+9X
u63ePatb/yILGw8qCxEsE6lJRIiZmImm/J6JbfDq4ewPZqSTF8EbfhvdpF+cB+q7KmrKB/JdM8H7
NWYlreWaVBl5zoVLgObqbWKzUU5WXVx+lIO/2NM+LmLvnRkTyeMis44cnF9JuKwvUdP7R6zuKEF1
g02U59/tpT7tkevBt7WHsDvpmKYIKghCu6unk8xxixtYiFehPZjsn6gcvsKgD8TOH9zpK7cdHg69
ZX8ybeC62qjbZx/q75YQe/M5jekLnQ29C3vHXAk/cuvjnYe8em3a4wiHyEL2EzJDEQRhZhzd1vpP
GFZvYO8AgHq4UfZKTNaTM1XWtW3H7kN7zvintBr/d17dfuhej5hsWzvd27yr8O9aZIztCKk4zd69
6QyY7iY+Lw4OprXlkcGp4Pbn9qXuLlKYhndBXB+NEdY1IABJeq2JU16TLhMRtxXf7MHTB+Q+PflJ
bktSDyAOMGnsMzp6gJxEfSjLabrCCq3vNXsW6PSzfROU2+26X3u0y5tCzt7Nhtx3j3DT/Z5ZSzQe
OZk4Z+7jHLhEncsX5VXZV07Q7Lz0Sm/5UjXPNayF3/AgBbHYvMvvhJtr6hAd+xKmch6lNo0TGM0q
168w1eGDh0/+wBmvuwJ+7Xd253xk1On59HYNZiylGec3Q78p23HJ9gsjKIfXiXHPjvE5MlWtXloO
yG3/7Em09dD1WQfQGCiDZFT8Wp3FiuS+z7we8rnv0kDilsOz0PV5HW7VHJbHsbSHf1zbWQ52E/Jg
Lrmg+8TCUbc7ylFPi/QjVOK2HtNNQSTnkZtrfImHvPlFobrp9g5aiXtPWeJOzQRJOHp5885E5bTl
0FT7ibY8NHdRV0z1nhaxkOd1kc7frqjqD39VwLiKrMJQOhTp+EeES8Zwoe76K5Wu6JESbeFsl1zJ
9TdEfPOoy1AgI3QHh3RZioxro4uZ3hyxGT5LZRFkzxOsh3LjrgGtC5IbDbPB1n/3624+NV0I2H8Z
p2UnSBN/wMORnJyt8BI4lTx3vZdTg8kj0AJYLu67Pm8OMS1I1rRrEeh9w/vD3bBBkx+FZrNPZpVQ
ZJIFOKWaPg2cDQxC8eb5PCIe00CvB8mO746JQ4g8yIvmLfSQ+anS7pJMYh5/++s4X0YPivqmGQeC
o6EKmr0Qen5bgslKuEb6b7MlrN9RodOD6LrhShxf3iAMPTVCIsiH0JctSPd0/kJsQztH2BYbPYMZ
sXN8/UQHMDvbhjsj5/eI9C8RsiXxG18/91lb/JGQlHbVGlbuxhVkjOFGiu1ATxMXJk3tnyjn5LMj
aoeASzZttmfgMfCoCdeXvBsV/a+CYGfdWNZfWA0GxV8fN+dgCat9LPnmy8q3j8pwoAW8zi3QpS19
aekg3VfUzk9zrtr9RIOmTvCfrN/RkvO9Cxn2RbzBbhtpwH8uY9hiExiqHhNRzZcFcMEXdZjiDyPK
8FP4Ojuquhl+r5PlX+2qNN9rthKJpGx4CO35M3BWVyS69Po7itj+NxA188xKgKhGOEnvTBG//hhX
Mx3SqKngJ4P4LkoPxiBXm2zEsNfjlWjqvn0gnzb88kXFKxfGm3pQY1xvYRJnDGd04e+9Gu9E2LvR
e+S2NQXk0L/OlhvstF1Zl9wUx2rMHlJ3Yj5CXIM85tFhM6Hy9NNVBXu6lgZFiKAWoKHlUogIEXy3
2mbI1YVEA4tRKG5HdfRxowT7PLlk7myiCEgdGvg2+qRQsv7Vs7O8GYDYZ7HABGZ+2qhDFrd8fANe
amfXnmluMu9bf6YBjjGPWLRkMZ0NPpmlX1+Zkwa/qOtyqG6nOd2OadWcwGCllxtp81CKZe0PDvwp
k0j+HLsad2x7S8pTPvR5EiSWDZZ+QwCp7naS+NHFymqeL0WMNqzXfvY1Tq38GsJsfXEZwzzHfNoY
ToC/LPK4PYP29w6zsqxDx80HzZDDnYCbE5eZ3ogYPPuSY6AT4fQ6hXaJBcsSZ6JMmnEZNqCNbqb+
bFItX4OVpx9KU6oFHSGMwtdmV9tEEMZ+UU/GW/Ho2FhGQ90jtaXSvlc8ZXY1RcAnwWkBCvdqkTTy
CeQODnefVE9nuCLtPSbP8qO01cR5eLKaU1Viz+OQmr83GUMw2UAs2mNZHvZiapcRuE7r/0xl0R/V
Yszuhof6imnxbIFWDjuCUBmLjIZl78afyn7LLwx++ao1B/M0finmor6363Te0tFbNsr1xT0ar+GY
jWDdeSH4d0uhh01lG/u9DmyC8FFG9DwdlmY/sDq51IuUT3WrMNbmVcZd2Ft2lYOlcJt5VvRPbbiN
JvBYRgCJ2VAeaKepP3ROoysm0bDcuo3Kpm3EM+4H5SIdHyTFzmft6Oi1GdCOnpt2ac0py1uBf65G
vZCQjBDvJgznO1lpfXLyWd9Zo19biR+Mxv8cYbQhANJL3Owdt52bE2Ml/bYCfadAI8ZXkuZWgaWs
opGJjIM9lyY9ne843QtN1dBzfgpck+9MKlG/Fya9K3U1fOBfDK6D9nMm0Wmf7jCaY5gK1zViNwPj
wkmw1oXRXkWk+283JhWjeijqozv2HJl57Vjg4DNjXtibpyKBGpZaGHnU/FqkMTQXuVrfje9Z9NzU
yqBR9P4cs1/z2iNP5Wni+b4OH8MiCSlGjss/MWrj+ESTGX7srKCrXlt/SJ3E50n7S6VG2xR4RYUV
AotCcATObpBXoh8xiWbfx5MkbsnKLwJo6iZn9EXBL2/rvWlJXR95lqWHlhB8duGf7eYf4zsy/Q5S
o/RxhKpebMrcWrnh8smKSZ4Xa0Udqa7FMIBpuj2t/TmQPwWdgOE+t25CuDxe3fpZ5Yo9x9qIkMBK
6NB6m+sSaehguSVqbMbRuwD/JbzRePXiUysDiuhWZYEYn7txXk6qiKSX9C3PFxKdRb4HdTg+y4hj
6o7/dNsfqKJgbgHsNjgHKo3lfrLZIyVZYzkH2+ZLslq0K2gKmPxYolJd9nOBp6zPtVcfmRfKZ3za
GHbr3HorCtd6cCq4JglH7vajCaNyvcxSdc9DV5e/1wH8Vk2P9ZEGLJlHbgIHyg41s4OQ+/fGzOFy
CSwXNWnTlutfWRLu3FRpqJgU44QgpGTiddPRmO43BOq5KNWiDd8CgLEhHZg1tKkT4Ukz6/pGTrxu
Nn3Zoc4Zu6k8hsCeGFFOxXSp3UW/FrcKVm4P4mQ3axnsxwzkNpy25pexA87fuVKHiKLNlaKzSwKx
nD5WZYZ96a622lDdLy8jPbAPSVPhxPe2Qf+VIR4fovqJhWt2zuOeoUwdCP+1qxv/72RL+aUwINFd
E0HObouRVHLrBSP5ILZ2RVtb7/N6wRFQc079o3hK0m+I4/rSG2d8KRy33MUoNtDgBjM7pEC9SNrf
iZNOPlLxUEwvg5mKZ1UiTGfs2z6DoHAufK30roty9GKilyBUlX6tw04DWKvE3ei55rQEOM1ZOEBE
rtYaVVjnofbugr9BcWsZZA0CS0Z8N/RlxqqiXKP+3dA82tNOqM4aqtAmXAzzHYU8KCmqZn5XhYzU
ptB9eQLYwBbEacRPyerB30T16OwXIByPhTf2Ysc3xfpQVUrMKe2nnIZwluk9tpN5rzGYM/eY/fdM
DfTDRiqSDymb/WvkKvaDlKY9Foiiv7cpkY/MJsHbNSHIWebseeZtlBfcFEl0HvuinO7MBBsibPS0
g8HF9iCqHHun52lNiCLk24Xx9FdV9eTx8KnobxKxVbRj/ROdQQ6gvytJVrLpDxwjHiYF3I37b+/8
Hhqn3Tpevr6GWQ3a4d/xif/XMZv/nwj/AdGT/z5AcwW13dbFz/8Rorn9K/8J0Tjxv2JqP7eEqw09
ziPk+b/w/lH4rxCIUMj/6yCcswVxk//g/QP3Xw54dKKIAorzv+M1/8nQ+M6/gsiG5wlPMSb45of/
kwwNBy+SOv9bjIbcqQeU7N8hS7Z8kWv/X7H1FDsmKZ5QXnNqAglDNRXZyTK4Ejk5nPr5OlaSB9+W
IDiHtveFCOWyZQmY87gbI9fq3so2nu0/4lbffBCd0IZ3mpn/4b4gw58qpgd15Fbvix/OyLjs297T
677MxhXFd2O66bEuA2BoVewP29EdOK5ZqsY/0pc26BnDpS7j4j84DMzoLDEO8lYxMnq2itd6DLyk
DJCMvY6jYrIq2IzLOyv262euxcI+hfnKYThDpvqkZO2/o1GHVG5ipFRcK0tPZmxyp/FoWSkayV1l
SQ6fkySt62yaeZTFFYxdcBSCUxiHx9hMm56l9IJpdZnK7AXEFE9SKmB99Ft0LEBd1FlLMtfeBKZA
T/pCvRyjdKphvW2GplHNdazl1F4WHbQedlUu6hWSXG6mF07oNjmjspXqk9OyG9JHJmN4coegHY9g
H9zxNwv1LjvlVinppE1z/Z2tHYdvqh7zg9N6N9ppCxPnbQ2xfkn6QV3iRp35Jfx5PEzI8g4O1peG
RqPrv862Cvs9QSPWjH5dn3hs8DqJsuAmFGO12uBnTmdYLRCUMutPwSiP2nXjN8u2gZgE4FyOwDwK
eEFcoEVBcYYPBTe7/Yod5T5DYsqoxiMRdsddFXZQsuROYe86Qj4LU3QDAgZTH8/JlEb+oId926xt
uuXqHYxPrJ6RE/pKU8esetc6hksZ7by5DZ/5JFvrvqpvt1sXrTOSUtM4FqxJ5rfmMEVhgWBOzJx6
HoMI7M69CqR/+7Ao3ZETgko0+VzDiWhmEByicVb3dSSd6qP3mJAnEQ0Ztb0xsGk15SKP7SO7wij6
DRu38rEA41ML9uyCOrPRs6FS6pS82djGyyAETWXU/CxVpO5WR8/+l8MnwfuYmTxzIm0GSaZFL6yU
BHLiImhYOKC1fWPaYlfnlmap2Ma3njIRmCaVJ4ZSc/4IhdpD/lVVgzXvWi0DtqrIV5dv32Noz6F3
macXNUm7PRpAjuMuFhnFxpS1fJHM9rqExzgtOBiz7TP1bgGQiZXUhg2KKmvs5kSz2eR26q2D5XwO
0UQELp3aOOsThz+52S71yAqB0m7tl1c7HJjP7DhwRbgzQUp2+VmwobPERhFfByELfXDBBZ41Xbm2
SV1NI9I6nw6upIDcjkH8EWsbNeaGLX9h/oT50gb/qNC/NSTbNqhsZ1MOVZkhfut1oHZF2XbBexdx
eowShFBRtcKVEGl4zVkzW1FSx6nb7rERs0k4FxPs6fY8WaGgKjpxpQlexFpA1FrMPHjfnYfW8ujF
zL/wwI+eeE2lA0mb7JVYEyVjXb9pxkA4EhtvLHY1qz51Awmnz7SIGD75bupLNsQ2E9nUY7ZyiRF9
Nwmc+6I6954Vxo9ZiyiXMnDU/c6WkWyfMr7FvT63JENeYlXJCDOr37ap779Kq6H8N1JwIFFV2AEL
PThd3qegcsaDMSjgf04o7cLPORa4sjFXU8ODems+RWFRxOlpG/WvSElNuCU+wei1n1r/U7a63vaL
s5zoDMfDBd3wdDcuY3k13ljhAwLtyQWpn2s+TogYD2jiHcSulHToK8dOoZ9XgHSffZat915LFdYh
NnMJal8/jHHLUO12R3jwmU0jYKRwmhRNsYhkIty/yTsCRFwnrC8kMuqrwqdxKgpwnpu2HkLvCPgq
+m3LygzsKdlh4jEqtz43x7OYHX2C6sDuAJs1zDe6Thvmsdl7ZEIwJWPtiCPp+H5XkC9/mp1Z/kH7
uX6mTsFyQcLP6vasExaWGOvAvSDlQ+xxmXdxOdESZSRiDGetRE5DcCUo2f5TWZX9WS2MCxN2b+xC
8L+bF5cxwRXI4bghzWW6k2m4GbFO8G1DBGCiBp9UhY4UCYgxb85Vl1rimmKzbB+EKqaX1qHRdGrn
0eY/FXgg6vp8n7rMtae8Ghb4VZ1sDobqfLmzrVo82ivN5IpW9sZYbCkp4URcLDBLw9vNoFyUgRtQ
xx+s8S1zLSg5gtOi+jD9XL1ngR6wjC+pnaAeLsIkywCB9Z1jvmRj+tMcVv1DZkc8FzImRTJz8udF
1da5LqbsjssXzx9ftxfWhEP64vvaAlO28o0UFr+QLBjQ47FSr7F5Ou54ICVVsX6GOnKxjWd9MZsY
SBH68WPqTMxZaHJdZ4hWN3IZNI+xZu/h8JmMmEOyajP9cCEcuPInGEfYWowrxGCsa7RaeeICdr0I
X70g8XX5kLmV3kqDOsHUWLa4Ts+Qo6fB5rPMWRcfbPEbXvGxwNHHGiernoZwLF8qNu9HCjXqxCUc
x9Y0cL9nsxB9Mhypv0Ahix09Qj47Y1uc6Z1nX/bK3W0zrfO9u9ToSGeN5t2a65Nf8wKZMdKeo5CR
Y+FBssIFwfrfDiFgEi4cuMQXOnwW6zoB7xE9V4lwFZtxmKCkhQxKEEcu5Q8yWp9MTNtzsZQDYlUi
NHxC4X6/sGAoyUVx5ewXL7rM5dofJ8DDB6nW6q2wblJamQqwfWV8L2byUvbkOj8p46LNHLv9SxoL
iBeVruJPN7uVq/MMOCZrwRPiXJX4avW2ceuhuiWg95OR7qrqGvl5qsInAlL+YXK4dnbSdY55aMdP
gx1Xz2kR4NODcIua1rW8B+218r4u+nx7c/n0hU9KiKPm1jhpsSXKl246h6zw1IQx6ai8ufAwtvBj
mvzALcmGhAYPe2QteSmdwGN/I/voErd5cVxCHb6ODhCFiuHb3eLL8MkC9vzhcuc6x3wseVwOaBLX
6tFvHOSNcKT3ovX9jwyY4O0XmqGAmfo+sV3nFUjoPRiSmq/N6tXbtqE8I2KOpIqUSel09dbr/a9A
6V95auxDJrx0H2KzOY4OuYue0S+DsuyXIgD8Gg2s/9ApZMdSljXPW+PuKODzJcv7c60K+65Duz3F
nnw061yw60cFTrj2PvSkIrTssbuM0u4whpBKSR7dtmxAGjZO32fFI58Jj7Bl4cU1Vl9HeI/o4Id7
f0qzPz5WxW+vndrnULIAwsfeHrXIzV2ZLp21CXhbLDzsAHCT7cvl72Z1hvfeJzJJhSbml28/NhNf
5EO5jC+RW1hJw5MGUg6EkWjNj3ZaYPuWdcPiAS0CyzX57a0wn4ibMn9BZO+Xjxl2bneDnlg9IUvM
77xUBJd2nQiT8Cval8M67IK+HoKEHbKOElCM8YUhxYpUD47QzMaDc2/5qMbC5u011fmRcgzHQLLX
5iK7yd25SrdXn5EIY6hbmcazBOfwtNfevVJLutFLATWkDZGzzvlfyxLqsHoO751sxmWtyjHvQCZb
1s/k284FlMp0PyDvaeFoddOe9yswY7hKv3IzVQldaglnfujf+FhHybBEghNpoTYN2JatZNLOdWhk
F78AHxxFCa9uIU+vlqy9tgFnt4Dj0KEt/eyPCyuAqkx889C7glAPt5ZDzhhjw32IU2FwS+vlZFmG
fGJ1lBfRZeyq4kOP88wJO073BDaa68J3boCtsAUwCxU2t9I9s8WRJbLHAspeyV4wWUy5gXCx2Fiu
CL4z3afsuWj0GJ9nzEIj/ovlkz7ZY8O7QzRyy46u+Zsr+75i1MKI2QxX2dRqm4eDubj+JPdRPy4X
Z+0flO84z13ABMqvq/Ak4zX6FDk0iLyP9kzimGjldY7bNLLTbW81dy1Hr1PmNYxh7JjmYjw0xDVS
Ejkr4vJYjPrF8fvPqZJkb11O9hOcwb0lkbLSsSj5Pg7NdswXD6CKHJ6zrKyPQZ//m6fGZQGZyX1P
2JBf0pziZI9JNc3MgHHNCHvnZrE+s1+3NiqVy+c0q+8+zusLpkRxzjMp+JI3X4rFE6fC1YbC2op6
E3nzOm+9JbS3ylu7PdSz6E6xa7ygaHpWGtktJNZUnJyKD7Fbui/wKLvXpmD2mDFg/uTx+92wLz9k
hWRDJjjbQHDY9j2QHMJXxCnF+MMHzIDc5zr3X5ydWW/cSral/0rjvrPAIRgkge77kGTOSkmp2X4h
ZNniPM/89f3R56LbShvWrYsqnCrj2KaYyQjG3nutb4EJK+6morS8IuWzrg0/R5rsJ7eag0Gh6/Ps
JLpQeBwGahdf1L1AUkinXUwHs816V62X+jcT4j0lzG41ayhsptlqXHXKBaPrBpyhwmvcGpWXnvPw
CmN1Gq+CyoyPOaSRXQtIfjfN47RuJoYkK0PPBjdhdgU8MAckjTgBLN6MgUxLewy39YxgI0WhYq06
q05ds0WGZo3lyS6XgMxGDmsjdap7qnyNRBXn52M9ZJRGwPDIUTkbcRmc4cAp921hiO1M5/rYqk3K
bzYW2Qx7KZrI+pF0KOfV6YbyHEEvXFGhUiIj1Clcm7zpL4z1EgSJFlw9tQ3vSxjqEGvT7l4001sj
nMXSVmJ3iGHZdSuAbRkqFOBmq7JWk5u0LpIzv2m8A1Vp7dhc4/0cZvkjxW7/ZbIn9RYSJ2wMURrr
XAmymyaU8QGl6wjO2qAtQAt02+Rjd22hbz8a8fgsqAuenSIKv9o6eh1t1Kw1S9Oi8w7kJCDu8ID5
XJyLonsoGIprdSJQN8fjkfDZ6jWR/XzgNdPtNLUUX6KOkN80csobwKnjU8lieS57w6HkqDnVhWHX
HTkcPFWFpq0js0lPNJnDq5o6+lUuDE57YiJDS+/UW6LfFpMMjnIei11OQr2bA+c8GJaFfCIzF6O3
2IxOm2zGTJ825ODQRDYK+UKFMp7GXpPMxhuj3rbsw4dStSdmOfXD7LQBNgidvTPAxIEFt3CdNjyO
UhFXLeqffZeUdDuKjuhjZK5eGRjAmQhFgKPvr0noeCyNvFq3eaCzS9FOiOr2hg17+DHXEvSvFpSM
2gLD3iOu66DHIoQXwtT21tjewuTStpYu+qeIdJS1Vi4vFemMXuwDD43sriJzOC8eCkeeAYtobpjr
xFBNnJER39suyM1sE5XosNG/aScHCcKqGKjrFVXtbmvLqpJVTMgdJRoBHG6o1ZLudlDVezK60u3k
GNdWYS5LtmQZa+prBehuF0ARg9PLREePe7mL66jeMRY3wIHhFGPemO95n3dHJnnTeUZze/YJWD6i
96b21GDVhX5oHrj5/JA1JbgXoyRFd9IfmL8aa0ftDpGWWLR01e4BBWHq2kOkPKDwzO5UFRGOnSAl
M4NKfB2SaXbzEo9ZlPsowYXeWDgQZLSr7CC4aVK/3yL/+Y7aJSSPLocWa5YWYoTG+JFYhrFIQhJk
aTQID+QPDnTAObR5hQWgi6Ylpi3W4nHRHnDa7MSLbs/lazpXlgNFU9M8+jbNdopldVsvydBsuz05
Rlai0GOIQIRZAQPfgMbnN9WaTRcSpAnqMpccb5DCSECESH2mukd2oKtuGzJgVJnZupSu+YHRa/ec
xXWJKHSQt6CptG2qIfpSCeZ94pXsoyWSyWuMGXyNUxUJgGWpnOWL+EgHHTsMefEeIFrceLaBnIMg
cKQwZUvBaObpErbdH8UgMTFhfQGUOSuHQYtPJRNS+DfA7Zwa/2uuRzmk2yCdf6B1B4cU+Xy+zTwi
CeuCRTkdbBqsPOtUo2O3Klsnu43GSIuZPKPojhskgvBIX+uw1K7swYk2QOOooYvZoFfvsG6juMpf
CBaZTmrZJTu9VuGvAS+8NRl3n6YpZ6WOOWOqfCIxYlHdNEhGvk4inByC5izUvq093YzWrD8D/2Pa
qofFg4goE1e4MWroKpjT/DQyb6rJmLa8QNCmdH32XaaGDiEuywyvaubkS24r410T2999S5+vsnEe
9npIW4bUGL3bWllgb6J0KpHARuZqKe9Psga9h8i73yh5NqxloGANHwfCYkjHy+11bCjKmZ4pfTB0
j2cznqL7sKfnQ9fZ3KqtmNF7ww9y40ydPUT1eLeaQD0P9dweSYe170LMP1dOQvB1Cvp/NaBAWwEm
QtBHDIm1aXPehk48oL6jbt+MZe+4GUAvpKAxMq8Wy00TM13XUVC7nV8ZvPl0A+CYzGGEN2nve3Tn
iZ2x2+ERSA1vj8AwEMb4dud7dRf6ZwRt01ppwxl5hbO0ORN4DryTGIV/LxT2v6W3S2+Chg7jOaZb
oTf4dF2nruhqMK6G6vV4yNcSK9s9Xvqx2kGSjEaP5ZuuoTanWz2grJ31rN0HcRhQHIX1Ws+6CGSt
1TffZCaX8/PYaa9gy8MHOaHAXfGmGR7DhnJW6IW9xa/I6A3c0l41ywK/EjNG8rwkzR9/NFVOClkZ
u0E1vRKMqF93MDGhCAhOlIo93tudmq4zMac/CqQc39VIE/wYlvY1iFplWTX9WcjSucKQpWgU7kxg
bRmaT0FBpR6HAitPZfUnpuvBXkqY4KtO0DDWVGKmE3+GaN+FqOsaCQC3aM52WlgQHKkmk94cVyAV
ES36+tdM+hGkbg4dfaDmz00PmiRCAOKClLPdtpqvUAlRn+AwoM1ofE/ieNhxtP1hR92VEmN5omv0
ZtfddcQXju7DqrXb2SjFipgK3JMQOzdhnKhoT+fEo+usQwue0V3wPK44F6AfmTrpouintWA/iZEN
feTlypmlPAtITyXUVqiiyhl0D/2yOn/oZY4GePwGAfVLU2AkSefZ/JLF1fcAPxHNClvjBBKXG13o
2c2klWAQBZ84x4hqJWhmRqvJaO9Ry+ElcAo7dQc/0ZECgVpQSLI7ODKhrpJZ+d6mWvoMcg/+G5um
ZBjthfjW9n0WRq5SRBFlf27UFili2utUsV1QmJtbtu37UdCPMGQdezTTTnNbcQ5UG1XZj01yjogL
pfJpbZ5k9aXOg/GpCo3Wq1Upl4Z56MqaTketzBFYkrC8CkzTP0nbkOtKE3f00B+rQNM2paI8mhMz
WN+uTuaAB5b1FHlONNoEIdtH5B7jNW0bmyeNWhT42imxmvStFWyInVWOayumo8CInDKI4fe+DKhI
ydpUMcsN/RpkX3Znx4n9VdNGDla6w8kNAel+TMbmq9HrhIL5uk6pbQYWYuT83khq4LJTgpK3roaN
oNjb+TNca9wJ0HKVwbmVgZYepZX5Ky1MrJucmCePE1ZzpyKsW/llPNwVgkU5zDZZWCJon3xA/ytK
ofR5SJZNViQ4YTJtoLtmZprh+ggVgfApLOJK15udOmW4rkt/2MYlvrJVF6D2jELx1daWNIyJhNGh
JZew0nLlW0NL4Iztq0ZXzQPcYTk6FGrZ3AYim7dQJuKT7ZvDQ6A5ynbRP1w3vhHRRZukscHO/XM/
D3dB5cS3gx12axQN9S6mPH5gEFVsSxp2B+K5ol3rwHthgEbugUYz2AeJPkDO2442HWlRoMNDv+hf
1eAfD13PYTLntn7MtvXO8AYfTuqj9GDShMNcC5wl2iO+G4uQfS3u5AYDrP+IMpdObVw1fAegeF1t
rocHS5+sCjmL6Ryb1GipJXpWAqKXEe2Dxn7sC/PUp+YEEMcfOlJ653jyklFDK9T0EiB1XErOdjhp
dYY1J4ZgNF2y3L5OE1MP1iXKNzcomi9Wa2CwQDpqoI+Eb27zVlmLkS6S2o+0uZvOulUNm82B7ON8
5QdO7OV5ecrrhl4cJlOhJ/c+trBbs/G1Iw0J36Jz1ma7JCmia/q6oWtVXfTQlviha9xCbGJKlKwN
u0Id3dFdXxl59BD17T0IzOwG5HOLmlHjfNRoPmftFLx0Eph0N9GFF7z1p2LbR51YOS1UtEXTsEPP
RAXPnOpk91l+67S2eNUJhgYVOkwAEkU0r/qWBBNkzv1O6XzriqlLxgmwM+jMOuE3ZepewaXjPdeN
sH6iMRUHrmPI8KaVEYpkHICHsuRVSBQ4DpOkQD6NCpNYo7l0vBn8ilfruFxTmr+rVBtifFvA5HAf
+hLin35GRz+8VUAor6feUeie1S+OTjGyUuEF0XZvvs2hNRCqMEw0IzkkWU56riRz39IsTrAstf2c
WP0tjzoQXorVaVzrczgM554L0bypCUeJ1nM8zI5HQ0MnKmA2/LKEHSuzuxjGpzw7iTAeKOylwE9Y
yOcpRqYTuVXQ54Xb8NrUXEImzMjVdeAKbxnJcbjZ9YEZjG3GFrJ+sGLmC9Gc0GSQzohqB425pMDC
x9aszS7S39DTOgxpW93vbwUGLyIIff0Or6yOvymzBqTXhTaUm9HEFuU6kdmqi9B3APScEnURDLpx
17QgIjeN0haPRc0bnk5lgV1tnPJbJnH5phhlcFAYgwX7qMojaIkjJjtvCkP7K8KZDN3uNPDrHDS3
y7tHbpcv+rlrA3Rss2If6I51Z7ZM+gvEvMmVgnCXhIoqvVemJnyzTOeMU9v6NjEcWushHp06t29r
HqSVhgcu9RpmHXdRJpFn+6o/XWnFXDIL1xrjQdH1vNnMPsOOMq1Fd2WmPsFGuRjOam+y6nsqtmGv
+JZ5rpNAvEThgNS7i8v4HFPAJjR9BsSuMrVDez07RX8t8PTNB7hylfOQCLumqxOyN7waAlqCO3R+
06yFk88dmRCMFdh/KV+hPPAhdnTQQl7dAiZtE7YKHSkUL/dWNZtyE1tC7R+Jlq8VsO8iCN9aRXQU
aQpPj4lngBIFCgw2PBHvpOBznQ29v+mnIMK8wtFsp/VNTrxwNG7wuMZU0a2Zbs0CviTCgC4igyWK
ejqnCvIsghE2fGDwQBS19pIQ+4VM9e9iYENftkQTHOGGuq/a2UplXpuUCvuxHbpvHHnJBjHqZcrc
pJ4YktZD+SwoupMaDwzd4mIe1B0mj/lURLFwa13ADe2N6d3hRXCf6bhvXGQF8tE2LXFOOFS/qXhp
HuZhsJ/Vyi+AbUREbIA7rlw/F+FVp6Oux/LrvxVmiZ8izjEJyM4YtlPFqJbRO0k0DNiqK0kQKV2v
is7vyqbVfLL6wfjeN1W26yuGU8lAmEPfsZka1cEsKtgUTdZUD+1YlisUveM7XU/Va5rleDXo+pei
GF+DsimOkdS0dxLmW+LK7P6WuCD6PFHAaZcdWiWYl8OmHre0hOtBHlSf3LkqZ8kOPafejKfIteu+
OE/kgexCRQK4D0YeYWK2NeTnbe5JmNeezsngFLEq95mlPadjqH+tiLX+Fkuen0QpwocRasK1UwsH
OSazlCr3SUuG1buz5jh5sJJ+3jObuefYjVl2Sq0Bcb3PVxzN9glJJlOsrp/sI/I4e8fTb913eas+
ElKUgNjFLlzkE6/ZCEa01yklGtKAlIR1VOGaYYtSr1HNENzMjPbZLpvkIajD8aQi+fOQPRQnSAOP
7Ej6Q1thKOwIp8AD1VKz6kllMTM04I46saMzlGkHBBsLeFOaxWPidAd1sKx7omxNF8zbnV+p3yG/
DMGqjWg6aHRbD7k6d5RopsN4MdLWZjH53kyLwmXtkvaZ0YirmLqtVE09NrRFvQRg/K5RZbhPEA5T
cRuV3MxsXu7IpvuUDP68aa3ibQ50tgw2x2Bl91K/i1qtcKWgVYPx0cJk08/dcrRZFl0C6btADCBl
WOK3MlhegcFhPxgMyfwlDE+1tgRqBca32oDvz6i60NzUrkcXJyfDXTIxPdSkzY7lpe8YVZu4rDjE
pzyIN50+23eTjfMQE8I5ENI4k7jWPYVpGr23xahh4DT6+rvTj/qpLavi21jNxv3AFrAQn7WHPm/7
d3QK43tFrM4uU2JCeBiJC6ODlKH645Wis8ycQL8LdO02tjrzMXL8NW8FABW6ke4T3/kWQNtybb0q
jxE/Q7SFyljeMIpCvG2iPzEUI1n5w6zfxfFU347p+AbR5LW3cJm6qe7kuzlNHqTA0tIjQrylb4mq
GpxQ9OA32lVgo1ZdC+hZR2ccO5xngmjdpQu7UixGrBHvzx24fISivdUwDR6ZBYzjgPBBYAdLYIEd
kyB+scMwBPgDhfEpQVBIrFFiPvBoYGCpRALcQspdQtA3uvyKH6mfrasO/RhNP1MHKjOTwUZO6FrF
vlGv+gxT16py8M3rVOUnh6C52yqLt4TC1N4EbeCVp14BjzS3BE4Chm8dFCfhwJ+1Q3/Y4c9zPK1r
xevIzGAnjYbzVT9qqDcZmd8HShLeMyoaHkx69Puo8UEUtz0nhCqJUc5gAxww/eT6c9Ek0S5OnRe1
8eXB8h1xrAuQJ0oShD/oftCPDTMl0VxeQjnDlQLq//dCgP5b+VE251d2L/wtYtF9obFmr2Y+jJtR
CebmChWO3ARRMSWbBqcPPs4odhXmrB5PGeOqZq7uF0fOF4zgCjfXhsZN3cmWdp7QGdwr+J2pfNJu
h4ba2msLQiJRhNyBV49dqA7tlZRRFz1lWOkO6hykhATU5jYpg2bdOLp5gh9en3KthwVUM26ZvKhS
c+2QWEkIthFZDxk2MaBln44T8x+v11VlPMwVyo0NExIgPNKar4j5xFSk4YDrN+0sjehLrNLNDtmz
xmjYtnmkte8EOEu58jXUTathSqv4TF6M3p5kU5kPZHTgBxLh3JFi3VPUqE+CvEz7rFnQiq4UFOtU
6gx3+2jtAMXnRvXWmcZDEYym8jAYkWmfOiD3+VFkRKR5hpLq9rpOwqz91k66UG7QkqXBmVHugCC8
EqJ9m4TTJ8jAIpAJL7NS+THuSBsTOu4P+vJqvuqJJiBNxClVjTBhZVD8NUNf5rBpMu9MTrCHzqxm
VNglbQ3RVxlS9Wa+zvVxdlU7HjEKO/KefswMhB1p4TGt8+ka55S9C+2mDveTnzkkDmqoZ0anDNZa
BWrG70zIM5EKwUMV/n2r6zvgyPQU0eHgILuKGZW/00uqv1qwcl5NxUwtmme6TLw8nsYfdCim73M5
aIcWLORrrxlE9BG/UuKunSi2NjmRGuIwFhXP3NSYeLujEERl4ahrC2UUIxsfOgZSNUXd4iyY3mVI
uTQK4bNdT1lt4I7oHXMNRqYx8Xaa2qa1qYmyoCt3Ju+ScZ0VtcmrsGPccNeqvv5uw1QglTKh/Bkh
vK3iqJ58WhQIMYvVLGiznU3y6tpjIInn7FyGEuZ0Y0ZlEXhtBixNvwrHIdJfugqzM541GI3Rd0Sf
Id00XcZ11z8oiSxS6KuaSn5QbkxWV92WGN2V2I1TkaLkSu2qs67bCCfCwXacxNkE5RBxxLbttrsT
eqkaMfJC1UwnF51IQMs/7KA38MGEUbGdgjF9tmq9sb227MbGszDEXdPSHhqFEiorp7vQqIk69oOv
DBL6L3kx42gZAh9lgeHQRZo8EBoMmtfFJLLgmc0xTZ6bhuJLVUWT7pxxwhPQUjYWu6F34BtQ1lst
Mo20CHhnKoYRtOveLur+Jh4AMD6gITLaeIWTqlf+QYL/W2Ls038LaHhT/sjv2/rHj/b0Wl6iD5fr
vRXlVEdB2Db/+fNfBz8K77V9/fAL+uJRO527H7BafjRd2v7n/+ZP/tfv/O/+y//14+ff8jCVP/7P
f7wVnJeWv41NNP+gsJYImf8iyn5Nv0f9j49kw+WP/CPKtox/SdNCV60ytiGb0fx/ZENL/5d0UMig
DXEsBui/iLKtf6FTNQA8E8hLs05a/KH/UmUr6r8scLXwMaDI8Qchpjr/ji77AuVOzLwDOEg6NowJ
GJmXYdzRNE4RJiLV46ThyLuC8xh2hSqFh58argUZ/6g5n+CiP/IULUimmoECnHY3UE5u8AJB6ztj
mKP2ZCpeYW3UUoYGU663/9gD/vma/0BXtP54GWGaqmZx0paX+EbNLzMD77vqgQFa6WQRGP6uYW9q
1jgdRfSlSJ6TdFcijUwPpExVjhuVrpowswN7t68eFc1VrINMr0vF8wsXPEBLoobGiMa1BeMaF3QG
BW9D2CNtY4SnHBa1NRoB+0q7Hi3XKtZDf1xku/VKaisjxIzoxq/Jd+PVKbbm7CrKWiXsCYl65k1v
01s1oNH26MaSObWSuhfNR8u5ypF+Y+8fB85d4DXWVk/TxPM/odz+9hzwnbBZAom2JNulzhP3a9jw
UPM213qeA0DRmPWBUIYD1q047u8SM41dcw5Gd5rlJ2ToP31HwiLFFhwy3E/j4rJpXhJTEXBZLO/j
hiqB+t9pyk8Qw8YFw/fnE2fpZHubhpSL+eDj3fUNAVEV8T8oUfZ97VWWJ/Jt2JwGp8DJinl2VYIV
kPVrlj8RCKSZN1mBn4i9nsd/QsHukgko9hqaV7AYt7XznJA8lKs3Fs53i2PvTURq4DD7+3H4MhmP
5ELi3vwSdCQCf+vzT9bPH28HoLYUfHT6soo+3k49hRacOUJCAht35A1qDxchxiYMroZJJeixcDlZ
b02ZulY/emNBiMxwG5v8kicZkaK97cqbTN2EZNvOr2b0roT7vhJeakEEaKgpr9K6WWNPh9kbdp4V
XzvCMw3csPUyTDrLDnEab7Fu/8vO+acly8/9/2mo/2wMtrRU9kIeQlCwH+8Lo4aPRFvOXopjYQWQ
dENDHwqMvYBFup7VUolPnnsNU8xv13SYmkHUt4A7X6ZsGybwzlxfIqKFfnKi1zRK/OvQFKiVS96h
FRqrKOl2hcN22JVGuLVny/v7bS8P+cVtC0tIKU1TOty38fG2QZOVVp3L0QPZQD9GvzIw32Zj/gbr
Uf0k9eBP17ItuvWYgFjuzsWjI8gVJKGKDcSOkDmNHZGjloXgqkAmNaj95u939od1x1uMVx/+Ip3i
fVn+v+QVTOUSCInl09Nb4wpaCtprlGGrTDcrWhz1E0AGuOINs0n7kyX/h42FK1uQWSXxKZhPPl55
HMcqqVoia+hUQDwSbbydehl88o75w1V4sTuSdaipGnapj1dBBwcek3v0wpY+eZdXtPOFMX3yfFwC
wJftC3yc4/Auw8Wl/nzT/fIxJnh4c6Njbo1XYG0zZEI3FK6NTnPYZYBwIXbOlQQ15Mi8WQGM+vdv
8Q/vBhNjFhEnNi9r9puPdzk7A31NFEUeNeoyRn6tWqQx6tQjKW+miShcElet+pOrXrC7f960xulA
s4XKVS9PJvTIkKelwYxyb0wAeGl0sB2E69GrZAxOk9Yv/z1a+D9XZFeFM87AX1WXreLXj1kjhH6A
6OrFBZMRwZyNio7sMn/ONLdUGLXNsRN88uX+YUFisCNDZ3HH8Z8LV1zpZ9hw+nHyMu3GrMFRBHIy
8fUU7xPxpn//Iv94LRS8y7pnMcrl3/9yg74YQuCAXIuRxmYgGntdjHDjZEzE8qRonyzBP12NK5FV
whmX3ebi4/Rbgj+ITmei1j32BA8zgy6YioAEQVooPvkY/7QS+Qw56Un+y0b68dYMNRiZ9lEz6RFC
Vx0fk2umKFj+3Q+QgGNA4Jgh4Xsx9f14lS6Yh0B1uIqf9GJtpl+JXfo2mQwZdSP65M30297poNYR
whG2KSThKhcPRlQ5Rjc0aEcJzItXWHuGXdcFoQvi9GlqgHfW2rwnCxg0Ynj4+21eJgwtj4gh6Rvq
FnAgNu6L3TOcMEsyZFgOGNHbXOePTYxLk4xNhjYFwhYV8gqS9A6/4aYHgu3Vc/OIBOCzxfHbHsDP
4aimpQMutTmZXnyr/oisuBlqYjPn9rvO6liXqthOfrJNdCR1kcK05n9w6xxHOQhIqiFTXHzFcWXP
2dh3qmck9NUWbc5QOWeJCYQWowDKEennqCO1yDErks8c8Q6zhC7RlHz2kyxX+nAs4L3CR0/150Bo
Es7FywVipwbiHQU7CpNuHWXt4ohTDmpcodQkwGPpMNClMOyNo6YPdFmVNfy5g+mE14roP8v4+e0l
QMFJkciQlOwt9uOLl4CKXCUCv7fQxgHBJ2G47MZuhQW+GmqJOSU8ZGX4/vdv42dAw8fPgM6wo8MS
pTig2r14EPVAjnoa2ZOnEhPRZe89BUIQvBTlD9bMysFYhIvCz9dKuG7kxpmfMnlNdLfafE37p67b
60TlOtfRgoUtV+foxjykwy6AiwEE08q3CyHO/IEMfmQJ23srvfdDnCXrUt8XwVM8felDmpHnITmN
zc3fb037uf9d3tuykUg82xyezYsnjaAQLcZ9w+um3gn1oFB9Wub3yb7NmO/WzZcqR+4rsfU/FOnR
t6laH+zkyNQ3CylhzOt6eNJQJgfVWaBdiNoX2W1b68UudzllbbHFtjs5m6raoruwV3XvkbCJHbBU
3GBdydtgWNctQacboAl+vE8NMH3nvDsrwBbTU68fjfK1yE9i2HwZk51BW0t6nYT6DP3KM17GL6m+
6drnPrxP02ukMGZ3BeVKmqvimxm+jNFLPyPQZyx3P4u9EW9oEjuLWw4j4Xq6WwTdM5wCJMQtKqLb
tj4SA61Vj4VDP57n6oGAFTwmhN376yjYJqnrw3t5BCybq7fhfM1xHC8RU6FmXjulh1KUMts0jgjC
bWBjOSgY+szDo+XfE15jW+TNbzm+KPZ+OYoiMKis4xJUre76L1j7RhwZqKJaLyi8/k27gpcquxtV
32TJnryVEgebcsAHFeNv1m5DP9lE7X7uv2XhtzFfT9YKOQccXwGmPYOECsabsBscAK+qPFX7BOkk
7k8ixMZj1e400/PFflyk05+84X/fMKmeLNY8rSVVpeT9+IKyeTtlOQQjLywIhNe0+MiRMF4HSvbc
xykQOfb1T96Jv715HcA2nH9Nm5aOsH/GrP1yqEDvXNT1uJzx+T8uQYkLyQK/yyfL5WdX6HK5cDJT
IQfwZtLUi61g0VRU2BQnb+hvkF/hp5T6GWYz1oT5rUF0o34t64epuxvFd0P8AO/BVIRUYchr6j5s
PMwWOcNnLHu919lrDHwtbHxnOyzK79DVGk/aLzF+6bxb9/1LeF4mZXfKMQNszUxjHZ4pWoS+gvs1
H9ur4GARB7EK5SY8tqfW9DCyQjmfQbVvEUhcV/e6tUJeKCfIkx7AueJMS6Fw8P1ug+s+vSq7HdBK
kBp7I1vlQOHe+vbBju5zh1zgd9jl6pqpnd55OHBZ9LTcV1PFWJroD9V8Luc3nFmmf2xMF+S6PV1H
+HgaXDwvdX1dhjtdQ1ntjf09HQHbWrVMvcZtN3v9cDJi6DkskVVYbYR9aJovTG7bsz8/F+ljJsj9
ZZX12lcb/3SbDaT9oPwh7VUqr+jORXljNLTDUCPW1W2fHYpuZzHsnL7//Rv/7fhIzUgjmx4HW+Ty
vx8f5bZoU6vCr+UNEvSUGfVvZm1S3pjiOPvMj//9q2ka7xjwGDY1x8XTBQtV9A26IQ8OOGnSdPGG
SiciCD2Wl+MU/vvVfq/oaPnSi7IdMBisWOfibFwnzdKdnyZsejaD9gwxfGCgHkZLikeHJ08m1ohb
KnEZu96jGjA/ef0sn97FauKYzFnW1GDLIIH4+OnGFpGYXcL9jiBwXZKAUaTpTvPJqv3TVZiN0F/m
sMyR+eIqtdrMdmJXyFIK+3uEjGyF3f2zIvwPDwp/uaFL9PjLN3fxHtVTpzcEekWPvJRNOtfWYnXC
XqHBMLTsWf/ku/v9ILRci2YRHlSTxsbFsSyuCifr+gqPWCGRbikHR6WNRrWzgpTo+TmCbMsOy082
9subhMhFVoZO25+uP0qNy4299OfKxHNHjsfwpSwGfKn2SZ+/VXDBPrnBy8KDS3EZ0kU5lDAedC6W
QtyPeYAMnLa25gAmnfG0oByRlfO4zJB1/9BHtWcZ0bT5+6K4fHctUwGbW2M2YHC+/FmU/PIiAd5q
6IhXG0w37LQgi+IVmAzJsAwTujV46qxYn1zyt3VIY4WwDJNqh2M2pf/FA2qEKsSJ3qKxbpZMaJX6
hKPJs4YJUb1CKCg6ARh6+rbrqj3IXO2T9fH7twp5hwvT1+F0S6H3cRVGqYKsPXEKz8FaY8UT2v6C
Y1M90WtoZ+fu7x/w5ZPLzbIWeUnTrOIsfXk4oL1E6pkSl5463jQDFkkVMapN0BNmEivcQC342ubv
f7/mb1+qThG7ZB/wfeqMrS7uEFNqO3OQJQoYPjcin4o1idLVq/A5uHXZvSdZEX3yAP9sDf26udm6
wdGHpgNFAGAj82Kx4GAjVa7zM6+wb+dow+wW3N6VXT9alXHT1cpKLTkxolCqER85k1uiB8qu+AVj
0Xn4miQb+IohfHr1a9g/MsZn+LyJ0C2YpCIUJ/45FfF6cCh5iXOoAUxD6y5vO+2RvwPbCH+BuZBC
mw1hAvxRBdKw5l/NxePfP9zfHh/uk4Azg4MXnTlGgR8fH2hyAgRpkntTWd/7Q624VSnwto1FvzIh
9X3ytP62MdDD4clZxiiEeApn+a5/WaDjUE5yJMIIEQJlIBoxDhAOss9SX6dp+j7Dw3cbNbrtc3H7
9xv945U1Ls/h1ljaZR+vPGuI+NqiijxSAn4AbwPcN5imW/WhsiUleQOFDT4yWl7nkwv//glzyzQE
6ZhzOBD6xf5AWFTSGPAXmVKq20ldYJORRbE1tY5LBPMnm/xvwwibz5bPlbQ7ei/0XC9WC3mFKJXb
ecTASzRM3XgkIshd1ox7c5AT2SrjJnf6/JpBWeDJtCk87HefrJ6frfGPq4dJDPNQus38LAxjPn7Y
RmmZY1aPgKiRS2SgmlQFLeGj1nMa1RXsNtFaRRm5U7XggbzcBtmlGe1F2GzzdM8DPxfdxlcTFKrr
KUF6BSQLxmuAtQVpGgskvw+ZTNntRpW3TrWnsKcOxYAL1hJhCRIX2KnVK8MXfcmxWv7JItSgUdQ0
OCBSzenTEG1arGCceIhK4GJXPn81+C6QIp8883/6Sszl22cfYUjJLOHjp9HHGsxSbHC0oa8jbURn
aGbtMaUQwRekkTGmrqAlmF4dmOeiBVqoQ6r85Cv5beNehuXICGikwk+DbvbxZ1B9M8KRRCmg9amy
msFajbayKvsna7QCjK4kzQTK5u9L7vcnnzexaZv6z7kw++jHa6Y2squ2rjpvbmev6zqUNzGa0EDQ
FhHq6u8XY4jBX/fhoTNoddEsRiLBZXlLfbzckHd4IJWh9dSz8VbcsbeoTzBQJFDa4Iwbwp/W/FJ5
yzGLMM6svYJcGZo+hDgRoZesGrFSH+djsB9zT/u/7J1Jc9tImve/ysTc0YEtsRzmQpAEKcm2vMiW
fUHYko19BxLLp58fVNVvm6CGDNf57a6ujujqqmQmcnmW/5Jvc3R8xDN/7scvvfsOiE5S+462V/SO
CxtWoPF9oVuzhTB8FpRYj1jgwTXM8PDDenH6OpqHNJo20E1KeqKKl6seiRF/Bm4KVwn6boKxVu1h
uZDg/lRTkKH6sBO6hyq1U2zt/rAwAl3geQcF3W9KGdEeinwt/CDxIEwsUTfegMhs3xvv5vsO2iUC
l5/sL1q3AYEQ4YOnHLTiYCa+a/pm+Fw4kA59as/zW5eUTnr0Pyhq6R8XgxrrAH01c99WYt80+ybx
OkQZ1WPV7jvNL1RI+W8rxKaAV7pQe3z+RwQakFGYdX/qjmjiidCzhn3yrU3eGeGN9rWKN2rkRXf6
2/Fx+IWxwDfdx0DpJ4JrMhW7ULxDYWaY7kqjA5e8T42HYHpC4KJKn+L8fQ6x1Nxo98DUQu0GdJoS
b1HgdZ+jN/OVG/rsaVg2zqIb6KqErXThTjeOkqE8nwczG6ed2AZuBRvbpqiDUxK0eSPCRRLN9xgH
oi0qU9bxysZ9dd/S3WDzLtXydZE2Fhgb6r3WbZGe3+EJuIHvvx0m6SvQW/lamKzRI1DBPcNFHWSe
X3kyzo4p07eAAlDzsU2HYv3p9DUmnFhNyFZT2psceVZQqf1HqNNURYrxymBn9xBxOYUewduEe7kt
VneCE0d2Z7fw9RJsWw7tFLyhQr+vIAFujCn7HnZshmSq5ZXbQV8yuNXlwLiAhRzeRYdWwOkk8zSu
G8D53TZPQJ9qEuMTswDVisKi6XNr57exMBYMBA6XQzq+6zJL7BQZax490nmbE6btyiy6nfFg2Ba9
/hOsrXND3KZjmykkLhGxQn0x7gKvw87sT29vHKwpmJNJ2bQyAVmd/np4TbjluEO9lUp924geUhdo
z4GYEeXghcRcfhmSK+n98iVOV4wxdeS5FiiFcJ3VqwWH02lRnMOGsq9nHzkX37L6G1nrtzRyFK7V
/Brc6nwjgqGglu3qmq2Tpa5mKQNA1aYEEkXho7vJlB8Z6ljOgA/VMNWfLp+683249IJeuuIWKbi6
2odxWcoWLe9yq/AW+bVKNQ5NEu4ZZQcsfluErntDWFzsLw97vqjsPVXjBdYdi1KnOP2QbrwQGYsS
oqgua4h17Q64jepn+FVBykfQLUHm/fKQ5+GHwYZZap60wmk9OsvR+C3mLgS+j/j2IKM7SmNDDyjl
FqGmaeEtdyx08MedlQ1oweVYQvR6jfTQgBmtlv7xNYsG7ILSIlfFUHudx8GAQgKhNvKtii3D2EFG
xfcEWcQ494J6QPuLLTxaSAWL+f3lJTjfWKcjr1YdLl5vo3XDyPbWHp1gJzGogaAp7F2YXFnu88fk
dKzVsamoP9tcZ9go1co3zB0Q+ugNYJCoUndv5+7O1JN6rwnagJfnaJ4dV8blWuUqoEoG4vP0K+cx
ZGCsDSkCIr3q9VMLO1Epwiux7GsrSVhPisFDASpydUTDGfsuJdKLLeThwotVDJMN3FmaMIaZGF0D
G7yydV2MvEFekqViMbx+mhLg4u5cwqtOxuwpttJfEBNgCGnBm4GXowzqXUlMHWW2faTzGNIVufY6
r03rqZgtP0FwARqIHINsPF3XsKFZyeOI0oj8VkVLOb2wI/r2SXEH33pxzJP4naG4t+lM7bs5KfCw
aQSgJIaHD1D7O5QjHY8hmh0myKjqJsScSIZXXqQA00aF8Y9fWH4wQjNsNFIvlu30B/eGSAwNWOw2
SpR3lUQQNTSrvYXXdWZNe8pVwwZ5Tu3KC3W2MUz6y5SEAONSchfWKoZylAAGVpuk24Wnu0fD8Jsy
jJ5r2l+MPHX+yWCIUaBSTSZPjeZ0imXgQDhrMcx14ybk9cbreUi1r32FXB1928sH63xm4CORtyZ5
YwOeQY3BLalDE9HwQLnxR1O3eLQ6rg+Fdlto6DH++WAL4oxYFFd62lSnMwvaHm4ohFPcA6FfWpYv
AhM7MOLTzRhbvy4PdvYYQdux6SIQj/HemuvThZExoDZ4tFtEMik6JRYKN67zfSFYajk2vnk0WFdu
Ke3amKvHSEEazJYx1RAnAPuAloNfVvjtpUWvYtal7ahc0MautX2q4dqiRTiBRLp7kxK6Y1XzZZ5J
zqxRMW/twEHTwrCv4FbO4gLWBLAAdRoaRpa6BqqNE6R0ypEIQVQOhrqZkb3Tux91iU9R2aPVn0b3
TjZUx8tfYvmsJ7EW4B5zqcsz7JLDrqPT0YIuqGOsjQ5ZcMzwIIOvf63+/9JG/c8oDtUgw0IpaSET
LBt5jaZywB6Fuo7mZZpF1V6NS4C92JIjQjm8hz9V/YCY+x4OnHaYFNS6eld7btP+cTLn2yhCvUkZ
5moR2fnOxVsdB3UR29GMj20Di+Xyepw+on/9UvjeBAmU69jmq9sEJeBmCJQIo/HKemO4OS5nAaob
bZgcK3Jc1/gaxeFdbE3mlc+vnX4JRtYpoVNRXyTrIYiuy+lREZo97SDORNwdEvjtG+gNh6bOXkxJ
dF8FFd0KEMWBFmJQM0a7GDnI8liIpvkWDvPnywux6i68/B7LpX6yPOtgJ8XqwR0TZbBVlKW3iKNY
W6M2AJlgomM3O7fFWzUsS3/u3EeQN+omR9nyynk9Pa5/D0/RyITdQZS8RlDGQa9KmTC8xKR0C4H5
Ewa7kAnUe0h58KelMl4Z8fQA/ntEsjRB0xbXpdVRqEaU+mgqLGqL2GOrYrbxsvDm0kEwL5qMQy1R
S4Gz/9eO+//ko/9G+vC3PbfQoP4mLb39nkNaevM9+46w9/dTvhJ/y38cIWhV0qvkynipYf/bEcJ1
/8WLT0xkULaAQrTA3v92hLD/tYQBYKep/3Hr8H/5f+Qj9V8vHxZvXgekuuksvdZ/E6/u/7qs4Gz9
nwwdcXpxLjkcgvxLuMN/c1yXx/u33Aa/XGQlZNX6Zj9XB0dQXsQJPEaxMUgOvy3L30P/V9Hn96iC
d+3//PdrQ7ECwK3A1+vAY06HQtSgIGNIMNE0evNgF/GjNqrqbtJhlF8e6fT2g+nFpOh5Ed8IQ4PA
tRSMfptUlGblyDXc+qo5Y1OodJPvyLja4enX7ktqFx8ALdZ3mWyqRwyF04fLw6+j7r/G57ahi2qa
y3N0Ov6Mf4sOkr/17VoZP84udp0o3iR7dAODBxEXiT8HdfKEDUByY/dtelurk7FBq6TcXvklp5fB
3ytBiELxnI61tq6c17KvekXn8/JqIlDT4R7xHikv2m2RlYNVyQE7T1YV3UaB1rx10eh7g/dc9CEY
VNyq5BSBWINd+im1MFGPko6+ZTeUnyecKQ9yKN03l3/vsgX+88C+/FzbpttNTMUPPsMxiTHO0mSc
O9+dGnR1dYnUJ74KMDST0b4p7XT6dHnAV/akbfNS0Y6l26Kvk7441d2xQ0kaVA6yvIXuUCwNTAv9
xO5agK+fvox/TY5avutAsXKWeuHprphcwB1q37ArEBJoqSMUyRGjadltkS7KH23bLnYWUuEL9VTL
0cZrZucjmkkYN+SzUbxLdUfir+HmXUPN2gq/YM2NYasWaO5ORBJNKc3ozBsrSWnrGAg679Rp7Itd
gowyZeQEQ9SNBOCSX9lk52tIOcmkw4s/BtCddTJRZLEMJ3w6/bRFrxl1A+mZCUWRYMYd9PLnOn1N
lyVkKIvaMR06xzHFKqxpFemCmCnZH7FU3vYmUneLjo3cBK1jv4vwroIAgiTE5VFfmaCg58N3gx9w
nkRHU4ceukPcos/oCiaZBR3LblvP1Pp4f3mosz2y4GsRCSTAtCEILPZBv99cRYPSSNfJxp9Gdbhp
R4EoAvIOV77Ya6PQSaOOptvUINY15KpozX4snNov0Ev95AbCOQTo9ndXvtYqFuRzAazgEC/ZLNgK
Clens2lwaUiSWqXr00IfOxqNkj5PbjshXmI08puYZPUcIEVnbhEOspBPTJFn3hCqoJk1gcXBsLoP
KfQgxY9gPrLVYIgvr/cLiv7kxlmeURtmlMPedcCan/5Ed0IFYC41YMhKvXjW2cWxGlrzRxKW4jDP
0t7M0UjcaCnhNpc0HFlV+5A6+rC1+l67ydGmu8EKub7tytC5vfzr1tch/Bd09B2waeZSM1oTqLQc
E1sFeVRfMfGjTJr2QykrdEU56t2sK1e2+dmztQznEJDQZtcBiqzrnG7faXmjisIfynhna5XwpNE/
mDL/3KQTII0+xM8ApEqu096aNWCt4v3lCa9P2ssvoAQiVIdyESnW6dewUOdV69oqfNmV+a7Fr9ZP
I5QmuAM1//JQr6wtjwxnjFo5QN110wi9o7gil8n92BKo1QhlE6Eo6OGVeavXtX1lbdfvMME/QEPX
YVkB/J1RY6D/F3aiT5mv2QlgVlMZc0rFGn114vL6HklX54ABgmHscAuV/2Bwurp8UaGj+KWuHh7H
gUvROVXmG2aqkJdVk75NbKnf6DmijkDCWq+kf/Z9sGZXvXLVrG9sJg4MaCGYs7dIDldXQDhRflG1
OvPn2hFvNCtK99JR5LsqBHULF2n6HCd6c2UbnQ1Ko4d6k6vz0MKyNFbbCIEUJ6wN+qrJoMmDZFMv
Lt4WJ6f4GaQtxGBkSKbd5Q119okZ1KYzZnJkISataRJB1rlaGqm6P3aJc9c0Tnyg0aQfJoGh9pQ7
mp9kRfo0FEp+hYu8TOf3O4yr66XlwzVmE+at0ZBDnbhz1TqYho94N+ICVtyJrtGvtLNeGcWkZMg/
HmIwGiHG6dnUc0n26kSG74Q4hfJ8aEgyj/WVVXz5x6wmQ2mcf5H9ELaukY+tM1M00BKD5m1Q7wd8
OvGk12hpYcvXeKZo1Zs+m0bs3ovqiMEuJpLo7XnqDE0X15zsLRoffXblmTi7l6Am61DBCHNgCHKC
T+eOJImWF9TZ/SavW65HRE4qnGVHSFjHy7vobJWX2JfLnrd/6anbyy77LXVpJgvBoDnSIVvaJXag
agRvY7rGCT67/GDjEvTiKehyOClfno4Ch1RiI8QoRo0qd7sYhqv4Z/pNr5uHTgKC/sNZWRpSXzTH
eVcoOa+rIMQ7dTzPZuZXtpYeEOe1KUyBf788ytkJZJSFrWVw/MDHrWnkiSzCHvBQ5ndzOT6Xs2bd
1W1eqpvEseIb1E6bGzPUVSxrNBR7Lo+9Tjnp5oAhfUEBLnjydSmYsFoOA6LPvmhlUG/6Dg+ebaKB
uApKAxJ/HoqUqAfQfqxnIQAYlDGutAfPP+ryki0XH1e2cNYIpc5sZy4dLfNTIpH3TtcYHjY/uddg
A74Z+kG/Uuo7u2WZMjA5ZotwChtq2cq/bdW4shwld8rMz2P0yQKoJ4jaRtZHjEuzfZak7mFsou5w
eZ3PTuLLoAsTbalXQII7HdS0mxnrqQ69fqcVW9WopOBF6zPhGaVSX1nRVfEQMZbVaKtwfIFBWkbZ
4v4TuGXtjXOrPff4PHidUlWfS8vOtRv8TKavBMDN5A0WsuBHzNjSK7M+/7Q62Qf8CwtQNpz65a//
ttQyQgaVkGHwq4W5nzquJ1AAhh+CMpGSllfu4LM7COEHUgOLBgrpFg/aajRDxSutqwY/iHt7j8S/
TbcGz5PLX/IsOwAwY3JgQbpTp4Thqp8OU2D5oySmIv0OlobEkEFz92Y1yR+jQzCOQpKdUoIQSXXI
+sKJtwNd9e8pnse3ZmsqD7oW2wmihLO9YMJS0ofLv+98FUhmiQ6hGUBCRenn9Oc1fYYcYdTmvp6x
1A4sir1MBuXKy3J2iMhlDVIZmO6UBOCjnI5i1phPIPic+51DqbwvgcAlsz5tzUU2uWusz9hcalfG
PJsZeNoXBIGGFosAVHk65lh3xVBgwOE7RPKPcSCKt3Ccr2V/r44CiHVBbS6l6NX6pa1K8qJPvR9U
vXsUdhDsIfhYV2Kf8/WDgEuKCfWN3rJmrt5LboIIsxW19y0lGzzFwASrVyb9bSO48okuundznV4j
wr0yNV2F2se8qPDRWj9dwID3pVJKqkYdcj1bjLToa5WAnP5wA0Jy530GiqnROiVrOB0lw+dR4Y/O
r1B4rTcA/IHZaon94fIwZzcqUSN9Irp1PJpg2Fc36iBDvF9KWRAL0LCbEsDrtSv6bV6G9f7yUOfr
RkNWZ0Z4GkF9WLcmsN4dMz2wax9YArj8SFg7q1Se/sEgrk1BHYIi78RqPrKZMycsrNofJKYbzhQF
d24YyCup+WtT4Xog5EfKkqBidYYGUUTRrAy1n6PIijogxV5cSowricz5t6GHJpbMDUiA4BSdboEo
EbIeWgoAuO04txTVsbUgc3vby6a+sg3OJ/SCcloo90B/6dSfDqUpxhSFTlH6sYZRGEp146dJmdUr
4e2yLCfRPb35JS0jvzdZvvXTEtGVp5AGDTgLx/xAVUZ5Svs8uKEZOHyInWK6cj2chYS03tBqw2KU
jEwjqTidlR1iw6gjkcAZkrnfBI39Aa0+EzGwUmtvlNFxbzCnT7whyvsr4dH5tzsZ+iwr0yeBkWM2
oHFVRbsJC6wthrDaLmrH7MpNcb6q8BRgFqHmRtn8bDNaGGoLjK64KWyrvNPbHCePrB9/aqi0HpAQ
k9ew4ue3rtAQQ0AmiQY/dJBlM/0WjyhDqU81xrsUT2brxmq0xEHn3bV3Bg4it0kMkycTeby7fLLX
UCJQeEsHFa4YPQJYhuvLvg6aAAFG5G2NuJbFph3y7DFLC3nbpNJtvCRMo0fMygtno1rca6C/jXTc
04kZP/VGUUfe6IbzBwQ4635TzGph7YLYKcODkcMOup9qZXL2ZlY2rYdErfheRBNIjstzOI96lgLh
IvQHeBGwAsqBJ0uHZwg62GNSHzpFNEjaViEqQngZYHeKKewNDG8QdSj50wAYUgDM+whlms8ikYGy
tSTofA9hHN266eYEFjQSu9ADrvzE1XYCMkC5ZhH8IPgj6FzDHNBtqSwzcI2jBcqx9fUkmz7h/lX+
tHBKezbChFghKhIdxLHuVul27lMNVPtYTWDetWTAxMEpFQ2pMD14j5sGphGB2UJHb1Mx6VcW1HiB
fJ7eKQt3cLmGqRs4YEtOVzQOzAIJKL3wwelYCFKkjZPvcHPonmsgIyD5q7JKcXKCqLVLlFF/rONw
/IkRXPwD7XA8XGw0Kc1doQ6LL0SR4GBm1klIwZX7K4GjLae3FFVkjG9Da3c7NYt0ZmQhCI5utchS
T2BsflsZi4clguxAnhuQTUirO2l5TEeR7tJeMxdbP8X+nPTIduuh+KIGrT15LlYM+7x1lD1IrDDf
OGZGsUPE6IAhzI1D8A77I+NT6lRzhpL9DNYzDHRgvXFF2XqDH5fesyNspIwtMQ/mHVq8QjvUJeGz
N1V6fM/K9x960xhaT1Hn4qkt6uHoSqpS3uw2LeoEiPnn7+uwUMcdwrVg5AuC4vuSjL7f4s0d3pta
jiOb0qu9cYtbwuzHaYrSsyar/HGYqO1vGjm5Gqx+2Yz7MimjtxmgMnfDtDFlw40q8GWbGvDXI22E
mFDAoFe2BS70MP6xskrulgJpswV4N0WHrJ2i6k2DDrPwuFXShXJWO9/7qlGxEbazDsS2DCsR7cy2
RjMwbPDJ8AYzzL72ZtHd1s5AGc5ETnE+hJgCvZuh87T7fhBGuHd11PLtSG+RLXHG9LOR9Mp3pc6M
n3iEUw7WyNnR+e260J8zY+x3DZ3SYWPjbP6QyTyxYJzgKLbT4w5KemDbAFuw17AelQCt3V+2LAwz
8PR47lXfxmAbdd5yqL+rlTur9cbAtvXJgs34mI1Af/aoQee13+FYot5Zk3SAYeah26HyiCqUlzfS
XaT/ZIo28By7yBAje9M8B9NcT0iZY3Lgh2Nh4ug9YO+1Dceue9fkLca1aY6t0Jwa6GakiQF4Fodb
+AIqpojBnewG3ITKGIf6rYY3BrZLdMUd6NrAXjeZqsLCGdEq/qjil9dvUJ7X3uMuCitGT/J43CBE
MD3qU4pnfehG4+Jaq36cNCCbu1iHDM3+z+XHkNcDsYccf2qUA7tuwFohixtPr+JlcfFlAySNfrMJ
wyxsnvGWVL5Vaqk8R1lh48kVPJA5Ii0xOonXUI/cWaZEn74dovl97xRsL0wvnXJjqqV1VzRzsYdB
lQ5bPS9744DnYf2gNcNcsOiixcAZkdUPPfRcDJoR6vVNYY/zXlEH190kkUNiTSSCiIhBA/Vjk2oN
9uzaVN3NRuKmu6GMkmlHIAmMaiyAzm2HuIfxqKnZiD6+HlibTg2nxQhsChV6+eU8IwuDP2mbGMkn
dlpyn4ZK2Xo8b32/qWRJIaoktfyeNklQbI2WXYV1jaZ9G8vBdjcN+uP3gLyF5k2tmlieZg8xV1Mo
olsAnBJfxziLwq2ZLs5ao+ZE6KCDTwNN7NQ4ULlRKh4iXe+MrVppymMb6NVTiy0rJA0VIU0zzPva
GwTa50ir5gi+9LyfCzUL/XPbCeyInbA8gLWlT++6UU9iXyGdHLeAL9NDjW5s8TGz5gEhHD022Say
g6qlgwy3fGk14HU15NatXVICGPloDTkKOBgRIoxiF32NuMPcaA+lHfMYK4NRGZsQY45dVghd7lH6
LobNDDym3bZYN0LFVsdZJQ3H3h0g6Sjxx6jgoKRIy+MtrWeBuOG8TsPtSIP8i46x2ZPB62YDEBb2
DztOXeSiRmv+iC4KEh5uIpsvJh7XuCLVgPTgKY2jAp7SyH+qCAjoHIkwafYuX1PxMgG5KUWhPafT
LpqnmFnYWPQmGY4QbU6Vr58mke1St1ZSrGeStt6Mhpw/TXFcZcBPY5Q6ZKTW87Y18gYJ2qhXK5il
RY76I829x6yTg7GQG9Nwq0xDiEOsLS17x7uvo/bTt/zQQMPWgAa3kd1Xkcx1T444E3WzUlnbEZGV
Dhpijd2VpGp1OyDRb93gFMkTpjtJbb3Bp7Av8ffAZ2MfzZHFBJy4Ng5NGAXBu3JM82KnD4WNUEnA
RewZFXbkGxtjBY5QZ+g3i676B0ub7Kc5cw2keBMdKoRK8JLuBzxZEIovNLt9yK3cmD4ZuSWnnWMg
Ms070Dq/csMNP3OzG6qnYvgF0Cge5YeW+guhW4c9OB3ewJDbBI6ZgRZMpN2ZLb4f3pBHYYpjM1cL
DvcOD24ajtxxedzpv8ywRhXRCN0UITYeNdTJqkzbu9rcNpvYlXDAw7DNzV060qv2XCsqn9uM0hJm
3oqu3Zodyp/eOIKW3NRzZP6oBA4pGy3lprtXO1X9QkOksPcu5rpQm9IyN25LgDLJAV2Pot9XvPKI
2cjWUN8YSJXJjRMqvXkXFUY+H8AjqvqVHOpFI+C3gOclPqMwaeAKDpUJ3MVpwNNPdldgd2keJ7bP
G2633KaV10TDpqpNCLxpTUUWa5a6czk2QC+JPEp0uIph+NR2lDO25lgRaxRU46dNDOpC20HvcN5M
VRy6W5QuTQ2fiMz+0SiOVezzxB3fFVNV5Rgku7xil+PN5eeeTWfp9rh0n4EOryJid0xQA69L89iJ
oEcxtwHA3A3G/vIoq3TsZdFowBJ6g7lD63tVaBOFKyKzrqyjmhEimAN60TZe9UfHHa410l8ZinxM
0L4mk4YjtcragXQO9hiH1jEYaHvgUWBQqGwdh+ge4fw/nxf1IR1nAIRXgNwuwfxvqZispVZXaW4d
yZ51L+mRUlKmhstCwCX44yX8C8BPHRqU77prNKn0cqeys46Ojo7EYI7qNhMwOLheoivF11dSEAil
lN/Z5pS81wi6qjYaHZ1+8wiaPH2YEeA5aLGuQAZWwmivLGyCy3NbFQqW7SH0BTQIWY8/1kqPPIOp
DV5aHMdseiR42nVp+4CN4V3bJb+GkZzMneJrVKfXB0XgZREFAUG1qrkMjetkwPLEMVCd6LaeW7mL
OsPdJfAGdn2oENvGKvpsfWBewzS9cugEm5SKCDRS0G+ruqk7ay1es5U44mqIN2bXNn4m7PnK0T4/
CUv1EhVLcOCUYc40v6WC8kqBq1IRLNGOXatfl2oMnprutfN9PiHYLCSrhASA6/iIp+cAik6RYp08
AmokaTJhx+6dTn65vEtemQ8KjNRibTTQKMfpp4NMMyZxemt2xy6toE1Vrk4Vs3LftZ1RX4FCrhvh
7EiohjRogTHQZGPI07EC/HiqqXL6o0y66CYIS+2mwHT6W1N2ys3YKuM9Xiu2p9uy3Dlu6B4y08VD
Ok/7Yzda3YHWn/jjQ8LaOkB4gXRAv1yXikPwb1KbguaYW1h65IaiPRaW0r+pRKZjIGhjHWl12W2W
OuKPNxIdKer8mCTwA4x1AznUitDopkoeCSzHzTzV/Q1BEtIbs1r5l7/x+UYCs8sgL91FYKirC7Uq
SpFqTm8e1VEn7geiABctvHaXrvnUfF6T2rTgKqULTxNodQBbtwvSqubsuxnAmDCsYs+ylG5DeXTc
U+bSjxTsHQQGbP3JamSwc4OuQb63L29Ut0+9QYO5ReKubZIxUraRGOKHcTDQe8RQeC+MNvDnSqs2
+C3XnmIJZaep0Bn//LugAK0DbaesC25jNQuK0XGkGrF5bBtLfai0nlS0SyA2FAsz9fKHWTb8b3HC
AqFfAEzczTR/IWquDp9m1CgAjLIGhmmVnnBC7WPddsTvdLl9EzfjchNlw3BFQXm1Hag5Aq+hn05D
HUqFtcaJjZDyRKG4yYG3z971dMM94QbXRI1fGeWFIcD1Rc8V5cjTw26LaBxT3cY+thg0MM9kVQfA
IXpxZQ3X5ceXbQeaEJ4hnhyUUFdh0FBnre0mwjhGAPVjX9SB2npzY+jdTaBLXMjifmHd2kG2CQzc
eQxyHM0zZxxLN4Ut+8SbKE5SYOV5/kWHCEHQy195tRLLD6RQv/QLKWaT3K6+8hg6STJTOjiaPZKD
lYHGaDGZxeHPR3EW4h5fFYDlGvdd5VQpneX5S6M2xLY5MCDk9tcwhudzEYgNQEVc6I8LMuX0q6Is
6zSAhI1jI51vIAjo8BaFARDk8mTOXyVCPzjxoIap3IJBOR1mblxNWnNoHMukVT+RvyBeWYn4gOen
vrs81GszonnMv3FJAG2yuhxNZXFVBOR2BB8gjwIf+z1gpWvyfq9NSAAXhp4KSdp5uTt/i2mbSmKj
lksdr+JcvMW6crwXE1oigJb6KxCPZW1+u1TYbmC6iJsB7dHOYLjTtetiPR8mN9BA6AyRs22cxap8
NMaDaUbY91bBVFE/qmq0DNuiu7LXX5knBBX2Ovh5orB17A5Op9OjkswHVYP6rpAI0EH9n26sHmGt
yx/utaEWMDYpI0WPs4BaTVsToovJPGfKaYbW4FcXmZQ701L78z2ySIUz2vIfGpenS2rX+tDMVagf
gaAnGKs2IXrH4T/YIyjeQtXndCG9tr6Xs6A2jWA0jWNY9NmeyQXeKFWJ9jy64JfX7pVNz1AIgBN8
ADFY93p1pXfsnnDtOOkF5UvbQYa1DMb95VFe+UK8LqBlqVLS3TJWy2bmYdW4Rcamh+PwlmrUjBNR
1X/gLr/WL1y9pMumZyjOMBkqd+w6uyoid4zbtNOPvYXBc0zBGGM5VQzGcbTy8IBL2/gQY9eoXtmE
r46LNAO4Tr4bo5/uDDWbUzpDjX4squhrQ3V8g7Od747uD9Ocmo0qnU//YE0X2a7lXiTDWg04CrN3
8W/TeUxcGlluTJsKLDs2K+mfj8RuXHKpZd8jenA6NTn0WZtksQG9t9fe18JFnARv5ndUBf8QnuWS
7MNopYMIZMh2xQtD/Lfb0R4CB1QKL6Q+hCOg4rl907rz32Zy/ycx8OxbLaMA9OVsMQ4IrNMJOY1S
d1PGpseZZ8SEY6qr+87GLkuYBV6tGc0OQTYeZV8vf7I1C4FYi0NA8X1J/kmJ1dVKanpm5zDoy2Mn
pY02PJjxT44o5INiVhifpqJ1KLdKLTl0qgitba6if3XrRDKkcFk08AYu/6Blj5y8EBQgIBTClCHt
oHK0Opcll5zqzn2BO1M2eyU23Z+G0VCvoAWW5VyPAmgFKigoEXqYy+f47aMqYyCscBpKNODxk1Uo
bR6msQz2Wpg8ZMmoXrlsXpkUzwCc1MW7jrtgFWU5E6a8wpzzY9dFMCQro99ndXBNWvVsDwHRJJAD
kWBSBjCM0095+TOgnXT2VlPuJJJC/nLBXvFunq6RY+VaEvRBdKg7YXxug5wuSaSq/c9epvVPiunY
WdeuBaWRTknbbXLTla2X0xC4b8NBeRyIbB4G2KC/xGhp+GonY9qgDD6MwY6nym79yFDEtioK1CKi
wtTQxxCSPlAVaT2aP7NqvGmncsIaOS7aD66kUeXVQxYV3hyoKJ+pdVHdGKUFS6yqTEr7yNfhipzF
UcPfPsL8R6cwpQbvhlGu+qFVlngHz7UeYP0yTt9HG2EvL26VRN2VRR/UXoNnJI1Kuo/fq66aAlQb
5sDYuZopkb7LI1APrhJozwLNpXSH+EX1OcygtnhJQosf38/MeCy7wZdxPKmbojE6Zx9nDhoQwzCJ
DxUAzMyDWNUhj5GqAjyCpmTIWaCRNiTGPH0YQXmAxXQcfFz6KQvTjd6HNDCkbcqPkGqdCB0EG+E9
EIe54U1ADo+zScXCx0Y1+lD0QBa2BHrR29GKy2yXDS2xlE4T4ynH1G6TSoe/3EOHCdMWy70gCyA2
dhSmvTmd6o+zBlt4E8UVCqu07W1a1H1tvKltBf15DWxfvVGTpvrYtgUUHgU3hy9zVHbvRaSY9k7B
iBQAdDjhel2ZVvVchub8PgoQjEMzNe6xCrRH+iaNKFDApeICvILmI7XxeZqzYNNJrOGVSBskbr6m
63UizDzMV0f02+c43CY9P3rrEOI3pEvC/uqGNhYIEpbPiORGLhHjb8ASbAktsjslnRAgrKrA/jja
iv5gVA4lmrTt+i+4aEzJzukG/WtqJtnPoAPpsG1jEX4LzTGzaO4nQ8saBRYbVNrKwngo+bUSsjFj
c2MmuCl39hEam6awrFH6OZSzho/EQIYHSM0xd0A95DsylY49abGlvapLiD4hBZfPeLUjopioccJH
INM7oGDhPAlj7m8jHSDIdjT6Gelp0inX0yPXHHA6wTl7M2Ran/tW42TjJq0wIaAnrISUJVwVq93R
rCeERpNG/0EaPca7hq5zy9+Ev6UXT5rUaOFV9U0XzLh9T/i93Y5GU+peqRnOd2du6/edSyemlFk8
UMwYU0HBA57yrp2An28Lo4i+qKE732HYS+8jUsLu/WRF9RfwBKAYhywGrBH2/cgvKkbEGsNZm37a
yexGt1NVtia98zA90hST6PpQGaKtJo3R9RD1CFHJUMUTPpkOTUddHX5pZZSjTNXRnKOLHKEmkWMh
DCqPF+tRcd35h54E9XPRxs37WE/kQ847jqajkhRf0zLt3ow1tOeNG9e4nYT42n5x4YRb20gCOPIy
Be9uVFmj5KedhqHpl6aa67fojs9fwixSYnpLJiCTcixAQoSd6zzlKHbmO2uunKNV0iY+zEhkP8UY
F2NRUI9lujEoz9zjGjk+D4VBqx9UUf3Upx1VvGgw042pxfXbshBzujONRn03IewS7WiKzh9FXKM7
q+q0k3ba0GjZBsvq4rmF2xB5tlDSyhdDSN+56AAJeZVF2RFgWJNv1Gb4X/bOY0dyJNu2/9LjZw1q
MbgTkq7CIzx0hpgQIamFURnJr7/Lu4GHyqxEJd78DRoodGWlu1OYHTtn7b1TOxA9fBKJLh5axSZx
OjOyhsrlm8fLQLrmhG8ipk99yyhxzGojIFXNZdyH3HPmnxfv2uCJ7lg/7b4LGaAMK2iKtVwvtd7s
zdUfyrNEvbSjGY3sLcNdPUXAJzMb72h+zzFxM+/DaDT2AsZztBMWy6uwUddKnhTDlm61mZJRVhvS
zZuDrxZS5ApRSH3fOBa/Yl1l+pmYCKwDK0aVG+o2NUdIt162oVelCKoNszZ+GK3kL48H27u1/cZi
CR+75JxrEvN+p2lNaLUpWaptOadvuMVrH8orWiNY/Sy5IoTVJhhPiPO9EWo5c2xWb0ZyTfw5bPpe
xgxhcyJYWghO40fSFj2rl7U6T1IBKOwZy0gt8LXJeRIer0bg00Ni/rx69XfXl/G8sdnSUiihzs62
y6pDJjDJrl885FtHWWFoG+GeSzFAwHrRY+vorCRe6G1Z77umaz5Kw8149DBdeGlUXeJSOvYghbnu
D/bOrUrdDqA71lPuLO7bMnVNtptm3cKQ2h+zaLJXJpMpY28nqHPRv3UgJ0R+9raNU6ktXnOkg1kw
J7azdxJgsXBRef41kFzOQjOmSR1ZWiHdPWRO8jWPmXye+7W2cSQWOUM8TBRMIg0bRqFFUXYiXDSS
nCEK+BEDwFoS0bjUSbqXhpiOkzvbbBzp1LcPpUwdY0+/1RSR1YpqivqFLxgamJGVoVV3nbsT84TU
FyZkBbzzLHlN36zUUeE7xH8lmIxqh3PySpmFhMwXxoHTD7bUjis9MyS9e9QeHKVn0564x6KICivx
PmcdmjfIyJ+PybE1CWufBiGe8irvzZ1WTtgdYOBZ0LX18FDnWWriu8wGX1jmwf2ypnr+iu0kAekh
jQALp9LtCZVhKBwHK9AO4SfcL2KxIAufaGoYt0brzs98ieUZ4cRyV1iy+AYo8L8mVfKgDQzqj/hi
8kVE4zWb0ZlJNBrL9EUATHzryiONdujPM2WVZcKNxJzHXyrui8eiMe1b6EXvdh3nhOombzSMJ1tL
7d2xA7OgDUmnwe/wtojOLvsMtFKTqEKIS2C7QXSaR56Lbb7KelyyK5y+u3tWKc3dNJMzwiW1DGo3
5M4MRdRP4/qJR9zY7+Clpwblf1f7QdXX0DixVch4NzrEhoS5Sttxq0u/dnbWUhgnXuFYkeSt5/mG
oe/yiX+3k+6UjvwkXNHVPGpDkmOP4a2kGuaW295Iu8xe8zjhW5a6GQPqEXbWBS2DlxG5sMqI22Lz
/yF8MMDIm2m8OWPh1+GcEHgcDh0ID7FsY3mX95W6JKFy/OgGYEB+xuJngao6rmeX9dUcmv4843xc
ebHGPo95rlLGaoaxqvucOvD8tjDIo1SsaROTEpj1eE55ZZ/cSmlP4CV4rd54PPsp4bAYB5C6RzYY
x2kYs4iSED85YzT9KVrcMecx6s9Uz5m+uR+UKpAROUSDBFBE2ffIkUE7ULqqoydTOe+9qf/Q5uQj
y60kCyhSOPuNBJHtegrOh75ycLuNbaCdc658cyrMDDaRx8y9kraVcJFyI3Mjem/aGFne4MgQIakZ
h6s+Zye8IkwaiOO4Jnwftx1Dy5Cx+oH2MX3VulK7WrW8eZ+EmE6CsvVTJwFW308z1hJR2YAIhU2p
zxj/Lyvp0A6vLdHxuuCuZlVVdpGZYze870uD7+76rfXpxKvxkMCKd1tptdNFni/OaWKfWzbuKr3T
HI86HGORL0kA7TpQ30PqxNsxS8cKBiT3n1edZPqLrmi4W6bHDhpNo8CXnT6Uro7+itds1Bk9i6wS
qfhcEpWEvkvT126q0ryQHHynSOZ1qx6Fk6z35pgMEBqWQThXqq+Wh7moQ9FRDC56yaTH7Lo3De4h
Xlr9daaZ00dMUjPGrq3fM99Zh/bKGggzD61Juk44SBtYcySssAln2VHrDXnewmLmVi43bZmvHoiH
n+5nPc4vQRcNwL8MajmsXC3/KGxDvFgAVZS81HU8lSSQ6fdj7bthuRhHUQ4v0lR7mS8YMxCDHCTt
HCWL4HFP4z6w3e6mtdetbXkbB9x+GcR2QeH0GEsT3fk6LikGJ7JjT5alekOUctX5anwpxq7bpLC1
FIH8U9n79zaVwHWu5cYLiCpJamvC3Hc75o13KwCUgkYm3gmnAHvTTf2mcJtoLYZbU7EFAqLaoFJT
rm/oVkCs5fKiVe59ZpVOhLX+VvkYh1cx71wICc4hStiXgD8Xc4ezfj0AAsfVyXRROncxuWc2UK4F
Gh7qKvOD2LWujV4CgRbO9KrHxrpxCWx5qETqcmRz1UWdddpNjgfujT665JV7Rnax+M1F7g79RmSW
ezOKcSTf0GyCrKv8J8+Ch2rjB5NGQJTJeL30/bi4W0hpjzT5hnd3NszqVhnOKQcCk2u2n1gfz3pz
ZqC4oGhviiXRTsZrtRZvsQEUqibsBEYCKRwRurLbACIGXuoc8B/dj5W6dt01wpTvTkuuYEijPE/e
E06JRXHQ9FGi5lQPJYav01q2AFETYevuQ0eZKAys7Ao8UrFJUPTHk6UOU9MMIDVoKUe5kz2vxKYT
lMNJhUQuUSZbAdcQcPyI0nndlOklSbp+NJhZvWE8SpS6j0a15RbQG52oBebhxnNnupJ64m4XMr7M
tS6Owqz6zaC3n+7C0UIwPLp08b95YsfnTQDIxntXz1vOzY6eLju7nKPVcTB/iod9na6RxZ5Gqiub
gCxv8qJ978xi48UjqXjTYN1k0r6s0uUzKyuyNQRRcQ7Srp0/yLvKS7IHrc2M4zT22vsocWwHkvMi
Z02HsCDMsJ71ZpO53hDayr51kDpFlUBdkpd3qWOKY5e3dWhW5otOwRqmkNlB2zRdwCHgCnF5f63J
zv9w3ebNpJkX6U5pb1bO5KHdlVf4S+489lnC7dclGLvs9eyHekzkXIWV1+0drbk3zPxuYWUAVlTB
jMs6VkLvi5E9mPJHpctPb1y3g6lftJ4G0jlE/oIBfebdSWTtpZY8at4ag/Ghg5gcTjGsCj4GH1Er
fMIv+FctXEAbDIv3WqTmC9kkr2lpPpl0PfEhPqeDO2mCL8DI+REo83GZkeMxGLar9tGwkg+3b5Ov
JN+WLL2GU7B/FXFUKlz+17K+ZbAI+t48J6JdTuDa871Vp+5RL+w6cHo95P3dFY5La5pAoMnuD53e
UsZV/RLEUyvvzAYs2XCr4aJ16z0LNARCWWhraCeW4MDofXGkY32xjQgbY8z682FrU/gEVovz+NBu
m3R4zTO/Dc/QnM3JMb6kUm4+rczxP6fYy+9580lE0qBVUf09xxzBt7NvXpVmcl8YGB8J4m9PsdOc
k2jXQitDmqObLAf+p8w/zsI9zYYVmqCEs9u81lZPfkZaSfI7vfWGbW1rVt7JytS+o6QfgfayPpkD
u66Ng5vOMvK9Wf+e/TUjctNH8SK3qVLXPCvvS0PmDX0QKR7apKTy76xH3JqvExG7sFPtrPHl2qM1
H+bcitktNQYMoz46F7rZmBe+9cpzvkZg82YdIjac2Klp46CeuJVlXhUBKbekv/mDfmHI3vGjNsv9
MPZM4CiJFUJcJcsU+ZU57vyySUxmMLmctwZOr3nV1S47je5TAWsD/RaNnkNolSPdsWSihNqy1ZYH
F2M8J5RSaNrBi1mDsbpK8ztfm8vqSutzQ9xbZYdKLACFdbQXlrXeDfXONcWhK0lquU5LOTw1oLhc
0LntnRPtwlxsVVUb/cNSpw39kbWVh5EORrlBMISiuImh/3eM5xJYXP6PBhWpm6qPjuEJsoJe48Es
fRvGum5bTOTauPTqR8Wd6N5Nr11MNlg8R61RZe+W0S5iy3/OQk67LN5y/qrwQi8AMzZp3sONe/Wk
YDTHWaW7PjXbelsUXfOFPBYTSDgpYw/Lo9NFgbH/qpXDljcM2DjsprodfhhY6L/7tZk9mXU+ukEu
J0X3he7085oo945tAL2Emqzmjb6KYWKjv84katLefxg0wH1yUmQyXXKhWvYLjFmt0LLs+kalJvcM
rMpaDqWBvCrSxiZPrmmGxiVrW9Hdp6k34GuSphtO/qo8GL0/cr6VDQZkM+3SKcRErlBbg7XnI3Z7
yV+9zgJxhz4TTGC1fXtvqCo7jQ6pAInWsohV+XyStDO2vtbKFwMhU7u3FGKHbdoL8HCofvr6YqDO
DKaVNzA07WU9dik8FK3ddVI3zZhmH5DYKEqWTCs4ZXp62rPjZz3F7jjWL6JPqNpX6/wOLKvXPnMf
HTyWh9FHdmBmE4Tsasp3t4s1E32S5xbcmooa1pelRju5F3CxDBtoO/H8s0sW+tj+YEsov9wlgxnu
iNPyN3ppFFeri8kfMfSl2X9Zc+fQOLNNEaYGEhaUcuP8UQ5FqgfFUtJKSQgIIEQ1JrAp7+p2ZP+q
fXZwv4sfyq5UL/pSx3FkTI7xWVm0KcI8NhcZLk2pqqis8d7dZ9rgKTQ6ZXHXr+5VQsv1LR9rNV6b
xE9cELoWz+yT3sLK1bsFfeqMViqrX5bRkI5N8TUQLP9iFot5qafmLDbarFGfeV3R6puujZ0ePYSz
3mXVIu6nLvOrcFRWS4ddxzQkaN1Mf3LG1b3341rWW0Mvp9syhn0OqlzvX4zUaR/bbq3u7djJhoA+
PcWZOSTtOVNoPVOVcYnEQkPBtSNbSpV/GKv8fc7hWYDSZ6GdwVzl19EtfkZ2L4t4OFiziLFfrcfr
1XL6P3zK32dWnIrg9PBKQKJIBMnPg47/U2YLiepapx0W0erTjtIdH+C8ee5AF0jGLXSMbp14b7S+
eQ/rV14oOnFbs7bjP8x1/jZEhgWGHjKZoUGuMUf7eUSS115DZVyC6HZp4QRTPtM0rEWrLlc7/ZPV
899nVti6n/2FQSF9w/t1jDynpV4UuO8dWtp5u4Fj3KNiC9ksjs2b39rOwx9GQGfp9s9DMu4mNxNm
7mzs+Ssvq488Xxxnx4NX+HH/ofeW84ZhHvhb3ZYDbchRJ8evyqyFxvCU22rn8+YESYNd4u6fv8vf
HizmWXj0nXk03DUZuP58oUepJlcSkngwJqvlY+Z+1xj1n9y+f/MpZNrQESbzxWOQdr4Df5kK6h3Z
NotNxny79NPOr4vy0q8ZS/3zb/nbmA6eBwSKIx72VQ5WHD9/iiJmysyzeD3E0tFPLse+vXTM6dEB
J+K4lYxbk/Sr8J8/9DdPKkpEgF1sAvHN+dX4ArALZ/baXQ99RiQ1sR3IFXUMP0BH1j+8FL+7inBY
pC5CipzZpZ9/X5GJrjNHbz3MRrV+6UNrnhLP6v/wRPzuKmL2isEbr96ZK/v5U7yYZlm3auvBsQrz
Gk0lMcflRLDNOHTNtjI5SmokTf7hMv4HR/3pneAHnR1E4PlIJmN4/PPH2qlcOtE564GJVYqRYrxQ
YTpDYXzSjVWcoDDBGM/jrPnRNtXytNA1dc7HIr+gddabMyMJdS6jtcK6NLpE0MyVGjPKXj/Lrv75
pv/mGgHQAGPgCMlx4VdKYvbcTvNnBQ+u6HhZ54wFIoajbhVkR2UzAGcLAvvPn/m3VYoh99kVDXaU
26/9KvzISpSADVPhQ8qErSdMMKrMnLlcmj/XjH//+cN+9wMplM7WzaxQjvfLoyY9qTIqLu1QmwsG
d00y4cgmRTZslJtqdzXKu4d1yfS3f/7Y37xMQPzYV6KCxgbgV6oztfwZNbFL524oi2NsQ0/UFaeD
hmClP1zO33wUoAuOcxj3nNHG8xX4y5LkLCXQpjTmg+XX3Ub6E7poM3HHQ1XXxR9YkN99Fu8skU0I
vOFdzv/+L5/lYVfuIfRdD/5gtS+GvTBINWkmBWW5+H/gfH/zmGAAjM8PgD9GS7/meFLDp1ZvjyyC
jeMkHLRL/HO9qrhIuJ0eRRxtvH++ab9ZlpBQ48vIhna2lv1l2e3ZpmftvAIWcUNmkEWGI9Nc8+6f
P+V3CwR2WaCUBisffMkvdOgkGjBznR9GiG73sfL0XqOSYtQ+pI3xJJxJu6oyZMIQsfWtz2Z6ZLjr
vM0VFGJgmNl8GcfZvBmzGJiClmGyY+68/OFO/+5a4HtH9Y8KB/zlly/ZZ3XTdpZYDxZgWtSvpGoO
4zD+4dn93aecjXW5CGdM9ldrGJUs/jx1/nKIV8/YVRlTEqknf2KLf/fUkh/KosPPwRTuF5Y7rfQh
nuJuPSwuEbZGZantwkSGYz9wyX9u7v833f8X6/VfnvO/me6fvtq38ifH/fOf/6/jvuf9m4fdpAo/
e7//N8dSffXD//zL0/7N+v9fUyVS5tFP/F/HfVP7N7UIqh7Ugf+hqVkf+mYc0v/5l+H8G68O2CP7
7CrP22r8vxju81V+3iQQlVrQj3gEnpegvyxnuaiWZFB5t3dLu7tFnzlep2lcHeC3143tCXGrGU1J
f2eYkHVkAtHYzuh6sctZX++aAr8Jdma5ibsq3mfpkm2IfB+/qypzIpw1indljtPeK9zz6TLPp68y
zeyNNlRl2KjROFtoqi3QFCEcjpXew+73p7SZQACIZSqwszYbBq5qvvKqOLmnLbdugCW0rwKjd+IG
l65jSFS4e5ptxa2vMQVpJqU9rKQ4AVdksXcH3qkfHH/wnif0kQdy7sr3FbeTFxTWuN5IIeXWaWjI
q6HyjkLXcy1ItIIUdRnTOO3rIgI8rC/UTCCVxdT5IKvUvTs3mE5mquSTNJr4zMXi7k/zQq9d/Ass
cztL2Xxl8B230kgtlOxjKl5cBaERTF3cnvArkFeONmEAklX2zeC5oddoybHPCv2ETmreM3Za7qa8
LZ8rw04es0I6rH65z6DD1/A1sVJzfZ2aYThWlcADuaTHSBOwkPMGQYO3K0pruBwzo32dbZo82PP1
3yYq9xMDyfGzwJ30Mu/9uQ+xhGB6PzPpCMZi0g+SeczT7BR61PWrebGgzM3go9KkDBYsg61Iplb3
FDM4ZjCNNu2jlUv10RhVfViHvv0sbATVQS5IpqMlkiMw0JaohwPf9qbVnScj93qNr4U50Bz0mZSD
QAWyaJ7mUt87zBewVUj8ICvomq/tmN8ldL1ay2eS/VC3lIoco9wNhoDVzkVmGggUwg7h2jJJrX2q
DydTz4NxpWWdcFS6w9FX38e5MiPRfCfkzO8yMytD5vAyEOa4qfP13Vn6ve5XO6EXhNjbBHZOhOsZ
JIBNo3XX19bZ16Zc93EhNqmfbBi5vIEEYMji3RgcLr/zmrm4S7LoHEDCap/KGOMIQ9rvtp3UD4yI
+41E9xHKEmW+xf9onb6Zs8r2fpk+KZ/ZR292xRFnzGju3x2DnqiF0HwQ/s5VrggZ84K9vNo6X6so
1k2cikNW5DtX+PWrscz21qvuYPDabS2YgtNFKrWHEVFqU6VXKMIdMphJL8tc3GMYbLj1dIvOgYq3
UjfKjOmoDuMu6cu9kdYfEKUeIuFqUzHKcOr5QAAZfv3Z6pyVL+zTHoyBJq8t6siL1M2ipLFfvCz5
ZJ5NknqHZbphf2Wuc1NksQoqRbC67g70JWnKBdac4s1E/wwUStBOSy6rleFwj8EFjeQbN/U3qavI
VzNg+Dqija0qu1tT97aK3e5R+oIU2iErdt2Y73om4SeMcMJZr6PKafNowF5jdn0VlXjuKvRuweB6
+b7VeRIdy6px7q6etLP1j1nJbTPCGJCubR0qq7w3ZP09lo/gBVqILxjJbtTMgcn7ieMifh202zYa
keMXOBMYgVjMg68PWtDx1j24k+HdAGTygMxfDhX1BZKlR9wA65txFvx0bw5apjFbH0ZsYI0tyBnG
4wu5+2je1xIeqUtuPZfOP5pR7XbpEve7HoicS5d4M07VHNldYZ5ca33DqlXLEeIxCcWuCVIybfwO
wjIlTwgFQnXrdN34NlvcNH2uu2tl2clODG1+0mj4ZMxH1+HYciyKplaPL4qG8Xkg1hXziwkTiJQl
9ghKdo0XRfuxqNV8E43KPtbUr7/MSjNvkq5HIiIlJqs+KdelZ9HCU+qHPQi6Dk5s722h/ygbZga+
3vK45RziPHtUgeOr7mKll8c5cG4YixWW8+3N5hE3Jyvs+sQKV09rAEeH1xLGbcBUOaIMm486U5KL
mpnPppwBmvShP2Hl0IZDNVkPLUGJt4Y1H+saVCKbp7cx14ub2mTk7E5anwZuE1/HrlN9xE3sfpQM
WpfAHGvr5Oe8qsV/HIywHfTqUM+WeeNB8tzOS52fN65lJM7hQahpAabQb6tE/1itddimdqZvbZCd
h0m0Z7ssnbQmNAUzy1kxX5YGGuo4Xd3nYZb3stKUHjRAMW/nuVXYQgKE+HfukHJfYlBE65ztgyU1
qewt3p7sOb5e7jGrWYKz0SrHeTPSk95SUTb3th4tgD9OGKdO9946zDTg+tVxmCzOsqWnTm5zDiNk
c7d4+FaltxuWsTKyMgbnQaFGs4kKnrOuu9KzYeAvmg6WUdJemfwk8nNpB/Qmw4kzuFkNzmkcnsu2
q96brjXDvMA2Dpgv3nBesDcDXiI6oy6QVJLeuRUVmzEoRC5chDC52HMTufXIHJrUENfdzA8NNOjN
ACw1AEyqX2MdH1V4Vw1SeVb+U54Wphd4q8vW4J85S094Xdj5RHubIPWhNUx+tLYdmdPpTWInJi42
56ExWb1JWeNwJ8ZoGmx8NHKICaffrl733BVDpGbr29NmrEbkjPWd08dcnelRNdgvjAj8rzLiQmTA
q+QxGST5seouWlMU5IA75hG96RQsOBkRNbouULpsHIz4I5BHaEoZbxvjU7jDtMEzCXia7+nU9qGx
HO7hqN6rQl6i53LPSuUymkv1Nc2K4XknlM3yonA7YfWbLC0L1nIy9sDfTVDMCHHd5cIrFFPhJBxd
HTpMOmHvGNicxK0fmiZwn7A1DGf8KM1K5CzTD20Rr7Mja6aXrk2w55IflwkvrXQ1v+naXK+wQNCq
6sIU1t4v8qu8YLwzY0zUrugraOd/uAVT1GxZ8eDxicvGcybQlSk3rtl/L5qDJujasbuXqTJvZitZ
do0p5AXu+kHsAcK7svqC5gfR9CLWIoC0RL5S5AzHcSDonPTYbOd7rR6tproaJ7u4TcajtsQiqORs
YIHUHl183oqzk5hO+KkjrwgkmJ6zadyb8x2QrxaO8QfUmnGZ6M4G06poYKAREcMZWv1wqkW6nZDH
Jjia9UP9lNYjJGRd/dBtIp5pTizGDbrqq3JYDhpDvItcAlZyW8glS9/wDGT8aTlhMzCfLcz1FkHE
5ZI1J9xabqYBv7+0svYTa/TeNggyhCbbevNwsIv+ysscjP6xlXIvrGkKpDWmh6kCKqQCuHDr9Edf
Cuu+Xr1vo1kImL9PvVSG9VA8tzMDVQxwPnx3XTf4FhZqzsO5nN6dNYMliWnfVDysgunSaFWvnsry
S7CrsNDoQ8BSQpPbJ7cs9GDKTCzN5me8/rPrdrS66HyZbMjYrVPZ8sqyhHUqnHtGhj8g8A+2UBsp
s/LOHOdvxgPMyZpGC6aeY7DyrO5TZPaRxD4zGOP6ccq0B4VvM2GD/SXPbEHRVT17fsYArVVeuJTe
yltWbK2iUWx5axViCHeDf4sOeWRDAZG4Gvii8MKuKl/cEp8oiNbEsfqtbisj0BfetKCqRbyzq9QK
8VxrN0Wdn4hbvqzg8AIyY+7GxNm3A06KwnswR0WlgT7nfsTVHepupsaoodYb3uhmCcfsM/fsm9HU
dgqhTnoGL5WqmFwu/qXeroi2JRPC8cZJymPh21cMaJEdT8DjflZP+7YYvCbC7o5RPKZ5aORxLzIw
1hMALShcCdVTwtrYc4E9z/SBTVe+td12DYy5TneY8h06r0051yxfLPyiSo4LtegBq6YLI9GpqdZ9
RW2asa30Bqwts472niYTtEyhOY+iMC+wSbQvtbY5+q5cgzK/Q3i1RLpV7ktfAtF5x1xoDx0ljyHN
dzl1nBQG+3rqWUTbyQyNVb+O7YIKN28u2ZMutbj5IeZVhrieXCQs4p7X7BpGeWlZpnDyw7WmX2ee
ceid5faMy3JHHLCq0eBlNYhudNf2CHxwb2mDv+n79JUQr6t8ReuhEtaNIbBFxjrdtQ9OryoJie3X
JybFzksMO2jnGsewSb3zwLIPL126I3IrECkRZWyg37aNpoDt8TJfGNclRnISMx5anvZMMRWnfFs7
yrORwsfX1Mbt6ns3c6HHDZ1ltSl+THiR8p7A0DGw5XFYiapxGgR/2JU1tZAHv/vsHGDMBbwYFnS9
d9lbwjj+IfTpwnVKa1+VQFDAHVYpwK00dhan7UMgLHQJhZFGKrHXsPYM76Musvl1dPxTJi4yMcxg
usmGDtqlofF1hmGClcRhlnOvpAAarJIEM2B8d+h2ftE8itnZK4arxYhnVz3gUmIWViiktavb5LHu
z2WIL7dEuA8Hr7HxtjTxaeu74b5SZsorRv6qnY/GNnec27oArsIT8Lrpsw93ELeuvu4n10YZYZgw
bf6F3hnJTo4aLvF4fmN5pqfbNJvCyeRCVNPJyPVn7LtkaBrNJXzK1+yu2QnGLw8so35f+CNDbJTR
RG9pWwhjJ3z9eTI0otATvb8jTRO+Q6v40z1nhKx08oAl8hU3NmPTzMl0U3nVekt/rw/0TAudzmYC
nq9d4Lb1TSOHu0y3rNCvkPi3U31ptk53mNqxi0Qt3qsx/QSGf3OtAhtJYokYzwNqwVE+u3Tunmvl
XlfenEWcI9oIZQI/oy12jl5eaq7KWYrOQ/vK8u5sXzxIUS77PG5tHPy8o/LbL4ICFOKTbj6apkuc
udmfDQD1ZHfmWex2vjCVdsedR+pg29nmHFNY9hiO0cHxIq0HyufxrK6GgdZHYagN/YwkHFL6A05m
HEqcM+pJwv5U8X1vzVvVtdgkiYE0r2E6yrjaO3nyoHdVu5vJLd31RqVFuOPfMtK/yCfro8/AVfzr
PPHCZPQ+kpwlzh/yrxrUIzA6a6MbNAU0eonKN24qXxEgTkntUnktFjYlPixm0jxODTQnKu1dkmZH
mZdJ0KX43DEr91Av64C/BMcb2AQGagHgG3KNF9VwN22+AAnIYEn9NcrQS0Wr1un7VXT8Updjp4SA
dhZYwmnoNouwgHqnTL9shQPSqx0re502Ykqu8Urcrr1aka0RvspdDTr51LFKH5SOBW3qOHmUtPEL
S+3J8uP7EoPXQOb0jgo2DKNTWEB26XUTG8/IQm8YgxYbR6n+Mo29i7bV3jPlfY1NdhZQ6Xk4aqIC
cplv9Vo3Qjf3KDYYogfsq1sxDeNtbconfTIfvZRd15kHghbGTTraO02nthrwbR1KuNvZeqiGcWO0
RpipfuAlTQ8iw9vU6N+HqnjMoeWtvLmhWzaGSeH1wYpMs1zKW/CM7zhOzk8KEDeaqYZFNgsFrn5b
QVCOTIvvAtfkMDHFnSnyG61dedIrPZR2g3vl2a11Ze8reHqsFFcMAXCFTCPhB+a4460lIrZR9R+9
ruKosq1tYqTUo7a/1VbrqllwtUu6bWyl37mebdVgB5o+T49JByYgKEZb2iv4/nM6aRf5w8yM99Jj
J5janj/Zl/km14zrigyzXSuZK5VzbJwtA0V665QoHBaf+oGDU4TY65lvHJpTdVdVEv8qayNk1V3H
aVtfkCIonybThuPsPZpAQ/bCQPRmWZp+05nOfZNwEVdjjpaMIsBI7R/tPHPwWFwYPZo+YyHv87Tc
pHGG5U8+71BzPHS6e1Wv6irPJg4H1VVpP2IW40UYCT5lqLwLsXwhM7jsRXedDsUGLbbcmp5AxeON
w0YI66WqrUggJ9pkXA/mzSSWFIgE/5e6M2uO28iy8F/p6Hd4gMQe0T0PhdqrWCzuol4QFEUl9iWx
49fPV7JnbLG1TM/bRDjCIVOki1gyb957znd4FN28wgNQ7oStbf3E1HnQzVVumxH1pawWgwz3DoMN
lPEeeh6Uy0/qsrgAAA5t+ykGV2KAd1u7WrVrivnYOPOadJTb3kOGOYXRY9pF6xxd8BoswqGu+5PR
GWt8Mzed7FCcRWjZJQM0b+bEMYRBZcn0SF+A61oclJU1az918egMaz3zz/1F0MPeGbhCQxFVYeWx
9fIE7PXah1BL/Zxehxa8FcRu27Ao1plFs5b9KdWj22wunqwRi6/TX9C/bkLDBazNlBpp4BX6DfRC
/DqqDXB+DxuCB2pebqnfjc1T5xTb2FxfgDJBZ0ummvR+GHLo+AteLwlNTaK3qy4y3PNgpxOBW/bG
kOEmEaG39hSFCo/6rjeRESYHzfKOrl9ec/Dc5639mdyGRZQa92OfNUCPtceopIWFq52ifnrqZAzd
UFADVHeOq9VLt3zyUyptHISLRk3mdhjvdAwfveLs34UxxFdoIYneNR8zIKea3hw0BGWIzNSe7ikZ
ZLqDdLEzl/zh3CK7C+Zoukcieo0lZs8rdTTn9KHvAbgisX4ku5CUQBUjpyoPduGdytnbOM5Fuj1X
xs1UdoLz1RTYfXvgpVhCFAkMw3wMORMsLE3bmkl1Tgb1Iamo2gxXdRs0EoxrzbA6CFUf0og2n21d
xzYgXJHtvM67Js8VxVe6HPFoumjsCU+108CgR5bVHO3E5aysPlYVBvnOoS0rhk0uN7qYTvZUsAo0
xR4lHlpL9HmeEpT20lYXOXK91Cn0LYficx7ik2ty9sthIjCiD6Ia7deQ7r3CYk5vZhDBjFc90h7x
J+hBjXuTIBz/DYtCuVA+z7fes9b1aTbddk0Xr7SyrZ7oLZpJGS6jgZOMpDpH9besJ/vZ7dtnwMbx
MsPOeQwvdlh9VvLk+Wprp8PeqedkDSZlOamSMqufAytvzG0JvNxu90acfRnQ4T04OsJey3YVqYnc
lD71+5tixns5xTijVYP+3EGshlSGw6qXdAfGgbC5s/SIv25buB8wx6arqWlKDuPYTbrVbNE8yxlU
jmO/YU4Z9Kp68OzwOct9Y0n/BTjei5/Je70fj14frvP5NhMUjjXBQL33RVKpW0wmPNf8KDL1WugV
3NN4NdqYBWztyVbuzhHOah6yLRF5jzM0yLlIPgPtf5tsypU2utPEDdJZakf3oDvZjYD2u2gd89h5
8hgm1aoC2ZToToQmWEtWvnDKRZPQTo2dfjrosbSuYiceAhVxF3waU9NjImoR0LAe2Hn9czkn97PK
zsxHKG89hgIhrSPF8Y6wGTTR4yDvHUUb2vNZU+gYsd6RXVVbYtMV0Uurp5Sx4drFF7N2TOvBCdXA
HMU4p6MGVteqTESRzbBGWTdjuevK9URLc1VPVwJr5Fjdqs6KXJqiEK6n4pXdmyMhXigICzy6IpKn
tsVNbLsv7WBg0xzstatDRTNojrgNdUmLWy6PNuiFzSAq9VPDk9U44x0HuGuSjie+7DhH28NeKeqV
H1O72uhtj/iW3KUatY+dSq/6mFa3Fn+mpHz0GEit0opnJqV+22mT4S5Av4arVOj7KL/0QDESxhfT
rETYtjAYEMT+m8ChvnCjZDtG8UV93wWiN2w8ZzocrTmkTay+tPQ68AZFy96Ki0PByGXMumWcl+IG
sHq85cRfHfyYEo1GNBUu+yWOOL9a9cInRcuPgwaC0IaZXYm1BF8R5vdS185Vp9NtIa6OCkbfRqFw
1kmNqTwWH82OF2fGXxhVycGuwfqMepwztmh5+zJRUrdMjqZf9bbdbHMMOvs+mZ37ovZbksIQrJ5H
s7ThkXv+R3BW05UKi/LFbmiisbhJJCaNYXTrzslx6fsNAqAmHb2FWYJ1t+TNMA0kOnZMqUea/aNz
n1U6iTVamFdXQ5fgciz1sG/XuGrrHesOzQPRrUUMGX/SMRLazdnvygg3QvKqT9mxNFCvJ/kFFjBf
4bNqLoSBZeM51WmmXfCprsLiPGYY3u0s8W6k1dO47yZaaZlXA1XoZZZsqjbjXkmhXhK9L3jFqYEF
SOC8Id4mFkvSWOc9qPzE5QAzUoBUhLn05MDCoO10tMgoop160tfwHgzMxInpf66MRGN0Q+Ma/Jx3
KMmhWGUcvFbkf9TrC7v6UmYYqxmj8TGFKHSKQOsuq6HDNWnZ0NTDolJvE+zbAP9Ru3I7PmNadCDO
x3lot8QJif0A/4B8wVi/RabswuDzbPQiM4bFBZV9GAdp1wgHS0fX7vrZ6T5Jp852jptyaPbrGf1X
swrtisO/RklZYeIJynwajlzRdu2xH4u1lszFGIzc221LnSOCUCis/bTr83E9uxhkgyJT40bH5HU9
maN3DLWL6URWhvoyAhzHc1nxyvgoqR/mvsnjwOp6ukW6oblPINWGVZNW5VaJieP1nPrmLkfEc2gU
tdU6CTV2IjsqYtxWjWUcazlQN/U5RPpQZtgIvfhjOufaZw3n8byIVOesTWXIXWjk1drmf1dQaQO/
MXliX+SIb4Hux3yyq2heM6l1C7ziKYYucnNvrLkSy7D31brlFUkXSUiI9OS01UHSCNqmY/6Mnmq+
Nwyt3Jg+pwz2q/AI/XE8edQzZ3oY0y4psXOZ0BARYVt0GezK2jlmF92Cjbauo25MVzqGlE2fcYhf
YASwhmvOOozlPHAxFO949ecd5EJJR523/5OKEvfUTB3QsVLzbz2TA3tAWIh2ZdLbWVVjPPULLfHj
59aP1JUVedn1YJTWwRh89YxtS037tLHx4pdUxUd67ORg626sNc9EqbXB3I9UlaVe5V+wu5h4/IgO
WEv00/HWk9IYmTUlPU0ROTF+LA5Z0TFzyno8YHnaYnyahw7LvC1G+8wC4tCjSbEuikuiI9aXtpJL
t2KaPfQldjlB/2IzW1p4q1faLSo/boHmsSyGRpHv59YfH2etb548ermrGpZDkLm93MEUHq+goZkb
4X3MvdreYMOJfKzKhn8Xz2YOD8GsVjM8RGKT2zi6adK+Zg0qWxgLpcrTTccST5B8ZJ4J0HbKDW97
KI9WP3AUHOKRXrs3DE6FgaD3wd6E86E2I4c2I85hI3A8OjJrr2nPwskw6SVddOVxjAQTpWnTqs8x
n5lh4mef+W+V+Qq5As823CC1UXlBjAEbQzuiasoQOOhDey9N4ZrMZAf7seNw9VQ7Luh6zZ2GfWd1
45EuG1zX0taP5TSGHzGY2LRE6J8HZTFPSy8ywisFwWdVpnTx6VRTReiJfMmtLr31HeCkl+rbO0g/
sz7UI/7s3sqxMRRFd1O7tbU1vdlep8U4PjZ1dIeqLLpJZC/XBskfeE6T2n1GMCCH9WA5FhNBdJxW
7xT6WVNzp90BdXZP7uA+W1mtv3X0inEIDUz6bHyf+LMrzmuKkJRgcHOf2BGnCs8GNoH72Yzmh5xN
ySF5iJ7b9MC80r/rYwvfIGrQYlFBtgTohE0oHlkVxiIZANWPiCHIQrWwcJbaE6JqazVkJQ5Pr710
qRKiKXLTmZ643PlxsHwaepoWpgedgy9WUdo4pHCpoMfzcJxwkKGEtSzzWY88/2lmzLCxrXwdEWCy
kr0rEWy79lPn5y5AMlt3d37ENV3oaCRW2L+He5CN9r5H8bJKnZKzTGfPGf4BK7k3y47Ods3MNjZx
GLqgoNbkjofrJm8TZAfuSIgGKXBLFC/s4SRPX2eibw5TmoU3jRjwB0WSbmjW5ldhNOnM8UTKmXYk
YoXeEdIYh9BNzlQpI4KEoIxTlQqMqmNRmumiwj/aB3PW+eNC8rxcKUu1ajsxY0xBTeT9eZ4cWqeh
W1lX02yGVL3FNMCtcmfcqVXFaQP5Y8NhYbSOnPPalUSJR2vbzxaZT/fV7wQuSjOkE9hMocnaxwTF
VfXwKdQoDXGH9dflZNkLJ3Sqa5sst0ArbDtbsjJPmH2Nyr3vy4wpPenzsY52RVYvDobrcmVa1EZl
3tBv1WTWxpQT0P4Hnf3IhBkU4+gp06fJU77EDpz2V5Pq+xc7NcQNXFDmVqByLXL9kuEDfmNGbSZc
1pX0Uk78jH7za2F1TrMVvtKXJo8YTFo0AkLzo5PbaOaSJnGxn9pBfXEYUC2G0p3PwtabIwxGudOp
TldYAcCB/Pu6ufsy559/XLR2r2XFQZEggv/8xzd/2ryVp5f8rXn/l775nuY/v35ZvpUXldo3f1gV
bdxON92bmm7fmi77/ef/8Tf/t1/829vXn3I/VW///Psrj3J7+WkSJv43+rdL3Ot/fP38f/z8P77v
8gv88+/nF/Xy+pb9bddkLwBa/uU7f1fOwZH/jXhwX/g68kXwq/zM35VzhmH8ZhCDeYGdgQDgtf8f
5Zzh/mawyoNgRF9P7X5RBP+hnDPs3y58cZC2yJIt20Z7+t+f8Py7hp2L90MinfFd3ZzlfnXf/EU3
p4VcjBT16R6p0CkhzVGE+T5t9VNaWst5dGlgaB/Y104jSnehaLf7QrIWyK0ROt2CbJHXYgwD9trt
X67hH5/wb+yuZwJK2uaff7e5Hn8xpPyh5OMTvcsYHO1WkNEyNfuk0veeVkt07BUjNj8vINFRj5dQ
w5DpkZA9tUfPJh6tthp9kc/dZ7qpj7XXimC05j38oxfLreXC0Dx3CciD0TGEnLVRZPcMc9w1w1IW
5Bnoj1MyfULCh+6IxkeY6/usi58tc97Pc3k/58mJS/44zY1k/qWGbQEgYpsrDRuxV7YrynPJZGZ+
s71wJ/NyCWX3rJflPUq0+zrvTm6eupwVIyg0dvLBBPUR1JrxOij90ehGZ1Nk+t1kl3JBV46f1DrX
MxSGn19Q81sV9v9c0PdWIjwZsK/rsd/7CRKkvvaCDs9dICMPkSNCDoxTSyeLll2MMDKsjlOVPJeF
u6NvaSFxksu+QQrDGJOkxHKbS+cN1s0i7z8yvsf/NJ7bxNaWMDLk2iuGfDdA0Vm2AmGfn4h+pab8
QqDoOwgtYxaQrsTSazn39O+Z67o9oA139/NfVXwrE/7zV708U395mmly6z1Szn4/hcOZod9BFQkS
IvOKi7xlzM2ebPVZENmh+xSaPL/YOJ7RkiSrfqZEtduaqRUdmUreUdxs4Oi+dl4L7bsBNefK7INZ
CurTyixuokmeO8ng8hcfnZf9e4+9/k77n3I+B5Cj13sVyu0009uy9zG4CwyxS8T1G90Kbz2GU5Km
OS2J597RH520ZagULVM1LOmWZEGW8vgaNROLgYcWko5x9E0IZW55K8fh7ucf9Z36/c+r/E5rG0EY
tVM3UvuOVoARF8sCl2ba4wHsmV5yvHpVNo+PV95nZnI3K9w5YST1LRVXoMrqmPOqLEb1K8vcj276
OyeDQ9Vg2DbiFs/sFh3mS7vjzfpjW/vhCvkVgf6nGejP3/YifP/LMwXQlfmVrsg3J7CKZiLG7GlY
1A6pRfaledG7RRtEOrZ7ZRkbVjx28wjPeibyO5nTX0706Dq8SEUaaHIySzemjQ3UzeJn4n3uDNFs
y8R9+/m9+cFyrl+err98WBfT8ziBPtiPBQIp+ebnCv9XQf+coZ7r/mJJeZfh/ec1Ed/+b0jTamIQ
f/XeKIfdpTHn1DnXR26QDi6sS92kqlPHlM23p+Dnv5m42Hy+dx/e2X/CQjbFmBU1YrIZliLqgBQF
k29F2aIZnC9gI8MlhB7tIZUd9Ltkmzg23QltXmrUfTwYLS2/nt5jJvUPSU0DsFH9Jx85IIgFyGBQ
U3+VZfx9NbqFKeLb6+PYk+aEk1ft26F/rmKCGQX8g4t2ZgbFANosrrONI/0HIRq0d/MYeFb+pAQG
Zk+iqGN7WU16+yHvtGUoaRQa1LR+uET+GKQRAVRj/FrH4hZCyIwQUehLwISrJtd/EZQhvr8aYV/8
9heYvabGs2PW+zmmMk4RmzYYMIXp3OuzeELIQJe92+RWGvRSLafKWROTyLFBu2aofjWB7MIwfKMh
9Z1FdzuUjEkbF3Resg1z0MQoln8Vm/oVePqvzwUhFt9+1KJg4J2Hfr1PGg2JQSe849wi0ps5Zpz8
YXZWkjNnEI0IVBGNgVQx0tvSqfRr25DOIr9oexBW0mCSBFzmNLntEKlXEeYmA6mm2RJA96ANySO9
9Afi+j76RH1xXsk2dDdedE7uVCKxGcSjXqIdnA5eTrajY1v3ZvErk43xo/vxbncI64tcxzIqJhxR
4BTxwXHCfe6AGSOQEpzpKVUfuF0HezbXHJEOtFTWRVZov3jhvyLbv3eR3y35hdeqjmDNCoVtpgfZ
PEEpzSl6ULNF54qSAngIFLCC2S6pf59S03qtgBwDWHPxs/um2jicoXQPl1k2MSn1u89jzhEHggHM
jybBcZAbxJZVED0XEDnyJcLem6pKre0oAzd3lmalDnnWH6xL0AYAk2FZRJ69gm3jr4tOHL1qSDfA
MbdZKF5moXmUZj2QgRyxuKFRTXF0fpi9bGfiy1ywKTEOqPVbiNkDcCX10QY5g2QihIYfMUQvtVNf
tA9p5j5FZvrcs4ijmkGsJc1tFcnVOFwwV5H1C6+W+NaG/d8rKpX9t0+xqzcD7CrR7fWRgraR9X3T
o+CqcEAvEHnRyYkE50YF00jrWnORDYVYOSyKS3bidO1RigSMpV/8iBZVXF1O/yHpt2Rt7tUwkhwy
Ugj/fCV+xwz+87O+2xFxapALZ3b9nsn7SfVXhGYD3DhbJoGMCoeF1dl7Ju9iObqADqgLIEfQRMAE
4FMwNDLbjJAiy2jGbKCu0/F5ltmVq3mbmj5P5dXbagR+BAWuca2tms1NZkl+V5Ks4TxmqbNUNazq
8iNt0G1uCiOYXHULwYbWNINuRpFTaABSusmcI2svjZNj3n8ehbuWAEhjJu0/vw4/vGfvNtuQ4I44
Gnq1tyHVbeh+Z/dpweS6xVu+MzzlwnHBflCSrhiU9Dl5MvWlNvubzrDnF5zTcmslc41CiczTRq/d
pVljVTBEz1DawgLSTACdfvFhL1vz997gd1s28cv0TxDF7YHO2CBgCV/cxU4yXYVFFFIre9fIgeBd
XF5ABM1uYKGTCqRfHi3HkDhHQNmjJY7is8cA8W7IPaaps6Wu4P2BSCzK9gL7wt5RpcnKaX5Rzzg/
Wvje7foTyp6LWavc0/Rtl7NFLnPaps42bVAW9n41r8yoatFZJOjeLNSZfU5ENfZK5JayPkISvnXr
EMnotLUNBIuVTc0MqC1ajZ1jBT1cl0WMZRV8VNJC1UTm7WBlWwiROCA4cnhOqTsynELU4ctzCwUH
EZGwtphT0q3JwBELMviuLOILtYGZAnnytKhavAxqSm7tkKLvUjWGTVYuo7TZ9lP2DEHiHJMmV1kg
eHiLdnXIUFgrVkmIMG3hAhZcSVMHaoWEdBdOacp7dKnq9WLcNL3z1KYXZZ9bylWPrjEQWYZicPB+
Ffz1g6IXiPm3y5FRp07H4bXahxrITNIJqZaaATbJkIfjpe0oSYukeeeW3dto4fFptYrA1rGpVn7R
DauSyNVVXRpPRmPv09m86RMTiUFUczox7etR9EerQCxSmMYvtqgfnEr+xRpaDlVhuUmV7dPUe4r6
9mN7IW/b+gCRSkRnEhKfhHCfchFdj+jbNmSRs1I6GtOYAn0ZOavnJjdepiS+/fkr98NP9K4yMVly
o9Et6GTURnxtTKiNQOiK9i40i22kObhMhF8vgRvZq8iwjCUuu2Gb1dpeWWXkblhgkPXO9IyuZDjH
2IRC+Yv36gd9H3JAv73Boodp2rR6tZfRPPDC15C5zEZuzAyIEEUUwbuAZlzNuW4Jr4am28LPJAti
5eYGJDKMK4x/Sn2tDZ2gnwDOp+JB/MUO84PzhfM+vMVAYeZVHarVwkp36Hw3AygsXfOuXIbdDq/6
Bbhm216QG9HN//Fu2d9ekRxZIvkITCzC2Ni0abjRcxtyaOwd0N/BQNU3je8va5tc3BE9QRI+NOSA
CdyPdFCQYM8mivCoPfzi43y/Dea8R15w0+2hNoxxD+vvwUwyJzDbHqldOp7DBCxn2tBHsdPijWnu
AeLZzozKO1IHgHRas70yWzQTEP5ey9hCrKCSF8fTfmHr/5op8p295D1qgudSrzpt7PZdhDyDHo78
GFIzfzEmw9+rvqQpjSwYkKK5juP+kNINy5rmo26XRwU+Kujx0m97D4sfHYN4T3U53LTSAV1rZLc2
ZMXZSZ5dctfR/E+I09rrn1/UH+3Y3rtNMMw0aDut1+2Nun+wYXwj4hoXY6uRQ6DyZyNtPwIsbwPm
MUyhWiS5hBCj2YzoKUQncORXTSxJxe5ccy1nnncugkBDFL/Jgqr255/SuByyvnd53+15TqXNETaa
bi8MFP2+nlwZ9Zjieyk+m3XH6amU1w4H3wXxBkfIfkeDWL0FJB0+Wc7HY4W9nz02rDp8chXFWTcs
tUq0m6+f798yyP8vGv1X8asqm/JL+/+h03/Z6H7W6U/jpn35djhw+ZbfW/yu/ZvpXXLPBGMUxj02
p6TfW/yO/hvQGqF7ziWvjNBJbjXUvYsD3nQYCxBL59pfv+PSyvyjwy/M3y4ECw7fUDN8h3Ddf6vD
r1vfbQDD/Hi3skkfF6hkYL2ise6FR9k4AGJjD/AfreZOIlFSuXMbyy7FZQlksdwyfBvLaiOQEfcz
I8zZTUd67glYS9GPgtGvZUQ7DnfTlykuiAqBz5MupfRJ1Cxp/dLT0PCSVbjlUswuyDUCBomgZe0B
Q1OudfDNmKflj2i0HI8udDzCNp37MMUkX4Sf7H6qyKRI0+Fh1KtUXk2t4eIZuHCTA3hgtBSmfna/
iDRn9JlnSar2RYn1eIJsZ52w3HnOUbYsPLC5kMYdUq2I5Dn0Z1U8uip3hwMg9LLMF0iz8fMsPKWY
8c65rutHl7oBe35mtB5pkUk3w/lvMUSucjMLW8QFA26vcnBk/dRMYvI30+RlAscnndsHGmD1OWc+
6V/Pnp2hmDc5ru+BNCf6qUiUYQY+LvT8qJF2MJxtVRejCWo2rbERlUbpdzX5EVwODjqZ2R87RZ7U
R8b6RrWTE1WZwQTRUfENeOchO0Zi7hhlGp3uljeM2mV1RdOXbQGb+9AbN6oD37rLdSzui3wsveYx
UdnE3ml2iUkDU4XoT60I1/PHttCGGj0YrosMl7vuEgqAcjttBk7wXZ76r0NFjM0Xt8tUfW+Sk90e
q8weimvSQDSomQxV82uUzz03wOtTOOxdjAiJjhXy+fnyIV0rzwPXjeLoHgWeXV7LxPYSeIYoUWjM
5K1Rtsd0LBzvMRUKz2EH2p1MmkTnKvvSipkwQPWDz+ykuX8rO9sYrts8r5IrjGjQKYccrvdnenoh
aUZtXZjlR1PVzQEtu8ehOW9szwHnD3j+rggTL13UscyMe6h6plhWJe4+1WBI5pCW42oxSZaDvV1Q
jCHbJLCdmPm8PdWuqE+SET9QNJn7z6HlVXJPiYU/ddGEUqHirDUyG0Jy1CBne/nl4lS4iaGessUN
qlm2qR0/XRTzDeKbXNvnqVIaTOco11eTqqyzgUx+13o9yPkiL5OLhSzv3DXiqxR4rKXpAkRkpvcr
BotI5vr+4sPIZsd7RiY0TLQRyfBc5JrygrTRFZ7bUqxD0qGeURHqixZwYBkUUXvx0YaDmi4m+Wqj
qsH8MChnsheNzUluNcoYCGLYAirbVLCyPsdtr11U6s6dq/yyRHiczCHCakuW27ImCx1NMsRxcBD+
vTnBqit8ZxjXjXTs6ISoDmcAcM9iZ0R181xDiNnHHQ5FkRpf6cgAdQJE8YO5a/0wLgnRwUIFursj
QGDOUFMtjCr31U09eekNPFS4+GoIjfMYpl60RJGtgw3OvOQFxHS5K/25ugkrQny2k62F/bIlWihr
wJZPrnQvsSvIVNYakpZq3TLPH1atQPtEn2pm7iwLYuf1KMWqYBVtnRxk3sXob7qwG3ZFkpbgqzVy
HMw5LJqVUZpTc5UY9a7wBvVmzJKrk8tk2eANYQDGuWdHHmD7WEQWfz0l9As3WD8AA0AtqQXKmkwd
3XiSJ1uJ2ulTnoAc2qRjGWFQNcrkEXIqo1k67fTQ2tC5iQfTzE52x2qzDE0pDpy5wL1xLp0+kSB2
0uPZEMtMDckVraV+PFS9HQ6BwYqCsAUCbbQQjRa9Jcr2T66WnkoyTfK7zu6N60ZhAV40uY36o2j6
xzrBUKBaS9ub2OY57rKoogaZpE3wRBwCA3CLpFxHI69xDWg3QJl2sIGBVRfjFg23evDaatVoOkZ6
1E4Z9AZWZ/fo4s+bH3lE5uYTZW2W7iJ0N0dCG2p5FxZdgbvek0X71sxwHbY+kVreLqS79BLThi3W
DuIDOBRR03o3XWFLfzc2rfEkHToHGKYmvqcka9OiwS4ueSsqQrtb8Tb0geAse5S2kpxzXMIwAxtO
FdCMUKBHMcbZkME0V2a1bO2QYrpJXQS/NX1YwM1emQ63DgjDy6w3C68g7nEEGttYJVBT3K5d5lUW
TteVxcdZlrmwjEehd8m05pHreRwIIjQPcT6TQKU5tdMfc58H4s2LKgEqICq8mVO3g7nRtPSLi9dI
YDeFUgxHzZm1cls3KT4ZokcU48EshoOUJvphhsgNlDRht1lOYe+QpkhtS8MtIbNprfR4emhVWjwC
44gt0lMq1e2MHnJhMGD/M9dVFyvMWHVYQVKPalSho9vpu6aqyLqySjdiFe6Qo0wMN3DpFkW9bPF0
5YE9MY9cqaH06g20uAn3cldhw81yzLu6JA6NoWrJBGYSZprcTGGsrvN+asoVkWHxeHAMoYeAZusU
Ngoiym1ZVbBFCIooivuklt3NiG0E348BvjWIIOA1+0hz03YTjszYUD8lPj2/0dG1m1bvmJ2GXcTM
qwdX3F21swp7fO6S4riqOXmvTQSiYiG9QuD4YcOUw86AF1YH6JQIqxgFePB15TltfTL7iK4l/Rw0
D+WMr2gxxj68z9Zl71vU9Cy7LxNwXnJseBJQz2UNN6wJQT8u61oKPYgN9qmCR0pXT14Ugu6tDcjo
S2J7Rsbv9djc62lJSPWMof2oCK7qt6Yd9p+Hziu0dWkR8M4Nout5cNzap1HEkrPRbDZyuhiNPd37
SmX2ohRi0INCtlN+rqPe/FDZFTH3FmpUdkM/xAflGfGQryJLEMnVNGJ0N6ZGlxYIJbGZMBwlzjBC
C6W8lTQC9VPu27MLJqBD7lAYmuAK5KI9edytHLvDEPo003zjqXO1kTudxU5abLVOp01XxNRIyJzj
3DxlLk2ugOKaHns/Nuk1XRC3WkTgAYjfmoVPd86P0uxQQxm+r7DGuwH1YrFBV+xdJ8jnQOg7Vdzc
zoYabvnc+ifTCycogKIo4p0+NxFFHAD1/nXuJ0+sipFkMWgT7TAtCdJu3EdIHw40d+5+SpAAjF35
qctbt12jTNc45Y2Ff4+WfiQqzI14mDWYdXEwaa1eICDVcUJ1rEDTQcOSoQJLFqKGzJJUQ8BaqB9j
WYw9lVaTFYd8jkccIZ2nL8qqI4AHH8nYrxK3Gl98Ac0eiXZMlMK26TPyApqsLeCEqJQDHJ+1h5vg
8sKukhzs66ozsXReR6JPx7uyA+RxmKdLXJUYpzTfjSMihaVymRgCTDHInzBakHjBbDjIIuNBeGA/
exE1B79tp3ZrzA6mugFhhnzknpv2waIeVm+kGPUCX7c11y8pqlAaorR9x/NkR5NxY/ZaF626NqET
UiR6vnYQ7nwoBYgiwgmSZimMGqLdRdsWbWjJC0gqFkELS78ou25bNWOCHs2CLYT0MKzdG4oek5g1
z47VA9bZqrpKI0oGfGXFeMQh1qq1zk8+FeFMMZPnkZk9JMLOu2NScIT/oGU2RPueno1zbaBg9LYT
gMp7XAVmxXOWVddlj0plq1DPEmF1yRsMGPn6BW1fn351W9e6/wY4UDHLi42Z7qk1ddpRc52w3cPU
jj1kh3VGFJVRlfOiTuwLHd616szd89TjnhG6rWlkhoShdh4dn4QzFN68QdzsJHKyVeFzn9bmpE8D
m4/MrYXhtB2+JZhT97AkHR46J5rH8rkqiY559UsWhVcaT8ZMhg5PbvNFAEwrdWzXLpljy5gI3TDo
MvYRdCvlaK6aGs0SLSp/OJCXw9aTjRIvSqokBykZt/GLlTvOh3FUjbcatUrqeEFcmnqoAc1Brikd
GjEtTY1/h8yKUgBlh9Aa6nI6G32rRUTz9GZKQB1rQVRwUzvPFEFCgY56OmmolFtSGBVjvkbz4U+x
Ky3NOJ3wMZPdBX/MqfETZvFo9vCnivAR65LEo8hsi4TJpTCx0CEecMMQY4jXZ5P1wSByyl0mYUlN
xGw/ltc9oA75xjIL0hQ/czOuI9IxvJ1n/xdn57HcuLJ06ydCBLyZkgQpSqJst0xPEG3hvcfT3w86
/4CnjkDE1WhHKHajWC4rzcq1OoA4GwMpBecdtLhaP8FZnllPWW4VybY2zMzHo/XRyUIcBuNnYUc9
10DratYZGRttOrGtZnhDusV5hmE4jA40zHblvVRruE4dFia6zvOyf560JGoeiqwN9McijDtaPohL
gQqD4VVcwngDXt8+poGrwr3rnuuxlnm+JpRyrse69zp4XBTtNa8m9Z/aVD2A19wffsqSpTxTu2sL
KOkKKgWB32oZ8jutDmNI34d/s2z06mJD03Ta4S7mMadQqQdIwnr0QyJmadP5URd3KT4JquRG+0be
3qNNpWvtK9WEliOSLUIjhNksY8uLO9SuBntWckKbqwMuFCNlHqebsUnzBKR0j/gL2VXjIbK9ooLY
XR829BVKO3qDdSSgjVJ9gIUO7LymeIW2aVKeN2AtmYE2o5TQGBhUNY9elMOItldLufVh6ebV/z1A
B0nnmTrU+jarAsXhbiXcsKKo6NZsJHnmuzIS414FnFc/GMUI5REa9dDeTARkyS6ElC24mYbQqLFv
SaBtNMQlQzck1mmOoAGlE8T0PlwBWtbbtzWsevjrUg5l/abWC/PVSGr7D0zscvMOi0E93AeW1EFR
FOltvVFzA/2GbsiM+8SgP5U6e6fbj3wC6ZIO0p65yV4Bw18bUgYxa4O+RHwlmz21zLK1YdTfFqmh
vECrYPDyoIv5HCsWGYDK4Hhvk8HM7SPvTRMcdSNAUB59B/OQtrFGA1RtemimSmUVntAOTSlvVigx
0bNYyLDUeXkfbAAWld5NRQNPAsMDXuqWcMJ+6oPSgQLI6eF7Kuw6fKNVYcbae5W69dXU/u61dgQZ
QOEE30q/NF/jlp4ZyB/i8GfhNdOzbWUZP7LnQberUacNIdCcB7Pzwh+W3CbKTurj7Mgg44M2apKL
YY0fgaGBskyQzYG03rNRDfPB3h3TCBVOF8JHNADRnyvnI2sbUBbhBvj7AV0Hn3euRVAD0gxgehIe
Y/DsdxKqHUVc4OaotZbr/6TS9oPnVEfJwZ0UXilyA7ZtbkNwVPFdjDjhbT1SjIhaCV0UaPGs0q0q
AEFPM4CfVmFJxep6vFpZC4uQagANatFmnAEHkkLaRkqqjTGQsUCiLEjrbUIkvjGgYo2d/A4u+vE7
MPX2yk9sebxp/DyrfteD7PFYpE3jX0sj2mI+71eI9NcmijT9YZCJxrZOXMILAm2+JD1o5RicGi2w
Zdr+Cus42fDk0zA9WPoOzK0ffk992k0eKBLrKj6q0g3Quvj+I+nCdHSduk3vjLrTkIECeDnCJQ3P
j1b25c2IBBGEVl2Gzqfh8ZA2jlPCEabr9i8FXsgQUACeySY3QudZo4n72ve0gu7NFpkBemTC4YUI
CHIESapGBAunKG9upMoyiy3o1vFVhgHt6NEaAc7A8aK7osvTf4liWWVGzKtgLbwxmdKbFPmi4aaj
fW+mKQTJuh1jWKp24MMkFTQQe3awo6SDtMzIjNB7tgyfLg4pgmwvKWA9IOqlmfJa9dq2YDWt5i+U
frFPth0VUCRo9bE86G2q0VA/DN0WP867D9VevdU957FtA4d64tCDkMRsTqdaCwv1Nsn07G9Sm9aj
TW71fbRRr7jOAoQBryolkaE/gMOqPUxz2zd03H34ZBia9qg3HtVJCPBGYHmD9aZmfQYQGsp9JA/3
Y0Bcb2S/e40rsdGphb7JZNVgMdHw1hoPgkjk+e58zzHvNXKt3bauES5wO9ynF5THhmPJ2/loj00t
HVNzIB2XQNXyCFfydN3VFoDa0XOSa784/C4oyDWjSa+7LqPve4CLhvYbc846BkrkP6uJH7wpNocr
tMFWg3U22kOeI4dDWyTJoy2sDWwFUlHaHfov6h1KaONPj4TS95Ry9P1YOI1yBdf9iyOPm5H+AMPv
vk1JQu9Q1fj+dYS+JxJopRHcGGUQHNkYaVPUJugJ6swpwV1dUZhg+Y3vHoR23c7Eea62rZSAvpzz
Of+0qaOXHf1V8p2RXjtPCNbCvePQ5i2hj1nz6oz+3EdU0r/oUcp6jOR+6PbE26gQBeFIjq+T9fId
0nHSDZanaWSCU+lRcaTmSPmoKdirPvutG9P41x67AgC4NBo0x1Wp/S/LMuSFjC7in5plF1Mqb2hG
DDPSwGS9AvVZ9UmGusWsjlaqGWX7PqPDHPqqqvF2uWNF1Qa8EwofNNYPt+0whNEWQprpG6l6bdgP
HTCke/Ry+h+ko1Cb6czS/svFUq+Q9ICuS0uh41PikzZV9EiZhdbelya8bphr61ecWp55e1aJePhP
WegcL/9psYjkvgDG6RU74+HLCxhHFNfDGtF6CnABBqrxbSz3IyQy2Zq+wKc1ScYSAC9qQgKRvBrU
VepUHZIppHeMfnbqv9MjwdcWOhWS8ZWzMrW5PvE/dTCGE6p1CbaojZWhcK0svi2gqPDkW+AHawXf
T6ElfF4oswHd4TFp+HxQ54SliIrhwN07mnUsYc7bTZ6/S5XeQILJRpzSam+g6X4JkQ8cm5VC6tIE
BZRFYCHEmtdTQSdtDcmKZycbMq205bT+f2p1i+hlZT4Gn6yhNR+bM0BwbXllHtMH5ab67M0lXuwm
oYy+UNPk2ranl2Kv9Lq675AQhOIMtlraEP5A8asR3is0g8/YvVgttMG9fF4XztBMLX3+gzwEOrNa
hf6MfMs/6BifiUXJIjn59zDQr6VEIuYYV7Z4YX0tAeQwgp9Q1JixLA7nwDMQy+qeKOXH5aks1NUs
ARQ5db0SDiWQl2nuJivkQwDeVbWeiqo+Xh7hcyCEBrvhf69W7kS1HhsVbfIFyZuqPPSzNcQjoE0B
zXhpq9JUndITSDizVn6ez/9nR0a0KA3t1z7c9C5dQXKeHkjZXhUGkCj/RYIssUSVPmXH0DrSk7Vj
unAXLcGyZDZ96H5XD66lqHNPCX3vErnCkwezNZLHyB/ZBK0x1DnFQQ5+pc3KCVnaQsHEKHhuhQNm
3gVgm6IpBVd/FYIIJ4afnlo1X72H85X+bFEFY2NWo6RyDxkokK4HZGaYiJ6eRid7kmrwsPW4LZSC
QuMKHGppYoJp6SZl7tfMBzfjskNKvG9U89gjPoz/uTLEwstjCqYl0WON2Lod3FzOruQwoMPb3LFT
GBY3Q+bBq/9l6Qpy43O80qz+8d8XwYeKW1Jgd3BNSblmkHnMwetcK6xekkbZ6jEgJQjQo+iB/8jA
Sg3YaGARyvaSl99MTrVyPZZmLdiUIcqt2vL5IWEO46ven6jR7RhMzX8QlCcFJDXGyvu3NJRgX/Rs
MJu6TgZXtSFco5KXqb86som5NLgeNmCCnJz85YqpWTgxpmBqAuIEmWbYwR2lV0eWjoVpzhZglKCJ
JfYlNiVteHLqf3Cqbk1s9hBMrjT+DIN3CKEv/4iFx8EUTA85o9SOS04teXYX3QpUmd+kND346rNp
wgzXrDxC6tLSCvYmUoAlB1WGjQPhSSb1JiYOMiAqhFyz/90rR0ejxQoaDONtPtkWWcWWy6P71TWk
JYe0L7cxMDQ4Ijfz8crhWZ8XqeyNu5ZqlxQY17YzIuNebZv8D0jfTZRUa9CwBQNtCkYr8YyprNAn
dTt86Y3qPBpgT0MjvNWU6Y4OV6rjMsQbt0Nl7uaLeHlvPkd9cQUFE+ZDS5zYswmrpu67ZU7upHE8
7AFSYMdVFW+vjC8WrKU+q9g0pz6CeqslKYKhM26tEe5mkrARuPtuKA+VEl0pQbPR8x8yOri19X75
V34OuuRXCobPaWUtCWh9/jjGGIDG+2XVh2wkwOIkz2eWK5MjAd6QORvHlwEuTp4TdIVXT/GHuNcn
xt6YT92Z0xWoJXoKMldpqk8JKFkSWXB73TncWeaLfQq0H6QEwG/JkKhlK4d6cVjBRiblFFRk8wdX
SqmAwkviMP8CK5XbD1jEhoPJUlTZHsHMchf3f1aWfOE8GoJJRL8R0netGdxBCZHeeFUQlp0TlIX5
rFUnNFu2cQLAjg5QG2zdyqALpmLGWp2vcZXQqRMqmArJkvZldKeHzQ5+Z8pp3nutjFeV+RPHwRgh
kyerRXozc5l50Vq3YStfGx1Naxma0+vP4WyjPtt0wX5acgPXo8fD0ASy4/o9lNSjlIUPK/NdMM+G
YBoTuQrLbPq/B9DXfuUe7K+VdTdGJ45Wq6UnrT/1/cGkSwRNRK6c3St3PExwW1xd/g1LP0Ewmias
xV4ie4MbqH/1NH40p/QK/SLXDHaXB5iX6rMlFAybCtlXCfYJWUdSf9vScv7leXHFUbr8+c+7qGio
FyxY0KlSJpd4LJwES/7XQSYGQog33Gppdi/3PXAfE7F7Fq+Hs5gi4OWBl86qYJOCeMyMofVHgjCn
g8N9/NZ4/k87kL8XI3QaY/lT1fRy5Q1d2CVdMD6qiRIDhY4RbswWHJ59N/UQTDSafU+id2WMhbMu
SkpF1K1TuzYwcLnxXTajp1U3ZOFh1gVbMhZ0njc2gUCqabe0f+1ZIRgTo9vZfx3bbm/68TPG+vLG
LMVXH5DJM0tdR7Y2JiPD6VZ+V42gVZqXFCl57BUWkyNhTO3PL09OMBGNbKb02GAo5yinw5+Am3bv
4Vh5EKV+xDarZ33hyOmCuVAjNQGHwcT6otpRBHZRG7vHNvhDtLeT6g9+8eUlnDfmkzurC0bBTwIj
yTLmVJrRr9nyz2aoeqOZ8qZTVo7bgl3QBbtQ1yiVdCZj9PJ45Wepa00GtPhrKpNLp1k0C5Shq2iY
UBtK8/dc9R6IMC8vztIPFy4+ch008IyIcCDd8zsppvc8sd6srv5z+fMLV10TrrpngR7oVG1wgYL+
MUf/jm7II+VtqhSAVi+PsTCFWdbr/J0liTwOVmhiM8G6U5CyKmBh5WMzHC9/f+HCa8KFV+KMfnWr
x3lA6QePm5ZmKMoe1bw8lLOPGD6u+mVLyzX//eyyA66JFD3C/Ecx8uw61pc3dJLhI8/yL/rmmnDF
Y2+wpdYpRtfU5e0cVAyEBRp8d/PVqPHAgLduMShVcVg1K0uOnyZc9lKDXN1uqBlZXnU1W3kCNdzu
eTWrN8Mo3Tk6lscXY7zDpF3et6VzIdx7sjW6bTgIobSV9S8aGgUETTrtcTAvf3/BrmjCne/gwGsM
Xk6X/PaT7CEEAEdk4YzXQJ2OkvL8tVGEq5+CTKdo0Y+wYtIrTOviBqzr3fzO6OV05eT/f3LA/9cy
S9FDMARVDg0iSjWjq5ojKMRAoXUm/6HKzaGdusevLtpHuHt2wlMdBJATMZ1KSe/avL2rYOqCWuB+
lMJT139ta2Ymo/N7RPEnB8vXjW4/lXhn6OTkLWw4+Wsh1S++9rXs6ge3wtlcPLvwao+8mWvC6f+f
SLrXtm0AwAX9vZVBFp5JVTAJkV95plEwSOjH9HB621BV54iV19gGrK2kofulg/bBWHM2G1+KO11S
OABB3EEJ2p9yGwlO2dPxRQeYxZN4JVBYmpFgC4LcqC2Qa7RNWcjWSal9pWnEPTGl0sYPdiqKPqYy
rmSoFiyqKhgBB/AMWBQcW2eM7x0Ihimql1eVXf4COrmycguv80eL6tnKDbpjAa8i6rAR/N0kcdlt
ZGzp5W1ZsGKqcP/1Pqklj34AVw4Q94Ju9DuAQvAZK+uz5F9+NKKd/fg+ManwOwFWMnluxzeb1AN9
nNkeMNZuglErGpTvZfG1e/nRT3Y2WBYYYKlzdoOGtpyVqn8QJTs0IMzsjSosAbWnaCszW3i2FdEG
0F4IwRVRBlNCg3xvy2Axw8OMVSp1UAlNvV310heO9EdO+GxeTaz1g8bL6lbtsJdhYad19e4jw2wb
2yCYtquWbWm/PrJKZ0PlI5JXheMQfhjSgSyN4r+kEZoZiMtU92P2WMUJgocrh29pDedDeTaYWat2
6JTMi6ADs6nm3ZUB8JLTx0pOc0LddHaXz/nCa/pRHjwbygeXiHhPjvkp+m+Gb88MZiSj4mnYdDEK
5XRFbi+PtOSMfATfZ0Opep/JGrwLrpZqFE4JpeRD2ZmcB5hAdz0QMTShkgGQ1dQ8qZ7lvHc+jWdF
r3hPSlCvibgvLa7gP8ASZyawAOETUThKTeuhhhE4AnHVKhaMcsO3unrt12pmCzZKEcxIix33iwQH
LAnqv05oVFCkAHK6vKILRvbjrJ4tqGl4TutL5ej6KiJNVSFvbU99btHM7jV95TovXDGRI05SIwoL
MmOA3HaLTnblpv81lpCNEAmbZL+VMPzaUfwfzWxaOzyjY6h5Q6ggptC+z/5dIvEMrpW/PuzQJ2Gp
SKdm0bCoIL3Lwx4FP0qnehvNBHhaXG9oENxB53Pdd2h9Dei/EASkRuyWWv+LxgsEjpqD4oTPGVlt
/v+baVXEeuGUyIKz4ZttB9EjsYEvt/c+dxs2q7fLZ2Thfotq7npq9EUznxEj12ntdPYeFLrtAG1D
lzi3c67w8jgL76U8T+3sLGpwIZkIGuP6Jd7t2Jl04k3p01cDfZG+bBhtQ7H82Xkxld92Z9/CQnkD
bdzPy79+wSbIgk0AI9/ZiYW3NwF/3ndhgfqeDuqWxqP6FGQ5iD4IqbdO3rUbJUHq4PKwS5sjWAfA
xU0XxDOkT4d5HvLhE77ZdZ2mJEtInWy0mR7n8lBL+yPEGWo1JlKdEwBY1K9QQtiFlfGtwtRf/vzn
ZkIWacEGyc/yEX5415FArzvcItnK36MYJ0PJr9tmuE6L49eGmn/C2UkLJsiwK4P2/y56msto+ZQA
5j5QuLumsDxVa4XleWX+11DQtv3f4wCOzKYClVtXjhLtV9gBaUL9acbVx96pAYWQDFIKJNREQKWu
15zaz/dJdgRTADi61ItBHd0xD6HeVq90w7yHkvzy2n3+YsgimRT9KGEup3xdydS3UB+e66D75oXq
YfWifm7K5tb0/9qdSA9x9kNWrQhpgEHADdudr8RkS98WggqosIZZSAMzGTRPc7oEnYgVM7m07IIB
6GXkEVOL86vKxbZ02uvMUO9Wf/jSsgv33GvUWJ4mll0OErrj2tt0xl7QS7WarlgaQbjeVlDanVVI
GDCv2VFp0zPz2daPUpGsnJwFB1i2Z9N5du0QgxxkZ6KNjR4sePxecHsrVKbBUyBLDuUYo61G+B/u
0Sd3b6ZZ/q/BwqoIZZ3ppFrxzUH3r29QC2imm0j2r+Z6uyTrADg7JC46ujEnxXr90gUR2W9Mk4c/
yhTeGRoTnSzaF4a3zUvkkYIV87WwUyKDjVTljqaEBrEYIPhhRs6W6W1rgrv1shVPe+GeiLQOyNy3
allphGDa0NAEYv5bL/AsGHoRVWrFkaQVUTm5eWKjeoH4DsLSUvyYWXVz2xblT7kwpp3ngRO/vCNL
AwqXvq7A7UNnAp0Xzck20QiESFsTCIUPFNkzlcNqjLc0kmADJuDInqX5TC1Oiiuzh+ge3v4AkRLk
1dI2i27UUK1cyaBwf3luS2dBsAsV3Sx1gFIHvmgx7KJkHI5ta4R7ZVKUK59mGffyOAvWzRasAzzG
hHJtPnHmUAu29AONjVeyraxM43M3RhahpBA/2ijewLgWVdqjP9S3chPfVDgBG5Cirq7HzoqXsXCw
RYhoNLN/dwY7ZNjlDV1Ar0phHy4v0dIc5r+fmTc70syoKbmWHhj0OeiNbGqjYX1j8uCra2TOS6PM
B+FsFPJViChaNr4LwFDbjA5yld0M0YkerHXA1sKpEqGhQaFV+HrgWare2UPP90uqpLvANw6l3K28
BktDzBt0No+mbXPFH0M0rdL4RXYoxJILMR3JLWvaGS/vyNIYwsVnH6jEKEwjClGhhCM9hnO8jWjD
nwJk4fqVw7s0jHDryyIfHJTCJrfXhwLNXpRLnUg6EujRz62sGLGFC2gJF91E6By+Ky76JCHjnMvj
CTUYWAvVYKW8tGC7LOGGx3I1mjFNhGwAZMbShHTSywz4iqheQPe6X00lLj3NIrhTo+FxjHrsMdIg
8Prd6VSRKCbNqmA1rcCUlkqkqnIkzdZd8YXlEzGeuYcSrD1CvTN//aN8RSYeUNmU/I1ohsuAeWb+
+5wYo2CikAeMpdglGLh8EBfW1hRMQyIreqbCkuJSJY+y9wmBG408c+Z18HO/xbSPXB5nwTiY8wk9
u1TQhulxLBdIrZBi7EafCqH8iPgszbXvrboW1szn+hPXypzX+GyUMICQVzUq1U2tfTELEVvy9TDM
bNL3EawQ5lzlMoZ9HBrbcvpnrOVdPmdYozlHMBl6Wpg2L7nqhvDuDqruehp6yM2e57sojlDNuHBC
3YFTkpMXwJWQjEIHBVivTq4jJzgpCJWQ/4zZ7tU068LV/6AWPVsKS61aNCGotARBpLmy3NAQHsSH
UfKtGz1tUTq+vLELz5YpmBhgz3ocOakB9gri54Fu8I0D9dXh8teXjqdgW7ougCEq8WGKDGk+NZvJ
hGWodGnSSTZ0OD0h+TzsWmX1AM3f/ewACaYm0AIpUsbQ4A2LdxWBjK6/DuU+CeJdPZ7y7D2Uvg/e
U7uWQl3YJREzCZOsM/VyYLhKb14PRnWoq+FUIBFHt+DKBi0NMS/t2UGYaAHG2YoMN4IdkRZ6rbml
5bc/+qFf3QyE+5d3asGMiXBIGMMGr/Jyw/WV7E8E9Svv29Fw/lz++lKEJgIf4T/Jkkmd6VXV5AAj
z3EAkKxnMhwo8ZU9qT9pZHQNozrSyvb38phz8PfJWTAEYxInEsHMfLI9BQ2VhkBw2CqwZzX5CaZa
Xp6jJq3xuS/UD2QR6Fj7gdnZQ2vQKDxnL8srozr5oXFgsC5HA/PURvY+RrBPivbr+eKFy2sIbkje
wwieFoyqAAqEu+db5z2q+rSLhn1lvDH2AHV539xF9cvcYGebAULZK+dyaXkFw+E4PX1uUFO6aVHf
9DPvMA3bDQogWf/WTc3B1lAabGGCubybS9dAsCSw1Zk2Ml6ma1RX9N6/pIOx9crxNiytL44g2o4e
siKvZUKVXN4MNJ8lQ/wTjU9yebvLc1iwhiLIUSto0e5yD+uEVPgm1cFRy9KNOtEvO6XXVTA4yCI/
Xh5r4T6LYMdRS50O0j/dzZC5gqWiO6Ry916ucfsvnDwR8ShlzVSCsdJdmpe/94b+J/TstWVaMhYi
vhF1dXip5rdP8yEgcn61+VOMoFyP+Hw865tvCsiazWzF8i2cLF2wE0o0BbE5ZSYdQaqN/+ufhsR/
LVCg+fJmzKt4ZsNNM0F00mMIRUpfVEf/nsTVfrWOtzQBwQr4ulTq05CaLjQCHcRn9N1UJQB6Re1/
9JBZrVz4pRMlXHitqyV6LpmEVzTJ1rfyoy7Z4zYqU/drR1a44nDIhLAUwfhpmwMcZM5NqJWQNk0r
vsjSMgn3W/EgdkRhwXBVlCB28kgB2bfoDZwZyzZqn2gr52kpChEBjrqhdnIRMZCJ7JLROfv5GAf9
H6tgRJ2eTgB1EWz5cMogeLwSxS3YFhHx2GhKGw2+gR8nNXvo966HKdnLQHdqOkjzSb/DDbq8TUvX
UwQ/qlC0VaCpOtdP/tGwYNreN7/QZwn2bQ8xFGA9yOF2KuRhlwdc2LgPibCz2zMGRQaTW9rRsfqr
KM1HhNmPcvncZyumUp8P2Ceeggh/TCU/hDve6VxoQK9GovpGgl7hFs5L9KmjTUR6ws6lLTWdiRyV
hybsBqm8K4I4Yr45fTl3VA159lT5/s632qORnky/OtJPFAbKd4d/W8bZDM9CvfPdAbZfoDie5df8
Re/geydNbYTSD5l+P1AVNl+MkunGiVrXWmMKX4pxRLilJtsBQrpAYg0z9ie0TBJIjDIldK5lXa+f
Oz2RT9Y0QHerjFtzTPqTAqPOK6xr/Q38zXUJrx1kCvtu0PT2MHQZgtFqX98TThFeV43sHWn3CB7H
nvbwlYBwaecFi+BYfVxMAbnB0s+2fWfvEqNDJOo1Wk1HL8S1IsRR6sLM9AaS+XIgvegwJ8SG8tTP
zAB9Bx9J/3z5CC8MI0IcvcqQcnqudVeHnozOVu8hi5OHMch2cJohba2uaSAsGR8R5gg1rNmkJu/+
bHyaoD1Bp+DUh2TYRzYCFANdR93GCocNzKOX57bwLoiQxymegOVQy3cnuboFSfwzMMebSdZXCmtL
SzefjfPb7xeGndkx1hTloI1W+ndGBko5tfN9Jk1vTr9iZZamMf/9bBzf0ocOMS2DhNH0u+6yox3B
WZMUX/y84ALocCWPTZURCRs0wzbhdBoR0nbWrvfSKgk+QImMEgoSUOjLqGAH6vAtH6bnpK97eDGh
aVl1YZdWSXACIkJENGKQfoAh62g11smO0Ior1JVVWggqRGSjBVk1XPtMI7Fm5aLDrCuCWjqYkxcj
OUxO4NLn8rVjK7gDeehNVtQyEyfoHrqW2o1p3tpDsvJKLiyUCGsMJPijJ8DgriP/KwB1HcZO3/uo
77pf+vkilLFpDTP1ww7Ziz6/9SbJ9b3wbtWbWPr18zE7uwzQp6px3/Hr7bHQH4GwovQ+huM1VNLF
2+UJLPS1ySJq0SzacdS1Hv1070fQ75VAhhVb30AqJW2D4rrKPWyYtMVvSbN3kixfO2LKPOXzqYWQ
GsJ0ST4lu5/in60SXM0mMZVf2hKp88TarDrmCz6ZiF9s/AS8os5Q9XUi78CcepHxoKLqladPapWu
uC9LJl/ELkInDcflfNRGvdkbg5y4IFAOdVm5M9crihV3QQFhrz2+hmPyd3V2C2fkQ9rubCHzpqkH
JIOp5Fraax78RW3y1iiyq5XjMd/Dz5wywdLQi1yUjUzRy847a+dPjXPIU+1fCn3iDqGf/E8XqO0x
ruzmJjTnlul0jZxoYWIfOZ6ziXl9bQdI3pMIGED5SbMarhkcq2JN0GMhdv7Yx7Pv2wpMfENM1gbC
uFM6Ot/61SzJQiO5/OGzn31bofwdNknFWfD0n7kmD1urNW/gC3xMh/h28ozjqKlval4pH5GJrGYu
iK4DbOvQeOD5xll1C5Hgyh1fuAAiQBPWtTrWYkLGWot+lToUbIM3QkuazhRqVOgr6/tq7+CCrygi
NJXasgbdI3oMHHgRA9/5mzTaezF9j1Xg3ZcP5dIYglmE7HUEU6UarmV57+2k7qy82hah9rL6ji+t
mODtdKUKN29BGKcm6qkjnC9NZavgms7Km9Ju9R1feGhF6KUfD0nb5cwknqSbwNffvdbYAuDGQdRH
DyAexNBrSfKlgFHEXxqTH/umZ+H7YIc0BSIyGqVlD6oHZG8JsGBiNDOIeNcGXHCGREAmayh3us94
cK28yMVwGgJtO6nJXTHWu34Nr7Y4LcFC6ZNlqmlNnO/N+HdYN/OsuUKa7RhHttuG2R0I6G2rRXs1
N6sVZ3vJ2MtCSCSFpAw1OOPcMS4QrW53FaIU+95xlJ3qQIw6WT3E1eFTLCvwr5vODfqPwYrLtLSu
gssUw4IKjisiQWMo93HmXOFCHXrgyh50W6u796n5VR0RrmnbSTGMemK6E+zVRYKI9FjeJKXlXr7D
n94wPj///cxCkiNr0GUoEFilh2Azhd+dHsk6OVSfs655sSyUWmAxvDzWpwvGWIK9CEOzk7UQmyS3
gOBVO7/78AIJAIwUfePVbOynt5lxBKuBRRrgdaa60udPEVkDe0RCAfKQrEYvNM83fhNdTdJKpulz
djZGmzfubAUNu5F7Z36/FPq2dmmnneCA+0b6B/FAKX8Axdnuw1j+Xlvtayf7EdLjwS6Qm1+5kcJP
nA7by6v7+QXkhwgx1SApFrog3AVdesnTe2JcJfeOQfM6TO+a9GJk2a/Vdp5PH23GEgIsGZhEaE88
rJZu5leqVof7CkaYyzNZ2j/BknS5NUhqMb/aYXOrJMq7och/Bz84wII7/laKMt6ZvRpcBXrw5/KI
nxesVEeEK0lVplpoVOKEAFcDxrb1tMcwldEumyMtyqQN5GmEXbF8mLyVfo2FaYrMdlWedM2QI9Wn
hWiJJ1p/AL34Mpr20cyio22l71mmXuv2FKys69KmCcayH+0oqqPedFtLQXQSCuAmUdf6+xePn2AO
e1IttCkj1YyhOvq+Pt3WTvgnye1vch+VW0lX7sHt7qo8+tcohbLi7i+YRxHrGsgG5Fotc1KCH8qo
q2Syg+2YS8XKrfrUx1EdEd4q95qdQ9ttummbH8BCbPsqOqEM5X7VwIs41tTPQsVqQtPVUN7uyISG
DS0ZUezXK1NYMLsijDUf1Eatp4AlmoKtLcff1DqAkM8+0E54SNYKoEsLJZhBSsll7mW8U+qk06Va
SpAf+8eyVa3dalJq4caIiFZogluHeMR0e/sunH421K1LWFIHZJAkS5sdNjhnV1Zt4WEUeVLrUs5x
01tWjdonNmA2p9Zdp/rubB5WYf4fgfb/BHYcMMHYDbpkkSfm+Wi9eqcTNLa6D9N7kCubrE/CK6SW
PJRLkvxgq/GVJaFAVMbWUx+OgIKyMdlZyHCgrr1G47hgJERG1X5AY8OBBJ2WbbqQZp17CilruKml
QyLYCEMa05TmI1xRX6MQNKjtYzFluL66FO7zrrNXNm9hEiLMNcgRSwh0itdFEVhbRFHTB7Di3ood
XbA5ImdoAV8unS0Y7rgyrrmt39QhPqZwUlx+jBbuqwgK9dpO78nDUNsPEMVpR2sTla+oASREigjB
rPGSLq3R/Pczv6XIlSHw0W5xlWg09h68wPdtnBu/Lk9iYadFMlBvHCBSRVoUjW/vt25N90MYXEuc
7FWDs+R4WcLNKVCNyUMf/xuk+66zrF9Dhsqto/tX8oBTLlHCNozfTo2mUIAeCMmfJpdvWUR0Flac
vwUj8T9g0ShOSS8wy3JWYWj95lDV/ilK2leAvNUm9dRhO0TKSsCxtKbC7VHREZmmgh1rfeUR4aQM
VT7Y4/00yd18RC7k8tYtHG8RNloWesnCxibsA+muUMpdALtRI9cr+NcFIy4iRJM+lPoPhWLDSPRN
HOSHMeh3cVEiK8FRUTpaB+gbKEalWLlQSxOaL9rZSY+khHxgBljG1KVvUVM9JiHyl0aRR5vLK7Zw
lUQ4qDUUlq9r842FI2w7a7DA7Tu9X/74wq6LKNA49a2xMvi41iGLqUSJf13X2bSF8XraWQaqYZfH
WZqEYA9QcemdJOY6abbx3mXTocjqr3Bkq46I3tSTyYszxDRc9B+ROFKVn8D1HzTn6fIvX1ohwRBE
AxI85kD2xrCQ/epU8F85aDbp6mvARiYgeM7JgOKNhyKSW3XNSZEKOpqC8LftmX9bJ185pUuzEG53
ICGY8BEOtE4K3631FMYS0lP6aTXgWBhBhGfaCLwixSbzbrXeHRl+iUQN9YSBiOPyRiwcIUNIJpS+
hjxhorER9IA5YTBsFD3/d/nbC6+iIVziQS19E6k3qgc6yTE1tpprs5peOh/ZLqt89QNjVbt5Pjef
uGQiOjMoY1WTJtbJli2XgjF+H94fQia72Uer1Tu9Os3+po9dVI0vrt1svM6MlKwXcdbCieZK9Rhf
o6Vo75GAXaOu+TxRpjoiIlOxaGoILZZv7BBJTA6tHG0hZXkolb8kOSmJk3kGurCp1PaLG6b994QC
6EQhk2YV53hQLfW3KnIePRRSc6VbL7ssvMCGcPfHwSs9tXZ0Fzg4Me0EhYkJwVw7yVehBbdyPtl3
+pCs9fwuDScYgiJsfR9FEt31Y02zNpmu1r8LR6GWlVXxdYFk1EkLwgLp9kZZc5oXni9DMAyDVCHw
8v84+7LluJFsyV9pq3f0jR0RY7f7AcjkkklRu1SqF5ikorDvO75+HJqeuWKQSIxoVWZVMooZGduJ
s/hxh3bncRjn9xGkhyAlCojW3sHbCtxtHGYTUhDPU6DSM/ZAS+Xrer5avVm6JB605/zS6U6zWuDN
7EDCNhbRBmMSJganFJgQtMruIhPcdSP1oyx806nss4L/5u4BrTeWzsZlchEU4eAqcdQaUj8Qllw5
+If9tduwqDY0k1IBkNmI49AIDge9lwcHANwRDakOSMl2/LENy2cjMtFbFQ1NI8WRlDTz8yjKATXg
y8l1l/aaQML5XcXHdMcMPV+HBvjScgMgqjdAUgpL1mWTOPR5vEquxOj9aFsvqNiXcEg+9CCB6UKo
ASr3FWvTv5sFAn1gr7u5bOq3VtWyHM4ElFUKE3Ycx+pTnw3QYa3e66B7P7nDTtpoa00ts4EzQZTr
cgH1GPVNQoNzTbtBBvANPKDTLi/i1kQsazHQTCBdhFHAHmEAduwPEMDLD9Ikn3fDoI03V1jWIdO8
52EpsFih+w4Jkqs2bvbAARurZEM3+2FAHqJFA1DUk+hIkCvktfZVkTKPtPq2Ak7h8o6b519cG67Z
DGGfU+AfAAiruw+RdrP7rHagmNFE1REkQCj1EcFO5cjN2wRqrTsHbetVtLGbrXFA8SyIQK7quoGQ
kiPpAf+bF5+gBO7lQw3dWwJNTjC0v9Tc2vhNZ0hpB6lEAWlQ7tcJ0Ejl/QQ8R4//oP2WR41Ha4E+
Be/y2m4cEBvO2bG4CdmM8RYF+FCK8Kedup2IdOuzLWNRhDKX4N2QELeas9uSoccBdYF2Z3u2ToVl
B8oygX4tg0vU5c3fyhlfi9pFLxGYjKBldkSb5gnKfQ8hk28ur9TGdbXpKk0SiJytcYQz8VMf8s9h
CswrhwAdJBOHr5cH2XiSuGUTRhHpMu4wSKRBdt5xSDC653avy2fr0y1rUJfgPZsLYGwCAFiPeYGG
wSgrjjQzO2/3hkmwoZtSOFUNEn644dPigaPkHs5xaeoTEMi7Jm1jH2zQJqOhboXAGM4wvYqz+l3S
15970/7V0Reh95mxUZoJtD6rSQFtZWp25XLIDLd1V0MgQ+9gdTduhk1KKUTg5OGAAfBmNl5Zs9tE
m3bnSm/ssk1EmbkVKvoBLkYAkiMzm5Oq6ltCzZfLR3Rr/a1bvWTtQjqCj1eQ11xW0WAguJsEPbu7
aIGtGVhXO4GZ78YSQ/Rl+aqjxWvUiz7J4UUUAdhe63lHglaUssE1AILxXQiSmMMM3hMoMH6mJLop
0mgnsbF1G6zLTDSH+CsS5UfwJR6Gtj7g5Sgz5y2Qh7v2e8s/t/knIzMMk+rhRYSS+KvEGSLQVQBi
/rPPoLb6ToWQPK4Pl/d+azQbqblIg0Iux3MBldLreexOvI2+rqu3OKIGcjZ7QKRVwttLbtp4t31u
48jZ+E2h+7ToYrh8Kq2bt0nKsw8Q8Ktjb3RKx0u6TOzY+I17afNQkihquOZwl+Iumb0K4rczL/OX
eeo2hlNmASNND7T50KUDgUwT+tszFuVeXgDsXk+8u9K8qb9d3qqN59GGbpZ6BmNc32CnHHQtIC2Y
Qlu0S0CTl/Jvs5E3Kma4snt+xMZZfwLfhOJ0ByJ6cZQsEr5DeP4jnclyiMOlOkyVKirPdFF0vDy5
50fTNlZkgtx34dBkDUPAg0p52tzQeZXcmhUY1wh/LcfhRcSazNiI0ahv0MwftjgTIn4NPr8eKJH0
2CNQHDIeektBdir+W/6mjaWEgG4DxQichbI112aJXnGdQxodtREv19OVkzfxKW+n4YZXGc5+Lkvk
+sedxPtWaPfzW/2SYsrbdshrZGKAIW18Df4X8L/BkKxlU3RFRBTyxJ9XTTqpkkMLIdzdo7Nh7X/a
ml8GdonJ66XM0H1ZJPdqSpMePRdzc+eoyXx8yXkxNrayHtqwC5oUeSCAwMQ0vXMnqIKQ7DpRdYKU
PIjHLw+0YalsYGVaT2ljNAYq8vZgiAChXf9xKkt4XHuCdhsX2+a9dMiYV2keiWPf92BkTqnfBsBk
r8YKu3eTOORbli70GgiSYs/sry/jMzlPm9eynHPTxtrhxxKYkxFsDtBQ+Tq4hQ+Vk4/u2Byaor/G
Y32lgK73BsDEd8GXWyu6nppfTkeXB0NSD5DMzNv8Li7FV4jonaMgerMUe4He1hCWR1O2eV8vdYdN
S6EtN3/q1XCIwJI6zp8un4rnzZWxMZa8bzJhINB8nNoR8rl5/X59NpUD6bCQDD6O/eVxto6G5djA
7XMgSYyjIRPyug6cw5SbowBRqK91eIsQ+moB1PJ2N1rdeC5tfCWooqbAQBr5WM/N7VCh3B3Qnehu
wygQK1ThMQlTJ8ZHu+jDb0O9eBr+1H5vzvN7rm3gJBnyXsJD4UeVDOAH4v13EMMA19X9GcudYGhr
CP345LKqY2MYYgh3zZjS5DBH/OSmVeshlri84c9vgH6CZVSOyfSMIahJoIno5F+7Zd7LLG84e9rG
LvaAHDWDg0+fSucma6CjVyzYA6WqyYdLe1+HAqJfDqhnoRp3A9ngvXrEukJPzY22sYoDgq0qmnHn
A9OiKNDdQjdUHYiL5IdQ9ONUDbcUmN2dfXr+1mgbrViCSZjkDepS6PX8ShIcNTHN6XGOvrsJRi3Z
X3WRGW8quPuiV0Ib656maQ7YfYYAxHXle8e9CuCJgUP+Om+WneuzuXdW7EGjetJBgRAKT3je8hug
PsFyoavBK8PAD6bwUIjpZrfIurVj1nV1inas0wBBOQeKjFfz7GfAdedJchjH7CGuu5ci4rSN6XMU
KVLot4NLI63fQdcdWEj35oXZBW0j+kyI6l48AuoJHhl/nUxSgCIzzz/vYro2zIKN6EsVGZZkLVVq
6Nk5tP3QE/fEE14AwrNjFrZ23wb1FWLIGtpgjLH8G9o+0HgmNyvjfJde4SCgwCfSL/kLS1Dapqkc
akoMmRqE68q97xz9fkYIuDuZjaP1BNbXiCVFXAQiEDfwkDK/Rch0r8f4TnfiKgvE+93m3K2RrLSD
ckqUqF0YgoYF1+H8s8PxYDowHojRvYN+9l+JnB8uW+4No2MD+7IkgN/LsUOTvCmc1huq15kQKBr/
KUJyDroH9/byQFvHzTIEaiLTMLrgB1mApAek2DONeZ32w+2uh/a8d6NtUspaRji9OeoAqvkOZsIr
NKsIs6qro3rnvL88i+fdAW1D9uZQ1WbSLmoNYowQ4cXnWKfoeq1e+PnrkfjFyySAaeUmw7WfW4Vs
UIBmh1ofRKr2YAMbL7UN50bOPtJpSpELV1notVT9vRs/bcSN2kYc4oB2Ke2RlOmC+W02yFtA5Dtg
soKzdqNXpOx/qDJDmIxVC8P5Sy6DvR6vDXyqfoJGrHSBUgyyT+A4uBvG/MRIfpUjmPMcM3xemD5G
RXRa8u4bkdlnMekDkD7nGaVWaeQ1XIo9pY2tA2L78GWfGtUjRVR15JzW7CuaIFeihR2LunHGbcBi
GLZGLckCzzrm5Aj+KvlNyj78YsBWfjYrgeYC2PeHy4d9ww7Z0MUiryUPCtSdMtSW7oqqCT7IZhgX
NNy2TuaZjLl3mSvoD+RV+F41b2sBLTtBRz0ZuVZ2Keqc6wLSEPSLew3kG1bIprU0oSlIV+P+Jt3s
4wnSVfKqSL8LLQ6X12zjftmwxIwXypGjhpkLhs6fAuBXMlLv+GsbxtoGJTZgyh6iGBYOvBTkQ96g
NeeYGN2M3jj1c3ysx0k6XtEsbekHgSuAjOBO+7LT8JOI5RfThIzkwEaBlAIt+gNpAl+CCodzds2C
9A7ygwen30uMb+ySXS0O4yquhwRptQW6fGtMpFh8bPL2No2c75f3aWMIu2jsUjgmJV+HWEgMWq9e
ewCQr4IxIBvti+rLi4axqT5JDI4NCH/DHDD1eRo6ZMLL/C1ve0AksuTz5UE2jIIN7GzTKkqJgzAl
daZPgBiC/6U/tJV+reNhZVO/PMpG95G2IZ6kRT/VPCCqR0j0MDB5ExfQlWhUd+hZBaXe8MeCzuRG
S8h+1p+afrh+aQhrc30qkptyarFbSiLVSZfh/VSl3aGrAS4189vLE9w4Ejb+k3VROeOflemNdh5J
9e2IvWqkvmnmPy8PsWFRbeLOSoG1swhqPO+QBDfDVRjNHlqCIAl6RAnfkynfeSc2rKgNBZ3LgDjO
lKByiKg1aHnqQb3zze5+bM3DCrPa1azEYSaPxaBvoIN+D1+LtclRVc1pJRYh7EWFEMg8PvaHmil0
ClGjXweAKHZSfUB8KvJ5x55u7LiNBF0UaHDyCK2eU6CPoZq+Z3144GCq2s1MbY2wXtlfjCb8qySO
W6DUJxbduZ3p/fVcFWV6kxTRXoJk4/7bSFASzUvhpmg4IlktXkH2KrlO3BDUTn2xAAITJ8diHqOd
NduK6WwUTEZA2sDSYvXyuJe682EK3qK8nnAUJDh9ldZoZY3eZczZMaEbj94TStA8C2nOgCwXqvg7
JsG3QBeBR6fpepoNCJMBxY84sIwALb3s8tgo1GqgzggWfSDxV1a+iH4K47z0gnnZKXFsHQr++FDk
9Zim4Yi+nzyBVmLWjUj96+RtaOLimHXV1WVbs2ECbMzpUkxJlXXoCYSrw660FG/cpdNePMXNDq5m
60WwVc6LDNsfUoJON8f9xIP4bVeBiCvNXyfT/NdQ1Ec+Fm+6gaTozgLMOm+lAT/jXivx1gQtI0RZ
i8zgRNEBwrrGI/Fw37DqTbWXxN7YJRtwWk/Q/atr9GySOfiaqag9OvNwE5TomA4c/eNFm2SDTE3l
5GkDdNJxXMW5SSdvwJ/yGtjcnS3aWCMbWjqVdM5SyPagS6vuv9GMJyj4lh30R7oqm99fnsSG/bHx
pRJ60FIFaPbvZXLdugHiytI5S+WuKleI8V6asrIxpotpO+IGmXvkVc4+oO2xvB11udzLuJsg64e8
38ssgA0vJW05BZnGjMD7JymyPY65i9ukKT1NR/pCh9oyA8pIDfKHVh8nsAAUx1hT/ZGkJbpDhi4G
VzhKd6QGVWE2V/7U57rZqc5sWXBb5Bztz11byRhgzNq9H0vVe3yh3KuW8fX6OtVT+7nJ4vewUpO/
6zJsBEY2iDEHWWtT9/la1k2d6wRZ2Tjo2x1bt/Xh6x3+5ZmN2ziTyYQPj5ziL5nTt024p9u79dHr
zfrlo0FAHcfoRwGuJQy+VWP+hTZ6r5654UbZ9I594WYBj/DZuoj9Bf3BSqNzQy9+rKuDCT7tuiEb
ZsCmfeJiTkPWYqCyzz1S0eieIj9S8aXesTMbxtIGJYJelDsaXD7HYaL+Uic3QZxCG9w97XZVb51a
G5I4zwlJxwipj0q03px9AYgJCeSw+kaivyVMDZQ3vRefVutt6URbuiWSusds4aOngQKg815jwcaJ
ssGJ5UJIThLA8Z2u/QBl1tel68Q7hmvjRNmgxHoQcdlC0+w4TYT5bgXxh17K0qur5TDT+CsroMOa
ZbeXDf/Grtv4xK6vE1NC5fKY6/eqC+4QBZR183EXmb7h+tnwxH5aSBArAFHo2gmZmxPA1x58zVGF
Xi1dsGHR/QO28YrZcEWo3PRjDhXI44Cye6fyg5oTf4XXzKVZk8iXl2xrlPVQ/GJOdFfWlYMs7JHk
Wf4qaeLSk/0AO5tGAn10Qwee7LnYiZ627oytmt1D+S/nEoh11BUTwJ+K2k+H5c/VX+519We4xNAm
KogvU3pFWbaX69864ezxJGeoTTljjURw4jrfILvTHWiYiZvLK7h16OwEIS/nKHBXbtG6ybsj4X3y
1uUQVwKhUXNkLbI6V5dH2jp+lhHgXR2ZbKX/JC5agOMHnspDXInDaqmpK73MZfdoCDpeHm1jXjak
sV+Jn5YoAsehxrtbFPTLWDu3UHSI/XwUO2//hn2wEYzAcLmDcNHURFXg5WuohpenbakXtZ/gWF3P
3c5AGy+OjWAc1FIHrka7lqbx1Vgkfxk9vHFQYLq8WBsnzMYwDuEUuAuA/fAEzaeh5ncmcfeKCRtX
1EYsNui4VnKlf2jG8CHk7X0f1slVTPkNTZyT1uOel7m147YtmClA5AFILEAU1xQ8hnR7cyjBf3O9
S5i6QT+gbdTgEnddEg8C3bR5o/ObPiSji5pI5AjIIbfZm4IEwPaVRinH11HsfnTQXTAcqBQSai95
GvWHHgj09feznF2NVcD2aNG29tCyEtyQmfcOSo9qLTzKUXGv3+sw2LJ8NopQjgRSqJAOPGpg0WQI
IRt3DCFkKbxCJqe+fBWgnApKlv1i99axsayFlGjIjhRye9nYl5UX8kAGp4Yg3+vxqjDqHIgkrW5y
RQF6+HkL/uv79L/Ch/LN/4GitP/+b/z5e1nNDdQfOuuP//5Q5vj3v9ff+X9/5/Fv/Pv6obz/mj+0
9l969Dv43P+Me/jafX30hyPAzd38tn9o5ncPSFF3Pz8f33D9m/+/P/zHw89P+TBXD//643vZF1AN
e/cQxmXxx39+dPv3v/5gK4brv379/P/8cJ3Av/54E8VZXFVx8dA++a2Hr233rz8oU/+UIEJSKF5z
tNCuke/48PMnVP3TCGqkhJKuIOBZ++MfRdl0EUal/8SVoxTJECk5Y6tD05b9+iPxT0UVBfONKyF0
RAnSUP/32z3an//Zr38Uff6mjIuuxW/jAfwfQJELbA+TnFDhGrxMIPxcz9AvXkAqWTs3AxC7TZQ6
V8wdesDmTbPjlj0dRQgGhhcqUcOXxob30CSvVgdguTOD5KApq2u/jfLx+peV/8/cLs9FCOFiIO4K
gBJsUrJ56HRmBjPfFToo/aVzFl+3IJi4PIpVVF6XTOCzlSuluy4dWyf7y5Jp4+hSudV0x8eyJYfI
uG3ouSJSHx3IN79epBp/kFbWH7KaIoRWQajlQaoMeLfYSdlebvCZtZWaa/Soc3SHK7sY0os2lMjp
YtZkaA8EzLenOeB7LAvPzVoJtIZoptHr+UQGW9X55ERhNd7FnZNmhyWNkeWkS9vnPphfK+qHI2eB
N0xFNvjodsw/LUvfqwOYxUvQZzls3HElH7/n6zZI4EGIIFpiM4jd5l3ouglAizHcxUv5zS1EekUb
0Po6EJC4vOGPH8WfA1HwS3Oof3KmmF0DhDveVTGrh7s5jMrvISw4YjGVQ1WAT/elLs3OeM8stcTN
F5iUkqtVsNIxYda3SUwws8EdKr9EQ9ohScfpiyzL9rNTBFBvdfLB/RGouf2b0ir6kcXK9UHFByTI
5bk/OVwCtoYCRwoLhPnbUCNkn4q5Al3LOYH9OOQhatUdruDOlXo6Cu4sYVKD6xnYPzvgoUllEHUY
eXYEYQik1Q9aErXjpT8ziILVFEYoowB4X7f512vLC4pjWVV3tQScv3Np/TF2S/r58oKt9vKRPRXM
ZTglxFWcaWHboKbvqxLEbtkdp2G8XEV5kdTgD2wGfUQyYvxSaWiIe2BS1mJnq6zcN84phsbxdDWR
xjXCBgiTIKpQj2zLOxeOY+WDPCotDk2t+bkbpmj05OK275asatiNhFJrAtjqKHuv4YqjdpnO0VtH
d0737rcXRCuI1iihGcgt7bxyNuQNGwq3uQOMtC99XlczEnwNKX5kSVLrK5Yv4keddMg+Xh74ybUV
nFGgHfHCUqGpjQGKXM5qEMJldyaIIAvsygJKxzo4tFBDvKtTEe5c26fnax1PaU4IHntomTw+X7lq
m7BmRXaXhyPzx4mNR+OW/HB5Vo/DpXWTOZbRxXxwW3BILN9OGHC190Wd3ZVtwtl9StwF0qCL6CYg
/8JSnwdTTx+UEMlD64LEaeeQPTNJ+CN4wxUHLRHu0eNJlkU2AfZclnclpAt9nTqjN4B5asceWOCp
n7PES0Yl47jwFGf58TDgGsjDstbFHVscoCBGJ0uVJ5bC+StKMmhqMihifR8UiR0vbMv642Dc/LNR
ddr74ey2n3JVQapPtU45eUDhNqOfJnm5W3h8ZjU0ngYofmqG626nr1NeVjLNWHHn0Ag6Zt0cXbNm
yQ/uGMXXrimGT1U4Lh/ZFCfXqq1cnydLemskiT+DhyK44QuSYaYAi8flQ2LFGlg/l0E4h0spDAIt
ZUfw8zgkIyTe53MGUd77Ph1QCOds7TirKDqmtFrO4Uy6G3QvqRuxoLQUzXH69+Vv8WR1fn4JZWBr
pYTnYJ2VuglHygBSPIeR239wZZCfSJLtnpX1Xj2yuBhGYpKrQ8ZBJ2ydlSkCRSdtx+kcrJSqXob8
LxSnOS9CfxRAoCVRln3pScHfV+ksgkO1xG7jQxNTX5XpgtaqfoJi2849eeKcuDD+wgVBkNFwy2wg
TNek5cymaTo7k+SgHjPt7SzZeMVrh+xclmeGghIlodhstM5yu0eO5bwa+67uz4nk0WECdcE5npfp
POhY/fjtHTXcxSst4H1xbQ8F5paiQhNcfzb9wk9cNgLsD/Eeg+gTw40gSYLUBn2lCEngc1qXf0lI
zsXUnfu062+yYfWhK2e+QqNo9bZuePBblYL1smA8zrliFBJ9+B9rvGLI2MIxHvTdusMEPM+Rz13i
o41DQl12SXfClCcugiuRtQFbCvxWmFDbp+pGFYx16NbncEI7KNfV236hnzqu30/O+CYomPrtE6Io
wRFRUuPhYDZUmDYgW8/g9JznHN4cnI82+DIj/3uDJmKyA1n6uTuPr+NqfOCc44kiFE//49UMmzkM
AlksZ6eB2+GJmJauJ/IypYexqcnsl+O8ZN5gaBLfutPUM0/VVNc+PBIOde1x6T6wuRuh4tInQKm0
JYy9D3NZRFdR0Tqhn0pIsoLaPetAvC4LRe8aEhZQUmhrpX24qAsE0IbJSf3E0dDqm4c18yHlXOde
3LM595yCjiGofSvx5XcvCCav8GiBGN4lTFm2aDTL1LaOIeeEtUiwhEt23Zbtb3saa7BO4EtRhf8i
c/B4iYGbHosiFPRsynp6yJde+JHk8uPluTy1KxiF0tW0wpvltv8k5hLC52Kh57bJx1dZYKYDWGcG
yBWgxH15qKcvBYYSOJ2cSwPRF2tCS6iyEsk/clagQfV5HDc+VyBSujzKM68ihkEctyZUEC/b5itH
vBYQ6hAoQ3aQAC/KFhSnCkUJbwYh09EdUcvDV+nRsZEIv6uC8uC2fbGTh35usoIKiVAalwR5kce7
RxuVwgso6dlNx/IqXcrRS0s97izp02gAhwQfTjQiSGARbbASiwAnzcqCnrnuIPUAdeHBT3Q7vw5U
kzRe3THCvDEQxUe0uVHmi8Uh1BNJnaH4m3etesuzpN97F5+dvJSaISKg6FSydppVeMfHLqDnKloK
34xGeYWBqMvlnX5uFJg8ITiYCaSwG4pm2aAfvGP0rMMGvYXGDV6PC+c7oKlnRoE1Re4FgRceDrvX
M+hN2AO/351dlRafHeQJTmMFlejLc3nyGmrYEQVBSAF/nyC19fi4KCfXLTKx81mUafSVoE3qLyR4
jZ/iXXvXIcH7u6+TxlMhGJxGxqiLK/l4PKToxwHZlvHsZDFg1SZwmw/xkhV/xj1v7ko+g127ieud
S/H0uGqK0fDkyzV/J+2WQ+LO2h3Cjp7zeBnPBeqD5GCalrxtsrm/Ii1IRL2KJfFbZsLp1FDef6Js
6LjHw7y6IQvPby+v+1NrAc8ZzgciOZzT1b1/vBADywwqDxk/m1GAYL4YRHvI81q8ddvGPdVEQaUz
qcNXHTzp2wUVQONBu9LdiSqfxHvrtxBwEuDeYnFsZ6hFwyAuUsnPTh6BnRFtS8ZfqqG6CkJInteU
LZ4TcfmNOEH6uwmTdWiDB0AIigtrq+lxU6QmCAd+dguV/hVMU/Qtd+J3l5f5ySXS+Pg1pjXUxY21
ga+T0fFcqI6dl7zIGi8MCPFLvkur/cwwSKVpmEK8zRwZzMebWSI+WJAoY+chSLIvWRk7t3iMnONv
T8aVLs4LHk74PtK6q5MLJVdIgrKzapPsU9LU+RVBdFX+rnlbsxkErhzS9Ui22SeTOWmFHqOKnZMg
BfFZyGNf93F2+P3JKIqjh8wck8SGVMa6oOBNTti51sEALkg0PjhZueyYt2c2Zk1arUGiQJ3NdhdT
ty7Bx19jlEToEyLF7tAsmuxc5icuN1ZM4y1c3114ZXYNWBVTl+d5z899ElTvEmnmv3JG5IEkSGCw
IQ9fZZGId1zhp5Yb9gO1cqwgKPFgSB6fucadlpg5WX6mUVyf+z5Vn2CsnJuuaOdraEezbOdcPGNE
OTKbrnKRs1XwvS3bDVRAFA5ZVJxdyJb4YPIoX2UiHL2MDuzG6CrVXjfH8tQtQpyNrtvXeeMMNwlN
69s8NPke9c3PdX0UDCD4NciEIgEAzjCkdB4vwZQV0ayLOj/XasgzT49V+U41hborezI8aDaq17rP
QbgGPH2YHTjUZ7UHKqD2a+NUUEN24qmOj63mUXWdmr7K/dV1ez+2IIn3HFEU6d4SrobA+sZ40FH0
U7B+Gk7E42/cBABXt4HKz9lUt2gbidFOALrF96jcyHNYxUN6bNtp/KHpbPwgHxx66Mcu2vOT1hjX
+hqIsH+mqSlIUex25RSZXlWmeXWWYwCyG5Jr96ozVXEbqCHRXqJ4VvilIc2rMlji2ov6Jep3rNmT
AABmUqLSwwgymgqJjMdLAdJ8AtCR5KdaQZQ6iEdzMHANvH6GWPPv2prVnuG2wNi4UEdij4cCfD7D
Y1Oxk5MF7S0LMuqVcIleMArKVwZJGQVf40mts82dqK1AOYHz7l7X0VDfBkm4R2b13LKtLwB3kb7E
AlpzGSMSl8lM+Clu3HuQzH13BlF4NKinHdfgmYEYnk5kLJRLKbMXjXE4hLTJg5Mowv40Fp0EwaCT
n+Ih/PHb2wNWRYm6CUEBBbmEx9tjMsCPhMjMSTtxc037qfDjCB0JLxkFdFIIN5H0tds5ZjgXTIZ4
BSIoxN/I1oRel6N6cnmUZ1YNXo1ka7IMVsn2p0tZ12Bc5/oUt5R5dR1X6B4zjk91oHcm9PxQKE6u
FhAvqbVsqGw0jTMbfSoDXn2P6/abiyVGEkJM7s5j/dxQ8NjxfoIgQ8Fre7xDXYkCihMl+tSjgv9d
1MK94kokdzTN9hq5nnqkP7EKdKX7RdrbZpvIKalckc3BKQfPtpeZtHifINEKr82p8gOKbN25K934
MLZJuMey9xPA/9guYnAXsRCecbNO9fE8nZKnWkZlcBrrOA19GOEy9aeFma9pN4zxLc1j8dV0Zf4X
lIcF8bo+dR7K0lS3caJB4e7gULwnCt0OHmVx1vroYy2Gq6RN62+qYfHki3YCMIHkYdh5dIaeaeey
AQ0RCXMSZAs4mqhpyMa/m2SV3oBzF2Req3ExPJ0b87Fb8kUe5kWjLl32Wvt4IiKQxfdQpJ4knMFD
VZv2Xc1AYO8PgRve4+9HvS80rMSx7iryrpsqNkOJJ5Vf67bln5OordNzGTpL4811FZidN++pc4RM
EschBS0Iqry2o1dXTZgvVaBPvDQfs6r8YMA1hs5T502eBG+gBbMTYT51+TAeVAbXkvp6iqw95BNq
vSRbNFg44VgOsx5PeQAit8v3/LlREEki+U6NC89v/fkv5V5JyOxm6z0f0zg9FIGWftLk7g549pl7
h1gZneXwGFB8cK1R2CSLsBswl8BI99aBIPUbAX15T7Dde/fcNsHeI2v0c+lsPsGqaSo1DqM+5d3S
HZSYinskOUjvUdXGN0iKyquyrV60jHCdXTyZyMbbij06CZsAuheYYKrL6zSOWq+Jp2Fns566Oyu2
ZH2YEf5jGddl/mWzwCMQ8aUn+qTdOvLT1vRX81z1t9XYDG/CpaS4NXw8sVCzm65P9roun4n1URFF
jG+IdBGL2FEIkLVj2UyFOXVD0R4G5JavmyBkPh3W0GeZq1NpBFAYY36s+jZ+bTha/3au4XMHVkgk
rZA9p4hX1v3/ZQ26Hnq6LknNCX4fxMxY24x/pXKMft9rECiHI8+GYjUqENbty7oSglmzwDBLbTxn
qPIFvZMxvwMW1+xkyJ7bVknNz1gEHbO2TLDMWFDECzcnVjrBl4x249sBdeOHfkrBtMS74FXV998i
qLS+dsJFff9tC4ASKLK9iD3WGqh1N6ukANR7dJzTNLQZA6S9Y8cQnch75ZVnNk5xDTcMBg3Rv50x
4yGrJU9d59RUzXxPQF50gBMl3/3+bFAMJ2uVcwU0rGv9y/GI0VlYNcYEJ0g8V2fVZf1h6uXv53yA
RAR+BV4YjBoqYo9HmaIiN+Ogg1NPc41u+qU5QG1cHi/PZT1j1iv+E1EEMA5Ba5kdWaAHiOQS1Ein
IoY3vrgFfYgbbd7URRt9aHm1W1J8xkyjYokUAOa2yo1Y9qUguduHaQfXclpLMkhtnca+Sg6hcvbq
0c+cBoA0cMHYz7yZjWsfaBBFCav1aeCduEFZRd8int3L0j4zIUPWmt5aYn56s6KQzSxH6/6pkAv6
5OpK3dddZM5xWaYfL2/WM+8O+BmBKZLIZcDfs67RPPRh37tYO73IEnJ0mhySpJnfpJXj3gxDTD/w
oK93co/82QlqQCzBlIU52rWabECZHilPtG3NojhNBXNerSCmH5BXoHcpGiLH26Fz0/duT10HXSMt
2G0LGkxngrIO95qJqT9R3gfa0pkBTPLadly+TF2ZopiMFlHqd31GPnHhQrleV333vyk7r962lXUN
/yIC7OWWpCRbiuMkTlnxDZHKMhx2ckj++v0w51xEsmAhwMa62AE84tSvvCWNS5EMvKvUBWC+DM7c
ISiROu6B5MB/EyzGIMJmGnM3NLCk/2rNVfPOz6r5s2a54j+Ta9QO9SmVB8eu2wUcZKov8esrcSXy
5omkt0rrnWTskg6QzcuYdNbiHwdtlAeU2ur70TblfZV12gEHEOMoigEIBLKDtxQbr+xqhiZWw+oX
iMWf5frr9qnlXLZtbfjHpVr1sPWEf5xLNfz72wRMhG3m0OmgxHmx1YTHsypaPnCTm4/MsS6ha+dp
NNjqVhZzbX9tVxxdODzC7UsO39zWFQZSDVcQ3K671BAjxqW5FTmd59yIEa/NnYVAF2k6eWdwSd8e
Za2jEzB6R79MvMepNZ1wbr3m36NqPoM52xATxLwXyaat1VUhSHKO6Th3dx3mUTvb759f34HXZg3U
ORtgw4qT054/DwRmuaeK1DvWHuoriVE4905ryoOYzVsGxS9RsCDmQb9jPU9PmKLQRR2F65mQcJ65
AYZsiZBTROs0aN/kbtpEeGWaYbrUadjZ1Z00R5hQy2lu6s+vf+/VH+FuBA3PAC9IOnH+wY1Me61R
BN2g5Mki2qLY2fWYxLqblDGVsyAeA/e5hRT9wMJq906SikPiT/0tma1rMw8UmK4CpXLO38Vs+DYp
trbmJPiQMg7ONJV3o6acyLXcNX79o6+8zkTAVGBoOALGffHNRhKA5yYYt9ivEQ3W9ClTMrjTiQZO
dunm/16WC7ZrHjYDoRqDns9xNUwSnz127uo5wz7wChjHWC//e3jNKDb9ReCLhBzbV/91gzl65w1F
6nhHkk/vDt8942hKs7txg10769sVSaDBWadxez5K7lhThrmQfey1CVN0YefkEM6tPtO1JxnnY047
wQwpy0VlVivMJc11zT56fmscTDOxox6DgShdSY06R62IbVf9DWeOlzsQPA+5NCeRfhBP0PmngRU2
cgiP7tHrjTGavC6LPSn6kKNz63L+EySdB4iMxU1m0LSDHXOp96YNytOwb3aOWTPVSWj6aWDu16Tz
8CIrqR+ETR2Ij52YoE4Z3gi4WVpJ/8ZBlccLzbSkNm/qmTykttKR501a3FJ9lGLqcOqrYQ1XHUsW
3v3WuJHxvDw7HrESJfutWevT2zyfJM3ytQzovn10zJSeqVyaB2XL9U4J1wlF52i3GgUvNxwDUsyg
fbaVZy9l5Mp8xNS6ae3jskEAB7yt7rFY829s6ysJskdz1qVsSs4I0PDiHizUqvyKovdx8FPg42nr
dCHqgibU5I682BTZ/Yz08s7xpXcs8QH6HeRdeeNXXPtWqqjUP0BUwo66mNwgwZI6KCz7aElfP8yt
82Pp1a0g69ogG7GKmBOGVXB5G026jv0JWeJxKj28/Bx/jQd7zeJ/vWMhd1CXopxj8rRchnIJsB9t
Sg33mCKIHYG2cfbckE0kCcH3pJO3WsbXDq+vQ1airsjxvWx9ZMZg9Lj7OccVdfKwn0V7VFJDl80P
yhuh+5UJpDFNiZbSHii4yyvQbt1xThtiBLpL44Syt2pPA/Qv458vdLoepCWU36hmEPucHzXYn222
TIl7lPRhHnobWEihiQ+vr9PLm5Y/DjiUXiB1KedSxQC/+IqNP7hHq+k9tP5HGhOJ7r4ZkMuIB5w9
jsva2TdCuZdlEzYEORfnmfMGleP8y7xGC5SOvOsRyMUKAWjSx88rkiXfs3kKsFbjnx811S9ZbHdZ
8Fwuptm9e/27ry3iRpOhr8Sn0zQ7/wmun+Rd0K/BUS2T/dRmRvDojDffsSu7crtUCImJjem6brP/
15tMGlkHxhhQi1L2k6+Z1qPezulOH27q9Fz5Hkh7HDbD4k2BonE+Eq0YB8ZtlRxbwsoIoqYRp5Wn
3Vi466MwbRtPjBfsYks2Zj3ItsiSY0E6+g4/K3Sme0PewBVcGwVoH6hMnXqscZlPlLm9kkmwPdyg
Tt5aSyDDvizqG1nLy2QTlDcAU48YHIzJJazesAv+N7n+sfTa9s4WaX/gthUnNyio3U3t/EZ1urk3
p8b+53iQkSFYmrC1IMBdKkWp1V+pGQoqXY1vvB2tpsvDTuHKd+MCuXK2uYBd6Fobn4as/3xP5HSc
ZVmuzcnP8/pkZYlthgE6ryLUAQjHIhP9rk1G9/850mcU6VdpqlufBZQdcCS6qXCFzsd1hFsldprU
p7IyTHSC8LsooK3euIb/OP5cxFAemSBgkD875VJ40bUHfOeQfT2V67Jq0Prxdoi2En+GOYHRHAap
LPwLUsv83Wm+/UGfrWIKR6XWU+PAcI2WqSrzONOW2g/pb5lW5Optk4fEZIO4S8s1E/FSLOuzZosh
jfK20a39NJZqjoRw/Y/gJFAGNmCWJNHsj4ibDlYyGPvBl00R0WY2s50aM/PzmqyzHiaZW8O75zr8
rQFVKWPT89GQlbmX66xIJtS7lo63FePoXov7uUi6IiTATsZI5K7/VNb60IRth3Lil3zNPBXJNkhk
jFGP/iwWx9BjuuP6eKdrjajvh0XVeTTySIHBd7Np2IHslt6uGSAfRNbcjsvOm/ukCs01z59TZzTK
uPaHdgjzJJ2fl6HxJj7UnozIm1X9hOZXPcQ+KuaPTuMUMFFmXAZysQJHz92eK3vQJ1xNK6P4gueo
KqOC+jRlcWmWE54k0IYfba9y/is8OdkPaZJmZQgFVs/f2GUvrEirZPM7M/z3Hggzv7Jg04lAMxae
87ws72q3RPp4MHBojQZStWDv65NxaNIuoFGaguoMnaQsf1tSaqe1c5I5BjsiE9hjefLl9efjTyh2
sfk2RBfoB3+DdVyW73yVyjEr3PE0TV31AXxQ8uBXtvVUjD2O02k2DveoR6s7T9OmvYvs2B4BBvet
NXS+FjplmqBUUARPhl6ON0791Z/meDyvdCbgR12mt8ZYD8x+NZ966Yh3yzqaJ72dVi3SaqibIKAx
Lf/dgRNY7nWcl4iWpBjqx6QcBbvZK6vvNZYbPxNp1F1oBVN/y7f45f2+USe2l5/0DnjH9u9/vYqW
4hWrIZKehEz0Lhqp8r91nKa+lRG/fH0Zxya+AeMHM/ayUq2PTRooxDJPY1t59z32Ye+NxjT3lJHc
z6/vhz8I/vP9wFguZTbkDBxKBttv+eubGj/ra73Q+5OXGcKKDTefPgZTWqIqX5dNucOUsct3UzYg
EWCa9MNVPzlvLPbuJ9Ov0abNV2LWuPS76u1cjbWLWdyYtCgl53oVL/4C235yghm1eh919bSo0Mqi
w/9oGY1h05qXAUxAQ1Z2NLNmIhKVmJ/V6CIPQLct7Y5+v04BeuJTd0tU5eU7g17ehoHztiYq/Jvz
b3fXeSzcuRxPigshNqWofjf5kB/UulR7BWkl8io1716f8WuL68M9A7az8eQviZqW2eUF4cN4WgQG
VZ4j8zfgeuZ9kafajZz3yn4FUEURFZoBsLnLwoBd5dyWRtaf2NJd1K9mct9M5vTPUQHVKFBV/oZF
JRC/OBUrJD0I7kYH6cWoY9UYTYyMyS167ZVpg6zMw7LFPlBfLuLe0TbqvDDy7iScyYzKxR+jcajV
rs6zW4nm1aEg0vI5pu+xQ863RemlpTu0VXfSakTEdKHr4azDTGwrXLBe3wxXypjksptkCAEVNbbL
3jIaFi0uC4Q60AetcN6caJw5taJGm7IPc+MM72lq9G9gbOZFCCplWsMG5PkubapbIrAvkxtapTA2
iXvASEPEOf9snlttQGy2A2CptUencPy3GsxUDP2sEqZYurTdvpFLeldyX+z0cdBuvE3XfgBE9K2Y
y533orxpTjVEg8BoT50y1L7qPReHUGEuVZzIavymaR4fb/TBvuJc7TNg/zfADi/Py1Ye2voohIB0
mC6yBK1xUfuBG3byG7tEW3NcUa215P71Nb8yytbpRNnFgisGMux8nou50PrOBL5tBqMBcMPp7ipX
H/75VG64XlqQdJu42C+BE4EfTOZCAnqq9VHbudS9Iz24eYNe+RbQarQBgHDT87zsF8O/EFmxuNap
sId6Q6KOO94R7UbEfHUUbjL6qWBRSeLOZ4ygncJ3JuxT1ubD/Zob6kNBZHfr2b02zCZSQ4uGo+9d
Fm/LIRicLkhQZahE/9hNWfqwzoV3o1p7bRSa+OxwFt8ikrj4mLrxxIjV2mkpNfpNTlk9jtpsPL2+
yf68XefverDl7YBJtvb6C0ht2QYtuWBunxq9KsadrSvtvelkQZx7gw7arg/eLbMcY1/JedcvU/PT
1lRQI/iW17tUlHI/4mS/swo86tE9WeJcFB4OXVW1I7zUIntS9Q4boGyvuqTZUYlTD6ZqFRKxgIIM
vcUibJBpLEFB37g0X97PdLzJ4S26djaQpIuSweRZROmeME90ExYYrF4Q4fjYY2Th/PurQymQmg8B
Ak823a7zxRrrfOIaMuA9qcB/Dgo3iRqu8U9mmmvx6yv2MhjhU6hNU7+nHPiCFrjOlOxnch92X1bt
CHmNxwbW2kd8OjMq5076uwqkunFLXJlKMmzardt1BwNju5L/iv6SUnlLnfsM2izl3Tq1zoMDkU2G
y2Tc8or907k925J0PwGsbTSfP9pAFzvfakxNlp2rTjJr3J8VWgfr/SgSs4/U2FfJztFEClK6qvo2
SlzFXSJ8zdvl7WrnMZ4y6wmEmPVsDijmn/oAQY+gWw0RAkrH3sQy+2yNgJMkv4dMtEZM7NeeAiE0
PWycum93Si9J/prKhBZWLGR04WiOZhDlaF0PseyGNI8q1XdBpDmTZe6nTi0fXl/kF4ef7Ia6ECgB
NhWVhoutO+iUyj2hzSfLS/J3QEI2o5yb5fgXqwoxAf4xjFoXkumLACbR9KKvICKcnNZGtLOARdPC
Wtgjw3qTjLc1ly4WlbIdBVFwNVzRl/W7zNOHINDs/GRXOkogutnHRmnkh7y1zTxyx0a90zs13Rey
sHaaM1ZhhghOVCObcOP1fkmy4fUGO047eJMYe9GXzvK1qzZFj1Ore/17MnvTCD2gvyfpGaIIM81P
q0Nd9c6PzjfmT36NZkuor43+bV5WCh9yoPl6I6m9shQUwkFOELjSHblMMQa8WUXme+LUGUuKcv9k
7su5KnaC+sa/Rvt8PggQssbt4qcfeH6W82kZEQL3GWpap7DA7CcqbCu/cU1d2cFAGWDSM9NbKrz9
+183BgQ3j2DMEWgklF5ojKWIek+uu9fPycu4mPoYilO8YeAudRLh82EAtZCwtktx4k0u8p05WePD
0A8FdSifJQ6ToFy9CBhb+jVQq1NEIvW1H4tYmieIA4v9rzEbPwc8HO1V4O2We2n3IKTiRdc0cVqQ
M941apCHeWhvtReuze22cBuWiCj40j4J68Ze85NGnJK1nXak1+q+VfV4o368Td3FiSXbsOi5+yAJ
uCXOp5bKVGLPZtKeANXncUAqj/J/3d8jz1JFlVObN3bMlSMAWxmgN5A6wvvLqvGCC1m3uqhqYEJi
3CdoT+y6ea3e2prZ/GugCMduy61pJWxM9ssCjVrxl1KrDqfP9OqwS4L6WCJbceMSv7Y5YcVuiE/b
gbJyyVk11Uz2g8reSWvGAM5Xb8tPqXCXMvaWIP1pBjWulUgV/PSMxWvDoaMWFY7B3HSRrYRxS8j7
ReRAQY+NSfMXTAiv2sUjXteDW7blLE8D6JvdBCfPj7C1HA6tEcg8HBkT1INl30per43LC7PJJYCv
hZB2vpF8fwAUHWjlSe8b7963UhFratSjZlxhgOTG2r4xsNa7tZ/++G5dbGCI/dwMm4LY1pA7HzdZ
Rd+aY1mdUrPDN4SkGFR2mRjGE7s6k2Hh98O7iYKm9jlts/IHchFNGarMdn9oEn/cnSOq6mRU7grj
B9PzIbJEVj7zFeJ5LcfxvRjX5oDR7exFAx1nMAwIWHqIXeXGV9D9+beuNxGHoLtXxlqtC3mHCCP0
oaGpV7mrzblYQlDpao2Jr8SPXvqU01rfKs14ajXn01RVic7PhCiDbvziP4IvSu71RhnTjVD5yo1C
Mku3ATwqCdplsak00sXslKrQKHCSyKOmuqs9+9YG3Cb8fEGQBuHZAdFNx9C+3AjlNNOYN6vilAs4
TjlcoE/ARPKnvpZ2ux9mvcxCrRXrTyFtN4SU2X5+/bnYShOXP4AdsTGQSKv1yzAWOYLOqDS/QN0l
5aU33TbNwiBX1U/fKYcjEsXBMeuHJQ1XV7t16bw8Btw2xHMG7Cfgd5fccsOqoTmtZbFpWpThnBV3
ttkb2JcvephNC7sH/bl/Xle2PWNRGUQEBujr+REojZZH1+F5FGJw31lFDctJ4jT/5fV5/SNHdjGx
pJCMAWKOgswlsKN23bUZRdad2iEPdn7RBRXyhdP4M7G9pI272e+3uF1PmshHzxvjiH6xZJRVSvve
1j24Ca1eEgIfdATTcEKP9IefBdm456GoRsixLtICEw/Et8kGHvXPLw+6fxCuAYsAEUCq43yWkoCM
1mzodeTsiz0G3T+D3PpATGTeCA9ePnEMRIjgc9K2fOpiOaxhpugRdNR0IeKPYaV7TexbVXKSje//
a/2AKITVQC2BDUeAc/F8O01jZ8hvD6ds8vWTKjP93sgx3LoRuG5/5nzl4f4T09P9B/lHZHk+d6rL
k8DqA3nKCm2Epw5FDk+judg1EoBlXmjWLXz+lUncmj4AWyBhANO7eE66ohybbnbkSRTIm0yBM9F8
mM3d6tx0Xn15LfJxfw11gZhT6+Q0Sw2XXHfaLl5tSIfL+O+6k4AN/x7FPJ/CJRsqw8o8eZIkoZG+
+mPsaTe1Dq9OGxefi5AC+++yGmLrhXL9hWmTxfBJonMVtcKwqbsk6+H12+DqrFGBR10ZvCGMl/Pv
AUFLjGczkqlb7b2nyW4HV9K/cWhf3uXM2l+jXKyNvYzlSM1cnrzR0/eYh7j7umnTuKWq8F6YQRED
J+nvIRH9M3yDKGrDNQAJdyhnXvp95gVMLzkF9ckLeiTajdKNzSX7+vokXlkuVmoThCVpJnq6+LxM
dsKipMTnTYEeLWVX3PWLkHGtm8Xu9aGurBcSRURnKEgig3Tp2y2dTpsbQBonZab995JA/6R8ag//
PorHilPMZk9ARTjfFYprPulSRlmqkVcI6MYWW9Xex38fhouIQ7sJ8wFiOx/GkxAAsyQFSan7Rqgc
T8UIHN5yqbmyOoC4KWajpQ3x9lLATTqZ3/g2HcGyG7PPxhSsOxksyxNi0v+eSCNhRPC8cdApCV2m
61brYOmlkUTUiW8exsHvdglCHzdO05VrHOE7voj8FJDoZf2hIRzKYNU3J1VXzpfRH5v9kuPJPIuy
ePLkONzgIVzZc+SURCQ2/Ckwahd33tT5jb4EbnOa0tF+40pziTxZFzdS2KujsN/+r7+BDM75Zsgq
rRhKc2lOmmU2+6wHlenrarwxdy8DOxpz7LltdzvQPrfN8lepo3R9dAJmgh+/l/l7oVb62dm4REXp
DY8903qYtJsidFeSy41nC4qMq3Qj0l+MujjpXLtrAPiJvXN0TVW0YSKbNDZGZ3pM3TS9N4CwPxiT
3h5Smj8Pnmr7j0Wb3II7XNs7m0otyHyY/Vwj59/vLQmSfH3SnPrEgM9V29mhLcb8WY52twdk4d+K
Oa5U8FhLoCmMidIZxeLzEeG5bVHvXJ/0sjl52uDsTG/J42V2G4yLwRiEyLppj9noBzsprDm0VFMc
dH82x2iWt1x2/sSHf8VAlJ4Qz/AJtPhV9NEvqz6u0Wrm3KXOqUUvN5w9O+lDswbo1Gt2+qZdyyHy
UBd7KtLZfnKVJWPRIuaX5f78EZyZG2ZroP1b+PfnN/H80pne9iWVsfMpKkxHsfyTczJ0chyRQ/Xq
zVHbv37bXtyDf0ZBWA19YCBxQHIuRsE6sXA7z3BPJWXFTavB35dII8bJYBn3rw/1h+J5Mct0QrkH
QYDS/rgEystCN4Z1SewTjPbsUY2VSZpG4NtFWWvnH/OhJ1lGmtH/Plk9eO/WxqgKoZ2pTfE8XLEO
8ocsj/Ay9lXYebL9UVd6lYWTRIk7nAflf1wmExnSKhmCLKZy0x81pyt/Laamf0w7wymjZcjAq4ul
ctII6O3i7Xuvlno08OqpqG3M4B7rOnTelGXOAgKcn6whVGCpIgIw6szNKOmWVb1liIhuS/0sV7/D
hyKZ16Mq10rFQqzGyZmy7r1pjxjxDoNFtywHDXIrObzkBFAH5rqnsoclPYBXaAjne0RKv7AXiQyZ
Xc01oElZBg9daaZFSO6gdpNXpfdus7TRvHC6NiGoer+WwS1s0dXfAbKIDjQtra3zc/47KHCmm+CE
cao6E3BZY+f4UCijbrQ9IsycWdCEwRjqUMVQ3l9XRAPXzEab1qsd44aO4cWT8WdOwDVQF+RVB2Rw
saPRJ8jqHNjDKVuU/U5YWftuRLbhRg/i+iikTKC3YBBc9sNBZuClpOl03We/2Xsm9M9Zr4sbgfjl
PfnnY1hWNh//wbbl4o2oAI9OljTNk6aWOT8EhTKcw6Ss/gdYku6L7/fGp4VN0uFI3GXfoDl2ICoX
lX/h/qyeyIvbInz9GNNlYTUvzvGmq71petCHoel8vtoZmoQ+GNP11E9T/6yxCD8hLRdPCsBDQLUr
6REdDpJ55yIUKcOy9lMZSs2pqkNSSTmFupvm6S7JvGal1tZb015oNLGpKWTgT8uUcmNkikmrQ71d
dRp8mp3MoWu3K1eF5c3ewehKVcS6M4t7Z/HWz+soEaudzKG888Ss3rtjBpywE+hVRw48j8dG6q2I
clOH2C7Yq2Pk5bMSkcqCPMPcq0jeAq3CN6Wz+v4x67L12cVw3NhPdpGD1+lbFMggMWlw/td1LOIF
IzC0a+tWe1pW/mwoSpuel7Ja/1fiULPZdV0KmgY/Nf9HHSikoWQizfcdn23vLBQ86hBARVLgxxA0
Ku62zlvMShZfsGtw/pNzykWl126FIvPcqAUOlV385/vtuKH0vEHbnIf7B6mD7NspDd9dup/B+FGj
q2qG5B7DXoKzaCL8vSprl48dWjt5IuWTpbxMxdLomOB2sLsxsrgVuxAuwFTHNSI8HNh8oJbl6Nho
BGVgvO3NOflm1PUv1ZvmpyzLabCqOsve6pbq9+uCOS1+cjNoezxwnuzCq962ops+JvS4v7Tu4FsH
ZE2N+3GUHbvDTfK7zu3H3/j3WPXeddbBDoOgpLErgqF7TNMR34aqsFClLn2f3MnWRG8c/bmosTJ3
zOKAWTvVRqXaZT5kjjn98Be766K5Xdsv+rQGd5nXdz/ddJ3NsIPLDp51qLpvjr807MZkrJ7Kbhru
E9Pqf2ZdIYbIDUofiKKz6j+q1dAeuiYtzaieu+VhoIf4dTCK9kBvlBuO0nvtxBtmPIsyva2/00Wn
tqDlrXeinqyGA+hf/V1paUgcSicYvup1W3xv02V9LMZm/aZQDviwYGSyhn1hg2hemeDQWbIKBU6Z
T7s8d6v7xhbGxzbvhxqZkMT95HMO1nDo9aFkO5jOyVwW5UdKTeWDTN36KRgsW0SZbKcibG2naaJh
XptHJQq9CPvR9p5K6E3jTtPyRCOUrlP7biid7HNgVOpjK/XkGwpt/pNUEGv2U+CJNS58U/syDKOO
C3HT1SoytcmqIzayqd4v9HY+4FmN52qNzWsTrXySOPi9Nc4PaQZYMa5qNT7gbG1/WWsTeO+M9ywB
DZiVX7ObgkRpYFv1d6noDPlU2tIYHpRZm98xE5g+OuDS8thYWmQEPCPV09CQWda9mwZbf0LbediA
LVrwX0/7zIlo1/lGZE5zh7NDrtYsWrw6qN4KfCcbnnFVViHewEv7sGT28C4rJL9vnCS31CwGjxul
qrWHpdQr9M5RHSDYULl0w8FpYJTwvHYR1CC1050iWJFDLNcW/am1+4RADjXBTjhPi6u5P5ASFjpP
vuV9FFNa/xStzT7I5xG3DKNsRtrVikLrcajz/KeYEpV+SPvG+KjPvp3vnBQ+VSgMxB6ORj+7xOBD
Kx9QJmqJNLtCx4Z08EUW0WIc8kgh3PLdBLO8hFx95jewjGv6PncMKXbJVA9BuGh2D14rl+Wb2QBP
+G7TENYPhuxB7nd97+VhU6TiN4CMIAkz6czZTtSF/4vHXrXsymm560eSy0h3qzWJ8Ck0fxuTGue9
N40a4CGoUvWPOXGQJ3YS9VUYWpHHY+G0dRjwYSQ2ZtJ8GyCZA0+F9xfDyA9+iV7QCJFWLusoaWal
wmRweicM2gw2w4BOtwy9pQ/cWGuqbAqbueYdsHINSSAL9YA722txe2dTsh/lqFt3ltM1A+j1yv8v
W/s5MmF5dJHSU+1Y+tX0H7Rd71Ovq/UzaBTNf7uYgfZV10tR7OfZHLK9Be5piLSiDdawMrtxBZHT
ctGns0i+rKsdgD4aJTfzkAgwzAt83E8JZYbnoh3WhzJdeVN6VfBAZIgAkkLOQ9J8dJdFlndtpozq
ocqBocRmIea3YzdDBRlrrfgPjkvyOQePfrJTp4f1kqKPH4IqNr6aOWa3TafxDGndmn/A8UVLdznA
nZOhWt0Cnj7MdoziHsLN0dRWTX4as6xRdxrc5O6B8401zWRks/NG9OMShNB3C/yXENcIwlyr/K9r
OflzVNtrS9i8Jv5dlfvp+6GyOszU0O6vd64AxwLpv0knVlS6WTRoqWuGDaQdTnDaVX4MkqBiZwvp
Bgd/LDYnh5znaaf1VZ+/9Y0MEEwaVGOxG/gmk4VsMDf1l2L9kDoQJYjpe7uIskI3EUDPh+VNmVkS
oDiw2SLe9H2KUBZG8Xs0iWfDQqtyOGTtahC4+4MbcDaT5svqia49LCrRqj0YU1562eH1EGFHst4F
CS3dtxWUrjKs/cKwnuyk0lqijbLN74Om1e8kVel967tZFvP/Jki3DrTqD/3stTqoo376WRtt8ZAO
YyJCJ4W3Eo2ExAN5asp+nYQSfWTUDuJ12Pg5KtI62/zS2XMbUPtr1gcbkG3FYxSs7gFx0/qt7Keu
/pD1lKOQEjYRxjeSTiOvYZn6MFnxcY5pBojHLFDYpHiTpZHoTPlzm6XFI0xgy410NGLwZZCZW0ZT
ZndPUD06PabZkgX8SmPVKBRPhg8PxpzuEPe224iWtvUbpupg70YPu4bDXC+NH6aeXd/1Ts0UN0Qo
bypjrL4ElM5xcKjslfOWeu5DIOyCv9yQF8ed32bfLc21f2MnS7eHG03TP0ws1cx85Nqys4jECLZW
rLiiZhEJBr1cTEFYT9ss1kkdWBHknelXlcvpd+LYXR82W2s+BBqo6PS6/hznete/n/0C8jnl7/K5
sbV03sm88CB218G83Elc9z4v5IozSLPEyZ4Tt6/Ug7fQ0A3noOS0IZTTUEMhGQxTX9gf1yRPEJNQ
np6FCGA33c4O8EmMaWFl75UIxPcF2A88iGx6UwOu/CZSmFsIinZdOKx58SFZnSaLqlxZ9E2SeazD
ZGqc/zJbALBInEEzQ60cjDdjPqZdqPWoqsX9kG/S/2IZ76mOdBOyZnlt7ddskzxsCVn60K4mAaJA
N1IndrEM+1z2gRjul6pafhAbiWI34ep3rIrUIEfeEBk4Cw3FI/oK4xDOTWmJEHauMiAw1cuvFbmC
PNRo69ZxPi4lgRqdhiGsejd9whsyK5AUSrXD6M6Wv6OU6JycqudJRXpqbqK5wMe71DvMQ3RX4Osx
tlm3mzAvqiKIRl0d60mi3oo0WMSOv6Y+K2ik7fugkAR29YD0U6QKje1sDxJpWb+eE4K3ctpwgJpT
A0D3k6+ZHZh5CEMNhcckT+33/RhMb9K5wZkajh5FGZ7U3g6z2hA04SdZ/IKOL7u46EzjmI0AluKk
tBKOyzIQMGhag0AkbOHpGdzKYJPO69U70574+wqRK2R0KsFBq3JT5U+WpKUZYa2htBBISIe8STor
edeUfoZHW5D7z66VO16IWvqCvoNa8m+Gq9U9QIA2wADExgUptDsU6SPPmmR/cqQ9vRPzQj4ueEqo
r6Rd8FS269rtS9K+boeOX/Wzmml4x5bKg/oeuaPuy2IUdROXGcZC35dhre2D1Wc8omnrl03UZUiP
hcHsSxVWmoulFDoUtKCrmfQ85Ml1TK7fvvolrWp8jxbSkuzKrMk+OsQ/DU6/kzY/DYYIvlVDkP7C
FVV8NRzJiVvmBZX7NPU+ZYVKfrjdFByKALbQLst8snU5syAP8yQW3KoylKHjvnVtFEiznHsOpFOi
R7PoVyhFFZMcr9aknF0KPws0AtW+dtcgBJHGU7m4zeNoUsqMyAenB6qem0Lk6C6fbFywmvsEtXD1
ZlXT9Dip/3F2Zjtu40oYfiIBIrXfSl7adi9ZOukkN0KSSbTvu57+fOqrWDba6AMMZi4yCE2RLBar
/sVaID6VxhE2uek+GHZjDe44KSIAbFCH/h/dTph5rM7jY6AkVcurDkE8V4uRIcGywAi/EMHpWXMa
8MDpRaq1rjkK87/OF9merN8fNsE0KV+tQbPje6RZsFhIq6Z7kv5AGFQoW32SYWM5+wY0eXhX6oX8
gg+c/qjVjtH8scByyU2iNAjP5XGUf8HEmN0VQgvUtkPoxz4pkl/+UfKC0uZQF5CgClDI/CTAuuZW
QfKoPiB3YBYbROZC7UNqZeZ3ePtT75Vkw77L88d+mVI+uxtQzPxqFY31bMRBrLpObk8vYWDPwgsT
GguDMyYUW5SZnF+p/DpDoEOtfoKhUe9LW22jzTwJ9afV5NXvckhqpJHlZDwatQnB1JHTQs8mn/O9
yjLzXzZPh0cwPiSJ0Hb6wDXzyg/uZggbd00r7cYr5Nz+HRfHM4xjMj8+KK2vBVsNywp1YyDF0UIY
zVtt+3YhYtU/XGojIL+gEAJOXDAZS1X7n6q9gpOB39Wldpr5/4552ZdL/XyiHDNkczJuHT2tDLK1
1onYONF0S0LvonRKA5HiLmqRlLIFHYTz8SnAoKBXAFY2zbr0YgSGvSxQ2/+GuUzfKR6xzJUaEHjB
V0QxohjnYwVNlmMRV6gntTa0T6gkGKirGOYdZ+qWOuWqGbAMhdg5swLki2/jBWpwqcqkgJtPbal9
qOWY31O7iLaAN8WPzslvVLmvjgYFcunRG9QJV5VDHeh1UwaGOPmlfErHxYRqok5aUnvZ1+X08vaW
ebWCPytdLYpAwCFVqtA0/tbOP23VmtXYRuMJK12ZbIwuC5TdWPXJDr60Gm+UNghoQytNSjJhmV3t
KcTclzDVtW+CNHZwO99M1YfaDgNQeNU8fBMmDk1umAf+LaLA5QYDALLsscXuF7Do6ttk9jRiRdbP
LDrs+IlHmzf6IyXoXpHv67Ox6AilU+annAewgH7Dan/ZihYuDakTgn5iOypjsTHsTvvw9udf9dle
R8H7wWQXMyWcM85HCX0rLialnk4mjNPjBFDuqdeLwjUUWT9jwCQ2bTPc0la+rNSiy451C5QE4E3g
Dc4HhUIgmqwsp1MzqcLzRd95DmWPzdtTuzYKsDiKogbdPLhY56PYfm7PlJqnU2/ZBSmko99l4fw+
SMHr99NUNH6WqAcEYzWVblFq06NmOnEZqCcUGsJtD2niBYOJ7r19ITYETESAhHQWUDpcDVVNahNn
vLJOKIWGd0YxD8+2ib9Op9EdvFFRvrLPwX0zKbxGEYVXV99u7iorQlRoPrW8ODc4AFLiKud8y1Dx
jWldhhsoA3S52Ap0XmF+ni+TX1iiC0w8jirKBLJtqfdi8uwrwqc6pIsbm+LafgcDAgCbk8XCrSZW
c/XmVo7CFTfmhDXRiHAjGF3/sVRjquNzkyK5MPY3dsm1rfjvqKu7QrVji6d2hrsZGlHPuayenSao
fr2936+tGb0VNuFiFnfR/qfn5bek8AIPk2m4k0aV7f1G8X9M49z9fXuoq/NZRJocPDAuvXamJtJy
KiriJBXRkyYbhuf7/XwjAl7bGeAzQBmrJnjj9VqB507yycK5s+7VbDu3RnCIqXxH3mKY0buVnFCZ
f+fE6DrTcwXkAn+TruhqoWTik5sE+MCIKGv2aUu50qkrcSPoXny+ZRT4vkDzQWtA+D3f8o0+hoCo
HbquaRbuRNZXHgl88j6c6msfeVkizjHJA/yv81Hw18mLZBllCLHWCUVZu1kdd//PKLoNcICbEcDn
cuD+SfnswG6tsjD0UyPGapumpYr1i1kc3r0uKDwDfoNRDxxiLdtikMcn2iysUwSqe2MmSeb1qZPe
mMsa/7F8MuDEoI8Ad6rADlZ3rp7Zo0PTyDr1uSE/aXWGo2Y5OyTnerE3bHTkwxm2Rj7ocuukkb2v
sMbZTzGw9HfOl8ALrh8ELZ1k+qarHzJkcd026E2ehIlpedX2X6XV+Ddi4cU2XAZZUmUu/1fywvnS
JX5WVAH+hqcKwX6Pcqjihhbu6G9P5WpYWq4uRFnIJtda+VNepLRBhDgplcoLmsbChqwz2JqRUdy4
Sq4Fd3yzCEx4C3Mdr3a81CmfAlchAgpJ7RN09UH1temYwIR7YqY2ld1sGvsbQWO5M1YZ7NLxX/qu
zJMk9vw7yoLQ3wyYu9qJMFFCq4c91VGHJ1ad+p1rDFH6NZdzLr1c8ES6MfqVSQPZJdFxNNTc0RM5
Hx1LwDDyoXOeRBA3PwKEnvWdHLtgp4KiiLy6ztTUK3WzujHua76xmjbuABwZgoyEmrXao2Ut8F4Q
TX/CVTN9juoQDb2o9KNoOwqtUvd511TfMyRLRl5iYQINwemKj7qRo6KkTAvbNTYDKHmhk2d3CAwa
dO41vUSQx3Cmb+itIOHV26INN42uN59T4Kg/4kiavxBKoJc25VMRu3XcB/5DVYQIVAU27cWN3qkp
8j3VNH2VSpUeu5gyx2aGwzp5Wubrv9RgMIYHsBFl4GoYrE2u1qv1CyVcJdqkaj98B0bPA5X6sNQ3
dTBRFpuDEI05PwGX6qn11N5nxTiN4Iqt8DvaRpSGDDtEKDnvNbTw9IpSYsr7dNzQ0wq+WyJt052P
8Q36kDjUfwn7oqPCzXRNtx8GJBs1vfnR9Hp4Z2cLYQaBtBylr9G3NjNN8IeUjaOcEN6QyUPVK87v
UfG1hxKRGMtrfKX/glBFbe6imSwaGptRHkmIcQObUMON8BMo9W9OFVELkl0iXjSZZe1B0qTzvSEX
5ccssbPYVXFR+ZU0mpXtRaFTxLJVLEncshTDF24q+xOWKG38YE95KSinZ8PTMCWl2HYKNPctHXJN
c1tahLeMKK7EKXIagxcpRE4cg1YZYtSmtEk1iNIxW2IXNUP9PEwNW+DtQHXtIPEtncVPgCCyxl3Z
gYKsGfHhVI495TlIAHtEotIPWdHXD2puAWZAcf1GjnPt+ct+tmCRAfgCfb06vloq6K6G/XhK4ece
psFJd2VcV7+1QZbbpmsSD3KNurVrbXqg22nvUEEM7hwtNz7mTTYgqFWiEmCrokTZei42utkr/739
YV51N1cnnegCNhuyDZ3AtSaSpQZlqifVeAKdVX5XlUk+TlMQ/FJkW3tzH/2OtVHxfJoeJ7ZesB0H
vXt0Mt85dNgP0eaxTXpsau4FQSH3b/+45ftc/DbIlPwscK8A+87DXxNZXNoRD1jAI+IpGUr5KVDl
IoWgtt9CzSm/vXu8BcqETw8JD3olq6g3jCDXlFKSypcppqMydzRwG4N/Twe9L8CfBcENkPeVC5Ri
Gok9YlGLoMRqRCKK0fBYFifdb/9LEjsHvpZWm8zK43dXfiQbEYT8QuVaONPn31KVWcMyC/0kO2FD
E0p4ghXjeMzmonUtUDI3xrsEeZJkU/hZqlu8aAGrnQ9odAGPWtoHJ0MCcyjRe/lZliqVX4Wqj6s3
itiVItAt2kCxdY8tXXpUSy3/FVZj/QJorqAzodyk1S8QvdWWAg8JoQ29Wyq+a9LsoAIZMXpLP1HU
4WOHbbI1sYP668TN+F2zSvF1BC1JRzrPnnC+ahHmbwzgIoWWH+xBqx8rf46T96dRrD7QwsU2EmjC
6lMVfVVj0hYap6TnyVrnlNEtEY0uLeRbBPArG27R+UV+CSYYXudLPP4npWfmWscdp58qX/utGql5
1znGi96MzY2s/srZRWdyKXMxNWyOV3NyxsCOExRIT3M0y29xOeUPUibbCHTtdk6Ff+PoXpnXKx5/
Kd0tD7DVvEqUurUeBt3JHqnbhRndN2RSZjqZanPjJXFtKHYPO2iBX6LRc/4JA1/PIJjmw6mb6Lln
zWjQs+rDbSP8W/WT5Vef71aNbJengkaVeMH+nw8Vdct3C/D4QOLRONW0IzZR1dU3wuzl5cgqqbwk
KXNBNV2bh4+9EaNEFU0n4BnOB5U6yXMAy/YrRFr9e6iq5nNp97Rb3w62V0eFO2guO4TMfjmp/+xE
MeehFqjWcEoR9Mdoblabrx2awz+MOs9+xFaZ381TDAP57WGvfFI0XiFzc9pebR3Oh8U+PDSaoe8o
STf2VrQlIjdZfQuvern7gedy5y9yAwtzXq5GsQc8t/wW9T8I49uKBjgtVVrFz0QT/dPg+7eUwi83
pYaqKzGEOhurudagDnoxcZGM/ckCQbUv2tG5gynS7JwxK76/+wuiswWnCzkdrpN1tHKMztCVWran
Zs7UvYEFjTeMpn739ihXviBFFIYBhvvqxn3+BccCpGSdJ/NpDhvxydBHZ5fKPtrHOga081wCVX//
gIvy0cLIoEywZvtPBYyUuLCnE8bIYe1S+lD3vl77G2VKzUMZgoh4e8ArOxGbZOrklNmWf1YHAL0o
oUSIzZ7KbAieRdxPxz4q7Rtx+ApYfBF0YhSYFhy3NY9sLIyOBrA20WAa4MnzKvqodnDJnDAXXjDO
+l5GodwthrjHQML8alT/nRakS1RZwOGUPOilYRW+ugx6tCDNVBnnU084OEyWpW6mDDHqEOj6+78q
7wUHUzusLwCMr6Kz5gTCGkClnvy2UD7lff+ZxLS+cdu8uoKtAjMMlkUJjCACmWiVTTlDFPBUM6dT
0PTFflLL6HMKeOLY2HbywagB7c0j6gCWPSqgnX1jMxalRFYl7e5Gus+9G6LVeSxB1qKJqznfZJkM
d4Om1h/9kk7+FKcoryzu1WkhgxtUsiuZGeIaEArJdRFKht56frSyMprR8k0GqC4j3Xtc6IfCAzQc
/weDHJY5HCLQGEXsq8NTX4NB20MLE39FHQT2gZKP35zKIQY6Iu3B7D+/fSqunHvD5CYiK+Zhg1zc
+Y/rTfw/4lmfIMOaqFOZUbXXekBPkYVMYuxb8kYGfuUBtDRcFjE/NidDrgZEVRhuopZOp6wCn4bg
ECpKINnpvFvlWH6UcQPguk6c6sNkR1YAFWko9pqfDMV9E/rilwLS5A8deOCU0zg431proBTw/o9C
NgUTnoCIvukqVACl0rmznAnd3shxZR9Erhin56lL6q0MReG9e7ilo2FjRET1CQmz8zXAakg1Q5BP
JznrFVL1iGlXgR89aE6sfhK5HG6Md+XygkOJFgIq6IuU2fLn/6QCwVB3wKPi6STGMfOkNU6bPIgK
D5TiLeudK0MttEMolLQeSHZXU7NiRR+bcNJPmCOWJKJWBWC67g9KPoQ3ZnUlvtPSJ7BDbILzuqY5
Dqovy9qX+smukp/NjFQCnVdH/np7ra6O8sp7psKNQtVq+8LhMv1Q55klStndaZQyHtq61p7fHuXy
s/FX20sjecHA6q+H6J8VghKQxcBgtRMuQAlwlQAO1oJV1vzUvlE1uZwQbkFgTSC7vAoRriaklq3R
YYEmT3kRwWKgCYseeV3doC05bKnzAE47cjn4i5DFQsY733LmpPZ6N9oCdn/5YofhA4zaR7xqGmqD
CHylk1W6rbxFUr8yNzILioPc9kv+ubqcjHxWxhR95lOe+sWmHptpM/Smunl7sZbfvpqbiWI2j++F
qMYteD43HTRWlAta1v6ox9QSymNkagPqWjKloiO2sW2/t7dGn4vYCbCEK5HAvQbMDDFJg0wS51BG
zvBA1bfbZMgJ3jhR60VbRnGoXwAqATfBwp1PLACiHguJ/WM2JjN4SzOuf0qIiU+5lA21ZWU2nwoZ
5wcd+CVFy/YWp/Li6uQXsP2tpX6AVINcLyAW3HqeK6l/sAoz7sBmafBSgynTDwiwg3xtgnFvw5t6
aLshfxZ4byaUUIX5FazvAHGks55q+D43Fpy8eLXkr7+L7G5RcTWpuKzykcJUIhQnhX/wy075bMD3
at2eN5/vxmLuNM9CSaU+WpmOAFOKZx68jibBMt3uugrKWC6geKZNgCkk0F893LStHqFzNXZlwi3f
Gq0XKDIzNzn6JT8TJ3Q+K/EwOvsZJd6jSA26nB348NKNQzoDcJMc5SFc0C+eAdyycmF3qHAzOvNn
aggzRZ48sk1oinrn35FPqAeIKbqzUwMrlnBSAS7c+ZqlPIxN4AOvtUifQNNOxRdcBBzpdvHsAwJW
Q0guPapUG3VURAi4MZ5TL/FtayO0uCk2muIY8NLUqRSHLDbSu6jSwk911YmPpV52jzI14QaNemJ7
TVEmf0pBxYqq/YzRQpQi/rP1SyXVN6nTFAY1q9qAYBF1DriCMko+l7oPtHGu2sJxMxkRHWHOdEuN
tx2OFgrECQ4iAkF9SCCW+mxmcdTf23OkRZ5s9OFLGFVG4mWlLpF7D8rou9JEXeRaqRQ/baPJH7QA
pgsQf4m1Wm9nteCtWpkjxPlp/mMEqfaQh0mJbAxuKH8riANgxgujf6jkLFKvMMv81KRKngCzxT7F
a+MWYy5cxmzPyaf4G9DJ8stsTP6P0u9CqHuBku4khAt/l5a8Rzy/0fIQh4fA1tzEhvhW6oHokKwG
irBBy3n6bs2a8R9uURPh0u9H3TPTAXRyZMlx5/S537sQLOAK0ExJP6Yh4Mek1ZwPTYIf+nY0pPKr
UH2nd+G5aBBB+jD90rSQvV2ta6fGG4tANK4NJC7ZCMhPT3Vbxv+NwCG+6U4HV0/zh9rYFKOKTXfr
KJ2/a2cdAUW7a6veE506/0D+BvFM8N31LwE1EineMhq/ZADB0DhbOmAbf7TmHxOydLHrpE2akWGR
OuOW5lCprMJeDjsenFpKkUIJPpArzvQ5BQaU27rI0tDrtKR46OykeB710YDr6E8zJAlfiXpPCfPm
Z9CNkP+apE8/VFM9w9qsRfifUXTC2IIO13xPq4f6vxT5FLGxBl37A868GPdCKPkpxP0u30ZOU/9J
siz42wTJ4gCAaXDhilgRL7HuFz+M0sk+59zOodfkqXwcs3z4BlOsfW57mj+wF+NkoeuBQSIyJHFJ
gm+MEN9qzgQnZ8xqNyqG4XOr2/I+BkBRu8bUwGctJ0uZtxYr0Xt2FsTaTjSVMrvaWAC8VGAJfNWj
KP07JPrYbYF2q4+Vk02519h68S3wq7xyKZDZ9QE7afuXXVn2o66n/me6gJBuKHtp8D7HsWs2mlYl
nReU4xDjXl0lAS0PYF73mCViOhGARH5U1WFUNmrpyCccWghzUVhb3y1fmfptpojkqauFP2+LXusT
PKzCctywmlDsFSc3H3x6RN/nXvs9gCAv+WS5OyfGomLHvvpJzWmMvUnmQeM2KPx/iNQs+MLzvAdi
rhZScXE2KIKdAnw+vzeqIPoA4yCAcdD5WeUCVqZqXSHD+q1OVfmn75243tZ+EXyeooXr02pZF8Bt
moIXyAm8Z6YiBAoV6oqiu13nsF0yYcdPSqggZhiZbfDFKCOjhF4a6QB/0zp4CfSw+SASNs0mjxws
EDOnS791fuQcWgJwu+0zgporTGiXhTlaEFGUqCzc1EirL2/nGeunGmeALJq6wvJWoPC6unRqaF4Z
Fr3QRO35fnJS82tjhsUu1GR3yEVo3agIrdOa1+GwNV8UUhfthNXtP3aD1AIfVqoA8fuE77N/n9a6
/5zwQt8g+6pDb4+0W6WLdcr2OipcYGdh/QO1Wb1NYjENvMg1cbRm0R4rKF67DqLvjQfetVHQxiF3
Wmo0tELPMxvMeYtGVVJxVEofenGcsx9Ekt5IrddZ/DIX4E/m8sBGzveV/v5PFh+nuo2Cw8iCAW8+
hY6cPeIp+MkWzMt79waHGdVckCE8qzFAOZ9QGCLIuKh/HMzamPaDEnY/2ijLf1cU5B/rMIn/vj3e
5eagRQgqhEQItifdtPPxhkzvoDYL5CTglP7KrLbZQ0EoHgwoM5o7tTXijAOI4hvPiMt1A2q4oIaX
khMGnvJ8WEcOM9KYrXMwYqKDpsTjjzCZohtvvMt1YxTQk8RmXiqs4vkomQ+7alRjpCxxmYJ4YTlu
2MOVVOP41tP/6oT+GWr1HWn/ZllC8fpgFvO0SRccj9DSW96+F2CsJV9FjmYRNKCoQcv1fEZBmYgs
wmvqYKbAV1wV5NfDyIfrXGLforlYqkbkFRMFKjfVa64JO4Eq5CFMrz+BFi+zG0+LK/O2AH1zNqjI
AspavZm449XCdgLnEMHgPtiTLT6mRa7cOOav2/Dfpxnzpq1MS2BxTAUWu4omFA0FJvKtdXDmFjyL
j5dEtEunCE+oqBLRZjTM4WPd5hBTjMxEW50sUnvSVMCs1EWS4FcB2tT3VN3AIRpvag2dlAo1AoBI
sGEOItXH9+/wxXeXR9drufP15fFPzIBkrIW4FtkHpcr0jRgmazO1MADfPr6Xn5+WNM86dER4sbLN
z/dDRDmUy7c0DnMRDR4+dZEXldK/scgXtfAlAHJxICgJ1QII4OoKQYbAN+w6kccU0vajpirRqQLY
9iUpLZ7GURAcA8eAeEXufSeDvtr0aN7eaIxfHmaKriCQeJdjbE+wP59qghdKvZQ/j10OgyZ2Jv+/
JsoCbzCU7NvbX/XKcxUkA1clj+Wl1bDWMEzUGFnWaVKPRqJyhnCTnR4xS9bdwfJBT7W9f6eUUbyT
wsqOCdrf96Mpcw+dk/zJqZLi0dIK+8/bP2o52udHgLoLtwLfAJrAxVM1x19ECa1aPcqqGw9qlQIy
smpn4/gltWgJP/Xt8a58b2iW1PyInRw/Y3WyTdQHOwUmN0K1GRr6Tqa77TTHWwLdrTLtBeCHnQUv
h2YmpTKDi3YVPfFT6XRsRMejUOrk5FQVImq+dPZyZKeBpI28aYqzLQCN6cHsQXn5eK0jO9EMzwFG
EZt6NnhTD0H8XHSN7kFMdG4dgWWLrz4/0Qd+BsVPyoZrSd82DpUUPkh75L0JV3XUt32ZflY68VdB
L8TGoMWoxy9FCOdRacWDgjng9u0FuTzruCfQ90X4HatGQNLnByAPgQm2oTEcyxRiv2XB+Bt9EJVv
j3Jlm73WKtF0pSh6QQYA6zrGs1aNx1n3uw+6NpcfyY6FV49FtEumebyRW12b1VIZwg5MX66R1dID
rAvAOWrjsYgT5VnCPIRpm7xXpWwJXURHIMy0QSg/LZv9n2g8i7gsjVGnumDO3aE1qn5Xl033+e1v
d2Uu6KvSRubxC3JtvUIdCkJyRPH0aDi5sYFbaXkF3OP37wNGWdAN4NiXwuH5XFQNz8bYZ4Wywuw8
M2nLXSOK92JrEOimUkcf0FrOJHDW81GKxlBiHIe6Y4W6zgYNHnVvRXruddRMbkSay88GtGjhCS1d
Nf612thZWsSLbIQ8+l2QHyfYp27WGeGNjXYZzwBwgcyljUGdXF9DxlCPGaLE6rRjST760Isq2I96
1e0rbLb2790HDIUpOFVXqv/QXM+/HbatjYM8iXaUfWhuelnkHhLgtxAZlyeVUaSkEL/AFxDHOx9F
00ff7idGSWthjogHjdFTZIncw8Ctcru6iB7entaVa5ERLcS3kftb2oyrnafLamr8iYWyqMI9VUOT
nvKwmA5BAfxqKlD9Q+NFwRcjiZ4q9Mb/9NlExRDS/w916JKTMaTxpxu/abn2z+MynxkhDGgjSL5f
XIvxREScpkYemzw0PuR09u5DtW73RrCUx6zSNrd1VY2bQdbmRzx7Sk/PZRxuUk1DG0ptxfBYKnX5
LehD+RjlWvJZ00bLRXK32dRqeouNe/XnAuszli44X3KVxVhK4owjko3HxAiCTddq9XduO/sD/Epz
L2PD9BplwaYrxS3I5LXtAhaB1jtQJQoBq03Z6MZQtOiTHsmPLdsl24uPcSprF0UO/SGt+uLj20tz
fcDFEpxuKE3i1W4p7RnQeWTL4xAM6iFVFMVVuehfEipnOw3JuC9vj3ctjNAgosRBfoTDwGqC1YRN
faf18jihoPjU+47Y6U506xBcCSNEKfJP0m3u4vWbEmlA5JLMTDvGIVdV1tbhDiwUpeTBefdtsoQq
oAbLf8B3rJJuEzuLDKFeeUSDKD2mCoXzLO5v4U2vfLWFTsYwEKlhiKw2pFFmZeur6FIYlZntwqiI
jw5KU3dvr82VvUARAawALWQCyAUhwylCP6eHdqTcpJ94wqZojpTmXY76HMppVXtD9/DKKp2Nt7q9
hiqfA6OlxFZkbbuNA33yhIKOQddhkfH21K59wIWKh68FT2DEms/DMNrmMRZ1oThSYBy90Ja9Bxng
lqnDtQmRHuOjBaYbsNVqmUaKpqSUmTiOWRaBI+97crO23+dx+d5mKzc/XiYQuXnXk2Osk/EYaY4p
grh0HNq23qgIl7hxgdLY25/tFZywCtycoYXEzYaA0qWdf7cajntiN6p6VLHGNjcqUvQ/KfQ1jUeg
r3Zmi0G3VyNt8j2rysSgrmcqKG/h+ik9itvqIxU/Y1GqGYLJlSKdEJeEETB6SPDZhy5Iq2rTRnb2
W58z5ffCjUJuxC8XiPCg8RdhKKpseNDQDcBXe+7en9QsWRNZFMw53m2raDSUXQhF2rCPid7Zm3bq
Q9o/wy3BhSvnihOzbLvlZUJh6Pwj6nqpzWqiOUdFmVB1pA9FeHcqb8KpdZeVfnwjBbiyDWEC8gAn
ItDKWKPEzELRS8Df1nEkqOzURun3gxmq3tCY2o2QcW2oBStG3g5omGz6fGoR/f3B0CP7GNaNthto
Z7g6Xb6db2R/396KV0ZinfRFwYCLgxrH+UhwBsZ+aB3tiA4X1KEOUV7uZOV+FnZ3eP9QKHcvbXCK
nzyvVkMF8VQ69P6O6pC3P/JGdVwfYtSPuIis92/AVyEOaASLlsGalBEolqkqYWoduyaN6adKZ9vy
TL4BA7sS/WyyLrp2oAtgnKxOcd9iHFgHlXrMm9zamWhXIjSJ+t27P9vSKLGWLJc2/Vp+o20Gc9bV
Rj0mQLqOulCSbRqV+j4o53b79lBXThQe59RXl6KHDQLzfIWcFD4cNGX12KZZcufQU9w6SCRsc9Ej
6p6YP98ebrmIzqOgzStucbAgRHCqVkl8KzOpFFZTUFbI+x2Yg+QwSDXYFopK85cgPSLLRSXk7VEv
dzzEGWA0wKzA1MDbOZ9kspg+xPQXj7luFltf1auveaZlLxZSZTeGutwgi+sIzy5mSQd0/b53BtnQ
FiyzY8ujlYS3pBnaILT79oQuRiGBQZlhEXXmdmQnnk/IkLPRdJM5H0t/7qCDpe3JaOpbJbHLUUj5
6DShncGc7PXpxVc+p71Z+UffgugIzT9HBW3Sb+zAJQacbYlFzQbAGMklzgVM6nwumozxqY1r51gV
UAgjZ6oj145NYwPxP93WaHymrqbm2YMZaeaNR/LF7mdsYHe8k8GQ8UpZ5ez+olhoFJl/nCL02rLA
qV1T1C9SGs9jKz69vWgXu/B1IIg7FmIXTHS1aNPYVN2kjfbRQkXqSUVY7ANq6/EOBcX6xr11ZeVQ
qCPJQLeDiq6U598Up1fcP+GuHX2Q024dKa2nQ4m7sXLXJkQiSIOQ5vuiEXI+CsLPhGLfcI5J4o+H
mkh/j6RmvRmMvL+R4L7e7KtdArtFBwu0LNhFV3eYY3PoEaE/iikc76oAIdBuEul9K83gL4Lr5h1K
DSlqCtK8R5pskXl1nE9W2MWeLZPsyW8d45AbSXikvTgbLoJb6BAicB0CcMjr3buXml4mRZ6llky3
cbWvwAzlmDRb1lGxlenOEFV51Pg93+x6mP+PoejSGuxgc2m9rK7YsalR66srFgEa/ybIBusO0A5+
h3Z4i4kAC+DirC7eV0v1gbq1Zq/3Fc4iIRgJnYgwWD0uyXWhtiCd5wEtSXXBHuSj4QteOKDBd9yj
MIqHsq4tlPsK+XtM6uHFHPtUc0tzyuN97Pth7rUYFjrurETGJz9uMjpYULkHVwE39BIiE3cPr17L
ySkn3z+KUElAlPuh326Q3jZmz2i5rhGXDa0vI5S4j+aIKddCWiyeiGsTAt9jlX2WrU3xPC/CyB0B
0D8qYSAAMamlCWRKZjXpKrIffwHild/8so7qDcUfA5DXGMhHEfb5kz4r7b2eOcn3thMicQWSJ8gm
55URbJQo6L+aAyUAdA3b4YX+UfnRVKz8R2nXekZUC6y/UZBV8XagryOfS0cU+QZusVp4aTy1d/T6
mz+5Y7cOmGZHwecLYEt6GPNJb49LH+RpKIzG2qRoOQRuhhVG6TVV2TGg3ueqC2cgDO5GcDFwpHBX
+GtFmgJ1II1HwLFFRIVsgvTgFkNv9ztTneo73UwaiTxyo2leFI3Kx1mC13elrhgbcK3RsNOqznjR
1LR7DmlTgRMNtBcNRbUIhFPdZjszjkS1CWoDpWY7lu0Edd1RHzKALzSFc6eVroPxQeM6bTHbmyA2
kBs18yD5hPSr32z1jgOJGJ7WIFuuNvg/dxWmLx7eMv58b1Va8t1sZ3CASjIXz2asR19innN/Bh0u
FoixXP5nIfNVbUIFb0Bo0Ka1s7SqfSxwBFzwipVpH1utrAAB9ppTbYPcLJ0tqF1N/agY6aJ2MYTq
71EqbDjH8JEbT8gRtH2VI4rtWbkOqdNINUgZWijy/t0BlMIKAks8LRaMzLrobCBRCm1O5Cd0q5Gq
Ndn2qZuUNmZ5UsP44+2gdNlNB/NA1g8BDAY9Cd8qDRqBEVLLz+rT3JbyWZ1mMSLG4fuWq5BQ/yfB
iv2RM5fgxp754CC68gkWZlLbwJWKDC2GWz/oMp4sxEWkaWBRcyeur0QgA4DSJ4SUazsxzE1HJ3La
dL5t/iocMyk8e1SVk9Kl0H+mxFT8A1VfS73XA/QTkT0XWu/KrM/HLe1BHsdWk6JionLJxjvNjuTP
aMTDGJmIPPxZYxdT72Vod1+Bk3a/knTQIKxPRRJuZVSnv6q+jVFmDJrgA3KiyGkhnJ/Yn/ICFfRm
Rsyae3QW2bEHVPpS8eD0T2ngqzEvKKP6k+lOBV4V4IWyj9RCi7fIh6rJth9ssAlJnaExUSlJYR+1
OIk/WLgT9i7FRHOf9U0Tb1I/cH6r1LsCt5ut4ltliqyDT1yJbpMYVvUhEnn1Iw0n2I8a/P89arxT
6aVYniB8bmmps501VGbdKU2bxNVyVfH3pp3wnYbYqcc7PAt0uNIVmqGusDP7vil8zBrsdtL2CM+C
bQsLP0bSM+G94ZFXtvEB8d78a9mNmEyThiHx2oUpetc5Fs8WSN+mKzzE9tGYpvKrfKhFZgab0h6K
cVNMhR16VIr03z0VxAB5+REtCn7//zg7j+W2kS0MPxGqkMMWDBJBybKcxxvU2DODRs7x6e/XWpkg
iyjdjTd2uYlG4/QJf1CKx2jifvFbK2s8vw6TunymEsWeO28UIKd24k3pg4eIyMdJWlntJs0t4GAb
tfJ1mrCs3Hud4n7veJM/MTcQYhfZ8dLy2pPmSzQ7hG5qpT6gc9rXz1HUDAyvo6jGnsFQf6XeMM6B
F4dR91C4RdVLYlVXnAZNWUDBpvSlNwr7q5KH7imdCnJMFOjQvl/lt12Mgv5oleW57SITwGzUfiNh
Mx8b8Ly7CYeDY84fxca3dZ0BsiquwC5OVkxM1rO5qWurIfWsEouSeDgWnI9P6AlXGwHsOn+Wq8g6
jmzAAZVxmQEyfjDCwmpLaPJSJoRegvoyxU5/BBkzPPVat4UIuhEwsKYktaIAN1Rr7UueFf1U26qo
z4ipzWewwPk5MhbvpU17deO93VxKKk5RG0tsxCqHNtQJ6Qi0x8/jYDm04DAJWBKVSXSHxej9QHhz
KSa1niebWpa1WqrJK2Rd7KU+Q+XDFskqd4ta4qA7gwS4v9KNYwHcAO4UIy3GWoY8rH8Ohg2479kU
V+fasoZTbi8O9ki28t62DxeNHErIOv/NlPdyFYR8JweyHMciQfK2oXvpa7ix7FPouhtbd+uB5CgM
kQLDBu+/Sn81XW3CIXSr89xrSjDFpvtcqvaP+7v21ta5rD6gQkrEBmkYw6S19lhXZgz/zFaci1Bp
c78oc5kXGNry2RbYJADzp5njT4uVnOu0DZHuNRrxJTU6rWJQV4zq4+R5BcospTmoB4zU4FHoeOOA
2xqrLKixxUb0G7sog/TLTn5noT3+tCI1CkROf5Jho45lzv2HuvHtWiDq5ICCMeeVakqDvEWrj7M4
41TT/TZUYfjOkuWfDHDNpzkGVHZ/vRtvCikzaQGFTC1d8NUhnxavXezBEig9JJ3fjb32w8s9b6PB
dGsVdD492iOU81REl0fPxbNM8kLic5Eo4jCPGdZaKhrV95/lRkxHsQeOJdEPO7F1H1rrOnVIRccq
mIcEi0ZaoNupicL2PFRHnbH0N0YKWzJqN55NsqbARDJSIiKtmo9YrsbKREfwrDmFi22SscCuiGnr
bZyMN5GXy+POHM6jfSX7Ipz5VZTozdkMG7eLzvgZ1KavDV20PJph3Y+7SLNEtLfSODE/j7Ye/QjH
NjJ8F2kz1L+Xpv9WWtnwPcIICrONflyekZNv3F08RpPpF4hKzY+elpErFbVbfemyOfQw+WAu5/eD
jYMUAup+r+YSlr5M028EJ3qxc8fF/QtJb+NHQn017HRhjp8Z8SXPNjTAf0uNatTv0UL6glEottwa
g9jJ71KlA/Lo4WHra2k1Vk+RaJduX3RR8nOJBrvdW9R7A6nI5OUfosqKx31Z9/iemIVrRzs7pG+4
m5yoy/ZJmQ6/yj5f7D0eCfqHRq/dz7OoW3evzv38ZVJTuIATSQ2S/5MW5TsTljcWLmGKB5YBW6Y7
1MCgi31O/9177p06i0n+PO21jJT4+2jl2kd1HDz7iHtA8qhiyvaUVlHlPXp4pDh+18VW7A9qnxmH
wiuWbmd4JU/Tm1r2W20xtYdK4lrNOZ6xePNJ6YoRB7w+eqHWLH/1c6nAgvBiXfMxS8AqfTYzm3hT
xIvw7bLpe4ktnD/aUxZ9sKbO/MBPajG4qjyI/kWRmMQowfZjn5IimXL/i7qKRvTUiEU0G20kWZkg
XX63NeMDjJSnJFBML3mIhVH5Y6GbWAHM4cOQbUGlryGeUnFaToEBuekSjXe5nijrUm1RqgvcZHHO
ZuU138FWDL/DGsJRbmT6wWjKFMuCUFFSnzcQ/U3jOt9oa11/0YxGJEBBynEYyGtd/opFLO6SVFFy
Rqi4PyZDvTxRuG0xjK/TC5qBiGZK5DKyt+tucWyJlg+v1gOv8qJDG2Jd1IXmSE7v2O99jUB0TCSD
uCbhlF7L+SRRhApdawStiMzfuTOrHzqLLwy+cY47uz1+u39s3lAOq1DFYUGTjCISIMR6HJ2U2Fwo
KFUHBpnoIz1+WjJQak9qxWm1cq886q1WP9SYc3xQYnv+5FlFuM+xUHnRQpNKKc3LL0lfbmI85YG9
/GFyygtYmUwL7No6Uw3pGkhKY3KeEkP7toShrXEdkYL7mWEa2a4fkRw8xEuCVWZi9+bBcQbq7ElT
+o8beyTvvNVPocMAsI30iO/LWZ2ynDnC4tRFdDay2OaJRTh/Yybu/md1U/47z039O3jx4hmzQnOA
KzbiluSoWHH4jtobv6gwCQMezIXHcHCW31mC8N8eLsjc74e8x/umULXORR1sGZzf93/79QcCSEOl
rykxTygbr24inAoXOnBLGKRFwilS7XoP/8XYuPBurML2mJLvD2foqlhCWj9HZ6QIAzfMkf3Lw99q
ZL/TzpeuNZhMxnpAGki7vPVX6ILej7FdcQNXYP9XGeFL38LiXGLve1aUG3PKK4tKes6Sh88ytJ8Z
Oazy4pSfoyJJEZ7mvMyox8Mm2ZVNnr8kUZ/8h5Zt5jPkDA8lDYtTB5l+3/aW+qJ7cxn5Gb436fGd
b5IhI1GOPBgiPVu8CrhwsMPJm3vrJLIJQqRJ1G3GItyIP1dvkudlbEoCKHkTyLtcBtReEaHt9YDW
c/hwh2ZAbzselC2R4FurgBWXiqdSbWPdSBvrKlo6djMwQndGky6MduGo9RvDqaskk9ghIbz0BjHN
uJJVrowuUnu3iniWTn8YM1eXljIRd3Be7+Nozg5xYbYbk6O3Y3gRLOSqFDuyKUcMV1c7OAl6oZbe
REEMKl3vpq9i8nbmWH2Eyxt0HjJA1fhUJuNDNlX/DGj3O1GKpUz7QfTLh8Yyd4uRnrreOiJUd2ra
aDyUKRaMlbNRTsgDvPqdBFhAO/xEfuqaIuPleLNYzZAE6LnFgobXYP2sJjv7NSGdcDQgDPzsyIww
rMLVc2OTri5UuUcO4G00whm/rrEGIADkx86HQ5fCO1ZLnB5MhdZ2U+rh6/3P5kZexJcMp4t5kk7H
YxUAWwsO1NKHUTAIhE8dTLVgYSQ5gF4z/habWAtu7OutU4foGMIT1NNUAKvLIgx1Bnkhc7IecUUg
Rqbnq7N6hK+d+nirBHkdvtfV4A1K8ceSqyNnlwglj6gDB3Gc/2hyTT/MKaSe1I220pPrDxdRV2RM
KW+oQYHhX4aH2es5GMXEbi7acsrC8OfQVv0Gc+caNyx10EmEyDO4VbhxL1fp62ZUXatOg2Qkxvq1
KZjyjMKtCa9a/2+oedl4YBosbF/v4mT0oTyaFPlK1up+rIWIEpMK289qBuBpf/883Ti6GANISDhB
hVRgtdedpkojaj4bionoAAbFe6akY67W2dm/95e6sdkU4fLSNhg28OflNswmvKnMWJKgKHK02KDb
H7o62eoI3lzFhigE5oL0b93oZBxp8MU7SWC16bw3x6l4iexOey+9DYlKNGvoMJk0zai/L59lrGwt
zK0iCajI8Al22oGB+mht5CE3PnZm3PBduSFJRtRVEUSc70Wj2GkgTLt+DoVqP6lTpDxOOla+vlDN
ceOKubWgrAhc+BWsu2b6MmyF6aumeQDQDTXoQbWI1ChhgjzvwSwnw/HdR4LJE2NxUhI4zOt5T4vO
qxeXughKzv0uXhDLm5PUfP82AleRhBQakHK8dPmyqrKt8zmWF+eoxUel1U+pqYtDWNavQ8Lc+P4z
vSE3VzeRJbErUCBswsqaoCIGZbANxLEDUemZeIyasX7B8y/8FollCJZeiiOAcdJ+W42S9T4D1/Ef
XOcR0vCKqERE1ssK/Sh7Dfm5WGaEVrB9bbVHVmpfpZMcWgCtrcY7Bu01FvZDXe/CtOqZmVqSrldi
4AO2fu6mh16d1OwMuUy1dsysJ3sPtaneG9he2od21pzeF0mY/xwQ5f1k6Vk2b9we1wdKdo1Ag4B/
R896/TUyso67xAm1YEx7Z6c4LfjTAiwoNSEK6mizbxyoayod1R9DS7JqqdsNx+DyXS+x6HDN9JYg
LpXK3HWDnf+M67Aud1VkjJOvO2Nl+a1SDto+NszKxEw41Y1j3/VeBPRWOHLKqNcf9SoxwmOq4rDq
6AkT71TQg7p/VK5jFT9WFjMAWWgo26vmZJz2FcUpP7bBU+upd5Pntgin9/YU5I5wg9MBlTC7dcmk
612HHoyyBCnt6L1t4Oyu9c608Y1d3yMS5CuZbLRsCFirUBXqJYo1taUHadKbexxOq0e0fIcXCcV5
r1eUpFMQDEmEaS6Qda9yoFgrkRaZezMYcSTyY8vO9zp6QRtPdOPahjxPaoCEA1AwAsflUXKBQwzM
LduAdHuXK336kDRiP6RFAKvGr1JxlNPUvrWe6QY9LVF7iuXHtXj5Flj8xjmhL0W5iGqwBLWuNrdS
NOC/sVcDsyHBRkUd0ZDceK85DNsKtVLGLMoyOXq6fF5y9lSbe71BKMN2vzdkQrspSt5NU2EVQgHh
GKgDiDT9chWU2We7Se0mgL3sHSOl6Q6QWaP3H3qmq+jAkpbb6IutwgDYCtEYSlgHtiucY+Fqxams
6Unc/35vdA3RfWXWBCQXWB3f8OXDeLrorFwpmqCLrPCE/UH5jD21jdN9ln1Q8jZ+0KbeTnxUdqLj
Qjn8rIxT+Hj/V9z49Bx6hsAHSBJIMlenwxmaucaoog6whrB2ti7yk2Lb4ZOmD8nGIO8aMsLXJj8H
BIpJ0EnjLh+4NvRSZ0frILJm1LOKfA+axdwZYfIBG1YFqngCRlPRGETUZgZteqrQVxu7r/cf+fqD
oNaT+D/ZnHF405c/g1y5zsvZaMCJGNFD1vT1XoE7vREBri+vN9E2CcRhysc3cbmKU+OL7dhc5FYT
KbT9bfdoCF1FmkcXz9HSxhuX162nYrhMAYvAJOPfVcAx4lFRo2EEUiLieF8gd7KfBtPZv3vvCM9o
xkttGmgfqzPLYJyuk6LkQZ9n4c5dKpTOOtBS91e5PpQQtyBs86FLwbt1/14bFCfXMr0IrB5RgHiJ
9UNiY+4p8FrdqK+ulwLVwCVH7U2EJHJdvqY4c3uki1QiyjQZCjCw2Nq53Rge6ANsKhZetxmIkdL4
QhLgqDJWiy2GO1gm+OpAjcPhI3gRDesxrB7ssuacDJ3xpQprcIBe49of72/p9fFgkClbG1LGUG7t
5XOGhYPElKh7jsdgYKhd5q95YVsP91e5tZtSTwikNzcBl/nlKiMZVFxmdh94ndc9V5O57E13hl3j
mPVWffPGO79MlS1GPCbJGlNn2NyrcELTKTOtIR8Aq1b6PsM15tyn4CHQL1adZ2kQcKKL7CK2NfTC
R6cP6TY4AcrXCKGof4t0wq/aSgmwHa3M4mgi/L4RA25sxxu+GMs0Qg1f5uV2zJMUrkyHIWi6CYCJ
meYPgw36Heuo7NP9nb/xfiHR0eED804yuO60mGVfTvqk9gFilcWhWtzKdwAIH+6vch3U3sbg2AIY
BFAaUpcP1ONWtugRoRMx1dcQg+ekaEN/aYxjlqPodn+xW49Ee5uZFtcF1+NqMbNyexdtrybALc18
6ZTQfahEvhWnb66CXQRcDplcrFVgsjpGw1LXmsBd5vnTYpf4D5p9txGdb50EEgoqGaQmacysOuix
uSwd2CZWqb1plzrTd9QUk33jzJ/vb9r1QjaxzKDFC/2GfHq1EPxHTNCReQvAqWenZF6GB8Sd1SNO
7VskqevDwJEmtUXGGhY92q+Xh0FhDilx4U0QTVFxRMdx8m0jBTCnLdnB68UWCu3Wo/253ir5QzGv
QTmePcRGtvlmInzh93USfhlsO9+YeBgy7bmMLVhEICQmHYQtABKrtCihRTLrU9LClyrV5mcKAuCD
bWS1d0LpzytAWONCDhK5JUVJRbb8U8BENhEzXML0IaWoFrikJxiB96aiLvRBQtExUdfS5MkpUbQ+
cPANd2eouWMeRWfO3yJ6KtK+vPdeNXSVwLDn1vxDrwsRZDA9M3+x7fGvMC5Ubve+Kr7j7KxP0hVM
aO/+8Lh+Xap2aUdEXDUuX2wt2mxhrpcHvHb3ocjEuBeErf39k3rdGwYHTKuDPhvTlStCUD3qUVaI
qghybTY+z7TdPkoL78gPB1t96F01+12B7v52f9UbhxaqMYaPsBZpha8123BbaI0lVoqA0TK26gMC
kAsQ7YHc1G/LLYbfjZQXBAIzJFpiCJxxCVxuZZTplVeXdkFlG2VPVIs4E4O6+Wh5SvbQZ9Di4gbV
TyWBKtd1og9SfNrpjZdZsfFSbz44BQ1C1w4Vx5qoye1QdBTzBWPJWo381IyNT9SoxaHPROmA11XU
jdRKphSrb8iQUZUBmoQIruO3MmClYYVGSjeFzY3T4i/U1F6bwgIQ3P/VIvPh6555HI3l/T07idgi
fZSTatnAuNz1UO1i3VpEFtjWIB6KBVu6VNGKfY8y3wER2GgjX73O6yh7ySzIeyR0YO28QmnGZAP/
BLQ9tCLZNUw7kB+c7Z8hfeRypxWpQGEYY6JPkzZnGyf6+gJjcS5IqjjKDILx5cNOUxLCejSywECW
5XsE0v1Jy7N3i6WRN1p0Eai5KfIRN7pcpVCcRZhNkgfKoMf7pimr58Yc540W8q1nIe6YGGnADboC
l1RumbkjnJ6gBbB+6ELNeIqFWT++PwZAEIAQSy4MenC1Y5E9uNPQJnTGsQJ7UM0pP2mN0I4JfeZH
r0u9jUh34+LiYEjgNH0nHaGDy73rjHYR+KwBR3oTl7GHrPJzB6zXHEb2l/c/G2QMZolSrInVLtca
y5DLDMpPUNcKjosVKJFjlIfFRHSz5hOCbQi13l/yxkuTNEQKNpqQJBOr7fToXnQLZNwA9Ky3d43W
2ws0cN+/CgknXRkmpPIorhpMMfC0OgGPH6SxXvuQ78aPgyGsjdbPjUvpLUEDxiUVRNcIoMhZ1DFp
yDlVo81fhKEpp17t5ucFf6gPeq3GTypSH6f7G3jjfHA4JF7N5IRRh16+MyyIuQaHsg6AWQyP5O7W
Hs5bsy9C8/3lLpm0gSU1AGde2VoIsHViS+9UqwwGQw13rVn8xorPgOAmyvcfelki0Kmjx0VvcHUq
En3KEG6PqgAB8vwwoBPwkMEre8iTbov5dOulcfxU8jXmaVgcXO7fVAgxe5MJLVJ04z7unOHFQZkK
0k1appG/aNVwzHux1Vi9tSwcUqyi2E+umtWymhfpUOe6MpDf/F5psmgXO83HbkwYsnnqfFS18t2M
cFTeuGl4UlZGzXS1q+WEkLOazmVQ6ulrhoLrTvSzu/HqbqQKXGYA++m1SjuHVQyx5g6RvJT9VMYm
PzXxzBTIVdQnbL6yf9O4Exvz0BudUOba0tKI7jTyrGszOJjclNFlUwX2WGSzT+DWXo14UF8g90TZ
XqlmJX5MmxFKKAFNPw1uPJU+XuRb4IEboewNTQUJGRzIFRYHPpg1xaNdBX1taE+ovTtPyMy/mwov
1ZCl66IUS5CUhsvzqpfJrAxYcvC9t95jbfTFo9105eF+VLl1PP9cRT7rH+yMuayM2Kv0KnDmyJ59
QMTtwVYTeiBFZp7EDJl5hPC8VU/fCmbkXJD84fbKgHa57MDoP9TBUQaRLC0QeQI7XQyMuCtzElsz
sFsn1aGpLP1h6KutsxIV2V41Vpk6xAmU+8mAi52KsfJFjelnTWK/kUTfOB98DszDQOoQQdeVUQNX
EIfJcgyKyTN5trneu0q8NQS+8VT06qhS2EX0rI3VfaAbjdOIoRoCEqXmMRGAOu26D/eJquS7ctkE
E954ZdI3kDKepjwwNHmS/jgpVgcYO6magRE3ifqAY8Bja8b50e1s63j/UF5toLzocA3kFkImhJL2
cinXHZLOyBXzlKHzl/GlG9ZRqFCp35strNZZHf4MjHU7Ny7nvK7Ts50DCwiTLtz4xK7yflaRXDWq
ZJBjV8qYhVFgo0oSeVKdIreeqtRWXzt7anG61or2aTA7A9xw1DRfZ6tNNs7ircWlSrKU90EcYN3+
hK+RD8uQmic3UosfVj9hxFg3dqbt+2TwvMch0bXHaZi8/jFv8r76/P43yYlB60oqKVAZXL5JFcHo
AfUk4yR6gcalOiu+ZUT/z3uEJkXOQt1BV3l1NGsXxjph1DhR74mdGafWAYVSY+O0XIVKvjNYgBKh
Bm8Y6Mr6WazQ8SonPFmVKh7mKHFeDHeC5503b3Y1YjdkSf/p/gZefXVyUdmUx+AKBuIac6hHuhHS
CA5PniWmz0rJt41YozhBUN5qy18D2wnHJCo0WcCOkzuvHrBtjKwxpsI5DXZl/I2T4PAAUif9qhWW
8qxEUf4hbFLxjMp9+ZBVjfKQCNt+yLy8OqaeqnwbBi3uH8bYbje+oOt4wA/jBPH7aFchI3W582E/
x85AxnaqMJk/ZiKpPi6zvSV0eWOrwdPIgb8E89IgvVxl1M22d4fYOQk6Qn+JReueetr//y5pr2/k
Mm/B+aLr8Xbzoe6FfrXkEKxOrDE47tJVOmsJ/MPtLCHMdQBHut1Y4arrj0qhd74KwuRnGanNi4W5
+bRDLiu0djTTdYd/kUTP+L3Uwx6HavGNZfIXplgVHOjZi3/jKdLWO/5PdOUWpUGDzSv0CXe+mo5h
C2vISBOfo2uGu4LbwoIFqIff6fJArRJ53jc+BiD0gRJIBX4HnGOrMXydz7EHEq0HG4a8HNjBar8t
j5OSGvZpUXo0nR16I1/7bq4Sv7eM7uh6af7IrWY+a2Kcfi2aXi9ojOrR/v4XdutwURCArZVAfDKt
y5+RGD0ktxyDMIEJkNTSSGC4jWJjlWuoB08r567IQunoNK2vzymL+zGCr31aNL4PulFG75d53eCr
EhdHkbXTlxDWOXCiyntBIDqd8a1vMHhfdN3XKfQCUD7in/c/u1RAQhhYBs914zHLElUbM5xd9RjE
ul42+qEZ39+S59FdQhe1JLryAKcud3jIMhF71oxDJ0DYnbHU6OjVbrdLem8rab55qLjq0Iph4sfw
btXUm60Fjk2BG2iTDU7r5yUMyXmcraAbVLy82sjaacNcwM5xPb9PXTQSnN5pH+/v641QIoXyyTkh
RNDqW/0KBURlVYcFcwCnNn/gHzB8cmYPqQPQYPH3+2td5YGS7COVnVkRi4L1WnMW4grGqIdkqenQ
N3O1A/LIZuqLzrB25pIN79aKY0Vp1AIDCv02IDaX79PQx6j1EIUEpITsTWTV/WOXhj/wKXq3QiEr
QXgFMoSIJdiT1UoISEQuHmbKaZw6/LaRglDgqA+GgsPQov0fL012vgEuUKbzjV4+FtmQMy+ZrpxQ
czNeurAYD4UxmK8pWi0bF9qt8yFvGC52IO94l18uZea2UGrTi4IJs8ezo5jxw0gRewgx5t4IPDeW
IvkjvtJ94Gpft/o6OfHO8ywKEinvMilINOmogu6bsq83EqRbS1F042cA4pAOlfz7PyoEYxzhInuL
CNRZqx5ndzGfXLF4zy4A0o20Vm7Q6v6kvSdTIrjJRNXVwYhdq9ITO4qDfsC72W2E84DKSK37laqM
nzu1LP8GDiqGXTj1w1chvK0Wy3VeTVsYto/1NrEhrF0+ay8tE5bQjoN56cKjIwm8wkQgDBGu/ayw
HBnGjoTGPrz7a3dkMwk9cmRsANdcrmsVpPG9UoanKmuTv5OoMZ+URMs+ZNnifjRQLNjIVG68UwcQ
OnM+TBGY1a6fUxt6Jex65QQF7qce1zG2pJ0gB02Uh/tPJq/79SulQpC0Sr5CNIgun4wqKIKlBrdd
a93F25tG59WPi+flqOBkhv6l9JoF9h8341/3F35LNK5WBlwn91MO/FaJiGg6JxzJXYPJTvX9CGL6
sGg9EoDlEO6zRP+d9eEr8Rt5qPkFBYaD4yoHJCPB5WiiOC5WXOC3GQ3HSEd/2Su8eOMl3DrtNEc1
yc3iqL1den98WJSPpWmMBgHXa7Qgi4T5dzEa2Xe7H9SHaPBq30Xx5gxTK3ytYkR87m/QjRsGyBPj
KfApchCySoxzPgNDrTlzbatWO76K7BNue+0TyjXp99LKxbd3r+cw/+D7ptHHoVtFx9zFMItiLzzl
Kv5OBTLgB5j+6UvijsXGoZMxffXq/1xqDWxs8YNN0Y4IT2OG0ZFbzciHoef3/hjMKpThVFb01Ne4
Dq+cCMAJqzhaF71OueruF0UpP84Tnrf39+4anU5PFv8NSEC8MxKQ1WEuaN4XnV6Ep2RRqpM+heW/
UOiwVe3qugP/lKALPifLAy3+kgKjqR/L3F0esKLvsDPtHXGKU10/h1Vq+gno429O1Hiv93/kjeAJ
bAIxSLpI8v5bHShV2GOjKlN44ucczRJEw1iWr840BiquRsx7w5eyExtDm1uRDN4efB1yF9Bgq1PV
s1dRjZbuaRY4kPZGYX+KgUU8OUlj/j9L0W8B5UxBweu4DGUtbTIPKotyYub61bZSiFZA+Y6dHm5d
Q7fyXUKWRFmh8EnPf5W0LKM6dJiRhcRnfTnEY748awWQxMLJIQeaUfeiumX3GIp6OrpjMj+2I3y+
+6/z1kckZVYkiQh7kTU3dfKiqqrR/TrVDmp2XMvhHvL9lpHzjSgEpQtSlOS4gc5Y3URqmUG/TF3v
lDkzwBem3dVjy5DzUBp8R3sEQMuN13jruZAWBwshU0Kuv8vX2IdDApa8hnMJAHqPPyEuUELZ4tze
ei6kYGUhjBYHDKXLVaDtFPMCxPs0hjCgmTqnT6ozpKcpr+PPiT0o709zucZhluEXzWauJV1QsZyS
CmDYCR3D8UeU0uUpKTJfR4SCNqLrrU8OrjJdB3SzNPbx8tHiumxcxXaUU23O5ZNdpcUPByuRPc4R
W0vdelfcFhAMuTkoMVeno0WtFO3PNIK1H9tBL+I2sLJiC410cxWuYbJbaF5Us5cPhOdQZRQIQAQj
xj27sjfE37Bp0i/3vycZoleXEtxCllDJ3JEtWiW3aoEaHwYR9sksnOWpVTzv4DS9QFG/NMfXLkPE
jXwg3/rArt4W1Sr3EyRSufYVkSqsO5Ga+YSaSzI4+6mOjMdEqdxDYefLxsG42kdZGHMu+EhhThC7
LveRMiUJS6E0ZzebnGfDQ8CmrsYtquF1cJS+B4wrqI3BOQJ5v1zGHlEhToeoOYeZpuGkiwBPtZuF
XsdYR+XZxBSjMj5glJsMNOAHHfC92Ub7wnSV/975Svkl5G6SiUWsvuodd7TmPYyT+SW2NfZ7suAJ
5yotdV6SuRHTg5E4HlD82EZb8P7KV7kj43vJQAaq55AVrNHkXlmRAyxqewYWj/5jnKg6Io/OqB3c
WdcfW7cNj5aa2/+Zaas4xzZ3zQ2Y5PXLZnjpwaAgZpO7rts/Vdw3YWOWxVkrKu83CH3zcwqTYyOs
XQO96a7JJha9W/QekEG5fNkxl3sV1VNxNsqu+eiVoXFo1LH+DuTG8O1cJB5JzjyQXtDD/3u2XYpD
T8M9au6d7mj3JUSCVGmewIHn0KwyZ2MbbpxGSgySePJawhRSGZc/0BgzrVWtqDwLuJCIGGAav4cU
nn6uBL/CAn/w18AY88OEr8DTrIvxASDXuxNeh9JRIiCkuBy3qLyN/iglUhcDeVdU5blru+XFSns3
6JvYei9C622VN3e7N0Lg+k5DR72cu648J4pT75tWyZ8bYST7+0f7Gjcpl2EWSSPlzbtgVTLSUe21
UYzlObW0+ZMrErGbh1gJqnLkU17K4SEb2ujF8hBYqk1z/JJH/fg4UGW+O55JuSOqVq5w2GD2KtB0
labn82ClZ5r3NvrIiDj+1Kyq+37/gW98SfD8AXWARwPkdM0Fo8JA0yQ7O1lHV9+uPaRpNr1Ir+8B
sqw3PCbYSIbHq+snCd20cuMiO6cF7qo+pEvtJZtmC9pvkU0/7z/SrcVQvORFSs9FAsTlecxStbPm
BTGaYtadr+BalWeyMe9xrJZh4wO8tXtEBgYhZJAQp1ffXwhWe6xGrzx7CG4bc1fvFBdq4P3nucrm
pEAHgwS4ArKbsAZ5Dm6ROqWdV+eW7vBvM7K1YzcV03/JskR71eRI3l/vjYl6kSywILhoekKk4HTw
ncsNnCPXwS5GZOcQ9zEFLL+nTUiYkaXs0tlICx+lOsQwzbhwnqpQ93BvzxYsgPJxbBGuEqJ1cFNC
tCYy0RT0l5kZINwmJL93zZha/8zJ0AOV6GrvR03HPaib0XocmrGL95pWN0j1RaGT+mY9hQGjlBrR
gHZMXnq3ZzSaCZO27Vwuxt9JOcA2wdwrpDWYqfUHPWO4iEZD6iEGreRxtG/QjEz8dLAScx91fXmq
x7qrQXrHFWS/bunnfTnW02e7NfTowRiH9qchxeF8Abas8dV+dFNckoU6nvrRA9yaodxaIbLdjL3v
Dmql+VMtYqg/4VhHxN68+JWPQ5i/tr1TidPGm2HjVy8GYiLWtmgdsHVr8UmzQcZdxMiEVlxaKMJD
m3ecNGestqlkd+MjolEuGfBSxhfM0OUZUCguxAjr/Kz2iXPwKkgHVqdCFjW3+IPXsqQO0YcBC/LZ
ZNtX0ECGh+q4tCxlUZbuW/ivj8OU2Yew6dUANW83qJUl+u32QvtkeWFz0EvT/BShcfezclttl5eD
3qJCkESPqMKmL6h45bsiyR2/L7uM5HYRT5AX+mBB+fZgOqnxD0IH5sf77+bGV8oAn1kUvs7smi1D
xR+3oI25rVdICddIsQzSAi3dz1WHLHIYmrsqyX7cX+7W+wHez6thqO5wHi6XazJFg5KsEuR0dM4m
Ixv8snbVoxKWW8T162amAyYNJTWoikQgON2XaxlUrYvVNO3ZrLj/fTdy5nTfdoX3KVoWrT24ZdWV
J5c42PuVN7kPqifm0ac6Vfd6DcITy/MwdXad04efPDR4frcw1OkkLVpz6K2k7jdu8RvvAnlgmPZS
gITrfHUDlGHuDFXXNOekdKf/GNoZaNQMCPcRudTlOSqcrbzhOiU2waTwRdKwYDKyJo4unK92rgv1
HE2NdkB9CEeAcZiHf7WJ6fc+Bw39lKEedopnZww0O2zr4/0DIYPyKjZIyhCXHq+JEcLqmUO4l1LG
Tj1bnbM3jFY9uqL9mJjpf1aRpUcQAFsQGRysr9fkOoLTAQmSSdC6dkV9sSkKmzWFyPCeqLsYPBVB
X1+eokwY9b6yMaR9SDkJD04hQg5q5FohktAGJnV53ZHYLGC4+XrbabT8AUybBwfFiv9BfC495UU9
T75pi/CDYidT8qAW9vx9wX4p88OJHltt45hBGwUdBX9W8+KVkL58itK8/4SGeg9Pq0UKwLDiijkK
5nEcg9FRBm4qt/1iWvkM6mySPz3Tx+HVHrzhn8qIFrw/4DR/tgQdR79eyvFHpmfJTycJxfJptJUk
5dYJ088FuPQf82iKD3Cq3C91q3e/7Miskl2VjslzoUWJcmj60Pu1pJUd74whitAXL6bh3yZy2tHP
0Uz5NKc5MBzbDD/D/W/R/7cW81cElZYrVtWUs5rE4d9C7YveH8QMTFULoxzB/mQccn/K6FX5jL6t
r5UXV/m+aqLhiyF6tPJBaGR+Hws2B1YCIIgmhvEEXIOt+h9nZ9YcN46u6b/SUffsw32ZON0XJDMl
K7Va3uQbhi3bXMENALdfPw+re2ZKS1jTJyqiKlyyEkkSBPC937vgSzsSbLFZgSQPSUSguSGtdDsp
x3G7USLQP6lzAwjvY6tuAtPIs4PvdbM+q+eskEfdLqFOxlpIHlsnozmeUKypNCgy64x9FdcRsQT4
WFaVQ6d8kPOWVHyhGb+cmSyBTE7zD0NMdLPYxsR45eWiXm6IHOjGs0xj/59os2rYfDM33BJqa9Nm
T9dRe1ZMUEohJg45swrnbJGgmWu+hjP+47FTW8F1U8/4ysA94/qtxZc4829heai82vrK8USs1OOV
rxJ2cdUleujLPrHCvrYOYgqrIV2cyROJmltxKRvH79KMRAaceG1l/KKw52JlmRk+4vrOLpMiW9xH
lIFCxEZmm9llsc1GmEz8R8et9OX3XQhUxL2ubH2A+dTYcVZWrR+DyRlXwVKv5RHTsCk7VoaVf4co
76tdmbWaCQ8PJ2HTyfhwTGEUmXDhOpSEBrrTpwp7rjnRnHaZsNZEaETZ4ZcfZ/2aVe+gwaj3+Ec3
X+swqH9M2+xNMQcr3bxxPn3lEAwSwFkBm0a0H8/7lsNOcjItbZ5GFG7JEBXVZda9ucK+suEhwXBx
pEPIzgq3r/l/2V/x1ZyjdXK3E+BPd6Du3dIGt8u0Dyz5xlL66lDwYAF5qH6gOT4dqnOcbZWbME8h
e9eV6DBbimq5nucR+Qf/+aq9O2UBBcMAeGHlhl9pITnBbyfbFsNFQwshzUJzOmRtM30P6hAN1+oN
334/6CvXB3cGqJY+mL8TpZ5eX9+B728sbqfKNPu71oDyGwNhdZ/zdXyLKP2SpBQAyAFT7QAB28Rz
ZX7AHqGENNcTAT+ZjF12DJY4UjeCeNvEuCZoooybzfJKDLLDLd/iEjXWL7JcrDWe2FTvFUvAL7eR
rfHGc345cWFC7vQhiIm7IP7ZGUqoPJcbZ0s27aH74uGffYEXoT/Fv7/d++18ujOj59kvnhm10yCf
oUhrGDR5nof6JAmAT1yXTnTXiTbueb5pX7CI/368Vy6L8ThH4yS19wefnQTMGmOMEUjuZGZsMUPh
FIeKfMTD70cB2H/tuvBAAx/DUoJjx7NphL3iSk91PPX0kdfEtmfjAiie/CzLqJrusLKp0/Geo0pe
1XaRX6hgqXBF8DNPp96YlSKBJNz0aeSpZTl6i2WfXG+ZqiPE1OBD6wr7o8SfNEjNppdb7FVVRuNe
KlumOexQsnNkF3wM3LHHjrwv6eAstbWYaW4OWZ+Ukds9+vnQm/E067A+DJ1RfM+yCZROOmH/wQ7W
zE4Ms4/W4xAEhhX3Si994hPwKZN6McLloAjD/qrr3Cw4SghbxFXpw2Nc2om8BGV54/ugseb3LSUu
ZeaqHefYjousuMrauRZstQtJOBCzU9vQzbcwL+XXxi5kfdAbQUnxVLkheUBuVDepolGzJopTSht7
S+i/H4izqhMlylmd8tUA4MuaMqzjiW9WIuskk/SmjrbRvuemI3Qwal/9WIrINs5kUQyPq1Dlt7wf
dRf7Yz7S0l+E4gyWDYEZw1DAxDnY63a8VfKZADSn6xKcW9q7uYfhk9AS0U1SE42C4YrujVNhuetH
AybM99ny5nO3X/M8ZjfSDwvnJftYaBIBdauM5hiVHo+gGDe80ozZNDVW1hE+wdamIvNQMKGCs3Ke
FM4/uWFtp6Wu9+JBYc2cznAYH7PGLiXOzRvGkr5o5LnpaD2mkDe7H603llPc+IpiRJdu8559VY8H
E9+rD33pO9+YVYOdYtNh2An64rpNfGejWLbwzubf9RRhs2JMnIh+/07sC8bzN52GB1152Ny7R8HT
N0K7i6WsqJhPY1EuaQFs8o5qqhrifMq7tGiy7XbOxpK8y/8BCAtRD7KphQKGB/PcbGsMmtkig2g+
ze1gxVBe88Qc1FvU/1eWMtT9nPX3pewl3jXhmB/VdqhOrZOVl0gTxjtnx0AqsTYpPGf1xvb4ylIG
ggfpgB0fnvxz3NDcwtkq6lIjpKi8622eDRGXYdb/x9gy0AKsAYgUsEO4tKfPzajzaeqdSp+2NWtO
m7PTFlz8nX8/O/70rHs2Pfb+G92wfb+HpPx0mCEMRim7Qp9wsF+cJEIucY0doDvGOPwGY4zieDmF
hh6/ml07cupcbA4AvAEij42g8R9kE2Rf4Gu5OnaNYUQdsBbuJ0twpE02D2OZeKMiaRPX7IISZf1W
PdrZWMh3LtGKX1t7qMoDqRtbk87KoBqW2Uo90s56zuKKnIQqzSTsbuAxPepDE8ykR6hqwCzdmPKb
3BXhzWzW6lE3W/bL1UN9ZCIOMkZdXK7HYiIFJs7LMmrS0MQvNrb1RgAQW5yOSJAADkg4QmoCNFCh
vSXTfVmL7jwY+Ap/apc41Ty7uYRuyaYw1akYIkmUhzYkQTVl9U4Wtn3AUUr8at0xvP/9M315lGJU
WN6cb3YS1XObwnFom2EaHV4It84+FGsgL8mR965QUi5vnFZevcBdgEwzlY7A864b+Ua1H22LOlFm
+tXRprS/czH5u8NDOgLijLq9qnkLnXvtAtHTwTnmvkLae4ZwV7Uz11lmqFMPTLPEmdlnV5vtNB+N
3LPPfn8zXztRULABAaJ/pr51n7+H+djQxmW3C53eW5IlzNx4AudPtC+MZMjbtY8NR8u4MvPhyPZh
3qp1qa80J+jErszomA3TcF7r0vwKnGWARTTihiCA5Tyo7ei72+j8aiCe7y7wC3HJu2FdDL0r3nhS
r9wzMKDdHBMhMmYCzw5gjj+Vod7UdHJJjjlRl9bnlGTLxdjlxfnvb9krk2Jn4e7kYg7Y4IFPZ705
kgg523o62VYvPwFCNE1KOQg6YILX+XVmpMK18Db//bCv7APAPZjSYlUIieU5yb+IfLVWap5O2oS3
6I1AAWEmxcnvzOljPXfhG5f5UtzCHI6ify3P8NCeI3qK7kMZNu50yjtpfrcrb2OtMzq/Sqxudi9H
eP/fSlfJ902/bclMKuu01uHjDjgAcnT4R8XEfrYPtRtNH3VWyvyAKkJ/Gv2pvybandTpAe7vJ1Fk
uj8smT9czJvV3ajSMD6MSmbXyirUJ+wrm8fSD0Y7tkbjk1+CFFDxWqI7ri16yuT3t/nl9seauDfO
dv9CypRna1oYLEXjbvV86owoIH61Legv228FMr18mDubGwLPzhqHV7P//C+Vde5rZToirE+NmI70
9nuEDbP8lCvPftfRhnjjol5OWXyoaDBB6oYyhHnDs+Hapvfg21cnnRUL28tyrMyshxnbNHGVWR8h
DrxFQ3mlCOUYgf/8jlMiOnreOMlrUq06P2hOPebQTeLrYqn2TRcBIUqOrT7a1MTfhnwWPweKwiF2
MR/+gp4Ky3O7ndFQEXdp6APNEv0fZ7+hE4JDj/KbTvwe5/P0foQ1hDsAdEXG4QSmgShrhxzfemNf
3vWnozzra1sNIUvmytLKJh6eaWGsFTVYXp9s6gWYfno6zpEWZ7+fwK8wKNip6KXDDOChs1Y8vTiS
qctp9Et10hpD3Yoz+501+ls6GZ14F9Jsv/TdooU5Ws3vHBVY50NYrp9NbfnJNJnqTJraOzVRHd1m
fdm88e1ertP7l6MuhxD1pyTk6ZeLuN4lCAp1quEpQbi3PTyGTX2ImvE/tuznIfOEOTzvMAAhP0+H
CoxFbGvQq1PHwYicMbUA8+o3faT35f7pCZNhaBH/SYHdX7Cnw7StY8u85XzuUnimoJHZ55ZO5005
LR0eERXeuFmkDnRFbDprU3Uw5Lx8HKVfn8F1G/4H95egP5496A9AwX7//7KwyNxQ1LIWxWuxGSc0
adMtgYrjccGf+o0t9+VKSYcc8i8qBtJMOCM9HWocqf7JEuElko6K+VsyCbqlOvx+Or9cKVESQBil
Ubmf9553eeywGkVmsbGDd5fnlPk6dsCz0hFW4mGQm3yjnnxrvGcvbYedUqGpTU6r16hPCG106q4a
+9jeuFrs9S2TgVfIL0wdSPngVewItP+f3sWJFGHZB5E+IcfBOoWMvC4OCluc97IvPmWtXIA+iiU4
k7PfXuolaE+4kI+JqbR+S3b3yssJpZqO2u6I/NLRU+ZZaQWdB2pG6yfOjWa7xE4Vh0k9vhWE81Kl
zBEK+rYXIdb0UGrts+svE1WN0dSpMFOnzBiCDzVy+jKRciSiPRiVT2OrKtf7UBBInhh6FZ+MIJw+
YU+C82TtACslS896dlipeYjhA+x/K4drXyafvdc4qGGmheafBvNzcVcrgsXRGxCin3vBpd2slRcP
aAAvhDNMidVY4xlRSmPiTdZ2//s5/8qbRf4SMg1i5oi5/nOF/8u9cXG9ttgRp5MhqCzzTDhn9qDe
Km5eHYUWAqJO+rVIDp8+Ab8Ta23JbDoVuCekzTh1Z96S1W+8v6/MKdjQtGl3biQKk2fPmRS+ps32
98lrMNp08urBXccg9Wj9vHHIeeV6GIkSBt8ohHLP7YqzILdmlwbaad6IiGrnfkoVqdVvjPJyUw+B
Lag++RchJ88X2JUvboYtqx7LH6vQ4lop0gESo5x1S2ikqLNyM97ySH5tUETt3ERqNHCZZ+cVBURf
9RV1qAH76Sj1WkA17fq0XNb5wpmF/36sDfMN3vzLJ4dqB78LOCKsS+wpT+cHJLuhQspEYrKx3Kse
o7bB7r6QDVG+MdCLRj6LH4OgguPq8M9/tgR2/bqujbA9oh/G6SFTvYN7lMBPxm6k8aEkaL4+9qIJ
riusUi4LaQzp79+3F1eKuHcHEqAgQlx40S0YDABUBOTDSQ51GI+1s6WjLZ2k4kD9xvR5MUkZyt5p
Eg6cIsZ8dq2ZaUTaCPLhpKK5SfIlsJJtJqn9P74g+AiY8mAghaD4z6iuvywgMw3LOTLa8hSYyj8i
LXsfkK5+UEX+4fcDveSp0BrkmYEe7N1ITC+fTpJJkAmUuVV+smtYQ8SrFkFPmtWC7UG3rF2bkCva
AJ9va50fVydcb6J1WD/h3VXelM40NcSzdwTHuYMIBGkbOv/hddO6SzC7wEXLjkHG+e+/84uXaZ/W
dCwh1vAOI196+pVroh5LNw+NixVGwjc8qKRBiqlfngpXzTck2pV+0pvD9J9Gf7Gkw1HeZS8MTc/2
6bB+NGNL0uXlqXG8FpekUSd92Q4H8rqbt3hRL1CdnRGDmAhYh7V3J3o9HWzJ8qWY3c3h3FI130qk
Fndbu1CR27lHlnvUWE11vm5rfpGhK5oS+LWb+CKnbXhvydE27hw8ddxbXeblu7o0RB+b9uq3qecK
b8YBxxgcoNLIiJIKv0+FraoZqDirTfkT58vsZvYq2ACmQJgXV8a6QlEUGIpBFZCVR/8nyAn2rUVl
pls/9f6lijpr5y2MVGJB5vb1hfLy+i4fg6BN6qnLyFrxK2c8Slx1cfDvtild8nnwTtEq108Rp2kr
NQY/+yUne31P4Dbxu5aizJFqJV8tyqwFyyPCA7+2/WSY7wqB/QkvROWOSVDmXhNPli51Uth+4yWE
wnfnc2ZmROfkQ8p743wXbiV2X496vMzsJreTvBF9liAJ8hasFwnHOk4omEis2Uo4HGKZwguSOvPv
tGIi75j7c19S0qLvShq5etl5vRlwNUqgous2KGm2cd4YZDp4m3/jZcOmziN3U1viuTAKDn6pq89h
V/fyHB62bx5Xq+lJg5Rate9dXfXyAAku/2SYGnbiSB4Bl1Sb2kxNh14Y93yUJdSVwvueRXPGC4YA
GNeExq2sOJRdN7A528Vjg5KA1CFyU/DzMjZiPTOh5odGCEmkSSRJ41kXz/jsiDo82pu0vgxYi8zH
lUjgG3M0hHFsStHcE5Mmj2vphcd6FWaRzhjR3nKn3a9WKe2LQQ/BOzuao8OkrfEumuf2I1Wye4xk
Je5atUCqD4KP69a3fD1cYz6tvj3JBOM9pg6yGpzdV/cnZkcsNOamHgJsx772ARTkkfC++khqOmBk
Z7f6obX9Yjsa4Ux2el+UxWdRqOoR4HyJYrtigUvbPhgRKesenAIXbUhCRegsyWqPhUt+qYChPWBT
0aV2K0NBgKHjy7ie7fHnsENU6GnVr54XnFphq7uHLSyKz7RgO365Rmx0cLosK2ODUPtbGY0TEW7b
8EBP1f7mkpj3wA3La1rzm3fvVGXYHmq7m+HDNsIRKRydyk+KwXJP01blUVJmtn1mrbnVYXMyLi0P
a16z2JURbW1c+VV11wOwcISuXVPFfYhea5Brf+4HvdkcBNb030TU74+96+oFBcOow9ivjIFn3UHB
T5owbNd3GSo5OD/aHL8Z/tB8HrdIdSkFHxXKagB4njlIFG8bVTZjPKwwaJJhzCQt3a0SS1JZy36/
F6Wrdy2MPDsJ2zB/LOvSUoeNAOM84bwzfbRYTAQBrdl0nRtu++DpYWyP6KLy+7Lc2jDJYStG1z3s
4OsoH9aTLRxrjgv4SjbhjdHix21EpHocetW6HDxy70+UkthlyCyvr2ZORhtq4Jm++OR2cHoGd6o/
FQv+lGT1lKq+oIqVZcXh3sNawVsd99DzEupEWY1+V9vSr1BQLfb7McSBPFGNrR7JA/Q0jmYFFj75
yJnoKLmk6Cwy1LAcqJkalVp9UNzzImrzfKNVfS39UrAm5hgaxMSB61t3zdY5FVxUFEu5SjcZ1iyM
l6qYp2NPdVTE3lCFw2GpPLJLekQncVfP/XIIlLMNsZqXCjPnLMztOISo7R9WVkfstJUMXayBCmuC
+lT1vAaa1TcOoxEiIGLl/MPcV7UdVxp6TLItLLCJuYmwO+TCgXVcVJipiaK23CQyfO977lbh/cAu
kF1NUzU9zkyhO3czNkyQPXqgSeZU43Xdr4TnuGO5XJtj0PFMlePf1/2khhQDkBq82jea9cweYc2m
wRpk+qpvMJ25UtUKqdzILHZeSPD9ddRa7ZfZ6olMr8q+f1CGDQ0dHADrgBHmnIwVWRCoaxBHI6DI
JCnrmbWKxBFVr+jnj8HJrZ2sOCjW5zS3t7xItB3BiQ/IW/syhRYMXmPxwML6vYPmC7TdZ6Ipzfc+
y+rJIY6sTRVo6TX8elfgcw/WctGttlmz3rjDFz/bunclbzsNdnIamtgoupV4iQaXrQTSGO+7tvPs
xg0JgolNFZhn5sqxIynm1eJFk7Nz17Udj6Vo+kKlBKc2fgzXTr0f+trRR87ZtiTQfvR+sn33t2C4
m3tusfaMMbdm/gHdqBqPOgMqvXF11LuxH1UqT6Mm430ew2Dr0tGU8hfNd58fGkvY73mrUAJKvTUz
2y3E2MtQB3TLPY/M+xQyfheeVVVA+mmwLsavIFv533bFP0esQq0hbTfy3mmbNmVxW1T4Zx7njPyg
s7W1tmoPM9E/scMzq+Ogo85L8D1U3jnaMbajfBrM4EDiXTseRs72X0fPrN+X2p1/WQa0kuMGM2NN
nNKAkRAolPVDvvTftN10jwgvKuKuW/T2SODt+ihstjvuXe74B8sr1vZgi64q08rqqfmiwTWc2MR9
C+Zrvyw3rpmX6wEcIrPOHXJ+qUCbYTwjoGFliaRXMcQT1hVu3Hc9ntrWVt8YvqPp7DgieJRbFX2p
8Nr62s3b4KcWbaj2qJAlfCBtC9KU6LGRKMxhRgqJ+fshIr3g2DsTcEZt5LBFm2olBlVvIjMSAgIc
ldK6FbfIMys72Up4trYcVjchxtGRyQxjsEj83sFQq/FGx8P8qA++OHbrXsPRqaq7EX5MnQ6cAnH2
dI1tSYU3ZBAC/KqHnYvu/xpJCFsbUU8shX1vDXA9Clq5yZYNSPXLgXXdm8OpRekxRLcmBqJflIqM
j14jvSHuDWktsIJcu4oNy+9/adyQPpsybBwosf58WXoWN3eRyrgetInNehOtxjerts0byxHWnDqL
XrMEp5nt5I9bfW+vNhYXUjvwYSPVb3ZKSzL/VU+j9WHTZv3dMMswOjgjsX2xCsfulw+k6sQdBWET
j0FtrjH0XlKIimZyfpaQdBpWs3It4zbTQ56Q+tqf4Jiu4kB+SOikrUdlkszaYYI7nbUf8hqW4lSK
MluQ1TcgaNNq11/ayerujXXUeRI0u1dl3lnGd5E3kHGaKfPPZRbI76Lyg4eVTYb5LzV9UhcIYEj0
6FkZb8Q69jGeVT4CRZAvEFGw9p/FNHbifKaF9gsRScPkzdRkn49lRFKEt0YKIgIU13tDzOuBBAQ+
YzPLtk8CkcMEiOa2Q98qHHzYrb5zOew0Y3kTITmgfTbnNZyvapm2C+Qv2JcAkYrLqXCsL6Gx2rgh
b5P3zlwHFSSgmcaH1oR1F0s1N48im0lX7sxIdGcjldB7T0nTSfqmZRPMVABNaK7IfTpvBqnvXG1r
J9GyLr54qptVTNhCP8Y19oEXdEqrx1ZvRZCWWHs8VEU4nUavqsHGNmC9OECM6t2200zOwZL1Xh3n
GLl+DaUj7haIvEa8LDQSE2nng5HIgON5ta4GiWEEA1rnmNcaSeXZi5u6oazsM584se9dgMvHQaOT
+FqTJB8lbL/ZSUydX98NmcsaUMhNycREJ/h1AX/4sBZCh18bv5S/urZVZWJlmDJCZoVgk6wNTmNx
wOwsMR8qvU/jFAUPtgqa4bzIZkpR+PPednCbWl7LKlxD/HXZOeFSbfI7kgh8GgIVFci1YJfdBmto
QPWaeq+LZxIBPth5WRmwhKvqfaNJMo3dqeonnrVpfQBkd35ojED642AHuXcIihVZOIB49JaFyQvY
dS8MsX+xdocx+pzPfaxrA4jeZH+5KIu5ODOzXH0CBbWu3HFsbmdBXEk8u8FAoFCZb3v2yHKeNar/
FrjVlIRB5t2NdE3pGrbe+gbx6E9U4q+I67++G6pxNkx6lM+jcjsxTVvpT84FUEKe5JOnCTRd2OEz
VXOW96zcO45ZSGB47Q5ng4Ik3/RWfqy3NUrMpbLuaFOEiSx65+BJa+NEp+aLyi3Hs9zEUTQ0KXjj
bRiX4wA+8C+g878el/+V/+xu//VF5T//mz8/AkmNZV6oZ3/851X5OHay+6X+e/+1//vXnv7SP2/6
n+29Gn/+VFff+ud/88kv8vn/Hj/9pr49+cOBGarWO/1zXN//lLpRfw7CN93/5v/vD//2889P+bD2
P//xx2MHzLV/Wl527R///tG7H//4w95ppv/118//9w+vvwl+70PxrWy+tT9e/MrPb1L94w/i9/6+
Ay0k/9KMg8QGFjH/3H8SBX8H8kBKbSKm353v/vhb242qYETz76BwYLhMUtSQACZ//E12ev8RHwZr
GH4z5Fhcy+k8/fF/vtmTZ/T/ntnfWi1uO+xyJL8NDvKXKYcnNzukCbyJpY9Hpf4MJ/FkM2AOUsnz
SRjqChNdYcf1bqNZOYV4CzreP+zZYFjg8fUxgYXZ81wuVLZGSTy8M5xDHlN7p3A4N8olTyny83M2
cQ5mf3kO/77av17dawPiF0CKwk5Twbj+KQpUWbpzwrEcz+0IyIQWXWlcY78Oecxs2tvFn9/y1n3W
M9lvJwRE+o67+So0yx39/Avu2Fldgfc/SyYykIpXrfaDk1mE7a2cYCt3WZEf2Uj6H7lXv2Ult3/0
k5uLFtjehycNERMd/xlEHhVG1lrmwC2tgH5wr7GPDSz7N+DbF/OFUbgw7iYsCjjYz+6oIL5m2TxG
GZZJXYDzeJ9EbtjHkQTIt4JmnuGUKMsYi04ugiPY/CzaT29mhjddu6l5OJ/njuCeZS965L0mQTMu
6uz93GZvZPi8dnE4htC1oqNLIvIzYNSZRwN5sxjOg8jQcVYUxbm5zMbZGniPv5+YOFruz+PJ82Jb
8UIouzwxoqWed2so7RVHJYTUdThPV3bdGA+oXtstoZTf7gZRsR1PWeAcOncJEXcVeaoq/CWBY1zj
B2Yqxtd2ncYfY7XtMEtTgycYYxQYR9DOEj/WYtPz0UPglMUGvfJiFzZM94UtS3qHVlOwl1uDdZ8P
crm2N9vsYg2j8gtCYvjjZuc0ChKTY93Vw95zhpTk3JuqdL0YTouDG2nOXo2U3gIb5SDaDikWvWJK
6wht9GVdWDI/byonyKkr5IYJ14w5j1UAsYHOBT68NGr5RvG9MG118QouJxEWFxuoVRnEEd+1TQT9
ly/2kHXzuWEOwXLE5kjVn+3CrmHlobSHTo7+p5ialA5tp9qkkttY3AyBEVEMF0BP82c9+4PnxZtT
Z/NpqsoItZLKwkKkkwvFNzXqKCpTB1T8IQzKEmyGco70RGdAVgQ3htPVA1mtyOpib+oHQL121AvU
PxEEl7PpSuPGrFZzuuycCJEaRXeAn6NtGx+GhkyT2O+F3tCrWYSfwSTXtzb3skxxccnVIQxBOQ5e
1ffFhddX49chMz3wkRzbh67lngCXHku8claKW9mKk2GvYj46ZrWV4LYQJI+r11vyxGlWzAlOLGqK
x6VBem4iXOwpDe3BB58QJsCZmY/mvdk6QQWjGWPL2CPWw4krvM31F3uxyo9dJAP9KcdIqT8GhYNo
Lu9X2LYjQkcapeimwystoMSe1cXQ7tGrhjLiSMytGeMGmo/HIM/N9btb1ENDwltr4C3JB7u3k5EX
ZSpMYSN/FyWIC3rVZbsDVcy8j2s+0q5si7KZAP8QU54sD/LKgcBSi0od7kMQfUUdbhsqHkZnii6L
mYotDQmDz+Ahu4M+m4agiC7MLEJzVixRll8T/RxS9WUOtBf+F5gXBXM2tmlVWAslfmG3dpW0Tl9i
JxfloY36fkDVkdgGDZvY56gc3dVFF+pLFI6z+an1LG3wd+zoGq/nlblrrNv4vqHhIW+p6wIbvNxr
P449jYNEDMLpj7qcZ/LOml5/dmq40qnV2hP27m09Fp/Dwq2JDt2D7vsmC9pzd0Ab9X4KcnNLF14P
IB0MAdx3rnCcq93aGTBVjCh5S3hhcJ4XeNAfmO3Rx1xRsBO2baqPXcl572AUG36DXYTpNiTaNpfo
ECqaWQFe52bxY8DjQSdmzYJ4LekzYL3gBtgtgLnPGyrRwWvvfErwOUbPIq1ULRaUOfqvLtCq5fTW
cu5MgmDxRAQ1YAOkWJnak3Cbo0tVYqdT7q7XStZVn1Y22tQEF/1ZxAgijeo8A4Cy02rzamobIZAK
tR4CUAAsOetrp1lNF/EN3LhV4SsE2GUg8aGZ8701h3xL3DwYM7SUBHyf8bbrWySofXcsZakeW8fP
vptQ58J0Cbu1SUxb5E5MJ6WsUhmEMO23akErD7Sp73qjkpgpZ5bx0+uyuT/DDWv73BeV0BcoiTeN
LUMO/zG3VlxS65kClW7MDHN+q0D4QY3Cu1AshZ1kLEp10ritvpUGMatxDUYRHBxzm1GOFHkfxjik
1TPtj8x5B9e1zOIZuLFNFkSpRVI6GWz63TreuQragQxFhX75o6nVct+PRWafYTY1Nkc9Fa1x3Za1
AVF/isabIlLYDfplhA+1p5doTnoaKp8d3eV+glrUevR1Pn6btnHOjyaR8OMxk+5wr3erb8jOxV4p
owhu0716769yqYrDYos6ix0DKVcSTICz8RC6/bvSa0x9VmwSnydSPclaCUgeeRcgtm8TCI0axY8K
3G+DGRLKzEJqF4kjyZmKKxSvWDb1UDGSlhbx1WjPLZ03G5ZNu/ltALnWWD6WRiV+blXXfIcWWh1b
Vy0Pkb/0Z+x94ovXye2LJSN4mzIiDI7+DbACz2xm0xL01pZ3TkdUbqIcPQe8nhZPG91mcZwQck3n
g5qNXwsozg1n71zCT1vKBw/ryIfGGccPykIOFdfdUI1JZ5SZCYZO7MOZXa7qcRZGViS58PM+AUGp
7jAbzypuZefQ7kLo8NO2WiChPsw1d66T/acyyz3MC4rQu9/dJr6uZn5wSroIulfhYZuyHGU1bb3v
TenUl/SZSSCA/FpnHSq6WfThx74d6g8GUuCTmBdYN+1DL5ejrZoyzQRirkrZzoMoB+OzOUb+Z7V5
l9i26Cujr2QQu3MtL5X0EPKG1ZJqu5ZjMrYbsm4sRIpLRaA8IeRavB/oEpyEu13ZdqdTIe3uCvlr
5IFo2tttOfjq3AM7ojlJz7PPqgBozHA+28I6zE7xvg/74FaEaxQenGbxftEOqfCetshJ66zFS0SE
xTaIrEr1FokUFsL/5u7MeuNWkiz8i9hgcucra2GVFmuzLMkvhC3b3Lfkzl8/Hz0zPbcoQQX14wD3
XqDbsFKZzCXixDknyk2upo9sChF6FlTgr3omUN1N5l3uDh2tSHvD2DRKgZ+CdckUwgsd9hM37my/
KDNyh9KAqea1eWFcKHjHVF6CzAVrlqyjKjU62quipMZvrdMExsZT7/CejU/xYP/BwqW/MNxZv22K
TD3g21BssdGuf5tTRCedocF8ZmONMsw3mi0RqUP/ohJRWLivtJNwvV5pxVMVVOqXpMIKwJRme6E4
cxd68TBjf921Qjlkrt3sZp1qsxeb6vRVb/s58iNO4u8468rUd1LXurNZly8lrsX36hi9Ug82uViw
u7zE1i28rkBD5luJDeeVAZd2r2UOHPS4xhjVy7JJ/0IqP5u8RzhIu2qK8XZMs4MDdT5deHWXzw5V
Uq0MPIlgusSovkVvhFAH2VtnIFL0ad+VEX5UZsUJdoCMhqjTdsNczHcV0ipjk2HFKfYZoJEgTZum
iH6PE2rVVmih3KRlmwovwLbGQq1s36CRS/MNIZb5XGkY00+gd/2VUYzdc5UmjfNCECQp4pZD8ZDm
qfiZt1UpD006DsOeutJYfYlESKkbTLS/C60aSXs+z1lCizNbzv6My058VIy+61+ERLv1K1LgqRyn
Sh+fZWrn5XNJZepirGk2tSlGRQC+pSpmIJTu5nFT9SF2DGhI232VaO0DHjSUr5Qkll6PCbDtL/AQ
rv5qHj87ouppXqyZ8GBMXXHHbdAyqQ3NJ/KXoNLl7A0EJ9u8r3u63ZZa/Qdxb3+dRLp+QaxT3etg
2eJeMV0e91g3sj+AeRgKOHqkFzuXS9KmZUWS36rN5D5rqRuGW70qqqcgyMtdU1sRgGNqdI/SJBff
aEZN4oNMFFVK2o84zQBDSio3gevio8DmQoMFiZijHiTxKxz67q5uiv7gpsvjMpVtjFIlzy+RW8FD
IMfbFEGQcvzzuv+WGsn02gyOjaVLZtO8VemCm7nSUm5ADN7lBquCYLzMnYCQEKJAkPygPWLVbmNT
WvQGphp64ySJ8tWSUwjD3sGJwxsnuCY3WZCnra/0evjMiSXapWTdPY2t4qBO1NIfdQAfCKWrDG7L
QHCvqDMuGFhHYh3R6Ve12wvEN0rt3kMhRm+b2kH1ODndIjks+mKfBkZ32VrS3QijrZqNkQ7DYSrF
4Md6NOLn4eZ3M1k7R9oKL/LWHHEbA2COYytArZI8YVpAAqUl07eFOE4po0uvOiwXvVLRIk+GSyY2
wJd4VDA28CaL6MKmtkQQ1BFgjzQQ9nptsL7J3L3DXAIh6qA1Oyrq9Z+xkBbrQP5z6AQhbzFWtddR
MqcEX0WP+pz5hVvUx1mWL6oILnWaFN44uXakfIY42c65x4vUU9z2qiI53FpWehkGwviD4diRaiHx
LKpOtFJ73LB6T3ES3wzFDWo7rh2XJ9Uuwif8zzD5bDUBXN3KfRSoezhInkkn3C9K2+yDEX6uZ0DO
XxD3ebQ739Lyb0TqBpx5AXaoR/vQmZpN6AR7NVFv544LyAwNGt3OQ/IDMUrqCTu/NFPjKy1Woseo
h5csqrDxFMgIfugS/RN01cdYc24nlfsax5USXbajFJ4wCvdb10+mV4RE18Fc3UQyveSdaLw6bsZD
raFOpnhmXxeAaDsN6NXrBr3dZCwOOOk43KetQC9RRwcZ2OZRkebgK136UBN2eTldpbHW57t0Sbfp
h0E7GM1AhUevv+mFtncS/m6QYRQw2FTeW3gR3pTqD03EwU46ojzMSsT84tr1F2FgujlkQ/jKj592
yDlgBESUZxCE/xZqcjk2QXeLwNltqe6nV9J297neig3UQcDyrHEvUpcxaS9C7aiMflpzrx1tsza9
WMWSo8iGQOOjxjtsFc2tWjV3ajE8hLEChd22rydHtNctPjcPbTaOzUZxMUszKi3YdTJVv2agGvo2
yaj7sI9RKe2UTj+qXdjhDykVSALo1IhGqeBWfhS3w1Ocz3XEgA2sEDll3DAQTLzA1b+kQ5t91Qu7
R7gp+pifN/90RPpbNXIB1NA04bGAgA/Do6FVQGt5ThDsm55GJbJx6u+da6bXI2n1do57vFv0dJfU
S9uj1k0TOhRPW8P9hg7lmTsKaWk8ujsj1ioK1hNJHES7TS7rm7nIFa+jUcO1nSn5FZVWbStBGHa1
Mii/dR4Hb4BY9GW28z8ctSs4vfcJzpkbYjocpAljRX1sLfsIOPhA9v21VjP7yi3zxxQlrNfpdMtM
WwyAws4UpCCggpXy1DbRjh5Y3be8U8tkF6RxdcyUgTS60p+SDk8hbrM/dPQet6Xj7skxNK8bHfcG
Lnf5IAYtu0hzt/TyiXMSdlQMo6LHFJm+UzDA5L1Va3wDMQS9J/Kh/AUH1bq1u55ILlSeeiMKLjNY
A1/tlGb2XRge4rThYqxln22C0CjuoBcaVF4czTPt8CFtyoc6SvVvihs9ulbsbKnn6Rd2PV6aHY/1
0gAd+4DGubMjCCYgRsUrNZljGMjqS1a3XDCCXVcGWEkp4T3VpO/ljDlAJkqMXdqAJ9fuxHcR5O5z
qSUQUxV9zL4zxpGu1zjQNZ362mAGux8IegdPimo6sGMbP43nkRRJpHteZMS5vRoMjym2M8dCdMXP
VDVz/drCAUHu2K401M3VwLG3WUT1TbdmsU8BsDC602q6wahL4Z78CbO1tLkzYHGl28qSlEccJ/9u
JvyosavNQxrK9K7D9PqauN/ZtG320MEX4SNgFvRTxKr1RbitxaImxdesdDtrM1Qy82lQBkg8EfDf
VENTtERNSR6RVWjMaYQJsAOTF/vQHZpDa+njKybQPUE1Fi34lFsXhSblgdpL6ceZOmP4kLTNxZT1
6rSlycXw1NeSHvbEaeZtbba0EOq6KL+lePMQAsJ5w2TlV11KILHBhySc93j5Q5SA7Bb7UxdGW2r8
brzheGJiMU2uZu9UWcptXeQRLqGxeteWI+CaFSb5Izib+ZKLtvsS5rNabyBZTn/ENMzbZp66ByCW
ARsEq6BxE11tO0yAsrrY8TqhqkTURSucsNVU1KRVjUaNbOAlV9up2PQIyu50Y2wF+3em5tem7G9o
ZkGibGe3wYe+DDu5wbuvxTpqqtX7Hvl+sDFAc+cLc4FdUdZS/9zRnTN7aBCWD15n643N4za65UaZ
rYpq7dwYGhe2A/8OErELgEbwCkemgFwA66QwvHamf9jerED1IUM18AdJxCB1UQhIruYAj7DdbESt
u51SbOMucdbOljOR58ehaYx+T18guHxGFcs/Y+tiEkIz1MbyC7MnrWjCQSOHHYW7UaxS3FRjASdg
Kvuh2ECba561Rkbf61AQT4pkKjJPC/IRcJbkC4PMScvv47IvCzLgIcWnSg+xs2wdgCpIR1THvVqt
FYgFVYB1iYWEStuaauO+lHkiMXzUhvFJCawuOxhtPN+hhKl0HlyX+nlj9i0ug5qpyGNfmInrRQoN
7Papk5lUFwai/r0ed6m1tXo1Q6MvM6KUpovKW93I51dRWVW/marIyY7xUBnqXjWj1M/sEarB6KTJ
9YT4WuzaOjK/m1EyKBtYqHN2BMal7h1HUsOgq0Yk57Gf1GxjOond7xy113X+1K5+To1ZXRvodspN
yEpDsILfw8VXBWnpZU3V/kzjACzKSc34cZ4qSBqG1RHdjGpfLKth0vUpmEFxcLjkrvDGCkfNLcXZ
WSPxCCb6wdV1f2fmuTMQeddgNPwSybyxh8y+KQU46a6oaZLlMWuU2wpyZeURKFHeDXonFHYEiDVb
N66mvT0nsR8AoldgwAAQVPb17gmBvTWyodWxXcKPct6XLU6Ymzivix4jMqWJDw61gUdrKiBKuWma
zF7Z5PNzWbNXPLJ4feEJp+brTHPFbJfhfHZTgQf85tBR8ccJJKsB2LXoIu2knLY2JLN54+RG62xb
/Iu+KoFhXJRaL65yu3F4uRU9ymA0VM5TLeF3wU+G0OE25XCsrLz87oL/bYKqeRqmGDVpWtuB3Azg
IrYXaNX0Yg1mdQitlpoQdKhIbGVQwria+HLVloAbvCnp4+7LbMDH+IJjxVx547BAUkUXWuaOqA2I
1szK2PDUPra0Lb5Z808UvtE1eFjwC8GWBhcxLOGHaHXoCi+DgcxdNU7A+1qfTS+mo/c/YfkOsDnG
AqInAraajzovdYV0HmN1M2KwKj2IyTPcFFVxAk7+iMlkP4xC7Co3s1+JEDErU1s7v4OGkSIwbOqK
FsmFO9xjT2lCXzXq3uKqtfp9r9t9eYB607Apof1l0GSgpnoiNFTr1lruLD9IkyzbRHFKqlxHOSRH
fRxgRPbumANCiFLw0NJVx9k1qpI8dTKhAbwFRvicAeve1xb2e1ujNrUbuls6kNtCONabUMUcD1h3
lkSqgRu5+zjqVAhRnb0Qd6a2eaW9Bv6mQbKMm7G+nu10HMNgsqHSaZUSlwf05oXYuXo/l5uGTk1X
POlEkR1OGAYJNu+Lp2CR8rsx7RZyoCYy8sPYKqvD0CeCNn2N9gcRqAFNVgxd9xs/TMs8ymjEeSpw
Y/ugpIM7b9n1Jql8MnZ/ZNbU3b4vKiiHI0Llwct0tb6VslafQYK7n5xs1GbOhK0uPD9KZZ0tu4TM
aIrDG9Kq+DoZHfhILg8Q11Yqiq9OoZTPEfeI8HCdQ9IXVmr+Czg7mDYm4jdBkNekl2kuFQRfXUqg
BPYCXRTfTDYIXublTZk5erbVlApwI+jongFpthp/WvZo4sUUV/3stVTaq01oiPkeg0aKO1o2Yg9Z
z7pdg/GquNgJktI/qZ6036IglI+0zstjbuMIEnuuRdbXMg54FGOO+ZNMYlFuysGKYy/UFPoVtD1Q
nmdXVfiSaTbvnK4kQAj1WBma36ItuDGTkJ1XyQSPIzyEOhXR/uy8IA0zXhENFMnW1Yt52JQFcJTH
Kw6DVc4TKsvM7Rvdx+bUyvemEQwkaUb4A96cKffFrIor+k3JwEdQ6xyZEPailan3v/Fjrx/CdGDD
DdS3fxPT9epGm+BUe+XkOD/A9t0rCygG96+idCH+9bRVh51lqsWBQCQE1K9C+DZO7db7zBmEbw8O
4c8gFKwo8RmoqbmUqvI0w9aj4W6bwWAyl/qPr2Um2UQhSotKQt9Ni0myk8ZbC0Rf3yptx8GFzNUs
bMpsoacuDaQ9FC9F9jgPhnzujdB8ZXcV02YSrXwqyGXui6DmpRnicubwOdVwOarxiA+TTU1xB1N8
tC7MGl4dPrdhfiNput15qdmKGUzSAXAaw5Yd5g70XbqNnXHBVfo2fK3aqH7uB6QWiBO0Yd5boiZp
llEJpc7Ux/bJSGwV3EKQ9N2GVIOHH2lVh9+ABVkIBPzTtIM27b6GGWnBQ2M0TsLLWgIZD1JTh13v
0vpymzRCavsSnUXj013XQOaNo6O+r/ugjml+ahNrS6PnYS0LPdT3jmyMF9LDkXaA6dRb11Edi6L3
3HiMm52kvFnt89SGB1SIbCLSsEAoCboTJimzesguJ9yt8djsyY5u3Fo0P3sRZebeRQ3wTDmhLvey
hYu4C6mc1UBPvGVHHonJZp/TJuqCvLgwQWMYlmSBN4Rqhz7nu5bd8b2OtGretlDwyFmakBJlrTWE
T3GtDdd2ZGIITkgcCm+OAFsJl+nIdDtZHTOIBxG0cKrH7OtQC/s5b7H32Q85Xj9LPZjqBKtZF4fO
cNonN8fE4yrV8E3bFdoih5mqsoD/b8Iv94A0e3M7J1ykRzJRLcByG3/DLX0nBJticMbyJoB996tF
VDXc55Yyu/sGUUS8R9qkvFha5Ix7muYSqoG54qYKcDMpe4ut9TPKSuOJFn29QgwprfCeAgDnvElK
2/0Kgdohyh814oRYjeabXJ1QuThOYCMxYGd0Xt4GJjZmJpD01mjhYm4sVdKr2qASjLco/FiN3X0R
RO78M9S0Vt9SHDEfJXz6al9U+SRRo0igIZJDFfvUFmNprzaHDDouITTPUWhGl7KKmuSG5TXFRm8B
hoeSqqg3OEJ8z+vISTdInMAjylHqPwg+VcqjebssdaiUEAFxubutBxOEMAhdEmfoqSE1bceYqk2S
aQEXCnXWIzFAM29oKeFA/k2boPD00Mq0DRGRdplkqjJumVF1VWRK7bAZk/Qh5A2xMeQaAGaoFgvH
qwHKxV66IvBJDVzLi6bYutfdKnQQYGTyscdrNKBrfaO9hhHgC9n+XOw/Zlm8of9AqyANQi9KzxQ4
hCuyiikU06LDIdlaN5gvltpNTyky4ifpkE/ksQo39uMBV0JOyCoabcDoHIXbh4179Yr+k1Owkrai
tAcjEB32uW0bUbvGba7aKhJW1BU+gGPM2pL6+HGhg9IUXYZi6ONf4w2PhV9jsWvS8FiB07U2iNIX
nhvF9u6gVqL/yi5XtlWHjAIcrzgj6nvDOvrrQOUyFOJRx14rtXOpW4vFRHuwDRo1e2EbJHdgf9kZ
yeLbL0nPRzib4OOkZfa6Z7lVl7kyCLU99FCo9zUqMhjKbkTKFlR+H8fRmU6Fb1eQ8dDlQ9ZbrNnW
fjFcsy2F1Lg9qC1WC5RetccmxkPUgln77eOPJRYa0wkRiCXUCK6wmIXppK3nlpq1bcfa1B5SNzUR
T0+qP4xNs68hdDHigG8gCFpxaU/mBAxvzltN9M2FpP/Lw8e/ynurTItjLI/4fYh+l1X5B3stq6AK
UAXuDnmeHFWz/B2Vwwv2j+G+Uv+DfaNbLlYLOuQuTDRWQ5FwhWgg2wMSkeSwkKIPSm6Kz3nscR51
AXcScbNlQsNce+xJg4isTWQLGAV9ipPWXdqFkGfm8t6y0VwUHpdpL6ZJq2WLkoTAp4vawzRCqPZl
6irNLcz2bLzEOQETRsUcqPZ+/K3WOxTWJqYgi4rXoqE8e/V0Aa1KJQetRtUnp2n/2KZlRdAFxijd
VZMSvHw82NrLCEBi4eDBU8XMCJ/3tReE00HMd5xm9Kn65T+KpsELEwJKsmtxDD+6Ktz9EcvhR61p
zNcqHIjmcks/BEWa0Hx4rK404sf7M7/U+uD8/aUIU7lskTEjPzxdAkeF7wgeM/rh5FibJpPyAcEJ
ML82TxsyiWqH3qO/MUqIIDimmvu2qIN9N8XnjvA730LH/pKrlhuXquP6nUGaY5sIWLGPaEJfxEH5
B4nKcIf23DqjbF7ft8x5MTWG+bu0N2Pqp3MeJ7sY4LjNvkOJY1M2nXbMIJSfMSR4b0J8aATiXICq
7aw219BSojFmd/RjSwWO7PGWI/bK3Sn0J/KD6AxN973hlsG43ukCAx36dFKpNsNHFP3kz0EMUW8K
IbLp8zU9H865A72zfBZWRdxvkEthPi9H+R83HILtQrFnPJ40p4fQoqvgACI/ZyzyznywqeNQ8la5
EL9Xl1suiP1JR1vfaLPhj7QS5+CG6vjLKqkffnwI3psQPmpwqbkFbNtZ7Qd9GKiSGdRXVUOd6Uoy
P+t5edZElFX55wvFpsPJbHFJ5AqlUfSKiItxd0EI4zZ+PVe/k7hwd5PRfrL31HLF0D6DH86G09ly
K3sAs9Um+IB2488KKGdhGNFFkbnyTCDxznrBZ7NtIhUo2pzX0w3gABHhRk+HSMhxyXZGGnwhAEf2
H3+VdzaAA78Bx3gd6yZq6aejoLVtKkVGk99MpXYXi1zi7aNZylUCeeCTVt/Lwjk6zq7YV2rwpc3V
wulFqyLakaNPNN+DI0FCpAUKfajGi7Cb+ocUOfFw5sl7ZxlJXnh1OETY260dS9jdqYR7MiKVtKYv
IsoHP5kM55Ou4n+nRpcIgWMa4gRj3Wpujssc5Jdabr94vt5VVKCsfd+ohfpJ5veyhvyr0b2L5w2R
xukHK3MX9MINBt+2xv77oJrtL0F6+Br39nxG5fN2bwjTxFeYnaHTt2DtKgPCDRIIIurnDj17dJ2G
C33RVn5ZAVF9vA3ffiUykaXbubaYgmLVeTqr2g3GnooYquzBSjKPluHfMxRavz8e5e2ENLpDgWcj
BzCIlldHKnZhmdT2JOigoSZ+XhbjpVZbFjqwvHn6T4biklj8R0lxVhdrO3b0NAlM4RtK1W3dOKdI
PKT91tZT88zaLUf09M5jVliIOOhycLdT9dO1A73oIhVrCL/EX8TretGNW9fOtB8ygoi+w7vrazFD
XggoVpy5Pd5+NpIATjNOPEtisDbUg0BvJbjoCV/SMurBnYMJ/ErVPn0TwrHkIXSXvA2wbHVtUPZU
cb8PbT8HCTrQqzW40rB7OLOM78xludAXXczf/HA1ijFaUCeyiFHMoN9qadruVJQEn46KeP6Ivg0C
QSJUdXV84ZfyuUbVZsXiAL7vYGHi0EfJ9Fn5i23SFp5DaxI68CSubUsh9WYNZVnVjxo32UqcVbbG
qONBkKbFp78PDwfABX2+EVOjWDzdgNVQ9nZhTOZS+6WnHI3v9mqHAvjjE/X2+xiL9Rkvu07yoq1P
FOX3Cks+afrGUpoMpxZmR6Rrn94FyKEWp/jFVpYnY/V9hJpDt3Nb0+9EMuD/WP0KIqxvPp7K23sI
xGWxJsMsfhGYrR5dJV06XtDa2Ie12t5gvOtc6XQHIxNBhvr5ZTMoO5MQce1xRFcfB2uCioqMbfhY
U1cwy4hc4q3U9f7TGxtBOj1neWuBBnjlTzdB3GNukGDP6tOXc6LdrQmRC6Lpmc+z/JTTu47ADo7J
YgFGuc5avRN6mHfAIRWzmRzzsjGUEKw6UjcU9IpDqY6f9ADjpV1af2ItaC3hJJnb6ax0KQ2EKqrh
K7ySqHSc+UAVPzjzjd7OCltFulsDIeOyr62TGK413j83gdQpizI+DrTUKTYwcAJ1A91+6ndQTzE/
+XgTLr/66VICt2EExh7jjmCmp1PLta53qMCbvjZi63OfNnMHkN91dn4wsPMFxw5lU/pZoKNpcwDV
jducBq/nTDyXL7b+NQjQNHqMmosccfVFu8xyoOxUpp9bsrmAryVuTKUM9lM6jneG6MebWsdJ/+O5
v71LACJQnXDIaRAIonU6d6zjqKummeknyBA3Jnz0jcDnf/fxKGtrL9bUwXyQc8HJIBVed2Ofi0ZJ
6lht/FgOEDelbVa4z6TjIvEpnOALXk6ps1FiIzC2cUwRyYfkkL5O9HAXR8vu4dBYBY7TGzMye7kt
1bKethV9YozjlI/tt7aNx3Ezp4YV7kx9Ec244VBoG2nTE83rcafqjwIAtjuzX99+MxSBPF78A55K
Jny6fGnb1GbSGy2CwEZu0RZchjkR9WhP6pHU29l04RSfCUbfnhHGpE0QkfwiWDW00zGneOksipLT
d/NkvieWVzaFOrk/RO70vxzZ6WfyhnfGI0jks4GTgMi9GY/uEJE2KY3fkfNvO+Rhe7zNlN2Eu96F
A4fy4ePN8vZN4CFghkwOZI4C6en84tHI0ywzGr+RSX6EMY4RCfxkeJXBOUDu7dSQGfP+ENrbNGtf
Ww4S0iMTVTK2ZS3bP1kRqhh3FOGXgPhoG4eW8en4AHCTqIqHTlgGeMbp1Dq7pwgcqNKPS9W6QPNi
+ZYZhuewmbeH2sWpkU7vvN4qRY3VoabHbjbH8SB9sx2zpxFRzSZ1wuTMtflmFEsjfcAkFRSNxufr
dlUYAI2pBnHbV5syvCRkATGRwjp+cjcwCiEvMAPOpQYVktMlQ5GzFH8b2mlPWXZAJBcdXCeGSZP1
lv/xUO9NiHIF9wDJq4X+4XSobA6lJSJsgcbA1B7T3FaPuHyV28+PQs8H6Nl46BPLr/dAA00WlWfv
ByocL6frjW9jnctPusVzRWA1YGqAmxiSgTKswjcYLfQVVpzOhwZk7MYwRhcyBsUnwfq/o5B6g1Qt
JgFidRdhBN3R4irrfSsswWrpqrF1WlgOn18ymyTBYBwNf8j1h4EenliG20GaL8MH6PohNmJT8vPz
o7CN6dPCPb6U4k4//2RMsCXhjwMGRzWkLdloN2E8ZvtPD7O88OYS4Swx1bIL/wFnBjOm0MYYYz6F
UVR5URS5NV6FsZ1Xnx9ogeew+2VHA8WsTk7ZBrOAmdj5s+6E1woEnn0y2uOZaHeJ0E+iFlB8ym6g
c1BMF7Pk0+noKkIhJy87H2crkexDPRLJLsqLqrgew1K7zUK1t6+HpletjZaaVfj5Q7tk++BMyEFM
+g+fjl/0qJEGZOR+J6vyCyZ2PQj72ZZMf+Hs9TShnlmCF+nvu3s6DBrqcbQmpllmenKhhUb8LS0U
0e3nSEZ3kYZRX2g60XOJe8ROysDdmWnsnlnrZS1XvwTYvQU4BMxEdL86031Pe4rcigffxMcNq6ym
3EOcC47aiBAJckM93NqIXoYzqcabB5lKMZAUMSn4DY/k6mAw74CT6fZ+UfThVYrIaquavXLdIl36
D4bC14T0lo8KF2SVZZj0l0VUpPZ+ZFK/gukyNK8TOtarBl+rc7Hve8u59HXge7JzaGhy+k2LKa0o
MYner10nOcw8xFeFnDAp0FpR7au45kM3avbr0+efbQQUtsBEgvfzdFQHXic10L4HtszFXRJ0w66g
AeLnL+YlqXYFibUKMrVaSDsNR522HYPfpgO8o0ptLiNE0mc+1/Ll1xuS48ATQ4S4XJunc+EsdHEq
Jdf/WE8HIgUnQaclNZyiKlji2wI75z+fXz7YO7QdoMZPH4fVxEZ9qtESzb1P78b0kYqltkVpYD3/
J6MQZTMAufXahIYG5LhuYuuEjcgYH93ZqLdhloVn0qJledbLR7Hp36Os0I84l7THExQ2qoCGlSVh
zqYbNHf72bnoKkZG5nJ1UXRYb4URShIczLjzqbaWu7nCLCwVnXZmlLeXBEVUtgLBBk34AMpPt0K2
dJWRtd770g3xw62c7UTHeS8N00/jOJQBDeq2KsgU9c4146FK87ZW05Fv00YpktquParwIs6E6m/f
NV1gRk0DPuponNXV5ZDJyWzsIMXqZZwtA4qnBL1GEIvLGBLH4tkJ1NuAVswINLJy+HTAoxOC/vUT
Iy3h0TldTCenF1cQESPYDerpUMGpocNM8cz2e8NiwQ3oZJjVxZ5MGsVBM+x9rO4MCpHJhKgMdKfL
cTIOw8Tc5amLcadscy/CKhYFDcTiGfeMl09vUbHwn7iwaI5HdHQ631iGbN44oGc4ZnMeunPjzqVp
1+PHo7y970m+kJ2RFxFMUvw4HcWpRleq9F71wXOG9ItWKjgcTLUzvPC6jJfJpPTOTpqQl8+822/P
OYAjOAG27VTf2FOnAzeyyFtH71q/H8L6xmpptqbrqX1mxy6LdHqbwB+mvsfs4CRxH5+OMkRJkKtl
s0RCY+knEbqcbMwLH36rPLNz3huKigYcPZAzCkirodpsNoY+5d7HwQq9gtJiXtnA/Ze9cD6LdoAb
Ua+EbcQSws9bncPAlX0H5tb7+JlfxylEe2UUv0tCTazHtDPzeudDAd4vXahx7YbltPz5P2LzAcok
0I3W+WNaVvssqNBD1V3UfPt4I75zt1CvJJJa8gxg4tW5Q8yF3apBbjbNGk4ASdTsYNBaW6NXjKdo
CkkLK7u/oMNDfKZm+s4ETYtOAiDGgCuUaU8nCNJuFS6SAh+zjmrX58X0oicJtk4fT/Cd/UFOCHmT
ZaTUtk6lsmyGB4eTm4/Gf4qPmgKjeqehvK63Jbqe7x+PtizXauNT64OXxtXx92yfTsrMacuTIZHx
m1DPN42cZb2x7XrCa/QvUx671cA+M8O3YwKCL3U47izqwWsuXKE1ieJS0PR7CV0UsEf6geL8Ksdm
uDDoLn0m0Hr73YiHIUDg4yYgkC2ug//cmLgtO7KuwRkjswKtmu0SW+fJ3n68kO9kOSZ5NKUymngx
L3U1DG6fo1RtshzXSX3czn6oo0w2mBz8DkNrZwzxT9oiIkck5Vuk6J9O5ZbRQVKXnQMHZzW6qSjh
QIzC/YwG8o90teYKF6bp6eNJvreUFKPpN0ZOQ2lweSX+ccYxc0JyQaNvaBB09bboK7hrDBjvnx+F
XkhcWSBxwPmrt6Zo2rKhHQtzUfTwElMJ90Dj5TN347Igpxufw0wchM0eCCZlk9OpDNKNk7bIpQ9j
INrUSWn+apJs3AeJkdx9PJ939jtDkbUQP/J51nBS3KqZaSed9LHSjptNlY75V3q0qfrB1Hr7Pq9l
9ePjEd+dHE1AFsdCuuaaq90QN+pYUhLGBrWykwc3xq0DcUE30UAI2/n2zNZ/ZzSuD+paDig+6Oxq
NIGEd87VpvGlYcrdqNJcykpKTIUbPfn0O03VlqiO8i3/EPCcfrUKwwp6fTOxpO0M2HoieYQTOh7b
gK4dH6/h24gHMhsvtE11lXO1ruF2tDYolBHovqeEQoubHC/VW9yuu3iP4qhObopRU38NapDNZ8jY
71wlwIIUQeljDYpPAHk6y7qmy3hIEzpf2JW8VdW6uxroJKl8i/s03CCCsrZ4NVWbuum36JDDT+e/
DO+wwAy9BJbLE/yPU65FQpPZjOsVdqLRbmoC1Y+j5MzD83bTLIPQ3BYYnCrQmnHeUpuPGqvDeiOi
SkhzJGyEEhdNdX2uLvr20mIkcBGcX/kvXrKn0xH0BsYia8bEC7usfdiAtdfY/Z551N6bD4EjORxn
HcjwzdWIuXVaEf5MmliElItMMWncjZv0yZmr650JwQCmFgJs7JBgL3/+j+8jdaXRapv3E2JV+j2O
O/OI1Xa++7v//8de+Pa/78KVn/Hqf/5/tTde4NwP7I1/xMOPUz/k5S/8j7mxpv2LRB1umYAYY5CQ
/K+5sRDmv8jD+D8pTNjwo/k7/+tubP2LLlAALzAAUL1Alfy3uzHGx0tPRMqDjrO0jUBC8wl341VW
qoDlQk80eGhOt0QfCkeBtyCuqitxM145t/lBu8VIAiexx3Nqm2Un/9/L+e8x7BV6ZOClCd0+RJd5
132JvnnDXjmTyq4uvv/70asjaru0nFJmfrR+Zd8HV/1TeVXu1Z/hH+Ps1bq86+/99sus/nFohsG0
2xlI8kpGfXqL6Uqws8NE7niXJR4smNzTmEWOF9mgIJ5umiO8+eAw8JLuM61bjOdqw887xOVkvjjW
ZajXamCOLVBavMWUy9m6eW4eplpaVNprsXVQvO+xsHV2g6E121lLql03CLlBjq36OFIO26U+vrOo
zXodFpf/xdl1NEeqdMtfRATebKGwTVtJLbMhNJoR3nt+/Uv6e0bDbZoXd6OFFl2UO3VMnkzSgoHX
ZCpRfpUZtDOyDeRz0ASUf/dKLGpSIfBWBpYzGH905nd0mhJlBBnVGIE8UZWTojJFMChlQUZrjH9p
6sxqlK5AUR/kMlHSBlYmQ+4u7qjSnt8f3YcGyolO6K9GFnLQogZt9MSGpWDIrSI/+RXHm12Lun9T
9s1vGswCOryj1ATW39eQYcrf0DXI7eqqKkwWtV+k7eX4AG0WiuSgJjPrmP0E0xllNo0cEtApMHsI
SWTPI3BkOuWHPUSHq8KFGA2kkjyf0yDLo2AI6PY2oDr4kiDKRcBiQWvgHOu1PqB8O6YlKBlzQglN
Za/XWA+ySQpY/UGdi47MnEMTROKBpyXiStCBhKAnYym0VzLpFrL+lni4d5AW1hc0mx1EmErGlRiX
4vcop1aTFZQz65VMKGkniuc+tGXF9jfpvedrcG/Iha+qeBkCBirh3BT4d80POjRmjyAVqtoCXIJs
CaLMdujAf8rU/3kE/qK4/0kovjbiIspGBldq0S3JuJigJRK6V8EJSUCO9sOw/vcT8/Pnb67vvRnN
r+mP2wgtIL8c5wsPUbwRFC77qNWHE6hEVKp1lI5ElyDb8WoIGle17FSfMAC7hE5GqVN32fiGNYvA
/v0NeF0h8UUpkyuXoa749XMvpTp4PklQRntok+tZqhyynIOYTwTuVEl6F/i5PldNuVOhU3tKIakt
oWv8NYAcSFn5WgJiEg3x5XtPFTtYlI3Vmg3svcVaOL1S04DgM6snF8ocoN8790Ko8kQCVU9Y74Tf
7RZSdqHL8H9mePGKiDK0dcCNOrkRUtHVM2TRPHRfg23kTZrbOg2On1RwQuTBTnIgZglebVQryheJ
OjWtVaVPRbyR/Fs5fkvMeN3UOTVBcszlzVwmbU8yDrpNvxQm19Gw+3j/b7m9O8u69EAZNCgyEI4b
XU5tSLw7dgbljhr87EO872zBqFUw/dotybVep3UoVqq0MWiHkgBffi6NJ+hd2aP+VGnywUl0YKZ3
Wy/tLXK692mLx0qm26wFtGx0GdmkaV1RkCXZp22m9TXJvznQO4paBqULNVFDEF/+erwia16EuLj1
s3xnNwnRhJI68tgqOJpqsJTlKTgt6kP+koHOdyfK0UZebc2SLnMWdUulTd0WuICmbwUaow4qhBth
ZzjHN7bWcs3ULIvcHaQeA1nBKKLpme01syu31nKtsLwn5SWzOkc2wKilB3tPp+xI21jKv2P//71K
y/QCGmWQcBObyUVKXZ2EzzA6RpxeySC5MprgAJSrJgnPgQLxK/TCQ9mpFVQQqfDsxulW/o5L/u8D
FtZNlKD54XU5qIYlNEq2yRXg7gNghoYsRCpiaC2S7E7ZVflH7SskB2gji3kDiQqzDESosM20U9iX
Wfwzaj6TipPVRpBQ1NjF2bvCVURWRoMeJrcYPyYZDOK0SBCBGUHVGWCfANGNLbc2Fbl1fpGzZ1bq
wPiyA4RLa3OHKq41fWkjXCHuHAqv0diq/nTtafCRy2cWXwiyOD0Oad1j/QszHjlUGygxJmP4BWIN
8MLY3vTWymYSszsmyU9IwzpjE+0gCmH0UqNzpdlMMgH1qMoFJ59vbCQXSZhJBhPafr1vMtEaQJsO
JkW4O/2w70HoUXi0LeQhNooHSYv4JA7Ma6O0H0OHl7zuJx2CQAeuD74Cpt2X4Ih4fFbWzO4SOwVI
VtK0UHzGPQh3AqvS+2THWPGuDbXsxFgg6P+Uv2h3eBFfm33/xLq19XjkNTvzjzwR2qXaNMDIPnWC
TGnTow8tVCvbS3TxmrO+Bv6RKXXmlRrLPc19DOz58dC31rA7Jk5YuFGM1CgoTVSTOyTtfuIg50Tz
kKnFo9YGvVnJ3WmKBFvpZ+Gka1b0RJlVHWUW9Fsm3z77dflWK5dp2GVV/RHEoxqFkz5IzwIEmNoI
tJ1MaUQxSDjRQoBUYknrCQQ7wFPj1p1HhrlwXMaQ8qIBhwKblx8YeR/tYXOdqEQxBuQjTBLqUnyY
fJfxHL+qwKP7Xg0uLR69Vi+4p6BP1BRMS3ypi0HrtiwcVhZ89PHGs79mjpdot7D0gq4rKcYFs1Tz
PDxJVvdK/RHxGOxBIi9vhUYrpmrZvRmAkL0vJgzjX/PP/jLZ/ffgSpb4RH/lz5RZG9O1fUr+PN73
mwz8nX1fZvCCNpxEpsBorElh8/ZTrQpfCQhtAx2iOOiX0PoTdejsAdqCUOVGe6zVXTqNT6HmoLJX
xo6Tdy4nsAWoIYOs1wDNT+8f5P7UgsB2Cwl465i/95kLVyhtIdzNgdXC7Z0RdMY5RNihTen7b8B3
A6uFSOOr7U6hkNlg606Q0i+5U2sX0GNNjXwj33Mrnd35iGU7INOjJBKC0t1FfYYGadxwZjNLeBJA
v9oK8MaOoTtArZ3W69DX4i0vYO3lWLibtAzdyK7B09XWuVYC4jMwJIB6wCx5UYNkNH1vYgsXFNx/
oJkFhZcA0QUGepjpRh5y7QMWa+/1aVjVCZ6WWgSR+kCy3uUYauNW3Tpf7yzqshkjhttX1ErJumFV
0h/QXp2sCtBYvekyT41QDjOkDrStOUOHWhUNrANZEMZJmFjBbHtOjaH4q7EJbKU8xaHBeKIEtUB0
PRS8Ah5Iv0fZs6BQSwPA00DFpNVBJ1tf0OwywHKh2PYVdz3qXo/v08rlXXbeTiklyo2PtYKfPHaW
DF8tmCQ1Hr4e//6trnpvuRau6CAnbcZXsNOj0x9A/aoJOgQttQrPEqN/U79DA33LW17TbPzvDTaH
aj/CwjEE8SHKWKMb+Gid8j5AE6vT6RkhP6j9mv6SgZ+/a6BKrfLVLo+O1Zae1doysn8PDG08pkhG
ONzg+Mqg4weOt5w6AguwsU03Y3pvZotLpUBnNfEzeXRTvfygdfn9q7Z7YjOqeDVSR9pFRqKCflCX
rUw90WqlseSL0RpTIu2v+Becxd+P9/NmO+59yOJyiV3RgIpZGt0YGoD915gbTG6VUP/7SK/1uQsN
0YSULrizoShrUk7aGeFztEcHYIX0F00gcsh8p++db9WgbXbaDVN3Q/De+Sx+jn1/7HznV2jmBie7
G0EeQYk+YvnaREYKrNr0HUNYsgfJulJ+QQEACM7CgSxwGJgsesQ8Bbkjux6IUDsTqhXSPgQnl7AV
o8zLcu+75gj1x3eVPs2BHA37NhmwB9QneAL1lLCvIoKFjR1ZOfRLNg1WEacp7UQcerfWG7e/1PvS
hL8LJQiSWcpefCtPkZXphQaaSTO9CoRTfYM5bQy/ktbl5yvxY4bIW9NZMsKCjMmrEoDUb4BOVaUC
1BSCG5Q1p4yCK0S4QARZIwmKr8SKvCu6WQDbBeWXp9blmQ9BFi6QSlTrXzLIwEa33XBR1/yFZS1M
EKcgHWRhdD2P1gUAZ48gaTtM466qwdPxksh4inWukrSgM5rO8U2x0sHKFRQmHR64CqxnhhwbQ3bN
ckvgnBqls4xTk4y2k25fC04PTt+wgTLGIahACp/HG7Zs7cYv27YyKVMotCCNLojMiaxHGkwXAZci
ge4LgQ0jULDRwP5OGjXVfBvCBrZIzNgGY55WOAhJVbBomv9ykxeGFYoCwpgwGbztELxq4mBK8ns6
geb6HNLW2NNayx2qXFFBtqIXKdSHK7esw1lsBUI+kPodGsOPPqYWr8sIFwSccgG0kQQRgWwHielz
T0ka2OS2imq3vr17125hj2dZCqmv5msH30NDpMkgOwPhxF/lISJtrtIcQSY7O9DSiw/mOAXsqhsd
Omu1iCUUrKG8pGdbOF3c0XspSPsJQdp31M+zQ6Q/3o0bUdK92S1ssFdJQKrGGALkhv4hvIIq8VKQ
2snM0SpIZU9G+pmcmJ2oNldqL55AsP0yaN1VcTw1OMDVI73h7xGp2/mTvHVeV+wAt7DAAQdM/iDi
o/LBEkszK53c0xjFQKmiQLugmiO60kfqmz3RhgAt9Q5NXgQKMWilZvRqH3WG0n3T7Akk5SKvh8pZ
HiAj4BSFAfHpnIGTDpJbsGyr6PGb3h+v5K15/85K/kPBMEVqvBPw0a0Gpv1jaTIG8gZ6++Lrr3hF
zcHkDdpgnHq3FcCs5ZOWrSFSRQ1+1WHIyObBauvmu8QcjM7mSL0HUzDSOyrSOpLj2+OJ0ZNBS389
nuy8EffmujDUHQVm3WweGGygLhJxZNCBvN9LG1732sFf0nqBHmJuDcXvQ9+DAoRDUy7FlUsJo0f7
kDyew1pIczPzP14bEJOPygSed1d5grC7hFj9AOYMTQHx2xtNcts/xcett+OWQLmzYsvKfwHJejmq
fNalIV8HMfYIzPmkRIQ5qgOlZiFM3R48yk1rsDi0R6XaQ4K+F9USbsWVhQqFoqPuALGW7NoWBnse
GPDQq0WpS6XRg2Swjo0wNfjoHRrbfk3oSOWEE/SJZMUaamvo1RJ8vnP54E8LuJSEc9lfBY6k7clv
UDs7zrybusxpkNZ5vLy3md2b8cJbhzwFJaaQAXKhS6mnjmKwOpqvDZBuEtkE6TEBMeVltJsdT0q3
0YI9iJR2wmk0PxK9eHn8Ebf8xL2PWBxUsWOHLkix7EJJIMvSv42UXaXGaLbf6ELmGB15N30AJfyT
3GnK+ydSK/KxesFTE2mQ4+2ukTodCvC3IJwKccPAqF7Lmh8/P/6+tazXEhAYoiAvhRwWCWlukIOm
EumrK1jT94PVTjrUSSTS7BAVotla3DD5qxszO38/zn06tQHIVzDmAByKMY6tlupQCYnATjw7/wWv
lZQqPk3yS2xiXGF4RTq80Po/fquxVm/nEAaqz7l4pFpNPGRbaeI1L+XWfP7ju+aSIQSj8F0Qo7Fz
NTCvEHywWh3cJVqAixkYqImpfxiUPGoCbK1amKXekJdBL0xGq+1AfXq8KzeTfe/ULJ78FPTwdDun
ofKUtBYLg6BNDpsS6FNBllS2c9R9VUXzrvVrfOCtyEQU2KpZivt1hMjcaEEHIHpjdhAZHZ5GXXxK
z+m3dxCpUxG9cjWjb72Ua7mhZeeznwx0rMyGMvB+FbIx1XtkDkB4RVjIsHAOBxFVp6GeAhN0tkmo
BntqMrcaU9YM6O1Z+rFhNFQFumF+8aAzr6eH2Mk1Wzjr6OTRn6StkGRe8zt7seTKmRLwkfPzaa1w
GDq31QF6tgo9NmlUwjyi7KtDeOLfKi3ZB6ZoylpoPD4Fa3dzyWCZckDBeyAuQC6cIxPxLclAy43G
OTgPx5hkDtTbNt6iBcHC/5ZIlqQRPEAOUTZ7euGhsXlHIMlz4cpOivQGpaXPUKM1eRUP+Sm2/edC
o3YK2UINr7zlSxQ729MtkELzNM8MeYYI5hHaD9sndCVqva3uj0MC0kqxq3r8PGfEFq3/kcxOV0zK
3lq6Nf/8H2B/lm6Tej4gjQH9S7wstSkS+TnUwK1OGC1AmEMZv4Mt6zm/HPfO4yJ88b16lCsew7Ga
bIrO82XSMlQLLzz+TIQxjrEmHn0N7MwkJbV+9YmnbfEdrPjFywaUCCwIk1Jh7Fjl9VSDT65vpd65
tXktskJomY5kcd6nxqhQ6DAnA3p7hFZLvbJTPb0kBBpkRq0DUWRxBqMCroSX/CSq1SdLcsOD6RP2
ww51aQTtZItg6Oby31vuRXzCc9Dqjv7jRdB6Zgxue4U2twPGcxeCqFaqRjpvQgUn1usro+I1/85d
79gaqTvojWkh/2KzRDJZA+wTem9BeMnYMk1rxnfZkQcEMKDF8+PNHCe310WT14ojtA4IFDds8Lhr
vS2dy1OxjzaoPNYyoEuepRgg4NSbRyz8CZxyx4hyJvUE4tugBhyJ+PUnA/cy1Tot1mUeiKUN+7Q6
1YUzJ3U+COoHmXGnL+ptekZhC+F49RvewmcHOMKxSEkwqaPNPfU2/6t83TDBK+CLJecXqFOKBhhT
GH+SXsbviRQw/cF86qDqRqCVSiJkokDRtbXAwv3bveyciNIGqRc0cLgTqk5/PO6pLSFCreKAnYWW
wO1A3ldtKsIHRPmXPiC98McgzgK0P6DJ7nhWjvBT09oIfkP+blBbFtkOlftANzOkFy+juA+3OonW
JrowYz3FVd5Qg/WZHz4Y4QpcPlzeLYaztXLhktqsoaJYqjosI3RNICTC7v1LYcR7/ol+Q1MPc318
PNZOx8JkDUNfzdwr8D/GREJJioqhIEO/FQ1da1AYBq2jhxBpiDaGWyvXLKnuQF8BFy/CeOVVatXw
0B68a7mPjjHeHdI+Q0zVnZzQhorsd22xVuGwBmoHpHkJENk8nvKKBfgHGzQXRtMEdW0UA78F4u0R
9nNv0Qmw9cmEJEXxzTnFpToEZ/HyLwdcZJ2VQYAALZTLXf+gfCnecws9NjhAnNorqvCHfWWfwpYE
kSb+9r2CMBvZlBWH6B8Y9iCTwH0D0nv32D3ll2Ze4/olOfYktadvxfGfMrPDwdrlejyp0H8zy2Px
km9keu9fDkCi/46QoJ0MFfWEB66SDrS+uwTlta2FrcD4vkcE7sS/f73sFQghoCcGKCDWaexQh7iQ
OmdgIYygBZ+fn7Q16ZM+P1fFhv2+cSH88xmdod1/xXxJJvrQy8OMsJZuELk8cKKemiLh5+/YU/pR
8io8S60/0q/eq+Q0spZBQdsWLtBzhQIIEDdQa0EELGrhfvjmrkmtFo78qxBI/yo22IfgnG4c8bXF
X1imHOz0oNrGpwKAosfP4cZbct/N/UfLJNW2itLW+FlRePPQFCp9DM3Ff6c9AvEOZjQfX5eVmhb4
G/9eaF+CaGZ/s3xf4YU9MDZnsIIa2RHwo3r2zLGq+Czs5SMIH19EAiX1OZ8ZHMo5D9Hsc4NCoWuL
4WnFNQYhx98fMylUwJc1TtqoAzqL8xVotJYYgumpIvnDafUx0EOj3Lg1K+Chf7B+UCAzlYcCw0lq
qENkUJ+MwBABzhfJqVA5rdMBpCCig04hPdv7G2d7pSwjyAsLlYBXhJJG7GzrzBk0VmVpKwy1+BCA
KH+nXLod2od27Dv7TO3DE0X4c/UFGo2P4gzfEDGxCDlCg35rnHRfHQfd2/FbfbSzd3Tn1i17FPm6
E5ssbPAMNm+JDHcdsB8WcLuIplGi2KILE9eGWZirVqkEP6IZxk1EQOSCuNOg7buvqVCPIdgmTqoU
yXt0pglArjdUqUdAMssNsgX5e9U9NSyFnt5UlWckC3RLQhxWAIib+Be4jNSggzhVAkHd5hA2pEGP
G9IhoVyfKYCZOJD9TcEv6BimYMfMkNf0hqwl5SgYjNBbkWwo/HsX630m2x7NfiaohiUdmgCsyL8q
kioCxAvo4TB+VNFzxTieSF8zaGAFsahOLZhDFdaJIWMTJRCPOcaBr3E0Qg2xItAhR9pfCLXH13Yh
tvA/8Teybn/flEIMaKbta7jyXzyEf6AZ88tP1eqpcdBGlX5BBmjq9XzDFK3dS3lhjVNol9M8NcGt
pSDoRhJq0IE3UEcUrZJaH7KTOFj1HgKBFAo+pd2Cuh6JyQQF74g1Hs94Phv3jubCytINuBtzMEu5
bcVqQ4w3wYCujtWUW0JAK/UQNGT+vaRDn4Owd8SSVkZHRj22IniAUJH5Rem8/RVd5oRdYrI76hn4
lceTWknZQIPq7zH5tA8qCFnDqzVHvT4MO2YXPflOQBhHNBoTvSLjLtsy9fOP3lvChXVNgqSfQBwO
V4wdn4XRszl/eB6n0OhHgSjRnFmPDmXAm9Bv16aR0wcPEnjc71GeVK7hrKJvtRDgsab64AEODUXU
0NC+8ngpbhnkO1+3bJFKM77koWeIXAGciz33LlncU3eMkNslXPoh5q6EpK/mBS5YTzxBb58AyYWq
G6VNL1DjhsaIAinHjQM/n+t737Kw0GXWRHHrYVvk8bOSn1vQgD6e5cqjvuT3CeU8jyBgA4981DzG
qZCRZrJrJ9i18iKEuZ5uMWbMX3pvBgsTm0ZIQ4ICHQUpYKSDgFZ7jtIjadeMiZkE+3r4fjyhNUMk
LQzRBCHRyMtxqFCUOuafpdO/+GdJTz7lt+nafcQbO8LOt/DehBYmCAjsGmRoWDnerA+Vm9iBlhCZ
QHwMz7QIQABCCqhXq/SueEksIBxft97rtUsqLUxPh9JuygQYuoIqrtYBZIzEjv8hXTJrcNgv7hOC
qx6/jX9f27uFIWKqcIiEeaq9Rh0RIuoTGazASJCmGY3CDMm7pPnaoG8VFtfGWxghpQ3H3hsxHoc6
hqI+Q8HR3epWWqmMCstWcF6mWiGBtpjbICU9Hny0XUDDCS0fW1l96f7BWPa7BDno9gsfBzBJPrj+
t3Au7Z4mQbeBYlpzEpetLiGfN70/m+jOyJ3Bqo6pUzoRAQ/Modt1u0bPSX+ULTQ3OTwgrLuo3Hgc
blQzd478zX36kYkWOlCQRuDjc7Erb4nR0SoA7pNnxoLKCNZUWBSjzVVzi4IyHxI9iV4Xqv/u95CR
18cdp6MtsmyAixgTQkuaRMLjFpn+Wli/bHeRehBSeT1WvQTY24A2o+39DqENf0Hb1045s6Tbd2ZK
qi2+hDUXZNnwAp4HKCCC+NzNr5Mbf3CkCYEXkPaT6T2h3qnYqBaJh8YM39MNj2Pt6C67XyBCWscg
Q8Qcde8cW/Nuh6imoOHhXxq1ZadLGYNB0YPAA8wZMnb9ubFTh3tFKZXELjprrcIaSaUJTvKZIbim
Tel5Mxe8EtQvWXSlUOr7cvanBE5X8ufc9EM1E9RiN0ROsAs2EEErD+mSnQ2sVx6llMiKxAMLHXFO
S3rr8cOzliFYyrBEE8U2UYgoKk9I9O5PWnzhGK06etx7OpoVlCxz0na6N2kCVGSrJ5+/KOA9lA3p
peufWcsDle+hPaI9seW06Mw05sTr/nf9JwjhDJHQM1BDdiLkOizI/dLV0+PvXjtVSww173v+CLLH
+VQhRaT6ZmSwNhCLpnz5lyPMdv6H3UgjrihKJZuzQV8eREa5Qk176LDnpBtVdI0BY3Pd7uldsb9L
4ZhZUzaW8x77gAZQvXuTjoiBLo2dGbE9nYOr99QcAIcrPvONe7nyXC1bfkahi0eRjuYkQelAhFbQ
IW0+/NlMIK64ycvGHp7qJmbEq4JefRyp1wClomJPExg19ffGDq2t2cKZibyQz3gKlr1jwO3nVlAG
7lIVrNwZAs4CKTbFZZ/kErG3g9fZ4E/VGAM4Y1Ub13Jt/IVHQ3cxT5cg+neR6um/k6fOgRJKt1WT
mH3MO++WsPRffHoMipKi3ek4HL3PDnIKWnISX/qL7/QgrQLLmYrmVyjYi78eL+iKWy0sPBhP9Ada
jjFi12pQbG7gCjq53YRaftpCWa9k+YRF8BSBVSCgCiwZ4t1fyS7gN175lcVagrdlKHanHngIXa+H
JHlXqx11CEpVicnjpVl7qZeMNAWtFEoxyCBvCJE/hbr62Ufaw1XOnea5jEOZmZ4eqWdvqyVqxeTz
85n7YX3q1mfDMVZoNxFyMHadIR5BelFvxEMYgHOATAB4MWiWPOTPgfCctefH81w50ksoNsNOXQji
2VvZ/gUXZl9uBs4r1SGQZ/89JQqykungYQn9w3iNTvmVQ12PG7XpMz5uxb9rDs4S85xA/zgCOBjI
GJvX0Ri+k94GO3bYAkKyyLtC/jfYlUe8n7KvbmrUrNhSfmEIwOIxtTSNVWtsFCzyF8ZMrPaXtEWd
urYpC0swel000D38G0lBbooWNHQc8L9aaePurAWfS7xxTXX1IMbjXIkcK5Vpta7XJhBi7BR1mi6e
USZGO4vQb2T6VwBEkL39+yDkwlSWMShMXInaM7+EfY/O9Uj17eDspWinQ/rQBQRzY7QVi7MEFY9N
JnV0jXdoDv/QS7jhOK3syRL2K9NDXTGUB+ss1mozXikwnwpXQdAUZQMNe+tHvPMALGG+edpVSh9L
eF6cAhg4AV06oQMNtJO0A8rYEc4ZKY418CC5Wmg08PqiEZIAIBFgcq/yrtZbVbK3MCgrVVCoLP69
aSjPyL0Szel2YEEgjOWwZoyMnvdc7FoXtQxt1AOjcYKDaPVWa1EE/h/hAcwSNmqDKyZ+CQ4OPUFu
wH2J/MF4EtEuEKJEN+oU7sRj07dyiZe44AIir2FJ5UjBqJxLHUCgolIn7/L4x1eYBv6hMNfmYLpX
Cvz6lHyEbtDsBs+UPrry6rEkQHocuI42ULfqUWvJlmVH7UiJVKWAatWFsCc96fI5isB8zNhToKF4
F8K9jGVCowtES67BVolzzZDcTvKPR4tqRDqu53Jj2f/65CqjZ41ONEo7KggLZgGrrV69D4T3j9f0
dhHuXZCFHRHZRkiKDMNFsj0ptsB+s5kWZjof67mg0fmEJht4ZuBHjUuQuPAOO1l0bBeBiuRnlTgU
UEwpiSs3BPhbiMFNyzh5H2jcpHoRRFdYUqILry1xsikXDUZR885znylSzOjHLYu3x9NYaTwTlj22
DSV5XC5hryJ3AgxrUNT8IhmgISLVrjcGtXhGURQJOvE0fPvvw2d4rEG8c61Pj8dfy9gvMeqDP0iR
D1oodzDoa3ttD77DHVCqJIKeu5GDxPGXCKxtdqFJ8i+dW3bh3og1qOWkOR00Y32FXe5IRnwudiFK
lI1GvdO75tyYnv54hmuogptN+3EuWQkSAUWHN4Axrp2BkGTfPJdmdAn3wq/B9ezcDazcBo4etR/T
16LD/wOqOx/GO4d0CfVW6p6b+BAOCWClFtPhPNlTZktQKMm1YNRTEAuV478LSJbiJIyXsQqTwGkM
OG0I9e7JS94H5cq+Pl7HlTfvtrw/lrEoW0+qaxwUrycok40KWD0uaH4atwqna4/MLW39YwSwL4Eh
rRKwUYR/mWz2hY7V1PRO3OvsZCMRBgTpCHQnwNe4F040b5b5kSEC2pIGW/G7l8hqShDLLmpy3mX5
qFPZzN9DvWjjRV9LtiyR06knRDzEcFEQyQM1KuzsmWYNhHa8zSmkUYxOfvHKk1he+4xMgAAXenmR
Ry0rX/PyKk/gKknf5MgeJKf1SpQmBQ0Fm2xyOqRtEBQKbieoIW8PZq+Adt5iUUOU0l1RGQEQ7GW3
ccpWHsqbHfmxSbmYhQjj4C5Ox8Z/4ZrLCG6S0ODAjxJtmPa1WGEJwhYLqueYMGRc+ho8c1aDXB6I
fjs12cO90R4f57VY4fb/nxMB+adUtw1ihVY6txz/xQQvLMr1gpUq2jB+80qsxX2goy7zXofppRVA
PkWdQH2piUJ+LJQt7+CW5bljJG5R548vaTNZCJo5g0nHO2FEaxsNkbbnsr2U41H0WJUKBk165Y8s
6B3CCCRkZjVORn4QC5MDgCEADdZUkyyZiWrA9j+if4K2omPK/ymixABVXxThN9EJNBiKrKc5rQYA
rVGvraJGILGFvHzbEAXTSjSf10X2D42mBiaMVD7ZRxLSf32ocryThfuqhIicT8DWobPoepAbl+Y/
Hu/HSvrh5sv8WISknhShKFA5prXqSXT+dE7mdGZkPv71lYu9xItDHwpkW14FOyx80c27t0VZu+KW
3nyhH18NJkG/TH1s3ZQeUU/IIXAG4mF/k6Jq5f1Ygr8nMYIqEkSgwb9rCx5JXzqHcxgdgccA//Tx
2qw5brdr+GMS7ZBElNQh19kZIJ9QY7WwGSu1I8MzkHRUTsnGlVsJxm7Z3B/jiDkPiU4+xmJxwMsn
71IVqF1rP57FWnFzCcxWcr+mcYpwgBDFHhmwRoKlDm5UalU2UEk7VAF0nPjKyq7ALTvNtTLj503U
1YpZXIK0WblqAj4PkMFVk1SDF8dfs53shmionusrihaakx7ogBUr79JGTLSWllrq6+VxBAFOAac6
sTvDM0EV7UbP4S7VZSKYsgFOFPlrdKV/eU6WwOwRopGVn+GK9s5wlJ14D0gRf6IuCYDZ9KtyGjfC
pZXLusRjB1XeRSk0rVw+8VUOkKlIeH58SNaM/hJ2PTR1A0E1GH2mbfcxVyMhDGWU0jtKHNjEhEHn
aknLvZeBFvVyQiXc48B7jZbJtEak3bgFz+l8973xNXOG6I7hpxeZIw+cq8IUISxsSK/Xl3af7v80
WEyWyFa3Dzbc7bWjyf4du8dBWeQ1i22rmNil2U6bJdYgZrlLh5hUfGpn9bBxCdcCXXqRRO4hIT+j
DOb2Kd5B/54D3I/qUmaObhFhY5A1lAs9G8sfdoTNZ8nrGWGX2axem/Mgvh7v2XeeAHFoog222qGL
0vSfEjN6kU6UHSjqiJBC2fiClfoTlPP+/gIggIDXmKcJ6AlaZEotBG4CzcPalk2ef+ifJwNqk38P
MMpRR1cMkmRxZZQpnm6rjkltMOiAbJw22HgVV3Jx0G/4e5hqAmOuNGAlKatWvduWoY/EQWcNSCBG
Eh+3cFNr81nkjyZqSiB7CuPc1DrgJwUabEM7PFXnLbTR/eiEX+KrBc9L/VjCAKJTq/COz8N+Cxi+
9tOzmfpx3JouboUox09z0gvHXzvP4GLQMRyLYCPtfv+CQsPj7wFKTmolasAAI2O2Fw/kFgqyFCVa
szXR23h7V+J8XllYgWHKQNTfYBA+1UGs1+afQaLJSPU6XKbG44FBgFGD98VX/Qxtx+U3tMzAhhwq
4OcxHtu7lVwH1GX+nijEx7ipZ/ANMQrKvNakRylxAXuUwHcHwRf6KpOcuuZhT6LBbJs3ebREMDyk
e9nogBpA7FPsKRcsQL8ff9CKuYIE2t8fNHqhnxY9Pmh66gi1gwalHp5NxhQEFf0UGwmItaVfCiNW
gUiFdI+QqRlfhdyuxh2dg2IafIKT+FHKo8q3VhjkiO9IhDJswDq5bI3UThqe6c/svzj7kuVIlW3L
L8KMxsFhSk/0oQhJIU0wtYAD7jg9fH2tuFWDd/WOjsxqlGZpmQoFeLP32quZ3ALBXf/+hX8xjyA/
adMKpzRDbJ66Myf9NGRtWLwUfPEcasWjGRbGtGfGvjDOC3MtFBXsCTZrtZaoPVqJfa3CWmCb8r+S
CH/ZWD+Z0kMjcieV+GWUhXtDD7mTDptzCkE1rDjzP7hH/1yhIxvnv18xutV6pDmOuIbGK2KuUvNB
5sB6/rgK/rmmRbbnf//4YS1h993gO/ABaiRNugrccXPzr0HgP1cIyLn87x/P5aj0zv2igQYzanar
O26Nw+hBcBmArQP449/XxS/Hs/3jBFIQEN3XNj5mDIc3OEu7d3mCuvtrLvdLbY4c0v/+GsBTR6Ld
mzsdzkin7LJ41bHcWD691W/js36jcGCAz06217wKIfatWyKy0f1zxvXbGvhx7hRaU/FhvH89sFvK
OYEtu5PXfvNXMMYvB/jP9IOKGcqUF/evB3GwPKAc8GxM0P86un/ZJz9Zvd2aKVavoMy3SxwO7vTE
Q/sCU/TAntzBXze9R68LIEzzXMX/vh5+kX4S+qP+GNZ8FeLeL+uTb+NgiLVYKG4FB0zmzhg16XHL
fCsDYFqelPthufzxyb9QBSG7/O+lovNeLYSOT54/oLerWl8DJw1D7yCLyLEKFY89wTcE39TZl9cS
2nyUXsFfZcovSh7Ewvz3pztF5iwllOWYumWvAm9zDYmX4oC8ZHHqLy9ltOyHPTiyPsQ7/EE5r60L
F+w921qhiAcPxMX86493cF+d/1AD/mQFZ7lDct3AyTV53OfhuF3PXWh4TdRt/rL0+fU9/zhfWo2U
dm6CglgfnBsf8TS9cYet+JT60oNd8i4NzYCEKWiTIHH9fw1lyU8usM7XTmXzauzsQv9WenAP7QVW
ww3/+Pcn98t2pz9OmwWIfy4sPDjnmEOM2e3+Ymz+VsDQHwdJOcGQkxE0bHynvwEEx8547j+MEHhZ
sxtPcl88YokGRSROYqe3cVV41cZ80XfLH4/ut4rlJxWYSrgE/4fX3MK85w1uwYitgPqgU1ykynjz
l+3m2V+A/C/4AvlJC166VeaticnJCC6wy0avgXjgUz3Rzl03K3CuDzhld8/TZtpYf+Ky96X3D8v+
J1d4poqaLvcl2d/qJwkZB8rRD8s3/DTpA3Vbhn/Kau9V3j990o+jZmwMbZUziBvDgwK/BpdGM25W
vpc45v7ovX/7Mj/Ok8FeRm0teoyU7XqIbX1ava6U7R/X9m996E9Cry2Rbsg0rMfsDQ5gSjB6sDXK
vEftL/LJb8fxT/4u0l6WfBikuqOX7AFTZHadvskTGEmIKSgKSK+hJdROy4bvJ7+q3MXn+z8zc+77
9Z/ez4+qpCTs/9G6VjQBmzZc6bGOnIDDiKAMKQtaX/6xrX45MX4SeTttZohFHcC3Ahi+qp27WAd7
0FyF/2Xo/EuF9ZPESxlts0W/MwDSEKbdreIvOYxGazCSFO618Ali538//X5dFD+bGoQJrT3F8Uen
y1z4afs2UIJQzdEdshflpsy34i+TyV8Kn//Fw00dsyIZeLi88A0oTZukrz8HJ5xpOHeV/+9f6JeX
89NimNQachRTaexSLdfeLNbUyMZlsCVpp3xwm9oZ/+iOfjvvftJwx1xPM60Z1l3usQm04pIh4eRW
pf4ASmTtw4PZN+DsJKQreEJWfxxfeJv7xl+77bfr+CctF5GsXUXZuO7GdDOJ7bCoLoflFQ9UCAXh
vpq2kEhGclPMSZ0myweO/SH7qqtdU6t/LJ//8L7+Ydf9pO6mPa0d+PLDN7S9Qifoag3zp/VFpUFu
7BC4uaYwzLPXw9Acyv51QVxeWRBPE7e6CFMpvLGSj9PMPaJCuSm51yz0gVWxAYtcZ86CdpBBbUiv
TmMgHXDRrNCSRRZcX7V6qzdNULM3ZPl6XIdloxroxbWjn8sQ/vta+vUV/yh4CtUo5FziCSvbdKN/
8yvYFRvqLWF1aGPtLK68dC/s8Y9P+2XXmz9OsMKZuMZHZH8MXharcHCaAsx9w+zu4wOzwfwNWC+8
lmEv7P6xWX4xVCM/icNCS20NAVTwq4X6W792HZAkzo96BoOn6rGzIDXJTsSEx8965cyMcgvqdF4G
VcF3Fl2PUl5hS4KgAmwBOMNaVpAZYCvkbs1mD/5vw+I3RLijxpGIMLs0D8hwWHrrjz34n6Pjn5bf
jxLLpmW/UmNCBlDaw24C45SVhKsZl4wCibjaUPB0HfYlIJpBXyI9/yyVQyPaT7g0u1n1sZZvg9Ci
Jfuyq2euAdBKJqK4LYl79qyw4wCbZpj3Ope0jEqg+ogv9E02bWvscgsmyx0IYGnlS+3ZwiBHNfmR
iKhpFFdRz0b+BZcTr8lhtZYrbs1vc1vtRyWqnKBDUMaCHwdHHMfge+rYHm0DCxLeSfwxIv1lUIeX
hIvyfyCRSkFl2ZtwpVWBBWi+8qDF3Adg+ySTHLw75Q+mwi+n+k86NbMWa5AmWXY2CPUEjsBuhhiM
TECavVyd8eXfN8cvBK7/FfNZYEFVkwmD4tGf9shNccLyu43AQTVjPcLd27mYD66a7SHud0dvoxYg
0cqkru6JqXH1XQnwMnxQ7tFHXTzm3tABzISPxnjo4Rhi/7EgfzsxfnKxB00jMOnHhsKBXPJ3eGJv
yXEN1LsVUXmjXt9DCA+tjKcx/69G4xfZGvnJxDZTq1ezmamAhBvw/bszWTFcgGTROhbPje1nzXHV
rlPzMXShepapt9jubN+INrtIL37WIbGEgu1jSFffwNRKLcJx2i+Ll1d+DdDP3LPc+qNj/60l+cns
Zjr00IqBElHrNjJbQ4fhmcAoDTYLWtBlLw5U+yB8ty+q/AsS+W2F/jjF16Zv5lLFR8Ia7KEKs8SK
u9Nf7elvXd5PQjdbeFfyu0xhhMAiQvetH8wGTzgZ38kVMDncyOGpuF225tU58+/xoa289aTBAzoS
27+mXL+hxuReFf+Pzb5YhiOq7r7Zz9aGvSBrKGJ7LdH8cjNuq2O9B/KhwBaz/iT4Vf59TyIK/Zdq
63/RwW0CWkevww2+ZleiOmd1uTVK+c7H4SwMq6dgheSaq5VgFa3wKNCGm6E9FGa2Qba033Z8L2Tm
6zgF+XlJT3YRivY8igszERXIS09i7IDoRNdA6lM2z6cU1qNFvXzm6bDps+XQmnVsC0znWYP0H4bo
ER2BM2WHAqhFs+mkXi0RQ1m02zXtgcJMQVZlwQTPyyoPjBRSX7V/UDRncVtEfHujCB1d8+VMfBi5
u7ae8HpXDXI/ORcJsaehJuC0BT23c0j3jloa9LPtKfobrjy/T6dwsMXbUCSqOXoavq5pvzBGQMmB
+b/qpsN7LRDHUVUvCzKaOf3OOie2584rV136uG7KPmzmZ7UOlR6YurARyV5lsEUox8LVl1NOqto1
tOaQ1Tl8/ZYJPKdiasK1L4N+mDcoluw2QVzWhpjWa5pVW+R2Po+s8p2SP5r5HDWEvORO5c1d/Z7P
07Gf80RzoqGBE2jP1bjvHReCB2Te75qihZESwS5cdMbhoEQKPridMHFwGVbAVxjrw+JKfynLqNY3
LPsU3eATOACpNnFzhtx4yl06QqpLRihShkbtz3KyXjvbODitw6KWDlYd0NpiH2Oty/dByBq2LBJW
/dyZ8QThpoVQJ2XmfoYAyUTJEK1Qy466eIqLO7YU/3LUrWAho2saOLwg9A+4g3wbpb3lVpvdTMGf
Wf3aV/24M0sz0mbTF2NpxxVZXrVuqWJhmN0tz+ER7hD+vQoZrVMH4+SA9Zc0P07DY2sd87zzFGQa
NOHSwyd5jGHqjoqe8vyUt16ZOoGRRaXmsXSz8Bpe/TUiFm1nwIQmaXMEtp5LuUBq9pkSVy9OBuTE
+ZZlSc3ivtnM7bFDKZyXqWcMjZ/C7ml24ZmXT67a+3BrxdLNcQ5bfq1EM0ze+2JHhp26eAM5I1qn
IjEaURjA2crDOO/yDpQWKzJbDwA2DZDka3hp+aSue4Qd1BNYkq3qt5qbKsu2UuU+hWlIjTkKrNBO
9po/OAhsXCBIEc1hKi8N1i29LSoixiTyLS+mPexE+1XLrxl7jrRId9DfmhmLxBgfuj6P7JI8Y1wH
hRhFS6LMfkEY6H5qDv/qwUOX7uXY41pz5eS0plcx6SKhXD3CbORYtdq+1dtAIuUrWfrsedDsMLOA
J64PpXaoIWybp9e1FFt8jWXCbFKBcU/3lMrVG51+u6gZ+NfOZjJSJ+m5fjEW8oBMW+Nqp1MX14jC
VXJfMeZqazKAEti8Tc2RnMNhZIWlQTDAauH1xNxGqB6png2Z+/PCrnDfnha88xzRtJKGQh7GdZWe
TdWEGkE91sFcIvGiDet5fR4lBOqIehsdBbWoO2eH4aVaLDzU+jhOyNBV4CeVj4DKC9DLkdGhZBhk
9YGCpWJWRYj2DKJRJJpM11ljYUtXX5iGJ2iHl6TKRJM+1wP1rvWC64vYcYVnMObeK9QfgaqoMNUO
EN/j338OQSrkvOMmTKJ1J2KF6YRS7URs5GC0O1bzIhtyavQl3dXZZZqOg/zqWesiebhfolJebbx1
qwBa1PvQHWB31Jbw6KB6nbG1lLiweerz4bDCm9wu5E7Jq6QG2J+pZe21hXNNES7sj7gNDcW66H0H
C22l3OABT5Gs9kCeHCSp9267ozjZjiqga3oae9g7Q7mUV2cVueTVK5j5tnNB9IU6vltOaroK6Bqv
lROpS4wICKiNmeX1lae943/KNWG91yAZwna1ydNAZcRAwHBHZFJZxWFCkIzYqaub1Q9COxXwvOJB
jwYmk6Gtbfv0rKzfeQ2JHv/Qath3ILyBwoW9HLLHsc1jhVWJlVePPULvEUIo9KirNzkGHbKrI3vM
aWhAhWc6SACerajDfTUYOsIHSq8b2tkrYUMLW04TV5qJU/Bu5bjNjCtO8mJBrs0Cy6JXE6OEzNw6
6K8In2BBQRvPNONcXXuPiwafkPX9XnJavGuXtghnM0graP0sT7+PZ8G3rCOD0ghiMBjcztTTrMLF
4gmyjniKAAOlgA4pO02m7q+0dxUbUYp03yEpxs5wiK5J/V2t8HaB7OOhQXZbCXPvpLdKrxfIqGN8
eiHdcJx7uKXDkBzQxxLwaocouVKHXRmS7MZg0DaNESh5IA3MjOFq0+NzbcfLp6KHxAJP7a0oDx2c
uku0RRM0mHu+JkaJXpJ8GSqcBoi/iANTH+tVcQWQgH5DrUDrMGJpH2EdFZndLiN+lkMXKIezKQ7N
GHSw7CIAAhCMWiOfqL+s5xEEH9Y/QIrJ0xbJeTyAS7dNg6FA2gN5XBacR3wOLUjPO33w+mVGYLU/
qK82+6RIsuvRxoTF12DjkICSVuCcAuEFpFkYxGuJcAxP10NNC5z22maPptgY96PCtca94FtMo7L6
YC1BC99fINTEFdRrGpxzL8p8qderQNNCBn9MEx2atiHifewg+RMY323Ntpg/EmyONX9DDFJo687O
seQeVR5yeycg+VTrg0HWOIfY8tAsZpLhjTaZeiToQqum6HcMuTO8bTGOwnjOI3INnHXeMJiPBJna
4YpZyiPy2V2u5QGzrDf7NW+Dgq9YtMwzLD3OumoLK6rNeH/4QHTtqQwHJITKFU7vIhxx0Dd4F0Bu
+nnewLfD0+Tg8+VQYUo/Snpqe8/pN1Xe+/oso2UYuSdbuTOBA1hI0iaGPMp+pyuX1Ki2nf6GaGW+
pFDn9+PJKJQTJCeehEEoXCavAwWmpGwsBfGnEhaT86S5ZPaYzfbTLA0cT9xCRqdot4NOheesCyor
Ldaz20ABGQ2EoqhSOxR7KMpynYZLPdfv64gLn1HDZ3UI8jJ84h0RkcwKFzLAhanzh9VwB6D/AC3V
PW2wf8sElwAlEJGLdUMWO9Q52krdinI5HefphnmxK0nnqfAObOvJ15HBuAji5ebOqUzwsvmydVaJ
eGJYiuBiK6xLM3UhhJXIj0SaLLAAR6kRn6zmN57SSEnfVEAGQNvc1dk49IyU08jJdASf3hczhEAp
J659btvIrNNN49jfi5EZ/siUU82TtFHfNIYgoQKv2hxlpDcTnhiQ+cceY6c1si8gkpum7Tp0C8K3
RBWytq/LMkdOC5un8al2XnX1qV+fyIKyLmiq84o4AK0PFwSpwGo6TXJ4VqIU8HSLPUy68TVC3+Wp
iAKE79sAVlp9lEWzF6OjuwZXEqvBilXamI6hLiK1Zh+EyiB3eljo3seKYkV4PMJZW24FU2UxF+r5
GYE/2VbyetpNVodUN97nSb7Mm9FAvQUx78MotL3VL3lsqOOLwB0eQ3vpRKJ901YWcOZ8zTMyVgXz
RuuJWSjfQdkHzl6cEO2OUE6tfi8ZGpOxRnrbBMeXUfpdBfrWMmxQzSYyVbZcY3HepBFiRp9g37cl
RImWCSXOyItvw0H0TIawNBOh9tR+VReKIg3LzkI+OU5LsCQEP+By3hpgF3ftbmWvhfOimjgqDrR0
crfEhucjQj1h2l8GDUCmzuwCReIoGWfY7GDcve3WGfHOkGK5hTPku7m34zY1jg1tdyaGbllTb9fZ
gYQNzUCbhlXGfKFxPL5GjUkvMChfl92c1WGxFp65PKvEem1mtGka39YaNhQQV2Z+se4lR4XU1w0S
46EECKRpBuvQHfWi91QjzPX3DrNe2+AXRXtoYJ7STo/IRN3VpDrNfQalgY2fhGDQw4BP0LsFMSbV
gqLNeO5a8bIYTiy68onn05MOfGbWT3LYzTz/QjIIwhsR3YWQp3FJcS9iflMrENO5aXPNEO2oYQVe
egQMYS+UQdkccMIKEejdtsQQWgsXJ6qri4N2ALXGfe+SZtM7eqxxhG/h9pcTVgkSxK90kIkscOxK
018UMEO1t0m9Wos/MCiHiPalV8PNnD6xCH30Yzg/vLSugzZnflrOfio/LIq4ceNLjMFK5W5BIddN
xU4zVFfpvyxbcTWkUvNHwz7XhV9TuHAD6hawoZiBpRr8xTDZyUk1RHooZbJATiKtBWccRqiT8HXr
tubVZrHFoyzAHujqWFe9WoWhNUQ0lelTZ0NRJxofLPNxtvblK6F4SF4BGQbDkxvipghIcU2hruW3
3PBtGHioys5W4/odA8bW9DLElvKXybiZdoIqYZ2jsgOSoW2KCdkeXb6hTmhK3NRoU7bmPJzWyd5n
MMyA3kjtuK9g3Nv3KGlhmDpa3gg3q76EZypqov5zXpEBi7gL45YuEYNvfAu5eFFngc4ORL5ZkC/Z
I0OyH1q7MVStfQnkFiaYCMzqy1DSjSUOOD1b3DAj2xnQaqpnHcaSM/ZP0/u2iiAShO0R23fs1wyW
Oi2SsfXExAwyfVsecxAT5N1/uNZDuj7NkPR1ldcDdEIKgJY02FDykBqhme5tB4FRHjqdBhVfr/gD
PfRGjbNoW/Vwu12dg40qmJQy0OAHBUB4aEtfKwckSeHIRpXd1VmSoeMynDLI0C3oJba1ipnaw8IB
+vZ+s2R7GN1FXY+OYu43Sp+HjgbPzOIOJBSISZVB1n+liMUsqiWUo8AZJ9yijcYsas0KTpCPLYHH
TlRrAa1SfIl2y6rMF8xAbVz4ljofJ0ETM8O8nRifagYzqrqNcbWflImEShWmcFicbyn0Gy2vkkUN
DGsj6m+Ko2fmaDsCDXBpyhIdzErXhmwbk5xkkK+UJCPI9WJ565oTgeqDu5gv9Yj/wglQuai+yzGo
Fpd/IcLIlcJ6qrtEzw+9ckO6d6RMCKmwYRIAMzk8fbv3EURqO3utQmWUbh1ctaOASI01AjiZMIvP
uzUkumVKh3MupunFlOr8QlLZAaq0B7JRFBEa0xwx3gfAJ6SX52VoIR067dH56pB8M/FtY69lvIUh
+0Q2VTtvpqyIdAeZSNZ6WjUdiqky7Jcx4Vr7uVpWsUcJfHXUjMegmnhwbLr2RvMg6+k7y9C4Edgp
pGlOoz7nD40N/VRqOw/q4ljubOXoXpYUMazKWeiL1yGOGt/LV5fh3a7GPMpS7VuxtUAM6ecyPZTy
sHZe82rID8wIB0g/0PMMvlF51YcFgzE2tsEy3As42m/Fs6IjpwJudLCos6P7sMVGR0b2TQGBX0AV
pJf52uQuPNDmsBdvosBv7xLtSjq3aryc3OUJCXYsEUFRbWwtNLvMS9sQmUKAGJb6Bn9KFIIclF+/
V7caELtGIgw+Qeax45xqAbn0t/WuHcmT8aIsIcK9tUgbfM3ymy6sisvA9oPZeZgcm6cel7WZ+QAr
oGSFL3aeR6U4tPjbCl9vBtrmdtV+YAmH9ebocRZJOF46R4NFFsKzQSrmNJCIGUIXnG0UFDri0YKp
VPowSj0YancsPworTME61xKyN8BEFCvcFt8pK90qxcjzSUK11sXM2NZ1kzArQgg8pK5T/54Pvl4k
KftS8rd0vWb9x1iuSaOFLdyoGh+tHwdMmLUwCXYRqdrJwGmOgq44TkFny4CBlRsUcmsjQma/OSM7
VCY8hS38M2wPE0EHDQJfCfdmhqVRJuXFaDJ0oA+SBbhLFubrHBZYLN+DTRzJLt8Re2cdzWYHFbkN
Ix3QZhrf+VBGiS47yOhTDWSCH7sx0VYkwpcY1cM2TFrow7ct26BMUCDbV5FzAFGl81g7SWPecg0C
xGp6sMgHhUEvA8CEkPoJhxm/kRbhhIoVELmruZ+rn50Ou1/+7oA/V38348nE9N+AtlwEMPrUTAAc
e71+Ac7U58e0SaR54eW+NXcC6nlQwGuo50FuUpUAl97SJpqeoCBYxSdPgwq55VXtU4B2fQA7VFcH
VsXm/i5DhCN8Plp+/o0rKUVG3EweeUdwzIaDAqAFIbrDHuVIA5XZB2o8XzaxBku251q49jsule5J
fJkyzOS1shICTT5y7pHw0UPZAUvj3nDGY1qLMyI4XaPBw0RQvfrgpBESGHP7Ed+FijO/kPwpm4/w
GlbWx9ZAZZMXHiv4oenRx6OptvIaVKYhslR8uXWfPnNlhWQa4S1mQuAVVzZAbraVU0WUM+x4WAQ6
vpaflA2BhzSHc/iuluLJwi1ZoQjTczSz1ZMpTtniivqc9ljyewvtDCd4A6AEqgT2zwiOXLzMPi3l
xVlXlH17TNbH9gi6mkvpbhEnbjzK9GCioBWYglWhkfqjHtfVtoDOejAAHpYhcCvGk+5B4ByEOXOn
Y8mir7k0PKTW67BuagUYbyRfuzKeIPylbway31RcmpANzq/4XjSPJhUxZ9oHJzHATbcSG7MIYcKC
GHSHhsMXdpniBD2JMQGdUIGsp4I+NvxrqN4s2Z2Bt4OFYHS7pvdIiXd3w+/K2ctstK5sMTKkDyCL
Onh9naPGObCIRpzn+mUpDiscQrJbxzO3Ns4sjTj68cylziOZfcBuzoG1wMGMyOAJ2FkexUk1ohED
CFQhg50+a3JrgXZU5tsRpSzOEctrO6z3HcO9P1ho5zWcKaviAxpCSdHyBBUQmuUC+xGpelgL6QxF
tQtndqBeDoRsTpjirsveiPiYqlvXegSaIpjQOEcuuAeLXgtYibbtBHAU6wgSw8iR1hdRdkLvxHVc
m1blUuPJRlmRemL1VDBiu7OEl2SNy+O7NE+GONWVZ2VRZnyaTuWb1rXMvIoleRsNJMaQA9fwSL0J
cQ7NI3yDWQXbMmW/8EuHMOjmMLBT3j2bHADutlOmYIRmgFWvs5MY6jcqOqlknoUqRUcdk2/LFRK2
0ldmcHA8KZGK4XKseVQvKuoRN2/tZErJpRcZ5if4fjBqQb6Z6Xafk4ixU5rcZ21ks7htUbxcOwTD
ddlXam2tdLOCBJv7tIrGT8lQqsHBCTJ9M8ifZgTJzr7eHaEbRi3YocHTrw4Q952BHF8bLQrAJRV7
ucAVGFlASRSWyKzyq/aptBDnXWPgsWUDikaaKN3balPPKjY1/A4RA6/SmIPijKQNHddpRA/lHBD9
af0yimcdmeAKmt/nFDJ5nMsW99Qabx/BiH7GfYoTq96DSqKYnx3g1utCbGDbbg3T+BbnaIVk1z5U
IJhEXCcmAvPnTIJ+CzfyRQMFCPDiFTcQTeFgp8e69VHOt/YkcLHkcQHfFpRp6ZdVPU9gAgPKqnDU
Es/oUx8cndFCeQ7YEfiHO3XJArakSV8yY98ROOaU4ZTjIc2P+rTFSqgkMELPgBxP+k53UHtQOwH2
+jp5LgA+0NM4+3B/MtBHak8K5t0ESLIiLX+cAYmBjEFdKr9EephgK+0k5MUCnpOjbI4X+ygQGDm4
lg3fgadJET54j+66fN7xwBfQfqm6U+fzDEoRWv9GREsXNCxUJ08oftoFXZ/AtlotXu0xKRn35wmT
MHU4G2PqrtSOsgw+892Zz9hhaD9NJBuApXdkzUM2Bm0Ty2nTPkqEssJh/hu9ZwoqJHnOwFa0g/Qy
gFD+Qr+H0s81T6hwqI91x4XKx57icdNjfjAEOu7oL4NttK+awLkfZoJZSoIhe7X726ydydWADYE+
nrubsUQCv5ERrMsKqPKBZ1qMGgRRnB66+LR4XQ3VM0DZgnmCyWmCKxm4DLoFPIeovEN2OHqPmfmm
FTgpg77eAqx39K8886vuvagiIK2IeLbnR03Zdq1fznGqRmj4rG9SUq99YeSzGd4A8iLz2GWvOkrq
S8ltLLLmzmkwRFQDea8O6SyT1tpjju0icJ7g1lUGoLBhYwAfnC+m8TbAAcA+q99CPKCVqKyYZMKV
89YUuKZn9K0JLT+k9mmYD3f8H0ZQONn0+vQfYOm+5IjLdkUewzrG8UwRYz4AFpcKYChf3y2WqIg0
VB8rvPIJ/3mFQLq8AG92MWul6UW9YG7SIeTQmiM5P5rVhWFN5Q3MxGFVOz2QpG8OjRHRxU/nEGgJ
CGEIA4AJdw12I3oZ7C74G0WtmkgtxHqj8+uAayHb9WZAU2/IorThPiJ6xXRZc1gebB15AVQ8fQyZ
9MSNkAteu9r5FZzKrWhsQ0DVEyQP76u1ZSliDSxgCYMnUdQoEm9teTIxnimeOuVrRYA9Fg5dMPfY
3oMIyJ3H5jlZ7RlN4GjCH+pPuD3QLGCntX02CPAVDTchrPdv8IpTyhhVdLMEI/hSCq5/xM+DAoCg
vvYdccKOua3MiJVxpXkOaldE5NhwF+sj28YZHVZofXEKIfdbqeNyiLA1rToEwq0gxRBwUhWqzlP+
tvTo1GvMpnRvzGOTHjTQ/PR9L2NH/5jwl2sy0qQpXa48p81j88b1dJOyR0xO7k2PM4Ck38Lmq7t1
ewJIv50Nz6jOrbXVRlzmGmTLj076POcghQgPLwG1moZCezV9hpEYTuIOlbOFCfnoquPdAKnwSwFu
N/50VlRUzZXM9Xa20LSRcMLaKiFDdZWrBbFD/UUM7UVo0N5WwPJmDDKgrmp1AzfHduF+bzV7+n+v
dyQ2CCRALdPk5UhpEuKNIP8AyhXrTKV+UwBAuIo53GfYova6FlN7XEM2kGezLoESIa0m666tITfd
kic6F541NHHbpN8qa16d0X5X9CKSGC27pVV4pIutsgzriQTUDnRrxMXi8iwk6GZPIDKBQOrami/y
Tz1/18FG0LepHaEFR4puayRas73DcLmvWt8Y2defiFGPCwOm29Ds/R/CzmO5dSRLw0+ECHgktgQI
OtGIlL0bhGzCe//087Fn01NT3bWqiipJJExmnvO7U57rW1/LdT//9oPho0BpObjAnLcmf1k11tpi
9JupqyOP+LZgsNaNFiwiKKBarD7+ney9DnUyif69MNc043XrmWI8pjUZzN1wmDsWcQ4mpmOvAaTW
41N5ddt3aalBMhLrVqeBdNJHIIAg7e/ju/TrMNwbe4DaiYnGVXOvk1Xi/TmCpmZay5rttVqOYGrh
Mrxr4hYbyWMZ7hJ+2rKUq6ncyBZtUo4Jgu4vUXTk3BznYHGpsR6sXzn+jCitJQjAigKfCArH18zD
iHTRIC1LkqjlsdXei16Y4e6OPswA391llNti2M8gsZBVUAmGfHQL+At4np2lHRYbyF1fVym74LIv
Z2Ci3bLAxh05hePeE3ZgTreCvO1mFdrrEoNmyBSTzaC2u3I+ld8OmqvUGS6Ay6AUw3BR+r1yXboH
xlngoRycd0tI7q6f6Zvc2bqVRNvwYxOVUp7122Ts8pTsvh1D7lYp87nZ9YY+oOE2myfTvaJ2IU4a
OYGi33RefepkntFo+pM8JFQZKgUCeS2CKDUII0mQVLEaB34Q8Lr9zJz3ftw6+m4mqYhxXdP3gCYw
h8A7D+zlZk+1lq9TaOJwIm/ciLbtcM6TF9c+zuMphWUF6LX2ZofeDnC39htY5zrI+hi0/41oHNiT
G0UeJYpGPuPzMJ9r7db9ut9ZbK/6eG2HX9UEgBXHt8nu3zVOhplf7qPXsvrIUIK542H419zfMQ4g
RY3OV7B3dYMnHupBo5R4T6keKSOzAPzOmFbu1mVSVXjO0k1W3NzhoRnWSnZW4Zb79MDgYmGI1/mt
BvX8Uem1wT031XcZ/ljCS12afrTKqepx31XrtEy+xf2ePJJzbW82KVy94iUemZak5esofq/qo/op
+Jk+XU/5d1i+9CS6mumFFhASEvbINI9LmfidyfmJY7DV9rJsD2YDB0giERRjru6WgU4C5BioL2At
d9RORzt7SRfodOQsPeKArA1Mbm/2SvTNZM6HmjpOt323e1i0c1Z700jo84agjcA8hM59dre5nuv3
SYXn90zjZ77LKVDUuGu6DwPZSk2xce9vUp3CAhVJ5pUgfpQMKH1cjL7Je/uk0ZpUXmdsp2VtXN3L
0LzUr4nr8T4AggJWaBJyS/nNij+kklV54L4XFJraWwPMIpOtWrj+XKwkCtncN5xVFam+fokL6HD/
Xru9z3MQhlucQKr4rBkkfgY9x2INU3R2OQ5KjZs+bsxuX/V0NC6zP/RD3X9iyX1wyPw2l0CBxlw+
wwG1RPE0viv3JJjuQUGl0VQM1OyCmE1D3U20SuVC0N9RGqhi7+cMrIJercP+uMhTOr/X8ZuM1q76
R4Wii81XO3U31sOkricb7vGQgcC70D8M7lBj+9nV1M8+Vw6y5qQJCXp8EWD7SvVmJ2yzftR/aISg
Dx9E5kepT69RoDIUD7NFxJXNw0Gob/5M4T5PlI0Kfx2FO3XkBiW3fqgDN083tQOHA3G3nCu0dBIC
FCH28FCF7BPSt1naVfmVRKcYZFpKr0FEIputaHJvZjobDUPUfFrKk5GPiINGNPnYPVkh0qF4R/pY
REGyFNQQ4No2p1Rtr510XM8WepxMAjwY6bnLxlWlOcceRp98Z8Uz9Mde3hgxCdctXQRSK+rtwWlo
79NrVJEIMGRWgwYKxESvtqnNcBtBF55nQUSvCPMMYtK9iupDaBveS5pxIEVlPDblR+byTsQALlSn
IipPmtC9QjwqrX+/1cOj2Z1zPlBmH/w1J0HGKB4z8zusSMt+TVTk+RoNuP6kMD8+soJp6Yg5otml
Tg5RhbNV5FvtVwe0d6MAZKSeF+SQoW76hf2qMG/dPVRshctH6X62Ut5/5cD7n6CKsSVtwtF0qLtj
Tzev4xSh/MrfObKFBpzo2KsBiXbupH9aGwg1m8i0eQUHwaaDgAxi4E1tH4rot4WHn+l2h9/FbP1/
CVXOi3XqodYlPVrNnqgK8VZSEsXN25Cle0OgyYqSvc4Xl8I5MBbzkE/arSeTYNwX5lOYXky0jDJ8
Udux9RdXO/fdEK4b/V5tlu9RlmzygzK9uxr4NUI3r+dS+pfYver6EEzZvl3gqcLHQoIoGY+d3Jc6
zOFVU7aWWC9u6NvDT1OuI9gV29mZuUe1axW7WHmO9YFK+8suP00gprjbWSZ0yyppmDhZgLynJMLm
127sTkmuXzMTrJrxZVG+t4hRzL/MBrlEN6uwzoyzL5aPseUgjdwbMdasuan5tKf4WXHh2qvFCgpt
gH9C+Wg05a7uWeFdb7GvOV99B1LCCayNitj2qfgIo3nPnL4n2e8n/dlBVlxiIYjrV0uRjy2gdkOD
ETvKcIxh94HThOoVMcRuStESWIYaBZVuXR1bxjfDRCBUS2r6Yil3pitvpcPwHhPhaPmly3StW8ZO
qVEz5svrot4hILYcqTJ1XT9lEUwuQigzvCsD6RtNt3nNXUbpKWLYm+OAF4BctZVZ6NvejUKvTpzU
69V62ESd+SkbRwYwoagW5ugoQgQkpjEwO1Sjui/OoRJ02dbUXPxtPr6D0RhfFM730LrMwxPtZ5Mc
XIF3oo79AkVS8WnZpu8wCGFZWQ3tVEqYvsAJ4zXyN1auBkOKaEKxyrjG+MiIJkg4DWFDquExmzqD
MYF1ec2Ecqg1ZfSEYqwtcjl0Fqrri+7WW7GvFdvZ+LAE/Je+yTreBv2jmWjxc9QUVQFXAmcp7gQd
KcSl4TkEGS1VfWqi6tW2tZvk3JSdvkbMbu4TzToPBG8CE8xUsQIIi5nulMHb2IYrMN7NiIzKKBp2
TZs/DGNvwmqFsF0EDEdiU9cqDxPDnOeIPPRCpTVXTW1q60hyvx0XmqTXk9mH4Dm2RXPJddcT7CLK
VJ2M9o+bMOScoJF66EsmOFn+5KJDtYzq21IenDLfxbLHG9fH4Pv5Rg3P1hAkTEFxsWUZjKSelbMh
CLQlKaA4JQaFs0cV6WhbhlAYnBaTPOJTiqk65/x5tvdKE+juvrQ2croN4mAyzRR7AKutq7pHXmsZ
dAzsgM4yF7D6RAGPNNCAaUiztHUyGeD+mvOMVZ1jviCkKV7+tFOzB1+hGy07L2+eKqZmSLqbM/S2
4hzM6Gpb65aoidZ3Y3AmiN6Yk6Wns8iWLR2Ai0EKS6sQ6x5Hg7FG/hCUBNj2s+MbksutdrIWu36O
gh4FQq/TWNYv0biu+35bZ8auNjsT7o2SKUFziOiZ/felvpbAqb34cti3KX674SPrXAJrjPeq+QY4
C5vi1Mn4pJXbTB8fFvfHFIDdOR1Ko+9nqw1mm/tQKTsRfRomQ1sUH/sZaVH7TGsrzy3UD9XdMPLR
byrkL24TfjRFzQCdJEREghpv0kxfKe2P2NEWKh8GA7b9a6epWz2JbnOYemEtmHZnelYYo4QoFXS4
Qztv2sYh7nMqe/d7aCp13auz8BVNxmvNCn+0Ej0qi9roWwZKVh2y4URl3kJuGSX/A/ogqjjJl1xF
0tkyEcyR7gEJtuHDALI62j4P0iTZ9rV7iKYJJo/hN6iYRgj5cpJgY5U1eVFbBkBtZWkiORuAb8RQ
JIdkqsGlokuNqa0GHunT4qhAxhmDtl1QIk59+T5qbhCL9Iw895TGyWN4Nyga4E495f2CbyVHdWPb
trpW+6IP7OquEDtN1kE1E3FdkHaWo+0GxV20i87dGyNi8sNoZw+rReRbF6m/RUFl0p0keJNKVArG
rWPJ19BLYd5QsnXq2h4+huWPWW91+k4DOVmD0iaiPMGjp/jSvrb6aXJcap3KZ7J1qFsrveMr/rYV
0X+h/ZCiQGgolAuHKt3+SJWaDkax/Sl/Lar0WROzfZ6hucESMlrzu3pbSw0/G85OdbGjF6UBpd6r
RXlfcEVM7mRuf1Y2L5rxhqYl6FPsaCoK4siofyuk/Kk3iLdYyo0RQ1bUoHCparre3IkdY4OYvPTb
kgnTTtQ47g0JRzOch+I7DT+jAbiTJSzmH0QGIxV2nuDH70ApZlVbN3aw9EGLO0K9DObGCR9D7WSE
XXRJcW4aqBBv1rR8x9Uw7pP2RWSbLrN/rDxmzMqwsZCLMcsvQClfGmd7ZG7AkEGs+F3lpd1TbOue
TT6sM3oZatzU6LbdXXlH3jXakMlF8yvWcZcBMVzK+jhHCJ5Qrwo9h+XPfTtqtnaEEntNvJ0zM8mB
t2s1Ei51L2oL+AkVZk/ZupmCefKNwxfZCRKuBhWIStdd/YlJ9ss1tldz3RTjaRl3cXjQxbm1Ek+y
xaTDy9BcIZ2glsccIjVwC5A3RKcutlxP0axgUDnWYGiiIf0zKNE5pRo3m8Ok/OlHN2DTfozNOlDG
Z9MwiV4d8SYYfpEq1qNFrZdnyBmGlp02e5S2sLZds5ABQvm/LsMe3lR75O8PeuQhYqJAZtGWafcQ
04nl+XKUGknd4BQGIFA3JNCq81lk9l3FpG1ydZuVH8tM4sdkes2ie5r23oXl3p0yrgMXbPrhOGin
+MX2DgfCQ2q/eY8AVm9XDph8h1ejNLLYBwxfZhvLKUhHtuxd5lfri59XEQQJQd65kCO6AtreRPnJ
hY2CFHUjQvs42UQyqMiHKQGw03g7VLOgv9vVYrhM6oy7ZWjjilBVCO0ig7g2O9rPmkAUu53BHIxg
GH6j2hFXlAH1aoiK/tJHIPps+xO8loy02VdVfB4uQFXyoPZJ7Q2V+eIgQ8HgUdrWpSqMTYzPZd/g
Ssa4ohRbkTPOUaHw7mfBgl0QUU56GPn3RKe3qiL3d15e02VQEG9stU4tOABBR5q42+jyODHJqXJM
sar15Fwo6wyBSF8SMGcYtIuOArOgClyPWbPVBwVJ6wQGSCH22CvyJofMnydDPHTT/DEp4IaGpTa+
0FEPl457rTVGp7nTFcQ1bV6be6fc6vK3dEmZj7WLQSFqVmPqla5z0VtY5eysh0+o1LN1mvypjSCd
XvuGQ7Oqb6F4NAiwRk/Yq0wSEC9T+hXSfDX1azS+a2xukXjq7NfJAtXVnlVAw+SuCHpNTMhig8/x
eW1O7oh3IIzq+sGZIZlCK9O2ThzpHyFu1RziVC5wcmUY+i7FlToExr256yHOw6V2QVKd3dik5ke3
1OtRrzE0h09TPGyN0PHzdNKeVPEd9orHsWDVcfyCRIq5DDaCjMaoHBTBo/LZqBIHSvLRtvmPXCJQ
stdqaXd1Er4owAtq/xRPQLKRjeCmtbJ0GzmTzvJB1Vuqfs7rt2IfEpajYQSQD6a9zdSvOWLIoDDQ
FRtfeSyOgBf9IlToZGoTbDlI39jHrZIN09kUxa9R2BCMHZFEk9Yf1CnSCAv+KsdXu8cnBCZvmi7n
Xbpp53xrg+LJ/qMkJb2PnnBiIXdHhThwu9kexud+RBpqqgXdSuJbICr6AjvkmPG2o4wGQQebGu9X
kzRBUT9Cy2Z08q54bx31Kgv3T17lFNDgl/acK2gL7uEOiB43ed68dDblHYBbYg9HAokTJUA3Lrtp
42CIQsFsQogIv2nodprkLlNnRMYqUqA3ILRzA9WLZSP/rhIrfAP4ZQOrf2y9+hx4sug4tAjpKGF7
6YUgY2AS5ar0J8FYGq+lv/Dn+pVcR9QshvTyEZSTtOQeW5fWs0/SzOWl9ZjzTy1d1t3Q7XoVEcgi
Dkw5XWErnjRELY3wsi7exOHMHGPgGeV1ljyxWjtWzgMQ5LEZAL6FfdFkuUU+ncuxeZuYI1v0Jf4h
1GokPDsd/17AftAsz8uGeKZd27CwLKINq98xBMgrJ/etTxuo54iuW8HhnNsmuIxZBZgTJjJOT8ja
612buWK7uDXwa2Q+FAloH7WQ6svSrY9Gj9JMaA1iY3Uf6hTDSesniUVXJ3kLW3WgLsWJ0lpo0yMX
ttAMH+3RBkByrJPiiJuT1p4Wnsq5ebCp6A0RBa0ALBYe29ghdalXIMBk+1qniFPGaVuaxpmhgFB3
z/CQMx6LzTj+6LVzyBN3TQDatYb/4vOeQHebfNzKod7FfC2tRcM/PJfaGFjJHzb+7Vzmh9h1tmG7
oTmO+qP1HKLZqSpme6NaaUvNC8F2F2fwkGHvo/A9bNgdeVEQ10Tx8lBJK+hgt81pAooVzxURceXI
VBr7YiP1xm4N9ax69fJjotTqwn5XF39cZjER/3CvnEa0ccW3278q5q13vtGBRfGHVCFS0LH1fqx8
jOR0m7bLpYJoNIyOSGd/rAZMZAnqcTg3IP7UvBjJezheKE/LDgyrYhUjulCcQO2Um142Wzcygob4
eG++czHGJHd06RtDoICfy+2gvI51urFJsnXjgz69VJiR9IG5bqbqibi90xy2ljVeNiiAkfdFP7Kx
JwS29F+uNUZbUw93qeX8iZhvO9TZZnJMxopjeCsw3uQI8vTURmWGMMHWDjF1kIl5M2zlsR1u4xhv
qhnrn13tDSwEmALXBCreffC9yZ1SBshOZFeOuaJHHrDPl6BltEnSmvYpag8LlC6Pbo39qcQ31fbx
FyFfe5/1T736cuDltZpU1/69LBY8oMn4NU8l3vqqeNfK5FLFhNi2RnfRJuc5WlTyC/LFq9z5oGSH
yiVirmW6ndhpoGIJXeX9PsiIr+lgQWx4ThhaVBl9I0riPD6AHbO22D1LJ93IEvl5CpV57KtLFN5o
ZqISUviQy7ttMqj7ZN1ZyZcFcDreZuWZej+uw8tgQV1NBACockRsHXb0G0Dy9P/7LkUHbo3jo4ok
dUFp687DtqM5ESLOVrooTno9+4uV7+fI0q/My0ITa3R4JuNuWoseBa6mSfbuTNtU1vylC+ez0D+c
7LKI3ssaBYGL3iLJyl15Etb0gYK9TN31ECIiDycVVLm8V0dlmD9rDWg+LbAvk67nvSjuTPg93YHK
Zqpmel1iN4wCKmumJ66ks1VFoDUMWYxRlxYn5uUEnd54DquZbHxTGIc0h1zuRLifUuNmJlGQWoYv
3QkjxqZKNpqCshRpe2/6erMpkpMiwitmiC7+GkfnUc5vlvzG6guVTxdqW4qvR1fNekwU49KCszdO
dVIm1bNNEZS2al+dKUUJFTlGQBNHgFM+BlgR/8QjrquRhLZcJOaHE6akzQ41w0Cz8X/LdSVDVKql
tCeiViDOaqzAfc9zsqZgidAcYZicilchPlD+LcZXBVlgIHkY/EmhhmFDqV6EvTzRM+1sTp1Cgxtx
pXoaMEEp3ee0pCcnO8w1TIcs/bjIsFY4iIbmbTrNm0jIk4LWoJ6So5VUe11aeGQmK+grXffx/6wz
qwZ1Uvd1CGoQV9FLk6pr8nu5BfhOYhTDZRt0+XiSbehJ6JVymdHlL4lvCMfPyhENXVtrH9Xi2hHQ
ChGvymvrNF7vsqNumeAAcL3TEbeNTAOwcav5mQSkPRvjOxtvr72KeWeGPDQPmyXF/nWJiG9BtX6l
wK7kjffDdB/Rc4t259Iyh+KpKmzYmNtiB1P50FFJaDWggdltRhHeWF+FSpye8lMikjem1GvMnlWS
VQgT3QqpVFIpvmaIzotlyw3WinyftSNZdIC8SeI3dO4y9mv4mnoc905lXxm+VfmtVT627W2ONobh
m7FxqECINeO5q0tKaEkjsC6z0FjVNZa0MlBhXQ0xedk9fYluxSjOydRjHH/F0rZz1WIjtVTfLNry
NdnXkdqsWi6u8p1Pr9DhtOh3RyhDcQjmtcTihWUSQNdms4VuU+xrlA+i3aqR9jm0FSLjfD8BxOjF
Xgzf0liQn8dfjp6BhSucfS65YC9dGR8nQsAZSCc+o4VmLTSWgwmDv1BL9NMZvwsoyryeOcjns8LC
HlQLK4K2ivvpDctQ537Hxq9mb5e2veTWGSYTmnjGb6zUp6gpfANHfmI1x2y5NGa2YebruoE7MvLH
pnh3kpe54RzEay4O2YiWvUEubpwasqnSRgBS3vmKoHSwTsV+dlchws9aFK2o0NrFOTbKr0FkboZv
2G6wwdxFSn1c4c0XaxxEEbl0bbdlzpCXx9EaindmYqKO4zZA/KzbwpPD4JfLybQLfhhGLoQQiTlb
lRpoESEqlsQi287VQ64/6NQ36qZb9mTGAuyvFnKQnAlD6/JyJ77kuqx2OHRjUElrB2BkmptuONe9
lwNzyZsp13VBkY062/yp77OxAEZE+qyg7kAngVIpekBMvkqNT0H/DJuAvkoZIF4bHLrKqY+QojD+
NkWM59KU6wbPCHYgPsNoKhbHK8qKOsy9uC2CcR4fqhZy4xj3h3Z+n00/sS1PTw9d8thORxvBqB6f
K1Xh1YzS9yo3d44Q3L0vt7o0SrG3HVjexkWViTVS+aTs2NGWA/dh1AZHWrdZ5C+d2Jeuy1hAjFu0
uGUHrz1ZL6r5a+UFui57H8vlOak/XK3P8a1gdahHzced6s96h/wh3SgJAllxkPcr6j9p03ny6KVA
p7H+9Wa4LrrqWR36hxg6pncIjm4OyiCxiSnrqJFPMrm/FfGj5cb7mjuth1oA6+IZTb/rjKNQZ4tE
VErYRLZM+0u3ateeMBtT3D0JWb5h1EAAACEQMIZtnei7MCUoebAQlcxL4c/Dp2UZwEU98ICsNuRi
gac2dP5jT1K54+nuvNPUefbr0SSSs3gok4xklogqrBg60BV7kFMQio5ZazVtbz31m4UJYUba4O4E
eeqn9jluSlZ7K1Um3FlkrJidrl+kotnP99w+1bfp7305WP3O1QAOpAuWYLroNsWETBQLFJYUZX6t
lzPSzlR7S5vSW1qSCtDD13DP7w5H+yRvNSSQhXHCbYIwaT7M7tLYmCVm/GDjlP8ULWbnuQ2pUXuU
/Vr94jByuMl7yq+x+4oM/aGptb24Z0FU+aUiu8guRbwth8cG4BhObdHSlQQEExDHjsaxiGVmsqyg
tr8ZbkTOUTLtwvFHYlF2Ixq4KHx0B8qkQszVuWgQqeGvH+g8mT9r4e0btXN47x4rqBBDfc80643o
I6Xsd3mWvBsSP26Rz1eHWQI3UNMtpWdngnkNlzFD+KThali3rLWmvwriepDtx9HX3O30WFmr+lo4
/Q52ZVMR9FRl+S0iL4u6aUGqRrYgJTqTGVD3zeYfmZ7z3JfIs1GFxjPqhvkSk2q+os4mPwDpb6Q4
l3xZPGMMvaRdR237pXfVhrXkD2106OmcjFTxLNhHJ4O6rsONDjIUTTdzpjCzbwLU1W/DefGcPKPE
Jh1LyYff/P7CxQFjyzaG/YBgpw5vo8lQRlFvqnt5AepWV3+w/PZjIGLcbMynssHIuVasB7UeICIS
JSw1eUalc1bR8CX0F1pKmLON/zhspolSAssb/sUozvylKDjHl/bkjMrdE/kIulMmT3UdYLzFi3+J
IUNnurdn9KLkB6hc9SR1fGOADIHMn0S/DuerRiaLsmNZYmmt3KBR/owdwpok6C1vav6g+5bM91Wv
bbiPxqdZ2w3hNpWKP8WXMHnI0J66/qTfsjqYx+8iX7vFRwwrb/+JLciplw4WNX6P2CvGFzVbOwyh
Go86AKdSEE9T0M8uLf19fplyEHOh3UWe8YN0KGzOKZuGOzzall9MJ314KcybGOyzIq0/FWdnJk7U
wL46nKAmW7V/rqN9774aFMsVOHg2hOW6de3wLPrR01seWozHo9cxgdGsMPLPHHvn7NaEHbao7MvM
MQ/G3VRb14LIT2hxryHjPNdaKtH25FpIe5aELWrJwRhz49w1qLGMct72ioCJKtt96JRsC/2sbwYE
WF6N7UrLX2v1K0vmTY2XZK6Y0tssCwE4Q8wPWYfZCHda0uyaqt5mCm6pTNlomAAEiTD5Q3SfBzOt
o+U7Ep4Ik7Nadi4Qs72vNJXOQ0M9Daq5cyH9W2C9anyPUgbZFzoFjA23oW0M17kNJVU8cuBDY1EQ
zdjx6vwPuXMPkUoTXeIJTqLHwSnYfueNICNnyjedfTb0s27sBJAQDKTqPGS06u18FJa2suq62ZtO
FPpJZL3BTRA4As3dRERIQSxGPPFBM7+kLrYJHq90gdFOUeDDckSDwRI3VraOJ4uALDX5zAWq1whq
ZtbNDfBtZVLUimXfGOkxN9pbbCL5VbJnRcaHEG2GpciT1cbGSlSY0Lpk64poqy8YIkhYm8rZJ2pj
gAAsHsn+WRnNS5XgZxjXpfIQ9kRGz7nlVXf7UQpL/Njzqg5srsbdqWynbHR1baPutg2D6+yuoNtQ
8+UqpFuM9AmzQNzmq75W35Q6fFcSaGGYKdsm7SCyvm0O6yZbawjz3XY3xYEdU65E869MkkPhomDH
qEAFZZWAdPNd2VlserdfO8jYIq1Yh/ZjJONjhzbHUkEp7vV5hgO3sN291hDq9KQ7xMg5aIFSgF2Y
ta72EzzxzDC3cBe2yovUG9+FGeiyCMHGo+QbIetOrNpfFrjdYv6uXWQgCpQMoS/DjCFK5A8OqGGD
wLSPkRShClwZ8IF5Vqxbs76GZXG2s+jC+OfdlItL1R+TkVClvv9BSJMoW6GcZWr5RG68aWF0CHNb
9dIIcwJVPjSkuwLDOqYhGqdkQlD83+OotHtO4t+EAZp/CbxLZbHkjjtit1mp3ufyiuF5dY9MfBxX
eAb/ITLxP0T4/3VGcJUmg6XqFgo+M4iUp6q7duHLP1zAPbXwby7gr4OCazNS58zQtYOqjtVdIKo3
x1mPEqSIFuyQNlf1e5+OWGOtxqKij+Bcf3opoJXMJUJ98A/f4z+kehl/iTpOO71oBhd1zjKd7vG5
GX52KMBg8dF34VPS13XmMS8dzjNUjgl4g/oPH+38p1tw/0r/lmPWdIa92A4nw2QSrEt2ly1DFUPe
tAbLQy19SxnPCXeDvTbvs8Ng7EZtZ/cfU0fQQcsLptSbzsWriBsk7t7qTF8nivvNKdZGW9YvwFzB
3bRXNdiD2T7q1uzpM5Way0XV12h+LdiG2w+j1rYx+g/VxWSeSPsjGp85QzE/Ycn0BA6zsJoYPdFv
E0vZZ2aLvJ7k96WnosU4z4tt4MXPV7Z8YiKJ05BwVrOyP9QBW2Wxrftmq6XdvogUtEgmQ1qpCr8z
+gO93uv8tynDeWfA4v73R/qvR/d3r9ZfJk8MVZqVeaEuDGKMHs5+vg8v5SZeffov7TbtVuoGaYm6
elU8rHVoZVf7cXXrfbECnPbk5ld6X3iQjipa6PV//0ba3z9p4Mf/+6QLewyt3tTy4/zIfoyF0P7J
q0Bnd7rThR6QDhXxf/+sv1+zBJL+349ywqjqC4WPKpNI24miwepJOsZ0h8j/+yf8fXSrYf9l6+mU
ppBOHHOHfs21crJRQldHVJf/EN19Tyr8/0/PsO4f+2+rwkReIjVwoeOMPCRbPrP2n7acv98zjb/G
JYduW9pZW2ZHS1+VJ052Ciysvj3n5e/8ZHKiW374Kv9hvMp/uE3WXzYWpSS+K565jpTa4aV5Uq5A
sPdgwvIfPkC3/9Pedb+F/3arIqHoreJI40Hqw5bkMxXlkFK/MbjgrXH0VeUagN5yDSB8p1bRSqNF
jpMR35tBt0coKJxY1lHz73tI0IGGZlszRuEzaV9jOr6cnFzrUkcXV8u2Dv6BXpLlP8NdjsTiqpZ+
Qjx9Gb/U6jmzDtOvNd8/wCEGbtnmxTUxXhSyN6s1Gil5ViOy0O6ik5M+CmxzrwOqz8Le46I2+zUi
2kfmmK+dG1zHEj3PVqASupISQntUKJN736GxQNfARrWX752GzwCRGZbX9WLi5A+KESJlQ+zl9W7S
Bf3/HR0UVBhaPeYFqUfji2DD6jL2HwanPRURW06eHjJoxKU6w+RPFekRyh6ZbyOm1f9Qd2bLcSNp
ln6VtrxHNgB3bGNdfRELg1twETdRNzCSorA5dsf69POFKmuGilQweupuzNLSTKIYCAC+/n7OdwbQ
eP0ihDBWUFWjVjk8ek+IAhxxKVgcsQvp+lMOxLBRtsOZC42qy6527Ldc3I8gmhEn2t/biqGVykqI
SIU0uxkVzvDqSFTucXeS5PMVxlfWLXFsL0zTZfiMblQT4TSTj8qWN0m6jUqUVsF1jqgVzEVK4bFd
6+mstSXq4DvfvurCdyKS9Hgtxnrt1K9zcYFRDf3DY4OzzyUupmLYB8+F18qiPmrfZQzUVn3XyKSD
5+7f2VV/03TFq515q4CdtMVCMi+oHEA/hDgyXWROsGR/mjTrEf4EJQz2BQs/fbXDAqxHdRJzck+C
ehWd5uFLa14VbM8oBlXSh4gMUM2GkYNY7jRTzGXiipXRzJmPQNBd8K2yYYNmGbHnnELHqdh6CKL3
xNOExQQfYNo+NNN5V1zY6FYaFPQoM+sUmECSMis73Q8fFGBoYqKVw5Kgc3emxkT8Is4Yb7zp5DbP
b2ELWdFZ4AJeStZsQAbvom5xN2b4LaPn1k6++nH8mBWnhbkMqodM31aFvbL66IvBbiLve4z0BMwV
/jLu8Cu1It6MZbZAUl8hrO3y8u7zcfVnfMnfRz5MQr92Z5pI7wdThVAYxg/mJ3igRv+StOye0MD2
yKNdzpFjtgGzsm4NeZ1bsATgkaKuGOJmgXRqFPhZMyppKtwOtffDkKjmc72z+LxUFE5NihXsDnsg
/vEtcnawGxcxMnkcO1mHLNZtlqiDa481Mt0jO7PalkPA7WCca7U1/PM+Pw9cC9HOveIcVyG5Uu1t
NZ1OaXvTU2ZUAQdAVac3iuOAhRPHt04SvJWhsyz97214ESIiMzGN5PqOk4Z1pcfbbBxeRdifynFa
CqgMowJCbUdXcv42FmdCb715/vdmLmdvwTX6zVBIUCBbRFEzEsIr99m+R6o/vzhH0M0H1uXC2Vt7
ZLVh+SLlEtHL+Fa8ZT/kj/bW+MJGS1sb/01vrWNX2q0d/t5ahLM3+PPuPVsggN8OPwiNY/TnhBNZ
9RdbQixfNufxe3eEY3xoRt7Npx+mmdQwXdMPzWxrFAzW3joQxpEXYh366N3NffjoeAjtSXlzto0N
pHhlBDKudTp8hK2CitiaHCInQDKKfHbWA0X8laE9kh7dtrvSbSk3pdLluVXM4ZGV2u9XT1Ls3WoH
V1eRyWVfhhm9JTGYRRm40WaV4Bo/7+b+7+9Z/uTTf7jnwgzQ7ytjvOSgDr8YKMYGRB/iZIDBTpQu
/FbiE1cn6I22BSqaKrs0krcQPr0Rzgj6xlXeX81oxY33rOYkIsnOopbjv8Y48YvzOGOYtTgfqHAh
tNR9837l5MFKIJ9Odn6PutiEHAKzE4e0mLX+l1i9WdZdnPYrKqdLJtXG2rYA40RLuTxLnrviqkTE
D1ElUMwZ1reGpNRuPAmMxyp+szLztpk5/E3zVR+j0rTgcQcphzZGR5rhYy1vezLXdX6F5GasiMIY
v1UJ8HpSMToO0Kbg3AhQe7HnuRyKt3F+sBsO7uL8qhmxMVEL4Kw85dgyUZW3/PwVHFiPS7G3hDU1
JRnHbTlk0pvYAHGIK/urIaMHGWFlOg9ziMPgEPojO5LfLwWlvfv7j2+8KIYJcY15oaPKvfOarL3m
pBJDSV6WARz+ogAio7wV8rsMgJ7vOTdHbvTACtHeYcI/XNk0ZpMxYhIXRttwyjuHxUk2uXdGx7ql
QDVYeGOElfLaMTU10ve8Nte90aL3HSirdFTBS4qrgZn4Rxq/fegL7a2Khzhv+yiuxUU8tAYuXaVD
QdpAYTwnpQntK+FU+Ptgo+SXvccRoGub6GAcBgOpFfAXT45vTaZ2wipVnbkQ+eGnFm1xoQcsk3Vm
N7ejx8rFLsP2fgjcFHX0YKGv2HU6MBEJYk01w/7p/DY8Mor9bDZ/H4rlz5v98JQ7y05TEzLt1u1c
aI0eFbnypAS6iY1u2YUex7Mc4pnVNwPts+OXbG1gPE3XkUh2p3Woetrkvejyu0pNG4lgPUcaGZNF
6pMoGaE6bprudGg4zMOnPDQVRzegPb1knUfu+ectxd81/d/dw97ENcogNO0sKEGDDRxiorhami/h
CzzylEMiIDm+wBvqnzqCsuIK0WyFkv/duatuk/5leDDYQ3Da+zpc0a3AOW3mCwMxG7eP84AbIpQG
jNKr2wBlOfXSF6rZ4IftRfCkf2TqEvsB7fBdlVcuZTd2SU8NIS9sL99YcxrocSa2zAjOjHadnbcg
JvC+k1a4wWOgCxB6i/oblvfGXOQ3UEx9uc7aWzA2cxyhIL3gsKU4kjTxM+Hrd89pN6p/eNf2ZNXl
DPbrEpz/iTjNzjnAukRzu4jJGTcW9z4hcXLpnpO2u4xPAuSyC4OUuurEJbDLpcqQrcIFK9JTKrC7
31rlS+yxK0A6S0kN70WssT9u1BIf6jWGlyu1YZF8CRcbGfWGY+MztelOu4t47Z9guvt3W/DevOf6
Udi4JXdF3vYSOMPG3pi3mJYhg5MLP6wAbK3dMx7zYlzIFVTb5fvzQ7TKTtjbXsADqI8sNazdOPC7
x7u3IEjmLhsZ9W2i/TifXuEzWu4ekbugULIEAbFITuKHz5u8tfvM311rb73dMDxk2e5a4da4K84I
sLiZ3kCxL4v1v1lBtfcmmkAjGWrsybsMA+wEdXbl2+g2izGzj7y5A+Ppz4yED81Rm33tj9ngXVrG
ziTbkYlUpyUkfeMkUPXRcKADo8PPWKYPlylE0ADmnympcS5eDd1KTg/sDxCoeCeDS75Fe+FTqgmO
LZIOzJg/m8eH63Xl0Nehwh7Rd4QNwDA16vOcEj34QTA7w6qyyaYpjjSEA4u+n/kmHy4mOIOXSnG2
ysSxmc0XARHAPfboDqz2rL1xNZJuNWVSEKsUebd9jXkTjObnDfhQofPnqvrDF/e83C/duKN23ZSw
rbIG7UUWB65e4rQBiD66LJtND2N1hQ7r2hrRBCQOODJiHuJ17sSsOUn+BYcuoEt0tabiUQbRYpzN
DiW5DT5mQjZLqhEQfdNILtzWNs+UH5sXHWyR1agxOvV4/sGSFf6ztKF5kskcIkdM5sC79HMLEmwY
AktTZvC9A0e8VNWIyUPJEsIF0MLPn8ShXrA3fHFO3swoUUkEaYElQWFnDFnCm1jYzpFx/8DGTv4c
RD4866RxXCxYXCIWWbJp0FLCbY+dde8hTXQsz1wPo9du7b4Kr5O46c5VjgcRBG+K+a2aVykD25G5
+lB73Ru34ilHmOC5I++tZuednPtI3qakPrI6PvQw98YswxVuao7RdGnUW/Iu7PHED2D7HAtS+f2g
a+6thds+lOUoiG5IVMOZArTedtvb5vrfagjm/npXJ7mqUS1fuj6MH2kG31oAtnY7vKo+PdLYDsUI
mntrWMzA8WzPJheZKGV0KZr+vOzP01yyoosv/GC+nsXkLWDSr2yJXOjzezswkpi79/WhBdawf+o6
tEe8iQ9d/lymR+rIu2fzm2nQ3BuhfI+z8abmcyPrPCt2kEM08xYe2HjtzkfW/Ye+++7vP3x3N9Fd
XZS7726gHPBPkqw4MgEe+uS9rt9ACvGanE/eUex0djeYR7K+DnQDc28l0pHumoeGxQerFQDoyVqh
+4Zp+PnLPNCHzb0+3LRDFBk2n+548YIwktAG27/5/LMPvdC9DoxkaozS3TcPcOCa+Lh2zIDiiy+X
SFo/v8TvH44I9npxnIfR3CuERtLGhi841HcBYbxRO/z8838//4tgrx8nxTBHAInLrYtwPzLncGF5
nn0me2CHJBX6NFTG3kChdShtqKyfX/X3i0/0Ib+20lghg5tlUW67pHstM+FQERf5JlPALsqsw4EC
4fjzSx0YRESw15vdrivxQc3pFldUdmU+zDlG8aVxOz6IxbGjtENvaa9nV0niV2TCplstShbpRZ1A
9K3919RDmVvBMjiWh/z7FieCve6txiSwRNgCxcVigOtJJY/eeGFMWATbr31cHamj/L6vi2Cvr9e5
oaREfbvtTT95qHnxF2FQhqefv5Lfd0kR7HX4OEqjIKqadCujkz65T/trszrSIw999F5v51xfG6FU
6daAmJp7I/Tidd0cmVEP9ZW97j54rOisnqeSP8KsL/C3wZ2zADwuZ7C5x8bZA1fx93q8I9Iesezu
2XO81W+a75x9pGRnhIsR5Mn756/gUK/w9/r95Fu6nxRXSSGONau0J6AClsUCX2JnnIcYOeojI9ih
+9nr61miM0KiuRIya3wKFCzxMvvtGgJ/Q2DGkRs68OL9vV4ekAEcZiWUzSl46tWzUi0wkrfPH9ah
z979/Yc5VedOEI5JngOSuOnxHkMpj3Vy5PEc6NE/i9cfPhw7XCtsRP5buQWZ32H3o9J8Y9ZrWR4Z
AQ90Zn+vM0vd9X1fcIVOP0KFwy155Ksfei57/WEqKr+KBwMDyTzCOX5r8c/qIyPQgVbj7fWCwmiG
FPVRtk3tFTwQE0IHaL2dbWNVwxs8Fnd84Nl4e91Aqmoq/N2xSAm/zrCvhTr7vM0cmBG8vVaPzE42
btJleC5zmgulOk9SfUdM6xT24+fXOLBVEt5eoxcWNQ8/TbLtEKVg1d2in64to+jQQTMcWTH1vDna
Ia2DMl2jShzWwVyIU1Ysr5n2jVMr6ocjY+OhB7nXRwInjLvCrdS2Ha8NeUne05FGduAIQXi7K37o
IG08Kb9WudpWIDUCjkJxSQASWHRv4dcWPzEhbcfkQ4duYq+nVLPVxX5eq22KAL/2HnV7ZAQ51Brs
X++h4+Bsjt0g2/qzsZHgchrK/gmBB96xOXXXrv6+txA/pW8fnlKnZGNUBVfoDNITNByam9D4oRvI
syJdfd7eDt3Ffn+PEir8DnqkFCt6J++yEKkAKodyPhZRf+AF/KwFf7iLzC0n1xpjTsDt/FG1GjW1
8fz5lz/wgNy9nh6nwgiaOVPb+a2/t16rH+FXrMGff/ahr73X2bXQvcLvrrZ6ch14ePZTI40jNYhD
33uvj2twOf8UgXWIwIjHfHRP4tvPv/ahj97rs6OJJLNOI3oW8R6cDyL+tCXUnjl1ib+DBB2q4N98
Qrsn9+HFelXudpHmCeFEIrysA57x+T0cmD7dvS5b1OTSQQSkxWiENBfFiXkTFBfVy7F56NDn7/Xc
oGudwo9o8+SbWvec++8Cxxvc1wsUHJ/fwqGzeXdv0dpXZRKbO51f5yzyq/alujG+MGGIb2IZPfun
y3CNXPrzax24HWfvUtJtSy0qK9vW5Mgij/oaPTg77dICn8HnVzi0snT2RonWHHCuE2a4Ld7weiN2
U/5CPdlv3m34lXXy51c50OP288GDuvRMIhXU1oupPVIMLZvmyA0c+uj9gaIyBzTvfH+TWm3uEWma
hke+9YEFk9wbJ8xcTA3+HxrTjLqjMHD2i74aIUUO9erzB3PoEnvDRWl64CHmPtv20LzwyYP0cCkM
H9ucHPr4vSEj74qJPF0m4zznlOViSjZDfKQScWA0kntDRG4KTaQkHz3cguwmUKdZjS/53eeP5dAq
QopfB6CxThzDHxB6kNk43vc3KC52adDX+lt73X9rX49cZtfIfzMNS/vXy6g6AX+RcRPku5EdM+2y
IxZgzKxNwpkKoc3iSCs90JHlXkcekzAIE2STW7QFMLgcDWxwM4SL5K06Nqsd6sn71oddeLWEdseU
GRNvS+AKjh/Gv7XXnHCkD+PfP3YKdaDP7fsf6i5viV3msdUawpRx2jESfv5GDjTYffdDalrjHNZU
wXsDlBuxysZzCSjr8w8/9LX3+rMYjG4OcEBfashvJtNCaH35+cn/+Tb+r+i9vPlnk2n/+7/481sJ
Vi2JYr33x/++L3P++6/d7/yff/Prb/z3Nnlryrb8off/1S+/xAf/deHVi3755Q+4ZxM93XbvzfTl
ve2U/nkBvuLuX/5Pf/gf7z8/5X6q3v/xx1vZFdjTvrxHSVn88dePzr7/4w/8yB+e7u7z//rh1UvO
790TcIbDNGn1y99/7f2l1f/4w3X/dP3AtX3XtExP2ruz2OF99xPH/lM6pmd5ge3ilxEB3aIoGx3/
4w9p/+kFget6yNEpc8rdt2jLbvcj4fxp2YHpB6gIpYvo549/3f0vL+j/vrD/QCJyUyaFbvkyv/R8
Pl14vpCBsCRYMopxe9NHH0aiUA68C7tq2pNBQqiMrcDaoeedzVDH3ZGq+a9t75/X8x2TO3Mt+Bb7
61rbbYMigHK6zrOawgoBY/PKN6Lw2Ln33ijw14V8yw9MAXzS2z+9sNPaLw3f9jlhHIE0pXXXqk0t
EwLtIkiLFJIMRMUu1MMSPJEbWucqC0SF9p2DqCMd7tfezHeRlsupKI9X+g6Peq86IGXi29IhapP4
4uzUr63o3k19cianmYH9Q/P76wV/fKG/jrA/r+XzIj2MtR7mqP0SwQjuogZ2Fqy7cTQYzmvzRjsA
cXUf5E+WbuKLIp6TG8Puj+0W9/b1/7w0LdbkDgXULrk326ZmnDmW2wcw06zhEvdofMsc2WzdoWQu
gZnLKYlvueDew769jnnOG4WF874dHUSCZuWGcOLL/OHzB7In4/jra/kmhikhLNPePw23qiLtDekE
a6esqxM/i73TQky4RycbBAmIF3xHhBqJBliGAd0bVoJRXBCW5a4mGZKl9Pn3+VuPk5YPCUHynPyA
trA3tRdkwQ6O3vn354llbJrVLgrMtEFNOuTDcFZG0ayOXPNvvW53Tfo6wVt0eNPfezM6zyfXnkmo
KkeChpXC+OMWkKw+v7O/NT3XF6a3G+pMz/Zog7+uJoAJt76RkMTtxVUjrjqr1zE4s6wrsMEa+dto
5Flw1tuFV52WWU6Q5ufXZ828N5oxqAQQG2h+gRSe2BdVpAa+8YYY0ZNqNF1Bvl4Gu3shPNu0yWto
u5fe9s1v48zxf02ax4PMTKu5DKagJkCircoXJJHqXUU7g4eKc4dwIzPp5hMSuSz4TUkLcih0KWfg
gTFi+7qwXXU9pDAwIHvK6V5FuVk/TL52b22w96R4ysj+IYtg1NdGm3cmplhsVw8p3vWKIL2xpnLq
F93kwIqYGrY4nla4ZIw4axtgHLaPpbnuqRvJxrKrJTju4DKhRqfXRpfBoXOdGWCXrQmPSLMk4RFP
UPlr1yEuqbBNMWxKu42hrRllDXW8rR3Xva6pIz6K0kvA/I07p+7Y5nXwmsNQhIVLxg3hncumMjzk
p3FBIF5pZvgr2hZA4qqybDiS+Pcs+QPtt5zu+gbsxOlstqq9iWtr/pFPlV3C9sjjt9qMRuNExI40
yQhTnDf6Q4K6lyQ7bS3olZx7DJO2vw3SY/VZhPH8LbF1a2CM6cjjYiBB29wMlX7OZBBoRo2cLdQ4
munzMBujXJXS3NF8bU+gALJ2hmUb8qNP6Bkq8cVQ1ZEm0ovBcJHXIgkuzEQ0mniUIEU7ZgSAXNLZ
BvMzG2YrVy2Y1Xzjhr00TivHNqCG29201d4gSf9riXav4go7FeJNB6N4WKlT5QmXVSAEKpwWrYbw
LkRNcCRBAKD0p7KldhaWbv+jKYMYbADDontu5k45eshFFKAiL2vEsy2IN+Ku3SG+iR2zJJRUNTk5
RVaYInWK+9h8nYMmYJM6NGVxN1VJaF04XmsF29Kzg8Tb8HrGFAQg9tinjqc3biJHK/yb5tD68FJL
xgZy5JOaksM8kD5ggXpjEOJwQ0inWlPB6iWjZK6HZT2GtDotNRsCP/UwupTOwCFLl8mQMEUjyc4z
NULJgZ25Yw4w25OFYQRY5ca2R/ng+XbFjc9TAPQwQAi7LttKx5vZUS7awVaReNqOgqhf0NowUhqZ
JveWt7PmTFM5rLpAOtmqdkQEejQJXPC5vptuwnokiQb8tsZphlC+IWlozNTK0qq+AtTF6VZSxN0Z
Q6nBvcigBoZSK6nBPM3qJRGtO21IlW7Sk3kEs4aoPUbFZFspkdIuTMiFa+rpPeV/L1ko8NuyRLDs
rzRXV19OcVFYF5rwwxJfTEBoxTx4syLVVLX9t0QUNg2894bodSwiEtWddAxJ0LZAhW16YuOfA8/K
1JpV0GhsgnGOU2ollUumoqxa/NlRScrDLAZzRMEKbWQ3jpH0gN86JDJMiHll5gMnUaMXjfYpemfA
fY4iJDLzCmKN005XLvT7HV66qD1Cilrk++hGO5zSaxXyZJdFBqwJUgfAc7f3E29Rq4FoLPAaRGWp
xPS/zlGSXCm7Q9tfVQnBOApuUb8CPxtiDALM+F2F0j4bEg48mL6kdVnOcfMtTjMhNmr2CX1xhDZ+
GGUfYf5tJvJZ6igN9KI1mggAV2Rh4xtS0V+qjPUB5gavNk/nmlDZVZJHjptyVhw5WLynBB7ZkpcG
jdJ26uyucCPjpc1d/xrQK2EoxmyBNc7K0gYtngSpXjWlTB59ayYwPLT93UAWZlV5p8BDoUmNwxDI
2Oxr6ISWlU5kdyiNdwmq9f1MYIRzac9iFymhjT5cwXHBMlMlFRY1EVaVOmmRwI0bv+iD7rKXjj9u
DJJ9u0WQwUpYt4VST0Wv7GmVT03PziMavI2ahPHOsByASQ8jA91cbIvvQcbyeMlSmcKHlWiSSiNT
9ESWBjWAuEKKYs0wbOmLpIDSedqMM0R8RAitOJu9PC7PMQU0DodANsPNwptjmW0Gw2k8rJEFUSl2
Zxs26U5VMRPwUYr4UlRkcUO5Kaovs0AWv+MleLeNG2C+KMBsdZduW7vbyh98GAoyRKHc8L87kBId
eUCg6TWEziL9YTgV7lBohkSjeJXjX7C7b/ytmUhvNuBT1Y0FNKFXuroYSbomKi4Ze2gzFSS/XFcY
jtt+AsRqzkjBO9VBxUoY/VAPqxBSZupDleyHKhFkxGDDW6RuwS1mYRqcFbMJJUUjGbosWW8AUWjL
xCQZN26na8+rKvNiCmsnedKGasrLWiINuCrnLIZNqAKjWQ1oQ2bYAQTUF/Y1bpthF4vOOInJLbHy
jGx4MQQkeTU67YlRETF8OZ3LBsREOGJA4GlGqedjpdSd9ZWZQvckIQSee0FNr0KtoUylx/NmSOLu
q3BsB4t91gtNRWW0/U2WWfkZ4NGGcJah1tPb5LVecW25EVJ2XRmI5aVXlwPa/q4wgaFZVdJdV6ky
w9VAs31qKua9ZT2IAuq/lygyc8Z0uGuaOZoedOwU47bP6tC4KeykvfGgOGGOrC0cBWVuOFujCRWB
wZRvSUuO8yS6CwwjAgY95/VlU7okdNtjgzFw7iuVnmP+i9q30B5q8pXVGLdfmwqDCKxGWQw3bi3b
m9Aj7v65s5LwKZGGSk8VpNh2FXKw5+AacvFtipgu/1SCwwBUk5lRcuKDi2NpmLhftDXynMcOAPKJ
mVkRlDCy/66nJiB1pZ2riOGrCiIK/rWGwmw1k/oaVyHZMY7VMqaEYQh90SEWAxQ4ayI8s64fkhw9
m/joyz6AZDZ5VfAmk7R/GLO+cNetEfg39Hz7FdZKTICR0cYkMrvTd1yv821QpURVGaFo7tI6Rsww
J3N9lYauV11EYzqqd9mX0RcduHNE8ofC/Tx0u/AEs2dC4sA6Nl5BVrDm6zJPsQrhzq3nodAu+uEk
181d68TmNnV9rI3akBwEWI3daABdGlJebCsSRpXIQhYUZpzfJma/gyk4HnvzOPKeTHjwBmhGnwQ7
T2QOUeMycHBZ+GZTnzkTc/u6nzyoFWkeALBsEsYClNINul60AWR/eJFJki75NIa/6hnqBmJNGWZI
Gic4mKybMFGnWQqzeBVRiSDrzkZUwFgv4keVFbxdlD3DvdEJ4tLwo2Y/LD+yCDKackw6vT9/TTsX
GrHDlAdLQccosXhDfKHITM0HN/Gal7KcBFZ0bVtfwT0TEezFc/zKVq3S22hmddaT4jR4zW3glPCo
+iLMCHirR1c/0R5a/3sm0Sc+m2Ztd2esHUF1rJuwj1ioplCd0lXeytQ5c8cwGAgS8AJnOk2UE5cv
LI3KqyLlBAzDnIBdmUslgjt4cm58IUi3sLC+T4GJ1zcvwnAz+2hTGdCU7TRIpFlnB8yRRWS+O3bl
K8hRXsij1sq0CStFNh13/fDNmLMEN/fQdQ9GUg/5VcByFWCr3UDJzwVxe/E0ghVujCl7ICt1FFiR
BBkoYpLKXzqsX8u1SwkjXnuWcrHGTpq4FNOCr+WGwNtPHLjCNf88r3DvGXKE61w14bvpcEZGyGYb
XE48wADm32h2i8bxQAyZRZifTk6WZhugNnDtujwXxPskjreaGym+RU1rPDPZSA1eM1RwomK2Icus
Svpvnkx73D/ODiHtt0kw7UzhkLjyaGQ2EbKI8a0rr9Ennju18aooU68jb4Est6g2UBxG5Q6VHIAn
uC00sqfNpFJMjaWYehJ/QsWsnBHFaeFHD3S0qszaezNpJ5CFK3o5qFjNQZMdqJEJKpoJO7KZzb47
SRlcytALwmXROIJQsXLuWFdWiQ3cqWq9Wxj3WXU6BdqHGOdZ+klMkeedlMMOKexkiecuRU5rKoek
n9dRV1rvuiw48C4Lk8SVkhTz9NQG2T8haNSzea4NQz5T7RPyNKQfX8U69n44dsodAN+dYAOmgXXT
OdWO1pYltI9ZVu5l51fZjpcapfHZhPzhh9XuUvFaAn+5bFQHyUbI0X7SgTcO5NgYHWEl0y4EYM4T
73IuLRIyyeXJwaYHomMXP1iDu010DHo91/7IC8hka0OKMVss3z7DQ7/uZV2xZ9JzT4TKEO8S20w0
/WNgw6SckU1K8K2eQS4HF99YnmUkJzbIUGOdsDE2FxEZyU+UQmJ/bYwOm1hVRrSoukl6uQqpT7+I
1NoRvWdgARtddP1zn2bk/BZDP78WY9oHK5oqzNVpSqEc1K09+zv8Wiw2kzapAIqm6NpTu7Br9T13
3Kh4M5U/qjPXaUznNAYKZJzGqWsTTByxuj4pHNjc14xPbr90+Aswqjrr/0Kl/D9Vsw+Wqn8pb19X
78Wdbt7f9fal+v+hqL07Sf3Pf5WN/1bUfkzedfGS/1IG3/3GP+vZlhlQtvYAKUtJ3fJDPZvq2p/U
/nwn8F1hk09EnemverYt/kQ5SZXEt1jSklRFceiverb/p+NSZadIKzwq4QEyin99s/9BQds29w7N
PN91XAccpEWxy7Fta98B73V53IasIk8rmLUj6Arsn/NDWYm0gr89OcN1NzpF8zhUbECv8hoYC3mt
OovZ64yUMRpr4erIgxQXVzHpN07XfK98Oee3/Qx/7jxsKj198xiRjKvAB6cAcbdJ8dgEdqQLeH4U
+i1U/qp8NZMUklk9JaPJNlSb0apwzArMetWM+dpM5zA69/2iuvHDPmc13RrDJunaxmLHr8bXXQbX
neNiC2UN0hvDjy4xyQtjZ5cDgvTsKL/Wmmo7O0dXhjC/udWvVll5/UMlECWzU4E/ijeS7Zx/bnsK
IRIrP0Miq7OmvL038etUZ00gWXc7bl5jy65c57QUyeyeFnkfVmwKvDY7i2O3BIHXD/FdXRpFeNYz
kycbb7D96tzxd+viUcGxJma4z6Qit5ka0CbEzTu+dlbksYbI65kpeAxqYrYMiu1rNvjSAH0MkUP2
0F8uDUP4/cbTjUm0If3dgag9mmoZRhm032EyZ/mlt93KWrfxAHelsGO4vwiZIcEoOSnkraYxEdzM
MfUqj5uY/KhY1x08QewWp0gjIK4UFDbwVoZDwEPuKfIsqqGJ40ud5h5FM7xyIJAZlLKlKicD03ra
9EZ5nruqw79ZekO3Ln0P+zMgdYSEUxI6+VIqw5qWfs5J+cI3M4JBokCX+sko54oZOZyTszFF24+/
2CZVda50CSROTLuEqBDa2feytcz0xLIyUu5sjzUce6QS6GStKAOczfybcO2MyZSz7/IJqemLSIJB
CqJ6IIkujV+ivifaNCCu5WWMcwmGq8qc+LEcG3BJ3jzGj+BrPZ8tHRXGE9MN5/winpyG7FKZOc8t
VvpXi+Sr7CwX0W5SjvM0/iY1G5Yl5AN8+p3VpgmsmhDgcjO65V1MGDIioqAai++1jKz2PS3KvCTe
No5mIhZKSGFF4JjyHGY4jOPYc2qWWSj4F3YjzR36XRp6HTA4vJE2U0JzqYHSO8jNmD8AF5hyeJSk
Z/gXVIhUe2YGwfwSin6mMGLXsbUZ4U+IC1GM4HL01Jc1rVsm1iU8yWG67hti/cjLqJv6JhdObJkn
LgWzyVg5fdKXt+xQ7eyBlAZiQO1Esqxl1rLmU2GzxjUXks00YGR3zouALDEvSjkYisvY3e0oi2a6
FO0AOgZSLq8XumZs1CyLVF7ee9OARmbR8pWoIye+BorNvDzm50XTBedZTaH8PpROlOiFlcyMBNkY
td0ZByG2tRLKIDO8qKeoXw1JE5YXggOkuyztOoI8IYkQlTpXZbOWI0Xhu44F40sxq6Zd6XZmKS+0
2Tl3daXN4pEkJbHFEe7MZ/lsVMNZn8zVaeCFFLwVoNFwQ2CMcqkNsYZDU90nvlgrq3Oa74kzQiFz
x8mkNu4OlIHHtsqJ6mk6ba3mTOfh5UjUNOgo6Wb5OfhRlhAMuRSfUuHkHrEepdNwO/BuT0J4kf0y
x20F1N6zJmtNIaXExW6qJtikc2m4911NFMli7noN1ViPBNf5yCzu5z70IVPKMpfntsjVsPrf7J3H
cuTMtp1f5YTmOEoACTctlCdZ9GySE0Sz2UzYhEn4p79fnXsU0lWEQqG5Jhz8hqyCydy59trrU2Gz
oHyJCW7t2OYdsVbhQoaWz8AYiVROWhdHtF73b9tQdoD4qfubRIiGU2G1MqqRZUlvDpErVLMPEAoZ
ZLeq+gqH67EJkGPUw2ctlyi98WGC24AXSPPZWZCqf6c+4wVb2UXQdZABuWi1EzWfxGymJMjpVf+O
Or2gqqHQ5Y9Lu2pmHWAwGOrCoH8tm/Yaj0SrwA6SOy+iAWRop4D4mjBBkr1P2r4TvVZXHmItFV08
gglQSxHk+vFpSGHclZM6F1Z29qc23FCSGpKnayLa3ZwgJL0ju+vNFoN1G1rJCZGANJ7R/7bVou4d
T2PoSIkACkVpvbdzAKw4J1JYela2TQtKZM/DXY+5+C23yAbJV/J1d4nW11H/ISl+cvx3wPb8z0Wv
7yTPHwMvIPQ8GwdY9wNU89SdlrMlaxhFNqx4z3/MtP5g9u53Wea43jy8PlvPcr85Xfo/SgSwvsST
gmR1K4c+QtRZEI1bQASQW++SmRtszdl70UYgoQcStBCb1UEH3nPQEhemUb3l6B7mIgTYFplfrT9e
FIH/A9XvNuBgZHnJfOwj4hpTJrrjIVSgeqviTLPyYCgO4NFlyabSLvHwzEfrDjqcr6YHJwPnKMRw
i9t9xLXb658BKnGMT/pAwo6/S2mvfNa1lRGOQbgu3Dc7XhkYyBbnD4dQUNGd8zAOrbG3Brl401UF
pKVkOVlV45Gw5e3WnqLfHhQ0pdAEpzZh12hTE5dedWPTNoAVRDtGldAUB6PrE0DV6kaFwmq2iZ7x
zYBRBYG6yBtDz6Ykvdcwht96nAk1N1sgiY6t3JKZdEbAQhjw1/GACHx2PXBP1D5bFqiDOxvrbg7W
/DgupFmO/DVVODc14uapGqz1qc1hBo8dOAx7qXdzzslzUEwNGSPJ6l2Bp1RWvydLBZLnck3vYqjl
FCagh3MqLgBKo+LU1BU/iddlu5AFPwzE9CGnoL5VyQiCJjLJqbGDP8tYXEUUtOy//sgROfbGuQH1
4+tvH9ZDHkd+CMp6dZ7BPfVgzS0Zy2zUv7jA2ZdBfNvSDtsLZPgniCHypawmSoWgu6mslti6yWJD
xqqLNrq0p5nWz6z64qxVD3ei9DaKfPaTaCB1zdVo/06mmrgzjw9FjkEr3L+6iEAU17YmdrMtb1bJ
wdirIZvaEK5JFCeE1gPnU/s2ef5WkO27a664Xs3fQgAeK+3W37MMQY7ieHyX6+RShvRG2xB2PPrE
vFFLdifoBWUD8hbSP5yNxAZ027KibYhBmR9beu88jhliKW3804Idj6MwsjCsFFtyT0jxJgj9dx9F
wWe52L+suSNtNnTYiIK5uYKX/VMvordwlHSa8y9Bob8VCWyXtpvvDZHD56GLTnNKe26Y3Xo7QdvJ
vPSenlOzVS1NLA5+0SsSVHaclDCkvyFYD66K2Pz8n7H00erctH2cla9OXYlG3M7c89LAjJDLLa/y
zgUHpcLuQ4f2sBFLJ8lR0s3OozbYKKZ049mafxpo7qyFZ3Zn4guzetga6XPa884r4Xnj6kLrrpHN
AUockqQ7KzlevMzvPtFH5Xe6wBISoKDmKLsLyyv6K1u3ETCLmm7rZ4MNhb4wqCLfp9HjzJI5n1It
AIATQmJGu+UDwiMP0WlZL5LTSuTpntEgA2iBBMCsgC4ioMhtOte903SK4iIkUq3UJMpU4jeQpBer
VtbJHdrfQ6XCd0eW443M14ei7NxbT3mPZiH1RFCdBpH2j1PAIuvkgTkIl2S+JooWmOZNaO4kIVe3
A8nctOQyhkoquirCH7zHGtjBZhkzyR7UmG0QtBWvNOdrrJovqhZuC0HEqG3ki/tmndXBFwjc7ALF
tm+To900+0IRwdZb6/KrckOCEOGAVsXYkX+s3G9wocO2oIFwY9poJD6Fr/mR9N4x683HVJobvMwN
1z6bz0ImpKgn47xbS4SxyhkhKkVeOh2tYU7IMZeO+mWK5JX9lMhAida9oqRRZfozJV6LDuoy+mt5
xTWo2ZR17Hq1t2WTPNWmemd9Cs9LUw3kEsw/tSeO9jC4zCz6cEyU5b6UdkEEbjby7cPM8df9IMJt
Ppv2tW7bgA5CHt675CzfhW4a/Ub9ju7VnGWE5fmE93fYMQg4Gi3rgchd6zJaSbmFEPgQ2qZjVZPi
cVH1u8yB4PLVdn5PXo8TUu+Rs5kclwQMbQfIgxLvC8cW3kNjLc5R5e7DMK33rZW8FIQ3Rl35rLIo
+YVrYJoOEck9f1i+LpWw2r2fI8wsiaSZ17Hu3FHFgBgmE72eLfutyBT1DaXzC/aL5Ie1YLqfplIA
nR6fxyTbT4sTHDxlcl7DQUZ6PxYAMHP7W4/u0Xf7z6AK3I9QsKoWEgyE4w0Q3FPBE6UB/t1XUthU
HOECvHEmYBvF6LNdCROP8EltuZqQ0uZQ/ekXS8QEZqvjsE5/EiWrmzbxK7LCqRk/B5viWsj+Ge8E
YUAphKVC66fFbyASpUdOUiCEGeEl2OgaWox5X7c0BwPzovGluGq8z1PQr2hlwCVsz7kv7MDa1sp9
rrqABcmMZAOzTfPlxKGIshdCB6k6Gjs8l6nIdwb2Ni6JIvD9Q0Hr6SCA3+RD/kHxG1JqO+3Bb2ns
qfb6qs/9V096OKQLIF59QPwr9XAYhOnfbvSLDUASdLcuA8ILDW0ClJnMf2aw9Lu0WBzO9wkJZM6U
lV+FsZt3FFdOZZVgkLOavtSQk5XkYEmKVSvKw5hAbSoJBuAAR1uUbW7OwaP37CVjMm0yv6/veknQ
fG/6j5lS6JAF7vu06n02+MBe2kBsJ21Deze0wh37M6oKgDFhGRwYf91ztN9Q+35gnebPh5sxyR+R
NR8yjcktifJ3rxzvClfEnqdB7lUvfj8PN90Et6SeOdwGjIe2GgzF0rPwl0uhD5g+5nNmz+TvcZJ+
Bg7l9pTrYbexyHtVez9SNWEAjJnGxdROpMquN8KxFlje0AXrUt8rj1AQ3z5B1fN6kAXmRFcEQLIf
fo3aVM8YEfjYhaTD0Zsbm+7cGhS/CJTZQRx5Sx3xYzjfbuZEnyiTxNn3FBZ3Is4h18JDnY2u4sCO
DrPkk+VTxVodZMFIXiDvM9SC2ix3OMxPs3DNR2XmZGtNYHyT/kHUrO0MNB3l0k5PFiJ2j/+Zmlub
FFp8GhJr1eoAXkG6/iQYJfbcvjNZN35ctDTqMmdh4grk5san3XcL7a96l1V/wDnBkuoA7APVUvnk
nYByPDhcxP0SkX/PyYlawsYZEvuZmO+Wbk4vbYfU4Gn7qDod13L8MNkKZKXMQYkAezq3YFa2TeQ3
8BVnHym5yKs/bqHOQ5r+yQTV26jYl4K5I0TTxzB6kzT2xkZj3mB0TGLsBxQSGL+2IiBGrjBwHYu+
bf5EFihT1WfT79qqzI0MUVMl95o8XVVDiUZeq/ZXEuZwJW4M2BXZidnpoUyYFksSAFrq2qg4IG/l
p2om8VbL1MD+qdVOovWSVc6xv02n4qYdHBj1EoaHv3C0Bze4RZ4nTUz12wTZ6lIpTk3Z3DA9jDvv
K1ko9lee/feMUlXFQTCd56web1t7uevyrvz0WXZoCuqLsmEGTpEl/gw8t0fWoLdRleavI5dkR9th
iCOLPMTO+PN76S5kQ86I5aFn3jwfdVsupB/kXWbiPmICERXw0C5MePupCB6djMLJxyKzRXmvbtEO
ySuc+FE6pY5FQFiZ23ufvOjvZaN+mrz+SNj6MO231fyiYZAdwDPvi1A8BVmznDnasiKqL/iqzsOs
7WLXi+pEvB8n02seiZXFVZf8ZBXRuHYPMkyrcr2fyAO87cZAwZLNyc5NCwWzt3LcY5378gUlL9qO
JrmVubziDvIhtsBRnFtJ5HrpN69dqOoDvdEIXFiinukVC06obsFk4iAdbzM6QMuxh2PMEVA7gq3O
alqoleeom6l3VsJ56vqX243OQ43KsaOFfmsjEN2G6WrOXpEUO6BDHSmvZb3H8tLB6e6dyyI7usYa
etAiFWscM/9ztwRnWi9/B1FCVGk5oTlgVEvCRvYqWR7LcPKfmRUIt1PnbxkBveuwgnCLEf9psUWy
hLqEDATWEM5VFiyU4AZwGFgFpeRp7nX3lDI48eSkQUKCPB1Kb1MsDbg718r3zdL0Iym5/twfTZWS
WbZkR9nkPZNMDuoje6dTnzQIyLu5SEk1VQQo7aWCqy6tJd/nKgk/i6Rujyog+m5uMDDQ1RVxEOZE
E09/sI6KFy2nAgLcOhNtVEW2t/OrIr94zvqZFtaTLhb5XhWkqFAgvvpOa+08DqEPqgeHcrUIJP5Q
bWnWSLpun73CywHm1wBxpgno0iEaof/IqaPo5tXAQe1NO4fiM4nF0vIVYPRuoqH9cSkg7q2iGMCO
JvLB0mn3At/ob7bKDGksmInhoxt4AtC+XmomJXVMjAInmtU/hcYZnup+amJ6KyGSD72+JvJ++ro8
5gYCkp71lz/KJyZ1ywu9l0vdpfOJQ5qi3eWxyM2191fJaT0aVRabKRI3GV4KNGZ3X66WTZGrTyF3
s62hpWJdz1+GINdwFRYrBXoZBOce7BZMowiuTuB3bJRuK6yjaxZIonC8h+/ANwlUl/VKQauRDXyH
R/IUAMt6HMOZ7mxlcvq1mR3NQMYs2DkrANQHAhdEE2eDdn6yZXA/2CxKOHgOYOo5rMaTp0maZZMO
92sAAudKmfqsnNbbYWoC4+o42RY7VZFul1D5vFZuCZe2q22WkjbhXdgUhqNIjF1pp9wmLbe6yWH5
Vd7QhGydU0MmNSGGqUZBLeoeSVxI1N6+bKxdN2dsTERxU5kmOUGPnc0Quay78TL2AsxnESyVt7Pb
wX+pnByHTOovbb2ts2yEiFZ4MyYy09NjLIdcPYy9eaND3d5krvUnrGbvylkA5jR2Fo80FZX1QOKS
lHHazO6zqpR4wyM5/HVsOyOoPDFES8qUbBVCrb3u3WmEBg1a4uvAALZeq3ebp5RFL38pas+/KThA
UH6I9dG3Q6iHUZtSIuHJZcQ7cZJ3XywXy5HY//ys2TPSPWzpq7An1VEePtFX1wzpsMbuNIpbvTGT
KcetcVJxIlWMUlIE5sL0wFYnonnHyrtk28QRKGBZqQpN+KRieG+Z86ciGdCyxnbc05O+kU43f3Lc
iI51K6oLs9+XkN1jF42Nc9MBNDyJQrxUbXjXl9mNlXcHnsSKwZ72SQYJyep+kRy1lvJ1hfDJj6o/
WuSYFDqXW2wW2I1Rk5U/WN+5qH/lnsFrbiG+Uj//uZZK8zrSWcCb1M7M/QWOyZBmCmWDne93FcY6
hzTPWYKx4uhzLFy/aDdaNEdn9i1ATf1CgkAdEv/tgElzHUUOBc3/nY6ikzVZ1BWhCiO4UxGde3Vu
SW069r478UaQUZSWDq44TA90nxf3QMQrCoTPMRsOnG2PALmAPGJLvKyV2WFuODvaJRoYyg4Qwn7c
yJ76M4+WOz+h/5E0z2at3Ktqqfd+2HQEjbXP6SzeATQQIE7KLymlqDdbph4eVTW9tHnRPUnbAXoV
kO9b+2vJ8AcTvFFTJFxlnagHS5SRvRGD7l6Sfg2wZKxRlcZtHmKkbfLVepKjhxGynNKT2039o+zA
iWPJgFi9Uc2Cu8UrfNCr6ZmBwuIU+OysHeG1G8zGCzw3yHfHNmxMcljsEjUZh+n0XQg/pRDHrrzg
KEby2choIYmgtLVTwCMb3WDH+mPGDWaa8NNZEvPLynuDQThbwjsJJ49GkvLNrdXR2txMAjgYkh9/
JOiiPZ2uHPIqFj8w8WhCu6Apna2XrhNHekffEPyi0f58h+/gIfHqHY9HwDrWazXuPSIPErrzUN7C
oL+0dmh/DpNmUG+mPfaWutJ5bxhwunNGttKtQH49mh5PKu44O9/ZUZO9GvL7Qqhus/jtmenPYAEi
GKKODQ5ZDXp9XJmq/8IFy87jT65cD2x98ERdirr7MCdpYtc6GXOBTZjFDgs/RbebAycfp85+KAuT
pCenXwHXZ1TmWVifuHLmsRPT/Cu3I5hVJQm2v3u7cfZ511AztrW93PhOhFDqWp7+mstheOBTZhNC
LEv9Rgf4BvARFHjpA7zHtlzdGBlwOzj+BJQGkRO8ZerCK4uiY4NtN4WPtoKadbt8hZTjMlEz5Gu2
m9v0i3PcefCL7DiUUE/jgpPCsKtQvz0W1cA5+5xOt5YDZ8vuU+colanvJ0/mJ3yfDEynuAMFOKjR
ek9s8AFLT57KnAfBXVTM7Z6S0Pk7sB3f8HjEmKPs2yYcQigWVn7pu2HFzTINL4GFNTq0QfZgpEAd
zEDloWybVwTlqmRfdcQNC3C8iorE395PMG+vtDTXPiANH6LWtxIFKdB9V1rX1xn7N2MCgt/HOB8Q
C2uwQexSR4ZfYuBengnqS6wK40jTg/DU5QgCjF7reh5nCIPdbGhXRbjONyIv511WTPWjRM34Sovu
pMKKq4z2RUj/6D2pRHt3qZ+dsCEGjwayVFxOMxBcWkWM3xsbI2hbe3yW2RJya9XeLrV8wBCLt3xr
PFnACMdyvs3pvjNXU6VTnOrMfy11VXxhAeoizJN1f51YeC2RirhO9bNIQ3Ee+vWQBIHZ0utiL6g6
26J5NbrmKfQ0by0N6QuKeb4xDiPoVv7LiEzsFznC5xFNR+oD7/guvcJiogCXeUBxsOMA/a6bOboA
QB5PRTrR9hBVtrNLQKm88AzeYJMjjKfW4WvRTE8FQLLP3u+yS6HFLWnOWy9f3Z1vvFNo4wEY54cC
RgkSK4S6ZDa/wiAXdwV96dho+S1o0W0qswR/p9r5CGfdsyF1v6NlemFQ5N328hpmJW0F29QovlZl
N7tEwgbLylYekhncWTPwrgi2KgjHqto1pUcg8AReejDe1f4LNJuUreg55yndrW2xctIpepKBbfFh
S85Uc5+/1RWy/9qvzsUddbrtWiM7MHoFJfJi920R4xPlUq6LtBpofPXV11xByMz6vL0fo+4jN4BU
MXiMa1x4TYIG3JBbzkgFe1CM9ov6V882QmGfC/KNfd99tWCO1K65qdUqLtZi4aZC7zVPHAxpe056
cF+Ha64IEtQPYWTGvbPRWNuNhb2R3+zm+WfdOvRvx2XAE8zIUrdKyu08Sfxz3y70/3nFjrZFTHoc
JDZt9doF0Ff0ILHdyV5BP5PONl+Nhah4AW8b1SUVRtdNz7ktQtpePZYBpjSena7ihJgOPGiJRpWi
e9m/2aEFmwXMp8t3aOqTZQ2XpCS7wZm6gY2F0obNxH3vZcRhdkH0CL1goTSy3jvbjt5SZbF2CTQv
nwmGCpRVTtb+siBgdr63K1SaX5cyRReJ+ZuYdGPeU2otnLf5A6JHQb3kkGhtbUfW+NgHuraneCdM
aGDvpUl/72VNspVUx9ssGR3wKCSLQmD6DIt83juD8vZJFbIO4M5msF4mv9hlPICgaxtLP1Ef7ux0
766Pdh5YPt7FzmN6ZBV3AG6dp0lV0R2+PYEeGegn43j9nutgn9bOS94HyOjnerQDegbJc5U4P85M
ZIIlj0MwIiolTvVDM8+EAGfNdJtFtXr0Oe/SnJI1z3u5XrBg3HZNkmyzKCxPjFHgyjbYakUxLFyI
AdZa76/3czjmUKwxNfMqiaR+lY6bxZNV+PfjMFyJOMWzaBZ0qXoeK/4NB8plk6YykY/t0HS3yUxm
I3NHNl1FnavQ3XtePwZbqE+YFTK7LYPdwuGqpGHIoFCMrJFyrig6XDedWvtnhoda0NHtXFw8wZjC
Rk85+bWmrvG/daNhAzBe77UPS1NeU6O17OULR71GIUjNgUMjKx+YfWQOzWIT0G710iaLjTml7HsW
QJ/Rr8NcuiCgeqYJYlLsQjLHpmaakMlnNIEkt8eQmRx7/XK9nrlwfxX0q/WKfQflwEwE9lpMltzQ
9yQTkXXGv2kyO6846zoTfZfVa/cRkzNml3WE7MbrHFiXBhNSuZWVjy7Im6rgMKuiemUmDI6RW4fu
ZfSU+8daBGLiFEY9nO20e2NyFYF4wj66nZOBqQHVYRHAS+l+NIwbVLcRuLoTE/IJ01mMkOOLwlfx
i7a+kbA0h+Wvcif3vmX0GFZllVFbNHJY24exFPLUrJ7N2P4iymZ3dUg3t8Luu+zoYtjltDtY7ZfG
gAYCdMZwyjSThbcobHCFYH4ptcswiMY52wmbDa6jmP/KAmxLDB5UuHVcwqJPDeIDtE01jDgPaIRh
1qEVBsGZv9ziu5lxSTGDALdx8gyCw0Tve0vjtH43XTHc9mFB3D7G7BWvABtEsrecepg2egzaj6J1
eNeWAvSrIXoiDlhjrp20SLexIjYUFsfAVAirci2h0MqEohtPOwznPkgjpo9CzpBXTdT+tjFstOcu
XOuRD8it3jTePOq9oya/OixFOKsbnmoO2wKHBwANuw0vTZW2+bGzA/I31zC0GDUTOIh2bWVTKUGd
jq7cL2fxHvOyo7j2kAl+mAydX9Tg4mumuh7jpp7aFupi7ZTHpp2yp8F1NSz1UBhOo53TLRsav/0f
VrgexliOFyAQSRoDFAoa2uNVQjfaps27GbF9/7SucORvEdWGuPh09qd9O3E4i0uHgdwTHriIIH+i
rMguKesyHvIZplg0c4CdOZu/R4FyUlbFavIx71alYOiqnxsu0sBYiF8ZUGGN6ADRBvbgRZcJo90t
nro6OnLtMQ+tbZaZA/2V2sQO07UpPcABpDxaV1rQBdV2/7RMso92HNRHGqh1labPiT1nmjGIrvL+
6IJl98lMGYooTh581r/byMkcBMjESukSyFU/MgLGCu2kVOr73maoc+d1w9KBVQeLhumBAYTYOL3I
/i/5vP81gSTgMrq+g9GROUMGi5mz+69jtzKVFcNi9XLybuA9fobJf471/n8b7H+jg3QNaf4/G2Hv
Td/V4z9O/dANzT/++z92fd3V/fCPkwEZ/P2/+mP//av+7ZCV4T/DyAmwnjLAKmyPGfD/THywpf9P
Vifp+1hTcYdf8xb+R+KD90/P84KA86Arbeb3SQn4t0NWyn8CD5HkGLiRRyoE4dj/Dw5ZP7ymrfzP
uBd+jUf4Hn9LCHYS6fzv3JlmqTS6Zum/dt61QcgoEHMrjGAyyXFXr1BAHT//SVtcnkUYXFa7WvcJ
am8vIPRm9nhH3Ln8pv5haSfPndSk3nmE2NQ+GsMUZrWE84luRP+EhKUP0i29e5FX3n05YhKgm35r
RijOjBOZ7Tosaqfodd8Ma/KnFO5j0DDuWun2vUo5LTlBj8Qi1DcqnMIWkIQb2KfP1aJOJg8/7NF9
bBqZHZmobHaTHq8RSNfxrsoFdJx/kaX7mVQJXfKQl09M4Qu1DFYsUgfRsXqMbVfmSy2oPaIl/4yK
9c1p1auTVp81x1Fkl/DkVNbv9OrCGMqfAel3kwt5AUezdyy3O3F46TauY34tXUP/vmvs96otvjI7
fDGLPDYWU3/C4Y/PhvMKMWtiCKydqxtgKDq9SQfDpDSnr23SdlCf8tCLM3vVB4E1dT+kfLrcpss/
z+KNaGXchFXyMvilv8Gk72+0y8VqdfmToM1t+0i8iapbIOeZq1vHhpuo+DHJ/DuwMAeVgu8t2qy5
Txzlx0kwoQJ6+sGsMyOoPYWvqOr0W7mcO1j8hqOkq/A5NdR7zLylNNXH4aEcoR6PZSO3qra2jX1N
1Jsx5QEJNLHplDxH/dqdIrI2YtNCnrd9bDN5xt8PVtF8+V5tvw8NT0AWqBVob9ns2xX3oi+ybxTo
xyiwzvbElw7SrIqtOv3RVvqTueonaybw0K6+Re4NcSZwiVQgkf+6ITmJebGO2UjgD49JRjNHiaOa
mqeAM/7GNLZ3XFYmYIaOnZ4ymlbnzNfnXUBVHcer9EfViMq3ra+CjHLoIoWpPIyM4GxGe+xOeb8U
51CLYq8hbf8qF8dsVMoDphJzWMX0lljlEgdmTLfk/j8aiZMEe4V7UMK/WGb0Llkj2z/wgNjJMZYg
XMlHTn8NTm77sajz7ymf3/KWz83E6krMnTW/4jTKN1SJFoFJ7CXuql98bI7EY1oZ7E1+C9CsB925
tHuZu9vME3eRfqjZRoRiX81YL0mbf1lr8wwzDKE85xoU2F/if11z3aBusYA9WrYecSL1+YaRt+us
5oOYRlK5yls7s2sw2Rqjcs6bFNTXhq/mYcclKTbe7B0kwvsmr3l0PZzIW8ua1G1UhadICx7uWj+0
bpA9EtN3cbibm25p3q2ZUXprxHXu1tjNew79KP9H8AyfrVnfFP2xzSKct4TNdrNwWNxwHu23jDbf
lp2W+0wN2aEhDpyvySB/Y5iisbPQvDBPE1wNZglUataXnFErGpXerrQ6fKp8904Mdyosb1f8RXGw
RC/GaR7qkedJRMGlXflOYuKvp2nVxGYSnDBVP20Dh8ZR7TH8Cui7LWuzRYetKMlhnuWCZlnfXXt3
fpt8/mv940jnb6S+Hi1U5sdQMoiVS9Y3CwtALHpYi7QTTOy3WH1tm3vclhwgARN4sV9mX8aRj8LC
EkaqUH2vKy3jcCUfWmSMGeDRxf1PXgEtkbKJK4s7Unf2zBM1Fg5qMCNJm9rm36u6L4nXxNOIMx0H
WNu9a7t7p9srOBCz5JN8EW7nRQMfa+guoUo9FdcbyRAO/trZ2VlMYG9ZU98Kn6dHX33LI7uA4MNs
At29Dyk7RZP8ln76U3lTd6pLuJRBg7D9r9+tMVMz6uOdxiF4SYpV7bpBFNtiLb4wRwsOYWA4jaLE
JV0AaOhETd9P7kGny1uS5T9o5YwLJMI+R+N012IqpyXFKwsGMIvrtLyFYX3bglnYsO1dIjPduczS
7daObSmU+Sd+zfduqJxzH6YozNb61hiqSwR7VmuPjHV3GlrEed+Pur2OrLxlvsrSS2zytbuLiDvY
Z2IRm2l0MtIBw4vbuI/InyAzVfMcVfqztfLXvGX8SaU8C9jb1DYYuLUyad0N8RUZHbVCbpnVv9hK
kRex6v7ZLZpg5/Q5c9oW99JhO5gH8162U3Ge7Py7QVjYtEPvxNPARMPEAM25xLV+VI6EvhaG9gsl
vhcza4J/a5WPk1tEB49Ai1NAtIzCXxFPpuHeJv5LXaKJzVgJNpPF82J6Kv5RP6+yfpi94nPmY8WL
4j/OvexLLde2p6Nv83Z5s3r/gqu+PeTOGByzEHUC3Rn7mOreq7WMrrk1LE+h9TdS/GMk25OOyk+e
g3c981AHMniJqugPRfK3CIN55zgrq3dGx91d1uQpmTUy8vKmyuYdKCEnjznv7lzNSR2HEJuyb/1l
p8HiXGc/lsBn2mLVZROsPm0rwRHmk4aRqm9LXS89+SWx12CVzLRjbaaZdvNEykqm+Iw2l3lcEhom
wfI211NyLuh7IFpV+aNVKLZSW934Apr9BF9218mOj+AV3+WsfpZZ7bHifhcDq0xTp8PRasr6uDR4
55hDg3qLEZ34gTTaaIl0JsUKcs4ja8NtubFsWPi71STB+k1cJCv/iTLets7i3tkTe2Dm887YQ/Y1
uta5wuIYR5X1Mngs5cPA7AGndz4NrjOUbZ59tNgiprWyUQDw0LRQnIWPcjZ11yuYjjUzvYojOrp2
3cXSS3BMjLZ8s1Ouhuqvoz5Tky5bWWdfnnudG7DKh0a7citwL3X0+TmxX/2R1ozxjHOnV/D3OTWy
HBXJS4odrs+Y4o/WDuamx4uxtoF76Mq1uajexk9Xpuk90KeZoQDOXIOZ3zKGin8jx/NlSvN+re8M
khh21Enj/qdbI6it4NpR1DQOS46DOWhPv0jAgWGdTQSZkBaF4M4p8dtU9u96KTxy4OvPqmbOlrr5
0GNV2DEX8301GuiZ5aooWP0FJOxdS+Me97Wujx6uyztRB5A72g5XuIzMgbEjDZuOH07DowlLsNzk
krXbItvmMjFKwUFWPIoc+KVy7Nss4K3puZi+TpaYlu7DOPH50CzSDXNSBW2bkc0ACWSTYXDcCDf7
6iqWnbJi4517jxSWhf+TAc86VjbN/TJIn0fLGfZLx4OKj5AG8nV/8V31XTfFp5rowI/XEjstKx9u
AzY3lqxiSz4P8tBc/Qd557EcN7Z16SdCBcyBm/QgHRJpyKQ3E4QoA+89Rv9r9Ov1k/QHSnWLyhLF
qIro6I7+R1eXJTEzkcA5++y91rd6PGjWrRVolNMGMbbDpLhIB7DVds704lW0A7AbSS++zGYmCnIe
6jm1FZLH4L4uhqHA3gmHbZcGzPkzkrCjHBcRRc890UXNth9ULBN03Ndhx8TW1hN70zXcwapgpONn
7G/zwoL0vV6UpARRUJu3Ez0Q3gpdlTI0xCpUBwgiFTtRFA1cxtjQdjTyG+f1jPZ/4MD6rrtzfq3P
bwiHP177/yaIUDHFjAv+8LC6b7NPqNQqjqt//jH81YH1+6/788Bq/KHbMtpRQzaE0OeI6T8PrDrG
TSB6KpAekxMraLE/D6ziD+pYjckm/91U1Tl+/s8Dq/aHwS+h06EBvxO2qv6TAyvH4rMDq2oThCID
9mKTMFVO1D+3OMrcMlRJiao7vWO4DzKBSsCQ1oYevXBcL3iKQw6NyIleGkRCmzgz8xVbt3E01KL4
hKd8XDdlNm3YwfQLTAoTPj+q8EwbjCNgRCRe5XQvaIevqzhrN23VsMYHFZUPsjSnG7RwO2kUXbrs
YXqw+/ygjEPoJDgCnEnNOQrV4mqsJ2PTK/EnzcxGN0XFt8QP1G5SktCoDItglTf0/EwpSrapyTFi
QuCAzol9OeY8hccdhEVRsC5MebCnJrZWCtwjc5xPpz6FRk2VY0/AeZDYVOzzyYsyalcWHdewir6k
eCAAK6BhmluwnnwvAlZtqGMbK5+eaiax4NDKm9ZODpJszdMI9LHGQL2LvfEZxA/QiJx5/6SjC+85
hK1R1oAfA9Gw9Kz4m2p5OwETYGeiF9+GevwSjLjs6yC/YVJ7RLnHAS/kTB12nJxpMMwLf/Rizjtp
gLPBsQLef1HJ0W1JeeOGaRhcWg3OmkUDCm/v6bhRjLGjPKYweT3Z0lqkcBpMy0ltvqRKeMphKIyL
Ni455BrDqSif5YZXIxX6Oek4ooh+3gx7rsL8o9xInvuxukGuvPcmhqEqJDa29SwFiRKxeXfS59fj
jaXI3ZI24DGgc7uq0sAkQhUXqxXgSss4lhpsxTWiw5KKYmMm47DDJhzy3Q+INMdGiVd5i8sBYQ2V
42yuG0KZbYavR7WplQY5YF+rOgajcfRtbgPE4/we2+TZtpES2b4CRkHOT6/njzAK2k2S1cVzEdmc
jpDaLcpJUw7YufJtb+niYpxvnUGrj7bNZmLnXXt47cWbCDsYoU1UM4vaTNXrhNLqRVHk8ooIzccC
qKcattZqstEOluFLAbiSMxxeTgTBF8WQPddedYMKPV1qUXZT826jkt1UTk+44mbc1YDCsJLidaSm
L2YbfxmjNkfrkYBuEhqEI60edlmeiI2Yexx2wCaWBtIuqKiWYSItVBzUK7RdX9Rcp4ZVrihPMkdP
c0bjc6R9HLPT0UAPL3KZo0Gu6skS/Zx+34YRRalnMiT2YvbNaExOaqVvm0GaPWnZTTXynGHa+6aP
Ct5Oa2D0lHDbhdk3vTAkMFaw04SachMacuaEkhiZj3Fqq6MhxrXRH6MweJ4MOinMFPNtEnFphwIV
wjIQCg6Sps/B2oz+gfjEZtN5urFu/OnY69wzg873KaPZ3iRAnrgWDWIAfDqXoVpnDgnlHMhjj2m/
Xvvr3Ea2GPlsnr3CYUuO+QW6VkJhsaKJ1A2On4jyH5uBBaEdjZmEQYuhzP3gS5Pbn7WQ7oUnhd88
SzivBa9itqtUUDv5XamfTJZFTZU118hSsUpq2km2zwVoMeGsVJ9XLG36HPNhiCtprJlfHlEbi21u
xfKqY0CLvojYFbkOvnRhfxzS+Bs0hu4+iah5VEHdJkrqqTDkrdV2kC77qMmc1lfp+yXIjjXGirHl
v1Sq/MmSu2QlaWXoZJi4dhyU4o1C22ohYloPsUCbbI3UMJbesdJmtDby0MKoaVH6FaNe7lqkLWii
suISxOW0tQavfGw5+a0tQqwOaZdVL0VutIsu5LzldS2Sb+4bveFgzcMWMHRmiSNLAVBSXI1bGRfz
gvok3EoW5zoRhpybRPs9B+a/eQmiKcYMW3i/BLlh8NEk449yo37bIP/xb3/UG4rxhzA1S5YN/ZVV
+x8ksqIofyCJhYeMkw1c6UwK/1Fv8F8EXlj+kaxYmiLr0CV+1BvGH5BuYfgAloBKoWqEBv2DBvkZ
O1gCEcvBVGjajG59E/tQBb3Wjbhj0JjtCFKAe2WsUtW7yxTFkap8KYocVNxl69sfkFN/ZsL+9YJn
XFZcb8Diah4b4tgZcduO2sqYyKcQs37x8uab+AUYWPm5iPrrRajg3n4q2Vf6IJH90Y3b634SK5ER
5qwbK99nxx9ePNCQHVL8Sps4t1TL2ZMivI+i8xT1pxLur1ef39Wba5oYZL2GiE5dOQJGysw48SS6
VRPu1ZTi4iQjAuYDz1O1pTSkhyzdfvC55+Lwr2nHX688v6M3r6zZEoLSUqpdiWXSyh2myK7e4eb2
mTbI3Qlwx96MjVUllZygog+Qu+/eRGe1asxYpNStMndHGjWX7UVy2Tzg98ju4asHH7zIz8Tdvz7a
2chPUgIVr3/uubi7cJOj67d7Z6wumVms2hx6HQ2nD67iO3fP+ayIDB3ZLvthcHvDcqB50n2kCQSv
G3rBKdEpN73JYRnmLHKra8i10mr9wUu/8wWq86d/8wUaALOCSekbVyQKbt8TzEJHr/wtZFdaEnA7
aq6o2JeWsQoM5YNLOzO5f3HXqPO09c2LWvYg4RkiqzBWEV/19kqTEUN1wrF5ZMTgOd6kzuKf72dW
jpG/5rCfQWv+81WqZ2sOfYXRKhvLcovH4ib8ioEaTRTzHcQ6R+SxyLn+5dU8W2ugyUWWFmula0sm
SqnbFB+zNtqvtw/ay5WvLUup3SiRdid/uMApr2vnr67n2eqj91RMvVflbrMxYFPeK4/ZMQ+OAe4v
axOcMlfd9fgRY3KxVt1npF30di+yY1dvB7iSi88e9uoAlOeuOyC/aZf1fXTSpU/dQVpAMET5rB3L
T/lFfp3gL15hHXN0/SitOZhsKn58FUVuc7QK5SEpGVQ+0AVcfLbgBeMOXVn1ttF2tViCtVyET811
d11bR2WtLPMDMljTqd1oPW51V9pj3B82w0osNW8zOtUux7izEavRzbZVtvHqz8Gxuqi3YbprttWF
fY08GvNWRnhHei1t2svyhA01C6+E9xI9aAffAXSDi2Sfb9EIA8PAv/0luQIaIler7kXM+OYLaYc+
cXAqJ3PMaN9u63+5Mqpna7LSp7af4FB1qfyQkkLnYoRqNh5qii46mfPB09OA46kLiz/T//7oHpzv
tV/dDOrPD5ekoSuJ8bW77fz4wsvDvscEUl146nPgheAaUV9Uz6GCFIRlpWuKUxqqzsgkrfnwCX8N
GfvVuzhfoXH/1JPaeRhQ9rKWM/S0KbOxHNnRrp68CZgQLorkIenlvZeWSBt1fzcF+lKiikdGh+a0
UOBZg4YfUBYNgHgCCmvQTIth7CUK4c7GVlNeo1urfBs9Mu3pXW8p4YYifY2fb8We2K5KFYOOhDq8
l2jQq5wYUsRyNGdTut8wtiu024n/YI6Ig+TxLvIVdwgBDNB5QRPdjk+Qji/rIaBJl/gA8cRpUPQj
/piVFSXlRkuRMZXTaqS3aZrpRdChdQa0z7n7Bl7q1ldq+H9KusUWWG7GSODFD/UL2KqXdtZD3Xzx
rWel+UCt8l4Zop7tWZHQSL0sC8/1QtIYHm3bf7EkeTWE7cksuIITPoviGl29BWWv4htnHf5gE3tn
TZ8DON6u6W3gy50eI2dQvPIl0JRVZmmrUKME8MxV6Jt7/NQM8LSP1vR39kzlbOMSlTWEhgw1oES9
z07pcfjnJp93zUWeXwfduKjD64Bg6inyt6ZpfvA536s9zgn8Ex2sdPABvxhzCyVuF2ReLhLsTQHT
HTsq9mLad/pVll9/sKm890nPdi+hpV2t6VW0y1yIBbukru6kJtjOX2qECTSWjl2VnHSFndpQ95O/
s93fv/I7FZBytpuN0GXjujCiXWfZ+1KoTEa7fW1DTzXGfcH/n8ug37/Uu1f1bAvL5Z4A6CRU3XyU
T4En7yz9dp46t359ZxkZlVG4KJqJ1kbyUekzL4i/WKJeH6I3VciAYjlDDKS4ndfsJcR9Xn9t2WCl
AxyjirIPWQ290bx87QDwVuLR/GiRBov/zoufrdICMIWWhJR8Q4ely956KDQsNocob9KFMth4N3La
i7Cc6NY0hyyI9ylABfj3SlldZNOwn5LeTUrvqdByADr0CGMH5yKW02gpNYh1Nla9ibVdCVU+B8fN
UoRdfyPx7SkbImEA+eK5UbfgZZg4TUtLmsF8A6vsNuCb9Tzm7i0z22DeuJfBxOjrWpv2ffEiGGRR
JAZORxSxjdFli5piMLdTtTWHjQwXk9brQqLxSUEH92n09mP8qKkXfYof51EX1616aw8PhfjWiPs0
u1E6J9awXH7rgB3VbgeETN/IigNIQ04dZZjfdB1sKriZ3VbqtoHv+rqrB4wIN7TIEOcuCo/mnlSo
h84aOYh0EZL0TNpGmnYZV+1tpFYHLY/4WBMD4nhvF6Xb0p7D2LemowJvpNvEre12/iroyothjN0p
0m6wRDrt6MrydCGsB82463J6WuO4Jb1iOU9+m0Lso0TfBFhGA2sAAcU81hpvbAhdi1qzvkmZcj3W
1p1oLpQcJVNi3NpadkSe/LkBfWWGw7UC2YgukAt0YB0k1concjkI4qViS2vYr597ydrYVDlpXa2K
KPs0yRCZrTC4Ci0atNPImiPuUkCvUwmXP+JiSDDSae7IB8JibqPSdHGJ68nXAAsFHORFXdKA/Bb6
Wyi5CRDkbiT+XOuPAUnDkV45cq5P6yQD7Nwb2xJXc4NqYpiyFbT4Xa+pLnz1dapOp7GUlxYNpq7o
mcyPjm7go0/2VmFdKUG1zRoksS3I3TJcF8FyIsuYPI8tSRs3yZBdRh2WN3g6piK7JInDfsCMUc6X
5pIz5W0TP2gxCvAJ5R/DfsYE81gi7T8XWDn8TN7YU+GaonWToj4aibweI8h5whwuxtD6KtThpi2O
UKPgDPLQ5HHVL02met24VeVw1/viGqfSkc7fTe+bLxa6ZXBrq1hWt0GSbEZdP8BKN8ZTGUvUjfpV
J/cHokLQgxtuL7eOTr9CS5Wt5OWujqXXM62tEZzSUV4jQdxbTbmP2ngdqE9wdXl+h6vAF/6CctuL
EA2JOPzEWHTjg+OZ6nahyY+srIvYNJdZeFKM8KN98r2F5qwQUzAm0P9rW7cc3akeSEbqGI8j1Ang
q8/HzW8pYYaNR0llTDv/o9Pza+7Sr1bXs1LERPUnzBoHkEVmIvKto9/wgKfdJo/kC63FDI7sW9TN
oi0u8I0t8vTG66GGUPDJxg10AMC6FhDtclUkxlIu5KXctCszYwCAkYPgecx4mL2IHCGxISHBIEaL
LrLbOnuSZaqdL2Gvrm2PEARFsEdC8bYkx8NM2FGioQNZt/heevvK7xjLX8cm+QJWuTRv035a/n5P
ez1e/uISoCj9qSSagm5C9QbvSkMEPpsRk12i3mbyEzsMKSTYD4aW2T4JUj44pvFUI0yyqVll+sgy
yWyDK2fLAUw9KcpsfuEKiuOByg2cqrG+AlDwweZrv9Mik89rKUUE2H5wpqWj5gZswqYEyMLvHcRH
jbiW7QticnG9FIDzriqG84y/3DhrDqrXbFK41FWY8T2eQvXYIWzjJlP3iQwcoeAyBxU+j2XbCiQL
j1rD7fbCEHFZJp5Tk/ISg3YdYH7UsMxng7HhZZuAR3yW+E06wtHSZ5C4rsntYRSJUnOGjtymGNrt
aZlqNYP/z0n6bT4C6Ia8BNO8rrHdxhCylBHUi0gXViVD9GQk0XyS+mfF7/GvHAqdsbo0XjXauFLh
+KjVVdy4CWbL6FIgnDPwXkOOZl8clkoWHvKHocCco1obC/VRGJXLsreXY1RvMn59BeEBlPfaT42l
3TxlDe4q85Y8jAW4IpNFt50+yobV5y7Jr26r+edv6hYig3wNGg7n5oMVKU5OXoOTqMZpbHLHB4oA
SVbHUBPd+z1m0OGpDK70tFvO4pjRaNdTay2Tpr4Vrb+xEuggqzoO0SW/HrJ2vTne6OWwwtkJmAGd
ENyJNp5nTiD+bc/BaHxJeMAhCpEdwklJDdVNdQ8NXbdivrnSRtoHcxBOExODgiikm7YC8xugWVQp
6S62zW2slqsoZV8l+2kq83UU+msl81eosxcq5cjvHz/znbpZPq+bPSIyLEZtsHGevBrLP8EbbN57
mSwE4TdbplcXZWhfqa34UkjhbSs7gYkxiy8u9pMLDc5/Z5RXSuUKbvNolC4nI2dCGt/VgXhQ09o1
/GaNfgxxcb5EKLLUs/kQ3fmcSZ6Mujr0/rC3pBzYqVjIySeMw1gucDL4uHpGybEieR1wN46ZdCkB
cSt6w/ULVCbA3sq23WJ+FIgg06ladAOg+mY4FnApxrDANOg5aYqqjf8tZYOhqOHIQPWi+7KP1sZ8
Ys5vvKgAKjgL2GDzh8BAYwfcw2rAqeYxP/v9ZVbeWzzOTgkQHxkaMGzahYS5WTZhqkV91dLABLe8
H5vLQeLHieUQALIqa7ibHvwMZE6J0pzK0XY+bitq77Q+5LNDxDQSIkALQHKtCMURgt29PF7WY67Q
zmTeF0/tC9mlpOb1t5TfrjbdNK4fW3vU0qy/zHjL5goXI0zASRUyNsKHMbmbkIThzmWdS1+I8HBp
6+9Ue0ESNjWo1VxPeR7tNIR4qr3tdRdOxwcX9r37d/75m+fcLACEN31iQK0U9MaCR42OVgGGXVkK
8B2Rsc8a/54Z5D4f9oYmraYGHdm/fPGz80k8lUh9weG4Gg3hUVFRwFv7vLA/paLdB6WKJK7bQ/gH
ZNuc7CjZV3ytEt7RD15/LhN+tcidlS1JhvZErdA6Qoy+xMG410odiFF88iJ6/IBdXntXvX4i2OL+
96/5TgdDPqtYqliyZQX2mKtwrM0YFlnWaT7Xz52ThNKkD6Dy6//u24Vi+PO3i5G6sWY5jhsZ5Z3B
2kw2w6bQv6jQ0HXrNg2LVU5gBKyok6SPewy2e51z0O8/6q9P9qp9tuF3ZaYg9lB110Ce36eGM7UX
o4HWj48JQdBRcUb//pWU+dn7+xep2me7FW7mMZgazonleKn05GdZ6Z3MZ5yvLE5Dp/pWl9irlYit
stagIhnsA5Sm0UexyO90/2Hf/3ylMzJpG2K9LDdmt0xVsYpGbanE9Mq5nkhIyTVQHJU8EPSFm5i3
9cEn//VoRbXPFsYk6ZSqF6Pl1jZGOvNxfnZL775WTQqcaa9w6Y1MWg1FfCrzD6/3e1/t2Rpoh6TQ
kgQIXhSn9ZI+YJ3dz8N/LDUq7EdzYSioLig5QQ+3/i6zBBTRx95rnlstOvn0o7UKrRW+0t9fhl8/
VYjMfr76yQy70VHYuoA5PoHlW9cCD52sO7FHRHsq75Hz7BVP/+h++/XCodpnC1eppUyRu8J2ezV6
sRg9pnivQefN65WlBWs11IEvP4Qchn//Ad+9v86Wqlr3fYLEucMBE5H4QtCdXqy0/tHzLXKG6lM/
0iwuHkvTkSX/X61V5AP9fFXJZwRDhO+Jir3b+xMYRKZlLU/wvCxambmXGVZCYfmXV9U6W61aHUlw
RZKA69P6mxeMnOd0mDR273GvVvLCE3hA4DDruvf9Nf+RzOM2//8q79qADGzOiebvqzx+uCJvghA+
1acMoel//vh3Y+R/ft9fSlOAJihDVVMg75gr3z+VpmhQLZ3n3zQV8T3x+k+lqfaHBbFRtlCH6H9T
mlLzyDgehEHsqy7Mf6L8OO95ztZIIQS/T0UEy5lMO9sSiJgBXpiF051UKg9iVHeYpK+iSuEcl6QY
JLQ9UVcbfs8eKby5hlT7Fb3UjWfl962mH5VZTxbV9PqkI/mI197UQVgEo5b1uDPC+zifAEfictgY
XgShKhoQXc4qytyn6TfejFV8ZffZPTNt1yzHZwvEJsr52xHxG+cZ6Jr2BFrJntX3ef4ViBTDnagA
ndDYt6Tw3EC6XofAJ2ckJOfTSkFcaXxjPQc2qh0G1YRbYt7mpnSLGviSHCn0UeG2BB7UWtKWUJKn
lENwlnMcgP4M+lPFwAKu6WuFdwsYCUKrpmdSJDJMFXpolguZ2WxPlMKyy8fnPKOJFAzxk0Qxu6ii
FGb0iKlEGW6IhMHzoOgk9rCX9nOIrK/l91YP/b5orct5h61n73+sNtdSTYOUHN8+Ne9rZfCXAX7C
NS26jRDe1i74VXVFFlQv+hs/pj8OFXxnj943tWcSPKfISV3iLWybazvQRKQn2JZLNGWckHXeM+l+
9K5rDsqN1DldlF7hNNXBfKcU2+U9/5ZOt2VuRwPs55ij6rOQjekNP7aEeYGSNV3DPQb5EZXlMrXK
r1HCWwc0mSy7IMVqJbAbkUPGNLvim5jq8j7yp4de89ajLF3SFNwnEWfUbCqvpV7+rOdI66xBlAtF
VXSMVtW1AuRNtsH3MW3ox6/0dE+hHz4B0VCWdZ199csSYbC1QSM6Ljwr/Tqllb+SLVIqOFI1zH0i
XAQJDN+ihn0GOfLBjrTDGA3PeusTGG9eJKZkgwCQvrVB7ST5dOOTpgK+oC6QDUrhmhi0rSDtZVGQ
7kAViAI6Kq9xYW2VTn7okvI+VjhpmPl9IjdX3tQCDciulRykQ5+n96S/3pDW5WMJnG7CmRYKV3Q1
hU2yTMYIuhWgqaUR0GztVP2xsyogtp63lWlr6oE42GB0iGWGO15G1ddY4Ruu1L0UxFed7a1ppi9N
Ldiix9i1ZfUV7OaW7La1FaVHJZy/As8CtTfn13bV2qxhgVqdDumzoZ0/c4CVQ9AAO2hb71LjTLbk
GXsC7+Xw9haDPn5TldrpVGkLJWkrF/Bi6+jJK+TnHsG5RZem7ZMrZOA4kHrMWlJr35a9+GwXCu1z
3S2a9PWt9RTMmSx9iwOxM0npKiQujuiVg7CDl1HWbwmY2I9dSpJuL3aJHG/hXFzX8XAjl9KWYPTt
aHFXENnzEkjFNRD457y3vnWcy/sS+4QKRHWcnqPccGN9fO6z9OsA1q7XOfW9WeRP3+vht8nyZxKu
H2sjvnUs4+wQ5vl0Ee1dSHb5MN1ls07UK4vHSEG3bmUE6RX+536g9WIam8nLDn5TP0Yp3OLe2Hzw
Ln4+cn5/F5jgdRvzAY1s86yISlEjlWVVybyLtFhrQDUWJN1sS/BHvpocQJDeREX6nOLnKkZvl1do
sP0QS0v6fTj3jzb/dw0kb/0j/+PdvzW/1v9jNhNTtlBRsiu/v/8fPyWfxk+4S6ow+V//9T/reP5/
TjV++vKJWmD76SVPP/1pOanfakD/87v/qgXY1HWVfduGRvCz68QyBPYGht/YQUzOJ3/VAoYuA0+w
f6AV+P7/cp1ohsxvJFvaJgDMEv+kFvj5UPAaREYZQjUEJdHGc3JWxo52XCVqJld3hoemqJT3qTBW
mEdXudyuOMlt4rRwonz8SB9xJpD4/sK2rRg8Z8LWrL/J3mxFLZtGa+7w6K0rEz8s5MnQjtfSbK2V
lXQt9Xgtxqk7IjUki6DDG0FeCHgkFOXUBs7MG6lFvRODAY8kfY6mcR3QmcvU7jqq5HUStSsfEA7O
tlOfvyip7oCEWBq+fpUm8W1evAQMaI0yPYh8WtepcQtd7GgbLCk287d4yJGW0+yZBkeLjCfCoYKF
LuxbuYErDKa1YlwdvQSicOQ6IfiSOasIP2lAPd2usm79lGZ0VTzRHroTgjYOaOokDL8EbDRxACeq
Gq47o2WexVmJ+C3rok/M27Aar+dfCbLD7bBvYGDr3biyLnsb5HemesEGiAaNX7EaCAeXYnJKOHQM
rbSLOFg3ADbWNM4Pmex9Hgv8/FmfbTMp+hIEbbRBgi8csy8ebc9bF9r0PIzUA3UgBUyN4atP3VoF
ajZbU+AO4XTRyAJtBF6UkhYmoGckU5hlGNkDimIomNS7gjN1JtIDHDHSQcgIC8c1QTcfnV1/bii+
3i5QTBBS61Qext8OsWVdpu0APP0OU89KHnTy6uqNXY7ojPSr0WujhWb0l8BibzvD3wd2shZwxgEK
XoRsvMjkb4rG3JTjMNMm60c/Ge4ToBtNXjiBpG8Zo5AD5K0DBShoKLaYSq6w0jhkPrsjJ9pFmqPX
M8pT7g33aU31F/C1R8YBWcgjqZCcNj2UEsO+BNMm9Qjy528Hpsia3iT0rBkforTXsj7f4IRPhb5F
mFbQLZOEc3iA5hLEAkx+wqH1Q1mzYXdS+tzPpI8WGM/sfGjH4ons7h3ZQheYorcgyq9sIz2lqnmA
cHjpa8NlUZY3cKlWSSLty1jcBSGtb1u96yp/Q3b8cvTSk8ljMgTiIlarDR7QY+d/Ria+MtL05BOX
y0lgmWC5LBXuEKXZaEnqWlm74wY9BJO3e7Ok/mq3lc83OtYQVdGIRYTBJDT8dD+fo7u4qtKsN+q7
SrZvC8O+jWRMD4m1GVs87TJup17BXzLo66KJjk3PHK7Kr73OyUUGdGi4BBXuVGV0CHGEy7m/AdSL
wVU9FmS29llxghJ5K8Z2FSbmoZhQHZCZJCfMliRl2Fdl6eoz3AFvVzpk7kjh3pj9ui6aB4+VsPbS
JRBSJ+N5i8xxH8Z4j+Ehe0m1Q029Asf54uHP7zuDAQPJsGXW31dWtCpajXeEEiNM4SgSMNI0G0ps
h1ipjUqlD/YBiGpHZQ78Y5gvPfbaLtuOenss7G45kKMKhGNtsgrlTYZOrT76WneZaowYmKSl5sCp
f+KwQPSD0h9TW3XAVUzLRoHXUKE1bCO6LDAgy3vQa5deX2zz+IttmVjfODcM5kK2PlckCGsqPq2q
2rV1sWUMfIpmAxvHKbfQWPmJ2P79N34mkf3+JCuI9xS2G8qrOT3zbVOd2ik1QPrVd1zrY9uwpPi6
44/6shbZtqRHaff61vL8KyxGyFzstRQVDhmxK2ngMnJzID94wrq1tkVYkPOVbwsciRTZm0qQU2sI
eBbxhZWSb5S3D7WF9lbT7kov/Dw/JSrPLYfGTUUKgDfaLoFGFxWk9d9/SAqJN63W759R44SP9wOf
hsEW/dNnFIlamkY8NXdBZMIC5DV7tV2NVR8zo4w+WBtfVWB/NXZ/vJrQdUyqoJjwqv78ah1cXkLv
2EpF3uzwmG3MhbnSOI+b/r4piZ4yYcp2+gFQ5HIg3EBucYcpnRdweMi+l4vvKrxns+5PH53WwvyB
LQV/iwz56axPpenMfbW+6+96DkJTVLqSTfN+3lTLzEAcZGD+pMpIhFOZYtsVxbZvCALS9U3K8yTH
7crIjYuo0S4afOas17ugNQ85RrEhy05R5u9LVlS1y9zcbsEC5yddtU+hXj2Iyd9jDEO9od6lUndt
NHzMbGwf0ja60HD5V4l2qEin8iP/S5qWTsc8zBrbI6DclRaHX2t2bdUYLuuIF6EESq3sBgcjxBif
xL7RLOul5Y33Cn8HCHrx5MNfEvyFhZSwzqvSbS0bh0EL9gWRXB98yfMd8/Y7pk2jCkvDoSzP3aHX
2d+bUVSheJh/Ay6rIWlbmtqOlnjfv7r/7pU+gx0u25vn929BwLdhmlfS4WvdfP2pjv/zX/6o41Xz
D5BlnMUs3bIsYz6S/ejpqeIPWaCCerVyycabQGDJwrPFMmfP5DpZl82ZUvajkJcIGObvajI2AkCs
2j+s5Pl9P90jBinF87MHJA8/Om/SOGuDQ3AsdAF8ai/LArYLcCd7M4KtXA0SZueooEsUFmAYisiK
1x6WZXci0OCBFFiNXaGt7U2WWzI4ES+Ae4ZAwY5V71tHdDsaMSMAt11kCaTygGSMJdVwcGqiytuF
ZDSWNJtUsDh2Nh2zNm9hRtp1cMpNE/FBZhqfjcgjW1Ui2zMVIl5z9k5gt1bLvgnaRSJEdaVrCZjc
Ifxc9S3uV72FUpLZWv5J73kXXg6OcNkXNp7YUstT3CmGz08YOHvVGtUM+SHjZHwJOdh/fX0vtWcS
U1CRiGqt0bYWS7KTpqtR508DiVNXuVlKtyXUcJfqLOa3Wq0m1p7fomck8DNHbBdOR7MhwG8yzQGA
VNXBd2kVPlzeYehMEcw/agXucZldhKmdBGFbolKd5n7XMeqiWlqKKB4JCymX0kSQ8SJDYHs9xZVx
IMAgvW1StXgK9dx7UgZlgAwCBgdEtjFl+kn1iuloCRgudqQwDxe+iBapnrVEqPu4RqFX0x0KodwX
+bCLwhaRXZdl5YOi5h4iftW7bQYzxQXHpHM7Msml69ZxCPDkMr7Wuz4mZD7txD0c++DUx2qCD6fS
2oKuHojnguyY56iQzW1N0u0pGLr6VlE86aHzYtTcU227cedna8+2NCJrUxzz9aASOmjApDKmZ52J
6pdwjHTSXEOtvhwMFKWqsJ9krEYXQx9MVHiivzQzvOx6OxExW1rpScig2ax4ngHLvfpEXld8GobW
e+rbWGsJqcGn73PuWEEkBMjhvcoAO8Lm9eBiCCPrSBRp/kjiofxYBsF4B7LdOMlEEeEz4K+IWMT3
3UQXsvVkCYTW3BqjT7omGkSimEpVpE6W5YhkrNwymrrlKBnx2h6q7o795zKMiKAbKdTWYT6QkzrT
VJLAazAXwqTd1jXPQ0aoALKfWG6WipcWTzCXONDiRDnqheKf0rj1nyfEvs4ryUZteDbR3KB4nqr4
SFUfHzVc91eJQrU9hmColKkJHREgemp0jcrcaPW9DyTMqVOMPIkdIFaLMpKzEsg4XW9mN+QnFZtR
bRFyt2Z1ClRdIoEBENUMirJnIzJEw/GoqWP6bSbYXBjNGBw9KpovHuR2x4hBs9SAwLdhHMbHOSnL
X4yauE/G0AwXk2Qkmz5p/GjpJ1VHFeZXbblK5SpHGlz/b/bOpDluJNvS/+WtG2mAO0az7rcIRASD
Q3CmRGkDo5IkRgcc8/Dr+wOVlSUyX0mdVot+i7eprExKjAgE4H793nO+g6hnJVhZBOUlYT6iOwPO
HktwyTlyMF9ExzZuPfgGNhu+he41pTt6Zkzkm3V+n98ROVadC8eZ11b8lN+biageCU5K7pI+ETed
GtvzxkVEPBMBeobbUj9UTZShuI3GjmDHpT+F426sSWDt0UnTfk1Ksi4IaGQK2Tb2AglN1Nf9UvQX
2lvK2zofGMnCPTrErDOnChDXftJIuh2zdp8c8L9nbhJHD3Im1Dx27HxbajUefthz/oujkHi/xb8t
32xVgWUSXmUH/sfCGM5Sa5XgIM9tKy4+kYuLhZ1GhAugoQdO1VnROTRfNxxcCS6htIZHja7gxJu7
/tHJUiLVjW44iZjyfsaeealHAmAawxV3KvOyR7PN8nNJ/bzPSr2cTk6NHNLTnG8CVQW/mFLa7jpB
+me94rs0lKhI6VzS8rIpBNcP+0O9YgubIlNqfd4zmPjslzarZoo1/nValv5rsl7Dpq0norzeru56
nckv4ulbr32yfgu6ad1DiqUQlphR3ooC+oM9IcbIp8y8ntiWjoMEIkE6lmVi/XdSkDzr1y5mJFoG
8IIzm6zVYqPXG2RZb5V2vWn69fZJ1xspWW8pTKbVY73eZvTvuOPorFTn/XobxjM3JAtYf9Za3XhE
op+BBOPG1WliHGczovDrmO6nnXdNwzjT8BBy+zmoBQuz0CyIKLMIhLPA6bsEu9RqPrpLZ+4isJBb
BJYjibAg53HwxacODASe6DhLT3vTI00U7tx5ybrPuGdbusV5Yn7N0/NseSKMySGfGmVZnd1m8rFB
V9XpV0BxxvQ1Zjd1OxlCPQnVUSW3ZfNUTg+1LHeTOhXVVTZ9Ay26kajrmKBo6Nrzo4UXuicnPu7O
08/BwOmPYwqbKrlu+qLM1jjb6YkmWxODHAcg13n37tjsuvQKdSgOIPbOfiBXYZdGIXC101zt10Ag
cU6wwW38TcNU47iNAWEk6no/LF+M4jO0e9u8zkk5IvAtVfso+N0Xh/mbxy0zpld9sPfnI+B59PRq
U6zE+jrdS65xIYMd8xE/+QyoFQ1WHLbFGDoISvxyjeA1Ya7YmgLdFA9lOVyqYdpko3M21PKctWu3
6rvjMg/BtOO6uHXIgUuAeaCBwzDQeIGNq8joAEDnwth242getJ90WA8ivSt7ron0rQtjRbBn4P5P
KE4syoGSk50jxo0AhzYv9qVqFnJUA5TE84yHpZweA2e46Itl21JrdXEMG4sb3U/tY4AbJCOCzknX
VtsXV3KgSIV8Xcbx0SzF78Vsbql6nsUSpCAm7tWkd31TPgA4PUx1ez4y+1dddTbq3vGxYTxa/WEq
q8vCbljtUvNKmqjeWW7uars/eKI8TOoOsCvBBbb9bemxZc7jGZRX/LhZaOHL7fFF4lQLaHCSZHbh
LGOJR1MkGBnF3OwWlTqs5TSwnBrDia9SxAeZ3HWk4l0SVX/d9B2TuvnSrKYTou8usiUgPHKGXMvc
sAeAOVpFH+LWg/tfendFj/cFw6g6m7yntuJrscPZ/ya9e1yigvazLy+qcT9kv1dkRxvMbD24nKSN
78oMiP8G0iAHWTIjHWgwKr4qCdZhapZ7DTZttFUW2o+Twvi8aAqzet52fQnK40ZXe+4yU6enovnC
pDuC6Ffan0Hc741ozcm+bM0vMXFXBJCrQJ170Z0jsbrSaszFVrVnKZKeDggiO/IwgEtoNjWSRY3Q
PUZTFhNH9SWZr8l9F58T4YcxUr4iJgs3PY1N6o9VGt3zlPCkZDQ+us9LsJtciSS623TWlU/+SF+7
odc8ezHe8KN8mK1reCOb5qmBjOdkzxj+lxe6YaFVh92kw3K4aMVWiOtCwFWtL3kCnbY7VAHI33OR
Xg0Q0+R415DGTLl5ENmtr/ILaRbbnoT3TGKMRVa48h1JpAP/vVucLYWIjUzfIV9Qps1ejhj5dsQW
nkoSTAcPipMg9NHaN1SfS93uPPlZF5e2o07M/rVbKn6Igbn6GtO9XxjcViPWb5wgwC14v+3O7248
+tkDt0mMYzslEcavz3zSF50CpVDxLYnvneY6gGaQWY9NA1FFxmBSX3WxhElB3ZudElK464YefGv+
STYLMLhdqqetVSQ3RGDvUmTwzzGpfzG8qZUVZR3K4JLM9aq4L7FbKH1o4rVcsTaJrz+btFARDHQp
LVtKctxOo7uQanDhTV+gOWzg5ZzOpn+g/0F08WFMx409vtq5hcd4r83Trqx3InmqM6BNkLadXzRY
PnrM37ZWznm2J3zfg34HBeTd1op4QMfSqorzqYq4kbJmJN7A97mR0qBmqp5W5awZFXTlVWPPCn+/
Zw5f8eMG1DMTJw+pjp1pzGcYGiguqqgAxUiSSP4J+H9wYrwVBTBpSqK/qBRgwpI23rrZualmnjsy
ZhnsW9VVRzLfoStb+ywZzXEribajusrwjQ8Et1QBSdAaFs02j7Mb1uhPWqXcI2tVnKB2H7t96mFq
7Bn9JPPZbN7q4jxt01M/jTiCEBIk8xev+lbpXSV3+UDGcb5syejwtj2bxBlii9WTZ/JcRYcIGM6G
CKuDVPN+EMmh0AnD8IWsUpeYqY3ol/HSzBu1X/S9F8ybmH65eTRUf3SRdaNAkY9Zc2OMpMEnzcYm
ZYWB9dYiK03dxrM653D7Img5yk+FiBnd02N2dL/LOSUG6I6T+55hUX2ej94lmlnI1ySKtcO2B5vt
LtI4GMVy6gYMb4byoePb8UAq7br5zI8YM7TPS8p2bFzP9pNKutPKiW5K74ETDwGq1k4smDAHF7V5
c1AmMcV1d7743p2FMqRYIG8m7cbN7quaxKol+ppU+lxiaqtf3eWTN7dhHgAbI3CDABLzF33OD8Ny
7kV0NHQ1JCR3VE5/GR8uptMUjVMP55k3UjosRO/qgkZj/5VaaDnmRKGcLOWU7sY21uz4DBpE1Zj7
WFMAvtXPf6t99e+o1H4cUv/nyUt1+aRe2v/9bnb9n+//tf3+76Av/n8SE79X2j+Vsm3p7FcMre+f
8hegierpxzbXn3//jzaXtH7z+UID8P2CQHD3n22u9SeMq4VJI3LtVlHT/zGult5vDG88KEcIJ9ZR
NlrYP7pc648khwEyG0yaXfzCvzOu/nDDeb6kx7U2unzTY6AOJun94oembakMpyCIUL1m9sPEFLbJ
2y0DdsJ0yl3VxPCS6XwXDYdSsFgU6T8/pn0cXP/lHXzosnHYzyUZ59UNLn+eP7B8GGcqRj7jcT51
GJH6UOj6r8rtwpXmEBjPf/8+/5dSi3c38b/zNLy77/973OirEudfyzU2T0SKpeWPd/b6F77f1I75
my+ERewES9Z6W/Olfe/d8hN6pWgfOKg6jsvt/edNLeBt8TNWNrJ2TZ85/Z83tSDFgnsRNwIUrTWr
wvp3bmrJEwNajxYxOgxwou6Hw7JDUHQGbrHeumTJ72fPqKkJC8ko1Pculpo8PJkh7CPviri0JFi+
ioSBrjlHMIrkaJ/+cN3+i0bEKoP54ezuvb0diOs86T7/YOzw/hlzdDkaxpTWW0Mvfc8JrA/QpPWY
iYsKy3o8pdGTYddDAguXCfWiC8i3Gm8iooPsyIE5+cp5zL72IZW6KX5+PEHyLpo5+ZP6OtqfLDy6
oRHbxhdJInW6aUjowMKY26TeTMgePxH+iYnNGwwyJrsUH1BqNMEmc11KxC6OgpXC6N3Ni1Pt2igb
w5b0Q9yN9OdtutvV0QHPYIeN5w0vha87e2OZNk04whXnV0t6+KDLXE1sncHsfp2bLtgow8x+tTu+
aVj+2QT5fiFXZJttO7wAZpL3FxLsZ5EZ9K23tdfvLEXiCMkO8xQwmF55oEZ0HNSzpcE+FcNOtl9L
RTsnuSUFbFOa8b7y7iJm9N6eTG1Y1dNpXfSgsjky859Twi+iPN36K4nY9g92ZXyn+/3LUd561/3l
3ct1dIFYGGPrh9uAlL2OwCg877THUpoDEISsPC1/0Spaf8vHV4HHu4a+IHRD3/z+GlnekiaKImLr
zSXaV4evtIxueoVHTH1dPDKoijqtwp/f4mJdpN+9KrfCCuZz+HgmccwfaugYHnim3a7ZQmEnbtBW
5sWo5rWNm5rTkyMy+cJDiyMmsGJyIxXCBXS+ZvK7rpS6cNK5uihgxF/3tkmBzSjEuDAzkX3Oait/
SGYsLDXD3pPJnR0YTD5Ztr/4AB90W5IOoc1qhnLKF8zQPx4CWEgWZ47zhqTMYdoCD+hCJyd/d0G1
shGZW+0bhA7hMkTe3iUwc5/O5J8ZpvbCyvKnU6clpNIxYHlMLvTqTugW+K+RbxVSzpMZeYPjtuik
yINQ68BVCcc7WpUxXo2IF0/Ah9525ARf5Vlcbnsn6X7xAd/3D3l0HPiHrNWM0O11wv1hjOwMBiK4
fsSmOtjNQTR040GyMdOyX5m/bglt/ZVL9S+rHq8IxRtRHV1Tz/9owS6grTIJ4RV109zPNW2nuR/F
NjfoMLfyV6e4v9yAvNoqMPUsHzcAu8j7277Kc7Np7abeOqaLGRjSqoarGpZ2auDMlT5SJYUl/9o8
uD6Yu3R6/fkN9LaIv3sCHJOty+LTko4UQKJ8/wb6yGiYv2Duj90gRhWtkOX2wHwKb4nwajvRNplF
vSOs2NvQfg7CStasNI6nYScWtA7zpb0whyDgTIa0RXb3CJPmnZ0lAQjSDg9OYuMlz0kFkJxcEOAn
I7/NhUbRMkiPC0TBarqx/Yx+I8OXa1XmNTZPx9mNQxDftpnh3w8Ex5wU9Et3XkZWNXHJYudMCbiM
rvOrB+5JM+wb+hWTjSKtkNn5xHv7lCZ1f2ZVIKdTAAi7KQfW8nb5/tZh4/+tCLvSL+Vd17y8dMcn
/f788N/yOOH89CQRzrrp2x+LrPXPfy+yJKR0bmYmGFTm0mEe/o8iS4rfvqtLfbLCEHz5bAL/ODk4
v7kBak1OB+v5gYbGn0XW+vuoPkjvYuTuWSBP/06R9XHJFzxI2GdM1hNLcExYS8AfJxIVSUFWG4Er
V8PSNJsiGGuLuVlOZ37wi/6ucYaBkIzGugg0/LqRXYlBr20134AjIL/2mlagC7T1A/l5Ix03w++e
yIPXj0yaaRjVveUR8Zt1TKW9IU3KPfnai73/+XP7YbvkU2AEYtXnejk+pcWHjavR3liZjWGFjjUr
qA+NS0MLyHe2AF2vyIBoFUO5rP/y919WwrH1+B9pU6W+v3jBpJ1Skl5OggrMDjsC2AC0yFRXy7Sc
aYKlxgZhwc9f0+F3/rBCvX3UH19TvH/NCXud1N36muYE00w76G2h0tW1+PrzF4LT/9dX4mqSEYe0
g/v2w1poNgwGDJ1hfqBKZ8OrmItvCYBgIpCVg3HfzYF9rhgX4ZckqYqYJjLXJ1Ldmt2Uxu65QSL0
gcS7ERJPLuBk6EQG1WZM+xwrs7CeTEcxtpkk5TRhbEF1rWUL4UJbzKe2P/8wiIH++mksKhrEQj4P
ofORtWn1pS3KKltC5rdLESaasz7OWvTcAaq8aWc7CbOPqOxJqvEUFfjWUPXyCM3HS0/G0SnOl3Gw
jlFULuO+sXqGdB0K7JfEZtK2sYvav/NhBXPjeUbEQKa3q36DRQJ8lfX2OUnUtJ6Yn+RY8TXun6Un
zpms0QoRRbReqnG9aEE8Ls0u4kraJQ5Vxujr9W3XS52uF72GPUSY29t3MRpjvUMSH1mrNZmmvNQS
FjseJPtlztb444X1ozpzpF8RYDX1U731e4LbrGWZXu1Jw3hIeBFrl+ClgvfTBfI11+lCgI6yOp/6
x4BJOojIrkMthwj8hjPa2UWbNBO/HGloF4J/IkgWzoBLP9wmSZbLsghrh88v4cudZRdtcwGA6m4O
+rM6xvWWkRQPE7GE72O5CxrWEieLJlBaTZ9LDEUpOBeh2D7j/jZhC76fczl8qR1tmheJheDsGkjp
aG27qFC3FGPVKTqMedg7Szsuz85CyPGOyWPK3McLJmQVuapj0IpGWu/8oZ1vK1IRsJW5Mz3AtO2i
+MQtcumguMmaPJxhs0BP7AjxCfu+QfvsQ4Q8RXFc2hsVkzBDtrtY9m06zWLfliTPOAlnqE3aYoOj
h+85eTgazngvork5A+uk1Al/i9vE9cBBhmRuLDDOFqe94+wGY6eNYvGaRFMwbliP5UuVMkPG+CQk
NWg+9E90fugUW9Voh33KF13EtSJzJavMdDNRyoNWQ028nYahbs4V3xroMKWKeRcleoxO8tokicpv
XABFfUX8zrpIw0xHgOOuS7e7LuLj23perkt71QpWeX9d8KN16W/XTcAjffjufyla4HmHlDZcAiPY
6Vi7uyk2Uz4bigvmECjm8Y+3ZkCF4+bBPZPK5Vd1/kdtp3BcbxWNeS7ncZvHen3Yf5ijjzTDxoRo
WOYs3hVkrmcfkwLKRI6sVZ9eTH3DziTEqya8NwoIxFvQFtkOvf4oHm7nZT7UtMV+vsSstfe7hZn3
5JscCG3OtGsa6/v39M8Lk7Yen1i8fXg/R0/KfIFr4rxdn6IzMAfW62VjBhR8fw//U4D9BwLDH76O
v4gVT9vm6aX4sQJ7+wt/lGBUU/jW1t4tnp7vXPnvfS6KKSgwyEo4VUkkGese+I8STP6GfR07MAp8
8m2ouf4swQQSRfJoiBzgRVyPntffKcFoqX24c97abBzq+FW8lb9stHZCXozndQ1L9JRl0KWK5bGJ
VHPjT2J5jKo+knsZDe3L7En9qYQOVezjUYzejZckDUrqijE9Meb0brYLUVP7OjFaZvmRci6tjvm4
mQfqniR1kwTy1ln0biqy8hOTH1wvLifVbpDwd6DbknQyEE0odlFl1NVeGX5NkqHHkW/byWoyL+JM
jss2rntESlOeGhaxOsCabKtqOSNlAqEZg9SDo8zM2BITniUkV811tGuMqn6xW9l2BLROujzH2MRy
oQTtqROj6ypILpayqzsBKTU+HWlXF7u5Dbqj2SN8OY3aoLQOliCtdy9l3yHkTIN+IVHdgtbclR4b
lRubRgRSz2XWL42KMoOxtA+hb8zqb5PbF0RyTaXDA1kV1hSiFUQeNjiFe5a7Q5eeBjMhOSGkBAbd
vk5bMBXK7xU9KgdVoNTFcFM3NVnX9PrGk8wtqnm7lFHQh1Pfk29NZVHgdxhL61hjXf3U6tJTJ3oO
5q9mWXo05CToyiFdTKpEXzkXspvGch+Yo6yOkeyfssTrxgPtQuQXk3LgIRm27yVbN0sDsvvMMsiw
RMk824welM6bjjn5M0jv5VbJAm5bqrPoEMc10K9Mpv5FZeki29kVR/iQiBrNoHsmE3toutLddIqI
HZpmaUAvK8lafNSpOwsgtUi7NlM+qGUr8CzjI/YaPpdlNvPMy/NRyYOjjAiXJg1eFjZToleaWHCG
yOLqeRgqx2eKlxtf8TnU2bbwqvnEa7okI+rMzzFlSFoysrSM34MuaZtd0iI2PAQBGtiTdnH8Rz3Y
+mxEKkp60DyikUOqhcy9x4lz2WbmyJ3ZQ5oKpZFhxzIjy3idZ7u6oBlrzSd2ncwTKoKuGUi2lcHQ
HGwvLoYD2s2KbLqqXs36SxWM53RcAxcLV9TM5WNu1uAc/UHW0VlNHDDzQ6cMzBO9eJF7UiLZm7YZ
ird8I6xF96GKl+lscFJzFRxNFQqIAGIWD03H5LY3yyI5CFExa1zDXsvsYBk5DNRm9GPqqJwW3CoL
Cm6BTJN7MJLLvlRhvwhdXkgEDe1zay7ptuxS55DWokTwSwjM1uxmX2xdXVsLnW+rvscGIy7LdEov
6g7I3CbxxuYk73WwX2qUY8EQqF+4FP+6XAnHdpFvQwhfx14fN7qKgtkY5BRWQdvu0KymmzaYiYwx
Iut/GgppN58+/5//YETy0/2MEPl3u9n6x7/vZuSLu7QSrMDnG1hbxByG/9jN/N/oMrpMnKVLB+0H
4yzjRg7HVCX/+CHFyx+TSDYzzswQNfHUIlj0vL8Vn+K+0evelUG+S+POx5nBvcH/WcukH0ozr+ud
IhrMkjUFdnHYrHrFuHQqGaJIOgX0XhyiitV8i/Laho09NWNycJY4Sx68YESWZk6olm88q1ZoXHEI
dIwRy0afYJrlfo7biiOv2badvlSdGWR7Atfi+MQcW5I6QbompAiUjvLO3KWVJG/lbSPrr32t7PkW
/S/PrWNkARKZMjfsT/ZckFtOGy5mHNKRV+KfJEVifTEnFeVhlfcmirXGMMlkcMciOvYx6uxdEwg6
onFTMCzRfWGaG4DU2bXftAVjm7QuWQq6wsDpSt9ofiBNGCZohMbT3aAJr/gzMzJhdBNj9Mr4RtY7
V7p9dTKYc4dTaxhyXR+d3rPzm7rTk/3ACYx9aK7xBrsbt0or4OmesMfxzImjZEasQ5UTkrjuIKHq
58HekqsQeycBOrv7VBZsi0PilSkNihyoxIIgfge0DPWpnObE5z0nAOmK+aHIncpldlxmT76ehivw
V8O8hbeNxivvaKhDP0V1Z0ejcV60dgalfsH5F1pycID8OMSdY/aDkLHFKjKgtHVSi9Cw2qWBGWt0
4hrddoWTN07sxdiRNV0/2LVVsCEOVXAcCiVaeFigpXfaN/r4tVAeVOZOY3Ddy87Xfjj3BSG/qOJR
7lMUpeyoNehJxG4BDZdY2vne6exmhsCRczvFcU/gJQUQL21DqEx2gMrNOpziVmcAKcv4oYknYwl1
YEm1i6Wgh66jwfdCw2ijW7ZkVF6157vDzg8K/znK6UXtEF2CPmgr2SXEEAO+SDLmWqFXy+hl8uf5
k5ojBPR1b3TLISPkvg4bNVlqSxxO1dJtUCLhpz5aOtM4IG2HKB2VPkwo9vPJO3Fjl1tM9EPgbuZh
yrN9mfu8AJ2JcZ+6hKNsS28iFcCfjNrcSmwRxL9YC+khJmFCzX4sC/92Hl3vKCet621Ay4DDKVtR
gsouozlRjm1LUKxKiiu6DJm7WQiv+9I31Dxbq5wr4PU24iCkXaruTiav85cQVLDZb9oxEh64D9Oa
t0geG3Wq1aCfsCpzEpVkZr/6aQ/A03FyBHhqaaPPSOm9CMiJRHScOD1TOmT/RlgM3XiZZQ1ccXIB
yftuZzs6IvX2nZu0idZcoKQDn6854EVommNfUjOSV4BZfPCfmEP1yTaS00isyQD7icfdbe9Mo2iy
HckjpOMUHTfZfhDMZRDzsXocx35sSR+ropS5jjacGghoZT8EmSfanfQjxBJtE9TNpm+lkvuG03K+
7cd5IhPKTCBxN8645pza3XWZ9t233FLBM+nuyP5McyComluh4+rmKxreiC1EUcOC+pzztdjEuZgT
hrh6/uKmtUdKPFUXN3XiuteFueb3jm7kxRvUoQSum45u6TYU2YgyVMveOi35ZMS/NpmFtFYlyH8L
EDL2HhAQpJDA1irYTEm3XKb9SLWYrrMFeqHYLjYyiCdg2SKhVJ5tt1EHVcWTTR6M7f9OAwvPbW31
Glh3NBRZGNTxiIRDt4oLHwfEsA+sHghoAQiFBTFv0T4lIRxStCu+1Rgslw0MFPnoVQgDyLHqxfk8
rsl4S1m3t3bkGQCFWXRoE2VMcbYS+WgValo/gtmmb90WAnZXCm7/tjXbYQpjmVLKkM+H8Bp9TYQo
z7aWQx9lXrDm7dZDiEDBp+lLKy3ZFraKHh0RAy4i2b7FxpNLKwltSYgwsySbe06OZFEJfyHtJl1N
/VlyVbJTpXibXCuijpFp8qAx5hBlh31jETgkUw/9qKfj3dyZNzkMlKvEy7ZxDndJF3F+O7k2NJ+6
RoRa3hZ2m17NyiNkwjjHRXYXddwEDQlbyNuuoxETVNoaduj6w7Wc18ZXfebm5BptxlibKmT9B1Kf
SK1D07W2I871m8ipzuzGPE1iysGgVWm8ke0n9ricNxDd4hTKHvKZ9hCnkp3JmyDJOswp059j0ouY
r38yHYfgjcQDaUDeSBy5V1ZEUyhwvo3LeE+kJxn1w8w3Egl9GNyFR9bKj0udRfu8NU7ShaRVN39o
6eeHRt+d1aK1XzT8+5nF5NgBsD4jjrJbtr2pskc7TqcN1pU57PC3QHJM7mt+g5VHKJGX2U/iMMpM
hK9zyf2OI7uvD0kjL/NVM94wnVUmuU6dZpXjUAgcR1yJefD3MlVutIGdHO/swYm3kZj8m6B0xQGF
KyBqKzFCemFPmOvo4XkVpyQSiPcx5PdorM7QZJBrOYBib+erIlU3RZejWJ87mp0NYd994xxzQ2UE
VTCA80p2FLcmG5JfdD0a02XWp/29Gip3i07DONhz9jCClz7ytYOU9Sr3IspbQT91GgHdxahxa59B
sGnfrDHNJ4PD0PsErsiJKA3vYNj5Q62KYht57LxpkaTbPOvPhR3dN0IFh9rOj1EQ2XctLT1/kyjr
xuqRS4+OvJmaGmWGP5ZfHYEN11e1fx0ZbCeLa85h2bFVc6y+7GDeFsgcsZltHWCTd8OoScP0GNLb
fkXowpDMmM1M99gZU3XF4PVZkEt5WhvltiIIvt3MRg5KyRHkVidT/YII/aoVzPN3pW2THDPH1Z2r
R/i1E30D1ZakYAd9ep3FE3kFKdaUy6pOvK1OVM7u2iEf9dPxOtdwFGSS3DcTLkvdGTcWpWqIQAn4
e6o/Rz1ei2KMfy+K7qspa0oa13XsOyM2q3sXUdA+qnP57FnRQ2aq5aFQaMsZK1O/kM5VzIwbRjsd
OLWPJ3KA3l0nRX6ItfxaUEqgVLefe4PuiIeIXYAoToPYuPOygl1vKNytM/v07bPoQguTBkI38/49
ata0usjr0bksllKFQk7H1iLILk1Qup54uZSnnU3AfM68hxbPTVWWy+ls6AqWFgLgURR72pnFde/G
4hlP5200Lo+zSF7T3mC+ZozzvXDy7GvcQZjoTxNnNTemTk04nuuWWhAAarflKQ1fp0cKUrfCgoIG
NOVbZM7avEYNMeRHYfWDHxMtnk/OKwkJC0MKgQYI5FpUQ7ZSvd22tw04FPNMqGYcZGgn+Dxfo9oQ
BUFcEQLknUepsGg4Adjnysu68ZNA7YvRGzy219xoq9+hdXU63VXdbE1qS00gS/K5FqOXQFxq2t1n
xGv3E7lEQlkg13x/VPlNlsiuvpPpZExfHMKVAUqMijpKnrnwbNLsJFFJZdn3jTIsoa99V5lTfhFX
Kc2TazRZYNiuB2S7efYU1Q0dcDgUQ/RKp9lL1abyKt5Sq93xq82QYVPTWVhCMbkWQ4/BdqeTXmr3
Ngto1GPJy4u9q/2RjdwdkFVeNkZmyIesBIgppdDmrhSJZX7G1AQD7X+6tH+eahlU/2s1IsCt56f3
YsR1DvdHlzag4cqzgaxQCtci/evPc639GwngUNYR9Jhr3/9dl3YV5qGSwny+njrfHWz5D8xSBA+/
DGA6/p0u7Xd9348HW6p69+31OcTQABEfZg7DlDJIEH0XBgm+SEeoHgtPxWpo103gHTglwkEcMbGc
2m2Oj9fw1LZwjLmhmrQ7YKjeeNpa8tOoRH06QkG5EXX3pa/SrWRIeFkO6fxgKE/eC1R9JYMaNhIt
s2nf0S+E3mgxLQTAcg1hoz62jnLbMzlaAaTriVV5JwxXNQSyULKeeWneib2fS4WVDS0zpg2X9f3I
Yt93fUhuEaRG14da9FI4hVM9RT7IKH8rWxv3ThAnvrFJzQSKNqQJ0epNl0Gr9be4L6cJ5INNRAZP
Ja6v0fbOx3pA5K89HOWLntELKvpSBF45xOCZjVLRtoJEe1k043jqV6WwNwCt0o3VLeWRPb2BJUPI
er8r89TqaMt24+Je0n1NEOiz10Fw6SmybpHm6LIBF+wjc47m9LTtJjs+G5fUMuvNklDo+0gK0/i0
kRogZouXeQxzrhNIHDjw9bmTg74wLEN9YdI4eRdFrVnf6snHjNEuw9UEIoVo6W588E1lZUcbdSEZ
ngGBOvWIa3wj6Qc6TxJTE58hneri3nTnUtFqeFv6FiuLVbxn4YmyYINIR+l9Ow3RkOxU7mek3Ykp
erCaOAERmPlRm9FaZQJ4FuRBu2g6H0ER7QcGDr/HLiPGEEqSAzJ38CldaJR3He1Xt5h2GDFLfwNn
dcgBKGWrh8CPs2rvtFm/13ClTQhK7qKeln6waDniOR6wpRWzfKEruVCdaRWHyzhbwANSptPhmK/2
NZ06RGJwGP69ExkelWki5QbzqW1+mUaHNATl5al5J5piZmTq2dGnzh/ip8JeaP/NA7ZcsKB5wJEi
S/K7Ph4duv3+TPO4mLyKpBSITVWYmJnPZ9NVf+67E9u10ffelWPDB6FrQDJSG3slUQiGgyTUGkAH
bLGgp6fR6NuvRPcqdyPWNjYZWBUd7bfutl3pnLrEsL0Lg7gl7D61FxyKt654ko80yBfPMDcpe5UG
n2IHx9wkbxulelECEpNpDeYrsxHAEEd/3zhNwiBgzPtvfgpgiVaP7T0nXtsHtLAn87FZuvlB6kpE
zMXnihyqPkOPFoG5i8jHxnx9IcrBrMjxQfNw4lQVs44uicryPEaY323qdRzSv01GhrcpSceI1uBM
FHdMT1CoHe0hJkljHa5YBmLsvaHXmUsl7GGhezwPzGL8/8veme3WrWRp+lXqBZjgzCDQaKD2rMFb
smXJtm4IT+IYwTE4PX1/lM+pkrZ8pHb1TXWjE4mE8mRKwSEYseJf/2B2wyZqFD0ae8LvAL1/09hb
XFKpx9rHno7yQ4N9EqmfldvyzmiW7s8c9My2eWkKmUt7yNfCPRKLTs+I6j/dpUothujE2CVb/7HD
hJZZB++hQozFblyaUEETtz/JjQgduu7G+DltZP6Brjrqx2Z0rAM800CukrIf443gD2EyFgTjFWlx
6tB7ZoKKaLKAcTBGiLJm70WYAmMeObb5zrEv2bU58iFvbWTn43nVYsJg9oEb//+N+O+NeDGY+ueN
+EIPX9PuGcC8/MJ/AMwu3jC/7Fx+wci/8GUXk2Z/6XnSL/3bs/Hvbqn5L4tf8UOT7eevzftvgFn8
C640f45+AcZHMFH+ZB+2HknIT/ZhB2Kc54FTw/IP4cHCf3sGME9EIrmysauNBeSrSL3H8Wjd45Hn
NmuT006J9qWEow/CpBBwNtofRiLYTNxYdNSY1po5mcq1inPIGqIrI3flp0l0bpeTTlFfRvgA+1hb
RCvCMqtxDXGfZiGAC1lRmCHkoHKtatWBkcbvTbyY9qOMxfq5ybXlgDf143lpJjA8RC+s9/i8xR9E
KshPmcn7ztdgNAS9CK0FpxWrWCKUKgsLfBP269oBNMXaIqjVGcjBaKysqkGRFwlfHFRbJJdNKl2F
q7kNEOWObroY3c3EENpzkHCubpt+M+BXM22EirptjjPFlTl3x7nLxZGKHh+AMPY9brBxs/cZ2+gX
wE+PI3XDwelgBA4JKB5/NiHq7w4qC0lPHlDUneoi1wNpXWB0vlNSffLaQL7gYw3zI9SZ4W2LWBUB
4DvUl3MBVyXeFT78ty3FfbSppzKdSBuIFtV1MjXVMTamEtF+j0SFLQFy1FH3ySxwogQW6uk/HWBa
WTO9rMRJ3qskxP7GjJ3uULn0/q67pnb0dnBkd+7EgVBk6iHxG+taud98fKfRqlud/aBAElmzw+wa
yMoH2eApb1I/9W8iyyouUWb24N3jPPFP+wYSVCUcgp7msfqe5OQ6ojUP3M9ebA+HImoeV9rq6DnT
V9dHc4nrMvYzTueVa889x/6u+BTktD/WFFUwzRZ5L3ip6W11hgw+Sl1KRNo36Rbv4KuuCDktaqqd
np2jVvE6hMbY03pt0xB30bH51U37R+nCQpl4SlHh0wFnpyfDDxTFnAmffzpumYRMkVljk5OmuwV5
3NtmRAuV8lsOqxyMe0AoyyuqHXihaEfNcKWU8g/e4FQXKiuD91VQuqtZVBijKEvdwqXJN0Ca4xuE
Pfeky/jrWnFtC2gnQc84jYx1uyky8wLjsxgvZFIiMhKfrqO0FYI3neXYF9C51TT0zaI5VHZ7T3vF
HC+cys7DrVMjM8XDFcJW2LrkFNGlHB78zo8fwtFzkKOH6mCEuXtjJzmbSyYbSqEgy8qLxMbdVCXq
wcc2xxkCcqT5EHeKJg7cxVbnmxgl1c9w8hDLV3N3L4Hoa9oXCv51GaGjIfLSiu4kqSg/J5xT3teu
KI7SD8sAuwanImm35U+siwZ/GIzvYJ9pmdOqTjhAyDckHY9xs89XS6grONTggOV7NAcX5uyTdhyk
3KAfEmz2sjz1PpSy6T+jn7/NSVM7THHRnXlmTCJWg91sDaq8g6QefC1M3V4HxmCd+X3a3UZAa5uc
PEb8JfBEDeou302G3b/xyk9IvMsbh6ZjwXBFablwpZ9fatirpPLJdoWsZetPoKxA+Fk170pt2nuA
vprsTSvgxePz/tZj+s2XQXMUkRmNUyhlp8EzYdgkQk44Usaj55+pvBEHi64ENrdT9VEYvXV0pN3t
+rSVu2luidcqyx4KHEyEcp63EGx+RjI2LkkNkICwwj4f8VR6Q3p0StbmCQl2WB4OOgzT4Sz8/AmJ
TI2y9BO95AqynTQYPpFDG91UWrN3zBMHilbQ0ANm1famwERmG/XOTPcq/xzG7XDoU9/9bLssO3lt
G8cmMtqtJXp58AntJCu10HuCDsEakyiJV48Vxh9x016l/T9Taf6jjOC/owTz9ciMy5/fvqryOeyx
/MZfsIdPO5+p/lcL33usozygDh8Xg/ApIc1FE0BLHU89fuG5JsChhw8ZgK+Hyu1Rrvk//8ezbQGt
6rP//szrHWTk2T4BzrHUVsiofOpA3NZPevhN14sylkQNjH7aNduMqIkfxSNrRy4EHtMA2guyLv8i
F2qPEUwNEbaPhB84pgKLaWhAOkutYd1XRXGbdkP0DeAOmXsDunMd4UHnrpUyonkjlVT38dKesotm
JI+dSMxL/KBytYsbOS/xshY0r8mYR87+Dc5i/M0sKtaxbw3Vxgyj4aGoQ+9WFWH2MetV/jFSPX0F
NRvBTRkMbk5n0K0updTDR8Rs6dHo9YSvcZ/Gl7B7O3/Hth0lGzrw0cYyRhPDOG8iYJKzHAGkIWDM
xic04Zi0MzKfwG/9W92jH9o0hlLjHioQ7jxWP0Z4r44Erie6KPOV8HRFZTEN+Zc4rX4UQ5PjgzuV
W94hSHdN1w6ynTTBa906ZA2248G85yTtvAv8sfzkJNax8GCrbQ0XwvQ6j7DME9hJgP7qLsbbu+w2
8HjxJokKm/0QnbkHEd2bekIrR9M8h6+mIA7S4L33ClIzsdnrp5DK06LnodraMVZOIgoyp2KVdRv+
af1VufD+sJLDonydWMVw02cCzlXrLYY5QKTc3ERnoCjDLF+7XTUhtZssM9oH7eB9SFuFaYSIZLhH
9u6OqyiZMw67oRq2sigd/J9bnEQzDYqxDqwA3YLjzRycPbfQn9xo4SLaw+B8icYhnNbwbGGZlYGs
D5rux/ei7PO9STVKYn1o5Q8Sne6PNKH7dj5DvbDWuTL8nzwuoGFzNlCCuFUO9hVM8oy61sCkMdTy
W0PEhbHzTZgLW3ekNY84NgbiblIXq+KMwEQYfuRJvk/b2WpXXZQ6HlUISSymM9cPpbN4LLs9fbN1
7uUEVlazvCmCIis2BrHPMKGdqj5vFiLbSAfU3ceP/LY/X03/cY18tpK+uub+d1xNF6H3Px9dr+QJ
grz8338tpV74L0pbLEVZIVk60RD+vax6/4kYL/p15NsonZxlB31qPWqxFHuYslEZL3DzHyLGj6XV
09Ir4DiMiJC8ozBAVXhaz2CABvc9Ex6LisCdh9rcyXdGnJLgF46TdQ0R1OjO+l709TtDjSEMGz3S
fJpKCE+ozIExcaR2qofKiDDSMslrPmZ2ieE9ru+QKZYORwbP0SJ3W+GT9120Hc0NJ+4rEjpCkVcL
4ol8EFsL78ZQfX9nTnXiYXdaZhPKLVu5GzdcQrJ9szbfd1DTP6t59jAbSsTSPqUKGXFPiRFaA7DZ
+cGyGoQwwN64Xo0IP75IGVrYUY2NAyMjDGpEEHXdWDvPwwxx23VWqXc2KOY5fqMZ0aA1wPp60NU8
nzdOQ4/LnVoLJ0k+IU4VpCTlO1JfU+djWOY9ssWcrjXtpYyfxwxKThrDpl2ENyx1otXzYZa0jFYu
SJqBs1xk55t8SJyb3uIm1+WUz7SMg+Ytf/bloPTs1XIoQXnn46GLloit8nkhVpDqburMh2YVEYF+
6DUsEnRYEvtDPyr89xkLJGwooLfOToKj2Zqdv/aL1PdX1rAEchO2fv3kK7j+NfjTXRu45tklCcsn
9YJcjAA1IQrPk+oZpVEskyGE7QxZ62gZ/rgp64HDUjJ253Ydid0fjweXPiAlg9YbOviTdgjKqR5D
rZrxxnbeQbZNvxCE1W0wXWu/W8DH+9fHOz0P0h5d2H5AT9QjeJOfnF111ebCDklgLGJuLTfi4dwt
h4wkQfIpXx+KBeTkUTIUywgKf7AmwNbnb7eF14o1sSM2xpQJQOWx/J4O1ZsqlhfDsPxAuuQ/7UfX
jOWNPjmapUOHHC1Og01s2GJL4Hq9g+MR/Cq7/7Gas+2Tas61PRS/CB9Q3jMcM+T5OPkwukNKwBBh
6qRNh1t/9Ax8wOLBmc5h+6f1rbbRHX8pXHojexXY6QMFgV1to6wuRbRWEJ7YywvXw4HBTPJxvBoH
SJL4vKF5/JJB+EBXYKM3I4/Mr2zoQrYk+CEbzFgdIBQaP0PCROW7MHbwDdPj7H9yB6ObtnOnmUA5
iyQMGOXCNFipppXWeu487awHMczyS2K5FEuEgM2TpKc1xix3EB05qzqGU9wMjsEa0fVwFjdZYVfh
Hg+IyH2vDKw41oSA+yYkEzg1EmFFHzcXnIrgXcIC1UZhA5OzAHsQ/XEXL9emTLzpPI+M0SP026fv
bygMBXbKkiUkR+X38mjNUqE983WmJBQxIK0LXY7oSyMpc3Mbm1aX0cRJK0yhwVOm6FKCTpKnReR0
cYzwH/VvfUlHBmvGLvO+0Q9QxRZOTVXviV5p1YVZqugzFA6j3eDrk+rPY2iL7zPqgvdenqfjvEJL
lnbXMxTW7E6GCSZdzlTr/qMZBlV2EGT3pe9mfMr6VVsoia1gVA3QzTb4DjvWzm2jSR+6uerryxnf
0PwuTic3+1DbXV3Fa6dJ0uOslWFfzDTApm8QehWX0ok6vOoB7KcN6rMm2TGiKGF/VKkg2Mv1vk15
UbwbjHgaVklfef2Krnpb/YjiIofKn3Wx0Ac6oiGcMN9qMY8QsjGMW0MXYXCb88WVa3xpRbErMeJ1
wSRB927bRJfuTT9bCeEkRHKrbRuLcdwPcjHcJmBl6q+KelaYR4LdFtFnSjPHP7cCt+lWyOssdc+7
SOLiQORXYMX0CL3e/mrHmjT5PTQmWX+PBdnLwzrmjAwYIsKUKPbY6Y1V5KRkDAe0tm7QTMBgw6GY
fHs4Fb26KJxIgJ01up0OOWlqxTm0wWCPh4Tj7yu3hDJXjQs1rePlin3ba2Hib2I4wbbjumnMqRlB
dN3AlTvAiim/TDZzcjPrHD9A3YVq3CB2gLhRtDHRNGmuCanIhqnq1rD8o+5cdLSJtkUFRLt1waAJ
1MZi8lZMUXxpKrcQ29HxSMgj660Lt51oLR8d5GJxngWVC5NxhIhtRPgfrzWkiwRDC2fEoENNQG5o
TtBRqCSZppVfOWZ86bg1JGuU6f10SOyKdM8utRXSiDq8T5FZVzsaUAGRb7adVbsa31n/zJd1ghPl
rBfOCQkYCE9gAi6UKaFwj8XU4KpH1ON9TJKRwLXS0WaPo4qpjm2PrQLrUVXiiiujmNh67ncd1wab
i2CfgVZk6cyR87vJbarC2LRz6EguecYROODKi4BxFvov7l+zOo4GWsSVHOHjhQfsetBHzsQjNFTo
OMnZMY6Ijl3T2N9oVRTA1yKt2w3ymkq6+3RQkRW/hTud7AGuY7lgc3gsCbYaH/uw52szS0in+jwi
W33ET4i4Oj+P3GMDZZ14e9Sr1d0ojWE+syEBpUtOq33f8ZmEl6qs++6yzrEQ2NdqNMWak+xEsElW
h/3t6/vhydbr2otqQODgarEjYkhwAjspFcVJ2mTJJhmUexWOpqRlGA0rZ7aMN7bek7BaFHiM5QRs
iMtGTxF+sllRTVYsDGiezKZXxOzMcpVC09m4dundTV6YfqgcHMZSYcfHSBjmtqRRQeslqc5ev+ll
931S4i0Xwhl1OUTgUGRbzslNh7XZOt0jZd6dAv/AVhN/c1kP0ZDhCB5eioYknDemw8vZsJhnLdY7
9Ml+WWs9rQgyEHXXcN1hY9UDjqyK1bUYy3z7+p29HIUiEWiHNJIAc6/wpJLqIVskVb9Qt4fehZUf
Z/s+RJL2x6PYtIeIeXisSR8Db55UN3VJ3VPIFPFA0pnvm9a1zwajDb6/PsoJbuuSjoQEEw0won4o
O6dTE7+AARpGAfxUF8HWIyh0sVq0dmEZskMsSqvEcNNfr+mPkMz/N8/eqF2fPP8XKtubr/pH+m//
3nz9ln592jx+/LW/zuBobfkXOiSBHMfl9f99Bkdri6MJVTxtiL/5XX93j+1/WVQeAbA2ZffilfIf
8iTO5I9mW4Q+LoUyMd0nSOZryCYf7vOvmg0G9pjLSRvtLgZ3p8tLPCEEbPnIsM/CtmkfxbH8mboh
zCEcfbzz0bPQyDR0kjActk2sG5xuupupPK0z7Fvx+zF9WTw00ppuYjAjZ2e7XUZ8rp3tCSxtMWI2
0W6mwRDF7J9xTbOSOICWNC7it7Im/uGpuD4TrXGrZsrORpjqAj5xZ64dJ2o+pVkdbGyVGj8iTFs+
BJWydoM3Zmse9Beq1gzTBdJrQ0H+6CGpldNiCJ/HX0e78L8sxlfsdEHxQVgTEiQsGfOzPHaRJXjh
Jdcdwk3Fa6xZNzBkHmCawK8hqGDY1JhjXHuRD0HawM+sipyB4BEP8S6pDHikOlHZ71u314s3XOLu
p7bDqY2DZc5S1c0yO6tqVP4XUQs55DzPC2wJRNJkN2mc2P3eGcap2gRtlHfvOD6k+5Lv9l1mYJa0
SlXgfTaBSkZ8izDwPpuJLLgIqOF/RolfEPBQwNBPRAL8S35UcTsmZUrYhBVyykdvikjhgJopyr/n
dZmz38s+14W8A9+cQvqqQyT9ei/EDLO6n8VEuJGHHAa9tNv3uu4fhmRkEcMFzxRVi/TDkxo96U8r
LA19bdceRLuQFxbb4RbWnCYyZyObRlTmOxS6IpfreKYoPaYUsWWyZnobJeSZ2CbDEJDbtlRovYPG
Q5N17gnV3JjajeI14ZL6xzBQu64kM+hdkXltQyajDkky8LJSXIq5tfNV4Pc94bXW6H+KPEGJ2/qi
7jf1jHxpNQwi/Irz3WytSi8PL4Km97rLCq3DLLCqR4m9i5JOmrt+1DHBepwx1lo7dvGucwuXKChX
9kwtbNzcL55HB9CbI7mYuTR9+CkMc/FR1Hl59Kss0Tsz6fL3INOi/2BlnIrOhqhq2rvBED5ZvyFR
iqZy3KuajHvyE3OV7mFcUYuNaRGva2DWYT2W0rsWlQ90rCtDQjxC45fctkOQT3uKY7qfxHQM3334
+PE6p55lj0Iy/L2tkxjAqrK75ALa/zysoUV4pO14RhueF0M+g9Z7Hsobq40vZntAnEF3tyQHeEzt
dNsog6a3oRBviMTqxyVga6KJ7XrhzqF78b6S2r4l6ABz+yitpy9Kw8bc9Lhzles21/muH2S49XLR
Wef0yyZKTJA6GCa987FOp6hdQ/UIb7NFMrKtyyk5a8ppIHvEqGKOmvFQj9s5rof5qynw+d42DoLH
VRJMcXWeZHndHtB1JOO6Kxy8q1XcVVewM82aKHsjnz/SGAVwKyfm4mqwasu9QkSInbw5OcGPZlSF
vzbA9mPA86b6qOm/dGcVtCvklxqDnk0CLZIY7NzvdxxnKO1B6EO57ZoyGdBd+cnXKpfuobSG5CoI
rN7dSWXkXzgoZ6iXVega7XqwbF5KBOnmAg0Zn38WpO7PmYPBdWWP9nkIRSBelXGdPQRiNDVJKCWy
vi60J70O5sRM2YqLtDyfRqvaTLHZ+JsRSQnmzRqa/ETy+h1nOfszKskYb51ZlJ+AaLwvo6U7k1OW
n8aLLG2oV5UXtZqpEuQ9lEUMXIBM4zjZOqPvJASdoQCcalfHFzml4mZGEH/F8SP8ZLCwVqsBdEfs
EkxezsqgCtOdqC205HI5PK7kEOJcXWf1jJnbyCFP7mqJIfjKTgl5IinSiJ0dh65yo/oO8OYCRVkc
nNl1WKKlMx4JHi1wDub7PaKmhGhDPUQRuiZDetEOmIIwQiOSJmfLdOFfWhAk/RnrdwPtmH9ZlX4G
IxhDP2HJFbTU4R7vmnCb2rXjp2ttm6jRcDrJiAyH5UgEG2ZD18FgO7lLIhtKvR5d0FDzTFs+kmEm
pRT6ZqEsGkQE2lYf68ZuS4Bl3BcMzu6WFtvU0Rlk5fGR16seOb61Q4pBfoarew1JlW3RIndRjba5
xS6Iv7tN4n7R4U+oElYsO6jwbES3ExL/HP3MXrhU7hH0Xx0F/YZoJhwStjoJHDT3hEsgrkud3B/z
a8OdIxg6lRvKepu1eAJ4QDV61QzxWF+6GS+ULpt17w2AuTdTYIBEeEJP6IdFo27SOgxKYsQ1DcRB
epO/NiPZNe8zGpj6MsIvfjhkHtDRwRvb9oGGWvvRGENMWzuYJ4T+NZX8ie6A015k+S0u7HNRT7j6
jfY9oEEyfzSGgXjc2A/yYdUbdu7tZYuY7Qp1WVpdxPTy4AyPJnzUuAKjQuIC2MQrKGD2rgWBU92+
brn4bMU3SHxeK0ki/9xLr4ISOjVEn1x1s7aKlZYxHcEqI4hlF1iUzgBgtcLJPM5Yjh076fwzZ558
eZmYOj6bEMcN2HMu7CIsa3tv3psqLdwjUNtoX8+mkg7mz02S7+pR+WDSqEWdjZ329n3cOgExJrgY
hKA9ImuPA12vgxgmcdVxR+EdSE0pWFRQWh0LCE1LOnnPDpU3uYHDLYlwprrqcot+gxhM78pUAdYZ
s+5wqM+Wc9b31oqIDyBwcvhS1EbcENk6xkccLKcbr4qiXZC4LJvNhMAC1yA7k521smxt31tpk2DU
j2lteV8GOv1cWF0ar6tF/0q+BejhmTTiOn0fVom6sYgM9e6MbAwW81yMw+xzVg7Ao6L2B7JdYyts
HtySm7orhVThtiSaPIERSwQkrQEt2uiiKQLX3GdImeadaHM4el3UDnj4pnwR6bguard2zmPXzL7T
U/VJgO9jRMIJc3G67uWYxPca8e99BrKKzD3zudCMvgTvtFAeTv2UvOnZ5PSt9zFWhlcRnOt5ndxR
G2K1ITHm2lUdpKFLHUb+/MESc4xse4IovZ3rMiRbKiQ/5x5JCrwcjIbUNarw4D4rXLPewpm1nb3u
UqYK0ThVswXhAflbqHHoriDR0VZ3LJn29zrD7YbVoS283SRC3SO8M2gA96BX9Qq4dhKrInOKz8Be
FDgSsz9v74TRnJwhvZ7A6/yKrcCfgwyHLLS73KJTGxpQqQ0bzHpjYhhWqTG5O+qu5B2OgPYnVYzZ
lQ3r/qOAlzitPThS3rargZ/Xrd9ThXcWW7BZUg+3yWTy9wXJvKu6cJ16M+Vh88lEPFYhVdKauNDB
C4wtSbV+fpV7VZdfWZaHsFbnKjzM6WS051OIfFXa45juRvo05xGNrK9R1ap+TZ9G3NcEpA0byaTx
b4y+lUTVkfuXr6Z80qgtKPB9xGqHSBsxsxnN1AOyq/G2gky/7zn8E6RAAMuHmU912jlTyxTFURON
BbdwFtt9se2j1HwfgetdYUrY/giSdDAxUEkJ+ltqR2LvDNNj1jtuty6Vy3wxBrKTVyKmMYmqPA1D
PDUGdOYQouY4WCIMiMiFlutezIkLAgNw7SQ/JM5m3g7SftSSD4Oueh1ISQZd3Tv+59LIs4sSbx8M
SJBCdOscr5Yeqv/i5dvUk7tyghrRa0e9mKystvAldXXUBJf03ZN3BtEftNBaXKhXyE3MYq1KHVxT
pYdfQbpL8vs6pkTnQMoD8dd8L07mjsOGKrf/mMxDoA8zVijXfr/wYqfYzQ50kjSTP4n8cIvh0fgt
N7OwPJNQwmGsg4zWnNytABqIN2g0m6MmK3pAWkJy3MjC/gZGcYIe0CjmCdPpWfxmQeBOMYrctUbb
A89f527It5JTSjzgcMe1cCjgmvGXCMZN23Rz/0Y3a2HQPEGXsLilHvVpILJQgneJE5irbKgvaoXW
ehwLNpZ89uKbTEWKjOqE0cnngGxLjXztpCiCZ0qK4Y17P0GBlisIoHFwdLdcH0PR5X9/gs+wTddz
nrJEV9KMjq0h3V3UTu3DE3zg+tcdPe1KnuJ5jzfqQNZ9pNVhlXkCcBImxzFoMOTaG2dCAjHvk2R6
4X8OyX8oDYIAFvP0aB55ClRxLChW7UNZS0B9PkIAIbXg9St6ed9usBz9Bbb2JMWc8kq7DEPjwsU7
G6aNu7N8ju8qmuL3fz6Kg5nxMqlMYIgT9DC3kD5gzgUtWJjzGQcjHNjdSL1B6D0BZnm4YGuhRVsU
I9nFfu75O/RGwbExgxJl+pzbWcCx8uTUUk+3GZ4o5Rtz9uWTC1DXeDw+MBpoFiejOQKEoIsGktxx
RUK+TVNwa0ZV/5bD6Qnyyl0t+dDk2YPpAVMuLI6nMxP2gma749vAa7PPdgRbUK/ipAhx1qnUNqdl
Gb0B9i5/8vnnCHQI2Q3aCHYrnHefDxkieWBrRWWFNK59aFLfufbIFb4wE+1/NOdBfme7IYcVFlr+
xnx88Q65VRraATeLiy2fyfOhS9+sQn9ywRHyAjUq/FMDqKjF4GqFuOAtU1drmXjP7pR2sI8eEtNf
0uWx/H0+nE0ggUwtQW3TO2w7XTiyMWTFNN16pLfFWJt5AZYDiXcnahGpvdcE0TGFRvX59Q/kxUvm
Olj8LGwp7TCwxckTn1qM4R3Dk+usE0tNomaOEBaS8Hht1jmeFdiyvTmzfrPe+6y2jk0AIzSJ05mV
RvSKcrTIa+LMvDtZ0g20CHIIPZSayuxj8hLFTHZi3oSxPL5+wy/es4c0BlNzOBrUNy/WHdjEyxk4
kVie0DE2vTkpORSK9gEnHI4wrw928nSdheqHJTIWTEjjecQnk2pqfW1i/p3g09GS26j7ICdH1v9S
tJAQGwEy+MaAJ2vDMiBbCAsegC93eDpgFWYdJHOcW8suAA/NvH5TvL2qvrgt3w4CdmsP+hZSuhfr
ncAogazjZN3lssKFKbM2s9smmPcPdnbwzfGt7etkwoBTM+Ay3EK4hTV2shT5EnVRH1Voe2LHvi84
sH7Cu3ALYuLBvAYHwuaCD/X1l3cyUxiU1gwnDguuBhXC6YrQekEzZNPSiDeGHxEQzDos9Y/C9sc3
XtpvBsI3BYoL/2Zld0/WgmRKrcpuyIqc+CxWdDwnZKOYrWR2Pv35UL4Pqw4zzQDa0GnPaTCHyUw5
BKB3qDIMe7ipgvJ0Ey4/vf74HlUsT5a45fnRPWRzJzoGbfipyqWIfC9rHT9ZVw53ZFWI+gE8h65/
l9XenJ1HcxC/xxUmOs74fc3YM88dpgmjnKN97xZ+8Q5SQDFsX7+slw/bXXqKHtPWhaJ96qatul5U
WZsCEc8c6yIcCPDw0Nk2XH7686EcZg5HZLbqFw87nYtkVOQ8kYDY3wZ6uO2lvsUV6vbPh6GEZO/C
1hrpxMn0IWPQreAGxevOyoiOsYqCnAOB4qZriv/Cw4OSDq1tcWllEj3ftVINj7PHFJFwWEysknSO
jlDhRtgi/PT6Xb385F3o9QvrHVYbfdKToQBYirxBs7em1skOoM1832Ov5zOZs8bQ34jfeXApv78+
6sl5gDlLEc7mAPOeCYKZwfMbhLZuEBaKURErXAgPibPmcfC0vgqxpz7OSTJ8mtNGnxWCdg5EHPlG
vfqb2RkwP/EIFHgpULE+H5/D8iDQ8y37f1/Z14FZ2PdlsdQG0pdc0Ot3+3I0bpUuNyQ6Ilnc07MH
ztSVhixKBGazeB7gVt353e3/xlrwciBafQGVFdQ3dsGFBvy0lLQyWsDY3AB0zuPjl0Dj7L/0JaC5
ePQIJn0Sm4iTp4ex6pguEoF17c9Y5POO7upR97St+OlPH51PdYzzJnOF+zqdKAMJH7FjVTy6Njtf
vm1ppuf/lW+bieDCw7A4G6IFOXlwhedxFq7pkwo3KS/AW39Ix1UXWdL9eP1+XhQOPlIX6kBqb05L
nIaevyEPk8gm64A7MtfKDq439Ju37+Y3g6BZRt9FrU0Wx+kgXSBJjMdwYVU4St3g9N8+8EW9FULx
m1HEcpZGosUShYrt+a3IoazpBI1Y4PRO/J79RWFjpd86Wb6c0sHyvGyYIkitaVE9H4X6NkWn0EUr
u8QQc+Nyb/0eawDK5xDh6FsMpd8Oh+Ca8B9KEZikz4eLplZFwQRUapfDdFsM43xWE/J9LHxyEl6f
Cr8bCuILlSRHWu/Fx+rU84TujFUBLwGiBoowLS/MnONzScjRW7TYFy8LEAC1ILYCDp7tL058cE5D
zBFJ4c0i3PMMkKCtmTD5Xr+lF6NQNbqQITgtMx/IaHz+9Iw5b3qXYfCJYrq1IK6bahJ//OAYhYcG
+rdsx+xZz0fRVdYbfpNH+AybejjohaDHWVkGH6gl3foN0OFFEc5okDhYhCj4KR1PvthRO63w4zqi
n5Gnd46DrwcqsvrDZPX02zM/fkP1+LtnCL8VPgk7BXXdyXhmlomalnq4eoSUDR/d6RiK7PDHb4r7
wiaI2WCS5XKy4OFcapbQnYk9xyx1ItR35DgoorGe/tJB/iMh++X9kLAG/kR9BnrjmUsp8AR4m7q5
QcEOP9qWtUb2NdpkRmdCEiz++i2dRp44y5RYKjNsEmDX8J/PR2rjYVBGwrdLKJu66MN8fJdGkf1N
wka4rFqHaIJhqMqrKqTZCe/MKWCF4625nxosWrDUwbISlQW16kqh/rowJzyP4De0YNmdRMSOMfxR
d713j2msgxoqKdpjYMn5LgknsAPgx+nWdzt0+XWkaUQF5AARjRG4KXp+ShyEHB6H/yT36/gsb+k0
HOhffqqjwcnOJX6BX1qvG5OdvZyybkcor0cwdawdad4gv/WwLLkd5opc7LaT+DjQBnSua8TVBMpD
aLgMRwvhjHDjaHFBd3xwZTQEP+d+9OWKtZwgs7jxx8McT6U4dmlr3WfweGlbBRr49/XX8Zv3DuzA
kRwEjY319LtpsS+D44l1pY6pYdvcUDSe3pzHL79O8biX0l0kI8o7PTxiK1dh+MT2gMcfcJJTjNFR
hZoacjCiozURXf1nt4UChoMWpKrFjwNhxnJBT6ZzSc42EJFHtDUeyA9jCFW2UH38huLm9OExCgsp
KCcIGZj1KYycCbykPegeK9xlKMVTyqwZec3N6/dyugMxSgjHDASQhQBI7mS5jorU1m1iYpaMv/0F
1HXMgtoi4gQg/TcPGr+5JU5ofKCU/hTCp+VCnlU6LUttrPRg4Jgk2RZiGpe/FoE/4ir+nyTePpMS
/l+U/wwg9eTdv2AyfvrZdv+2+qryZzTG5Xf+UmUvUbb0ZQCh0VwDJ/D2/lJou/+ixscynVKf3fOR
4PifNEaKlwXGBYJ4bkZHSDTyG4s0AZZkDLxo+PwJj1EsS/cTjINqwgG2YTWhuljQ3GUmP/nqfErM
KlmiH60wP+8j965DvnxdpaO70VUeH/x6hq6A3GHJupgvxDxeo68ud0qaREJjtdfgThMj9DP9S8IX
XKjlAoli7szXpe+OsOOzmrb8aLt7ztkbpzOni97U5g7Dto5vgu0f+7V0a6NE2VR5XhJiiCg79Imi
RfJ0sRicbyDTl97OSTrjOMzBnaFDsTX61IAG42cP0YSfqN1Z6lNuoIYstWO8J9S9udZDap4H/kCi
aA/QtyrVhFElMQ7JJ0sm7X1QbZL+OM1bZACt0O+isdwGfve/2Duz5biRNEu/SlrdzM1Ahn25mIsB
Yo9gMLiJFG9gpCRi3xw7xubd5wOlzCQpFdXqHrOpbhtmmVQSxUAA4XC4//8539nFTve10viBsLUu
A1mSFpEyfdFUbjEz6zJgdRA6dHGvRndqG12ZoXUIDbFV02xtjPVWD7fJg6+obO+Hk1HkD75Z3edT
9ShEvivUdglFZo/o7VBYwwo/2MkKzBPWaSIaJTBn2rTpfeV6QIUlmeXa9Je9dYLNexWK8iq34Gir
uXVUAxDjEQFAo7JEbbhP0uHU23cxLjAtQscu0rU9INash0MH/7vP2xLeu3RfNSbYbTW7aOrgyhlJ
6gO1fd8M1SU6glsEB4cwsfZj539Kium2J67KV5r1WNSU9dUlbogVrZOLMSA41yTABD6t5VrFp5ru
Krgu15D8c3I7IGNKwErlT1p6CKqvwzjhIYzhnhaXmDhJt8yCvVU4qwFJlGcH6p4dKu8kss9CJXtC
oaQhH8Bz4xxLITZVbZ+rFUe0i8WENGgT2DHGE8PDR7Zo4nNQg6xUz9vAWFbCf8iS/EtuTQupuZDU
+ByCHOSgfYIhJ5hxi6cW5Y8kVtP0qcu36EE/hso0t5/Fohulq0xWH+CxbRLtXFfGyJt0sXacdF1L
ck4kW3MnpdJKSKR2BcWN4V8X2lrX00vQeC7yi3WrxmtJ8uIwOkVSsJUcfS2Q8jm9eoTuc6R4d1Rz
e1UVH6f6lpC4rS4EObz+osyMDS7zZRGYZ2M37YhCvI9EcAp9bDRyej5iq8E8y5HAqyyqhoxPLYUT
e193yo7m2cYoE8+C2zuMjE4Ky25nrytVPcPqGBztQdllJf599YERtMflvlI6+VOifortSyXkc6ro
XvoVqtf+KZLSCznpr/IO3qsdroOkAikIyzq/wwynurlp7HVbWhL9fNB6Zxdb5U3UGou6Kb3BOqs1
w7OTdiWUS/Ypt0psrfT+zNbOWmPPgxnhnDUSKDAcWMnthYlYL97JQbrSEnD2rJKtXFurUbOs6+De
SZH+GSQWjyAErPnmC23nWuk2VXupV1+zUSe7e4WMekFiwWogTtcgbre3t6aoUDnUB62IV2bpnBWQ
uNxkI0Ds9UBdC+qnqJkAfGGhShOc9tm5IYm71DI2o+rfWLkEArY8AC7GGiY5F7jQ9pJ50SG6tnJ1
XTjBVu2DZT+t80wsx7zb1EZNfNv9qBunuqnrBVFv636QP/pVd2QPfks15rNiUyQvo35JulHhds1y
qM4MYhg452Dd1GWPNnUDi5Ilrt5JH2uyJFpVDVBuDWQr6M4NSeonzRHUvAmCkOooJ6OyAT2rgNNT
Hkd7JBOZWCXHWk1iXTF8BWBi5I0fVTkImBV80uEmD5MGQIoi2QNf2KLNtFzUpfsyz7+UrC+Y0H0a
mK2xAb0AfqBbmWF/ZaZ2Dy5G6Zb0GwjWK1Pn1oaPzsxf3jt+KA5AD8oz0aQVVHp5T130XJMmMg0C
x6VxH+9HqbPPW5+7FSdTuNYjpL5td44F+mA60J+xYcd71D4XhhkZbqEoDA5rk/GjLqkUjdso6qck
n64aI31oi+5YI3HYVwiPsIfn8sZIlO7QlCpMMrqgR50nz6WR1eqpHzXlqMp3rN2N2idi0FIXfSyT
+3QTBma0KOsgZexWytqOLPbWZ70TPaQpiehJmU14zVj6B/WG6sVFk9XlOh4Lao0TTLRynSZZs8/X
UmIb5wSBbBsCFlwrQCQNu9NYqH6/d1LZ2eB1QpBSFcsqiG6Z88lfGK9UNKUoGNapXOzV2L6rwu6m
0MlCDYV1I6LKxxVOOA+iZlwp7SHLT1FmpChIfd0j16Xz6ozcILX40nfd56nVrkPRwdYiPNUPEOHl
8jl6WwQ5inxXmqX/UAqr9aiTuU3E3THsckpkqCXqIIQSiwcb+GQZUC7pgAHk3CB9K25Fq1W4WcWA
XthcynJ8K5tDs5W0ONjaynAWTw+WGt71xFLIWPlFvM4IFLSzhFiJWPoiJ+oSrhVSrgnyUtUDSNWA
haN4pVuSHvOSvgr5AK6ZIlPppju51Z6kEVXnpGAyaGBN8UAMYMwOdO3bQT+wAD4ARrtWJv8+6f1Z
u3fscueu1/uH3lFPhsETSm++hMS5q5dBgXY6dKRDw0Ppuq/0fB3LMnhMo5N3fSjZVKNkUjkLExdC
iSISMonixklbLKSh15i+0yv8WgOP/CryOnalopuqtV4b1QpYyuSlOLg8daatFqnSnjWhzT09Nh/z
ClY2PSA8u9CqXYvcqEMUJmeRyfMbtHZ5Z/gpD3id4E9daqyVnTMaiBs0F5gwbRAIUbOzmvBLbrLB
J0PqQPnTRzAX0VVTsm6b+0ZyCGszAQg2yusIRt3KFi2+6pq8zTHGSN0S7J2J0m0VrjJpKyjSnM41
7cHDQlive5PsZ5zPntzelcOnKtIPAVpSL3P8k2bR29YCecfywmCesq+xfcJFF9uBaUST+41ALF0M
jUDBKR+D5BGflAlHPGiXqjEe7b66qkYb9aqEdh4Uz0WC92+plYBCk3w3KvHCDn0BBrALV6WWX1VD
eJjyWGFia9IUPk+5ow5u7zE2A99ucLoeS7a9Z409pMTjzLPn3Nyn6e/oqwKXygVbOa6atitl48IO
Rnvbh+UdHtkA3v8GkYB0OVG1uaFCDWJWc0rwwvLQw+liU0+MHZ94XzXZusrSeh1W2m1eWtayq6Wn
/579lVMVaRY6v2Y7UtXBwNugm5babSWZDGs9dYdyPFOF+gjba6F26peWhaZe+h6S728Kmt/ajP0X
NY6ZKNj+ObTl09fs6ysAFgawP7daBoHWEM1MWl9vHGO68oHcYRmFHNKm76iW71ut2Vb2nS+qYB7j
23Pl8xmkoP7Ozupbr+bFzor+tIa0CXbyvOsjCH7etr/YWZXgO43ISEy3QGggrQFHi/IEo4iEhjJo
nIBsghRPbuwGVS1FB9UIMmNtWNl0bk1WGmxNa0zmmpMqVWtVg9XkRvHUEAisZqqysOBd4fLuoATO
npZbvCXWJ7tIpghXQFLc2kTaGVQEyBAsXeqREqmBbVA09j06Tkhzri9sHdOOEEZeBVT8x5EXCaEJ
3ChmUCSrIK1CrSTVVsTSU0IKcSZgFYVgCblvQsAALswAVdlh8FZrFuABcBoPuGORHGw/brVVVefh
oZFbqT9L+ygPoZbKar+y0jHO5l2OXZ8MGYzcNhjDkKiJcRIgE8oRp9CD3cg2G4PQ1CAb5uwLQmqE
UpK6wkoM1Rtx5ITqOu6hQxzCtml8SKZyBGgatafx4JMbKF+z0DAGmQATbdJIqjciKQ/3sYgLPF2a
XXX341AP4kaAtVC8UgwZxC2s2RmuuJAO7cJxCgwEnjWa2nhEzK+GF87kO/dDRuzklr1iF54NUWGa
qdtDu40FTxVp9I1VwCkQdh1/83kjBJpd39mzBdwP2PmsBPvZ2Rxe9DYjg9muFEHGZkyJdeYm37IK
Ovsu8VEs65+gOY+wu3AetKqOb6UMwxvpmxkNhVGDNS3QstwiGpsKp9bAIn92rxXPVjYkxJiUDJQL
KqUn9LnZBlG5iJ6qVpfUK+a+fD1Flgg9A5vTjU+KxkNumbFnPLvlHGCtErGIGOmqlO7AFoSAyM6s
sJd5DM2GO7zoQtsEDvadXU7Wc7CpQ5jaXjHpcARbJ73o6fwsGt2pLsq2jVOQ4ay9CX4ylQsePs22
Ubt+DuFqb9Syd+4aOSsfYxOhtyitWzmIJZgBiaZfFJrIPqt2YFck8ZCJjc+uFXdaFUXifIj19K6U
B/mqCroBR03pfJoCNTgLAtUiqahkd+lVhgPRt2jzVR9JV9rMzu2qIt2PUUolQh+N5h6HZHmR0mG5
V3URD54a6hRAc5KSFySLaSu7txW4Czwbs16N9kkuSyv2hURQlvnWR+o709BwLA4sormbn9g7Fsum
U9kaTfJ1lzb10m5V84BWlJfASnAZELPT1fid1FQfnvDiiP1IYNYScIfucXMkKCHkNrmqsxpuCMhR
8BeyWpUQ0RJQ+ss0T2STrXSKvSVBZ5DsKiOivBBFiqMtbFI47FXn+DVxS7IyxEvNJETljnEQ919m
zqfjZWRwyceuy9JqkRmBZH4K4nrk4x0HDJttQQfXA6eLojifSEg5ToNf4zwaRWSdO6xczKXa9JR4
iikJnxLNNMGw+2Z52Zmdc0I5Lx5tBRToXJsHLGwPjdrwSlFx40gw/taxKnW8CUiBDCYny/OlkDtF
Xqowc0viY/RYPdV9EyJvjxU2vXIgq3e90gnEU4rGQhGPHkqGRMSJtQr1IsofMtKJxA6xcBFvwDcH
ypIeo5+tsikMNMxYTh92t5pZ2QM7264gRrslNPBQlTYdKH8Q9dS4wq/M9KtFmGZ80suqLFfE1goh
byaUBtMVwZVA25yqUtO9yGkZ5BhBNGKJtK4jmf7FE+4n0uef1XdR584YIVy1VJNfP0hCGjuJYbW+
S38byVpuxXKxKEvRfP53HAdyBMoRdGOoOl8fx+iVYbIIZ3dRM1WPZdiPj4oIO+/9o7yVxcyl8Tmd
mMI46EnVnL//4rE4oQtJTRowaGEcbaNlccTGKM0vWcqStVIm9RlI/vzy/YO+Vatq81FnZQWSGKTq
z7XWl0dN+9yx+YTmXlmusp4cQKJlctAsdWuKl3S9o7Uqa+T/FJVTLeWiBLhcyrr1m6KL+W1YQOFA
YMAbRyH8+uRpj1mIc2ikBXlAQSAOSKVJKJfao/jtbgqhebNQDFHsszT29ZFs5s2oUCaJzljuXOPH
VVZTPSqH96/rj30OxJoztQv7AxKSt7JGUonjbqppdpoO90PtqPUiDHL/MDZD+dt3AZV4DTkjV45u
1Nu+6gQmOTDM3HcN4SMkGZUvYa8Gq98+H/pqSPotHSIZ/v7XVy2F6scWjsyNSvJZ/AT6DO707eak
Jmkz/v4ZwWxnLKqWiW9EebNAjOvQ7AIHMDYLhjtJhm0+BUn0i3Hwk0/IZB0KNRB5NGX+N2dUGtA5
I7133EmLi9CV27ZJ9kmXT6yrihoH+PsX8Me5io4FcecIiiyL9heL85f3mTliVOEmpHRi1gD7BLAg
X5p+peKb3/SrpTULamRLtEf0ucf2tgNKvKvT67lONIpB7azuqCOac2SUgMi6K3L5y/sn9ZPDsS2g
E/OsWwFU9/qkrMbGxVabGNViKbod2NrvpdRR96J1iqNGYPQvhBE/TpHg3Ci0Ec3LbAxI6/Xxgonq
VFWPFNad0HQJeH1Afk/5Hnj0aIrcVbvsF0f8cZRwRDiWMxEPHvRb+kkQEZEId9xyK7Ug/cOqqHhw
HageYsZ8/2L+9OTmSQOEOLYb482oN/S8JhRysMA+DsMqSfp+hYKnvbZsukqBEkc3Vt1rv4LI/OwE
GfzcBWjmUbO+mXjBxAbMILCcYBN1a4lM9qVaJtWqLtnuv3+CP94C9H6Z3fl11n8Yb2QmFP9yYBGE
jCr0xfYR1CfWmXX3C5nJ2zE5P0lwBKFi4TfuhDeLghwEVzJYOKNF2oWPs5t27ShZvmzGtDvPaMOs
3j+rnx5vjonW0ZXOE/DrMRmDXhvtmG6dY8VwAHSRrNtIH+86ppXWpbyV/eIy/jhOWBvQOMWOxIMb
scPrA0btJJET55BO1JOLCEufpTcIzORaR2IKH82hnzOaFXbI90/0p8dlVpHn89Txbr8+bjN0ihjb
hEdAn+nXaTkqHkTo4iIXRvMZQnF3JRXRrxQ2P44ZFZMShijUcbPw783w1CMHQ3qNeJHKLD2OOpW1
RxXT9uL9c/vxLqC/gioJ5QO+B5rLr8+NQmb3rHClsxZqW3iEX5iDinXsoDX8dxyJj4SCCweDwPX6
SF0sC6q4iuMWslLTZqKg5+pTrW+MTqFI+f7BfhybrI0phKCAwO9FwvXrgw1mIFrFrDmYn67VdAJi
AR8K7h6VPK38bQEJ8pHZEANFEjXUWy1UbBXCnzCuUVvpCKIafErFRuH84pSeJ6SXjzhNng/jzBar
WXVlvbmAeHiHNMwtSrn+1PuL1uxpnLWj2o4LUypyx+tGm2saYw68o68ipgWcMTiBM8SyXI3cHoan
+qEOWTLIZesXA+nH8cq7m5cUiNwM2Blv3p3BTtOvNc7aKs3KA4Qpr0aTmOH3P9cfb0Vkgaj0edqj
b2Puef25knTjh1D3SC1F5HQgT6s4BbKWLBS7Lq9Gq6nuIlB4v6kS5LE7r5kNtJYwpDi/1wftJYvc
UMxduIhpoELxJPXKScNfzG7z9Pzq40VbxUFwIXCHqRDaXh+FVGApkYZ65rrn4rMRwbx3ozShEhWh
5qsWwlcN6RhWcaYfkFADO3z/0v5wyyga/xGCxqfIAHs7vKypjkjEmrnyZSYObTBRttCFgl4jJ4/H
nRowL+8fcR4Sb84Y1fSslWURje7qzU0KkIAITKZ5twLYkN/ofuEDNyjaQN8Sd9c7v3g+/jBCFawQ
bHxmRxLHneMPXi5E1VJrbJyhBgJDxHmO30RuAVz1Fx/jDyN0PgozKot4fLPPnPCXRyGJEDNOqBEM
lCTEyuek4RqJDjClUBUPBUn5pQLt84vP7sfNrMJ8QCML6afB4d+yHvOp8VEDB3OXKAB3q5CaZiof
c8c62mF9bWTdo440Q7e667BA7fH+5/jWiM2anlsfdyvGC0Bq2tsbpGmmplfG1HCJexJLSUdXHQZx
CxTAGE5mRRmNXJf4oqrbfg21pN60nkHn7cv7b+PN58v6UcHrPJts2c/PC6HXn2+sEIzraDjuY3Kr
3bLBYEIt/FfGtp8dBTcNEwGiq9nY//ooeNvHqYyc2XQOzCWqwnJhT4nyi0v6ZjKYhePglOcVAEtU
/HNvJoMoV3smol54ztQ5MIKBGjw0dWSnnqRqYkQ/ZPTxqg4rQ1v27ZhOD+9fyze35nx8fInzkofl
OHvFeZS/KMkQdV7a4QQLlqaudMmTo4MRpZmDupJo/za/tyPlaDzbZNaRGAaRmL/dAJiUyIJ8MBuv
mdknCZc+pMIbg3Mwrd6OF++f2/M68cW8w+F0mj7cLQjwyHd9a3MYaBQL7ImdJ2u2RE6Y0hEi4Zqi
tvp1J4Oe2MEsctRFrQhzvK4c3tDSzKnMr00nlaqjLpyJjJyWzoj5IGRfsRZ6h1pgYamwVTqzyMJZ
uWSVCT3OftC9MVRa2Hs0jO7HVBXyMk6U0lmZvgLEwm1YORdIEWQ9/vYp/v+e4D/IyX3xof8gwTwW
fxDl8N/qP9KHnFnka958zy58/rm/ZJiKTP7X7FGd6zvz/uUvGSZOEWYQLI6sNgi5+scff8owFeKC
UVhi36OtSImGG/d7rxAZJiUIvKGwL7hvWbr/TrPQen7evxilKssA3hPbRh6ODFf9TYkh7fpWIrd7
8Eal3cbRoRLaMSiLx6JU4QMR+p37CMo0AmN8e0dxcgcH+awEkqUne4U4aneS5U9WqVieZNZuqA1f
A/oVYxYcdERhSILgr6+U6KFu1HvJV4hEiYrA7UAjeXHXPHSR6lWyWyd56k51fcgNwtIDYhJUvXpA
uqmqm/jKic/rZC3KRa+7Y7ny7aUJ1mXnlAtRrw17R3r8OfY71D1nauCF4WEI3XZd6Uv4UUil/MZT
FZeMCKlZAbFya2s5xjQwtjJm3nIp64uyPTnJRdQuouLSj/cR5Ge4F/5iboMm1CbWanIUzsrRt+lV
ekXCyiI994On6kaTL9FRkRcMdVF2tYTn8XRIV+nKuJX8xYiq7R5lVHlF7SRL3GtJ8eTCqwKvjr6G
ymV+JWz3ukqPhfSRtgMctclF5RC4kgbcA1hkeVbFa1nY6wkCpzQA+4xmERd0lWmxTYcDsO6N2V4A
IAJvWLUEGStumqfQOgtXWdeLvFG9IfTau/GzdC/dj5/l59/l59/nX8OH5unbr+GD+rl5Uj//+V/3
FD/QFV7rn7sn/bPBnISkAoSLOR67euWPK2ddJQeVZHjdSVwA/q7Waq62S8vsPj3G9Uqm9KcWn1Dt
TdaC1GL1Ln3QATUhH0uuoUVfDvI2aZZ0U13FK7bhtCSIvQdgILDJnEOlVIxVHxJoj3r0XFTeMJ0j
u9DUC17LUtb8Oovai3NbbCyaKxPdOjdT+SU3VqG0hOLzafBsFEACwtPoTbuKn+b35GrwIHGSg+vc
d55+7ool/85+KPRlDqHxfp2JTVzS8DtH1+iClNRk4NqeZXnmAM15MZ44z9D3KgKNmoV+XfSufj2e
QmLsV059yqK9le8GdZPvfW1RbsJW9+wa9Ut6GUifg/o8Mw/qNm1XwZofL8KPw3A5aPdGvjuZ8iqW
7hiqgc4kr1ukGjXwEHmA0BG0x2I1SMEiCC03s6RF222JgRzBzet7gYRVG05hu9E60oWQ3CwqiZAl
zUO8TLJAdTaEoMVQxXhlQFLtmeaflYeUnMaVviuag31xb1CWdZSFHnrOuWh2YYiSn/vbG9XrWjrV
Xetlc0lfLGL5RCewfwqvo+PZYrWw0539tKqI6kAi/XAmEZ/sUoR1vFz3pmkVhRcwczrdq4/yMqxp
Ry4d7SCQIFxL56RK84oq1M5gWY/LQeUp5e9S9ZBkT350a4eqm4xLXTr0nt48DJK/rOmL6zIqTYNd
vUT2ppotSoBd1bMeUV5Yk7Rxwn3axJ4SPYKAA9C4E+h/m0OOVrwkmIu9q0/nlPfmNMvyJD+wko1o
g35EHlhdZtVTggEc131GSrXFcuRyYsWA1Yc8Jre0mWDO0SbGtbzJv+DuU1nueog/4TK6ReN4aOP4
s/3lHBkDb41PNHaHrbJINbo+nmLdJz7ub+ur00u3hCykxiYt4artYXOyNYOedR0qt7ptcKbrXF4l
+cdc/iiny7LbI256UGOqzmHtWhIm/F2f7jUIq7K9ZJfu5qs2PcnjNQoAvVx1RIOdWbc986HiFhfZ
hQOBUnZBZhEizf/Jz9uz+uz5r/m7b9+RmV51l7kKxHxAB/b7/4zaq78WZ2Dk6n7LxDjtp9uxp0kB
fFGee3YLu1kgSzpV+hGpmDI+Muy1CCHb4xx7nNdHY0wZSbewzgN9EbXcU8SQNhB4kFe5qfyo5EhH
pUtLSAQYbAO8wTrvwsq3NdlbeOoxeaELHXe+uoKSLoybbOn3S5DHCZXjeCL0FrDPXS0zr7KkKy+5
qjnVs5aB0buwS9380XZ9jrxwMndyVDSmpJQKZ10QBNa69LSd8i7tyVFb5KukgywIIdB5MA/xY9t7
VVJ7enUWwpENPhY8HiEjE77JitGysJitpiMo1gxs9+QN6l0udDIXgeF0Ej3dYRlBWc1QLdjqtBwT
9dRYNn+OXaLKKFMt853BTRs1t7oxLEvdWTqNsSIQdxkX/irty6fASL0yZoqlohITKO2QmJ2oJFom
jzzYP0HQc9gQDbilIg/Vz0K08gl+5NJvIUnqMGInwHR05IPOC4itsFvFa3VlW+fmUkrLfWrKC2O0
F5qULrJCLPv+qQ8Odo2loV8DxEjcSA5XsXOStDZbhihwXRrbC32MLiIj15eS7SwHsi484eABUupu
rzrn2XCloF0kmXmZqPpSzqsFqw/6ByT8uH03kdG5bqXhHinpMYmVw2Ck51Y6fMxS8wuRTodAPw/z
f8cq9T9bkJgO24wF2T9Xpa0Llp5/XLWPXzCzi+hz83IV+v2n/1qH0r6cW+Dac0n7+xoU1jndFyr6
lBEoy75cg2ofaMsAjMHfiSWIvvzfa1D1AyUqqkcORjzjd9af7CbZ4r1efzKboUI3+NXUYcK+3gJG
ZSUZFIpkr/JBj1aZqXvEIAqmmnbbkaMSq/ZhspRbTCInobMER+g5FtYZxVh9WTT13sjMDZHIHkE7
55Jk7ohKPFLG2Nt98jFCo0uO9Q1uyYHHoLVLKQ10ot4ocHedXH0c5WAndPmy0BPYt4lDKl5mfMlo
fgHhxm+jPJn2bHaps36dpsiuizh+tJLE/Fp2XT1LpVTlZsCduDaMKj8CvjJ2nW01SP0VbTuEM0A2
NduPTVIZLtjq4V4efXUxaCDkiCqyL8LcfEzqhyDBxBqImJVFaX4u5Qjqf2woi1HU2S5w+m6Vkyhx
DhE+3OhxjUSgpEw8d+gwHGhx6olGmJdAq68C2Sg+QxuEAxs0Cjkmsn5s4tZAJqwRTCsqgIleWPmd
m+Q2Qvvcuq0ypsERa5MX6zzKMjsNvdEQyFPk8iRgA2vxkLlEKSVrqxVXpcq015l1+JlUnaUo+Dds
aXdJVgcXTlZumwojBIk9Lh0Fzy+StdNly7QYtz3MYV8Od6MRbaxkT1DNnjzYra2Bc8+wHDTbwtaQ
0+Xs/gvXNqZjFIFKHllsxX74cQw6/kFxDHUeN44AIp+W9aMRWKtcbU989J+GcgK1GJCoc4cacDU5
lRvp8Njx0LAWIkzTypwZ/eaZee46nJOOrocQ5gPpwB3csvYEeC7/VMYmV1jrLPwNIGDLz7U2GQQP
sURV9LLeKmqefNRmOVGa+8esTLawEMVqyOX7gbiUG38sr+pglDeDH8fnVXKmScXO8OOverevw3jF
zbayYiQfkgq0CAMxEZWJxQD+TJBSemJtY2zqNtrFnUFmJm8RJLK06Fv6Tlo3rhIlgXup5F8YB5I3
WYOy4G0lK3Kwy32WpuepbyGVU9n21JVxGIRKdqQ+ouqS9ckDX0gvsgnO9Ylo0iAJcxbw/R31bst7
nol+qyzwn23CVeivQMpjEvrnc+51mz/+sa3nPX/9crr9+2e/zbiG8YEaLT7cWXczF/XZxH+bdfkO
BeLnUhQ1LzwnTK3fd/5kO85FefRWFn0yCsh/7/znbwE0IZeCFoGC0MH8nZn3TekPpIxJ331+HtBT
otP/pvSnqBm3h9HqC0sGq9rqsPiL8C7WksesDTGeFcqwSqtfqHaUNwW/56OivdKfVSG4Ut8clb+I
zDEGPaaUIAMaAFiUDNJdPEbZrtOj4ygKFoymto6z9BQYcNFAGqJ3FOFNzCy74DkyeXIefwef/NZY
/a8pa/8+Kt+tY/3Px/aPs7ZmQfV3Cevvn/trNNOfYpEArwXF1Qs7MaOZFEBaoPBIZs6cQxX3z9Fs
fJjRDTQqnlse82LhzzqWyrd4GdzjPKi455DD/4ad+LlS/GIZwcCawVr07EBvUi63uKNeVpKldipw
fIQa/sRgp5GtQYnHX4S+NrFvUxX8cXGy7I3wyoHPKk0mQeKI8BBO43czML0ZkzJuhoDg9In7oTbI
cfv92fC/5gijCzvTgmhMzwxXG6bKu0vW/3W5vFpeflwu/vcft1jYvwrWr2h2Xw2+n77kX+tYNK4y
iToySh40Q8zVf61lZ4zDPK2y8THBEvw1DjXtA4thcGiID5hDGS1/jUNN/YDkjhUwEqvn+Vb/nXH4
TSL1YiD+7Fq8HIiiaTWRZkLxAugfrjCMTYAldhkV5bSJmkgnM6EL14XRnRmpdBHr3Uc2apAY2ZEZ
OnZUDfK+aDFICePYklZp0XZunfpIwkZKMPXgex3x0G5G19vFoKmuWdveagK3XZTGRFMorFZtMern
Mk6uZRxNJAYEn4hKyFfjZPcHKSX2LB9I1Emzy75kq0uAiX/RNiMm3q7QtyU5rJ7TsPEb+3zROw5p
QMKJ2Et3haguhcriOBzA80RtNKxHnBBk8ykD0ZKAbgeLpBIKC5mtr5wOX3wclic9ou5m2DRCAcBd
F7r2EIromGfmpRxiHzBk4WmVjYw8Do8FfisCIz82TnSBI+5AI/AsjNQ1Do2J+I+6xVFvY98ytH5h
x+XkGWrMqtZy1rrcqsu8ls/wej3hHMCKHmDrAgBwyNrpME4yEACdZlrW2S0OcflrHaYPtW8eg3CA
Wmvjttd0KUEpLozV0PQsDWt7iymunTExwSEv2aErHeWbOtlrZZB4fu5cJX66LRzspWowrUn0G76K
unpCXVd7oRHM/dlxC2R+URM90uf2Q+kPWz/BNaIuEIDH9Nldtj/LnjwGsg+e2lHQnC7bhjVqhtXA
EuW5OaFPa1OqM3Gc4rIPZaohddDUW3WUR/KPJP2YCyqmdJXEWucSEuqpUwGQh01RK9ZVrzxa+Rh7
bVhHO+IKrsJAnVhh51npGo2ARsRn3BZTfAuN8CYLCYCMyKYAcu0vSeYrTiP69kMj+v40zb6iTuql
3ZTXn+o6dNZZyYiz0s9EtVcrFOkuHFV/qRudtWMND6wVu/O+Vka4OzKG1W64qZvZfZnQJ/fUksqu
2roFrrhSTTeOlZ0ncX1Nz2pJt4VyY4sn7wknxAq7sRdrZFFABXZrwlXbPFx2ZeSGQbktqIyL8R7X
IBHUFcVIEuTx5jW5shboV7oMgE+gern8qWOz48TD0hDZUiLHaMAB5FOgqGKDmwPngJ2uLXGSQ9LX
ZiIDKvFj0pIqYCKE1D7qkXFGItDSt2Xq9JJyDqBLJUY2WMqW8EioXoub/4tPjnmF87kgpJ4cqoYg
se8rnrlV9eoPy+fe1EX7VYyXX+s2bd7/7l+RZPMLnfAuNNfFDy/xb/pHfz7Uf/5C3xcc12P59X/8
4+FLFuWL74UMFix/L0ZmKQ61BqSwz16EuWn9ZoX+/B6fT+/dl0wfGDTtFw6m2LTYwNxZWAK+ff3j
j7TIg+/fttQPVDgwPTChP3+xqGFL8OLy/rOr8v4J/3nx+diCr8V/8KKA90EFAYqJNiCyhB+alb9/
UeQP8GKIYLC5/C+vhvnhGXIJPe/btUKO8C92NSTck5BpIBGx9Hu1efvtq6BqH1ixAgpEKfX8xd7p
xcWwjQ9wz9APEAT4/PX/6mJ8xjLWzPdzEBWvrKn4j/5t1+DNK/x9d6jqBy4AuEl0TD+5BJbzARLK
DLnn+Tt//SveHdAF0AjCSge2i/J/Zsv9B8cFG3CCF9FXvx4Qlv4BRQnqEnteYPL1bXL615or2HQD
WbIVE/EATBv1bYnjt+8SxWIMzPs2qgjPX7zii7vEsj8wt7IOn/HD/2JzBVaemVrI7kHBbDYDi/+N
98vbJ9SLG8b6QDeD4TGf7uvLgL5K19iTfhsb3/ZG/2JjAwYXwLj/w93ZLLeNJHn8VRi+zEzEjlqk
vg89ERIty259tMaUPbF9K5FoES2KUIOEPfTERuxlH2LPe+rD3va4N7/JPsn+soCSkCAsyqrqUYUx
ER1js7sAJLKyMv+Z+U8oPgnkob5Hvf12Cocr8TiUl7Lp6tLYXKMAk5jNWdbn2ikNw3fvaTzWsWgs
cK8IG9tr1A4zjocuw/JSEiByXWNWFi79c50aTR2+f3caAHAlIGKl2ZOyNTFnvorQ664xqUYYAuFG
lqthJPbWKDmi36FXHtoxbYs7h8J/O+BQUAqIrbEIhGiF0okdLClgLyjsvSWN0GLS+SgWTnxNUGN/
L2t7De501AJ4sGWjcH5glQCEgajdz9EJZZuJO9BJSQKVmQjg6SH2i4BbgqTZa8nTQGDQNqIv9orR
iKxDDAtOTNaW8AlN8Q7Venibe5TMkxbR+2ZjjQFklA5LpXh0utHt8sgoMETT+MrEmt66scOGwYwA
qJcfv2FLd9doxqOSmoS9vZ7rbH3wgMEpZ2wbFfQgxSRr/H3ydeDbXUko3ZuJusOBzKR/B/+rFAqY
cHSawqlLA96mDFUh9Yc+e2tKdw1Xjm5o+t/spTVlFyZXgIMdGfNgrxitCFT9ZEE5cThwhFnJe/sQ
rzB4iSEa1e4RtKSmKbuUu3AG28a3aIVCbzshFRgYtkWYCLyFgn8mjrq0lytp7FBlTrn6To+SIXvF
uG+wsDiWErQQ2nJe+p++O2t7BGsM2GBNufS+wSVZp+9J+tfKwzlKC0tKFf4IfEkSXuJbeRsTEmQ0
zWFled36htlek6ZhphpECf7YLn/gCZqaKZWQXCB2v4G6fg1eTL4ahAdspx3uwKbiy3I2k/20V5S6
Ae88M3H4lmVje+k2+QiF8I6YYIPyFqUbRDSYFSBpxjfYK77wDleJeX/Q7VETiZ8mwJ63irAjyCRT
edh67O5112hdZGcyoMFeEQoFF0QcM2mxFKQTQg5fodCvhAe8C8tMq1DATgFNOc7WK6FEuW8ARThk
eoA26zhr/prSBTHepesRuK26mttnE5IEB+PHhIpgOgQ7pWqH74V7aXn7/Sxrd28NkhuAeiHAtJcW
BukWfme3kgOUK0pvVeAbAl/popO8obcrIkKRuUv46E1pUFEIROdUp8RqI1MRsafEXXhnECiwYXyN
CASpNEiie1KfXvNB7DkjA0AjxA95WvYILAc4Y5yRBFzexy0hDCEb1Ut77Ttle43on80iE9nlKuUe
l26ACQF+g5kJSA7TmbduUBaLWkBmIdOC5NJOu8R17BZuVUUy5VeISSgOaYZ1yHej9GAihgQN0KkV
VN0lv08ITAhZRf4xnrY92EGgV5CyaRg0eFxvoRDBCCcyVAPKeuzurgGlkSXeqjQnRoeMAnGyrFKR
sQHzHAPyvKUhGwKMUCZElZcWCjEwATDd5+VuqopKYtovgi+z2xlvJUWn8BkEgBHJNsiY7C6tSC1C
2dngZwgqiIFLqUSZ0wYFkQJY+EkIQ2AW8NYUUviCmwqQYC9tWSkCIdoRRao0JUrHjKOBSh3sHY1v
nIze26e7xRlMjA8Q1KopnMEAuVRlVTYlRgvL8xP4wnAH6MyAsACOyTYVMOSkpK2jbfvgwuO+ExZX
4EiUjkmXIna0HbALb2FXzgq/uKaHt7YJom99HO20wrsqyFkV0MTownepfYS/FyJfIQKFocdbGltr
NHfip4ldqkuDUFgwV8LrUnOiRBM5gbfoUAYAwI+wzEGeusFwPsJdnPVGgpeqVH5gpMp9Oos7RXb6
wjzDWUlgA3QDU6Y3RkSCl5hZOncaMCI9Qhy6QEOV3YhRN2AJhasTb4RmaYBQf8SM2kuCZ4I8nL0W
Y7rbI89LCyDFv/H6IsS7mFPhL6L8B1bD0l/yQJq7G7w1jog0xLcJZX2NYj46v+hmtFeUDhr2gyIg
ARABWMl+e9tUfHUxIwT82qYCHsGmJghMKY0Yz1s8D+qhQBNpdZUqXe8TZoNSANK7W1SElG/dEAo+
Cpi/jC4tFSjGaE8CX6AKuAsoaUDZS7DCY9/01vHhKS/YdaqghUItO1ABLHVsLXvF6IvAVU+OiVIr
y+weQCiUpyJoDvKNxnmzixUhwQvaXEojRued95fvCY4GjsM0Xn8VoRAPqLlsgrTvrYzJLj9DEcdW
rSClGI0J/hlZN6iYsbBgAtIe7O2gUXrCfGSKectLCwUgjShByDNLWxNf7OtQxR1pwvcTBpZV0ppU
FN1jqHUXnroI0DVU8vf1z74mXb8h3QkctQRfbd9vT37Gm8Bzu/s5Oj8bWl+MEW4ehI+CXvpjFzQp
MIVAWIBKrW0U/RCKkcnHEMR4NFK6QMpUYgTqQIPYvU05BXDYAcztpaWxu7kGbSsFrMLqHp1udHvS
eUMiCOZegtK98hl9HAXbBw/TqGvNaASm2/gRgBYUJ98JKz6h0MBPmo2zSvjxEYuv4SO3RGhHFVHl
UTZySyCg9ErCyLJXdQLG6C+Qj4Yuhl3DSwjVVwhYGPEKKFy1uzWcKEwr0DxwTnU0Rrl9pMd1nZfA
HEpK1V8o0iG7jRPlHALtZ+/gZ7O3GMtSRWS/70mpmrUfbIiud/9QG4afh1uDuiCSbe+gvYefTY81
nlJ7xfoOCQRhP3YGOEahyNAv5hVQMA2JDcbA+xCmGYgMuNSctearsSkYdczwZhWmxudZQrLTpSLU
EgDiociYWV9D2xXaK7iAuvyj7SwmipWiOoYqlO5anIZ2YxsggxIMvhzVbt5CYftIbSWaoD0Tql4Y
lciuoWTKXlFKg4wP0C1nDtKgbDrIWYzN5s3b9w3+C4OMaCervLn4jImLyODU9N0v1HlwfFG1D7Zq
L+2t7W3gu8oOdWmEGGEdXFgcV/jnwS+lR99/v6AC0llM9VmbEZEzmCoK4uEqtxKjUHhykFs2NxWR
W2CZ3rE7LixqQhhTi3RrsTsAIJIn0KwOtsgyTZyRJKgZGiZEAxQT+u4bYfuiH49jBsHWxCBlyJJO
AfEpVae8U1zSoIpa4C2iG3r8KOX3loawfACrYkXud0RdKOt0eFCrJ9O27BWfKwJPC1g5BpUKD4pz
GGDhbUUosqQ+TngxtQtP3g1GGO7mEMEYQRKybTTu89FIILNxAtQAbdN7SzFA1/kaDaFI3k1yTSTw
I1UR6nClXRpLIqcM1IH+VZbkD8h6U2vlKp+0UHDhpcmDYpcKNohRU6T6gHbCdU5MGqhDGJM9SMHZ
gTSWtrkkOxRG0VJIg1Tln8UoFHLqPCRxMPWPOFbS8eaHnBPMMf+JaMml8jGhdQtL2EP3OphBVTcV
o1AwrDTiCkzKiFq6k709eYI9Ikg6r1zlYGP7bOKxAFoROJQ2hZ8jgxqdJ88AXF8NkYIfnF86NZua
weYEs3PsGFFqBrl0DhwqcPknxsQfReutoRQcYO0VpxzB5KohDd6IL+J1KkHw4asStJoyqBwgThqt
5GqE/3j0tKHhDUbchiwFB0Qv1LpsiG8m9OJ+lrTblfpBqinZFvZqGA1KxajeZCBJ+WuUvS8Sl1Ii
RpXSFsCI62TzSNpYR6TkcmgVCukLptXzv/skdmSWFCo2AtMdJuNBwmZT994OPBEvyke8S6hUXsqy
0gND6RUm1+FIUeYnpICfM5IUcA/urADFyJwzNITROHGvCnVHBKiRfcr5Xpmc+AwsBfVENExLRF+o
aILmwFtTqGugIoxCAOdpNAyt2BQSFGyhcnfFBykCxdNiCOBMLRMuKwYwhMsK8QeDfypD2jx9KPaQ
Mn6haLdXedzFhZRQt06DA04EbZd0wgVA0SA0IHSRmp/yrRunz84ae5S0WRVwxyQN55hsbnr7qkAj
AgWR8W43IntwMVFjCa5bCilGnxXoTzJrdElRtw3+7O+zUh/HvAk4Ydh6NZNK4ym1GUxudg5LjNIg
1IWcga4MPhy6HYAmhZII+tMpq6nOXox0TSikruh7oUsIRjR7xWhSKbyVNAE6LOyw4MW+vqs49Jzi
e3cbQ1sPCWt2gWEBFst9E+PhK+NdGO6xR5gHp04AZJGefhgw2B5fANGkrZucOy69FX+MJhWWA1/V
gAmEfDFilWn29Y0iaBqn+u9dU/nUShGZWE3PC8kqGgl7/iEvlSJClHBHub5kNkiKgc4Jh6pcMe4Q
cHBaZYljOBxJVgWoQYb3khJ1XLvKWOokL4gqbGUb1AFU2Ht8G0XYYnCe8cNow8VlhAnYe8MArpMI
pE+zvQwAswHYT11n5b9GqSkU2cqcIrxsmlUwp75CIZAhBcYcOabBKytC9oYGTrq4q1K9GI9bPpR0
AgkrOIR+RHa+0uC4ZUYZTh5kPPbSYR0pb4wWGVRoJqI1JpJ+gCMVzB1bQl+1tw8CfsZ5QmYTrNle
2gchZ0VPskxXKX+tNmpMpy5QEbgOsxy2oaCWpqWKmsIDP7OkfsBjpOvahIILv87QO6idItYUsHfy
S6SR6I6So8B/+8AeS2pQYudyf+izGKZDocckqVoFgWUEFZemALES25HWpJcabdkqS318NIWuW1ry
hNi6TSg7QkNMfTxVV/HaFNtjzXcj3uMlaN72NrRQyTAEGsqz9u1DbRGdyqhSxA4K1cdgidB1CLO2
8A0FEIo02FCk07p9qEJDXEKGESceAM8NFgVHjcAMf9xbGuDO4MoMW1lyXvH16YQWV06uGK2IrVyn
uIiyBubYhNgwUg+AxkGKp/004EXEjipW0ijd5LhsKgAGRUW4TmT2CMv9dQOXhGZngugKU21219CN
i0S27mjKY0SaYRcGLKKLhEBH+E1CAAIUKhETiCWqAwLitUJWhp9cbpg4oz2ikE3hfeSgpP7Y23wI
aTv1OKhde0+/kMpQU0QmvBRKjPtGcAHQEjorgc+o5fcHS8BY4ebF06jim4YrT/5Tenjo4yyFEt9B
43IScGj5HjAbVAsxqE5Kk+5UoL5t6OJkiDozhu4L5aNLgROegzXTuw5VGdYkAOCMC4++caLc0wjV
hUJcQyhFjWh13MSnITLxEz+VIkra+ansxYfw1RQodUn14pc5C6phATj+QFuJtEFjy8veMK4zWNLz
QEdCzsj4OupZvYWyzhmM40tnoj5ugNnIoaJFlY2JEUcj7S2PSJ0mADq1aN6WFRSaeJ9Y2qlAw2ll
mowYG2HitFeUQuFcwFmlwgj3ncIff4+EKgkK8ii7cEWsWlOY9Qc8AldrBZLEaEzI84pXBREzkCsx
fImDeuABMuCQuUKUuVXGAnesbmGlXkCoqsCp7BWf70rrBOVFBLwENniwYEj+FlZmG2KxyWVqaQAu
dmXnOFLZSPcNzWNSFgaKwyYvn9FDRbrsG2GFs7PytG7A70atvBtZVYJTcR00gKx4rWgvWADsP/5j
ZCBwgxUAAJrY0V5LTiswN4GUsCnIFaOKCFeZVHTgxZNesKxrfkWttHECajPpqjlRmAnU4GrYjwpD
ilIa0rcP84Xw6GzR/+NtPuiMl/4cSIzbvdYtYROQQSJVBiPKCJiafQCSHmMhre/q7aDRo4f/i4cm
BqluRYRGgNwqJ1q5YeKThpwwOAZ05FJkyeYPAK7SOsLg5k3MtEZHKOrFbYMdyHluX7FhHmF4Z250
VH+cTkaH03k6T5OZ5aN6m8yKyXzlv/DlBSp6jjej71/Q97Cz/kL9qxeL26RcvGTqkD//ZZjxBFP+
whLD1n6QAVe1P2bDxExX/DtqkPFs6V+uhGPfu3qW+l8d1kWhHtz94v7ydZrkJh+OF/aHRfXWZ+Ym
+f7F/s95OjQvapKAPsb9Ue76/Yu7V64FPA8uOZ1zt3ljWakI91x3lqoHhQTDc8XDIs9uE/dUogaW
uNP9xdNe/yzL5+PO/k3SFCz+iPh590ryBNEWs3luJg05lK23PusOsqL9mfEKhN/KZ+0fZSfoJ6Yx
BVcPdw8ojWoAYYvzu8e5mZurrHkX6RcWLxAiOirnKCZcuksxneeLt8lVmk1nj9RudMY0FFHyegya
oRrclvHD1ocJ1CJ7wo0OzIQ91BnMzTzh4cr1REfp85ROdKw770cGzY759b7daTLLbrO5udGfilpz
vGhJmsEmQkbRhir+NzNX4zy5VG8lzWf8jz4D8rz0X4hT432jvsnTy0sUsHOWzMdJPjHTkRKmuJQA
lFSb4jzgQNByv/K2bVb4jij8S8eUM8Zf/3vt04MZ8ri7jzuoinvlfqazJS8ulcV+6Is+cvvtc+pd
FabDd+wcmPyyGKk7LB1dNSE8+g5XRTqZqGWFx/OLuvjIdeVpzShT2tcl/vRd92KcIImxuTFqacl1
+C7dN4sbts6b2dK2kSSq9+oN7ZABY75rvsxu0mnD89h+aEc/8uO5daedt8ltcTlJh+5ZxSJLfOD7
5Ed5MjVamfcC7JejwoySSVZoN2f5TC/ujcUjRfLa4Im79y59pwCC/gE9bnw/khDuNs4j+/qnPTU5
fnv6a6HdvS2aY32/3CkhwSzJczN3a1lpbAVQivMiyedZ5206zOprA727Pz5dIgOTTued43Q+n1lr
epZ8SLUFWQ+wycu7nBRD7VZQUu7/Bhc5X3RkRvbxL7JLXEC3qHyBnuTAfT/uRZFfl/Lpo5fZrM0Y
Asb436gU1Pt0OuSR7Rvhr3RKq0DAqb/MZgDpHeTs39m48z7Nr9JWI09U7/9e7wYP3iGAIh9kU5Pm
al+Ddvo/eR9Pf2i0SgnPgq9KDYz2iqjqCbCobOZDwkMzTwutLDsBtkGpnbgw8/Hn3ybJzcI9sWy0
LaEY8JaKvMCp4Q7J1K0miwupXDA7VJ4CnT++yg377E/qPrj/Kx2Q5/P8S/BABRFi+lvwqeL+JF9y
+zVGFQP+1DdNr0cGQ/gqE2YzmYrT6pYSTZJ+U9+FT5O/N85iCq78ly231zk4XZ5Y238qngqQs1va
nmer9bNMmT0Ezr2bpvNk1IIq9DYDWKE+8gWfakW/QKkeMsrYrLuEzkMvcBfR10VzFxd/+QOX6z/f
Bi6RxW9vA+9PLpfgPfdpnu6c7k9HGR61W0jUP4DLsy/wqXZEuwG0/iCZXKXFTf1hpWTK19YcZDMQ
TWsOXif5p+Qq+5BOlUhCOLg8vMkbHkMAC3xQTK7A3tTjSmmCr1BeJtMbk1+7hUQxZAyP77JvcsSg
j4vtAAp3OJs3UWmyTN5P2/+UDMdatiGcvFfp0pkp1Tq+sn1l8ixpi5uWsyHFve/yyOOg9OTcQ1o7
EWBHH6WXHGOkseoL7wX4ckcE9NNZotxnmdDnK+OjJAep08uGkAN+1FBFVlIt4fuw/TwjSlGmgeJ6
/3VfF1NsjhIC5R3+674ZLhkHqncDrDs3E/20IVCRH5K8oWCURPg/7A8AwadmoYOzbogT6MTMPzS0
YTOAdE/S+bhouiZ0OfuLYjDJPpjr5iMHkPFJil0n/p3Nk1S5/rYJ2XfbnRR/T24usyK/ciIQc2n7
oXyXPs0mI2Si1t0KYNaAVo2GPqEndXd5und5KrbdLWOFECJH8IUMI2RH7lZPf2KKCj4abStCHM3n
WdProczO/2nPKYEorszErWRFHCL8fptxyumNR0Gau83TxSs7Omku3A2gwANrNcGpNYwYIuoY3ALg
u1cXCdvRi747efDBENDlI7VwL4SIPyYjfXjQi+nu4vHlPqbzT2Ve3y1mZRHiyHt3nSNi5f5Q4uFu
8/RnrjCY43R6Ncp02Lhce1V8tUv8HudqiN7107myGDD8+D+7JLuSaXKVa4UOEdUMkvyysbd3Akib
7HXSyX7GeVG7hVEkvTCGmcqpUzNMRs1IT4iIAhxWx9ks+6CkTWEnxPoBHNvP/yHmvy00E1I94aDY
pRedLuCyAfth2/KM0JqUFn6DyFprHSWNAat28fN9Cakd/QY/xOSKYk7jxC7nS4DYen96hfdVXzTA
jj7I5rOPpFTqy3ZDrIt3pMynzNF62B6szkUcFHkxHaVuIZGrUFX4LtsfG+W+hDiyXdWPHCSSl+9n
fD33qFYhApytL5ObbEgZCVWfq+8XQAP7VIDnmU4yCQWY9wfIbrJcF7qFqCS4Sy7ZkvX2SqwQRTd9
c5t03if5SHl+DxYPPxKsfPlLSvytq6ZkZoGvwA+vFrdzt4xoY4iM+eGvhZln2L1J56jADVY2RZrS
vJ+aApRcLxvC3zucj9PsVpvrEGUbUmd5ZG4aLuruytN4tR08Mpd6E8owd1/pHo0bx0AIh3FZEci8
+j9r//P/zJPO6A9vPmSNQh7a/vyXP06mC6W9LY0jxVeHWSfpZdMr6IYI304oxJ+P1eFiaSp9FYLn
bUghRBXZKTWrV2Y21KkSWsH8PxtoczafKyMM+1GIdSfmY+rWEXPZDVF6DKjYWDTALj7lIB02EdAg
si2k/E/nfZlS7qTydHDj1MjKTZQO8ssAS2efxP42a3hDJGrPUlx894RWJUIcGXZVfRLB/OJu83QZ
l2b4zwfpbGYKt5x96hCF3W8//1ZM6YjSCwdwzN8SmegKd/p03V2eLo1BshiOk8kkmbm1RBTQQbs/
eixd9sUt9Uj2QqQVB4KjaZActr4ADy1lZKZzkmQN7FJozXxPkQEIfLP/UEYXeK9LI4/SOFqx/Fe9
yHSUBgOv/6KDz/+VdS6ym8+/2dqc8/zzf0+HqW6wgDjc/0YXbMNGqyFIXIB1zfRT00DT0O6/8Lur
pQ0eIpMLTnBN5VPnlZkptwiCQv9npg06bfj0UCr4r3sIDiMdJ24la5NCHLA/LcUgMNG7uzzd1P2U
3lyay4/K3WKwr//CZW/xYGl/h0iLHqR55wJnTmUa6Sf2f+r9y0Wivh3kgYDhECAw8QleNApWVm6Y
58NhbWv8NwjE/nxFVJvS5KCOigDav08O8dKkv+iFA5iX/fwG6FRFnwHCggMzvZrQ2DcbO0235iWA
IE4XRgos1bIhHnhcND9aANNyAH6sd+lGgGcFFr3MRvqbhTjGBnnaOTHTa6UMIRADWso14h/iXHwN
wt05ln8M9t/W1aEbwmd/Q303TW1ayIw6dzd6+jnGys1VA2yLH8ytNg0wSfs/6/Eiv1p8apozThn/
pUsWkuOsAbBC8+W/dnmit6wdYEsfm0/merwskgD7+sTonASpbX9ZkPk32dIW2QogZSotSBA2dDmE
ZwpQNUo/6GgZbrgQspiYRXNPh0hFnCW3Ok7u7gT4dOeG/s5k0lb+0N0Nsv71kqsCWba/nM9hwkpv
b5e6gh9kTHlkimpAUZK5xWy4x7SORQj+i4uxSZvVhjDau/s83eJfmF/SZUnjrodYOgWzcuuUPlaI
JyagFbewaeaYhePu9XRxvPt0mbSIIwRjx/s0mU+NrlgLYep+pC0r+9B5M6cg4LbzXeeQvGM2L6qd
6UQi4u9C7RfgA1Q3PC6mZjYmhvyu4/5v2nZT6GYD+BCDW3L7k0WbvZHx2yGOjHQ0otjt0MzmdaEx
tvnB1WePtA2V1Abj9BqiqClSu/u/JUVM/abUZMEXtTJGXp0d5bgyC8MHytPJ//37f86u5U9H+YLE
E0/wmtwpjCFtQqXhFDLmAFjARUo9w5/Jy+lklMwJg7XWvfTTdyxA8LW5duo+++5larIF8VLa+Sv1
MUZhXnvCtR0iN/Eyux5lCPDCXBNGpjfGvYdsMxin4RZb+fGeD+Aoeem+QYQjvxIkXYdzD27eR+7d
A1zJRpdNiPLXg9x80uhbCIS9j4OjHJAQu7ifTbJm9UaIw+twCMVSphCTEJQAr+CDGo6l9KZRxxEC
N31lJtdfLP1due1X2+yjAhhJWRQ4yJ2B8TCUnAH4H0o1ICX2X1hCAVjlFm4l62rsBgiJzpO80IsG
8F7e5UXzYXshdsh7EpKfoJ1QH84OBX04u/d8x0DPUp9+g8eAEBU086wh+pGAhX7OJtctTu42/RBQ
S+4Jz/emTFJeXYT2fN+9jUD2G9SCkkN42hmYm0xtyhBlAge0jDfZMwOAEwM5ZrNWPrEQuGY/ExK2
Px4nyQSk4k9tfn+IsjYLn9KqT2cPFbDknls4MEM0uPazzG1GorDSzMrhE6LL9VX6S1pfMwRm9oom
PqLYOwYh21iVDvNlMB+SWu+ikMoHokt1sZQseJBM6JFOcbW+xbPlY0szFASzJXu55GpG6qOEcAjg
41T4yTLzdfHVlaivExo2Kw2173A6fEnj9MT9nXoJeIj8P8xxCq0y5Q1uJesvhSh56Y9zUDGobFtO
KCY9uvs93YU8Sz52+mbS0q0XooXxLG3wi4YoaH9vplTiazcyBGXgGZWaetUQe1YE/FMCZqPZdOgm
9P945+l8CNVj6+HCSPkANzC3cEvLK7RUuss4r4cd4dWB0TmC0TKXaTu+q3JIzcZm0p7KWB678PUW
puSne51M4Cj+l87+bAhHBRWi1tjAwio4dgc4rl9Mx8pPYey1/9tdZNfEJEpqDGoMsS6pDreMWDBG
cbk/Pt3AXBR00DceNoBm/o3Pm5ZEtK+KObi1e1L74CHq15ecTEbYuZs8XRx9yVQJibHbtG5J6+XA
ucnQKTvOnvnuzH8MER3XGQ47p1Av5J0fC4B3/MVWN445yIzsW2dSPeEPEylW9zY9Y+DTMtPCN/Cp
v418aDhF6391qOfMfPGnchqPehj1n676veb9tg3UUAtXj4m9vTedjOapGbYl6tP6c69+y9KSCw55
N3LIPcBD5JRHSQaZstqbITLJb4tZI63eC5F3uPj8vxTWLpL6loRn1v3xS5u+Lkn3hR9QmVXffdXv
Nb0oE1nuQ9ivE6smMJFByEOcLK2DHMC49Re3DbLGEEb6iKIbKGHz9FY9bwiW+TcwLatFQzQLvJnl
JlE1v91uAOHyrL+qZw1BUPNDlo8aIgiReDkuPjJ/QT1tiLLnkwQ210brT4gk7o/wNqmHDVFZ/lem
Pqm8SzdEND0wxSjt7Oem2RUQInAeLICT6oLohagjfFe6PPLMncObVAAaFfP3QkzQ+Bv5bwbNTBX3
KtOh3Nt86bhYHRT9a0IxjFvG+rMhKF3Psg5K94dZpxmKwmfjbvb0Zz4S5rTOoLgcEf0w6U1txU3m
twbwnen/uWzzWHGVsXchiNr2L4vOaTFTGlmtHkBG/3h7ODh8+/7w5b91RHkEYVvSf+aL4Xlv0FGx
K9PENzdXdw4/n//RNnntn+uNtL17bRamehjnmz3q95qX1TbyTS38u/tc/5S3bJk39+29Zdt4u2/v
LSUN7E88Vde6SsXrf6W2k5Kh+8X95UMRInTr6ScdcQWAFfsZEJyMiVKWPESx+OGE7OPkQ7PCJcR8
HVIh84RuYvXMIdBKWldGMqXTnfI2+FpNm7baUTlDwLZQRK0cIhN1To5Rl+B1V9OCt2nnIwLxtv+s
dkZU8M9wQlbpL/8PAAD//w==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Stages of hiring process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Stages of hiring process</a:t>
          </a:r>
        </a:p>
      </cx:txPr>
    </cx:title>
    <cx:plotArea>
      <cx:plotAreaRegion>
        <cx:series layoutId="funnel" uniqueId="{21572B39-C992-40E2-B0B3-1A239EE5A0D9}">
          <cx:tx>
            <cx:txData>
              <cx:f>_xlchart.v2.4</cx:f>
              <cx:v>count</cx:v>
            </cx:txData>
          </cx:tx>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3360E62A-FFD1-4EF5-A5BA-D4A4F4C72D47}">
          <cx:tx>
            <cx:txData>
              <cx:f>_xlchart.v1.1</cx:f>
              <cx:v>qty ordered</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_xlchart.v1.10</cx:f>
      </cx:numDim>
    </cx:data>
  </cx:chartData>
  <cx:chart>
    <cx:title pos="t" align="ctr" overlay="0"/>
    <cx:plotArea>
      <cx:plotAreaRegion>
        <cx:series layoutId="treemap" uniqueId="{6E3D7B97-DED6-4FDC-9592-1EBAA481F634}">
          <cx:tx>
            <cx:txData>
              <cx:f>_xlchart.v1.9</cx:f>
              <cx:v>sales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title pos="t" align="ctr" overlay="0"/>
    <cx:plotArea>
      <cx:plotAreaRegion>
        <cx:series layoutId="clusteredColumn" uniqueId="{3AFB6749-F534-4FE5-B672-59DBF7E94341}">
          <cx:dataLabels>
            <cx:visibility seriesName="0" categoryName="0" value="1"/>
          </cx:dataLabels>
          <cx:dataId val="0"/>
          <cx:layoutPr>
            <cx:binning intervalClosed="r">
              <cx:binCount val="20"/>
            </cx:binning>
          </cx:layoutPr>
        </cx:series>
      </cx:plotAreaRegion>
      <cx:axis id="0">
        <cx:catScaling gapWidth="0"/>
        <cx:tickLabels/>
      </cx:axis>
      <cx:axis id="1">
        <cx:valScaling/>
        <cx:majorGridlines/>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plotArea>
      <cx:plotAreaRegion>
        <cx:series layoutId="clusteredColumn" uniqueId="{A12307DD-23E0-438D-9CA7-0030001D71BD}">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18" Type="http://schemas.microsoft.com/office/2014/relationships/chartEx" Target="../charts/chartEx3.xml"/><Relationship Id="rId3" Type="http://schemas.openxmlformats.org/officeDocument/2006/relationships/chart" Target="../charts/chart4.xml"/><Relationship Id="rId21" Type="http://schemas.microsoft.com/office/2014/relationships/chartEx" Target="../charts/chartEx6.xml"/><Relationship Id="rId7" Type="http://schemas.openxmlformats.org/officeDocument/2006/relationships/chart" Target="../charts/chart8.xml"/><Relationship Id="rId12" Type="http://schemas.openxmlformats.org/officeDocument/2006/relationships/chart" Target="../charts/chart13.xml"/><Relationship Id="rId17" Type="http://schemas.microsoft.com/office/2014/relationships/chartEx" Target="../charts/chartEx2.xml"/><Relationship Id="rId2" Type="http://schemas.openxmlformats.org/officeDocument/2006/relationships/chart" Target="../charts/chart3.xml"/><Relationship Id="rId16" Type="http://schemas.microsoft.com/office/2014/relationships/chartEx" Target="../charts/chartEx1.xml"/><Relationship Id="rId20" Type="http://schemas.microsoft.com/office/2014/relationships/chartEx" Target="../charts/chartEx5.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5" Type="http://schemas.openxmlformats.org/officeDocument/2006/relationships/chart" Target="../charts/chart16.xml"/><Relationship Id="rId10" Type="http://schemas.openxmlformats.org/officeDocument/2006/relationships/chart" Target="../charts/chart11.xml"/><Relationship Id="rId19" Type="http://schemas.microsoft.com/office/2014/relationships/chartEx" Target="../charts/chartEx4.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7</xdr:col>
      <xdr:colOff>697230</xdr:colOff>
      <xdr:row>4</xdr:row>
      <xdr:rowOff>99060</xdr:rowOff>
    </xdr:from>
    <xdr:to>
      <xdr:col>11</xdr:col>
      <xdr:colOff>407670</xdr:colOff>
      <xdr:row>15</xdr:row>
      <xdr:rowOff>160020</xdr:rowOff>
    </xdr:to>
    <xdr:graphicFrame macro="">
      <xdr:nvGraphicFramePr>
        <xdr:cNvPr id="2" name="Chart 1">
          <a:extLst>
            <a:ext uri="{FF2B5EF4-FFF2-40B4-BE49-F238E27FC236}">
              <a16:creationId xmlns:a16="http://schemas.microsoft.com/office/drawing/2014/main" id="{0558DF61-E641-DE7C-DEB3-108B54E3F3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971550</xdr:colOff>
      <xdr:row>24</xdr:row>
      <xdr:rowOff>198120</xdr:rowOff>
    </xdr:from>
    <xdr:to>
      <xdr:col>7</xdr:col>
      <xdr:colOff>1257300</xdr:colOff>
      <xdr:row>34</xdr:row>
      <xdr:rowOff>106680</xdr:rowOff>
    </xdr:to>
    <xdr:graphicFrame macro="">
      <xdr:nvGraphicFramePr>
        <xdr:cNvPr id="2" name="Chart 1">
          <a:extLst>
            <a:ext uri="{FF2B5EF4-FFF2-40B4-BE49-F238E27FC236}">
              <a16:creationId xmlns:a16="http://schemas.microsoft.com/office/drawing/2014/main" id="{C5C3D0F8-F9E9-73D4-72A0-AA4DB0743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2071211</xdr:colOff>
      <xdr:row>23</xdr:row>
      <xdr:rowOff>229553</xdr:rowOff>
    </xdr:from>
    <xdr:to>
      <xdr:col>12</xdr:col>
      <xdr:colOff>295275</xdr:colOff>
      <xdr:row>35</xdr:row>
      <xdr:rowOff>46673</xdr:rowOff>
    </xdr:to>
    <xdr:graphicFrame macro="">
      <xdr:nvGraphicFramePr>
        <xdr:cNvPr id="3" name="Chart 2">
          <a:extLst>
            <a:ext uri="{FF2B5EF4-FFF2-40B4-BE49-F238E27FC236}">
              <a16:creationId xmlns:a16="http://schemas.microsoft.com/office/drawing/2014/main" id="{4D6CABB2-7FF4-BE2D-2B4E-F9C6C39ADD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1388962</xdr:colOff>
      <xdr:row>42</xdr:row>
      <xdr:rowOff>80058</xdr:rowOff>
    </xdr:from>
    <xdr:to>
      <xdr:col>7</xdr:col>
      <xdr:colOff>1244278</xdr:colOff>
      <xdr:row>53</xdr:row>
      <xdr:rowOff>170726</xdr:rowOff>
    </xdr:to>
    <xdr:graphicFrame macro="">
      <xdr:nvGraphicFramePr>
        <xdr:cNvPr id="4" name="Chart 3">
          <a:extLst>
            <a:ext uri="{FF2B5EF4-FFF2-40B4-BE49-F238E27FC236}">
              <a16:creationId xmlns:a16="http://schemas.microsoft.com/office/drawing/2014/main" id="{C2892D0E-3FA0-3DF9-779E-087C11346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1504709</xdr:colOff>
      <xdr:row>55</xdr:row>
      <xdr:rowOff>51123</xdr:rowOff>
    </xdr:from>
    <xdr:to>
      <xdr:col>7</xdr:col>
      <xdr:colOff>1360025</xdr:colOff>
      <xdr:row>66</xdr:row>
      <xdr:rowOff>141791</xdr:rowOff>
    </xdr:to>
    <xdr:graphicFrame macro="">
      <xdr:nvGraphicFramePr>
        <xdr:cNvPr id="5" name="Chart 4">
          <a:extLst>
            <a:ext uri="{FF2B5EF4-FFF2-40B4-BE49-F238E27FC236}">
              <a16:creationId xmlns:a16="http://schemas.microsoft.com/office/drawing/2014/main" id="{45878A08-483D-77A4-7101-FACF90A4C2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745958</xdr:colOff>
      <xdr:row>68</xdr:row>
      <xdr:rowOff>224590</xdr:rowOff>
    </xdr:from>
    <xdr:to>
      <xdr:col>7</xdr:col>
      <xdr:colOff>1284767</xdr:colOff>
      <xdr:row>78</xdr:row>
      <xdr:rowOff>177210</xdr:rowOff>
    </xdr:to>
    <xdr:graphicFrame macro="">
      <xdr:nvGraphicFramePr>
        <xdr:cNvPr id="6" name="Chart 5">
          <a:extLst>
            <a:ext uri="{FF2B5EF4-FFF2-40B4-BE49-F238E27FC236}">
              <a16:creationId xmlns:a16="http://schemas.microsoft.com/office/drawing/2014/main" id="{67F0136F-F059-0C6D-FE7E-5CB25D3283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923863</xdr:colOff>
      <xdr:row>304</xdr:row>
      <xdr:rowOff>10209</xdr:rowOff>
    </xdr:from>
    <xdr:to>
      <xdr:col>10</xdr:col>
      <xdr:colOff>126751</xdr:colOff>
      <xdr:row>315</xdr:row>
      <xdr:rowOff>52542</xdr:rowOff>
    </xdr:to>
    <xdr:graphicFrame macro="">
      <xdr:nvGraphicFramePr>
        <xdr:cNvPr id="7" name="Chart 6">
          <a:extLst>
            <a:ext uri="{FF2B5EF4-FFF2-40B4-BE49-F238E27FC236}">
              <a16:creationId xmlns:a16="http://schemas.microsoft.com/office/drawing/2014/main" id="{EA8A4E07-80FF-102A-6C0C-38C851F8B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1128407</xdr:colOff>
      <xdr:row>318</xdr:row>
      <xdr:rowOff>103928</xdr:rowOff>
    </xdr:from>
    <xdr:to>
      <xdr:col>8</xdr:col>
      <xdr:colOff>769559</xdr:colOff>
      <xdr:row>329</xdr:row>
      <xdr:rowOff>135304</xdr:rowOff>
    </xdr:to>
    <xdr:graphicFrame macro="">
      <xdr:nvGraphicFramePr>
        <xdr:cNvPr id="8" name="Chart 7">
          <a:extLst>
            <a:ext uri="{FF2B5EF4-FFF2-40B4-BE49-F238E27FC236}">
              <a16:creationId xmlns:a16="http://schemas.microsoft.com/office/drawing/2014/main" id="{BDF8E282-DFB8-C3C9-C631-12E2E9211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456314</xdr:colOff>
      <xdr:row>305</xdr:row>
      <xdr:rowOff>1772</xdr:rowOff>
    </xdr:from>
    <xdr:to>
      <xdr:col>15</xdr:col>
      <xdr:colOff>155058</xdr:colOff>
      <xdr:row>316</xdr:row>
      <xdr:rowOff>15949</xdr:rowOff>
    </xdr:to>
    <xdr:graphicFrame macro="">
      <xdr:nvGraphicFramePr>
        <xdr:cNvPr id="9" name="Chart 8">
          <a:extLst>
            <a:ext uri="{FF2B5EF4-FFF2-40B4-BE49-F238E27FC236}">
              <a16:creationId xmlns:a16="http://schemas.microsoft.com/office/drawing/2014/main" id="{7B516EBB-FDEA-28FE-61B0-542014DFF9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4430</xdr:colOff>
      <xdr:row>318</xdr:row>
      <xdr:rowOff>81516</xdr:rowOff>
    </xdr:from>
    <xdr:to>
      <xdr:col>14</xdr:col>
      <xdr:colOff>677826</xdr:colOff>
      <xdr:row>329</xdr:row>
      <xdr:rowOff>95693</xdr:rowOff>
    </xdr:to>
    <xdr:graphicFrame macro="">
      <xdr:nvGraphicFramePr>
        <xdr:cNvPr id="10" name="Chart 9">
          <a:extLst>
            <a:ext uri="{FF2B5EF4-FFF2-40B4-BE49-F238E27FC236}">
              <a16:creationId xmlns:a16="http://schemas.microsoft.com/office/drawing/2014/main" id="{280154E0-782A-C0D0-5758-535E8DAA8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536057</xdr:colOff>
      <xdr:row>331</xdr:row>
      <xdr:rowOff>72656</xdr:rowOff>
    </xdr:from>
    <xdr:to>
      <xdr:col>7</xdr:col>
      <xdr:colOff>1174011</xdr:colOff>
      <xdr:row>342</xdr:row>
      <xdr:rowOff>86833</xdr:rowOff>
    </xdr:to>
    <xdr:graphicFrame macro="">
      <xdr:nvGraphicFramePr>
        <xdr:cNvPr id="11" name="Chart 10">
          <a:extLst>
            <a:ext uri="{FF2B5EF4-FFF2-40B4-BE49-F238E27FC236}">
              <a16:creationId xmlns:a16="http://schemas.microsoft.com/office/drawing/2014/main" id="{02DD5156-4033-C50D-6EBC-78F9EAC6C8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1555011</xdr:colOff>
      <xdr:row>331</xdr:row>
      <xdr:rowOff>116957</xdr:rowOff>
    </xdr:from>
    <xdr:to>
      <xdr:col>14</xdr:col>
      <xdr:colOff>167012</xdr:colOff>
      <xdr:row>355</xdr:row>
      <xdr:rowOff>187891</xdr:rowOff>
    </xdr:to>
    <xdr:graphicFrame macro="">
      <xdr:nvGraphicFramePr>
        <xdr:cNvPr id="12" name="Chart 11">
          <a:extLst>
            <a:ext uri="{FF2B5EF4-FFF2-40B4-BE49-F238E27FC236}">
              <a16:creationId xmlns:a16="http://schemas.microsoft.com/office/drawing/2014/main" id="{94E0B5D7-81E6-AA3E-C0BA-AD4E485159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579329</xdr:colOff>
      <xdr:row>333</xdr:row>
      <xdr:rowOff>136743</xdr:rowOff>
    </xdr:from>
    <xdr:to>
      <xdr:col>19</xdr:col>
      <xdr:colOff>297494</xdr:colOff>
      <xdr:row>344</xdr:row>
      <xdr:rowOff>239039</xdr:rowOff>
    </xdr:to>
    <xdr:graphicFrame macro="">
      <xdr:nvGraphicFramePr>
        <xdr:cNvPr id="13" name="Chart 12">
          <a:extLst>
            <a:ext uri="{FF2B5EF4-FFF2-40B4-BE49-F238E27FC236}">
              <a16:creationId xmlns:a16="http://schemas.microsoft.com/office/drawing/2014/main" id="{861F26A6-7064-2F0D-0C7C-EF0CEE1C2F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201386</xdr:colOff>
      <xdr:row>348</xdr:row>
      <xdr:rowOff>228600</xdr:rowOff>
    </xdr:from>
    <xdr:to>
      <xdr:col>6</xdr:col>
      <xdr:colOff>566058</xdr:colOff>
      <xdr:row>360</xdr:row>
      <xdr:rowOff>32657</xdr:rowOff>
    </xdr:to>
    <xdr:graphicFrame macro="">
      <xdr:nvGraphicFramePr>
        <xdr:cNvPr id="14" name="Chart 13">
          <a:extLst>
            <a:ext uri="{FF2B5EF4-FFF2-40B4-BE49-F238E27FC236}">
              <a16:creationId xmlns:a16="http://schemas.microsoft.com/office/drawing/2014/main" id="{56843D88-099E-1130-6531-9839AB2C1F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643328</xdr:colOff>
      <xdr:row>361</xdr:row>
      <xdr:rowOff>143030</xdr:rowOff>
    </xdr:from>
    <xdr:to>
      <xdr:col>7</xdr:col>
      <xdr:colOff>31230</xdr:colOff>
      <xdr:row>372</xdr:row>
      <xdr:rowOff>206739</xdr:rowOff>
    </xdr:to>
    <xdr:graphicFrame macro="">
      <xdr:nvGraphicFramePr>
        <xdr:cNvPr id="15" name="Chart 14">
          <a:extLst>
            <a:ext uri="{FF2B5EF4-FFF2-40B4-BE49-F238E27FC236}">
              <a16:creationId xmlns:a16="http://schemas.microsoft.com/office/drawing/2014/main" id="{3C9588D3-0478-DE38-0E15-5CF2312BBB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301171</xdr:colOff>
      <xdr:row>374</xdr:row>
      <xdr:rowOff>3629</xdr:rowOff>
    </xdr:from>
    <xdr:to>
      <xdr:col>6</xdr:col>
      <xdr:colOff>671285</xdr:colOff>
      <xdr:row>385</xdr:row>
      <xdr:rowOff>32657</xdr:rowOff>
    </xdr:to>
    <xdr:graphicFrame macro="">
      <xdr:nvGraphicFramePr>
        <xdr:cNvPr id="16" name="Chart 15">
          <a:extLst>
            <a:ext uri="{FF2B5EF4-FFF2-40B4-BE49-F238E27FC236}">
              <a16:creationId xmlns:a16="http://schemas.microsoft.com/office/drawing/2014/main" id="{5BB58D05-2014-01EB-F9B7-32761065CD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37089</xdr:colOff>
      <xdr:row>520</xdr:row>
      <xdr:rowOff>229949</xdr:rowOff>
    </xdr:from>
    <xdr:to>
      <xdr:col>9</xdr:col>
      <xdr:colOff>205673</xdr:colOff>
      <xdr:row>532</xdr:row>
      <xdr:rowOff>60016</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5B535FF7-8AFA-528F-9B3B-59B4DA9D2A2E}"/>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1089461" y="72329984"/>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534940</xdr:colOff>
      <xdr:row>569</xdr:row>
      <xdr:rowOff>90825</xdr:rowOff>
    </xdr:from>
    <xdr:to>
      <xdr:col>5</xdr:col>
      <xdr:colOff>1373910</xdr:colOff>
      <xdr:row>580</xdr:row>
      <xdr:rowOff>124691</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0E583A86-DBE4-DD78-1782-F77CD5C5EB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6153728" y="85311673"/>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519545</xdr:colOff>
      <xdr:row>590</xdr:row>
      <xdr:rowOff>44642</xdr:rowOff>
    </xdr:from>
    <xdr:to>
      <xdr:col>10</xdr:col>
      <xdr:colOff>688878</xdr:colOff>
      <xdr:row>601</xdr:row>
      <xdr:rowOff>78509</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2E131365-4802-DD01-59D2-396ED16FD9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13157969" y="90437854"/>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958272</xdr:colOff>
      <xdr:row>602</xdr:row>
      <xdr:rowOff>113915</xdr:rowOff>
    </xdr:from>
    <xdr:to>
      <xdr:col>11</xdr:col>
      <xdr:colOff>150090</xdr:colOff>
      <xdr:row>613</xdr:row>
      <xdr:rowOff>147781</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35F834C9-0352-22DD-2ECA-F7C36F9968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3596696" y="93462763"/>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612</xdr:row>
      <xdr:rowOff>0</xdr:rowOff>
    </xdr:from>
    <xdr:to>
      <xdr:col>3</xdr:col>
      <xdr:colOff>1131454</xdr:colOff>
      <xdr:row>623</xdr:row>
      <xdr:rowOff>33867</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4853EFF5-4BC8-4C8B-92FD-C6FC46D15E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3763818" y="95811879"/>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395514</xdr:colOff>
      <xdr:row>623</xdr:row>
      <xdr:rowOff>68942</xdr:rowOff>
    </xdr:from>
    <xdr:to>
      <xdr:col>6</xdr:col>
      <xdr:colOff>511629</xdr:colOff>
      <xdr:row>634</xdr:row>
      <xdr:rowOff>97971</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2496214F-54A1-D048-1070-B1418EAA82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7594600" y="9876608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610324</xdr:colOff>
      <xdr:row>26</xdr:row>
      <xdr:rowOff>187960</xdr:rowOff>
    </xdr:from>
    <xdr:to>
      <xdr:col>0</xdr:col>
      <xdr:colOff>2439124</xdr:colOff>
      <xdr:row>40</xdr:row>
      <xdr:rowOff>635</xdr:rowOff>
    </xdr:to>
    <mc:AlternateContent xmlns:mc="http://schemas.openxmlformats.org/markup-compatibility/2006">
      <mc:Choice xmlns:a14="http://schemas.microsoft.com/office/drawing/2010/main" Requires="a14">
        <xdr:graphicFrame macro="">
          <xdr:nvGraphicFramePr>
            <xdr:cNvPr id="25" name="City">
              <a:extLst>
                <a:ext uri="{FF2B5EF4-FFF2-40B4-BE49-F238E27FC236}">
                  <a16:creationId xmlns:a16="http://schemas.microsoft.com/office/drawing/2014/main" id="{B418623A-8E4C-737A-7C70-7F38FEE4786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10324" y="6425071"/>
              <a:ext cx="1828800" cy="3171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106397</xdr:colOff>
      <xdr:row>29</xdr:row>
      <xdr:rowOff>158045</xdr:rowOff>
    </xdr:from>
    <xdr:to>
      <xdr:col>15</xdr:col>
      <xdr:colOff>958708</xdr:colOff>
      <xdr:row>43</xdr:row>
      <xdr:rowOff>29986</xdr:rowOff>
    </xdr:to>
    <mc:AlternateContent xmlns:mc="http://schemas.openxmlformats.org/markup-compatibility/2006">
      <mc:Choice xmlns:a14="http://schemas.microsoft.com/office/drawing/2010/main" Requires="a14">
        <xdr:graphicFrame macro="">
          <xdr:nvGraphicFramePr>
            <xdr:cNvPr id="27" name="Segment">
              <a:extLst>
                <a:ext uri="{FF2B5EF4-FFF2-40B4-BE49-F238E27FC236}">
                  <a16:creationId xmlns:a16="http://schemas.microsoft.com/office/drawing/2014/main" id="{8B9830F6-F027-E9D7-C59E-A809ADEAE08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0595730" y="7114823"/>
              <a:ext cx="1825978" cy="3230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61.470070717594" createdVersion="8" refreshedVersion="8" minRefreshableVersion="3" recordCount="1555" xr:uid="{1953B2EC-96E3-4B60-98F6-0E00AFF5A29C}">
  <cacheSource type="worksheet">
    <worksheetSource name="India_Data"/>
  </cacheSource>
  <cacheFields count="32">
    <cacheField name="Row ID" numFmtId="0">
      <sharedItems containsSemiMixedTypes="0" containsString="0" containsNumber="1" containsInteger="1" minValue="1" maxValue="1555"/>
    </cacheField>
    <cacheField name="Order ID" numFmtId="0">
      <sharedItems/>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ity" numFmtId="0">
      <sharedItems count="146">
        <s v="Rajkot"/>
        <s v="Durg"/>
        <s v="Mangalore"/>
        <s v="Bijapur"/>
        <s v="Kollam"/>
        <s v="Ratlam"/>
        <s v="Solapur"/>
        <s v="Puducherry"/>
        <s v="Kanpur"/>
        <s v="Meerut"/>
        <s v="Raipur"/>
        <s v="Indore"/>
        <s v="Tiruppur"/>
        <s v="Kota"/>
        <s v="Dhule"/>
        <s v="Hubli"/>
        <s v="Surat"/>
        <s v="Bilaspur"/>
        <s v="Chennai"/>
        <s v="Ajmer"/>
        <s v="Sangli"/>
        <s v="Durgapur"/>
        <s v="Kolhapur"/>
        <s v="Bharatpur"/>
        <s v="Gorakhpur"/>
        <s v="Ludhiana"/>
        <s v="Bhilai"/>
        <s v="Guwahati"/>
        <s v="Satna"/>
        <s v="Bangalore"/>
        <s v="Delhi"/>
        <s v="Malegaon"/>
        <s v="Mysore"/>
        <s v="Visakhapatnam"/>
        <s v="Ambattur"/>
        <s v="Panipat"/>
        <s v="Avadi"/>
        <s v="Kozhikode"/>
        <s v="Faridabad"/>
        <s v="Kamarhati"/>
        <s v="Nagercoil"/>
        <s v="Ujjain"/>
        <s v="Jodhpur"/>
        <s v="Kulti"/>
        <s v="Pune"/>
        <s v="Nagpur"/>
        <s v="Amritsar"/>
        <s v="Bareilly"/>
        <s v="Patna"/>
        <s v="Mumbai"/>
        <s v="Vadodara"/>
        <s v="Patiala"/>
        <s v="Hyderabad"/>
        <s v="Bhopal"/>
        <s v="Tirunelveli"/>
        <s v="Nellore"/>
        <s v="Latur"/>
        <s v="Jaipur"/>
        <s v="Coimbatore"/>
        <s v="Jabalpur"/>
        <s v="Aurangabad"/>
        <s v="Lucknow"/>
        <s v="Hapur"/>
        <s v="Anantapur"/>
        <s v="Jalna"/>
        <s v="Amravati"/>
        <s v="Thane"/>
        <s v="Jhansi"/>
        <s v="Jammu"/>
        <s v="Vijayawada"/>
        <s v="Agra"/>
        <s v="Thiruvananthapuram"/>
        <s v="Madurai"/>
        <s v="Saharanpur"/>
        <s v="Bhubaneswar"/>
        <s v="Aligarh"/>
        <s v="Srinagar"/>
        <s v="Kalyan"/>
        <s v="Allahabad"/>
        <s v="Cuttack"/>
        <s v="Ranchi"/>
        <s v="Karimnagar"/>
        <s v="Bhavnagar"/>
        <s v="Sonipat"/>
        <s v="Jamshedpur"/>
        <s v="Warangal"/>
        <s v="Bikaner"/>
        <s v="Pimpri"/>
        <s v="Etawah"/>
        <s v="Dewas"/>
        <s v="Bhatpara"/>
        <s v="Dehra Dun"/>
        <s v="Asansol"/>
        <s v="Ichalkaranji"/>
        <s v="Nizamabad"/>
        <s v="Belgaum"/>
        <s v="Kochi"/>
        <s v="Baranagar"/>
        <s v="Ganganagar"/>
        <s v="Fatehpur"/>
        <s v="Moradabad"/>
        <s v="Mirzapur"/>
        <s v="Guntur"/>
        <s v="Gwalior"/>
        <s v="Brahmapur"/>
        <s v="Imphal"/>
        <s v="Bellary"/>
        <s v="Ulhasnagar"/>
        <s v="Bhiwandi"/>
        <s v="Shimoga"/>
        <s v="Bihar Sharif"/>
        <s v="Tiruchchirappalli"/>
        <s v="Kukatpalli"/>
        <s v="Firozabad"/>
        <s v="Tirupati"/>
        <s v="Korba"/>
        <s v="Udaipur"/>
        <s v="Bhatinda"/>
        <s v="Naihati"/>
        <s v="Gulbarga"/>
        <s v="Barddhaman"/>
        <s v="Nasik"/>
        <s v="Chandigarh"/>
        <s v="Varanasi"/>
        <s v="Akola"/>
        <s v="Parbhani"/>
        <s v="Bokaro"/>
        <s v="Mau"/>
        <s v="Salem"/>
        <s v="Mathura"/>
        <s v="Muzaffarpur"/>
        <s v="Panihati"/>
        <s v="Jamnagar"/>
        <s v="Ghaziabad"/>
        <s v="Kakinada"/>
        <s v="Shahjahanpur"/>
        <s v="Gaya"/>
        <s v="Bhilwara"/>
        <s v="Hisar"/>
        <s v="Darbhanga"/>
        <s v="Tumkur"/>
        <s v="Barasat"/>
        <s v="Karnal"/>
        <s v="Rohtak"/>
        <s v="New Delhi"/>
        <s v="Thanjavur"/>
      </sharedItems>
    </cacheField>
    <cacheField name="State" numFmtId="0">
      <sharedItems/>
    </cacheField>
    <cacheField name="Country" numFmtId="0">
      <sharedItems/>
    </cacheField>
    <cacheField name="Region" numFmtId="0">
      <sharedItems count="4">
        <s v="West"/>
        <s v="East"/>
        <s v="South"/>
        <s v="North"/>
      </sharedItems>
    </cacheField>
    <cacheField name="Product ID" numFmtId="0">
      <sharedItems/>
    </cacheField>
    <cacheField name="Category" numFmtId="0">
      <sharedItems containsBlank="1" count="4">
        <s v="Office Supplies"/>
        <s v="Technology"/>
        <s v="Furniture"/>
        <m u="1"/>
      </sharedItems>
    </cacheField>
    <cacheField name="Sub-Category" numFmtId="0">
      <sharedItems count="17">
        <s v="Binders"/>
        <s v="Storage"/>
        <s v="Envelopes"/>
        <s v="Labels"/>
        <s v="Fasteners"/>
        <s v="Supplies"/>
        <s v="Paper"/>
        <s v="Art"/>
        <s v="Appliances"/>
        <s v="Machines"/>
        <s v="Copiers"/>
        <s v="Accessories"/>
        <s v="Phones"/>
        <s v="Chairs"/>
        <s v="Bookcases"/>
        <s v="Furnishings"/>
        <s v="Tables"/>
      </sharedItems>
    </cacheField>
    <cacheField name="Product Name" numFmtId="0">
      <sharedItems count="1039">
        <s v="Cardinal 3-Hole Punch, Clear"/>
        <s v="Acco Index Tab, Clear"/>
        <s v="Acco Hole Reinforcements, Recycled"/>
        <s v="Avery Hole Reinforcements, Recycled"/>
        <s v="Rogers Shelving, Single Width"/>
        <s v="Smead Folders, Wire Frame"/>
        <s v="Jiffy Mailers, Recycled"/>
        <s v="Kraft Clasp Envelope, with clear poly window"/>
        <s v="Harbour Creations Color Coded Labels, Adjustable"/>
        <s v="Smead File Folder Labels, Alphabetical"/>
        <s v="Harbour Creations Shipping Labels, Adjustable"/>
        <s v="Stockwell Push Pins, 12 Pack"/>
        <s v="Elite Letter Opener, Easy Grip"/>
        <s v="Elite Box Cutter, Easy Grip"/>
        <s v="Xerox Cards &amp; Envelopes, Premium"/>
        <s v="Eldon Box, Wire Frame"/>
        <s v="Kraft Mailers, Security-Tint"/>
        <s v="Kraft Clasp Envelope, Security-Tint"/>
        <s v="Hon File Folder Labels, 5000 Label Set"/>
        <s v="Acco Binder, Recycled"/>
        <s v="Cardinal Binder, Durable"/>
        <s v="Ibico Hole Reinforcements, Recycled"/>
        <s v="Avery Hole Reinforcements, Clear"/>
        <s v="Cardinal Hole Reinforcements, Recycled"/>
        <s v="Ames Manila Envelope, Security-Tint"/>
        <s v="Harbour Creations Legal Exhibit Labels, Alphabetical"/>
        <s v="Stockwell Rubber Bands, Bulk Pack"/>
        <s v="Kleencut Box Cutter, Serrated"/>
        <s v="SanDisk Memo Slips, Recycled"/>
        <s v="Stanley Sketch Pad, Fluorescent"/>
        <s v="Tenex Folders, Industrial"/>
        <s v="Cardinal Binding Machine, Clear"/>
        <s v="Cardinal Binding Machine, Durable"/>
        <s v="Wilson Jones 3-Hole Punch, Recycled"/>
        <s v="Cardinal Binder Covers, Recycled"/>
        <s v="Ibico Index Tab, Clear"/>
        <s v="Cameo Peel and Seal, Security-Tint"/>
        <s v="Cameo Clasp Envelope, Recycled"/>
        <s v="Harbour Creations Color Coded Labels, 5000 Label Set"/>
        <s v="Avery Legal Exhibit Labels, Alphabetical"/>
        <s v="Advantus Rubber Bands, 12 Pack"/>
        <s v="OIC Clamps, Bulk Pack"/>
        <s v="Xerox Note Cards, Recycled"/>
        <s v="Jiffy Interoffice Envelope, Set of 50"/>
        <s v="SanDisk Computer Printout Paper, Premium"/>
        <s v="Wilson Jones Binder, Clear"/>
        <s v="Ibico Binder, Recycled"/>
        <s v="Eaton Note Cards, Multicolor"/>
        <s v="KitchenAid Microwave, Silver"/>
        <s v="Green Bar Cards &amp; Envelopes, Multicolor"/>
        <s v="Harbour Creations Removable Labels, Adjustable"/>
        <s v="Acme Box Cutter, Steel"/>
        <s v="Hoover Coffee Grinder, White"/>
        <s v="Boston Pencil Sharpener, Fluorescent"/>
        <s v="Stockwell Rubber Bands, Assorted Sizes"/>
        <s v="Breville Refrigerator, Red"/>
        <s v="Eldon Lockers, Wire Frame"/>
        <s v="Advantus Staples, Bulk Pack"/>
        <s v="Stockwell Staples, Assorted Sizes"/>
        <s v="SanDisk Parchment Paper, Multicolor"/>
        <s v="Elite Shears, Easy Grip"/>
        <s v="Elite Trimmer, Serrated"/>
        <s v="Fellowes Folders, Wire Frame"/>
        <s v="Smead Box, Blue"/>
        <s v="Sanford Sketch Pad, Fluorescent"/>
        <s v="Wilson Jones Index Tab, Clear"/>
        <s v="Accos Paper Clips, Metal"/>
        <s v="SanDisk Computer Printout Paper, 8.5 x 11"/>
        <s v="Ames Interoffice Envelope, Security-Tint"/>
        <s v="Ibico Binder, Economy"/>
        <s v="Xerox Computer Printout Paper, Multicolor"/>
        <s v="Tenex Box, Wire Frame"/>
        <s v="Wilson Jones 3-Hole Punch, Durable"/>
        <s v="Hon Shipping Labels, Adjustable"/>
        <s v="Smead Box, Industrial"/>
        <s v="Avery Color Coded Labels, Laser Printer Compatible"/>
        <s v="Accos Staples, Metal"/>
        <s v="Jiffy Clasp Envelope, Recycled"/>
        <s v="Binney &amp; Smith Pens, Easy-Erase"/>
        <s v="Breville Toaster, Silver"/>
        <s v="Stockwell Clamps, Bulk Pack"/>
        <s v="Fiskars Trimmer, Serrated"/>
        <s v="Stockwell Paper Clips, Bulk Pack"/>
        <s v="Tenex Box, Single Width"/>
        <s v="Green Bar Cards &amp; Envelopes, 8.5 x 11"/>
        <s v="Hon Shipping Labels, Laser Printer Compatible"/>
        <s v="Sanford Highlighters, Fluorescent"/>
        <s v="Tenex File Cart, Single Width"/>
        <s v="Eldon Lockers, Industrial"/>
        <s v="Acco Binder Covers, Economy"/>
        <s v="Elite Shears, Serrated"/>
        <s v="Green Bar Note Cards, Multicolor"/>
        <s v="Cuisinart Refrigerator, Black"/>
        <s v="Green Bar Note Cards, Premium"/>
        <s v="Acme Scissors, Steel"/>
        <s v="Jiffy Business Envelopes, Security-Tint"/>
        <s v="Kraft Peel and Seal, Set of 50"/>
        <s v="Kleencut Shears, Easy Grip"/>
        <s v="Enermax Memo Slips, Multicolor"/>
        <s v="Binney &amp; Smith Sketch Pad, Fluorescent"/>
        <s v="Eldon Shelving, Single Width"/>
        <s v="Ibico Binder Covers, Recycled"/>
        <s v="Avery 3-Hole Punch, Durable"/>
        <s v="Wilson Jones Index Tab, Durable"/>
        <s v="Cardinal Hole Reinforcements, Clear"/>
        <s v="Accos Clamps, Assorted Sizes"/>
        <s v="Xerox Computer Printout Paper, 8.5 x 11"/>
        <s v="Cameo Interoffice Envelope, Recycled"/>
        <s v="Novimex Shipping Labels, Adjustable"/>
        <s v="Kleencut Scissors, Steel"/>
        <s v="Harbour Creations Legal Exhibit Labels, Laser Printer Compatible"/>
        <s v="Stockwell Rubber Bands, Metal"/>
        <s v="OIC Staples, 12 Pack"/>
        <s v="Avery Binding Machine, Clear"/>
        <s v="Acco Binder, Durable"/>
        <s v="Acco Binder Covers, Clear"/>
        <s v="Eldon Folders, Blue"/>
        <s v="Avery Binder Covers, Recycled"/>
        <s v="Binney &amp; Smith Markers, Fluorescent"/>
        <s v="Fellowes Lockers, Single Width"/>
        <s v="Eaton Parchment Paper, Premium"/>
        <s v="Tenex File Cart, Blue"/>
        <s v="Stiletto Shears, Easy Grip"/>
        <s v="Smead File Folder Labels, Adjustable"/>
        <s v="Kleencut Letter Opener, Steel"/>
        <s v="Hon Round Labels, Alphabetical"/>
        <s v="SanDisk Message Books, Multicolor"/>
        <s v="Hon Color Coded Labels, 5000 Label Set"/>
        <s v="Novimex File Folder Labels, Alphabetical"/>
        <s v="Rogers Box, Single Width"/>
        <s v="Stockwell Thumb Tacks, Bulk Pack"/>
        <s v="Hon Shipping Labels, Alphabetical"/>
        <s v="SanDisk Cards &amp; Envelopes, 8.5 x 11"/>
        <s v="Smead Folders, Blue"/>
        <s v="Enermax Computer Printout Paper, Recycled"/>
        <s v="Avery Legal Exhibit Labels, 5000 Label Set"/>
        <s v="OIC Paper Clips, Assorted Sizes"/>
        <s v="Tenex Lockers, Single Width"/>
        <s v="Harbour Creations Shipping Labels, 5000 Label Set"/>
        <s v="Advantus Paper Clips, Assorted Sizes"/>
        <s v="KitchenAid Refrigerator, Black"/>
        <s v="KitchenAid Toaster, Red"/>
        <s v="Avery Removable Labels, Alphabetical"/>
        <s v="Sanford Pens, Easy-Erase"/>
        <s v="Avery Binding Machine, Economy"/>
        <s v="Wilson Jones Index Tab, Economy"/>
        <s v="Xerox Parchment Paper, Multicolor"/>
        <s v="Acme Shears, High Speed"/>
        <s v="Accos Push Pins, Bulk Pack"/>
        <s v="BIC Canvas, Blue"/>
        <s v="Cardinal Binder Covers, Clear"/>
        <s v="Xerox Cards &amp; Envelopes, 8.5 x 11"/>
        <s v="Smead File Cart, Industrial"/>
        <s v="Xerox Computer Printout Paper, Recycled"/>
        <s v="Cardinal Index Tab, Clear"/>
        <s v="GlobeWeis Clasp Envelope, with clear poly window"/>
        <s v="Xerox Memo Slips, Recycled"/>
        <s v="Cuisinart Stove, Red"/>
        <s v="Fellowes Shelving, Single Width"/>
        <s v="Stiletto Trimmer, Serrated"/>
        <s v="Eaton Memo Slips, Premium"/>
        <s v="Accos Staples, 12 Pack"/>
        <s v="Advantus Push Pins, Metal"/>
        <s v="Boston Pens, Fluorescent"/>
        <s v="Cardinal 3-Hole Punch, Durable"/>
        <s v="Ibico Binder, Durable"/>
        <s v="Hamilton Beach Microwave, White"/>
        <s v="Acco Hole Reinforcements, Durable"/>
        <s v="Tenex Shelving, Industrial"/>
        <s v="Advantus Thumb Tacks, Metal"/>
        <s v="Ames Peel and Seal, Set of 50"/>
        <s v="Acco 3-Hole Punch, Durable"/>
        <s v="Eldon Lockers, Single Width"/>
        <s v="Green Bar Computer Printout Paper, Recycled"/>
        <s v="Accos Rubber Bands, Metal"/>
        <s v="Stockwell Rubber Bands, 12 Pack"/>
        <s v="Advantus Staples, Metal"/>
        <s v="Avery Index Tab, Clear"/>
        <s v="Okidata Calculator, Wireless"/>
        <s v="Konica Printer, Durable"/>
        <s v="Panasonic Inkjet, White"/>
        <s v="StarTech Card Printer, White"/>
        <s v="Sharp Personal Copier, Laser"/>
        <s v="Hewlett Fax and Copier, Color"/>
        <s v="Canon Copy Machine, Color"/>
        <s v="Hewlett Fax Machine, High-Speed"/>
        <s v="Hewlett Copy Machine, Color"/>
        <s v="Brother Fax Machine, Digital"/>
        <s v="Sharp Fax Machine, High-Speed"/>
        <s v="Sharp Copy Machine, Color"/>
        <s v="Canon Personal Copier, Color"/>
        <s v="Canon Ink, Laser"/>
        <s v="SanDisk Mouse, USB"/>
        <s v="Belkin Router, Bluetooth"/>
        <s v="Memorex Keyboard, Erganomic"/>
        <s v="Memorex Numeric Keypad, Erganomic"/>
        <s v="Logitech Numeric Keypad, Programmable"/>
        <s v="Logitech Flash Drive, Bluetooth"/>
        <s v="Enermax Memory Card, USB"/>
        <s v="Enermax Flash Drive, Programmable"/>
        <s v="SanDisk Mouse, Programmable"/>
        <s v="Belkin Numeric Keypad, Bluetooth"/>
        <s v="Nokia Smart Phone, Cordless"/>
        <s v="Motorola Speaker Phone, Full Size"/>
        <s v="Samsung Headset, Cordless"/>
        <s v="Cisco Smart Phone, Full Size"/>
        <s v="Nokia Office Telephone, VoIP"/>
        <s v="Apple Office Telephone, with Caller ID"/>
        <s v="Apple Headset, VoIP"/>
        <s v="Samsung Headset, with Caller ID"/>
        <s v="Apple Smart Phone, Cordless"/>
        <s v="Nokia Audio Dock, with Caller ID"/>
        <s v="Nokia Smart Phone, with Caller ID"/>
        <s v="Nokia Audio Dock, VoIP"/>
        <s v="Cisco Speaker Phone, VoIP"/>
        <s v="Motorola Smart Phone, Cordless"/>
        <s v="Nokia Headset, with Caller ID"/>
        <s v="Office Star Executive Leather Armchair, Red"/>
        <s v="Office Star Rocking Chair, Black"/>
        <s v="Office Star Steel Folding Chair, Black"/>
        <s v="Novimex Executive Leather Armchair, Black"/>
        <s v="Office Star Executive Leather Armchair, Adjustable"/>
        <s v="Novimex Chairmat, Set of Two"/>
        <s v="Novimex Swivel Stool, Red"/>
        <s v="Office Star Chairmat, Adjustable"/>
        <s v="Novimex Bag Chairs, Red"/>
        <s v="Hon Rocking Chair, Set of Two"/>
        <s v="SAFCO Bag Chairs, Adjustable"/>
        <s v="Office Star Steel Folding Chair, Set of Two"/>
        <s v="SAFCO Rocking Chair, Black"/>
        <s v="SAFCO Chairmat, Set of Two"/>
        <s v="Office Star Steel Folding Chair, Adjustable"/>
        <s v="Harbour Creations Swivel Stool, Red"/>
        <s v="Hon Rocking Chair, Adjustable"/>
        <s v="Harbour Creations Steel Folding Chair, Adjustable"/>
        <s v="Harbour Creations Chairmat, Set of Two"/>
        <s v="Hon Bag Chairs, Black"/>
        <s v="Novimex Bag Chairs, Black"/>
        <s v="SAFCO Bag Chairs, Red"/>
        <s v="Dania Classic Bookcase, Metal"/>
        <s v="Bush Corner Shelving, Pine"/>
        <s v="Ikea Classic Bookcase, Pine"/>
        <s v="Bush Floating Shelf Set, Mobile"/>
        <s v="Bush Stackable Bookrack, Pine"/>
        <s v="Dania 3-Shelf Cabinet, Traditional"/>
        <s v="Ikea Library with Doors, Metal"/>
        <s v="Dania Classic Bookcase, Mobile"/>
        <s v="Dania 3-Shelf Cabinet, Mobile"/>
        <s v="Ikea Stackable Bookrack, Pine"/>
        <s v="Rubbermaid Light Bulb, Erganomic"/>
        <s v="Eldon Photo Frame, Erganomic"/>
        <s v="Deflect-O Clock, Durable"/>
        <s v="Advantus Door Stop, Erganomic"/>
        <s v="Advantus Door Stop, Duo Pack"/>
        <s v="Tenex Stacking Tray, Erganomic"/>
        <s v="Rubbermaid Clock, Black"/>
        <s v="Rubbermaid Photo Frame, Durable"/>
        <s v="Eldon Door Stop, Black"/>
        <s v="Eldon Stacking Tray, Erganomic"/>
        <s v="Chromcraft Wood Table, Rectangular"/>
        <s v="Bevis Conference Table, Fully Assembled"/>
        <s v="Chromcraft Training Table, with Bottom Storage"/>
        <s v="Apple Headset, with Caller ID"/>
        <s v="Panasonic Card Printer, Wireless"/>
        <s v="Sauder Stackable Bookrack, Pine"/>
        <s v="Sauder Corner Shelving, Traditional"/>
        <s v="Eldon Light Bulb, Durable"/>
        <s v="Harbour Creations Swivel Stool, Set of Two"/>
        <s v="Motorola Smart Phone, with Caller ID"/>
        <s v="Cisco Speaker Phone, Cordless"/>
        <s v="Memorex Flash Drive, Erganomic"/>
        <s v="SanDisk Memory Card, USB"/>
        <s v="Dania Classic Bookcase, Pine"/>
        <s v="Sauder Stackable Bookrack, Traditional"/>
        <s v="Hon Executive Leather Armchair, Red"/>
        <s v="Novimex Chairmat, Black"/>
        <s v="Harbour Creations Executive Leather Armchair, Red"/>
        <s v="Tenex Photo Frame, Black"/>
        <s v="HP Personal Copier, Laser"/>
        <s v="Brother Copy Machine, Color"/>
        <s v="Hewlett Fax and Copier, High-Speed"/>
        <s v="Canon Personal Copier, High-Speed"/>
        <s v="Cisco Smart Phone, Cordless"/>
        <s v="Apple Signal Booster, Full Size"/>
        <s v="Apple Audio Dock, VoIP"/>
        <s v="Harbour Creations Chairmat, Black"/>
        <s v="Novimex Chairmat, Adjustable"/>
        <s v="Advantus Clock, Erganomic"/>
        <s v="Bush Stackable Bookrack, Traditional"/>
        <s v="Bush Corner Shelving, Metal"/>
        <s v="Okidata Card Printer, Red"/>
        <s v="Okidata Card Printer, White"/>
        <s v="Konica Inkjet, Wireless"/>
        <s v="HP Fax and Copier, High-Speed"/>
        <s v="Canon Wireless Fax, Digital"/>
        <s v="Enermax Keyboard, Programmable"/>
        <s v="Logitech Memory Card, USB"/>
        <s v="Memorex Mouse, Programmable"/>
        <s v="Apple Signal Booster, Cordless"/>
        <s v="Samsung Speaker Phone, VoIP"/>
        <s v="Samsung Audio Dock, Full Size"/>
        <s v="Tenex Photo Frame, Duo Pack"/>
        <s v="Tenex Light Bulb, Black"/>
        <s v="Sauder Classic Bookcase, Pine"/>
        <s v="Dania Stackable Bookrack, Pine"/>
        <s v="Bush 3-Shelf Cabinet, Pine"/>
        <s v="Hon Steel Folding Chair, Red"/>
        <s v="Office Star Swivel Stool, Red"/>
        <s v="Hon Swivel Stool, Red"/>
        <s v="Novimex Rocking Chair, Black"/>
        <s v="Hon Chairmat, Adjustable"/>
        <s v="Belkin Router, Erganomic"/>
        <s v="Canon Fax and Copier, Color"/>
        <s v="Samsung Smart Phone, Full Size"/>
        <s v="Logitech Keyboard, USB"/>
        <s v="Belkin Mouse, Bluetooth"/>
        <s v="Cisco Speaker Phone, Full Size"/>
        <s v="Cisco Office Telephone, VoIP"/>
        <s v="Okidata Inkjet, Wireless"/>
        <s v="Konica Card Printer, White"/>
        <s v="Panasonic Card Printer, Durable"/>
        <s v="Bevis Training Table, Rectangular"/>
        <s v="Sauder Library with Doors, Traditional"/>
        <s v="Lesro Wood Table, with Bottom Storage"/>
        <s v="Chromcraft Coffee Table, Adjustable Height"/>
        <s v="Harbour Creations Rocking Chair, Adjustable"/>
        <s v="Office Star Swivel Stool, Black"/>
        <s v="Enermax Numeric Keypad, Bluetooth"/>
        <s v="Bush Library with Doors, Metal"/>
        <s v="Safco Corner Shelving, Metal"/>
        <s v="SAFCO Executive Leather Armchair, Red"/>
        <s v="Belkin Memory Card, USB"/>
        <s v="Cisco Office Telephone, Cordless"/>
        <s v="Hon Chairmat, Set of Two"/>
        <s v="Brother Wireless Fax, Digital"/>
        <s v="Okidata Card Printer, Wireless"/>
        <s v="Memorex Router, USB"/>
        <s v="Logitech Keyboard, Erganomic"/>
        <s v="Enermax Flash Drive, Erganomic"/>
        <s v="Cisco Signal Booster, VoIP"/>
        <s v="Deflect-O Photo Frame, Duo Pack"/>
        <s v="Rubbermaid Stacking Tray, Black"/>
        <s v="Canon Wireless Fax, Color"/>
        <s v="Dania Corner Shelving, Metal"/>
        <s v="Bush 3-Shelf Cabinet, Metal"/>
        <s v="Hon Bag Chairs, Red"/>
        <s v="Deflect-O Door Stop, Black"/>
        <s v="Cisco Smart Phone, with Caller ID"/>
        <s v="StarTech Inkjet, Wireless"/>
        <s v="Dania 3-Shelf Cabinet, Metal"/>
        <s v="Ikea Floating Shelf Set, Traditional"/>
        <s v="Bush 3-Shelf Cabinet, Mobile"/>
        <s v="Advantus Photo Frame, Erganomic"/>
        <s v="Rubbermaid Door Stop, Duo Pack"/>
        <s v="Office Star Executive Leather Armchair, Black"/>
        <s v="Harbour Creations Bag Chairs, Adjustable"/>
        <s v="SanDisk Numeric Keypad, Erganomic"/>
        <s v="Memorex Flash Drive, Programmable"/>
        <s v="Motorola Headset, Full Size"/>
        <s v="Sharp Fax and Copier, Color"/>
        <s v="Brother Fax and Copier, Color"/>
        <s v="Acco 3-Hole Punch, Recycled"/>
        <s v="Cardinal Binding Machine, Economy"/>
        <s v="Wilson Jones Binder Covers, Recycled"/>
        <s v="Ibico Binder Covers, Durable"/>
        <s v="Wilson Jones Hole Reinforcements, Economy"/>
        <s v="BIC Pens, Fluorescent"/>
        <s v="Tenex Trays, Industrial"/>
        <s v="GlobeWeis Mailers, Set of 50"/>
        <s v="Kraft Business Envelopes, Security-Tint"/>
        <s v="Harbour Creations File Folder Labels, Laser Printer Compatible"/>
        <s v="Avery Round Labels, Adjustable"/>
        <s v="Green Bar Note Cards, 8.5 x 11"/>
        <s v="Eaton Cards &amp; Envelopes, Premium"/>
        <s v="Green Bar Parchment Paper, Multicolor"/>
        <s v="Cardinal 3-Hole Punch, Economy"/>
        <s v="Fellowes File Cart, Wire Frame"/>
        <s v="Wilson Jones Binder, Recycled"/>
        <s v="Cardinal Hole Reinforcements, Durable"/>
        <s v="Avery Index Tab, Durable"/>
        <s v="Boston Highlighters, Easy-Erase"/>
        <s v="Rogers Shelving, Industrial"/>
        <s v="Fellowes File Cart, Single Width"/>
        <s v="Ames Interoffice Envelope, Recycled"/>
        <s v="Novimex Shipping Labels, 5000 Label Set"/>
        <s v="Advantus Push Pins, Assorted Sizes"/>
        <s v="Fiskars Box Cutter, Serrated"/>
        <s v="Stiletto Scissors, High Speed"/>
        <s v="Cuisinart Blender, Silver"/>
        <s v="Breville Coffee Grinder, Red"/>
        <s v="KitchenAid Coffee Grinder, Red"/>
        <s v="Binney &amp; Smith Markers, Water Color"/>
        <s v="Cuisinart Refrigerator, Silver"/>
        <s v="Breville Coffee Grinder, Black"/>
        <s v="Fiskars Ruler, Easy Grip"/>
        <s v="Acco Binding Machine, Durable"/>
        <s v="Cameo Business Envelopes, Recycled"/>
        <s v="Novimex Color Coded Labels, Alphabetical"/>
        <s v="Acme Shears, Easy Grip"/>
        <s v="SanDisk Memo Slips, 8.5 x 11"/>
        <s v="Smead Round Labels, 5000 Label Set"/>
        <s v="Elite Box Cutter, High Speed"/>
        <s v="Boston Markers, Fluorescent"/>
        <s v="Stiletto Shears, High Speed"/>
        <s v="SanDisk Note Cards, Multicolor"/>
        <s v="Hon File Folder Labels, Adjustable"/>
        <s v="SanDisk Note Cards, 8.5 x 11"/>
        <s v="Cameo Peel and Seal, Recycled"/>
        <s v="Stanley Markers, Water Color"/>
        <s v="Advantus Rubber Bands, Metal"/>
        <s v="Cardinal Binder Covers, Durable"/>
        <s v="Advantus Thumb Tacks, Bulk Pack"/>
        <s v="Novimex File Folder Labels, Laser Printer Compatible"/>
        <s v="Ames Interoffice Envelope, with clear poly window"/>
        <s v="Hamilton Beach Stove, White"/>
        <s v="OIC Rubber Bands, 12 Pack"/>
        <s v="OIC Thumb Tacks, Bulk Pack"/>
        <s v="OIC Staples, Assorted Sizes"/>
        <s v="Eaton Memo Slips, Recycled"/>
        <s v="Harbour Creations Removable Labels, Laser Printer Compatible"/>
        <s v="Cardinal Binder, Recycled"/>
        <s v="Xerox Parchment Paper, Premium"/>
        <s v="Elite Shears, Steel"/>
        <s v="Eldon File Cart, Single Width"/>
        <s v="Stockwell Thumb Tacks, 12 Pack"/>
        <s v="Harbour Creations Legal Exhibit Labels, 5000 Label Set"/>
        <s v="Harbour Creations Round Labels, Adjustable"/>
        <s v="Boston Canvas, Fluorescent"/>
        <s v="Binney &amp; Smith Sketch Pad, Easy-Erase"/>
        <s v="Acco Binding Machine, Clear"/>
        <s v="Ibico 3-Hole Punch, Clear"/>
        <s v="Avery Binder, Durable"/>
        <s v="Hoover Stove, Red"/>
        <s v="Cameo Interoffice Envelope, with clear poly window"/>
        <s v="Sanford Pencil Sharpener, Water Color"/>
        <s v="Hon Legal Exhibit Labels, 5000 Label Set"/>
        <s v="Fiskars Box Cutter, Steel"/>
        <s v="Novimex Removable Labels, Adjustable"/>
        <s v="Stockwell Paper Clips, Assorted Sizes"/>
        <s v="Accos Clamps, Bulk Pack"/>
        <s v="Cuisinart Blender, Red"/>
        <s v="Acme Box Cutter, High Speed"/>
        <s v="Enermax Cards &amp; Envelopes, Multicolor"/>
        <s v="Eldon Shelving, Blue"/>
        <s v="Jiffy Mailers, with clear poly window"/>
        <s v="Avery Color Coded Labels, Alphabetical"/>
        <s v="Fellowes Lockers, Blue"/>
        <s v="Kraft Business Envelopes, Recycled"/>
        <s v="Kleencut Ruler, Easy Grip"/>
        <s v="Novimex Removable Labels, Laser Printer Compatible"/>
        <s v="Breville Refrigerator, White"/>
        <s v="Breville Stove, Silver"/>
        <s v="GlobeWeis Interoffice Envelope, Recycled"/>
        <s v="Green Bar Memo Slips, Recycled"/>
        <s v="Binney &amp; Smith Highlighters, Fluorescent"/>
        <s v="Sanford Highlighters, Water Color"/>
        <s v="Rogers Folders, Industrial"/>
        <s v="Tenex Box, Industrial"/>
        <s v="Acco Binding Machine, Economy"/>
        <s v="Rogers Trays, Industrial"/>
        <s v="Smead Legal Exhibit Labels, Alphabetical"/>
        <s v="Stockwell Staples, Metal"/>
        <s v="GlobeWeis Interoffice Envelope, Set of 50"/>
        <s v="Kleencut Letter Opener, Easy Grip"/>
        <s v="Advantus Clamps, Bulk Pack"/>
        <s v="Smead Lockers, Industrial"/>
        <s v="Fellowes Shelving, Wire Frame"/>
        <s v="Enermax Memo Slips, Recycled"/>
        <s v="Harbour Creations Round Labels, Laser Printer Compatible"/>
        <s v="Eaton Message Books, Recycled"/>
        <s v="Smead Removable Labels, Adjustable"/>
        <s v="Tenex Folders, Single Width"/>
        <s v="Binney &amp; Smith Canvas, Water Color"/>
        <s v="Ibico Binding Machine, Recycled"/>
        <s v="Harbour Creations Legal Exhibit Labels, Adjustable"/>
        <s v="Hamilton Beach Refrigerator, Red"/>
        <s v="Eaton Computer Printout Paper, 8.5 x 11"/>
        <s v="Stiletto Trimmer, Steel"/>
        <s v="Ibico Binding Machine, Clear"/>
        <s v="Ames Clasp Envelope, Recycled"/>
        <s v="Boston Sketch Pad, Easy-Erase"/>
        <s v="Avery Binder Covers, Durable"/>
        <s v="Smead Legal Exhibit Labels, 5000 Label Set"/>
        <s v="Avery File Folder Labels, Alphabetical"/>
        <s v="BIC Highlighters, Water Color"/>
        <s v="Fiskars Ruler, Serrated"/>
        <s v="Harbour Creations Shipping Labels, Alphabetical"/>
        <s v="Novimex Removable Labels, 5000 Label Set"/>
        <s v="KitchenAid Toaster, Black"/>
        <s v="Eaton Note Cards, Premium"/>
        <s v="Wilson Jones Binding Machine, Durable"/>
        <s v="Elite Letter Opener, High Speed"/>
        <s v="Cameo Business Envelopes, Security-Tint"/>
        <s v="Sanford Sketch Pad, Blue"/>
        <s v="Hoover Microwave, White"/>
        <s v="Ames Business Envelopes, Recycled"/>
        <s v="Cardinal Index Tab, Economy"/>
        <s v="GlobeWeis Peel and Seal, Set of 50"/>
        <s v="Eldon Trays, Single Width"/>
        <s v="Boston Canvas, Blue"/>
        <s v="Wilson Jones Hole Reinforcements, Durable"/>
        <s v="Fellowes Folders, Blue"/>
        <s v="Fiskars Letter Opener, Easy Grip"/>
        <s v="Fellowes Shelving, Blue"/>
        <s v="Stockwell Staples, Bulk Pack"/>
        <s v="Enermax Note Cards, 8.5 x 11"/>
        <s v="SanDisk Cards &amp; Envelopes, Recycled"/>
        <s v="Hon Color Coded Labels, Adjustable"/>
        <s v="Cameo Business Envelopes, Set of 50"/>
        <s v="Fellowes Trays, Industrial"/>
        <s v="Wilson Jones Binding Machine, Economy"/>
        <s v="Acco Index Tab, Durable"/>
        <s v="Kraft Mailers, with clear poly window"/>
        <s v="Smead Shipping Labels, Alphabetical"/>
        <s v="Avery Index Tab, Economy"/>
        <s v="Hoover Toaster, Red"/>
        <s v="Accos Thumb Tacks, Metal"/>
        <s v="Stockwell Clamps, Metal"/>
        <s v="Kleencut Box Cutter, High Speed"/>
        <s v="Hoover Toaster, Black"/>
        <s v="Ames Mailers, Security-Tint"/>
        <s v="Konica Receipt Printer, White"/>
        <s v="Konica Inkjet, White"/>
        <s v="Epson Printer, Durable"/>
        <s v="Epson Phone, White"/>
        <s v="Panasonic Card Printer, Red"/>
        <s v="Hewlett Fax Machine, Laser"/>
        <s v="Hewlett Personal Copier, High-Speed"/>
        <s v="Sharp Copy Machine, Laser"/>
        <s v="Hewlett Wireless Fax, Color"/>
        <s v="Canon Ink, Digital"/>
        <s v="HP Fax and Copier, Color"/>
        <s v="Sharp Wireless Fax, Digital"/>
        <s v="Brother Personal Copier, Digital"/>
        <s v="Brother Fax Machine, High-Speed"/>
        <s v="Enermax Keyboard, USB"/>
        <s v="SanDisk Keyboard, Erganomic"/>
        <s v="Memorex Keyboard, Programmable"/>
        <s v="Enermax Memory Card, Erganomic"/>
        <s v="SanDisk Numeric Keypad, Bluetooth"/>
        <s v="SanDisk Mouse, Erganomic"/>
        <s v="Enermax Mouse, USB"/>
        <s v="Logitech Mouse, Programmable"/>
        <s v="SanDisk Memory Card, Bluetooth"/>
        <s v="SanDisk Memory Card, Erganomic"/>
        <s v="Logitech Router, Erganomic"/>
        <s v="Belkin Numeric Keypad, Erganomic"/>
        <s v="Nokia Signal Booster, with Caller ID"/>
        <s v="Nokia Speaker Phone, with Caller ID"/>
        <s v="Motorola Audio Dock, VoIP"/>
        <s v="Nokia Signal Booster, Full Size"/>
        <s v="Apple Headset, Full Size"/>
        <s v="Nokia Audio Dock, Full Size"/>
        <s v="Apple Headset, Cordless"/>
        <s v="Motorola Office Telephone, Full Size"/>
        <s v="Samsung Smart Phone, Cordless"/>
        <s v="Nokia Signal Booster, VoIP"/>
        <s v="Novimex Executive Leather Armchair, Red"/>
        <s v="Harbour Creations Rocking Chair, Black"/>
        <s v="Hon Executive Leather Armchair, Adjustable"/>
        <s v="Office Star Bag Chairs, Set of Two"/>
        <s v="Novimex Swivel Stool, Adjustable"/>
        <s v="Office Star Steel Folding Chair, Red"/>
        <s v="Novimex Steel Folding Chair, Adjustable"/>
        <s v="Hon Chairmat, Black"/>
        <s v="SAFCO Rocking Chair, Red"/>
        <s v="Office Star Bag Chairs, Red"/>
        <s v="Office Star Bag Chairs, Adjustable"/>
        <s v="Hon Rocking Chair, Red"/>
        <s v="Novimex Steel Folding Chair, Set of Two"/>
        <s v="SAFCO Swivel Stool, Set of Two"/>
        <s v="Office Star Rocking Chair, Set of Two"/>
        <s v="Safco Classic Bookcase, Pine"/>
        <s v="Sauder Floating Shelf Set, Metal"/>
        <s v="Ikea Library with Doors, Pine"/>
        <s v="Safco Floating Shelf Set, Traditional"/>
        <s v="Dania Floating Shelf Set, Mobile"/>
        <s v="Sauder 3-Shelf Cabinet, Metal"/>
        <s v="Safco 3-Shelf Cabinet, Traditional"/>
        <s v="Tenex Frame, Erganomic"/>
        <s v="Deflect-O Stacking Tray, Erganomic"/>
        <s v="Tenex Stacking Tray, Durable"/>
        <s v="Eldon Clock, Duo Pack"/>
        <s v="Deflect-O Light Bulb, Erganomic"/>
        <s v="Deflect-O Door Stop, Duo Pack"/>
        <s v="Bevis Round Table, Rectangular"/>
        <s v="Barricks Computer Table, Fully Assembled"/>
        <s v="Bevis Wood Table, Adjustable Height"/>
        <s v="Deflect-O Stacking Tray, Durable"/>
        <s v="Samsung Office Telephone, VoIP"/>
        <s v="Hewlett Wireless Fax, Laser"/>
        <s v="Harbour Creations Chairmat, Red"/>
        <s v="Motorola Speaker Phone, Cordless"/>
        <s v="Lesro Conference Table, Fully Assembled"/>
        <s v="Samsung Office Telephone, Cordless"/>
        <s v="Samsung Signal Booster, with Caller ID"/>
        <s v="HP Copy Machine, High-Speed"/>
        <s v="Sharp Fax and Copier, Laser"/>
        <s v="Memorex Keyboard, USB"/>
        <s v="Bush 3-Shelf Cabinet, Traditional"/>
        <s v="Apple Audio Dock, with Caller ID"/>
        <s v="Sauder Corner Shelving, Pine"/>
        <s v="Safco Stackable Bookrack, Pine"/>
        <s v="Konica Phone, White"/>
        <s v="Epson Inkjet, Wireless"/>
        <s v="Hon Steel Folding Chair, Set of Two"/>
        <s v="Rubbermaid Stacking Tray, Erganomic"/>
        <s v="Rubbermaid Door Stop, Erganomic"/>
        <s v="Okidata Printer, Wireless"/>
        <s v="StarTech Printer, Red"/>
        <s v="Konica Card Printer, Red"/>
        <s v="Panasonic Calculator, Red"/>
        <s v="Brother Ink, High-Speed"/>
        <s v="SanDisk Flash Drive, Programmable"/>
        <s v="Memorex Memory Card, Bluetooth"/>
        <s v="Motorola Smart Phone, Full Size"/>
        <s v="Deflect-O Clock, Duo Pack"/>
        <s v="Eldon Stacking Tray, Black"/>
        <s v="Safco Corner Shelving, Traditional"/>
        <s v="SAFCO Rocking Chair, Adjustable"/>
        <s v="Office Star Swivel Stool, Adjustable"/>
        <s v="Novimex Bag Chairs, Adjustable"/>
        <s v="Office Star Chairmat, Black"/>
        <s v="Memorex Router, Erganomic"/>
        <s v="Belkin Mouse, Erganomic"/>
        <s v="Brother Wireless Fax, Color"/>
        <s v="Epson Printer, Red"/>
        <s v="Samsung Signal Booster, VoIP"/>
        <s v="Samsung Audio Dock, with Caller ID"/>
        <s v="HP Fax Machine, Color"/>
        <s v="Deflect-O Clock, Erganomic"/>
        <s v="Novimex Executive Leather Armchair, Adjustable"/>
        <s v="SAFCO Executive Leather Armchair, Black"/>
        <s v="Rubbermaid Clock, Durable"/>
        <s v="Eldon Light Bulb, Duo Pack"/>
        <s v="Rubbermaid Photo Frame, Black"/>
        <s v="Sharp Fax and Copier, Digital"/>
        <s v="Sharp Ink, High-Speed"/>
        <s v="SanDisk Router, Erganomic"/>
        <s v="Ikea 3-Shelf Cabinet, Metal"/>
        <s v="Safco Floating Shelf Set, Metal"/>
        <s v="Ikea Stackable Bookrack, Mobile"/>
        <s v="Nokia Speaker Phone, Full Size"/>
        <s v="Eldon Stacking Tray, Duo Pack"/>
        <s v="Nokia Speaker Phone, VoIP"/>
        <s v="Novimex Chairmat, Red"/>
        <s v="SAFCO Steel Folding Chair, Adjustable"/>
        <s v="SAFCO Steel Folding Chair, Red"/>
        <s v="Sharp Fax Machine, Color"/>
        <s v="Bush Classic Bookcase, Pine"/>
        <s v="Lesro Training Table, Fully Assembled"/>
        <s v="Bush Corner Shelving, Mobile"/>
        <s v="Deflect-O Photo Frame, Erganomic"/>
        <s v="Tenex Photo Frame, Erganomic"/>
        <s v="Harbour Creations Steel Folding Chair, Red"/>
        <s v="Logitech Keyboard, Bluetooth"/>
        <s v="SanDisk Memory Card, Programmable"/>
        <s v="Apple Audio Dock, Full Size"/>
        <s v="Cisco Headset, Full Size"/>
        <s v="Acco Binder Covers, Recycled"/>
        <s v="Smead Box, Single Width"/>
        <s v="Xerox Message Books, Multicolor"/>
        <s v="SanDisk Message Books, Recycled"/>
        <s v="KitchenAid Stove, Black"/>
        <s v="Smead Round Labels, Laser Printer Compatible"/>
        <s v="Novimex Round Labels, Laser Printer Compatible"/>
        <s v="Accos Thumb Tacks, Assorted Sizes"/>
        <s v="Advantus Staples, Assorted Sizes"/>
        <s v="Eldon Trays, Blue"/>
        <s v="Cameo Manila Envelope, Recycled"/>
        <s v="Stockwell Push Pins, Metal"/>
        <s v="Elite Shears, High Speed"/>
        <s v="Kleencut Scissors, Serrated"/>
        <s v="Eaton Memo Slips, Multicolor"/>
        <s v="Hamilton Beach Coffee Grinder, Silver"/>
        <s v="Cuisinart Toaster, White"/>
        <s v="GlobeWeis Manila Envelope, with clear poly window"/>
        <s v="Stiletto Trimmer, High Speed"/>
        <s v="Kleencut Ruler, High Speed"/>
        <s v="Jiffy Interoffice Envelope, with clear poly window"/>
        <s v="Ames Manila Envelope, with clear poly window"/>
        <s v="Cameo Clasp Envelope, with clear poly window"/>
        <s v="Xerox Parchment Paper, 8.5 x 11"/>
        <s v="Wilson Jones Binder, Economy"/>
        <s v="Eaton Cards &amp; Envelopes, Recycled"/>
        <s v="Stockwell Clamps, 12 Pack"/>
        <s v="Xerox Cards &amp; Envelopes, Recycled"/>
        <s v="KitchenAid Blender, Silver"/>
        <s v="Cameo Interoffice Envelope, Set of 50"/>
        <s v="Avery Legal Exhibit Labels, Adjustable"/>
        <s v="Hon Legal Exhibit Labels, Alphabetical"/>
        <s v="Stockwell Push Pins, Assorted Sizes"/>
        <s v="Enermax Message Books, Premium"/>
        <s v="Ames Peel and Seal, Recycled"/>
        <s v="Tenex File Cart, Industrial"/>
        <s v="Eldon Box, Single Width"/>
        <s v="Stiletto Ruler, Serrated"/>
        <s v="Binney &amp; Smith Pencil Sharpener, Water Color"/>
        <s v="Green Bar Memo Slips, 8.5 x 11"/>
        <s v="Kraft Interoffice Envelope, with clear poly window"/>
        <s v="Ibico 3-Hole Punch, Durable"/>
        <s v="Boston Canvas, Easy-Erase"/>
        <s v="Wilson Jones 3-Hole Punch, Economy"/>
        <s v="Hoover Blender, Silver"/>
        <s v="Enermax Memo Slips, 8.5 x 11"/>
        <s v="Acme Ruler, Easy Grip"/>
        <s v="Sanford Markers, Easy-Erase"/>
        <s v="Boston Pens, Blue"/>
        <s v="Rogers Lockers, Blue"/>
        <s v="Binney &amp; Smith Highlighters, Blue"/>
        <s v="OIC Staples, Metal"/>
        <s v="SanDisk Parchment Paper, Recycled"/>
        <s v="Stockwell Clamps, Assorted Sizes"/>
        <s v="Fiskars Letter Opener, Steel"/>
        <s v="Binney &amp; Smith Highlighters, Easy-Erase"/>
        <s v="Avery Hole Reinforcements, Economy"/>
        <s v="Tenex Shelving, Single Width"/>
        <s v="Fiskars Box Cutter, Easy Grip"/>
        <s v="Fellowes Folders, Single Width"/>
        <s v="Stanley Highlighters, Water Color"/>
        <s v="Accos Paper Clips, Assorted Sizes"/>
        <s v="Breville Refrigerator, Silver"/>
        <s v="GlobeWeis Interoffice Envelope, with clear poly window"/>
        <s v="Avery Shipping Labels, Laser Printer Compatible"/>
        <s v="Acme Scissors, Serrated"/>
        <s v="Stockwell Push Pins, Bulk Pack"/>
        <s v="Wilson Jones Binder, Durable"/>
        <s v="Eldon Folders, Industrial"/>
        <s v="Elite Ruler, Serrated"/>
        <s v="Kleencut Trimmer, Easy Grip"/>
        <s v="Cameo Mailers, Security-Tint"/>
        <s v="OIC Paper Clips, Metal"/>
        <s v="Eaton Message Books, 8.5 x 11"/>
        <s v="Stanley Canvas, Blue"/>
        <s v="Stanley Pencil Sharpener, Fluorescent"/>
        <s v="Binney &amp; Smith Pencil Sharpener, Fluorescent"/>
        <s v="Rogers File Cart, Industrial"/>
        <s v="Ibico Binding Machine, Economy"/>
        <s v="Rogers Box, Industrial"/>
        <s v="Hon Removable Labels, Adjustable"/>
        <s v="GlobeWeis Clasp Envelope, Recycled"/>
        <s v="Enermax Note Cards, Premium"/>
        <s v="Harbour Creations File Folder Labels, Alphabetical"/>
        <s v="OIC Thumb Tacks, Metal"/>
        <s v="Rogers Box, Blue"/>
        <s v="Eaton Computer Printout Paper, Recycled"/>
        <s v="Stiletto Letter Opener, Easy Grip"/>
        <s v="Eldon Folders, Single Width"/>
        <s v="Xerox Message Books, Recycled"/>
        <s v="Eldon Shelving, Wire Frame"/>
        <s v="Xerox Message Books, 8.5 x 11"/>
        <s v="Kraft Manila Envelope, Recycled"/>
        <s v="Acme Box Cutter, Serrated"/>
        <s v="Enermax Message Books, Recycled"/>
        <s v="Fellowes Box, Wire Frame"/>
        <s v="Smead Folders, Industrial"/>
        <s v="Kraft Business Envelopes, Set of 50"/>
        <s v="Avery Binder Covers, Clear"/>
        <s v="Stanley Sketch Pad, Water Color"/>
        <s v="Stanley Markers, Blue"/>
        <s v="Stanley Canvas, Water Color"/>
        <s v="Stiletto Letter Opener, Steel"/>
        <s v="Sanford Pens, Blue"/>
        <s v="Avery Round Labels, 5000 Label Set"/>
        <s v="Avery Shipping Labels, 5000 Label Set"/>
        <s v="Ames Manila Envelope, Recycled"/>
        <s v="Boston Markers, Blue"/>
        <s v="Boston Pencil Sharpener, Water Color"/>
        <s v="Ames Clasp Envelope, Security-Tint"/>
        <s v="Jiffy Peel and Seal, with clear poly window"/>
        <s v="OIC Paper Clips, 12 Pack"/>
        <s v="Hon File Folder Labels, Alphabetical"/>
        <s v="Avery Shipping Labels, Alphabetical"/>
        <s v="Avery File Folder Labels, 5000 Label Set"/>
        <s v="Stiletto Shears, Steel"/>
        <s v="Stiletto Ruler, Easy Grip"/>
        <s v="Hon Color Coded Labels, Alphabetical"/>
        <s v="Fiskars Trimmer, High Speed"/>
        <s v="Rogers File Cart, Single Width"/>
        <s v="Kleencut Box Cutter, Steel"/>
        <s v="Cuisinart Coffee Grinder, Silver"/>
        <s v="BIC Sketch Pad, Fluorescent"/>
        <s v="Stanley Pens, Blue"/>
        <s v="Ibico Binding Machine, Durable"/>
        <s v="Avery Binder, Clear"/>
        <s v="OIC Thumb Tacks, Assorted Sizes"/>
        <s v="Eaton Computer Printout Paper, Multicolor"/>
        <s v="Cameo Clasp Envelope, Security-Tint"/>
        <s v="Green Bar Message Books, Multicolor"/>
        <s v="Acme Letter Opener, Serrated"/>
        <s v="Stockwell Staples, 12 Pack"/>
        <s v="GlobeWeis Mailers, Security-Tint"/>
        <s v="Elite Scissors, High Speed"/>
        <s v="Epson Calculator, Red"/>
        <s v="Konica Receipt Printer, Red"/>
        <s v="StarTech Phone, Wireless"/>
        <s v="Panasonic Receipt Printer, Durable"/>
        <s v="Canon Fax and Copier, Digital"/>
        <s v="HP Ink, Laser"/>
        <s v="Hewlett Personal Copier, Digital"/>
        <s v="Canon Ink, Color"/>
        <s v="Hewlett Ink, High-Speed"/>
        <s v="Belkin Keyboard, USB"/>
        <s v="Belkin Mouse, USB"/>
        <s v="Logitech Mouse, USB"/>
        <s v="SanDisk Keyboard, USB"/>
        <s v="Enermax Mouse, Bluetooth"/>
        <s v="Logitech Memory Card, Erganomic"/>
        <s v="Enermax Router, USB"/>
        <s v="Nokia Signal Booster, Cordless"/>
        <s v="Motorola Signal Booster, with Caller ID"/>
        <s v="Cisco Signal Booster, Full Size"/>
        <s v="Apple Smart Phone, Full Size"/>
        <s v="Hon Swivel Stool, Set of Two"/>
        <s v="SAFCO Chairmat, Red"/>
        <s v="Sauder Classic Bookcase, Traditional"/>
        <s v="Safco Library with Doors, Pine"/>
        <s v="Eldon Light Bulb, Erganomic"/>
        <s v="Advantus Clock, Duo Pack"/>
        <s v="Eldon Clock, Erganomic"/>
        <s v="Deflect-O Photo Frame, Durable"/>
        <s v="Tenex Clock, Duo Pack"/>
        <s v="Deflect-O Clock, Black"/>
        <s v="Eldon Door Stop, Erganomic"/>
        <s v="Rubbermaid Frame, Black"/>
        <s v="Chromcraft Conference Table, with Bottom Storage"/>
        <s v="Sauder 3-Shelf Cabinet, Pine"/>
        <s v="Bush Floating Shelf Set, Metal"/>
        <s v="Safco 3-Shelf Cabinet, Metal"/>
        <s v="Tenex Clock, Black"/>
        <s v="Dania Library with Doors, Mobile"/>
        <s v="SAFCO Steel Folding Chair, Set of Two"/>
        <s v="Memorex Mouse, Erganomic"/>
        <s v="HP Ink, Color"/>
        <s v="Cisco Speaker Phone, with Caller ID"/>
        <s v="Cisco Audio Dock, VoIP"/>
        <s v="Apple Speaker Phone, Full Size"/>
        <s v="Advantus Light Bulb, Duo Pack"/>
        <s v="Safco Classic Bookcase, Mobile"/>
        <s v="Barricks Conference Table, Fully Assembled"/>
        <s v="Epson Calculator, Wireless"/>
        <s v="SanDisk Flash Drive, Erganomic"/>
        <s v="Enermax Memory Card, Programmable"/>
        <s v="Enermax Numeric Keypad, USB"/>
        <s v="Samsung Smart Phone, with Caller ID"/>
        <s v="Nokia Headset, Full Size"/>
        <s v="Safco Floating Shelf Set, Pine"/>
        <s v="Lesro Training Table, Adjustable Height"/>
        <s v="Office Star Swivel Stool, Set of Two"/>
        <s v="HP Fax Machine, Laser"/>
        <s v="HP Copy Machine, Laser"/>
        <s v="Canon Fax and Copier, Laser"/>
        <s v="Okidata Printer, White"/>
        <s v="Okidata Receipt Printer, Durable"/>
        <s v="Epson Printer, Wireless"/>
        <s v="Cisco Headset, with Caller ID"/>
        <s v="Hewlett Personal Copier, Color"/>
        <s v="SanDisk Numeric Keypad, USB"/>
        <s v="Motorola Headset, VoIP"/>
        <s v="Lesro Conference Table, with Bottom Storage"/>
        <s v="Hon Training Table, with Bottom Storage"/>
        <s v="Harbour Creations Steel Folding Chair, Set of Two"/>
        <s v="Advantus Photo Frame, Duo Pack"/>
        <s v="Eldon Stacking Tray, Durable"/>
        <s v="Samsung Speaker Phone, with Caller ID"/>
        <s v="Brother Copy Machine, Laser"/>
        <s v="Konica Printer, White"/>
        <s v="Epson Receipt Printer, White"/>
        <s v="Belkin Flash Drive, Programmable"/>
        <s v="Harbour Creations Swivel Stool, Adjustable"/>
        <s v="Hewlett Fax Machine, Color"/>
        <s v="Panasonic Inkjet, Red"/>
        <s v="Epson Receipt Printer, Durable"/>
        <s v="Hon Wood Table, Fully Assembled"/>
        <s v="Eldon Frame, Black"/>
        <s v="Rubbermaid Light Bulb, Black"/>
        <s v="StarTech Calculator, Red"/>
        <s v="Enermax Router, Bluetooth"/>
        <s v="Ikea Classic Bookcase, Mobile"/>
        <s v="Sauder Floating Shelf Set, Pine"/>
        <s v="Barricks Coffee Table, Fully Assembled"/>
        <s v="Cisco Audio Dock, Full Size"/>
        <s v="Chromcraft Computer Table, with Bottom Storage"/>
        <s v="Apple Office Telephone, Full Size"/>
        <s v="Eldon Clock, Black"/>
        <s v="Hon Training Table, Adjustable Height"/>
        <s v="Office Star Bag Chairs, Black"/>
        <s v="SanDisk Mouse, Bluetooth"/>
        <s v="Apple Audio Dock, Cordless"/>
        <s v="Binney &amp; Smith Canvas, Blue"/>
        <s v="Xerox Message Books, Premium"/>
        <s v="Cuisinart Stove, Silver"/>
        <s v="Smead Shelving, Wire Frame"/>
        <s v="Acme Letter Opener, Easy Grip"/>
        <s v="Acco Binding Machine, Recycled"/>
        <s v="Smead Color Coded Labels, Laser Printer Compatible"/>
        <s v="Jiffy Manila Envelope, with clear poly window"/>
        <s v="Smead Shelving, Blue"/>
        <s v="Cardinal Binder, Economy"/>
        <s v="Harbour Creations File Folder Labels, Adjustable"/>
        <s v="Fellowes Trays, Wire Frame"/>
        <s v="Eaton Cards &amp; Envelopes, Multicolor"/>
        <s v="Hon Round Labels, Adjustable"/>
        <s v="Jiffy Clasp Envelope, Security-Tint"/>
        <s v="BIC Highlighters, Fluorescent"/>
        <s v="Hon Removable Labels, 5000 Label Set"/>
        <s v="Cuisinart Toaster, Silver"/>
        <s v="Eldon Trays, Wire Frame"/>
        <s v="Smead Shipping Labels, Adjustable"/>
        <s v="Fiskars Box Cutter, High Speed"/>
        <s v="Hon Round Labels, 5000 Label Set"/>
        <s v="Cardinal Hole Reinforcements, Economy"/>
        <s v="Kleencut Ruler, Serrated"/>
        <s v="Green Bar Computer Printout Paper, Multicolor"/>
        <s v="HP Wireless Fax, Color"/>
        <s v="Belkin Flash Drive, Bluetooth"/>
        <s v="Nokia Office Telephone, Full Size"/>
        <s v="SAFCO Rocking Chair, Set of Two"/>
        <s v="Harbour Creations Bag Chairs, Red"/>
        <s v="Office Star Rocking Chair, Red"/>
        <s v="Safco Classic Bookcase, Traditional"/>
        <s v="Tenex Light Bulb, Durable"/>
        <s v="Lesro Conference Table, Adjustable Height"/>
        <s v="Hon Wood Table, Rectangular"/>
        <s v="Motorola Signal Booster, Full Size"/>
        <s v="HP Fax and Copier, Digital"/>
        <s v="Logitech Flash Drive, Programmable"/>
        <s v="Brother Ink, Laser"/>
        <s v="HP Wireless Fax, High-Speed"/>
        <s v="Samsung Signal Booster, Cordless"/>
        <s v="Hon Swivel Stool, Adjustable"/>
        <s v="StarTech Phone, Durable"/>
        <s v="Bevis Computer Table, Fully Assembled"/>
        <s v="Bush Library with Doors, Mobile"/>
        <s v="Motorola Audio Dock, with Caller ID"/>
        <s v="Nokia Smart Phone, Full Size"/>
        <s v="Sauder Library with Doors, Pine"/>
        <s v="Belkin Memory Card, Programmable"/>
        <s v="Hon Steel Folding Chair, Black"/>
        <s v="Hon Chairmat, Red"/>
        <s v="Memorex Keyboard, Bluetooth"/>
        <s v="SanDisk Memo Slips, Multicolor"/>
        <s v="Green Bar Parchment Paper, Recycled"/>
        <s v="Binney &amp; Smith Sketch Pad, Water Color"/>
        <s v="Xerox Note Cards, Premium"/>
        <s v="Fellowes Box, Industrial"/>
        <s v="Ames Interoffice Envelope, Set of 50"/>
        <s v="Hon Removable Labels, Laser Printer Compatible"/>
        <s v="Acme Ruler, Serrated"/>
        <s v="Avery Binder Covers, Economy"/>
        <s v="Eaton Parchment Paper, Recycled"/>
        <s v="Kleencut Ruler, Steel"/>
        <s v="Wilson Jones Hole Reinforcements, Recycled"/>
        <s v="Cameo Manila Envelope, Set of 50"/>
        <s v="Smead Removable Labels, 5000 Label Set"/>
        <s v="Wilson Jones Binding Machine, Recycled"/>
        <s v="Acme Ruler, Steel"/>
        <s v="Stockwell Thumb Tacks, Assorted Sizes"/>
        <s v="Jiffy Peel and Seal, Recycled"/>
        <s v="BIC Markers, Blue"/>
        <s v="Stiletto Box Cutter, Serrated"/>
        <s v="Avery 3-Hole Punch, Recycled"/>
        <s v="Kleencut Scissors, High Speed"/>
        <s v="Tenex Trays, Wire Frame"/>
        <s v="Acme Box Cutter, Easy Grip"/>
        <s v="Panasonic Phone, White"/>
        <s v="Panasonic Calculator, Wireless"/>
        <s v="HP Wireless Fax, Laser"/>
        <s v="Apple Office Telephone, Cordless"/>
        <s v="Deflect-O Door Stop, Erganomic"/>
        <s v="HP Ink, High-Speed"/>
        <s v="SAFCO Executive Leather Armchair, Adjustable"/>
        <s v="SAFCO Swivel Stool, Black"/>
        <s v="Eldon Door Stop, Durable"/>
        <s v="Belkin Memory Card, Bluetooth"/>
        <s v="Eldon Photo Frame, Duo Pack"/>
        <s v="Novimex Steel Folding Chair, Black"/>
        <s v="HP Fax and Copier, Laser"/>
        <s v="Dania Floating Shelf Set, Traditional"/>
        <s v="Tenex Frame, Black"/>
        <s v="Deflect-O Photo Frame, Black"/>
        <s v="Canon Fax Machine, Laser"/>
        <s v="Bush Stackable Bookrack, Mobile"/>
        <s v="Harbour Creations Rocking Chair, Set of Two"/>
        <s v="Enermax Router, Programmable"/>
        <s v="Apple Smart Phone, with Caller ID"/>
        <s v="Sauder Classic Bookcase, Metal"/>
        <s v="Hon Conference Table, Rectangular"/>
        <s v="Avery Removable Labels, Adjustable"/>
        <s v="Enermax Computer Printout Paper, 8.5 x 11"/>
        <s v="Eldon Shelving, Industrial"/>
        <s v="Boston Highlighters, Water Color"/>
        <s v="Fellowes File Cart, Blue"/>
        <s v="Avery 3-Hole Punch, Clear"/>
        <s v="Green Bar Parchment Paper, 8.5 x 11"/>
        <s v="Hoover Blender, Black"/>
        <s v="Stanley Pencil Sharpener, Water Color"/>
        <s v="Smead Trays, Blue"/>
        <s v="Boston Markers, Easy-Erase"/>
        <s v="Wilson Jones Index Tab, Recycled"/>
        <s v="Breville Microwave, White"/>
        <s v="Boston Sketch Pad, Water Color"/>
        <s v="Kleencut Trimmer, Serrated"/>
        <s v="Accos Clamps, Metal"/>
        <s v="BIC Sketch Pad, Blue"/>
        <s v="Accos Rubber Bands, Bulk Pack"/>
        <s v="Hamilton Beach Coffee Grinder, Black"/>
        <s v="Sanford Pencil Sharpener, Fluorescent"/>
        <s v="SanDisk Message Books, 8.5 x 11"/>
        <s v="BIC Sketch Pad, Easy-Erase"/>
        <s v="BIC Pencil Sharpener, Blue"/>
        <s v="Ames Peel and Seal, with clear poly window"/>
        <s v="Xerox Note Cards, 8.5 x 11"/>
        <s v="GlobeWeis Clasp Envelope, Set of 50"/>
        <s v="Novimex Round Labels, Alphabetical"/>
        <s v="Smead Trays, Industrial"/>
        <s v="Brother Copy Machine, High-Speed"/>
        <s v="SanDisk Keyboard, Programmable"/>
        <s v="Belkin Mouse, Programmable"/>
        <s v="Novimex Rocking Chair, Set of Two"/>
        <s v="Enermax Router, Erganomic"/>
        <s v="Dania Floating Shelf Set, Metal"/>
        <s v="Samsung Signal Booster, Full Size"/>
        <s v="Harbour Creations Bag Chairs, Black"/>
        <s v="Brother Ink, Digital"/>
        <s v="StarTech Card Printer, Wireless"/>
        <s v="Deflect-O Frame, Duo Pack"/>
        <s v="Canon Wireless Fax, Laser"/>
        <s v="Eldon Frame, Duo Pack"/>
        <s v="Rubbermaid Door Stop, Black"/>
        <s v="Dania Library with Doors, Pine"/>
        <s v="Ikea Corner Shelving, Metal"/>
        <s v="Memorex Numeric Keypad, USB"/>
        <s v="Apple Signal Booster, with Caller ID"/>
        <s v="Deflect-O Door Stop, Durable"/>
        <s v="Cisco Signal Booster, with Caller ID"/>
        <s v="Logitech Numeric Keypad, USB"/>
        <s v="Memorex Mouse, USB"/>
        <s v="Canon Wireless Fax, High-Speed"/>
      </sharedItems>
    </cacheField>
    <cacheField name="Sales" numFmtId="0">
      <sharedItems containsSemiMixedTypes="0" containsString="0" containsNumber="1" minValue="4.53" maxValue="5751.54" count="1354">
        <n v="56.52"/>
        <n v="17.16"/>
        <n v="14.04"/>
        <n v="9.5399999999999991"/>
        <n v="124.32"/>
        <n v="33.119999999999997"/>
        <n v="71.94"/>
        <n v="25.08"/>
        <n v="21.6"/>
        <n v="17.399999999999999"/>
        <n v="18.72"/>
        <n v="26.82"/>
        <n v="57.84"/>
        <n v="73.02"/>
        <n v="89.94"/>
        <n v="9.33"/>
        <n v="40.049999999999997"/>
        <n v="11.4"/>
        <n v="9.0299999999999994"/>
        <n v="13.8"/>
        <n v="46.53"/>
        <n v="45.99"/>
        <n v="22.05"/>
        <n v="11.61"/>
        <n v="17.100000000000001"/>
        <n v="81.27"/>
        <n v="32.31"/>
        <n v="49.59"/>
        <n v="94.05"/>
        <n v="50.67"/>
        <n v="182.76"/>
        <n v="94.8"/>
        <n v="196.92"/>
        <n v="205.08"/>
        <n v="141.75"/>
        <n v="61.8"/>
        <n v="44.55"/>
        <n v="117"/>
        <n v="41.55"/>
        <n v="66.45"/>
        <n v="55.8"/>
        <n v="80.099999999999994"/>
        <n v="98.85"/>
        <n v="131.4"/>
        <n v="278.64"/>
        <n v="178.74"/>
        <n v="87.36"/>
        <n v="110.88"/>
        <n v="215.04"/>
        <n v="2799.63"/>
        <n v="498"/>
        <n v="85.92"/>
        <n v="260.39999999999998"/>
        <n v="401.58"/>
        <n v="75.239999999999995"/>
        <n v="173.7"/>
        <n v="67.95"/>
        <n v="2077.3200000000002"/>
        <n v="787.92"/>
        <n v="248.64"/>
        <n v="32.58"/>
        <n v="23.58"/>
        <n v="54.36"/>
        <n v="145.88999999999999"/>
        <n v="115.11"/>
        <n v="76.41"/>
        <n v="140.22"/>
        <n v="17.73"/>
        <n v="13.47"/>
        <n v="67.86"/>
        <n v="95.04"/>
        <n v="30.96"/>
        <n v="16.739999999999998"/>
        <n v="55.5"/>
        <n v="31.14"/>
        <n v="29.49"/>
        <n v="15.48"/>
        <n v="27.81"/>
        <n v="33.75"/>
        <n v="39.869999999999997"/>
        <n v="33.21"/>
        <n v="21.96"/>
        <n v="48.84"/>
        <n v="45.6"/>
        <n v="387.3"/>
        <n v="94.2"/>
        <n v="234"/>
        <n v="84.06"/>
        <n v="115.71"/>
        <n v="262.64999999999998"/>
        <n v="34.11"/>
        <n v="51.03"/>
        <n v="134.61000000000001"/>
        <n v="595.16999999999996"/>
        <n v="19.98"/>
        <n v="393.39"/>
        <n v="271.44"/>
        <n v="2973.06"/>
        <n v="148.94999999999999"/>
        <n v="74.52"/>
        <n v="47.88"/>
        <n v="40.229999999999997"/>
        <n v="30.734999999999999"/>
        <n v="96.78"/>
        <n v="34.14"/>
        <n v="190.32"/>
        <n v="339.15"/>
        <n v="112.08"/>
        <n v="73.424999999999997"/>
        <n v="15.9"/>
        <n v="19.2"/>
        <n v="243.15"/>
        <n v="84.15"/>
        <n v="152.4"/>
        <n v="277.38"/>
        <n v="71.040000000000006"/>
        <n v="151.83000000000001"/>
        <n v="54.75"/>
        <n v="65.040000000000006"/>
        <n v="43.08"/>
        <n v="144.9"/>
        <n v="145.35"/>
        <n v="49.95"/>
        <n v="38.340000000000003"/>
        <n v="33.96"/>
        <n v="22.86"/>
        <n v="50.7"/>
        <n v="414.72"/>
        <n v="26.94"/>
        <n v="133.19999999999999"/>
        <n v="49.71"/>
        <n v="27.12"/>
        <n v="189.63"/>
        <n v="179.88"/>
        <n v="25.92"/>
        <n v="26.73"/>
        <n v="75.69"/>
        <n v="39.6"/>
        <n v="8.07"/>
        <n v="72"/>
        <n v="39.42"/>
        <n v="44.76"/>
        <n v="210.24"/>
        <n v="69.959999999999994"/>
        <n v="141.9"/>
        <n v="58.65"/>
        <n v="59.4"/>
        <n v="1429.26"/>
        <n v="23.7"/>
        <n v="57"/>
        <n v="2636.85"/>
        <n v="426.6"/>
        <n v="52.8"/>
        <n v="56.85"/>
        <n v="244.2"/>
        <n v="32.25"/>
        <n v="88.02"/>
        <n v="170.1"/>
        <n v="349.44"/>
        <n v="101.64"/>
        <n v="79.8"/>
        <n v="375.9"/>
        <n v="80.22"/>
        <n v="392.88"/>
        <n v="1027.2"/>
        <n v="236.25"/>
        <n v="26.88"/>
        <n v="53.76"/>
        <n v="2153.16"/>
        <n v="22.8"/>
        <n v="231.48"/>
        <n v="118.35"/>
        <n v="41.22"/>
        <n v="43.65"/>
        <n v="46.44"/>
        <n v="90.9"/>
        <n v="50.94"/>
        <n v="24.12"/>
        <n v="280.64999999999998"/>
        <n v="13.32"/>
        <n v="8.16"/>
        <n v="55.14"/>
        <n v="27.42"/>
        <n v="37.380000000000003"/>
        <n v="63.24"/>
        <n v="395.88"/>
        <n v="43.38"/>
        <n v="59.34"/>
        <n v="33.6"/>
        <n v="31.92"/>
        <n v="11.58"/>
        <n v="22.74"/>
        <n v="156.87"/>
        <n v="1607.76"/>
        <n v="2173.5"/>
        <n v="485.73"/>
        <n v="240"/>
        <n v="194.31"/>
        <n v="2372.2199999999998"/>
        <n v="1590.6"/>
        <n v="785.61"/>
        <n v="1272.72"/>
        <n v="1469.25"/>
        <n v="963.36"/>
        <n v="144.18"/>
        <n v="294.3"/>
        <n v="77.040000000000006"/>
        <n v="258.75"/>
        <n v="276.60000000000002"/>
        <n v="280.26"/>
        <n v="382.56"/>
        <n v="61.02"/>
        <n v="458.4"/>
        <n v="172.08"/>
        <n v="318.48"/>
        <n v="115.5"/>
        <n v="1908.45"/>
        <n v="524.28"/>
        <n v="228.15"/>
        <n v="3916.08"/>
        <n v="130.44"/>
        <n v="130.56"/>
        <n v="293.39999999999998"/>
        <n v="951.6"/>
        <n v="636.29999999999995"/>
        <n v="833.7"/>
        <n v="1916.73"/>
        <n v="333.66"/>
        <n v="277.14"/>
        <n v="642.78"/>
        <n v="109.66500000000001"/>
        <n v="1878.72"/>
        <n v="969.36"/>
        <n v="803.52"/>
        <n v="2289.75"/>
        <n v="1395"/>
        <n v="527.30999999999995"/>
        <n v="1315.68"/>
        <n v="1409.04"/>
        <n v="341.55"/>
        <n v="183.84"/>
        <n v="398.61"/>
        <n v="415.44"/>
        <n v="281.88"/>
        <n v="264.95999999999998"/>
        <n v="310.35000000000002"/>
        <n v="282.60000000000002"/>
        <n v="360.24"/>
        <n v="266.22000000000003"/>
        <n v="200.76"/>
        <n v="148.5"/>
        <n v="85.44"/>
        <n v="87.06"/>
        <n v="175.77"/>
        <n v="148.32"/>
        <n v="2871.54"/>
        <n v="877.38"/>
        <n v="2065.5"/>
        <n v="868.95"/>
        <n v="630.15"/>
        <n v="424.35"/>
        <n v="725.7"/>
        <n v="826.56"/>
        <n v="287.94"/>
        <n v="247.86"/>
        <n v="17.46"/>
        <n v="113.46"/>
        <n v="142.02000000000001"/>
        <n v="90.18"/>
        <n v="47.7"/>
        <n v="250.8"/>
        <n v="130.94999999999999"/>
        <n v="536.58000000000004"/>
        <n v="150.47999999999999"/>
        <n v="120.48"/>
        <n v="180.36"/>
        <n v="1920.36"/>
        <n v="1850.46"/>
        <n v="851.67"/>
        <n v="439.56"/>
        <n v="869.1"/>
        <n v="296.33999999999997"/>
        <n v="863.82"/>
        <n v="589.20000000000005"/>
        <n v="66.69"/>
        <n v="148.16999999999999"/>
        <n v="529.91999999999996"/>
        <n v="364.74"/>
        <n v="2582.16"/>
        <n v="706.65"/>
        <n v="244.89"/>
        <n v="225.24"/>
        <n v="1236.33"/>
        <n v="438.84"/>
        <n v="2756.34"/>
        <n v="323.45999999999998"/>
        <n v="951.72"/>
        <n v="207.36"/>
        <n v="621.45000000000005"/>
        <n v="781.47"/>
        <n v="382.14"/>
        <n v="140.94"/>
        <n v="1302.96"/>
        <n v="965.58"/>
        <n v="667.92"/>
        <n v="417.42"/>
        <n v="235.32"/>
        <n v="137.88"/>
        <n v="150.03"/>
        <n v="860.79"/>
        <n v="123.45"/>
        <n v="1210.8599999999999"/>
        <n v="348.48"/>
        <n v="313.56"/>
        <n v="342.18"/>
        <n v="567.45000000000005"/>
        <n v="84.96"/>
        <n v="207.18"/>
        <n v="1813.5"/>
        <n v="863.31"/>
        <n v="504.36"/>
        <n v="155.69999999999999"/>
        <n v="56.79"/>
        <n v="2186.6999999999998"/>
        <n v="1106.46"/>
        <n v="434.16"/>
        <n v="567.13499999999999"/>
        <n v="732.78"/>
        <n v="869.7"/>
        <n v="180.12"/>
        <n v="163.65"/>
        <n v="129"/>
        <n v="58.02"/>
        <n v="769.68"/>
        <n v="192.78"/>
        <n v="493.32"/>
        <n v="637.44000000000005"/>
        <n v="145.32"/>
        <n v="81.42"/>
        <n v="279.54000000000002"/>
        <n v="161.1"/>
        <n v="628.44000000000005"/>
        <n v="347.16"/>
        <n v="347.88"/>
        <n v="665.1"/>
        <n v="87.3"/>
        <n v="1162.8900000000001"/>
        <n v="1402.29"/>
        <n v="807.84"/>
        <n v="448.74"/>
        <n v="514.53"/>
        <n v="500.22"/>
        <n v="171.99"/>
        <n v="1455.12"/>
        <n v="595.67999999999995"/>
        <n v="1845.72"/>
        <n v="531.48"/>
        <n v="460.08"/>
        <n v="154.08000000000001"/>
        <n v="333.24"/>
        <n v="288.89999999999998"/>
        <n v="3187.2"/>
        <n v="402.75"/>
        <n v="1892.25"/>
        <n v="879.15"/>
        <n v="1232.0999999999999"/>
        <n v="351.3"/>
        <n v="196.65"/>
        <n v="911.52"/>
        <n v="311.76"/>
        <n v="151.19999999999999"/>
        <n v="3040.8"/>
        <n v="344.16"/>
        <n v="486.12"/>
        <n v="1285.47"/>
        <n v="45.15"/>
        <n v="43.95"/>
        <n v="51.96"/>
        <n v="654.24"/>
        <n v="301.89"/>
        <n v="281.82"/>
        <n v="340.68"/>
        <n v="291.77999999999997"/>
        <n v="103.2"/>
        <n v="87.72"/>
        <n v="934.86"/>
        <n v="128.22"/>
        <n v="113.7"/>
        <n v="93.42"/>
        <n v="162.06"/>
        <n v="340.08"/>
        <n v="385.86"/>
        <n v="98.46"/>
        <n v="60.96"/>
        <n v="99.54"/>
        <n v="23.1"/>
        <n v="30.3"/>
        <n v="9.06"/>
        <n v="31.08"/>
        <n v="109.38"/>
        <n v="77.099999999999994"/>
        <n v="32.880000000000003"/>
        <n v="10.08"/>
        <n v="90.36"/>
        <n v="36.18"/>
        <n v="28.8"/>
        <n v="15.54"/>
        <n v="136.38"/>
        <n v="12.734999999999999"/>
        <n v="40.14"/>
        <n v="20.16"/>
        <n v="20.52"/>
        <n v="20.07"/>
        <n v="57.42"/>
        <n v="187.83"/>
        <n v="412.02"/>
        <n v="138.69"/>
        <n v="131.76"/>
        <n v="35.64"/>
        <n v="34.200000000000003"/>
        <n v="96.66"/>
        <n v="70.83"/>
        <n v="203.22"/>
        <n v="185.58"/>
        <n v="211.41"/>
        <n v="40.905000000000001"/>
        <n v="1987.32"/>
        <n v="245.16"/>
        <n v="64.2"/>
        <n v="262.95"/>
        <n v="36.299999999999997"/>
        <n v="82.2"/>
        <n v="78.75"/>
        <n v="61.2"/>
        <n v="257.7"/>
        <n v="169.65"/>
        <n v="105.6"/>
        <n v="142.19999999999999"/>
        <n v="43.74"/>
        <n v="209.34"/>
        <n v="193.41"/>
        <n v="336.63"/>
        <n v="237.72"/>
        <n v="52.32"/>
        <n v="237.84"/>
        <n v="178.2"/>
        <n v="102.42"/>
        <n v="152.28"/>
        <n v="83.55"/>
        <n v="62.7"/>
        <n v="67.5"/>
        <n v="33"/>
        <n v="194.64"/>
        <n v="33.479999999999997"/>
        <n v="1621.44"/>
        <n v="49.5"/>
        <n v="42.21"/>
        <n v="26.37"/>
        <n v="40.950000000000003"/>
        <n v="30.51"/>
        <n v="42.57"/>
        <n v="13.26"/>
        <n v="46.41"/>
        <n v="127.92"/>
        <n v="22.68"/>
        <n v="9.3000000000000007"/>
        <n v="96.18"/>
        <n v="109.8"/>
        <n v="93.18"/>
        <n v="102.54"/>
        <n v="101.1"/>
        <n v="59.82"/>
        <n v="12.9"/>
        <n v="1136.94"/>
        <n v="101.94"/>
        <n v="52.2"/>
        <n v="22.5"/>
        <n v="34.92"/>
        <n v="10.26"/>
        <n v="41.67"/>
        <n v="58.14"/>
        <n v="267.95999999999998"/>
        <n v="66"/>
        <n v="189"/>
        <n v="291.06"/>
        <n v="290.52"/>
        <n v="244.26"/>
        <n v="78.66"/>
        <n v="367.71"/>
        <n v="67.319999999999993"/>
        <n v="274.68"/>
        <n v="13.38"/>
        <n v="197.94"/>
        <n v="621.99"/>
        <n v="45.54"/>
        <n v="29.07"/>
        <n v="3622.29"/>
        <n v="121.23"/>
        <n v="2249.16"/>
        <n v="93.24"/>
        <n v="33.72"/>
        <n v="35.700000000000003"/>
        <n v="37.86"/>
        <n v="1187.6400000000001"/>
        <n v="93.51"/>
        <n v="255.45"/>
        <n v="54.6"/>
        <n v="56.7"/>
        <n v="31.59"/>
        <n v="95.64"/>
        <n v="232.08"/>
        <n v="120"/>
        <n v="143.4"/>
        <n v="96.45"/>
        <n v="596.70000000000005"/>
        <n v="170.73"/>
        <n v="46.71"/>
        <n v="20.25"/>
        <n v="40.98"/>
        <n v="21.78"/>
        <n v="46.5"/>
        <n v="163.62"/>
        <n v="362.46"/>
        <n v="183.75"/>
        <n v="61.95"/>
        <n v="4001.04"/>
        <n v="84.45"/>
        <n v="122.76"/>
        <n v="168.6"/>
        <n v="152.63999999999999"/>
        <n v="10.8"/>
        <n v="6"/>
        <n v="97.74"/>
        <n v="25.14"/>
        <n v="34.47"/>
        <n v="66.33"/>
        <n v="33.39"/>
        <n v="198.84"/>
        <n v="146.04"/>
        <n v="45.12"/>
        <n v="984.9"/>
        <n v="49.35"/>
        <n v="30"/>
        <n v="1865.97"/>
        <n v="169.5"/>
        <n v="97.68"/>
        <n v="55.98"/>
        <n v="100.92"/>
        <n v="76.2"/>
        <n v="133.5"/>
        <n v="23.25"/>
        <n v="84.75"/>
        <n v="155.85"/>
        <n v="227.4"/>
        <n v="1840.68"/>
        <n v="102.24"/>
        <n v="85.14"/>
        <n v="52.56"/>
        <n v="149.72999999999999"/>
        <n v="336"/>
        <n v="482.76"/>
        <n v="140.1"/>
        <n v="60.3"/>
        <n v="68.94"/>
        <n v="118.2"/>
        <n v="47.52"/>
        <n v="51.84"/>
        <n v="231.36"/>
        <n v="54.27"/>
        <n v="38.880000000000003"/>
        <n v="32.4"/>
        <n v="85.23"/>
        <n v="144.99"/>
        <n v="32.130000000000003"/>
        <n v="61.47"/>
        <n v="45.72"/>
        <n v="173.61"/>
        <n v="49.68"/>
        <n v="146.88"/>
        <n v="9.36"/>
        <n v="41.19"/>
        <n v="11.43"/>
        <n v="15.66"/>
        <n v="167.28"/>
        <n v="27.6"/>
        <n v="37.92"/>
        <n v="69.3"/>
        <n v="27.96"/>
        <n v="166.14"/>
        <n v="76.5"/>
        <n v="241.32"/>
        <n v="2174.13"/>
        <n v="788.22"/>
        <n v="476.28"/>
        <n v="683.88"/>
        <n v="940.32"/>
        <n v="959.76"/>
        <n v="569.88"/>
        <n v="1195.2"/>
        <n v="530.22"/>
        <n v="1526.52"/>
        <n v="587.16"/>
        <n v="697.32"/>
        <n v="1066.68"/>
        <n v="427.59"/>
        <n v="633.48"/>
        <n v="334.68"/>
        <n v="916.8"/>
        <n v="118.935"/>
        <n v="655.56"/>
        <n v="448.8"/>
        <n v="277.8"/>
        <n v="122.13"/>
        <n v="252.84"/>
        <n v="162"/>
        <n v="153.9"/>
        <n v="224.82"/>
        <n v="551.1"/>
        <n v="245.13"/>
        <n v="177.75"/>
        <n v="546"/>
        <n v="369.45"/>
        <n v="346.92"/>
        <n v="275.58"/>
        <n v="333.48"/>
        <n v="149.1"/>
        <n v="840.15"/>
        <n v="228.33"/>
        <n v="298.2"/>
        <n v="292.2"/>
        <n v="840.6"/>
        <n v="565.32000000000005"/>
        <n v="1917"/>
        <n v="682.95"/>
        <n v="2301"/>
        <n v="723.3"/>
        <n v="1838.52"/>
        <n v="403.83"/>
        <n v="248.28"/>
        <n v="500.85"/>
        <n v="448.77"/>
        <n v="366.84"/>
        <n v="423.6"/>
        <n v="173.94"/>
        <n v="159.30000000000001"/>
        <n v="134.91"/>
        <n v="57.93"/>
        <n v="327.3"/>
        <n v="261.24"/>
        <n v="168.96"/>
        <n v="149.58000000000001"/>
        <n v="510.57"/>
        <n v="429.48"/>
        <n v="3076.5"/>
        <n v="970.2"/>
        <n v="1094.22"/>
        <n v="196.74"/>
        <n v="171.87"/>
        <n v="332.28"/>
        <n v="337.68"/>
        <n v="217.2"/>
        <n v="434.4"/>
        <n v="66.959999999999994"/>
        <n v="25.23"/>
        <n v="311.39999999999998"/>
        <n v="169.74"/>
        <n v="70.44"/>
        <n v="132.03"/>
        <n v="3094.56"/>
        <n v="477.84"/>
        <n v="535.79999999999995"/>
        <n v="75.87"/>
        <n v="326.55"/>
        <n v="1134.9000000000001"/>
        <n v="760.38"/>
        <n v="144"/>
        <n v="265.26"/>
        <n v="1718.1"/>
        <n v="3194.55"/>
        <n v="476.49"/>
        <n v="136.59"/>
        <n v="487.38"/>
        <n v="143.1"/>
        <n v="716.85"/>
        <n v="667.56"/>
        <n v="698.85"/>
        <n v="114.66"/>
        <n v="743.25"/>
        <n v="303"/>
        <n v="110.7"/>
        <n v="84.6"/>
        <n v="770.85"/>
        <n v="1409.76"/>
        <n v="418.35"/>
        <n v="117.18"/>
        <n v="136.62"/>
        <n v="509.22"/>
        <n v="71.28"/>
        <n v="42.42"/>
        <n v="491.76"/>
        <n v="1611"/>
        <n v="759.96"/>
        <n v="861.6"/>
        <n v="871.2"/>
        <n v="94.86"/>
        <n v="873"/>
        <n v="509.88"/>
        <n v="123.12"/>
        <n v="204.54"/>
        <n v="4498.83"/>
        <n v="1954.17"/>
        <n v="352.59"/>
        <n v="94.5"/>
        <n v="747.3"/>
        <n v="961.8"/>
        <n v="529.29"/>
        <n v="290.7"/>
        <n v="507.12"/>
        <n v="976.08"/>
        <n v="38.520000000000003"/>
        <n v="1140.75"/>
        <n v="1039.08"/>
        <n v="273.36"/>
        <n v="166.83"/>
        <n v="602.76"/>
        <n v="97.86"/>
        <n v="911.04"/>
        <n v="289.32"/>
        <n v="1377"/>
        <n v="141.57"/>
        <n v="75.78"/>
        <n v="155.25"/>
        <n v="504.72"/>
        <n v="367.83"/>
        <n v="762.48"/>
        <n v="567.6"/>
        <n v="784.8"/>
        <n v="499.44"/>
        <n v="571.32000000000005"/>
        <n v="500.4"/>
        <n v="200.04"/>
        <n v="1272.48"/>
        <n v="157.32"/>
        <n v="497.76"/>
        <n v="157.80000000000001"/>
        <n v="855.45"/>
        <n v="819.54"/>
        <n v="735.66"/>
        <n v="369.72"/>
        <n v="338.04"/>
        <n v="705.6"/>
        <n v="771.39"/>
        <n v="2673.81"/>
        <n v="414.03"/>
        <n v="143.37"/>
        <n v="125.34"/>
        <n v="270.27"/>
        <n v="176.43"/>
        <n v="73.349999999999994"/>
        <n v="69.150000000000006"/>
        <n v="253.02"/>
        <n v="101.04"/>
        <n v="195.78"/>
        <n v="169.44"/>
        <n v="227.82"/>
        <n v="336.36"/>
        <n v="179.46"/>
        <n v="27.36"/>
        <n v="7.74"/>
        <n v="95.16"/>
        <n v="107.28"/>
        <n v="43.56"/>
        <n v="47.46"/>
        <n v="1139.1600000000001"/>
        <n v="45.69"/>
        <n v="196.98"/>
        <n v="6.9"/>
        <n v="6.27"/>
        <n v="11.13"/>
        <n v="8.31"/>
        <n v="44.97"/>
        <n v="88.47"/>
        <n v="143.91"/>
        <n v="77.400000000000006"/>
        <n v="145.97999999999999"/>
        <n v="49.32"/>
        <n v="43.47"/>
        <n v="141.03"/>
        <n v="56.97"/>
        <n v="45.45"/>
        <n v="130.22999999999999"/>
        <n v="154.80000000000001"/>
        <n v="67.454999999999998"/>
        <n v="123.72"/>
        <n v="171"/>
        <n v="54.24"/>
        <n v="29.4"/>
        <n v="249.9"/>
        <n v="141.15"/>
        <n v="65.25"/>
        <n v="96.9"/>
        <n v="72.75"/>
        <n v="87"/>
        <n v="78.12"/>
        <n v="53.64"/>
        <n v="270.54000000000002"/>
        <n v="130.62"/>
        <n v="314.16000000000003"/>
        <n v="691.95"/>
        <n v="379.44"/>
        <n v="389.28"/>
        <n v="36.96"/>
        <n v="106.8"/>
        <n v="218.4"/>
        <n v="185.46"/>
        <n v="315"/>
        <n v="417.06"/>
        <n v="99.84"/>
        <n v="91.98"/>
        <n v="75.39"/>
        <n v="203.76"/>
        <n v="87.45"/>
        <n v="670.65"/>
        <n v="51.45"/>
        <n v="46.32"/>
        <n v="107.76"/>
        <n v="200.79"/>
        <n v="149.4"/>
        <n v="63.27"/>
        <n v="151.38"/>
        <n v="95.85"/>
        <n v="53.91"/>
        <n v="27.99"/>
        <n v="194.34"/>
        <n v="36.659999999999997"/>
        <n v="34.979999999999997"/>
        <n v="47.04"/>
        <n v="28.44"/>
        <n v="423.24"/>
        <n v="408.36"/>
        <n v="47.4"/>
        <n v="33.18"/>
        <n v="22.92"/>
        <n v="33.24"/>
        <n v="33.36"/>
        <n v="49.26"/>
        <n v="18.690000000000001"/>
        <n v="6.75"/>
        <n v="8.43"/>
        <n v="13.23"/>
        <n v="164.07"/>
        <n v="111.42"/>
        <n v="79.290000000000006"/>
        <n v="192.55500000000001"/>
        <n v="2080.3200000000002"/>
        <n v="205.44"/>
        <n v="106.32"/>
        <n v="19.350000000000001"/>
        <n v="59.25"/>
        <n v="132.84"/>
        <n v="125.73"/>
        <n v="62.4"/>
        <n v="28.74"/>
        <n v="58.08"/>
        <n v="244.44"/>
        <n v="258.3"/>
        <n v="243.36"/>
        <n v="65.55"/>
        <n v="98.88"/>
        <n v="38.76"/>
        <n v="247.35"/>
        <n v="285.48"/>
        <n v="269.55"/>
        <n v="99.12"/>
        <n v="26.67"/>
        <n v="566.4"/>
        <n v="511.68"/>
        <n v="289.35000000000002"/>
        <n v="124.68"/>
        <n v="397.8"/>
        <n v="33.06"/>
        <n v="154.26"/>
        <n v="75.36"/>
        <n v="97.8"/>
        <n v="16.8"/>
        <n v="101.76"/>
        <n v="74.55"/>
        <n v="43.5"/>
        <n v="113.52"/>
        <n v="114"/>
        <n v="210.12"/>
        <n v="56.76"/>
        <n v="71.91"/>
        <n v="79.38"/>
        <n v="6.54"/>
        <n v="34.020000000000003"/>
        <n v="40.56"/>
        <n v="94.98"/>
        <n v="49.02"/>
        <n v="50.58"/>
        <n v="69"/>
        <n v="44.82"/>
        <n v="37.5"/>
        <n v="179.82"/>
        <n v="52.65"/>
        <n v="190.44"/>
        <n v="66.599999999999994"/>
        <n v="33.93"/>
        <n v="16.62"/>
        <n v="41.85"/>
        <n v="50.85"/>
        <n v="33.299999999999997"/>
        <n v="86.76"/>
        <n v="205.68"/>
        <n v="30.12"/>
        <n v="68.16"/>
        <n v="74.760000000000005"/>
        <n v="28.08"/>
        <n v="44.31"/>
        <n v="258.12"/>
        <n v="254.34"/>
        <n v="65.34"/>
        <n v="23.49"/>
        <n v="58.44"/>
        <n v="9.6"/>
        <n v="117.75"/>
        <n v="200.25"/>
        <n v="174.45"/>
        <n v="42.3"/>
        <n v="58.35"/>
        <n v="66.900000000000006"/>
        <n v="23.774999999999999"/>
        <n v="45.18"/>
        <n v="284.94"/>
        <n v="99"/>
        <n v="3410.82"/>
        <n v="88.41"/>
        <n v="343.77"/>
        <n v="39.9"/>
        <n v="338.4"/>
        <n v="50.64"/>
        <n v="358.92"/>
        <n v="94.44"/>
        <n v="568.32000000000005"/>
        <n v="193.68"/>
        <n v="220.56"/>
        <n v="29.04"/>
        <n v="102.15"/>
        <n v="63.36"/>
        <n v="32.85"/>
        <n v="41.58"/>
        <n v="24.93"/>
        <n v="118.08"/>
        <n v="149.76"/>
        <n v="30.15"/>
        <n v="158.76"/>
        <n v="37.08"/>
        <n v="50.46"/>
        <n v="11.49"/>
        <n v="11.52"/>
        <n v="55.92"/>
        <n v="23.82"/>
        <n v="50.4"/>
        <n v="26.91"/>
        <n v="21.54"/>
        <n v="20.46"/>
        <n v="81.900000000000006"/>
        <n v="22.53"/>
        <n v="16.02"/>
        <n v="87.12"/>
        <n v="676.8"/>
        <n v="597"/>
        <n v="149.04"/>
        <n v="363.06"/>
        <n v="763.92"/>
        <n v="386.1"/>
        <n v="575.64"/>
        <n v="148.59"/>
        <n v="1320"/>
        <n v="1282.8"/>
        <n v="504.54"/>
        <n v="40.92"/>
        <n v="235.92"/>
        <n v="163.38"/>
        <n v="172.62"/>
        <n v="120.87"/>
        <n v="607.14"/>
        <n v="775.62"/>
        <n v="278.7"/>
        <n v="286.26"/>
        <n v="1071.8399999999999"/>
        <n v="2550"/>
        <n v="448.65"/>
        <n v="930"/>
        <n v="331.8"/>
        <n v="553.91999999999996"/>
        <n v="215.64"/>
        <n v="116.04"/>
        <n v="171.42"/>
        <n v="119.64"/>
        <n v="5667.87"/>
        <n v="312.14999999999998"/>
        <n v="1564.56"/>
        <n v="687.48"/>
        <n v="364.59"/>
        <n v="149.46"/>
        <n v="47.64"/>
        <n v="44.52"/>
        <n v="102.9"/>
        <n v="205.8"/>
        <n v="195.72"/>
        <n v="251.55"/>
        <n v="439.02"/>
        <n v="109.89"/>
        <n v="43.86"/>
        <n v="94.65"/>
        <n v="1745.34"/>
        <n v="422.82"/>
        <n v="286.32"/>
        <n v="341.46"/>
        <n v="168.3"/>
        <n v="100.5"/>
        <n v="1869.72"/>
        <n v="176.4"/>
        <n v="4518.78"/>
        <n v="683.4"/>
        <n v="340.35"/>
        <n v="219.33"/>
        <n v="3271.2"/>
        <n v="1912.5"/>
        <n v="2737.98"/>
        <n v="364.92"/>
        <n v="175.92"/>
        <n v="103.92"/>
        <n v="72.84"/>
        <n v="780.84"/>
        <n v="413.37"/>
        <n v="364.32"/>
        <n v="418.5"/>
        <n v="249.18"/>
        <n v="144.66"/>
        <n v="104.76"/>
        <n v="40.26"/>
        <n v="1322.01"/>
        <n v="830.7"/>
        <n v="1307.97"/>
        <n v="575.88"/>
        <n v="5451.3"/>
        <n v="185.64"/>
        <n v="1031.4000000000001"/>
        <n v="336.15"/>
        <n v="579.45000000000005"/>
        <n v="165.42"/>
        <n v="2544.6"/>
        <n v="297.60000000000002"/>
        <n v="126"/>
        <n v="3274.02"/>
        <n v="2637"/>
        <n v="1239.3"/>
        <n v="1386.63"/>
        <n v="1354.95"/>
        <n v="880.95"/>
        <n v="64.11"/>
        <n v="185.4"/>
        <n v="1590.66"/>
        <n v="1199.76"/>
        <n v="729.99"/>
        <n v="574.02"/>
        <n v="1334.55"/>
        <n v="861.21"/>
        <n v="1050.48"/>
        <n v="1928.34"/>
        <n v="707.52"/>
        <n v="551.16"/>
        <n v="291.42"/>
        <n v="86.04"/>
        <n v="1285.56"/>
        <n v="159.66"/>
        <n v="2572.7399999999998"/>
        <n v="998.1"/>
        <n v="300.42"/>
        <n v="159.12"/>
        <n v="85.59"/>
        <n v="785.79"/>
        <n v="510.12"/>
        <n v="798.75"/>
        <n v="346.32"/>
        <n v="130.32"/>
        <n v="273.91500000000002"/>
        <n v="1285.44"/>
        <n v="1236.96"/>
        <n v="468.6"/>
        <n v="2664"/>
        <n v="674.55"/>
        <n v="581.25"/>
        <n v="185.55"/>
        <n v="1291.6500000000001"/>
        <n v="2485.62"/>
        <n v="1175.58"/>
        <n v="2120.79"/>
        <n v="361.2"/>
        <n v="1283.52"/>
        <n v="1220.31"/>
        <n v="3547.44"/>
        <n v="532.55999999999995"/>
        <n v="2217.7800000000002"/>
        <n v="168.03"/>
        <n v="56.34"/>
        <n v="22.23"/>
        <n v="136.5"/>
        <n v="669.78"/>
        <n v="874.68"/>
        <n v="106.08"/>
        <n v="94.68"/>
        <n v="106.02"/>
        <n v="76.62"/>
        <n v="339.48"/>
        <n v="532.5"/>
        <n v="636.36"/>
        <n v="51.36"/>
        <n v="40.74"/>
        <n v="17.04"/>
        <n v="539.04"/>
        <n v="129.15"/>
        <n v="68.400000000000006"/>
        <n v="286.47000000000003"/>
        <n v="642"/>
        <n v="257.25"/>
        <n v="54.99"/>
        <n v="23.85"/>
        <n v="13.05"/>
        <n v="98.22"/>
        <n v="59.1"/>
        <n v="12.57"/>
        <n v="13.83"/>
        <n v="80.73"/>
        <n v="225.84"/>
        <n v="4.5599999999999996"/>
        <n v="142.47"/>
        <n v="315.36"/>
        <n v="96.6"/>
        <n v="58.2"/>
        <n v="21.84"/>
        <n v="80.010000000000005"/>
        <n v="44.22"/>
        <n v="60.57"/>
        <n v="8.94"/>
        <n v="191.28"/>
        <n v="41.04"/>
        <n v="108.42"/>
        <n v="70.56"/>
        <n v="254.85"/>
        <n v="38.04"/>
        <n v="69.84"/>
        <n v="177.6"/>
        <n v="35.25"/>
        <n v="2488.56"/>
        <n v="147.69"/>
        <n v="62.34"/>
        <n v="802.2"/>
        <n v="251.64"/>
        <n v="664.2"/>
        <n v="685.8"/>
        <n v="443.73"/>
        <n v="61.62"/>
        <n v="422.73"/>
        <n v="2190.75"/>
        <n v="15.96"/>
        <n v="445.95"/>
        <n v="4298.8500000000004"/>
        <n v="1057.8"/>
        <n v="288.83999999999997"/>
        <n v="345.06"/>
        <n v="32.01"/>
        <n v="147.30000000000001"/>
        <n v="425.7"/>
        <n v="22.17"/>
        <n v="1075.23"/>
        <n v="697.2"/>
        <n v="931.77"/>
        <n v="887.46"/>
        <n v="576"/>
        <n v="72.66"/>
        <n v="373.2"/>
        <n v="3187.5"/>
        <n v="989.04"/>
        <n v="1100.52"/>
        <n v="1230.6600000000001"/>
        <n v="173.34"/>
        <n v="60.39"/>
        <n v="520.11"/>
        <n v="578.34"/>
        <n v="3180.3"/>
        <n v="2722.86"/>
        <n v="814.17"/>
        <n v="284.97000000000003"/>
        <n v="362.85"/>
        <n v="39.494999999999997"/>
        <n v="111.06"/>
        <n v="142.68"/>
        <n v="48.9"/>
        <n v="36.78"/>
        <n v="34.380000000000003"/>
        <n v="139.22999999999999"/>
        <n v="79.11"/>
        <n v="100.8"/>
        <n v="225.6"/>
        <n v="204.9"/>
        <n v="90.72"/>
        <n v="147.51"/>
        <n v="55.35"/>
        <n v="53.52"/>
        <n v="4.8899999999999997"/>
        <n v="112.92"/>
        <n v="54"/>
        <n v="21"/>
        <n v="147.96"/>
        <n v="64.44"/>
        <n v="63.54"/>
        <n v="169.29"/>
        <n v="22.2"/>
        <n v="163.35"/>
        <n v="66.75"/>
        <n v="21.12"/>
        <n v="173.46"/>
        <n v="39.15"/>
        <n v="169.38"/>
        <n v="44.58"/>
        <n v="106.56"/>
        <n v="158.1"/>
        <n v="157.94999999999999"/>
        <n v="213.12"/>
        <n v="4.53"/>
        <n v="119.85"/>
        <n v="39.479999999999997"/>
        <n v="16.86"/>
        <n v="78.84"/>
        <n v="166.5"/>
        <n v="100.56"/>
        <n v="900.9"/>
        <n v="720.42"/>
        <n v="838.62"/>
        <n v="728.64"/>
        <n v="272.52"/>
        <n v="86.894999999999996"/>
        <n v="131.58000000000001"/>
        <n v="507.6"/>
        <n v="1391.76"/>
        <n v="493.38"/>
        <n v="413.77499999999998"/>
        <n v="628.20000000000005"/>
        <n v="408.78"/>
        <n v="114.81"/>
        <n v="655.35"/>
        <n v="174.51"/>
        <n v="454.5"/>
        <n v="822.3"/>
        <n v="518.66999999999996"/>
        <n v="338.7"/>
        <n v="329.94"/>
        <n v="955.17"/>
        <n v="380.7"/>
        <n v="185.26499999999999"/>
        <n v="224.01"/>
        <n v="1039.32"/>
        <n v="5751.54"/>
        <n v="435.45"/>
        <n v="919.05"/>
        <n v="113.04"/>
        <n v="17.28"/>
        <n v="16.305"/>
        <n v="146.69999999999999"/>
        <n v="66.84"/>
        <n v="88.2"/>
        <n v="549.24"/>
        <n v="109.32"/>
        <n v="70.349999999999994"/>
        <n v="67.05"/>
        <n v="181.8"/>
        <n v="41.25"/>
        <n v="83.28"/>
        <n v="289.8"/>
        <n v="83.88"/>
        <n v="18.39"/>
        <n v="48.48"/>
        <n v="53.28"/>
        <n v="20.43"/>
        <n v="899.55"/>
        <n v="155.34"/>
        <n v="149.13"/>
        <n v="114.39"/>
        <n v="170.91"/>
        <n v="78"/>
        <n v="115.68"/>
        <n v="39"/>
        <n v="126.27"/>
        <n v="137.07"/>
        <n v="51.66"/>
        <n v="28.95"/>
        <n v="383.76"/>
        <n v="111.84"/>
        <n v="342.51"/>
        <n v="72.599999999999994"/>
        <n v="29.01"/>
        <n v="105.84"/>
        <n v="44.46"/>
        <n v="91.53"/>
        <n v="29.7"/>
        <n v="767.52"/>
        <n v="15.585000000000001"/>
        <n v="43.2"/>
        <n v="76.680000000000007"/>
        <n v="18.27"/>
        <n v="27.66"/>
        <n v="2098.3200000000002"/>
        <n v="117.99"/>
        <n v="414.9"/>
        <n v="126.63"/>
        <n v="139.5"/>
        <n v="401.04"/>
        <n v="325.8"/>
        <n v="1792.98"/>
        <n v="871.98"/>
        <n v="2194.5300000000002"/>
        <n v="413.64"/>
        <n v="1091.3399999999999"/>
        <n v="414.33"/>
        <n v="124.14"/>
        <n v="621"/>
        <n v="639.84"/>
        <n v="73.47"/>
        <n v="163.5"/>
        <n v="770.7"/>
        <n v="127.71"/>
        <n v="3407.94"/>
        <n v="204.39"/>
        <n v="697.86"/>
        <n v="227.61"/>
        <n v="43.8"/>
        <n v="972.24"/>
        <n v="1091.25"/>
        <n v="612.6"/>
        <n v="174.06"/>
        <n v="337.23"/>
        <n v="1295.28"/>
        <n v="249.93"/>
        <n v="409.95"/>
        <n v="397.44"/>
        <n v="122.94"/>
        <n v="455.49"/>
        <n v="139.59"/>
        <n v="1022.04"/>
        <n v="956.13"/>
        <n v="753.72"/>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522.09" maxValue="2817.99"/>
    </cacheField>
    <cacheField name="Shipping Cost" numFmtId="0">
      <sharedItems containsSemiMixedTypes="0" containsString="0" containsNumber="1" minValue="0.01" maxValue="704.08"/>
    </cacheField>
    <cacheField name="Order Priority" numFmtId="0">
      <sharedItems/>
    </cacheField>
    <cacheField name="Target" numFmtId="0">
      <sharedItems containsSemiMixedTypes="0" containsString="0" containsNumber="1" containsInteger="1" minValue="5" maxValue="800"/>
    </cacheField>
    <cacheField name="Manager" numFmtId="0">
      <sharedItems/>
    </cacheField>
    <cacheField name="Team lead" numFmtId="0">
      <sharedItems count="12">
        <s v="Mohit"/>
        <s v="Mohan"/>
        <s v="Manu"/>
        <s v="Meena"/>
        <s v="Radha"/>
        <s v="Renuka"/>
        <s v="Ram"/>
        <s v="Rohit"/>
        <s v="Sunil"/>
        <s v="Sumita"/>
        <s v="Suma"/>
        <s v="Suraj"/>
      </sharedItems>
    </cacheField>
    <cacheField name="Gender" numFmtId="0">
      <sharedItems/>
    </cacheField>
    <cacheField name="Order Date" numFmtId="15">
      <sharedItems containsSemiMixedTypes="0" containsNonDate="0" containsDate="1" containsString="0" minDate="2021-01-06T00:00:00" maxDate="2025-01-01T00:00:00" count="553">
        <d v="2024-01-12T00:00:00"/>
        <d v="2023-12-27T00:00:00"/>
        <d v="2024-02-12T00:00:00"/>
        <d v="2024-10-22T00:00:00"/>
        <d v="2021-09-27T00:00:00"/>
        <d v="2022-06-16T00:00:00"/>
        <d v="2023-05-14T00:00:00"/>
        <d v="2021-05-09T00:00:00"/>
        <d v="2022-01-24T00:00:00"/>
        <d v="2022-08-17T00:00:00"/>
        <d v="2021-03-18T00:00:00"/>
        <d v="2024-11-22T00:00:00"/>
        <d v="2021-09-15T00:00:00"/>
        <d v="2023-09-18T00:00:00"/>
        <d v="2023-01-05T00:00:00"/>
        <d v="2023-09-08T00:00:00"/>
        <d v="2021-06-12T00:00:00"/>
        <d v="2021-07-29T00:00:00"/>
        <d v="2024-06-10T00:00:00"/>
        <d v="2023-06-02T00:00:00"/>
        <d v="2024-01-25T00:00:00"/>
        <d v="2023-12-06T00:00:00"/>
        <d v="2024-09-08T00:00:00"/>
        <d v="2021-12-30T00:00:00"/>
        <d v="2024-12-23T00:00:00"/>
        <d v="2024-12-06T00:00:00"/>
        <d v="2021-03-30T00:00:00"/>
        <d v="2022-10-12T00:00:00"/>
        <d v="2023-01-07T00:00:00"/>
        <d v="2024-01-22T00:00:00"/>
        <d v="2024-01-16T00:00:00"/>
        <d v="2022-11-27T00:00:00"/>
        <d v="2024-09-25T00:00:00"/>
        <d v="2023-05-31T00:00:00"/>
        <d v="2021-06-21T00:00:00"/>
        <d v="2023-07-02T00:00:00"/>
        <d v="2023-03-23T00:00:00"/>
        <d v="2024-07-08T00:00:00"/>
        <d v="2023-09-12T00:00:00"/>
        <d v="2024-08-13T00:00:00"/>
        <d v="2024-03-20T00:00:00"/>
        <d v="2021-02-11T00:00:00"/>
        <d v="2024-11-18T00:00:00"/>
        <d v="2022-01-10T00:00:00"/>
        <d v="2023-06-14T00:00:00"/>
        <d v="2022-09-05T00:00:00"/>
        <d v="2022-07-07T00:00:00"/>
        <d v="2024-09-09T00:00:00"/>
        <d v="2023-08-30T00:00:00"/>
        <d v="2023-12-31T00:00:00"/>
        <d v="2022-05-16T00:00:00"/>
        <d v="2022-07-04T00:00:00"/>
        <d v="2024-07-11T00:00:00"/>
        <d v="2024-12-19T00:00:00"/>
        <d v="2023-05-24T00:00:00"/>
        <d v="2023-07-05T00:00:00"/>
        <d v="2023-08-07T00:00:00"/>
        <d v="2022-08-29T00:00:00"/>
        <d v="2021-06-10T00:00:00"/>
        <d v="2022-10-03T00:00:00"/>
        <d v="2022-08-10T00:00:00"/>
        <d v="2024-04-15T00:00:00"/>
        <d v="2021-10-10T00:00:00"/>
        <d v="2022-08-12T00:00:00"/>
        <d v="2021-02-08T00:00:00"/>
        <d v="2023-07-01T00:00:00"/>
        <d v="2022-12-28T00:00:00"/>
        <d v="2023-06-08T00:00:00"/>
        <d v="2023-10-05T00:00:00"/>
        <d v="2023-12-10T00:00:00"/>
        <d v="2022-07-19T00:00:00"/>
        <d v="2022-09-21T00:00:00"/>
        <d v="2024-12-09T00:00:00"/>
        <d v="2023-06-18T00:00:00"/>
        <d v="2021-11-28T00:00:00"/>
        <d v="2024-11-17T00:00:00"/>
        <d v="2024-04-17T00:00:00"/>
        <d v="2024-06-24T00:00:00"/>
        <d v="2021-12-02T00:00:00"/>
        <d v="2024-05-30T00:00:00"/>
        <d v="2021-11-14T00:00:00"/>
        <d v="2021-02-16T00:00:00"/>
        <d v="2023-09-11T00:00:00"/>
        <d v="2021-12-22T00:00:00"/>
        <d v="2024-09-12T00:00:00"/>
        <d v="2023-10-23T00:00:00"/>
        <d v="2023-07-30T00:00:00"/>
        <d v="2021-05-18T00:00:00"/>
        <d v="2024-10-30T00:00:00"/>
        <d v="2024-08-05T00:00:00"/>
        <d v="2021-06-13T00:00:00"/>
        <d v="2023-12-01T00:00:00"/>
        <d v="2024-10-17T00:00:00"/>
        <d v="2022-11-09T00:00:00"/>
        <d v="2024-06-08T00:00:00"/>
        <d v="2023-12-11T00:00:00"/>
        <d v="2024-12-15T00:00:00"/>
        <d v="2022-01-14T00:00:00"/>
        <d v="2022-12-19T00:00:00"/>
        <d v="2024-12-11T00:00:00"/>
        <d v="2024-06-01T00:00:00"/>
        <d v="2022-12-07T00:00:00"/>
        <d v="2022-05-09T00:00:00"/>
        <d v="2022-02-11T00:00:00"/>
        <d v="2023-11-11T00:00:00"/>
        <d v="2022-05-11T00:00:00"/>
        <d v="2021-03-21T00:00:00"/>
        <d v="2022-09-22T00:00:00"/>
        <d v="2023-05-19T00:00:00"/>
        <d v="2022-12-09T00:00:00"/>
        <d v="2022-06-27T00:00:00"/>
        <d v="2022-11-13T00:00:00"/>
        <d v="2021-07-12T00:00:00"/>
        <d v="2021-06-17T00:00:00"/>
        <d v="2021-12-21T00:00:00"/>
        <d v="2022-03-03T00:00:00"/>
        <d v="2022-08-23T00:00:00"/>
        <d v="2023-07-12T00:00:00"/>
        <d v="2023-09-30T00:00:00"/>
        <d v="2024-09-05T00:00:00"/>
        <d v="2021-11-08T00:00:00"/>
        <d v="2022-04-14T00:00:00"/>
        <d v="2024-05-05T00:00:00"/>
        <d v="2024-01-20T00:00:00"/>
        <d v="2021-06-28T00:00:00"/>
        <d v="2022-02-03T00:00:00"/>
        <d v="2024-06-30T00:00:00"/>
        <d v="2024-01-05T00:00:00"/>
        <d v="2021-12-26T00:00:00"/>
        <d v="2021-08-20T00:00:00"/>
        <d v="2022-04-05T00:00:00"/>
        <d v="2024-03-11T00:00:00"/>
        <d v="2022-10-09T00:00:00"/>
        <d v="2023-09-13T00:00:00"/>
        <d v="2024-12-26T00:00:00"/>
        <d v="2023-12-24T00:00:00"/>
        <d v="2023-11-25T00:00:00"/>
        <d v="2024-12-27T00:00:00"/>
        <d v="2024-10-06T00:00:00"/>
        <d v="2023-02-09T00:00:00"/>
        <d v="2024-07-17T00:00:00"/>
        <d v="2023-10-24T00:00:00"/>
        <d v="2022-10-05T00:00:00"/>
        <d v="2022-03-21T00:00:00"/>
        <d v="2022-08-31T00:00:00"/>
        <d v="2024-12-31T00:00:00"/>
        <d v="2024-10-31T00:00:00"/>
        <d v="2021-10-14T00:00:00"/>
        <d v="2024-09-26T00:00:00"/>
        <d v="2024-11-21T00:00:00"/>
        <d v="2022-10-29T00:00:00"/>
        <d v="2022-12-17T00:00:00"/>
        <d v="2022-09-08T00:00:00"/>
        <d v="2024-01-14T00:00:00"/>
        <d v="2023-11-02T00:00:00"/>
        <d v="2024-11-10T00:00:00"/>
        <d v="2023-04-06T00:00:00"/>
        <d v="2023-06-27T00:00:00"/>
        <d v="2022-11-05T00:00:00"/>
        <d v="2022-01-23T00:00:00"/>
        <d v="2023-07-06T00:00:00"/>
        <d v="2024-01-10T00:00:00"/>
        <d v="2024-05-29T00:00:00"/>
        <d v="2024-08-22T00:00:00"/>
        <d v="2024-09-17T00:00:00"/>
        <d v="2024-08-10T00:00:00"/>
        <d v="2023-12-20T00:00:00"/>
        <d v="2021-04-08T00:00:00"/>
        <d v="2024-03-09T00:00:00"/>
        <d v="2022-06-06T00:00:00"/>
        <d v="2023-12-03T00:00:00"/>
        <d v="2021-08-11T00:00:00"/>
        <d v="2023-06-24T00:00:00"/>
        <d v="2024-05-17T00:00:00"/>
        <d v="2022-11-15T00:00:00"/>
        <d v="2024-09-15T00:00:00"/>
        <d v="2021-02-19T00:00:00"/>
        <d v="2023-11-09T00:00:00"/>
        <d v="2022-02-15T00:00:00"/>
        <d v="2022-04-06T00:00:00"/>
        <d v="2022-10-18T00:00:00"/>
        <d v="2021-10-06T00:00:00"/>
        <d v="2023-10-29T00:00:00"/>
        <d v="2024-05-26T00:00:00"/>
        <d v="2022-09-27T00:00:00"/>
        <d v="2024-12-03T00:00:00"/>
        <d v="2021-09-17T00:00:00"/>
        <d v="2023-09-15T00:00:00"/>
        <d v="2023-09-17T00:00:00"/>
        <d v="2024-09-01T00:00:00"/>
        <d v="2024-10-05T00:00:00"/>
        <d v="2023-04-26T00:00:00"/>
        <d v="2023-01-22T00:00:00"/>
        <d v="2024-04-28T00:00:00"/>
        <d v="2022-06-19T00:00:00"/>
        <d v="2021-09-22T00:00:00"/>
        <d v="2023-01-11T00:00:00"/>
        <d v="2024-02-10T00:00:00"/>
        <d v="2022-05-07T00:00:00"/>
        <d v="2024-06-28T00:00:00"/>
        <d v="2021-07-06T00:00:00"/>
        <d v="2022-12-04T00:00:00"/>
        <d v="2022-12-15T00:00:00"/>
        <d v="2024-06-18T00:00:00"/>
        <d v="2021-12-08T00:00:00"/>
        <d v="2022-11-30T00:00:00"/>
        <d v="2021-05-31T00:00:00"/>
        <d v="2021-12-28T00:00:00"/>
        <d v="2022-03-10T00:00:00"/>
        <d v="2024-03-27T00:00:00"/>
        <d v="2021-07-09T00:00:00"/>
        <d v="2022-04-21T00:00:00"/>
        <d v="2022-03-27T00:00:00"/>
        <d v="2024-03-30T00:00:00"/>
        <d v="2022-05-31T00:00:00"/>
        <d v="2023-10-15T00:00:00"/>
        <d v="2024-08-21T00:00:00"/>
        <d v="2022-05-25T00:00:00"/>
        <d v="2022-10-19T00:00:00"/>
        <d v="2022-02-25T00:00:00"/>
        <d v="2021-09-11T00:00:00"/>
        <d v="2022-10-04T00:00:00"/>
        <d v="2024-11-25T00:00:00"/>
        <d v="2023-03-29T00:00:00"/>
        <d v="2022-03-12T00:00:00"/>
        <d v="2024-04-12T00:00:00"/>
        <d v="2024-10-16T00:00:00"/>
        <d v="2024-12-07T00:00:00"/>
        <d v="2023-03-25T00:00:00"/>
        <d v="2024-10-27T00:00:00"/>
        <d v="2023-03-05T00:00:00"/>
        <d v="2023-07-10T00:00:00"/>
        <d v="2022-07-31T00:00:00"/>
        <d v="2023-04-12T00:00:00"/>
        <d v="2022-12-11T00:00:00"/>
        <d v="2021-02-23T00:00:00"/>
        <d v="2023-08-24T00:00:00"/>
        <d v="2024-12-16T00:00:00"/>
        <d v="2022-06-28T00:00:00"/>
        <d v="2024-08-08T00:00:00"/>
        <d v="2024-04-21T00:00:00"/>
        <d v="2022-07-14T00:00:00"/>
        <d v="2023-09-20T00:00:00"/>
        <d v="2024-01-29T00:00:00"/>
        <d v="2023-11-13T00:00:00"/>
        <d v="2021-08-25T00:00:00"/>
        <d v="2023-11-28T00:00:00"/>
        <d v="2024-09-06T00:00:00"/>
        <d v="2023-07-08T00:00:00"/>
        <d v="2021-12-07T00:00:00"/>
        <d v="2024-01-24T00:00:00"/>
        <d v="2023-12-16T00:00:00"/>
        <d v="2024-07-10T00:00:00"/>
        <d v="2024-03-22T00:00:00"/>
        <d v="2024-12-08T00:00:00"/>
        <d v="2022-02-01T00:00:00"/>
        <d v="2022-11-29T00:00:00"/>
        <d v="2021-08-29T00:00:00"/>
        <d v="2022-09-15T00:00:00"/>
        <d v="2022-06-02T00:00:00"/>
        <d v="2022-07-06T00:00:00"/>
        <d v="2022-04-10T00:00:00"/>
        <d v="2021-01-11T00:00:00"/>
        <d v="2024-03-31T00:00:00"/>
        <d v="2023-12-08T00:00:00"/>
        <d v="2023-05-20T00:00:00"/>
        <d v="2023-09-19T00:00:00"/>
        <d v="2024-10-24T00:00:00"/>
        <d v="2022-11-12T00:00:00"/>
        <d v="2021-10-09T00:00:00"/>
        <d v="2023-06-17T00:00:00"/>
        <d v="2024-06-11T00:00:00"/>
        <d v="2023-01-08T00:00:00"/>
        <d v="2024-04-24T00:00:00"/>
        <d v="2021-02-22T00:00:00"/>
        <d v="2024-12-17T00:00:00"/>
        <d v="2022-10-25T00:00:00"/>
        <d v="2022-02-08T00:00:00"/>
        <d v="2022-02-06T00:00:00"/>
        <d v="2023-08-19T00:00:00"/>
        <d v="2023-10-08T00:00:00"/>
        <d v="2023-12-30T00:00:00"/>
        <d v="2021-12-15T00:00:00"/>
        <d v="2021-08-16T00:00:00"/>
        <d v="2024-10-18T00:00:00"/>
        <d v="2024-05-06T00:00:00"/>
        <d v="2024-11-09T00:00:00"/>
        <d v="2023-11-06T00:00:00"/>
        <d v="2024-04-03T00:00:00"/>
        <d v="2023-12-26T00:00:00"/>
        <d v="2021-02-06T00:00:00"/>
        <d v="2022-09-14T00:00:00"/>
        <d v="2022-03-29T00:00:00"/>
        <d v="2024-01-17T00:00:00"/>
        <d v="2024-10-03T00:00:00"/>
        <d v="2022-07-01T00:00:00"/>
        <d v="2022-11-08T00:00:00"/>
        <d v="2023-04-03T00:00:00"/>
        <d v="2024-06-17T00:00:00"/>
        <d v="2024-07-04T00:00:00"/>
        <d v="2023-12-13T00:00:00"/>
        <d v="2022-02-24T00:00:00"/>
        <d v="2024-06-09T00:00:00"/>
        <d v="2023-12-23T00:00:00"/>
        <d v="2022-12-24T00:00:00"/>
        <d v="2023-03-26T00:00:00"/>
        <d v="2023-10-18T00:00:00"/>
        <d v="2023-07-31T00:00:00"/>
        <d v="2022-01-12T00:00:00"/>
        <d v="2023-10-17T00:00:00"/>
        <d v="2021-10-27T00:00:00"/>
        <d v="2022-11-23T00:00:00"/>
        <d v="2023-09-21T00:00:00"/>
        <d v="2022-11-01T00:00:00"/>
        <d v="2023-07-22T00:00:00"/>
        <d v="2024-10-13T00:00:00"/>
        <d v="2023-07-23T00:00:00"/>
        <d v="2021-06-22T00:00:00"/>
        <d v="2023-04-22T00:00:00"/>
        <d v="2022-10-26T00:00:00"/>
        <d v="2024-12-13T00:00:00"/>
        <d v="2023-09-05T00:00:00"/>
        <d v="2024-05-16T00:00:00"/>
        <d v="2021-07-28T00:00:00"/>
        <d v="2024-05-08T00:00:00"/>
        <d v="2021-12-17T00:00:00"/>
        <d v="2023-03-18T00:00:00"/>
        <d v="2021-02-09T00:00:00"/>
        <d v="2022-12-12T00:00:00"/>
        <d v="2021-09-28T00:00:00"/>
        <d v="2023-05-15T00:00:00"/>
        <d v="2022-10-20T00:00:00"/>
        <d v="2023-12-19T00:00:00"/>
        <d v="2024-12-29T00:00:00"/>
        <d v="2023-05-08T00:00:00"/>
        <d v="2022-03-05T00:00:00"/>
        <d v="2022-08-14T00:00:00"/>
        <d v="2024-07-03T00:00:00"/>
        <d v="2024-04-06T00:00:00"/>
        <d v="2024-08-18T00:00:00"/>
        <d v="2023-08-05T00:00:00"/>
        <d v="2021-09-26T00:00:00"/>
        <d v="2024-09-23T00:00:00"/>
        <d v="2021-01-06T00:00:00"/>
        <d v="2021-03-10T00:00:00"/>
        <d v="2024-02-05T00:00:00"/>
        <d v="2022-01-08T00:00:00"/>
        <d v="2023-11-18T00:00:00"/>
        <d v="2023-09-22T00:00:00"/>
        <d v="2024-08-28T00:00:00"/>
        <d v="2023-03-15T00:00:00"/>
        <d v="2024-11-26T00:00:00"/>
        <d v="2024-10-19T00:00:00"/>
        <d v="2024-04-09T00:00:00"/>
        <d v="2022-05-12T00:00:00"/>
        <d v="2023-08-23T00:00:00"/>
        <d v="2024-01-03T00:00:00"/>
        <d v="2024-05-27T00:00:00"/>
        <d v="2024-03-10T00:00:00"/>
        <d v="2021-08-26T00:00:00"/>
        <d v="2023-08-29T00:00:00"/>
        <d v="2022-12-31T00:00:00"/>
        <d v="2024-07-18T00:00:00"/>
        <d v="2022-05-10T00:00:00"/>
        <d v="2022-10-08T00:00:00"/>
        <d v="2023-06-25T00:00:00"/>
        <d v="2021-11-02T00:00:00"/>
        <d v="2024-11-11T00:00:00"/>
        <d v="2024-05-31T00:00:00"/>
        <d v="2024-09-07T00:00:00"/>
        <d v="2024-08-26T00:00:00"/>
        <d v="2023-04-04T00:00:00"/>
        <d v="2024-07-21T00:00:00"/>
        <d v="2023-07-18T00:00:00"/>
        <d v="2021-08-30T00:00:00"/>
        <d v="2023-10-12T00:00:00"/>
        <d v="2023-08-06T00:00:00"/>
        <d v="2023-10-01T00:00:00"/>
        <d v="2024-12-05T00:00:00"/>
        <d v="2024-10-10T00:00:00"/>
        <d v="2021-05-26T00:00:00"/>
        <d v="2024-04-23T00:00:00"/>
        <d v="2021-10-17T00:00:00"/>
        <d v="2022-01-17T00:00:00"/>
        <d v="2024-06-13T00:00:00"/>
        <d v="2024-11-15T00:00:00"/>
        <d v="2024-08-19T00:00:00"/>
        <d v="2022-01-13T00:00:00"/>
        <d v="2023-05-23T00:00:00"/>
        <d v="2023-08-16T00:00:00"/>
        <d v="2024-03-21T00:00:00"/>
        <d v="2022-06-22T00:00:00"/>
        <d v="2022-11-06T00:00:00"/>
        <d v="2021-09-24T00:00:00"/>
        <d v="2021-11-23T00:00:00"/>
        <d v="2024-05-22T00:00:00"/>
        <d v="2024-01-11T00:00:00"/>
        <d v="2022-01-05T00:00:00"/>
        <d v="2021-06-27T00:00:00"/>
        <d v="2024-05-20T00:00:00"/>
        <d v="2024-08-20T00:00:00"/>
        <d v="2022-06-29T00:00:00"/>
        <d v="2022-06-04T00:00:00"/>
        <d v="2021-04-14T00:00:00"/>
        <d v="2022-08-06T00:00:00"/>
        <d v="2023-09-04T00:00:00"/>
        <d v="2022-06-21T00:00:00"/>
        <d v="2022-07-25T00:00:00"/>
        <d v="2021-08-31T00:00:00"/>
        <d v="2022-08-16T00:00:00"/>
        <d v="2022-06-25T00:00:00"/>
        <d v="2022-06-15T00:00:00"/>
        <d v="2023-02-22T00:00:00"/>
        <d v="2023-01-10T00:00:00"/>
        <d v="2024-11-27T00:00:00"/>
        <d v="2021-11-22T00:00:00"/>
        <d v="2023-02-20T00:00:00"/>
        <d v="2022-05-24T00:00:00"/>
        <d v="2022-11-28T00:00:00"/>
        <d v="2021-05-30T00:00:00"/>
        <d v="2024-10-23T00:00:00"/>
        <d v="2022-05-30T00:00:00"/>
        <d v="2024-09-30T00:00:00"/>
        <d v="2024-11-13T00:00:00"/>
        <d v="2021-05-12T00:00:00"/>
        <d v="2021-09-23T00:00:00"/>
        <d v="2024-03-07T00:00:00"/>
        <d v="2024-02-13T00:00:00"/>
        <d v="2023-10-28T00:00:00"/>
        <d v="2023-02-01T00:00:00"/>
        <d v="2021-07-11T00:00:00"/>
        <d v="2023-08-14T00:00:00"/>
        <d v="2022-05-15T00:00:00"/>
        <d v="2021-03-08T00:00:00"/>
        <d v="2022-12-10T00:00:00"/>
        <d v="2021-10-28T00:00:00"/>
        <d v="2022-03-09T00:00:00"/>
        <d v="2021-04-15T00:00:00"/>
        <d v="2023-08-08T00:00:00"/>
        <d v="2022-04-02T00:00:00"/>
        <d v="2024-02-06T00:00:00"/>
        <d v="2021-11-16T00:00:00"/>
        <d v="2023-05-17T00:00:00"/>
        <d v="2021-04-19T00:00:00"/>
        <d v="2021-06-30T00:00:00"/>
        <d v="2022-03-22T00:00:00"/>
        <d v="2024-05-28T00:00:00"/>
        <d v="2024-01-15T00:00:00"/>
        <d v="2024-11-06T00:00:00"/>
        <d v="2023-09-14T00:00:00"/>
        <d v="2023-08-26T00:00:00"/>
        <d v="2021-11-01T00:00:00"/>
        <d v="2022-02-27T00:00:00"/>
        <d v="2023-04-18T00:00:00"/>
        <d v="2024-05-13T00:00:00"/>
        <d v="2023-10-14T00:00:00"/>
        <d v="2021-11-21T00:00:00"/>
        <d v="2024-05-11T00:00:00"/>
        <d v="2021-10-18T00:00:00"/>
        <d v="2024-11-16T00:00:00"/>
        <d v="2023-08-11T00:00:00"/>
        <d v="2022-11-14T00:00:00"/>
        <d v="2022-11-26T00:00:00"/>
        <d v="2022-08-28T00:00:00"/>
        <d v="2023-11-21T00:00:00"/>
        <d v="2023-06-22T00:00:00"/>
        <d v="2024-08-07T00:00:00"/>
        <d v="2022-10-15T00:00:00"/>
        <d v="2024-02-08T00:00:00"/>
        <d v="2023-06-19T00:00:00"/>
        <d v="2022-11-19T00:00:00"/>
        <d v="2021-10-13T00:00:00"/>
        <d v="2024-11-28T00:00:00"/>
        <d v="2022-04-16T00:00:00"/>
        <d v="2022-07-02T00:00:00"/>
        <d v="2021-06-05T00:00:00"/>
        <d v="2023-05-28T00:00:00"/>
        <d v="2023-09-26T00:00:00"/>
        <d v="2023-12-21T00:00:00"/>
        <d v="2023-05-16T00:00:00"/>
        <d v="2024-11-30T00:00:00"/>
        <d v="2022-08-26T00:00:00"/>
        <d v="2021-08-22T00:00:00"/>
        <d v="2021-04-10T00:00:00"/>
        <d v="2023-10-30T00:00:00"/>
        <d v="2022-01-25T00:00:00"/>
        <d v="2024-11-23T00:00:00"/>
        <d v="2021-10-11T00:00:00"/>
        <d v="2021-01-24T00:00:00"/>
        <d v="2021-09-06T00:00:00"/>
        <d v="2023-02-13T00:00:00"/>
        <d v="2024-11-19T00:00:00"/>
        <d v="2023-02-02T00:00:00"/>
        <d v="2024-10-15T00:00:00"/>
        <d v="2021-01-26T00:00:00"/>
        <d v="2023-02-11T00:00:00"/>
        <d v="2024-11-29T00:00:00"/>
        <d v="2021-06-07T00:00:00"/>
        <d v="2023-01-01T00:00:00"/>
        <d v="2024-07-23T00:00:00"/>
        <d v="2024-02-04T00:00:00"/>
        <d v="2023-05-12T00:00:00"/>
        <d v="2024-07-27T00:00:00"/>
        <d v="2023-01-28T00:00:00"/>
        <d v="2021-12-14T00:00:00"/>
        <d v="2022-03-19T00:00:00"/>
        <d v="2023-05-29T00:00:00"/>
        <d v="2024-11-07T00:00:00"/>
        <d v="2021-07-20T00:00:00"/>
        <d v="2024-10-12T00:00:00"/>
        <d v="2023-03-27T00:00:00"/>
        <d v="2023-09-16T00:00:00"/>
        <d v="2022-10-17T00:00:00"/>
        <d v="2024-03-18T00:00:00"/>
        <d v="2024-05-23T00:00:00"/>
        <d v="2024-08-11T00:00:00"/>
        <d v="2024-08-12T00:00:00"/>
        <d v="2024-06-27T00:00:00"/>
        <d v="2021-10-19T00:00:00"/>
        <d v="2021-10-05T00:00:00"/>
        <d v="2023-02-08T00:00:00"/>
        <d v="2024-02-09T00:00:00"/>
        <d v="2023-04-24T00:00:00"/>
        <d v="2022-02-09T00:00:00"/>
        <d v="2022-09-20T00:00:00"/>
        <d v="2023-10-27T00:00:00"/>
        <d v="2022-12-20T00:00:00"/>
        <d v="2024-09-24T00:00:00"/>
        <d v="2024-06-20T00:00:00"/>
        <d v="2024-08-29T00:00:00"/>
        <d v="2021-12-29T00:00:00"/>
        <d v="2022-06-12T00:00:00"/>
        <d v="2023-06-04T00:00:00"/>
        <d v="2021-11-29T00:00:00"/>
        <d v="2024-04-25T00:00:00"/>
        <d v="2023-01-25T00:00:00"/>
        <d v="2023-05-07T00:00:00"/>
        <d v="2021-03-11T00:00:00"/>
        <d v="2022-09-10T00:00:00"/>
        <d v="2024-08-23T00:00:00"/>
        <d v="2021-09-20T00:00:00"/>
        <d v="2022-09-26T00:00:00"/>
        <d v="2023-12-17T00:00:00"/>
        <d v="2022-09-28T00:00:00"/>
        <d v="2024-03-24T00:00:00"/>
        <d v="2021-02-18T00:00:00"/>
        <d v="2024-08-27T00:00:00"/>
        <d v="2024-11-03T00:00:00"/>
        <d v="2022-11-21T00:00:00"/>
        <d v="2024-12-18T00:00:00"/>
        <d v="2022-05-06T00:00:00"/>
        <d v="2023-06-26T00:00:00"/>
        <d v="2022-01-26T00:00:00"/>
      </sharedItems>
      <fieldGroup par="31"/>
    </cacheField>
    <cacheField name="YEAR" numFmtId="15">
      <sharedItems/>
    </cacheField>
    <cacheField name="Dayname" numFmtId="15">
      <sharedItems count="7">
        <s v="Friday"/>
        <s v="Wednesday"/>
        <s v="Monday"/>
        <s v="Tuesday"/>
        <s v="Thursday"/>
        <s v="Sunday"/>
        <s v="Saturday"/>
      </sharedItems>
    </cacheField>
    <cacheField name="MONTH" numFmtId="15">
      <sharedItems/>
    </cacheField>
    <cacheField name="Ship Date" numFmtId="15">
      <sharedItems containsSemiMixedTypes="0" containsNonDate="0" containsDate="1" containsString="0" minDate="2021-01-02T00:00:00" maxDate="2025-05-02T00:00:00"/>
    </cacheField>
    <cacheField name="Weekday/weekend" numFmtId="0">
      <sharedItems count="2">
        <s v="Weekday"/>
        <s v="Weekend"/>
      </sharedItems>
    </cacheField>
    <cacheField name="Months (Order Date)" numFmtId="0" databaseField="0">
      <fieldGroup base="23">
        <rangePr groupBy="months" startDate="2021-01-06T00:00:00" endDate="2025-01-01T00:00:00"/>
        <groupItems count="14">
          <s v="&lt;06-01-2021"/>
          <s v="Jan"/>
          <s v="Feb"/>
          <s v="Mar"/>
          <s v="Apr"/>
          <s v="May"/>
          <s v="Jun"/>
          <s v="Jul"/>
          <s v="Aug"/>
          <s v="Sep"/>
          <s v="Oct"/>
          <s v="Nov"/>
          <s v="Dec"/>
          <s v="&gt;01-01-2025"/>
        </groupItems>
      </fieldGroup>
    </cacheField>
    <cacheField name="Quarters (Order Date)" numFmtId="0" databaseField="0">
      <fieldGroup base="23">
        <rangePr groupBy="quarters" startDate="2021-01-06T00:00:00" endDate="2025-01-01T00:00:00"/>
        <groupItems count="6">
          <s v="&lt;06-01-2021"/>
          <s v="Qtr1"/>
          <s v="Qtr2"/>
          <s v="Qtr3"/>
          <s v="Qtr4"/>
          <s v="&gt;01-01-2025"/>
        </groupItems>
      </fieldGroup>
    </cacheField>
    <cacheField name="Years (Order Date)" numFmtId="0" databaseField="0">
      <fieldGroup base="23">
        <rangePr groupBy="years" startDate="2021-01-06T00:00:00" endDate="2025-01-01T00:00:00"/>
        <groupItems count="7">
          <s v="&lt;06-01-2021"/>
          <s v="2021"/>
          <s v="2022"/>
          <s v="2023"/>
          <s v="2024"/>
          <s v="2025"/>
          <s v="&gt;01-01-2025"/>
        </groupItems>
      </fieldGroup>
    </cacheField>
  </cacheFields>
  <extLst>
    <ext xmlns:x14="http://schemas.microsoft.com/office/spreadsheetml/2009/9/main" uri="{725AE2AE-9491-48be-B2B4-4EB974FC3084}">
      <x14:pivotCacheDefinition pivotCacheId="19722426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5">
  <r>
    <n v="1"/>
    <s v="IN-2014-54694"/>
    <s v="Standard Class"/>
    <s v="HG-14845"/>
    <s v="Harry Greene"/>
    <x v="0"/>
    <x v="0"/>
    <s v="Gujarat"/>
    <s v="India"/>
    <x v="0"/>
    <s v="OFF-BI-10001312"/>
    <x v="0"/>
    <x v="0"/>
    <x v="0"/>
    <x v="0"/>
    <n v="2"/>
    <n v="23.7"/>
    <n v="2.15"/>
    <s v="Medium"/>
    <n v="386"/>
    <s v="Mahesh"/>
    <x v="0"/>
    <s v="Male"/>
    <x v="0"/>
    <s v="2024"/>
    <x v="0"/>
    <s v="January"/>
    <d v="2024-05-12T00:00:00"/>
    <x v="0"/>
  </r>
  <r>
    <n v="2"/>
    <s v="IN-2013-53763"/>
    <s v="Standard Class"/>
    <s v="AR-10510"/>
    <s v="Andrew Roberts"/>
    <x v="0"/>
    <x v="1"/>
    <s v="Chhattisgarh"/>
    <s v="India"/>
    <x v="1"/>
    <s v="OFF-BI-10002386"/>
    <x v="0"/>
    <x v="0"/>
    <x v="1"/>
    <x v="1"/>
    <n v="2"/>
    <n v="2.04"/>
    <n v="1.5"/>
    <s v="Medium"/>
    <n v="401"/>
    <s v="Mahesh"/>
    <x v="1"/>
    <s v="Female"/>
    <x v="1"/>
    <s v="2023"/>
    <x v="1"/>
    <s v="December"/>
    <d v="2023-12-31T00:00:00"/>
    <x v="0"/>
  </r>
  <r>
    <n v="3"/>
    <s v="IN-2014-15473"/>
    <s v="Standard Class"/>
    <s v="TP-21130"/>
    <s v="Theone Pippenger"/>
    <x v="0"/>
    <x v="2"/>
    <s v="Karnataka"/>
    <s v="India"/>
    <x v="2"/>
    <s v="OFF-BI-10004436"/>
    <x v="0"/>
    <x v="0"/>
    <x v="2"/>
    <x v="2"/>
    <n v="2"/>
    <n v="0.24"/>
    <n v="0.79"/>
    <s v="Medium"/>
    <n v="293"/>
    <s v="Mahesh"/>
    <x v="2"/>
    <s v="Female"/>
    <x v="2"/>
    <s v="2024"/>
    <x v="2"/>
    <s v="February"/>
    <d v="2024-07-12T00:00:00"/>
    <x v="0"/>
  </r>
  <r>
    <n v="4"/>
    <s v="IN-2014-24622"/>
    <s v="Standard Class"/>
    <s v="MM-17920"/>
    <s v="Michael Moore"/>
    <x v="0"/>
    <x v="3"/>
    <s v="Karnataka"/>
    <s v="India"/>
    <x v="2"/>
    <s v="OFF-BI-10002885"/>
    <x v="0"/>
    <x v="0"/>
    <x v="3"/>
    <x v="3"/>
    <n v="2"/>
    <n v="4.4400000000000004"/>
    <n v="0.14000000000000001"/>
    <s v="Medium"/>
    <n v="609"/>
    <s v="Mahesh"/>
    <x v="3"/>
    <s v="Female"/>
    <x v="3"/>
    <s v="2024"/>
    <x v="3"/>
    <s v="October"/>
    <d v="2024-10-28T00:00:00"/>
    <x v="0"/>
  </r>
  <r>
    <n v="5"/>
    <s v="IN-2012-29130"/>
    <s v="Standard Class"/>
    <s v="JR-15700"/>
    <s v="Jocasta Rupert"/>
    <x v="0"/>
    <x v="4"/>
    <s v="Kerala"/>
    <s v="India"/>
    <x v="2"/>
    <s v="OFF-ST-10001290"/>
    <x v="0"/>
    <x v="1"/>
    <x v="4"/>
    <x v="4"/>
    <n v="2"/>
    <n v="54.66"/>
    <n v="11.12"/>
    <s v="Medium"/>
    <n v="750"/>
    <s v="Mahesh"/>
    <x v="1"/>
    <s v="Male"/>
    <x v="4"/>
    <s v="2021"/>
    <x v="2"/>
    <s v="September"/>
    <d v="2021-01-10T00:00:00"/>
    <x v="0"/>
  </r>
  <r>
    <n v="6"/>
    <s v="IN-2013-22648"/>
    <s v="Standard Class"/>
    <s v="SF-20065"/>
    <s v="Sandra Flanagan"/>
    <x v="0"/>
    <x v="5"/>
    <s v="Madhya Pradesh"/>
    <s v="India"/>
    <x v="0"/>
    <s v="OFF-ST-10000327"/>
    <x v="0"/>
    <x v="1"/>
    <x v="5"/>
    <x v="5"/>
    <n v="2"/>
    <n v="4.62"/>
    <n v="0.91"/>
    <s v="Medium"/>
    <n v="647"/>
    <s v="Mahesh"/>
    <x v="2"/>
    <s v="Female"/>
    <x v="5"/>
    <s v="2022"/>
    <x v="4"/>
    <s v="June"/>
    <d v="2022-06-22T00:00:00"/>
    <x v="0"/>
  </r>
  <r>
    <n v="7"/>
    <s v="IN-2011-24769"/>
    <s v="Standard Class"/>
    <s v="JM-15535"/>
    <s v="Jessica Myrick"/>
    <x v="0"/>
    <x v="6"/>
    <s v="Maharashtra"/>
    <s v="India"/>
    <x v="0"/>
    <s v="OFF-EN-10003632"/>
    <x v="0"/>
    <x v="2"/>
    <x v="6"/>
    <x v="6"/>
    <n v="2"/>
    <n v="10.74"/>
    <n v="8.4600000000000009"/>
    <s v="Medium"/>
    <n v="167"/>
    <s v="Mahesh"/>
    <x v="3"/>
    <s v="Female"/>
    <x v="6"/>
    <s v="2023"/>
    <x v="5"/>
    <s v="May"/>
    <d v="2023-05-20T00:00:00"/>
    <x v="1"/>
  </r>
  <r>
    <n v="8"/>
    <s v="IN-2012-43165"/>
    <s v="Standard Class"/>
    <s v="MM-17260"/>
    <s v="Magdelene Morse"/>
    <x v="0"/>
    <x v="7"/>
    <s v="Puducherry"/>
    <s v="India"/>
    <x v="2"/>
    <s v="OFF-EN-10002007"/>
    <x v="0"/>
    <x v="2"/>
    <x v="7"/>
    <x v="7"/>
    <n v="2"/>
    <n v="3.96"/>
    <n v="1.88"/>
    <s v="Medium"/>
    <n v="189"/>
    <s v="Mahesh"/>
    <x v="0"/>
    <s v="Female"/>
    <x v="7"/>
    <s v="2021"/>
    <x v="5"/>
    <s v="May"/>
    <d v="2021-11-09T00:00:00"/>
    <x v="1"/>
  </r>
  <r>
    <n v="9"/>
    <s v="IN-2012-32882"/>
    <s v="Standard Class"/>
    <s v="TR-21325"/>
    <s v="Toby Ritter"/>
    <x v="0"/>
    <x v="8"/>
    <s v="Uttar Pradesh"/>
    <s v="India"/>
    <x v="3"/>
    <s v="OFF-LA-10003273"/>
    <x v="0"/>
    <x v="3"/>
    <x v="8"/>
    <x v="8"/>
    <n v="2"/>
    <n v="1.26"/>
    <n v="1.38"/>
    <s v="Medium"/>
    <n v="774"/>
    <s v="Mahesh"/>
    <x v="1"/>
    <s v="Male"/>
    <x v="8"/>
    <s v="2022"/>
    <x v="2"/>
    <s v="January"/>
    <d v="2022-01-30T00:00:00"/>
    <x v="0"/>
  </r>
  <r>
    <n v="10"/>
    <s v="IN-2011-59510"/>
    <s v="Standard Class"/>
    <s v="DK-12985"/>
    <s v="Darren Koutras"/>
    <x v="0"/>
    <x v="9"/>
    <s v="Uttar Pradesh"/>
    <s v="India"/>
    <x v="3"/>
    <s v="OFF-LA-10002272"/>
    <x v="0"/>
    <x v="3"/>
    <x v="9"/>
    <x v="9"/>
    <n v="2"/>
    <n v="1.38"/>
    <n v="1.36"/>
    <s v="Medium"/>
    <n v="389"/>
    <s v="Mahesh"/>
    <x v="2"/>
    <s v="Female"/>
    <x v="9"/>
    <s v="2022"/>
    <x v="1"/>
    <s v="August"/>
    <d v="2022-08-22T00:00:00"/>
    <x v="0"/>
  </r>
  <r>
    <n v="11"/>
    <s v="IN-2014-63766"/>
    <s v="Standard Class"/>
    <s v="MK-18160"/>
    <s v="Mike Kennedy"/>
    <x v="0"/>
    <x v="2"/>
    <s v="Karnataka"/>
    <s v="India"/>
    <x v="2"/>
    <s v="OFF-LA-10004745"/>
    <x v="0"/>
    <x v="3"/>
    <x v="10"/>
    <x v="10"/>
    <n v="2"/>
    <n v="9.1199999999999992"/>
    <n v="1.26"/>
    <s v="Medium"/>
    <n v="585"/>
    <s v="Mahesh"/>
    <x v="3"/>
    <s v="Male"/>
    <x v="10"/>
    <s v="2021"/>
    <x v="4"/>
    <s v="March"/>
    <d v="2021-03-23T00:00:00"/>
    <x v="0"/>
  </r>
  <r>
    <n v="12"/>
    <s v="IN-2011-78823"/>
    <s v="Standard Class"/>
    <s v="ME-17725"/>
    <s v="Max Engle"/>
    <x v="0"/>
    <x v="10"/>
    <s v="Rajasthan"/>
    <s v="India"/>
    <x v="0"/>
    <s v="OFF-FA-10000577"/>
    <x v="0"/>
    <x v="4"/>
    <x v="11"/>
    <x v="11"/>
    <n v="2"/>
    <n v="13.38"/>
    <n v="2.4900000000000002"/>
    <s v="Medium"/>
    <n v="146"/>
    <s v="Mahesh"/>
    <x v="0"/>
    <s v="Male"/>
    <x v="11"/>
    <s v="2024"/>
    <x v="0"/>
    <s v="November"/>
    <d v="2024-11-26T00:00:00"/>
    <x v="0"/>
  </r>
  <r>
    <n v="13"/>
    <s v="IN-2013-18707"/>
    <s v="Standard Class"/>
    <s v="JF-15190"/>
    <s v="Jamie Frazer"/>
    <x v="0"/>
    <x v="11"/>
    <s v="Madhya Pradesh"/>
    <s v="India"/>
    <x v="0"/>
    <s v="OFF-SU-10004872"/>
    <x v="0"/>
    <x v="5"/>
    <x v="12"/>
    <x v="12"/>
    <n v="2"/>
    <n v="15"/>
    <n v="5.33"/>
    <s v="Medium"/>
    <n v="671"/>
    <s v="Mahesh"/>
    <x v="1"/>
    <s v="Male"/>
    <x v="12"/>
    <s v="2021"/>
    <x v="1"/>
    <s v="September"/>
    <d v="2021-09-20T00:00:00"/>
    <x v="0"/>
  </r>
  <r>
    <n v="14"/>
    <s v="IN-2012-43165"/>
    <s v="Standard Class"/>
    <s v="MM-17260"/>
    <s v="Magdelene Morse"/>
    <x v="0"/>
    <x v="7"/>
    <s v="Puducherry"/>
    <s v="India"/>
    <x v="2"/>
    <s v="OFF-SU-10000970"/>
    <x v="0"/>
    <x v="5"/>
    <x v="13"/>
    <x v="13"/>
    <n v="2"/>
    <n v="9.48"/>
    <n v="2.75"/>
    <s v="Medium"/>
    <n v="399"/>
    <s v="Mahesh"/>
    <x v="2"/>
    <s v="Male"/>
    <x v="13"/>
    <s v="2023"/>
    <x v="2"/>
    <s v="September"/>
    <d v="2023-09-24T00:00:00"/>
    <x v="0"/>
  </r>
  <r>
    <n v="15"/>
    <s v="IN-2013-46252"/>
    <s v="Standard Class"/>
    <s v="ZC-21910"/>
    <s v="Zuschuss Carroll"/>
    <x v="0"/>
    <x v="12"/>
    <s v="Tamil Nadu"/>
    <s v="India"/>
    <x v="2"/>
    <s v="OFF-PA-10000776"/>
    <x v="0"/>
    <x v="6"/>
    <x v="14"/>
    <x v="14"/>
    <n v="2"/>
    <n v="42.24"/>
    <n v="5.51"/>
    <s v="Medium"/>
    <n v="256"/>
    <s v="Mahesh"/>
    <x v="3"/>
    <s v="Male"/>
    <x v="8"/>
    <s v="2022"/>
    <x v="2"/>
    <s v="January"/>
    <d v="2022-01-30T00:00:00"/>
    <x v="0"/>
  </r>
  <r>
    <n v="16"/>
    <s v="IN-2011-16831"/>
    <s v="Standard Class"/>
    <s v="VM-21835"/>
    <s v="Vivian Mathis"/>
    <x v="0"/>
    <x v="13"/>
    <s v="Rajasthan"/>
    <s v="India"/>
    <x v="0"/>
    <s v="OFF-ST-10003274"/>
    <x v="0"/>
    <x v="1"/>
    <x v="15"/>
    <x v="15"/>
    <n v="1"/>
    <n v="2.04"/>
    <n v="0.49"/>
    <s v="Medium"/>
    <n v="25"/>
    <s v="Mahesh"/>
    <x v="1"/>
    <s v="Female"/>
    <x v="14"/>
    <s v="2023"/>
    <x v="4"/>
    <s v="January"/>
    <d v="2023-05-05T00:00:00"/>
    <x v="0"/>
  </r>
  <r>
    <n v="17"/>
    <s v="IN-2014-16082"/>
    <s v="Standard Class"/>
    <s v="SC-20305"/>
    <s v="Sean Christensen"/>
    <x v="0"/>
    <x v="14"/>
    <s v="Maharashtra"/>
    <s v="India"/>
    <x v="0"/>
    <s v="OFF-EN-10001946"/>
    <x v="0"/>
    <x v="2"/>
    <x v="16"/>
    <x v="16"/>
    <n v="1"/>
    <n v="18.809999999999999"/>
    <n v="1.1200000000000001"/>
    <s v="Medium"/>
    <n v="495"/>
    <s v="Mahesh"/>
    <x v="3"/>
    <s v="Female"/>
    <x v="15"/>
    <s v="2023"/>
    <x v="0"/>
    <s v="September"/>
    <d v="2023-08-15T00:00:00"/>
    <x v="0"/>
  </r>
  <r>
    <n v="18"/>
    <s v="IN-2013-11448"/>
    <s v="Standard Class"/>
    <s v="TC-21295"/>
    <s v="Toby Carlisle"/>
    <x v="0"/>
    <x v="15"/>
    <s v="Karnataka"/>
    <s v="India"/>
    <x v="2"/>
    <s v="OFF-EN-10000114"/>
    <x v="0"/>
    <x v="2"/>
    <x v="17"/>
    <x v="17"/>
    <n v="1"/>
    <n v="0.21"/>
    <n v="0.28000000000000003"/>
    <s v="Medium"/>
    <n v="411"/>
    <s v="Mahesh"/>
    <x v="0"/>
    <s v="Female"/>
    <x v="16"/>
    <s v="2021"/>
    <x v="6"/>
    <s v="June"/>
    <d v="2021-11-12T00:00:00"/>
    <x v="1"/>
  </r>
  <r>
    <n v="19"/>
    <s v="IN-2014-46777"/>
    <s v="Standard Class"/>
    <s v="KD-16345"/>
    <s v="Katherine Ducich"/>
    <x v="0"/>
    <x v="16"/>
    <s v="Gujarat"/>
    <s v="India"/>
    <x v="0"/>
    <s v="OFF-LA-10000624"/>
    <x v="0"/>
    <x v="3"/>
    <x v="18"/>
    <x v="18"/>
    <n v="1"/>
    <n v="3.33"/>
    <n v="0.79"/>
    <s v="Medium"/>
    <n v="30"/>
    <s v="Mahesh"/>
    <x v="1"/>
    <s v="Male"/>
    <x v="17"/>
    <s v="2021"/>
    <x v="4"/>
    <s v="July"/>
    <d v="2021-03-08T00:00:00"/>
    <x v="0"/>
  </r>
  <r>
    <n v="20"/>
    <s v="IN-2012-32882"/>
    <s v="Standard Class"/>
    <s v="TR-21325"/>
    <s v="Toby Ritter"/>
    <x v="0"/>
    <x v="8"/>
    <s v="Uttar Pradesh"/>
    <s v="India"/>
    <x v="3"/>
    <s v="OFF-FA-10002015"/>
    <x v="0"/>
    <x v="4"/>
    <x v="11"/>
    <x v="19"/>
    <n v="1"/>
    <n v="1.77"/>
    <n v="0.85"/>
    <s v="Medium"/>
    <n v="332"/>
    <s v="Mahesh"/>
    <x v="2"/>
    <s v="Female"/>
    <x v="18"/>
    <s v="2024"/>
    <x v="2"/>
    <s v="June"/>
    <d v="2024-10-10T00:00:00"/>
    <x v="0"/>
  </r>
  <r>
    <n v="21"/>
    <s v="IN-2011-29998"/>
    <s v="Standard Class"/>
    <s v="GT-14755"/>
    <s v="Guy Thornton"/>
    <x v="0"/>
    <x v="17"/>
    <s v="Uttar Pradesh"/>
    <s v="India"/>
    <x v="3"/>
    <s v="OFF-BI-10001967"/>
    <x v="0"/>
    <x v="0"/>
    <x v="19"/>
    <x v="20"/>
    <n v="3"/>
    <n v="1.8"/>
    <n v="3.9"/>
    <s v="Medium"/>
    <n v="597"/>
    <s v="Mahesh"/>
    <x v="1"/>
    <s v="Female"/>
    <x v="19"/>
    <s v="2023"/>
    <x v="0"/>
    <s v="June"/>
    <d v="2023-11-02T00:00:00"/>
    <x v="0"/>
  </r>
  <r>
    <n v="22"/>
    <s v="IN-2014-55191"/>
    <s v="Standard Class"/>
    <s v="AA-10315"/>
    <s v="Alex Avila"/>
    <x v="0"/>
    <x v="18"/>
    <s v="Tamil Nadu"/>
    <s v="India"/>
    <x v="2"/>
    <s v="OFF-BI-10004700"/>
    <x v="0"/>
    <x v="0"/>
    <x v="20"/>
    <x v="21"/>
    <n v="3"/>
    <n v="13.32"/>
    <n v="2.57"/>
    <s v="Medium"/>
    <n v="367"/>
    <s v="Mahesh"/>
    <x v="2"/>
    <s v="Female"/>
    <x v="20"/>
    <s v="2024"/>
    <x v="4"/>
    <s v="January"/>
    <d v="2024-01-29T00:00:00"/>
    <x v="0"/>
  </r>
  <r>
    <n v="23"/>
    <s v="IN-2011-39392"/>
    <s v="Standard Class"/>
    <s v="GT-14755"/>
    <s v="Guy Thornton"/>
    <x v="0"/>
    <x v="19"/>
    <s v="Rajasthan"/>
    <s v="India"/>
    <x v="0"/>
    <s v="OFF-BI-10004369"/>
    <x v="0"/>
    <x v="0"/>
    <x v="21"/>
    <x v="22"/>
    <n v="3"/>
    <n v="7.92"/>
    <n v="1.19"/>
    <s v="Medium"/>
    <n v="327"/>
    <s v="Mahesh"/>
    <x v="0"/>
    <s v="Male"/>
    <x v="9"/>
    <s v="2022"/>
    <x v="1"/>
    <s v="August"/>
    <d v="2022-08-22T00:00:00"/>
    <x v="0"/>
  </r>
  <r>
    <n v="24"/>
    <s v="IN-2012-39763"/>
    <s v="Standard Class"/>
    <s v="MM-17260"/>
    <s v="Magdelene Morse"/>
    <x v="0"/>
    <x v="20"/>
    <s v="Maharashtra"/>
    <s v="India"/>
    <x v="0"/>
    <s v="OFF-BI-10002684"/>
    <x v="0"/>
    <x v="0"/>
    <x v="22"/>
    <x v="23"/>
    <n v="3"/>
    <n v="5.49"/>
    <n v="0.86"/>
    <s v="Medium"/>
    <n v="677"/>
    <s v="Mahesh"/>
    <x v="1"/>
    <s v="Male"/>
    <x v="21"/>
    <s v="2023"/>
    <x v="1"/>
    <s v="December"/>
    <d v="2023-06-16T00:00:00"/>
    <x v="0"/>
  </r>
  <r>
    <n v="25"/>
    <s v="IN-2013-46091"/>
    <s v="Standard Class"/>
    <s v="KH-16360"/>
    <s v="Katherine Hughes"/>
    <x v="0"/>
    <x v="18"/>
    <s v="Tamil Nadu"/>
    <s v="India"/>
    <x v="2"/>
    <s v="OFF-BI-10000168"/>
    <x v="0"/>
    <x v="0"/>
    <x v="23"/>
    <x v="24"/>
    <n v="3"/>
    <n v="4.2300000000000004"/>
    <n v="0.67"/>
    <s v="Medium"/>
    <n v="294"/>
    <s v="Mahesh"/>
    <x v="2"/>
    <s v="Female"/>
    <x v="22"/>
    <s v="2024"/>
    <x v="5"/>
    <s v="September"/>
    <d v="2024-08-13T00:00:00"/>
    <x v="1"/>
  </r>
  <r>
    <n v="26"/>
    <s v="IN-2014-17244"/>
    <s v="Standard Class"/>
    <s v="TM-21490"/>
    <s v="Tony Molinari"/>
    <x v="0"/>
    <x v="21"/>
    <s v="Maharashtra"/>
    <s v="India"/>
    <x v="0"/>
    <s v="OFF-EN-10002119"/>
    <x v="0"/>
    <x v="2"/>
    <x v="24"/>
    <x v="25"/>
    <n v="3"/>
    <n v="36.54"/>
    <n v="4.1900000000000004"/>
    <s v="Medium"/>
    <n v="18"/>
    <s v="Mahesh"/>
    <x v="3"/>
    <s v="Female"/>
    <x v="23"/>
    <s v="2021"/>
    <x v="4"/>
    <s v="December"/>
    <d v="2022-03-01T00:00:00"/>
    <x v="0"/>
  </r>
  <r>
    <n v="27"/>
    <s v="IN-2014-61414"/>
    <s v="Standard Class"/>
    <s v="JJ-15445"/>
    <s v="Jennifer Jackson"/>
    <x v="0"/>
    <x v="22"/>
    <s v="Maharashtra"/>
    <s v="India"/>
    <x v="0"/>
    <s v="OFF-LA-10004738"/>
    <x v="0"/>
    <x v="3"/>
    <x v="25"/>
    <x v="26"/>
    <n v="3"/>
    <n v="12.6"/>
    <n v="3.33"/>
    <s v="Medium"/>
    <n v="744"/>
    <s v="Mahesh"/>
    <x v="0"/>
    <s v="Female"/>
    <x v="24"/>
    <s v="2024"/>
    <x v="2"/>
    <s v="December"/>
    <d v="2024-12-29T00:00:00"/>
    <x v="0"/>
  </r>
  <r>
    <n v="28"/>
    <s v="IN-2011-78823"/>
    <s v="Standard Class"/>
    <s v="ME-17725"/>
    <s v="Max Engle"/>
    <x v="0"/>
    <x v="10"/>
    <s v="Rajasthan"/>
    <s v="India"/>
    <x v="0"/>
    <s v="OFF-FA-10004813"/>
    <x v="0"/>
    <x v="4"/>
    <x v="26"/>
    <x v="27"/>
    <n v="3"/>
    <n v="12.33"/>
    <n v="3"/>
    <s v="Medium"/>
    <n v="484"/>
    <s v="Mahesh"/>
    <x v="1"/>
    <s v="Male"/>
    <x v="25"/>
    <s v="2024"/>
    <x v="0"/>
    <s v="December"/>
    <d v="2024-06-18T00:00:00"/>
    <x v="0"/>
  </r>
  <r>
    <n v="29"/>
    <s v="IN-2014-21143"/>
    <s v="Standard Class"/>
    <s v="DC-12850"/>
    <s v="Dan Campbell"/>
    <x v="0"/>
    <x v="8"/>
    <s v="Uttar Pradesh"/>
    <s v="India"/>
    <x v="3"/>
    <s v="OFF-SU-10000789"/>
    <x v="0"/>
    <x v="5"/>
    <x v="27"/>
    <x v="28"/>
    <n v="3"/>
    <n v="33.840000000000003"/>
    <n v="8.3699999999999992"/>
    <s v="Medium"/>
    <n v="247"/>
    <s v="Mahesh"/>
    <x v="3"/>
    <s v="Female"/>
    <x v="26"/>
    <s v="2021"/>
    <x v="3"/>
    <s v="March"/>
    <d v="2021-06-04T00:00:00"/>
    <x v="0"/>
  </r>
  <r>
    <n v="30"/>
    <s v="IN-2011-12890"/>
    <s v="Standard Class"/>
    <s v="CT-11995"/>
    <s v="Carol Triggs"/>
    <x v="0"/>
    <x v="23"/>
    <s v="Rajasthan"/>
    <s v="India"/>
    <x v="0"/>
    <s v="OFF-PA-10003654"/>
    <x v="0"/>
    <x v="6"/>
    <x v="28"/>
    <x v="29"/>
    <n v="3"/>
    <n v="10.62"/>
    <n v="3.35"/>
    <s v="Medium"/>
    <n v="555"/>
    <s v="Mahesh"/>
    <x v="1"/>
    <s v="Male"/>
    <x v="27"/>
    <s v="2022"/>
    <x v="1"/>
    <s v="October"/>
    <d v="2022-12-16T00:00:00"/>
    <x v="0"/>
  </r>
  <r>
    <n v="31"/>
    <s v="IN-2013-58747"/>
    <s v="Standard Class"/>
    <s v="LR-16915"/>
    <s v="Lena Radford"/>
    <x v="0"/>
    <x v="24"/>
    <s v="Haryana"/>
    <s v="India"/>
    <x v="3"/>
    <s v="OFF-AR-10003774"/>
    <x v="0"/>
    <x v="7"/>
    <x v="29"/>
    <x v="30"/>
    <n v="4"/>
    <n v="74.88"/>
    <n v="7.39"/>
    <s v="Medium"/>
    <n v="236"/>
    <s v="Mahesh"/>
    <x v="2"/>
    <s v="Male"/>
    <x v="28"/>
    <s v="2023"/>
    <x v="6"/>
    <s v="January"/>
    <d v="2023-06-07T00:00:00"/>
    <x v="1"/>
  </r>
  <r>
    <n v="32"/>
    <s v="IN-2013-65075"/>
    <s v="Standard Class"/>
    <s v="GZ-14470"/>
    <s v="Gary Zandusky"/>
    <x v="0"/>
    <x v="25"/>
    <s v="Punjab"/>
    <s v="India"/>
    <x v="3"/>
    <s v="OFF-ST-10004382"/>
    <x v="0"/>
    <x v="1"/>
    <x v="30"/>
    <x v="31"/>
    <n v="4"/>
    <n v="19.8"/>
    <n v="5.41"/>
    <s v="Medium"/>
    <n v="421"/>
    <s v="Mahesh"/>
    <x v="3"/>
    <s v="Female"/>
    <x v="29"/>
    <s v="2024"/>
    <x v="2"/>
    <s v="January"/>
    <d v="2024-01-26T00:00:00"/>
    <x v="0"/>
  </r>
  <r>
    <n v="33"/>
    <s v="IN-2014-41723"/>
    <s v="Standard Class"/>
    <s v="IL-15100"/>
    <s v="Ivan Liston"/>
    <x v="0"/>
    <x v="26"/>
    <s v="Chhattisgarh"/>
    <s v="India"/>
    <x v="1"/>
    <s v="OFF-BI-10004651"/>
    <x v="0"/>
    <x v="0"/>
    <x v="31"/>
    <x v="32"/>
    <n v="4"/>
    <n v="90.48"/>
    <n v="13.96"/>
    <s v="Medium"/>
    <n v="394"/>
    <s v="Mahesh"/>
    <x v="0"/>
    <s v="Male"/>
    <x v="30"/>
    <s v="2024"/>
    <x v="3"/>
    <s v="January"/>
    <d v="2024-01-23T00:00:00"/>
    <x v="0"/>
  </r>
  <r>
    <n v="34"/>
    <s v="IN-2014-24622"/>
    <s v="Standard Class"/>
    <s v="MM-17920"/>
    <s v="Michael Moore"/>
    <x v="0"/>
    <x v="3"/>
    <s v="Karnataka"/>
    <s v="India"/>
    <x v="2"/>
    <s v="OFF-BI-10003025"/>
    <x v="0"/>
    <x v="0"/>
    <x v="32"/>
    <x v="33"/>
    <n v="4"/>
    <n v="36.840000000000003"/>
    <n v="13.11"/>
    <s v="Medium"/>
    <n v="586"/>
    <s v="Mahesh"/>
    <x v="1"/>
    <s v="Male"/>
    <x v="12"/>
    <s v="2021"/>
    <x v="1"/>
    <s v="September"/>
    <d v="2021-09-20T00:00:00"/>
    <x v="0"/>
  </r>
  <r>
    <n v="35"/>
    <s v="IN-2013-51502"/>
    <s v="Standard Class"/>
    <s v="CC-12370"/>
    <s v="Christopher Conant"/>
    <x v="0"/>
    <x v="10"/>
    <s v="Uttarakhand"/>
    <s v="India"/>
    <x v="3"/>
    <s v="OFF-BI-10000089"/>
    <x v="0"/>
    <x v="0"/>
    <x v="33"/>
    <x v="34"/>
    <n v="5"/>
    <n v="69.45"/>
    <n v="7.79"/>
    <s v="Medium"/>
    <n v="362"/>
    <s v="Mahesh"/>
    <x v="2"/>
    <s v="Male"/>
    <x v="31"/>
    <s v="2022"/>
    <x v="5"/>
    <s v="November"/>
    <d v="2022-03-12T00:00:00"/>
    <x v="1"/>
  </r>
  <r>
    <n v="36"/>
    <s v="IN-2014-69205"/>
    <s v="Standard Class"/>
    <s v="LC-16885"/>
    <s v="Lena Creighton"/>
    <x v="0"/>
    <x v="27"/>
    <s v="Assam"/>
    <s v="India"/>
    <x v="1"/>
    <s v="OFF-BI-10002594"/>
    <x v="0"/>
    <x v="0"/>
    <x v="34"/>
    <x v="35"/>
    <n v="5"/>
    <n v="26.55"/>
    <n v="4.21"/>
    <s v="Medium"/>
    <n v="671"/>
    <s v="Mahesh"/>
    <x v="3"/>
    <s v="Female"/>
    <x v="32"/>
    <s v="2024"/>
    <x v="1"/>
    <s v="September"/>
    <d v="2024-09-29T00:00:00"/>
    <x v="0"/>
  </r>
  <r>
    <n v="37"/>
    <s v="IN-2013-46252"/>
    <s v="Standard Class"/>
    <s v="ZC-21910"/>
    <s v="Zuschuss Carroll"/>
    <x v="0"/>
    <x v="12"/>
    <s v="Tamil Nadu"/>
    <s v="India"/>
    <x v="2"/>
    <s v="OFF-BI-10001808"/>
    <x v="0"/>
    <x v="0"/>
    <x v="35"/>
    <x v="36"/>
    <n v="5"/>
    <n v="1.2"/>
    <n v="2.09"/>
    <s v="Medium"/>
    <n v="494"/>
    <s v="Mahesh"/>
    <x v="0"/>
    <s v="Male"/>
    <x v="33"/>
    <s v="2023"/>
    <x v="1"/>
    <s v="May"/>
    <d v="2023-05-06T00:00:00"/>
    <x v="0"/>
  </r>
  <r>
    <n v="38"/>
    <s v="IN-2013-46252"/>
    <s v="Standard Class"/>
    <s v="ZC-21910"/>
    <s v="Zuschuss Carroll"/>
    <x v="0"/>
    <x v="12"/>
    <s v="Tamil Nadu"/>
    <s v="India"/>
    <x v="2"/>
    <s v="OFF-EN-10002464"/>
    <x v="0"/>
    <x v="2"/>
    <x v="36"/>
    <x v="37"/>
    <n v="5"/>
    <n v="22.2"/>
    <n v="8.7899999999999991"/>
    <s v="Medium"/>
    <n v="743"/>
    <s v="Mahesh"/>
    <x v="2"/>
    <s v="Male"/>
    <x v="34"/>
    <s v="2021"/>
    <x v="2"/>
    <s v="June"/>
    <d v="2021-06-25T00:00:00"/>
    <x v="0"/>
  </r>
  <r>
    <n v="39"/>
    <s v="IN-2014-75785"/>
    <s v="Standard Class"/>
    <s v="KW-16570"/>
    <s v="Kelly Williams"/>
    <x v="0"/>
    <x v="9"/>
    <s v="Uttar Pradesh"/>
    <s v="India"/>
    <x v="3"/>
    <s v="OFF-EN-10000224"/>
    <x v="0"/>
    <x v="2"/>
    <x v="37"/>
    <x v="38"/>
    <n v="5"/>
    <n v="8.25"/>
    <n v="2.6"/>
    <s v="Medium"/>
    <n v="142"/>
    <s v="Mahesh"/>
    <x v="3"/>
    <s v="Male"/>
    <x v="35"/>
    <s v="2023"/>
    <x v="5"/>
    <s v="July"/>
    <d v="2023-11-02T00:00:00"/>
    <x v="1"/>
  </r>
  <r>
    <n v="40"/>
    <s v="IN-2011-18959"/>
    <s v="Standard Class"/>
    <s v="CA-12775"/>
    <s v="Cynthia Arntzen"/>
    <x v="0"/>
    <x v="28"/>
    <s v="Madhya Pradesh"/>
    <s v="India"/>
    <x v="0"/>
    <s v="OFF-LA-10002674"/>
    <x v="0"/>
    <x v="3"/>
    <x v="38"/>
    <x v="39"/>
    <n v="5"/>
    <n v="3.9"/>
    <n v="4.88"/>
    <s v="Medium"/>
    <n v="452"/>
    <s v="Mahesh"/>
    <x v="0"/>
    <s v="Female"/>
    <x v="36"/>
    <s v="2023"/>
    <x v="4"/>
    <s v="March"/>
    <d v="2023-03-27T00:00:00"/>
    <x v="0"/>
  </r>
  <r>
    <n v="41"/>
    <s v="IN-2014-65992"/>
    <s v="Standard Class"/>
    <s v="Co-12640"/>
    <s v="Corey-Lock"/>
    <x v="0"/>
    <x v="29"/>
    <s v="Karnataka"/>
    <s v="India"/>
    <x v="2"/>
    <s v="OFF-LA-10001672"/>
    <x v="0"/>
    <x v="3"/>
    <x v="39"/>
    <x v="40"/>
    <n v="5"/>
    <n v="6.6"/>
    <n v="3.48"/>
    <s v="Medium"/>
    <n v="137"/>
    <s v="Mahesh"/>
    <x v="1"/>
    <s v="Male"/>
    <x v="37"/>
    <s v="2024"/>
    <x v="2"/>
    <s v="July"/>
    <d v="2024-12-08T00:00:00"/>
    <x v="0"/>
  </r>
  <r>
    <n v="42"/>
    <s v="IN-2013-46252"/>
    <s v="Standard Class"/>
    <s v="ZC-21910"/>
    <s v="Zuschuss Carroll"/>
    <x v="0"/>
    <x v="12"/>
    <s v="Tamil Nadu"/>
    <s v="India"/>
    <x v="2"/>
    <s v="OFF-FA-10000697"/>
    <x v="0"/>
    <x v="4"/>
    <x v="40"/>
    <x v="41"/>
    <n v="5"/>
    <n v="11.1"/>
    <n v="5.89"/>
    <s v="Medium"/>
    <n v="555"/>
    <s v="Mahesh"/>
    <x v="2"/>
    <s v="Male"/>
    <x v="3"/>
    <s v="2024"/>
    <x v="3"/>
    <s v="October"/>
    <d v="2024-10-28T00:00:00"/>
    <x v="0"/>
  </r>
  <r>
    <n v="43"/>
    <s v="IN-2012-32882"/>
    <s v="Standard Class"/>
    <s v="TR-21325"/>
    <s v="Toby Ritter"/>
    <x v="0"/>
    <x v="8"/>
    <s v="Uttar Pradesh"/>
    <s v="India"/>
    <x v="3"/>
    <s v="OFF-FA-10003530"/>
    <x v="0"/>
    <x v="4"/>
    <x v="41"/>
    <x v="42"/>
    <n v="5"/>
    <n v="24.6"/>
    <n v="3.72"/>
    <s v="Medium"/>
    <n v="474"/>
    <s v="Mahesh"/>
    <x v="3"/>
    <s v="Male"/>
    <x v="38"/>
    <s v="2023"/>
    <x v="3"/>
    <s v="September"/>
    <d v="2023-12-14T00:00:00"/>
    <x v="0"/>
  </r>
  <r>
    <n v="44"/>
    <s v="IN-2012-28528"/>
    <s v="Standard Class"/>
    <s v="CA-12775"/>
    <s v="Cynthia Arntzen"/>
    <x v="0"/>
    <x v="30"/>
    <s v="Delhi"/>
    <s v="India"/>
    <x v="3"/>
    <s v="OFF-PA-10004930"/>
    <x v="0"/>
    <x v="6"/>
    <x v="42"/>
    <x v="43"/>
    <n v="5"/>
    <n v="55.05"/>
    <n v="3.58"/>
    <s v="Medium"/>
    <n v="705"/>
    <s v="Mahesh"/>
    <x v="0"/>
    <s v="Male"/>
    <x v="39"/>
    <s v="2024"/>
    <x v="3"/>
    <s v="August"/>
    <d v="2024-08-19T00:00:00"/>
    <x v="0"/>
  </r>
  <r>
    <n v="45"/>
    <s v="IN-2013-59748"/>
    <s v="Standard Class"/>
    <s v="TR-21325"/>
    <s v="Toby Ritter"/>
    <x v="0"/>
    <x v="21"/>
    <s v="West Bengal"/>
    <s v="India"/>
    <x v="1"/>
    <s v="OFF-EN-10001491"/>
    <x v="0"/>
    <x v="2"/>
    <x v="43"/>
    <x v="44"/>
    <n v="6"/>
    <n v="55.62"/>
    <n v="20.91"/>
    <s v="Medium"/>
    <n v="291"/>
    <s v="Mahesh"/>
    <x v="1"/>
    <s v="Female"/>
    <x v="14"/>
    <s v="2023"/>
    <x v="4"/>
    <s v="January"/>
    <d v="2023-05-05T00:00:00"/>
    <x v="0"/>
  </r>
  <r>
    <n v="46"/>
    <s v="IN-2012-35752"/>
    <s v="Standard Class"/>
    <s v="OT-18730"/>
    <s v="Olvera Toch"/>
    <x v="0"/>
    <x v="10"/>
    <s v="Chhattisgarh"/>
    <s v="India"/>
    <x v="1"/>
    <s v="OFF-PA-10001944"/>
    <x v="0"/>
    <x v="6"/>
    <x v="44"/>
    <x v="45"/>
    <n v="6"/>
    <n v="14.22"/>
    <n v="11.09"/>
    <s v="Medium"/>
    <n v="752"/>
    <s v="Mahesh"/>
    <x v="3"/>
    <s v="Male"/>
    <x v="4"/>
    <s v="2021"/>
    <x v="2"/>
    <s v="September"/>
    <d v="2021-03-10T00:00:00"/>
    <x v="0"/>
  </r>
  <r>
    <n v="47"/>
    <s v="IN-2014-63766"/>
    <s v="Standard Class"/>
    <s v="MK-18160"/>
    <s v="Mike Kennedy"/>
    <x v="0"/>
    <x v="2"/>
    <s v="Karnataka"/>
    <s v="India"/>
    <x v="2"/>
    <s v="OFF-BI-10003265"/>
    <x v="0"/>
    <x v="0"/>
    <x v="45"/>
    <x v="46"/>
    <n v="7"/>
    <n v="7.77"/>
    <n v="7.72"/>
    <s v="Medium"/>
    <n v="364"/>
    <s v="Mahesh"/>
    <x v="0"/>
    <s v="Female"/>
    <x v="14"/>
    <s v="2023"/>
    <x v="4"/>
    <s v="January"/>
    <d v="2023-05-05T00:00:00"/>
    <x v="0"/>
  </r>
  <r>
    <n v="48"/>
    <s v="IN-2014-54967"/>
    <s v="Standard Class"/>
    <s v="KW-16570"/>
    <s v="Kelly Williams"/>
    <x v="0"/>
    <x v="18"/>
    <s v="Tamil Nadu"/>
    <s v="India"/>
    <x v="2"/>
    <s v="OFF-BI-10002432"/>
    <x v="0"/>
    <x v="0"/>
    <x v="46"/>
    <x v="47"/>
    <n v="7"/>
    <n v="43.05"/>
    <n v="5.7"/>
    <s v="Medium"/>
    <n v="353"/>
    <s v="Mahesh"/>
    <x v="1"/>
    <s v="Male"/>
    <x v="40"/>
    <s v="2024"/>
    <x v="1"/>
    <s v="March"/>
    <d v="2024-03-24T00:00:00"/>
    <x v="0"/>
  </r>
  <r>
    <n v="49"/>
    <s v="IN-2013-59748"/>
    <s v="Standard Class"/>
    <s v="TR-21325"/>
    <s v="Toby Ritter"/>
    <x v="0"/>
    <x v="21"/>
    <s v="West Bengal"/>
    <s v="India"/>
    <x v="1"/>
    <s v="OFF-PA-10003805"/>
    <x v="0"/>
    <x v="6"/>
    <x v="47"/>
    <x v="48"/>
    <n v="7"/>
    <n v="53.76"/>
    <n v="20.39"/>
    <s v="Medium"/>
    <n v="525"/>
    <s v="Mahesh"/>
    <x v="2"/>
    <s v="Female"/>
    <x v="41"/>
    <s v="2021"/>
    <x v="4"/>
    <s v="February"/>
    <d v="2021-07-11T00:00:00"/>
    <x v="0"/>
  </r>
  <r>
    <n v="50"/>
    <s v="IN-2012-29130"/>
    <s v="Standard Class"/>
    <s v="JR-15700"/>
    <s v="Jocasta Rupert"/>
    <x v="0"/>
    <x v="4"/>
    <s v="Kerala"/>
    <s v="India"/>
    <x v="2"/>
    <s v="OFF-AP-10003275"/>
    <x v="0"/>
    <x v="8"/>
    <x v="48"/>
    <x v="49"/>
    <n v="9"/>
    <n v="391.77"/>
    <n v="265.45999999999998"/>
    <s v="Medium"/>
    <n v="550"/>
    <s v="Mahesh"/>
    <x v="0"/>
    <s v="Male"/>
    <x v="42"/>
    <s v="2024"/>
    <x v="2"/>
    <s v="November"/>
    <d v="2024-11-22T00:00:00"/>
    <x v="0"/>
  </r>
  <r>
    <n v="51"/>
    <s v="IN-2013-52972"/>
    <s v="Standard Class"/>
    <s v="BD-11620"/>
    <s v="Brian DeCherney"/>
    <x v="0"/>
    <x v="31"/>
    <s v="Maharashtra"/>
    <s v="India"/>
    <x v="0"/>
    <s v="OFF-PA-10001258"/>
    <x v="0"/>
    <x v="6"/>
    <x v="49"/>
    <x v="50"/>
    <n v="10"/>
    <n v="44.7"/>
    <n v="41.18"/>
    <s v="Medium"/>
    <n v="695"/>
    <s v="Mahesh"/>
    <x v="1"/>
    <s v="Male"/>
    <x v="14"/>
    <s v="2023"/>
    <x v="4"/>
    <s v="January"/>
    <d v="2023-05-05T00:00:00"/>
    <x v="0"/>
  </r>
  <r>
    <n v="52"/>
    <s v="IN-2012-25231"/>
    <s v="Standard Class"/>
    <s v="SC-20695"/>
    <s v="Steve Chapman"/>
    <x v="1"/>
    <x v="1"/>
    <s v="Chhattisgarh"/>
    <s v="India"/>
    <x v="1"/>
    <s v="OFF-LA-10000869"/>
    <x v="0"/>
    <x v="3"/>
    <x v="50"/>
    <x v="51"/>
    <n v="8"/>
    <n v="30"/>
    <n v="5.38"/>
    <s v="Medium"/>
    <n v="109"/>
    <s v="Mahesh"/>
    <x v="2"/>
    <s v="Female"/>
    <x v="9"/>
    <s v="2022"/>
    <x v="1"/>
    <s v="August"/>
    <d v="2022-08-22T00:00:00"/>
    <x v="0"/>
  </r>
  <r>
    <n v="53"/>
    <s v="IN-2012-43081"/>
    <s v="Standard Class"/>
    <s v="JS-15685"/>
    <s v="Jim Sink"/>
    <x v="1"/>
    <x v="30"/>
    <s v="Delhi"/>
    <s v="India"/>
    <x v="3"/>
    <s v="OFF-SU-10000835"/>
    <x v="0"/>
    <x v="5"/>
    <x v="51"/>
    <x v="52"/>
    <n v="7"/>
    <n v="31.08"/>
    <n v="21.26"/>
    <s v="Medium"/>
    <n v="273"/>
    <s v="Mahesh"/>
    <x v="3"/>
    <s v="Male"/>
    <x v="43"/>
    <s v="2022"/>
    <x v="2"/>
    <s v="January"/>
    <d v="2022-07-10T00:00:00"/>
    <x v="0"/>
  </r>
  <r>
    <n v="54"/>
    <s v="IN-2014-29074"/>
    <s v="Standard Class"/>
    <s v="CS-12250"/>
    <s v="Chris Selesnick"/>
    <x v="1"/>
    <x v="19"/>
    <s v="Rajasthan"/>
    <s v="India"/>
    <x v="0"/>
    <s v="OFF-AP-10001670"/>
    <x v="0"/>
    <x v="8"/>
    <x v="52"/>
    <x v="53"/>
    <n v="6"/>
    <n v="16.02"/>
    <n v="35.28"/>
    <s v="Medium"/>
    <n v="774"/>
    <s v="Mahesh"/>
    <x v="0"/>
    <s v="Male"/>
    <x v="44"/>
    <s v="2023"/>
    <x v="1"/>
    <s v="June"/>
    <d v="2023-06-19T00:00:00"/>
    <x v="0"/>
  </r>
  <r>
    <n v="55"/>
    <s v="IN-2014-48534"/>
    <s v="Standard Class"/>
    <s v="AC-10615"/>
    <s v="Ann Chong"/>
    <x v="1"/>
    <x v="21"/>
    <s v="Maharashtra"/>
    <s v="India"/>
    <x v="0"/>
    <s v="OFF-EN-10002007"/>
    <x v="0"/>
    <x v="2"/>
    <x v="7"/>
    <x v="54"/>
    <n v="6"/>
    <n v="11.88"/>
    <n v="7.34"/>
    <s v="Medium"/>
    <n v="235"/>
    <s v="Mahesh"/>
    <x v="1"/>
    <s v="Female"/>
    <x v="45"/>
    <s v="2022"/>
    <x v="2"/>
    <s v="September"/>
    <d v="2022-05-14T00:00:00"/>
    <x v="0"/>
  </r>
  <r>
    <n v="56"/>
    <s v="IN-2013-18483"/>
    <s v="Standard Class"/>
    <s v="ND-18460"/>
    <s v="Neil Ducich"/>
    <x v="1"/>
    <x v="10"/>
    <s v="Uttarakhand"/>
    <s v="India"/>
    <x v="3"/>
    <s v="OFF-AR-10001226"/>
    <x v="0"/>
    <x v="7"/>
    <x v="53"/>
    <x v="55"/>
    <n v="6"/>
    <n v="3.42"/>
    <n v="11.37"/>
    <s v="Medium"/>
    <n v="97"/>
    <s v="Mahesh"/>
    <x v="2"/>
    <s v="Female"/>
    <x v="46"/>
    <s v="2022"/>
    <x v="4"/>
    <s v="July"/>
    <d v="2022-12-07T00:00:00"/>
    <x v="0"/>
  </r>
  <r>
    <n v="57"/>
    <s v="IN-2013-79390"/>
    <s v="Standard Class"/>
    <s v="SC-20695"/>
    <s v="Steve Chapman"/>
    <x v="1"/>
    <x v="32"/>
    <s v="Karnataka"/>
    <s v="India"/>
    <x v="2"/>
    <s v="OFF-FA-10003838"/>
    <x v="0"/>
    <x v="4"/>
    <x v="54"/>
    <x v="56"/>
    <n v="5"/>
    <n v="12.15"/>
    <n v="2.62"/>
    <s v="Medium"/>
    <n v="353"/>
    <s v="Mahesh"/>
    <x v="3"/>
    <s v="Female"/>
    <x v="11"/>
    <s v="2024"/>
    <x v="0"/>
    <s v="November"/>
    <d v="2024-11-26T00:00:00"/>
    <x v="0"/>
  </r>
  <r>
    <n v="58"/>
    <s v="IN-2011-10055"/>
    <s v="Standard Class"/>
    <s v="TS-21370"/>
    <s v="Todd Sumrall"/>
    <x v="1"/>
    <x v="33"/>
    <s v="Andhra Pradesh"/>
    <s v="India"/>
    <x v="2"/>
    <s v="OFF-AP-10003598"/>
    <x v="0"/>
    <x v="8"/>
    <x v="55"/>
    <x v="57"/>
    <n v="4"/>
    <n v="581.64"/>
    <n v="269.89"/>
    <s v="Medium"/>
    <n v="604"/>
    <s v="Mahesh"/>
    <x v="2"/>
    <s v="Male"/>
    <x v="47"/>
    <s v="2024"/>
    <x v="2"/>
    <s v="September"/>
    <d v="2024-09-16T00:00:00"/>
    <x v="0"/>
  </r>
  <r>
    <n v="59"/>
    <s v="IN-2011-12554"/>
    <s v="Standard Class"/>
    <s v="YC-21895"/>
    <s v="Yoseph Carroll"/>
    <x v="1"/>
    <x v="29"/>
    <s v="Karnataka"/>
    <s v="India"/>
    <x v="2"/>
    <s v="OFF-ST-10003203"/>
    <x v="0"/>
    <x v="1"/>
    <x v="56"/>
    <x v="58"/>
    <n v="4"/>
    <n v="338.76"/>
    <n v="40.840000000000003"/>
    <s v="Medium"/>
    <n v="758"/>
    <s v="Mahesh"/>
    <x v="0"/>
    <s v="Male"/>
    <x v="44"/>
    <s v="2023"/>
    <x v="1"/>
    <s v="June"/>
    <d v="2023-06-19T00:00:00"/>
    <x v="0"/>
  </r>
  <r>
    <n v="60"/>
    <s v="IN-2013-79390"/>
    <s v="Standard Class"/>
    <s v="SC-20695"/>
    <s v="Steve Chapman"/>
    <x v="1"/>
    <x v="32"/>
    <s v="Karnataka"/>
    <s v="India"/>
    <x v="2"/>
    <s v="OFF-ST-10001290"/>
    <x v="0"/>
    <x v="1"/>
    <x v="4"/>
    <x v="59"/>
    <n v="4"/>
    <n v="109.32"/>
    <n v="15.39"/>
    <s v="Medium"/>
    <n v="431"/>
    <s v="Mahesh"/>
    <x v="1"/>
    <s v="Female"/>
    <x v="48"/>
    <s v="2023"/>
    <x v="1"/>
    <s v="August"/>
    <d v="2023-05-09T00:00:00"/>
    <x v="0"/>
  </r>
  <r>
    <n v="61"/>
    <s v="IN-2012-56857"/>
    <s v="Standard Class"/>
    <s v="GB-14530"/>
    <s v="George Bell"/>
    <x v="1"/>
    <x v="34"/>
    <s v="Tamil Nadu"/>
    <s v="India"/>
    <x v="2"/>
    <s v="OFF-FA-10002360"/>
    <x v="0"/>
    <x v="4"/>
    <x v="57"/>
    <x v="60"/>
    <n v="3"/>
    <n v="11.07"/>
    <n v="1.01"/>
    <s v="Medium"/>
    <n v="643"/>
    <s v="Mahesh"/>
    <x v="2"/>
    <s v="Female"/>
    <x v="5"/>
    <s v="2022"/>
    <x v="4"/>
    <s v="June"/>
    <d v="2022-06-22T00:00:00"/>
    <x v="0"/>
  </r>
  <r>
    <n v="62"/>
    <s v="IN-2014-34128"/>
    <s v="Standard Class"/>
    <s v="KN-16450"/>
    <s v="Kean Nguyen"/>
    <x v="1"/>
    <x v="24"/>
    <s v="Uttar Pradesh"/>
    <s v="India"/>
    <x v="3"/>
    <s v="OFF-FA-10003615"/>
    <x v="0"/>
    <x v="4"/>
    <x v="58"/>
    <x v="61"/>
    <n v="3"/>
    <n v="5.4"/>
    <n v="0.64"/>
    <s v="Medium"/>
    <n v="13"/>
    <s v="Mahesh"/>
    <x v="3"/>
    <s v="Female"/>
    <x v="49"/>
    <s v="2023"/>
    <x v="5"/>
    <s v="December"/>
    <d v="2024-04-01T00:00:00"/>
    <x v="1"/>
  </r>
  <r>
    <n v="63"/>
    <s v="IN-2011-14983"/>
    <s v="Standard Class"/>
    <s v="GH-14485"/>
    <s v="Gene Hale"/>
    <x v="1"/>
    <x v="33"/>
    <s v="Andhra Pradesh"/>
    <s v="India"/>
    <x v="2"/>
    <s v="OFF-PA-10000127"/>
    <x v="0"/>
    <x v="6"/>
    <x v="59"/>
    <x v="62"/>
    <n v="3"/>
    <n v="20.07"/>
    <n v="3.29"/>
    <s v="Medium"/>
    <n v="771"/>
    <s v="Mahesh"/>
    <x v="0"/>
    <s v="Male"/>
    <x v="50"/>
    <s v="2022"/>
    <x v="2"/>
    <s v="May"/>
    <d v="2022-05-21T00:00:00"/>
    <x v="0"/>
  </r>
  <r>
    <n v="64"/>
    <s v="IN-2012-26204"/>
    <s v="Standard Class"/>
    <s v="DB-13555"/>
    <s v="Dorothy Badders"/>
    <x v="1"/>
    <x v="18"/>
    <s v="Tamil Nadu"/>
    <s v="India"/>
    <x v="2"/>
    <s v="OFF-SU-10002388"/>
    <x v="0"/>
    <x v="5"/>
    <x v="60"/>
    <x v="63"/>
    <n v="3"/>
    <n v="17.46"/>
    <n v="15.08"/>
    <s v="Medium"/>
    <n v="727"/>
    <s v="Mahesh"/>
    <x v="1"/>
    <s v="Male"/>
    <x v="51"/>
    <s v="2022"/>
    <x v="2"/>
    <s v="July"/>
    <d v="2022-12-04T00:00:00"/>
    <x v="0"/>
  </r>
  <r>
    <n v="65"/>
    <s v="IN-2011-67840"/>
    <s v="Standard Class"/>
    <s v="VG-21805"/>
    <s v="Vivek Grady"/>
    <x v="1"/>
    <x v="16"/>
    <s v="Gujarat"/>
    <s v="India"/>
    <x v="0"/>
    <s v="OFF-SU-10000866"/>
    <x v="0"/>
    <x v="5"/>
    <x v="61"/>
    <x v="64"/>
    <n v="3"/>
    <n v="13.77"/>
    <n v="7.61"/>
    <s v="Medium"/>
    <n v="120"/>
    <s v="Mahesh"/>
    <x v="2"/>
    <s v="Male"/>
    <x v="52"/>
    <s v="2024"/>
    <x v="4"/>
    <s v="July"/>
    <d v="2024-12-11T00:00:00"/>
    <x v="0"/>
  </r>
  <r>
    <n v="66"/>
    <s v="IN-2012-57844"/>
    <s v="Standard Class"/>
    <s v="CS-12490"/>
    <s v="Cindy Schnelling"/>
    <x v="1"/>
    <x v="35"/>
    <s v="Haryana"/>
    <s v="India"/>
    <x v="3"/>
    <s v="OFF-ST-10003528"/>
    <x v="0"/>
    <x v="1"/>
    <x v="62"/>
    <x v="65"/>
    <n v="3"/>
    <n v="2.97"/>
    <n v="1.36"/>
    <s v="Medium"/>
    <n v="134"/>
    <s v="Mahesh"/>
    <x v="0"/>
    <s v="Female"/>
    <x v="53"/>
    <s v="2024"/>
    <x v="4"/>
    <s v="December"/>
    <d v="2024-12-25T00:00:00"/>
    <x v="0"/>
  </r>
  <r>
    <n v="67"/>
    <s v="IN-2013-44432"/>
    <s v="Standard Class"/>
    <s v="DW-13195"/>
    <s v="David Wiener"/>
    <x v="1"/>
    <x v="36"/>
    <s v="Tamil Nadu"/>
    <s v="India"/>
    <x v="2"/>
    <s v="OFF-ST-10000268"/>
    <x v="0"/>
    <x v="1"/>
    <x v="63"/>
    <x v="26"/>
    <n v="3"/>
    <n v="9"/>
    <n v="0.76"/>
    <s v="Medium"/>
    <n v="692"/>
    <s v="Mahesh"/>
    <x v="1"/>
    <s v="Male"/>
    <x v="54"/>
    <s v="2023"/>
    <x v="1"/>
    <s v="May"/>
    <d v="2023-05-29T00:00:00"/>
    <x v="0"/>
  </r>
  <r>
    <n v="68"/>
    <s v="IN-2014-53000"/>
    <s v="Standard Class"/>
    <s v="JO-15145"/>
    <s v="Jack O'Briant"/>
    <x v="1"/>
    <x v="37"/>
    <s v="Kerala"/>
    <s v="India"/>
    <x v="2"/>
    <s v="OFF-AR-10003046"/>
    <x v="0"/>
    <x v="7"/>
    <x v="64"/>
    <x v="66"/>
    <n v="3"/>
    <n v="42.03"/>
    <n v="11.86"/>
    <s v="Medium"/>
    <n v="637"/>
    <s v="Mahesh"/>
    <x v="2"/>
    <s v="Female"/>
    <x v="55"/>
    <s v="2023"/>
    <x v="1"/>
    <s v="July"/>
    <d v="2023-12-05T00:00:00"/>
    <x v="0"/>
  </r>
  <r>
    <n v="69"/>
    <s v="IN-2012-61918"/>
    <s v="Standard Class"/>
    <s v="ON-18715"/>
    <s v="Odella Nelson"/>
    <x v="1"/>
    <x v="29"/>
    <s v="Karnataka"/>
    <s v="India"/>
    <x v="2"/>
    <s v="OFF-BI-10000518"/>
    <x v="0"/>
    <x v="0"/>
    <x v="65"/>
    <x v="67"/>
    <n v="3"/>
    <n v="0.63"/>
    <n v="0.86"/>
    <s v="Medium"/>
    <n v="72"/>
    <s v="Mahesh"/>
    <x v="0"/>
    <s v="Female"/>
    <x v="56"/>
    <s v="2023"/>
    <x v="2"/>
    <s v="August"/>
    <d v="2023-07-13T00:00:00"/>
    <x v="0"/>
  </r>
  <r>
    <n v="70"/>
    <s v="IN-2014-19463"/>
    <s v="Standard Class"/>
    <s v="LW-16825"/>
    <s v="Laurel Workman"/>
    <x v="1"/>
    <x v="32"/>
    <s v="Karnataka"/>
    <s v="India"/>
    <x v="2"/>
    <s v="OFF-FA-10001126"/>
    <x v="0"/>
    <x v="4"/>
    <x v="66"/>
    <x v="68"/>
    <n v="1"/>
    <n v="1.2"/>
    <n v="0.62"/>
    <s v="Medium"/>
    <n v="691"/>
    <s v="Mahesh"/>
    <x v="1"/>
    <s v="Male"/>
    <x v="57"/>
    <s v="2022"/>
    <x v="2"/>
    <s v="August"/>
    <d v="2022-02-09T00:00:00"/>
    <x v="0"/>
  </r>
  <r>
    <n v="71"/>
    <s v="IN-2012-13037"/>
    <s v="Standard Class"/>
    <s v="AH-10075"/>
    <s v="Adam Hart"/>
    <x v="1"/>
    <x v="38"/>
    <s v="Haryana"/>
    <s v="India"/>
    <x v="3"/>
    <s v="OFF-PA-10001835"/>
    <x v="0"/>
    <x v="6"/>
    <x v="67"/>
    <x v="69"/>
    <n v="2"/>
    <n v="0"/>
    <n v="1.91"/>
    <s v="Medium"/>
    <n v="84"/>
    <s v="Mahesh"/>
    <x v="0"/>
    <s v="Female"/>
    <x v="58"/>
    <s v="2021"/>
    <x v="4"/>
    <s v="June"/>
    <d v="2021-10-10T00:00:00"/>
    <x v="0"/>
  </r>
  <r>
    <n v="72"/>
    <s v="IN-2012-38713"/>
    <s v="Standard Class"/>
    <s v="SC-20770"/>
    <s v="Stewart Carmichael"/>
    <x v="1"/>
    <x v="39"/>
    <s v="West Bengal"/>
    <s v="India"/>
    <x v="1"/>
    <s v="OFF-EN-10002757"/>
    <x v="0"/>
    <x v="2"/>
    <x v="68"/>
    <x v="70"/>
    <n v="2"/>
    <n v="13.26"/>
    <n v="5.15"/>
    <s v="Medium"/>
    <n v="560"/>
    <s v="Mahesh"/>
    <x v="1"/>
    <s v="Male"/>
    <x v="59"/>
    <s v="2022"/>
    <x v="2"/>
    <s v="October"/>
    <d v="2022-03-16T00:00:00"/>
    <x v="0"/>
  </r>
  <r>
    <n v="73"/>
    <s v="IN-2012-61918"/>
    <s v="Standard Class"/>
    <s v="ON-18715"/>
    <s v="Odella Nelson"/>
    <x v="1"/>
    <x v="29"/>
    <s v="Karnataka"/>
    <s v="India"/>
    <x v="2"/>
    <s v="OFF-BI-10003588"/>
    <x v="0"/>
    <x v="0"/>
    <x v="69"/>
    <x v="71"/>
    <n v="2"/>
    <n v="7.74"/>
    <n v="2.97"/>
    <s v="Medium"/>
    <n v="590"/>
    <s v="Mahesh"/>
    <x v="3"/>
    <s v="Female"/>
    <x v="23"/>
    <s v="2021"/>
    <x v="4"/>
    <s v="December"/>
    <d v="2022-06-01T00:00:00"/>
    <x v="0"/>
  </r>
  <r>
    <n v="74"/>
    <s v="IN-2013-28094"/>
    <s v="Standard Class"/>
    <s v="AC-10615"/>
    <s v="Ann Chong"/>
    <x v="1"/>
    <x v="25"/>
    <s v="Punjab"/>
    <s v="India"/>
    <x v="3"/>
    <s v="OFF-BI-10004483"/>
    <x v="0"/>
    <x v="0"/>
    <x v="35"/>
    <x v="72"/>
    <n v="2"/>
    <n v="0.66"/>
    <n v="1.1399999999999999"/>
    <s v="Medium"/>
    <n v="441"/>
    <s v="Mahesh"/>
    <x v="0"/>
    <s v="Male"/>
    <x v="55"/>
    <s v="2023"/>
    <x v="1"/>
    <s v="July"/>
    <d v="2023-12-05T00:00:00"/>
    <x v="0"/>
  </r>
  <r>
    <n v="75"/>
    <s v="IN-2014-13331"/>
    <s v="Standard Class"/>
    <s v="BD-11560"/>
    <s v="Brendan Dodson"/>
    <x v="2"/>
    <x v="40"/>
    <s v="Tamil Nadu"/>
    <s v="India"/>
    <x v="2"/>
    <s v="OFF-PA-10003303"/>
    <x v="0"/>
    <x v="6"/>
    <x v="70"/>
    <x v="73"/>
    <n v="2"/>
    <n v="25.5"/>
    <n v="4.9800000000000004"/>
    <s v="Medium"/>
    <n v="699"/>
    <s v="Mahesh"/>
    <x v="2"/>
    <s v="Male"/>
    <x v="60"/>
    <s v="2022"/>
    <x v="1"/>
    <s v="August"/>
    <d v="2022-10-13T00:00:00"/>
    <x v="0"/>
  </r>
  <r>
    <n v="76"/>
    <s v="IN-2014-75911"/>
    <s v="Standard Class"/>
    <s v="CG-12040"/>
    <s v="Catherine Glotzbach"/>
    <x v="2"/>
    <x v="41"/>
    <s v="Madhya Pradesh"/>
    <s v="India"/>
    <x v="0"/>
    <s v="OFF-ST-10002505"/>
    <x v="0"/>
    <x v="1"/>
    <x v="71"/>
    <x v="74"/>
    <n v="2"/>
    <n v="10.86"/>
    <n v="1.58"/>
    <s v="Medium"/>
    <n v="731"/>
    <s v="Mahesh"/>
    <x v="3"/>
    <s v="Male"/>
    <x v="61"/>
    <s v="2024"/>
    <x v="2"/>
    <s v="April"/>
    <d v="2024-04-19T00:00:00"/>
    <x v="0"/>
  </r>
  <r>
    <n v="77"/>
    <s v="IN-2014-39826"/>
    <s v="Standard Class"/>
    <s v="RS-19870"/>
    <s v="Roy Skaria"/>
    <x v="2"/>
    <x v="42"/>
    <s v="Rajasthan"/>
    <s v="India"/>
    <x v="0"/>
    <s v="OFF-BI-10002243"/>
    <x v="0"/>
    <x v="0"/>
    <x v="72"/>
    <x v="75"/>
    <n v="1"/>
    <n v="12.66"/>
    <n v="3.1"/>
    <s v="Medium"/>
    <n v="620"/>
    <s v="Mahesh"/>
    <x v="0"/>
    <s v="Female"/>
    <x v="62"/>
    <s v="2021"/>
    <x v="5"/>
    <s v="October"/>
    <d v="2021-10-16T00:00:00"/>
    <x v="1"/>
  </r>
  <r>
    <n v="78"/>
    <s v="IN-2014-39826"/>
    <s v="Standard Class"/>
    <s v="RS-19870"/>
    <s v="Roy Skaria"/>
    <x v="2"/>
    <x v="42"/>
    <s v="Rajasthan"/>
    <s v="India"/>
    <x v="0"/>
    <s v="OFF-BI-10003588"/>
    <x v="0"/>
    <x v="0"/>
    <x v="69"/>
    <x v="76"/>
    <n v="1"/>
    <n v="3.87"/>
    <n v="0.47"/>
    <s v="Medium"/>
    <n v="777"/>
    <s v="Mahesh"/>
    <x v="3"/>
    <s v="Female"/>
    <x v="63"/>
    <s v="2022"/>
    <x v="0"/>
    <s v="August"/>
    <d v="2022-12-13T00:00:00"/>
    <x v="0"/>
  </r>
  <r>
    <n v="79"/>
    <s v="IN-2014-39826"/>
    <s v="Standard Class"/>
    <s v="RS-19870"/>
    <s v="Roy Skaria"/>
    <x v="2"/>
    <x v="42"/>
    <s v="Rajasthan"/>
    <s v="India"/>
    <x v="0"/>
    <s v="OFF-LA-10002289"/>
    <x v="0"/>
    <x v="3"/>
    <x v="73"/>
    <x v="77"/>
    <n v="3"/>
    <n v="2.4300000000000002"/>
    <n v="2.77"/>
    <s v="Medium"/>
    <n v="331"/>
    <s v="Mahesh"/>
    <x v="1"/>
    <s v="Male"/>
    <x v="64"/>
    <s v="2021"/>
    <x v="2"/>
    <s v="February"/>
    <d v="2021-07-08T00:00:00"/>
    <x v="0"/>
  </r>
  <r>
    <n v="80"/>
    <s v="IN-2011-40155"/>
    <s v="Standard Class"/>
    <s v="CL-12700"/>
    <s v="Craig Leslie"/>
    <x v="2"/>
    <x v="43"/>
    <s v="West Bengal"/>
    <s v="India"/>
    <x v="1"/>
    <s v="OFF-ST-10001214"/>
    <x v="0"/>
    <x v="1"/>
    <x v="74"/>
    <x v="78"/>
    <n v="3"/>
    <n v="16.47"/>
    <n v="2.5"/>
    <s v="Medium"/>
    <n v="545"/>
    <s v="Mahesh"/>
    <x v="2"/>
    <s v="Male"/>
    <x v="65"/>
    <s v="2023"/>
    <x v="6"/>
    <s v="July"/>
    <d v="2023-01-13T00:00:00"/>
    <x v="1"/>
  </r>
  <r>
    <n v="81"/>
    <s v="IN-2011-78263"/>
    <s v="Standard Class"/>
    <s v="BF-11215"/>
    <s v="Benjamin Farhat"/>
    <x v="2"/>
    <x v="8"/>
    <s v="Uttar Pradesh"/>
    <s v="India"/>
    <x v="3"/>
    <s v="OFF-LA-10003396"/>
    <x v="0"/>
    <x v="3"/>
    <x v="75"/>
    <x v="79"/>
    <n v="3"/>
    <n v="8.73"/>
    <n v="2.35"/>
    <s v="Medium"/>
    <n v="255"/>
    <s v="Mahesh"/>
    <x v="3"/>
    <s v="Female"/>
    <x v="66"/>
    <s v="2022"/>
    <x v="1"/>
    <s v="December"/>
    <d v="2023-02-01T00:00:00"/>
    <x v="0"/>
  </r>
  <r>
    <n v="82"/>
    <s v="IN-2013-71193"/>
    <s v="Standard Class"/>
    <s v="BT-11530"/>
    <s v="Bradley Talbott"/>
    <x v="2"/>
    <x v="44"/>
    <s v="Maharashtra"/>
    <s v="India"/>
    <x v="0"/>
    <s v="OFF-FA-10000353"/>
    <x v="0"/>
    <x v="4"/>
    <x v="76"/>
    <x v="80"/>
    <n v="3"/>
    <n v="0.27"/>
    <n v="1.68"/>
    <s v="Medium"/>
    <n v="318"/>
    <s v="Mahesh"/>
    <x v="0"/>
    <s v="Female"/>
    <x v="67"/>
    <s v="2023"/>
    <x v="4"/>
    <s v="June"/>
    <d v="2023-08-13T00:00:00"/>
    <x v="0"/>
  </r>
  <r>
    <n v="83"/>
    <s v="IN-2014-13331"/>
    <s v="Standard Class"/>
    <s v="BD-11560"/>
    <s v="Brendan Dodson"/>
    <x v="2"/>
    <x v="40"/>
    <s v="Tamil Nadu"/>
    <s v="India"/>
    <x v="2"/>
    <s v="OFF-EN-10000219"/>
    <x v="0"/>
    <x v="2"/>
    <x v="77"/>
    <x v="81"/>
    <n v="3"/>
    <n v="6.12"/>
    <n v="1.1599999999999999"/>
    <s v="Medium"/>
    <n v="716"/>
    <s v="Mahesh"/>
    <x v="1"/>
    <s v="Male"/>
    <x v="37"/>
    <s v="2024"/>
    <x v="2"/>
    <s v="July"/>
    <d v="2024-12-08T00:00:00"/>
    <x v="0"/>
  </r>
  <r>
    <n v="84"/>
    <s v="IN-2011-14941"/>
    <s v="Standard Class"/>
    <s v="DA-13450"/>
    <s v="Dianna Arnett"/>
    <x v="2"/>
    <x v="27"/>
    <s v="Assam"/>
    <s v="India"/>
    <x v="1"/>
    <s v="OFF-AR-10001228"/>
    <x v="0"/>
    <x v="7"/>
    <x v="78"/>
    <x v="82"/>
    <n v="4"/>
    <n v="17.04"/>
    <n v="2.77"/>
    <s v="Medium"/>
    <n v="548"/>
    <s v="Mahesh"/>
    <x v="2"/>
    <s v="Male"/>
    <x v="56"/>
    <s v="2023"/>
    <x v="2"/>
    <s v="August"/>
    <d v="2023-07-13T00:00:00"/>
    <x v="0"/>
  </r>
  <r>
    <n v="85"/>
    <s v="IN-2014-55513"/>
    <s v="Standard Class"/>
    <s v="CR-12580"/>
    <s v="Clay Rozendal"/>
    <x v="2"/>
    <x v="8"/>
    <s v="Uttar Pradesh"/>
    <s v="India"/>
    <x v="3"/>
    <s v="OFF-EN-10000114"/>
    <x v="0"/>
    <x v="2"/>
    <x v="17"/>
    <x v="83"/>
    <n v="4"/>
    <n v="0.84"/>
    <n v="0.87"/>
    <s v="Medium"/>
    <n v="230"/>
    <s v="Mahesh"/>
    <x v="3"/>
    <s v="Female"/>
    <x v="66"/>
    <s v="2022"/>
    <x v="1"/>
    <s v="December"/>
    <d v="2023-02-01T00:00:00"/>
    <x v="0"/>
  </r>
  <r>
    <n v="86"/>
    <s v="IN-2014-39826"/>
    <s v="Standard Class"/>
    <s v="RS-19870"/>
    <s v="Roy Skaria"/>
    <x v="2"/>
    <x v="42"/>
    <s v="Rajasthan"/>
    <s v="India"/>
    <x v="0"/>
    <s v="OFF-AP-10002899"/>
    <x v="0"/>
    <x v="8"/>
    <x v="79"/>
    <x v="84"/>
    <n v="5"/>
    <n v="19.350000000000001"/>
    <n v="23.63"/>
    <s v="Medium"/>
    <n v="755"/>
    <s v="Mahesh"/>
    <x v="0"/>
    <s v="Female"/>
    <x v="47"/>
    <s v="2024"/>
    <x v="2"/>
    <s v="September"/>
    <d v="2024-09-14T00:00:00"/>
    <x v="0"/>
  </r>
  <r>
    <n v="87"/>
    <s v="IN-2013-27492"/>
    <s v="Standard Class"/>
    <s v="BE-11335"/>
    <s v="Bill Eplett"/>
    <x v="2"/>
    <x v="15"/>
    <s v="Karnataka"/>
    <s v="India"/>
    <x v="2"/>
    <s v="OFF-FA-10002241"/>
    <x v="0"/>
    <x v="4"/>
    <x v="80"/>
    <x v="85"/>
    <n v="5"/>
    <n v="31.95"/>
    <n v="3.63"/>
    <s v="Medium"/>
    <n v="611"/>
    <s v="Mahesh"/>
    <x v="1"/>
    <s v="Female"/>
    <x v="68"/>
    <s v="2023"/>
    <x v="4"/>
    <s v="October"/>
    <d v="2023-05-16T00:00:00"/>
    <x v="0"/>
  </r>
  <r>
    <n v="88"/>
    <s v="IN-2013-22760"/>
    <s v="Standard Class"/>
    <s v="VT-21700"/>
    <s v="Valerie Takahito"/>
    <x v="2"/>
    <x v="19"/>
    <s v="Rajasthan"/>
    <s v="India"/>
    <x v="0"/>
    <s v="OFF-SU-10001308"/>
    <x v="0"/>
    <x v="5"/>
    <x v="81"/>
    <x v="86"/>
    <n v="6"/>
    <n v="39.78"/>
    <n v="14.32"/>
    <s v="Medium"/>
    <n v="527"/>
    <s v="Mahesh"/>
    <x v="2"/>
    <s v="Female"/>
    <x v="69"/>
    <s v="2023"/>
    <x v="5"/>
    <s v="December"/>
    <d v="2023-10-17T00:00:00"/>
    <x v="1"/>
  </r>
  <r>
    <n v="89"/>
    <s v="IN-2011-40155"/>
    <s v="Standard Class"/>
    <s v="CL-12700"/>
    <s v="Craig Leslie"/>
    <x v="2"/>
    <x v="43"/>
    <s v="West Bengal"/>
    <s v="India"/>
    <x v="1"/>
    <s v="OFF-FA-10000974"/>
    <x v="0"/>
    <x v="4"/>
    <x v="82"/>
    <x v="87"/>
    <n v="6"/>
    <n v="33.479999999999997"/>
    <n v="4.63"/>
    <s v="Medium"/>
    <n v="265"/>
    <s v="Mahesh"/>
    <x v="3"/>
    <s v="Female"/>
    <x v="70"/>
    <s v="2022"/>
    <x v="3"/>
    <s v="July"/>
    <d v="2022-07-25T00:00:00"/>
    <x v="0"/>
  </r>
  <r>
    <n v="90"/>
    <s v="IN-2014-55513"/>
    <s v="Standard Class"/>
    <s v="CR-12580"/>
    <s v="Clay Rozendal"/>
    <x v="2"/>
    <x v="8"/>
    <s v="Uttar Pradesh"/>
    <s v="India"/>
    <x v="3"/>
    <s v="OFF-ST-10003810"/>
    <x v="0"/>
    <x v="1"/>
    <x v="83"/>
    <x v="88"/>
    <n v="7"/>
    <n v="40.32"/>
    <n v="5.29"/>
    <s v="Medium"/>
    <n v="364"/>
    <s v="Mahesh"/>
    <x v="0"/>
    <s v="Male"/>
    <x v="71"/>
    <s v="2022"/>
    <x v="1"/>
    <s v="September"/>
    <d v="2022-09-26T00:00:00"/>
    <x v="0"/>
  </r>
  <r>
    <n v="91"/>
    <s v="IN-2011-62499"/>
    <s v="Standard Class"/>
    <s v="MH-17440"/>
    <s v="Mark Haberlin"/>
    <x v="1"/>
    <x v="45"/>
    <s v="Maharashtra"/>
    <s v="India"/>
    <x v="0"/>
    <s v="OFF-PA-10002047"/>
    <x v="0"/>
    <x v="6"/>
    <x v="84"/>
    <x v="89"/>
    <n v="5"/>
    <n v="31.5"/>
    <n v="24.85"/>
    <s v="High"/>
    <n v="704"/>
    <s v="Mahesh"/>
    <x v="2"/>
    <s v="Male"/>
    <x v="72"/>
    <s v="2024"/>
    <x v="2"/>
    <s v="December"/>
    <d v="2024-09-16T00:00:00"/>
    <x v="0"/>
  </r>
  <r>
    <n v="92"/>
    <s v="IN-2014-14227"/>
    <s v="Standard Class"/>
    <s v="AJ-10795"/>
    <s v="Anthony Johnson"/>
    <x v="1"/>
    <x v="46"/>
    <s v="Punjab"/>
    <s v="India"/>
    <x v="3"/>
    <s v="OFF-LA-10003141"/>
    <x v="0"/>
    <x v="3"/>
    <x v="85"/>
    <x v="90"/>
    <n v="3"/>
    <n v="17.010000000000002"/>
    <n v="4.6900000000000004"/>
    <s v="High"/>
    <n v="564"/>
    <s v="Mahesh"/>
    <x v="0"/>
    <s v="Female"/>
    <x v="66"/>
    <s v="2022"/>
    <x v="1"/>
    <s v="December"/>
    <d v="2023-02-01T00:00:00"/>
    <x v="0"/>
  </r>
  <r>
    <n v="93"/>
    <s v="IN-2011-62450"/>
    <s v="Standard Class"/>
    <s v="AY-10555"/>
    <s v="Andy Yotov"/>
    <x v="1"/>
    <x v="47"/>
    <s v="Uttar Pradesh"/>
    <s v="India"/>
    <x v="3"/>
    <s v="OFF-AR-10000249"/>
    <x v="0"/>
    <x v="7"/>
    <x v="86"/>
    <x v="91"/>
    <n v="3"/>
    <n v="16.829999999999998"/>
    <n v="4.53"/>
    <s v="High"/>
    <n v="568"/>
    <s v="Mahesh"/>
    <x v="1"/>
    <s v="Male"/>
    <x v="73"/>
    <s v="2023"/>
    <x v="5"/>
    <s v="June"/>
    <d v="2023-06-22T00:00:00"/>
    <x v="1"/>
  </r>
  <r>
    <n v="94"/>
    <s v="IN-2014-31811"/>
    <s v="Standard Class"/>
    <s v="HW-14935"/>
    <s v="Helen Wasserman"/>
    <x v="1"/>
    <x v="7"/>
    <s v="Puducherry"/>
    <s v="India"/>
    <x v="2"/>
    <s v="OFF-ST-10001638"/>
    <x v="0"/>
    <x v="1"/>
    <x v="87"/>
    <x v="92"/>
    <n v="1"/>
    <n v="39.03"/>
    <n v="14.11"/>
    <s v="High"/>
    <n v="551"/>
    <s v="Mahesh"/>
    <x v="2"/>
    <s v="Female"/>
    <x v="74"/>
    <s v="2021"/>
    <x v="5"/>
    <s v="November"/>
    <d v="2021-03-12T00:00:00"/>
    <x v="1"/>
  </r>
  <r>
    <n v="95"/>
    <s v="IN-2014-14780"/>
    <s v="Standard Class"/>
    <s v="CR-12820"/>
    <s v="Cyra Reiten"/>
    <x v="2"/>
    <x v="48"/>
    <s v="Bihar"/>
    <s v="India"/>
    <x v="1"/>
    <s v="OFF-ST-10004768"/>
    <x v="0"/>
    <x v="1"/>
    <x v="88"/>
    <x v="93"/>
    <n v="3"/>
    <n v="249.93"/>
    <n v="36.15"/>
    <s v="High"/>
    <n v="529"/>
    <s v="Mahesh"/>
    <x v="1"/>
    <s v="Male"/>
    <x v="75"/>
    <s v="2024"/>
    <x v="5"/>
    <s v="November"/>
    <d v="2024-11-21T00:00:00"/>
    <x v="1"/>
  </r>
  <r>
    <n v="96"/>
    <s v="IN-2014-32665"/>
    <s v="Standard Class"/>
    <s v="SL-20155"/>
    <s v="Sara Luxemburg"/>
    <x v="2"/>
    <x v="49"/>
    <s v="Maharashtra"/>
    <s v="India"/>
    <x v="0"/>
    <s v="OFF-BI-10000854"/>
    <x v="0"/>
    <x v="0"/>
    <x v="89"/>
    <x v="94"/>
    <n v="3"/>
    <n v="-14.04"/>
    <n v="2.15"/>
    <s v="High"/>
    <n v="128"/>
    <s v="Mahesh"/>
    <x v="3"/>
    <s v="Female"/>
    <x v="76"/>
    <s v="2024"/>
    <x v="1"/>
    <s v="April"/>
    <d v="2024-04-21T00:00:00"/>
    <x v="0"/>
  </r>
  <r>
    <n v="97"/>
    <s v="IN-2014-14374"/>
    <s v="Standard Class"/>
    <s v="EM-14065"/>
    <s v="Erin Mull"/>
    <x v="0"/>
    <x v="50"/>
    <s v="Gujarat"/>
    <s v="India"/>
    <x v="0"/>
    <s v="OFF-SU-10002649"/>
    <x v="0"/>
    <x v="5"/>
    <x v="90"/>
    <x v="95"/>
    <n v="9"/>
    <n v="145.53"/>
    <n v="32.71"/>
    <s v="High"/>
    <n v="730"/>
    <s v="Mahesh"/>
    <x v="1"/>
    <s v="Female"/>
    <x v="77"/>
    <s v="2024"/>
    <x v="2"/>
    <s v="June"/>
    <d v="2024-06-30T00:00:00"/>
    <x v="0"/>
  </r>
  <r>
    <n v="98"/>
    <s v="IN-2012-40596"/>
    <s v="Standard Class"/>
    <s v="RM-19375"/>
    <s v="Raymond Messe"/>
    <x v="0"/>
    <x v="24"/>
    <s v="Haryana"/>
    <s v="India"/>
    <x v="3"/>
    <s v="OFF-PA-10001818"/>
    <x v="0"/>
    <x v="6"/>
    <x v="91"/>
    <x v="96"/>
    <n v="8"/>
    <n v="62.4"/>
    <n v="22.83"/>
    <s v="High"/>
    <n v="347"/>
    <s v="Mahesh"/>
    <x v="2"/>
    <s v="Female"/>
    <x v="68"/>
    <s v="2023"/>
    <x v="4"/>
    <s v="October"/>
    <d v="2023-05-15T00:00:00"/>
    <x v="0"/>
  </r>
  <r>
    <n v="99"/>
    <s v="IN-2012-32805"/>
    <s v="Standard Class"/>
    <s v="AF-10885"/>
    <s v="Art Foster"/>
    <x v="0"/>
    <x v="6"/>
    <s v="Maharashtra"/>
    <s v="India"/>
    <x v="0"/>
    <s v="OFF-AP-10002675"/>
    <x v="0"/>
    <x v="8"/>
    <x v="92"/>
    <x v="97"/>
    <n v="6"/>
    <n v="445.86"/>
    <n v="182.54"/>
    <s v="High"/>
    <n v="47"/>
    <s v="Mahesh"/>
    <x v="3"/>
    <s v="Female"/>
    <x v="78"/>
    <s v="2021"/>
    <x v="4"/>
    <s v="December"/>
    <d v="2021-02-19T00:00:00"/>
    <x v="0"/>
  </r>
  <r>
    <n v="100"/>
    <s v="IN-2014-71102"/>
    <s v="Standard Class"/>
    <s v="RD-19585"/>
    <s v="Rob Dowd"/>
    <x v="0"/>
    <x v="51"/>
    <s v="Punjab"/>
    <s v="India"/>
    <x v="3"/>
    <s v="OFF-PA-10004613"/>
    <x v="0"/>
    <x v="6"/>
    <x v="93"/>
    <x v="98"/>
    <n v="5"/>
    <n v="16.350000000000001"/>
    <n v="29.55"/>
    <s v="High"/>
    <n v="657"/>
    <s v="Mahesh"/>
    <x v="1"/>
    <s v="Female"/>
    <x v="77"/>
    <s v="2024"/>
    <x v="2"/>
    <s v="June"/>
    <d v="2024-06-30T00:00:00"/>
    <x v="0"/>
  </r>
  <r>
    <n v="101"/>
    <s v="IN-2012-31076"/>
    <s v="Standard Class"/>
    <s v="MB-17305"/>
    <s v="Maria Bertelson"/>
    <x v="0"/>
    <x v="52"/>
    <s v="Telangana"/>
    <s v="India"/>
    <x v="2"/>
    <s v="OFF-SU-10001442"/>
    <x v="0"/>
    <x v="5"/>
    <x v="94"/>
    <x v="99"/>
    <n v="3"/>
    <n v="10.35"/>
    <n v="9.85"/>
    <s v="High"/>
    <n v="608"/>
    <s v="Mahesh"/>
    <x v="3"/>
    <s v="Male"/>
    <x v="79"/>
    <s v="2024"/>
    <x v="4"/>
    <s v="May"/>
    <d v="2024-04-06T00:00:00"/>
    <x v="0"/>
  </r>
  <r>
    <n v="102"/>
    <s v="IN-2012-45951"/>
    <s v="Standard Class"/>
    <s v="JG-15115"/>
    <s v="Jack Garza"/>
    <x v="0"/>
    <x v="53"/>
    <s v="Madhya Pradesh"/>
    <s v="India"/>
    <x v="0"/>
    <s v="OFF-EN-10000315"/>
    <x v="0"/>
    <x v="2"/>
    <x v="95"/>
    <x v="100"/>
    <n v="3"/>
    <n v="9.09"/>
    <n v="7.23"/>
    <s v="High"/>
    <n v="293"/>
    <s v="Mahesh"/>
    <x v="0"/>
    <s v="Male"/>
    <x v="77"/>
    <s v="2024"/>
    <x v="2"/>
    <s v="June"/>
    <d v="2024-06-30T00:00:00"/>
    <x v="0"/>
  </r>
  <r>
    <n v="103"/>
    <s v="IN-2013-50515"/>
    <s v="Standard Class"/>
    <s v="DK-13090"/>
    <s v="Dave Kipp"/>
    <x v="0"/>
    <x v="54"/>
    <s v="Tamil Nadu"/>
    <s v="India"/>
    <x v="2"/>
    <s v="OFF-FA-10000577"/>
    <x v="0"/>
    <x v="4"/>
    <x v="11"/>
    <x v="101"/>
    <n v="3"/>
    <n v="20.07"/>
    <n v="6.06"/>
    <s v="High"/>
    <n v="408"/>
    <s v="Mahesh"/>
    <x v="1"/>
    <s v="Female"/>
    <x v="80"/>
    <s v="2021"/>
    <x v="5"/>
    <s v="November"/>
    <d v="2021-11-20T00:00:00"/>
    <x v="1"/>
  </r>
  <r>
    <n v="104"/>
    <s v="ID-2012-43963"/>
    <s v="Standard Class"/>
    <s v="CC-12685"/>
    <s v="Craig Carroll"/>
    <x v="0"/>
    <x v="49"/>
    <s v="Maharashtra"/>
    <s v="India"/>
    <x v="0"/>
    <s v="OFF-EN-10001789"/>
    <x v="0"/>
    <x v="2"/>
    <x v="96"/>
    <x v="102"/>
    <n v="3"/>
    <n v="-25.875"/>
    <n v="5.0999999999999996"/>
    <s v="High"/>
    <n v="29"/>
    <s v="Mahesh"/>
    <x v="2"/>
    <s v="Female"/>
    <x v="81"/>
    <s v="2021"/>
    <x v="3"/>
    <s v="February"/>
    <d v="2021-02-21T00:00:00"/>
    <x v="0"/>
  </r>
  <r>
    <n v="105"/>
    <s v="IN-2011-49129"/>
    <s v="Standard Class"/>
    <s v="MV-18190"/>
    <s v="Mike Vittorini"/>
    <x v="0"/>
    <x v="55"/>
    <s v="Andhra Pradesh"/>
    <s v="India"/>
    <x v="2"/>
    <s v="OFF-SU-10004766"/>
    <x v="0"/>
    <x v="5"/>
    <x v="97"/>
    <x v="103"/>
    <n v="2"/>
    <n v="44.46"/>
    <n v="12"/>
    <s v="High"/>
    <n v="85"/>
    <s v="Mahesh"/>
    <x v="3"/>
    <s v="Male"/>
    <x v="82"/>
    <s v="2023"/>
    <x v="2"/>
    <s v="September"/>
    <d v="2023-11-15T00:00:00"/>
    <x v="0"/>
  </r>
  <r>
    <n v="106"/>
    <s v="IN-2012-49766"/>
    <s v="Standard Class"/>
    <s v="MC-18100"/>
    <s v="Mick Crebagga"/>
    <x v="0"/>
    <x v="18"/>
    <s v="Tamil Nadu"/>
    <s v="India"/>
    <x v="2"/>
    <s v="OFF-PA-10003418"/>
    <x v="0"/>
    <x v="6"/>
    <x v="98"/>
    <x v="104"/>
    <n v="2"/>
    <n v="11.58"/>
    <n v="6.85"/>
    <s v="High"/>
    <n v="416"/>
    <s v="Mahesh"/>
    <x v="0"/>
    <s v="Male"/>
    <x v="75"/>
    <s v="2024"/>
    <x v="5"/>
    <s v="November"/>
    <d v="2024-11-21T00:00:00"/>
    <x v="1"/>
  </r>
  <r>
    <n v="107"/>
    <s v="IN-2013-11301"/>
    <s v="Standard Class"/>
    <s v="PO-18850"/>
    <s v="Patrick O'Brill"/>
    <x v="0"/>
    <x v="18"/>
    <s v="Tamil Nadu"/>
    <s v="India"/>
    <x v="2"/>
    <s v="OFF-AR-10002109"/>
    <x v="0"/>
    <x v="7"/>
    <x v="99"/>
    <x v="105"/>
    <n v="4"/>
    <n v="53.28"/>
    <n v="23.6"/>
    <s v="High"/>
    <n v="525"/>
    <s v="Mahesh"/>
    <x v="2"/>
    <s v="Female"/>
    <x v="83"/>
    <s v="2021"/>
    <x v="1"/>
    <s v="December"/>
    <d v="2021-12-26T00:00:00"/>
    <x v="0"/>
  </r>
  <r>
    <n v="108"/>
    <s v="ID-2012-43963"/>
    <s v="Standard Class"/>
    <s v="CC-12685"/>
    <s v="Craig Carroll"/>
    <x v="0"/>
    <x v="49"/>
    <s v="Maharashtra"/>
    <s v="India"/>
    <x v="0"/>
    <s v="OFF-ST-10004583"/>
    <x v="0"/>
    <x v="1"/>
    <x v="100"/>
    <x v="106"/>
    <n v="14"/>
    <n v="-305.55"/>
    <n v="61.59"/>
    <s v="High"/>
    <n v="369"/>
    <s v="Mahesh"/>
    <x v="1"/>
    <s v="Female"/>
    <x v="84"/>
    <s v="2024"/>
    <x v="4"/>
    <s v="September"/>
    <d v="2024-12-13T00:00:00"/>
    <x v="0"/>
  </r>
  <r>
    <n v="109"/>
    <s v="IN-2014-14374"/>
    <s v="Standard Class"/>
    <s v="EM-14065"/>
    <s v="Erin Mull"/>
    <x v="0"/>
    <x v="50"/>
    <s v="Gujarat"/>
    <s v="India"/>
    <x v="0"/>
    <s v="OFF-BI-10000721"/>
    <x v="0"/>
    <x v="0"/>
    <x v="101"/>
    <x v="107"/>
    <n v="8"/>
    <n v="4.32"/>
    <n v="10.199999999999999"/>
    <s v="High"/>
    <n v="353"/>
    <s v="Mahesh"/>
    <x v="2"/>
    <s v="Female"/>
    <x v="77"/>
    <s v="2024"/>
    <x v="2"/>
    <s v="June"/>
    <d v="2024-06-30T00:00:00"/>
    <x v="0"/>
  </r>
  <r>
    <n v="110"/>
    <s v="ID-2012-41520"/>
    <s v="Standard Class"/>
    <s v="MC-18100"/>
    <s v="Mick Crebagga"/>
    <x v="0"/>
    <x v="49"/>
    <s v="Maharashtra"/>
    <s v="India"/>
    <x v="0"/>
    <s v="OFF-BI-10002329"/>
    <x v="0"/>
    <x v="0"/>
    <x v="102"/>
    <x v="108"/>
    <n v="5"/>
    <n v="-7.4999999999999997E-2"/>
    <n v="8.76"/>
    <s v="High"/>
    <n v="574"/>
    <s v="Mahesh"/>
    <x v="3"/>
    <s v="Female"/>
    <x v="85"/>
    <s v="2023"/>
    <x v="2"/>
    <s v="October"/>
    <d v="2023-10-28T00:00:00"/>
    <x v="0"/>
  </r>
  <r>
    <n v="111"/>
    <s v="IN-2011-38307"/>
    <s v="Standard Class"/>
    <s v="SE-20110"/>
    <s v="Sanjit Engle"/>
    <x v="0"/>
    <x v="56"/>
    <s v="Maharashtra"/>
    <s v="India"/>
    <x v="0"/>
    <s v="OFF-BI-10000305"/>
    <x v="0"/>
    <x v="0"/>
    <x v="103"/>
    <x v="109"/>
    <n v="2"/>
    <n v="2.82"/>
    <n v="2.34"/>
    <s v="High"/>
    <n v="793"/>
    <s v="Mahesh"/>
    <x v="0"/>
    <s v="Male"/>
    <x v="44"/>
    <s v="2023"/>
    <x v="1"/>
    <s v="June"/>
    <d v="2023-06-18T00:00:00"/>
    <x v="0"/>
  </r>
  <r>
    <n v="112"/>
    <s v="IN-2011-76961"/>
    <s v="Standard Class"/>
    <s v="RE-19450"/>
    <s v="Richard Eichhorn"/>
    <x v="0"/>
    <x v="30"/>
    <s v="Delhi"/>
    <s v="India"/>
    <x v="3"/>
    <s v="OFF-BI-10000106"/>
    <x v="0"/>
    <x v="0"/>
    <x v="104"/>
    <x v="110"/>
    <n v="4"/>
    <n v="6.48"/>
    <n v="1.02"/>
    <s v="Low"/>
    <n v="59"/>
    <s v="Mahesh"/>
    <x v="1"/>
    <s v="Female"/>
    <x v="80"/>
    <s v="2021"/>
    <x v="5"/>
    <s v="November"/>
    <d v="2021-11-20T00:00:00"/>
    <x v="1"/>
  </r>
  <r>
    <n v="113"/>
    <s v="IN-2011-23131"/>
    <s v="Standard Class"/>
    <s v="JG-15160"/>
    <s v="James Galang"/>
    <x v="0"/>
    <x v="57"/>
    <s v="Rajasthan"/>
    <s v="India"/>
    <x v="0"/>
    <s v="OFF-SU-10002388"/>
    <x v="0"/>
    <x v="5"/>
    <x v="60"/>
    <x v="111"/>
    <n v="5"/>
    <n v="29.1"/>
    <n v="24.55"/>
    <s v="Low"/>
    <n v="178"/>
    <s v="Mahesh"/>
    <x v="2"/>
    <s v="Male"/>
    <x v="84"/>
    <s v="2024"/>
    <x v="4"/>
    <s v="September"/>
    <d v="2024-12-13T00:00:00"/>
    <x v="0"/>
  </r>
  <r>
    <n v="114"/>
    <s v="IN-2012-53105"/>
    <s v="Standard Class"/>
    <s v="JO-15145"/>
    <s v="Jack O'Briant"/>
    <x v="1"/>
    <x v="58"/>
    <s v="Tamil Nadu"/>
    <s v="India"/>
    <x v="2"/>
    <s v="OFF-FA-10001057"/>
    <x v="0"/>
    <x v="4"/>
    <x v="105"/>
    <x v="112"/>
    <n v="5"/>
    <n v="14.25"/>
    <n v="5.62"/>
    <s v="Low"/>
    <n v="653"/>
    <s v="Mahesh"/>
    <x v="3"/>
    <s v="Male"/>
    <x v="86"/>
    <s v="2023"/>
    <x v="5"/>
    <s v="July"/>
    <d v="2023-03-08T00:00:00"/>
    <x v="1"/>
  </r>
  <r>
    <n v="115"/>
    <s v="IN-2012-47008"/>
    <s v="Standard Class"/>
    <s v="FG-14260"/>
    <s v="Frank Gastineau"/>
    <x v="2"/>
    <x v="59"/>
    <s v="Madhya Pradesh"/>
    <s v="India"/>
    <x v="0"/>
    <s v="OFF-PA-10004475"/>
    <x v="0"/>
    <x v="6"/>
    <x v="106"/>
    <x v="113"/>
    <n v="5"/>
    <n v="41.1"/>
    <n v="5.44"/>
    <s v="Low"/>
    <n v="431"/>
    <s v="Mahesh"/>
    <x v="0"/>
    <s v="Male"/>
    <x v="87"/>
    <s v="2021"/>
    <x v="3"/>
    <s v="May"/>
    <d v="2021-05-22T00:00:00"/>
    <x v="0"/>
  </r>
  <r>
    <n v="116"/>
    <s v="IN-2013-54078"/>
    <s v="Standard Class"/>
    <s v="AB-10165"/>
    <s v="Alan Barnes"/>
    <x v="0"/>
    <x v="18"/>
    <s v="Tamil Nadu"/>
    <s v="India"/>
    <x v="2"/>
    <s v="OFF-EN-10003498"/>
    <x v="0"/>
    <x v="2"/>
    <x v="107"/>
    <x v="114"/>
    <n v="6"/>
    <n v="102.6"/>
    <n v="26.81"/>
    <s v="Low"/>
    <n v="321"/>
    <s v="Mahesh"/>
    <x v="1"/>
    <s v="Male"/>
    <x v="88"/>
    <s v="2024"/>
    <x v="1"/>
    <s v="October"/>
    <d v="2024-03-11T00:00:00"/>
    <x v="0"/>
  </r>
  <r>
    <n v="117"/>
    <s v="IN-2012-53042"/>
    <s v="Second Class"/>
    <s v="FG-14260"/>
    <s v="Frank Gastineau"/>
    <x v="2"/>
    <x v="60"/>
    <s v="Maharashtra"/>
    <s v="India"/>
    <x v="0"/>
    <s v="OFF-LA-10002875"/>
    <x v="0"/>
    <x v="3"/>
    <x v="108"/>
    <x v="115"/>
    <n v="8"/>
    <n v="21.84"/>
    <n v="13.28"/>
    <s v="High"/>
    <n v="351"/>
    <s v="Mahesh"/>
    <x v="1"/>
    <s v="Male"/>
    <x v="89"/>
    <s v="2024"/>
    <x v="2"/>
    <s v="August"/>
    <d v="2024-12-05T00:00:00"/>
    <x v="0"/>
  </r>
  <r>
    <n v="118"/>
    <s v="IN-2014-71907"/>
    <s v="Second Class"/>
    <s v="BT-11485"/>
    <s v="Brad Thomas"/>
    <x v="2"/>
    <x v="43"/>
    <s v="West Bengal"/>
    <s v="India"/>
    <x v="1"/>
    <s v="OFF-SU-10003537"/>
    <x v="0"/>
    <x v="5"/>
    <x v="109"/>
    <x v="116"/>
    <n v="7"/>
    <n v="42.42"/>
    <n v="16.47"/>
    <s v="High"/>
    <n v="676"/>
    <s v="Mahesh"/>
    <x v="2"/>
    <s v="Male"/>
    <x v="90"/>
    <s v="2021"/>
    <x v="5"/>
    <s v="June"/>
    <d v="2021-06-17T00:00:00"/>
    <x v="1"/>
  </r>
  <r>
    <n v="119"/>
    <s v="IN-2014-64669"/>
    <s v="First Class"/>
    <s v="VP-21730"/>
    <s v="Victor Preis"/>
    <x v="2"/>
    <x v="61"/>
    <s v="Uttar Pradesh"/>
    <s v="India"/>
    <x v="3"/>
    <s v="OFF-LA-10000506"/>
    <x v="0"/>
    <x v="3"/>
    <x v="110"/>
    <x v="117"/>
    <n v="5"/>
    <n v="15.75"/>
    <n v="11.58"/>
    <s v="High"/>
    <n v="517"/>
    <s v="Mahesh"/>
    <x v="3"/>
    <s v="Male"/>
    <x v="3"/>
    <s v="2024"/>
    <x v="3"/>
    <s v="October"/>
    <d v="2024-10-27T00:00:00"/>
    <x v="0"/>
  </r>
  <r>
    <n v="120"/>
    <s v="IN-2012-33218"/>
    <s v="Second Class"/>
    <s v="HP-14815"/>
    <s v="Harold Pawlan"/>
    <x v="2"/>
    <x v="44"/>
    <s v="Maharashtra"/>
    <s v="India"/>
    <x v="0"/>
    <s v="OFF-FA-10002539"/>
    <x v="0"/>
    <x v="4"/>
    <x v="111"/>
    <x v="118"/>
    <n v="4"/>
    <n v="9"/>
    <n v="6.72"/>
    <s v="Medium"/>
    <n v="201"/>
    <s v="Mahesh"/>
    <x v="1"/>
    <s v="Female"/>
    <x v="88"/>
    <s v="2024"/>
    <x v="1"/>
    <s v="October"/>
    <d v="2024-03-11T00:00:00"/>
    <x v="0"/>
  </r>
  <r>
    <n v="121"/>
    <s v="IN-2014-71256"/>
    <s v="Second Class"/>
    <s v="NM-18445"/>
    <s v="Nathan Mautz"/>
    <x v="2"/>
    <x v="27"/>
    <s v="Assam"/>
    <s v="India"/>
    <x v="1"/>
    <s v="OFF-FA-10001297"/>
    <x v="0"/>
    <x v="4"/>
    <x v="112"/>
    <x v="119"/>
    <n v="4"/>
    <n v="8.16"/>
    <n v="2.65"/>
    <s v="Medium"/>
    <n v="574"/>
    <s v="Mahesh"/>
    <x v="3"/>
    <s v="Male"/>
    <x v="91"/>
    <s v="2023"/>
    <x v="0"/>
    <s v="December"/>
    <d v="2023-01-16T00:00:00"/>
    <x v="0"/>
  </r>
  <r>
    <n v="122"/>
    <s v="IN-2011-50445"/>
    <s v="First Class"/>
    <s v="AT-10435"/>
    <s v="Alyssa Tate"/>
    <x v="2"/>
    <x v="26"/>
    <s v="Chhattisgarh"/>
    <s v="India"/>
    <x v="1"/>
    <s v="OFF-BI-10000340"/>
    <x v="0"/>
    <x v="0"/>
    <x v="113"/>
    <x v="120"/>
    <n v="3"/>
    <n v="14.49"/>
    <n v="28.58"/>
    <s v="High"/>
    <n v="795"/>
    <s v="Mahesh"/>
    <x v="0"/>
    <s v="Male"/>
    <x v="92"/>
    <s v="2024"/>
    <x v="4"/>
    <s v="October"/>
    <d v="2024-10-21T00:00:00"/>
    <x v="0"/>
  </r>
  <r>
    <n v="123"/>
    <s v="IN-2011-22585"/>
    <s v="Second Class"/>
    <s v="VP-21730"/>
    <s v="Victor Preis"/>
    <x v="2"/>
    <x v="62"/>
    <s v="Uttar Pradesh"/>
    <s v="India"/>
    <x v="3"/>
    <s v="OFF-ST-10004583"/>
    <x v="0"/>
    <x v="1"/>
    <x v="100"/>
    <x v="121"/>
    <n v="3"/>
    <n v="7.2"/>
    <n v="11.09"/>
    <s v="Medium"/>
    <n v="246"/>
    <s v="Mahesh"/>
    <x v="1"/>
    <s v="Female"/>
    <x v="93"/>
    <s v="2022"/>
    <x v="1"/>
    <s v="November"/>
    <d v="2022-09-15T00:00:00"/>
    <x v="0"/>
  </r>
  <r>
    <n v="124"/>
    <s v="IN-2012-44278"/>
    <s v="Second Class"/>
    <s v="NZ-18565"/>
    <s v="Nick Zandusky"/>
    <x v="2"/>
    <x v="57"/>
    <s v="Rajasthan"/>
    <s v="India"/>
    <x v="0"/>
    <s v="OFF-BI-10002364"/>
    <x v="0"/>
    <x v="0"/>
    <x v="114"/>
    <x v="122"/>
    <n v="3"/>
    <n v="13.41"/>
    <n v="8.7899999999999991"/>
    <s v="High"/>
    <n v="400"/>
    <s v="Mahesh"/>
    <x v="2"/>
    <s v="Male"/>
    <x v="94"/>
    <s v="2024"/>
    <x v="6"/>
    <s v="June"/>
    <d v="2024-10-08T00:00:00"/>
    <x v="1"/>
  </r>
  <r>
    <n v="125"/>
    <s v="IN-2014-44012"/>
    <s v="Second Class"/>
    <s v="PS-19045"/>
    <s v="Penelope Sewall"/>
    <x v="2"/>
    <x v="63"/>
    <s v="Andhra Pradesh"/>
    <s v="India"/>
    <x v="2"/>
    <s v="OFF-BI-10003142"/>
    <x v="0"/>
    <x v="0"/>
    <x v="115"/>
    <x v="123"/>
    <n v="3"/>
    <n v="0"/>
    <n v="5.27"/>
    <s v="Critical"/>
    <n v="660"/>
    <s v="Mahesh"/>
    <x v="3"/>
    <s v="Female"/>
    <x v="95"/>
    <s v="2023"/>
    <x v="2"/>
    <s v="December"/>
    <d v="2023-11-16T00:00:00"/>
    <x v="0"/>
  </r>
  <r>
    <n v="126"/>
    <s v="IN-2014-45188"/>
    <s v="First Class"/>
    <s v="DR-12940"/>
    <s v="Daniel Raglin"/>
    <x v="2"/>
    <x v="15"/>
    <s v="Karnataka"/>
    <s v="India"/>
    <x v="2"/>
    <s v="OFF-ST-10000016"/>
    <x v="0"/>
    <x v="1"/>
    <x v="116"/>
    <x v="124"/>
    <n v="2"/>
    <n v="10.5"/>
    <n v="4.55"/>
    <s v="High"/>
    <n v="778"/>
    <s v="Mahesh"/>
    <x v="1"/>
    <s v="Male"/>
    <x v="96"/>
    <s v="2024"/>
    <x v="5"/>
    <s v="December"/>
    <d v="2024-12-19T00:00:00"/>
    <x v="1"/>
  </r>
  <r>
    <n v="127"/>
    <s v="IN-2014-59650"/>
    <s v="First Class"/>
    <s v="AW-10930"/>
    <s v="Arthur Wiediger"/>
    <x v="2"/>
    <x v="27"/>
    <s v="Assam"/>
    <s v="India"/>
    <x v="1"/>
    <s v="OFF-BI-10002853"/>
    <x v="0"/>
    <x v="0"/>
    <x v="117"/>
    <x v="125"/>
    <n v="2"/>
    <n v="10.74"/>
    <n v="4.16"/>
    <s v="High"/>
    <n v="431"/>
    <s v="Mahesh"/>
    <x v="2"/>
    <s v="Male"/>
    <x v="97"/>
    <s v="2022"/>
    <x v="0"/>
    <s v="January"/>
    <d v="2022-01-18T00:00:00"/>
    <x v="0"/>
  </r>
  <r>
    <n v="128"/>
    <s v="IN-2012-13919"/>
    <s v="Second Class"/>
    <s v="CW-11905"/>
    <s v="Carl Weiss"/>
    <x v="2"/>
    <x v="64"/>
    <s v="Maharashtra"/>
    <s v="India"/>
    <x v="0"/>
    <s v="OFF-AR-10000720"/>
    <x v="0"/>
    <x v="7"/>
    <x v="118"/>
    <x v="126"/>
    <n v="2"/>
    <n v="10.14"/>
    <n v="5.2"/>
    <s v="Medium"/>
    <n v="274"/>
    <s v="Mahesh"/>
    <x v="3"/>
    <s v="Female"/>
    <x v="98"/>
    <s v="2022"/>
    <x v="2"/>
    <s v="December"/>
    <d v="2022-12-23T00:00:00"/>
    <x v="0"/>
  </r>
  <r>
    <n v="129"/>
    <s v="IN-2013-71333"/>
    <s v="Same Day"/>
    <s v="JE-15610"/>
    <s v="Jim Epp"/>
    <x v="1"/>
    <x v="65"/>
    <s v="Maharashtra"/>
    <s v="India"/>
    <x v="0"/>
    <s v="OFF-ST-10002292"/>
    <x v="0"/>
    <x v="1"/>
    <x v="119"/>
    <x v="127"/>
    <n v="2"/>
    <n v="8.2799999999999994"/>
    <n v="95.56"/>
    <s v="Critical"/>
    <n v="660"/>
    <s v="Mahesh"/>
    <x v="0"/>
    <s v="Male"/>
    <x v="99"/>
    <s v="2024"/>
    <x v="1"/>
    <s v="December"/>
    <d v="2024-11-16T00:00:00"/>
    <x v="0"/>
  </r>
  <r>
    <n v="130"/>
    <s v="IN-2014-72327"/>
    <s v="Same Day"/>
    <s v="KH-16330"/>
    <s v="Katharine Harms"/>
    <x v="1"/>
    <x v="61"/>
    <s v="Uttar Pradesh"/>
    <s v="India"/>
    <x v="3"/>
    <s v="OFF-PA-10000215"/>
    <x v="0"/>
    <x v="6"/>
    <x v="120"/>
    <x v="128"/>
    <n v="2"/>
    <n v="1.86"/>
    <n v="0.01"/>
    <s v="High"/>
    <n v="534"/>
    <s v="Mahesh"/>
    <x v="1"/>
    <s v="Male"/>
    <x v="100"/>
    <s v="2024"/>
    <x v="6"/>
    <s v="June"/>
    <d v="2024-10-01T00:00:00"/>
    <x v="1"/>
  </r>
  <r>
    <n v="131"/>
    <s v="IN-2014-35731"/>
    <s v="Same Day"/>
    <s v="Dl-13600"/>
    <s v="Dorris liebe"/>
    <x v="1"/>
    <x v="29"/>
    <s v="Karnataka"/>
    <s v="India"/>
    <x v="2"/>
    <s v="OFF-ST-10004847"/>
    <x v="0"/>
    <x v="1"/>
    <x v="121"/>
    <x v="129"/>
    <n v="1"/>
    <n v="61.26"/>
    <n v="23.57"/>
    <s v="Critical"/>
    <n v="151"/>
    <s v="Mahesh"/>
    <x v="2"/>
    <s v="Male"/>
    <x v="101"/>
    <s v="2022"/>
    <x v="1"/>
    <s v="December"/>
    <d v="2022-07-16T00:00:00"/>
    <x v="0"/>
  </r>
  <r>
    <n v="132"/>
    <s v="IN-2013-71333"/>
    <s v="Same Day"/>
    <s v="JE-15610"/>
    <s v="Jim Epp"/>
    <x v="1"/>
    <x v="65"/>
    <s v="Maharashtra"/>
    <s v="India"/>
    <x v="0"/>
    <s v="OFF-SU-10001762"/>
    <x v="0"/>
    <x v="5"/>
    <x v="122"/>
    <x v="130"/>
    <n v="1"/>
    <n v="15.9"/>
    <n v="5.12"/>
    <s v="Critical"/>
    <n v="381"/>
    <s v="Mahesh"/>
    <x v="3"/>
    <s v="Female"/>
    <x v="102"/>
    <s v="2022"/>
    <x v="2"/>
    <s v="May"/>
    <d v="2022-10-09T00:00:00"/>
    <x v="0"/>
  </r>
  <r>
    <n v="133"/>
    <s v="IN-2013-35787"/>
    <s v="Same Day"/>
    <s v="KE-16420"/>
    <s v="Katrina Edelman"/>
    <x v="1"/>
    <x v="42"/>
    <s v="Rajasthan"/>
    <s v="India"/>
    <x v="0"/>
    <s v="OFF-LA-10001292"/>
    <x v="0"/>
    <x v="3"/>
    <x v="123"/>
    <x v="131"/>
    <n v="4"/>
    <n v="13.2"/>
    <n v="3.73"/>
    <s v="Medium"/>
    <n v="430"/>
    <s v="Mahesh"/>
    <x v="0"/>
    <s v="Female"/>
    <x v="103"/>
    <s v="2022"/>
    <x v="0"/>
    <s v="February"/>
    <d v="2022-06-11T00:00:00"/>
    <x v="0"/>
  </r>
  <r>
    <n v="134"/>
    <s v="IN-2013-30663"/>
    <s v="First Class"/>
    <s v="SV-20815"/>
    <s v="Stuart Van"/>
    <x v="1"/>
    <x v="50"/>
    <s v="Gujarat"/>
    <s v="India"/>
    <x v="0"/>
    <s v="OFF-EN-10002119"/>
    <x v="0"/>
    <x v="2"/>
    <x v="24"/>
    <x v="132"/>
    <n v="7"/>
    <n v="85.26"/>
    <n v="30.44"/>
    <s v="Critical"/>
    <n v="476"/>
    <s v="Mahesh"/>
    <x v="1"/>
    <s v="Female"/>
    <x v="104"/>
    <s v="2023"/>
    <x v="6"/>
    <s v="November"/>
    <d v="2023-11-15T00:00:00"/>
    <x v="1"/>
  </r>
  <r>
    <n v="135"/>
    <s v="IN-2014-36795"/>
    <s v="First Class"/>
    <s v="CV-12805"/>
    <s v="Cynthia Voltz"/>
    <x v="1"/>
    <x v="44"/>
    <s v="Maharashtra"/>
    <s v="India"/>
    <x v="0"/>
    <s v="OFF-PA-10000776"/>
    <x v="0"/>
    <x v="6"/>
    <x v="14"/>
    <x v="133"/>
    <n v="4"/>
    <n v="84.48"/>
    <n v="27.91"/>
    <s v="High"/>
    <n v="329"/>
    <s v="Mahesh"/>
    <x v="2"/>
    <s v="Male"/>
    <x v="105"/>
    <s v="2022"/>
    <x v="1"/>
    <s v="May"/>
    <d v="2022-10-11T00:00:00"/>
    <x v="0"/>
  </r>
  <r>
    <n v="136"/>
    <s v="IN-2014-77339"/>
    <s v="First Class"/>
    <s v="JC-16105"/>
    <s v="Julie Creighton"/>
    <x v="1"/>
    <x v="66"/>
    <s v="Maharashtra"/>
    <s v="India"/>
    <x v="0"/>
    <s v="OFF-SU-10004008"/>
    <x v="0"/>
    <x v="5"/>
    <x v="124"/>
    <x v="70"/>
    <n v="4"/>
    <n v="47.52"/>
    <n v="8.5299999999999994"/>
    <s v="Medium"/>
    <n v="55"/>
    <s v="Mahesh"/>
    <x v="3"/>
    <s v="Female"/>
    <x v="106"/>
    <s v="2021"/>
    <x v="5"/>
    <s v="March"/>
    <d v="2021-03-25T00:00:00"/>
    <x v="1"/>
  </r>
  <r>
    <n v="137"/>
    <s v="IN-2013-26540"/>
    <s v="First Class"/>
    <s v="DJ-13510"/>
    <s v="Don Jones"/>
    <x v="1"/>
    <x v="29"/>
    <s v="Karnataka"/>
    <s v="India"/>
    <x v="2"/>
    <s v="OFF-LA-10000984"/>
    <x v="0"/>
    <x v="3"/>
    <x v="125"/>
    <x v="134"/>
    <n v="4"/>
    <n v="12.6"/>
    <n v="6.04"/>
    <s v="Critical"/>
    <n v="38"/>
    <s v="Mahesh"/>
    <x v="0"/>
    <s v="Male"/>
    <x v="107"/>
    <s v="2022"/>
    <x v="4"/>
    <s v="September"/>
    <d v="2022-09-26T00:00:00"/>
    <x v="0"/>
  </r>
  <r>
    <n v="138"/>
    <s v="IN-2014-65488"/>
    <s v="First Class"/>
    <s v="CP-12340"/>
    <s v="Christine Phan"/>
    <x v="1"/>
    <x v="60"/>
    <s v="Bihar"/>
    <s v="India"/>
    <x v="1"/>
    <s v="OFF-BI-10001808"/>
    <x v="0"/>
    <x v="0"/>
    <x v="35"/>
    <x v="135"/>
    <n v="3"/>
    <n v="0.72"/>
    <n v="6.04"/>
    <s v="Medium"/>
    <n v="341"/>
    <s v="Mahesh"/>
    <x v="1"/>
    <s v="Female"/>
    <x v="25"/>
    <s v="2024"/>
    <x v="0"/>
    <s v="December"/>
    <d v="2024-06-17T00:00:00"/>
    <x v="0"/>
  </r>
  <r>
    <n v="139"/>
    <s v="IN-2013-13387"/>
    <s v="First Class"/>
    <s v="AG-10525"/>
    <s v="Andy Gerbode"/>
    <x v="1"/>
    <x v="55"/>
    <s v="Andhra Pradesh"/>
    <s v="India"/>
    <x v="2"/>
    <s v="OFF-PA-10003686"/>
    <x v="0"/>
    <x v="6"/>
    <x v="126"/>
    <x v="136"/>
    <n v="3"/>
    <n v="2.25"/>
    <n v="5.0599999999999996"/>
    <s v="High"/>
    <n v="758"/>
    <s v="Mahesh"/>
    <x v="2"/>
    <s v="Female"/>
    <x v="108"/>
    <s v="2023"/>
    <x v="0"/>
    <s v="May"/>
    <d v="2023-05-23T00:00:00"/>
    <x v="0"/>
  </r>
  <r>
    <n v="140"/>
    <s v="IN-2012-75904"/>
    <s v="First Class"/>
    <s v="BW-11110"/>
    <s v="Bart Watters"/>
    <x v="1"/>
    <x v="67"/>
    <s v="Uttar Pradesh"/>
    <s v="India"/>
    <x v="3"/>
    <s v="OFF-LA-10002180"/>
    <x v="0"/>
    <x v="3"/>
    <x v="127"/>
    <x v="137"/>
    <n v="3"/>
    <n v="12.6"/>
    <n v="1.1599999999999999"/>
    <s v="High"/>
    <n v="466"/>
    <s v="Mahesh"/>
    <x v="3"/>
    <s v="Male"/>
    <x v="109"/>
    <s v="2022"/>
    <x v="0"/>
    <s v="December"/>
    <d v="2022-09-16T00:00:00"/>
    <x v="0"/>
  </r>
  <r>
    <n v="141"/>
    <s v="IN-2012-22431"/>
    <s v="First Class"/>
    <s v="AS-10285"/>
    <s v="Alejandro Savely"/>
    <x v="1"/>
    <x v="68"/>
    <s v="Jammu and Kashmir"/>
    <s v="India"/>
    <x v="3"/>
    <s v="OFF-LA-10003778"/>
    <x v="0"/>
    <x v="3"/>
    <x v="128"/>
    <x v="138"/>
    <n v="1"/>
    <n v="2.0699999999999998"/>
    <n v="0.4"/>
    <s v="Medium"/>
    <n v="251"/>
    <s v="Mahesh"/>
    <x v="0"/>
    <s v="Male"/>
    <x v="110"/>
    <s v="2022"/>
    <x v="2"/>
    <s v="June"/>
    <d v="2022-02-07T00:00:00"/>
    <x v="0"/>
  </r>
  <r>
    <n v="142"/>
    <s v="IN-2014-75603"/>
    <s v="Second Class"/>
    <s v="BS-11365"/>
    <s v="Bill Shonely"/>
    <x v="1"/>
    <x v="69"/>
    <s v="Andhra Pradesh"/>
    <s v="India"/>
    <x v="2"/>
    <s v="OFF-ST-10001824"/>
    <x v="0"/>
    <x v="1"/>
    <x v="129"/>
    <x v="139"/>
    <n v="3"/>
    <n v="4.32"/>
    <n v="3.88"/>
    <s v="Medium"/>
    <n v="519"/>
    <s v="Mahesh"/>
    <x v="2"/>
    <s v="Male"/>
    <x v="105"/>
    <s v="2022"/>
    <x v="1"/>
    <s v="May"/>
    <d v="2022-10-11T00:00:00"/>
    <x v="0"/>
  </r>
  <r>
    <n v="143"/>
    <s v="IN-2014-75603"/>
    <s v="Second Class"/>
    <s v="BS-11365"/>
    <s v="Bill Shonely"/>
    <x v="1"/>
    <x v="69"/>
    <s v="Andhra Pradesh"/>
    <s v="India"/>
    <x v="2"/>
    <s v="OFF-FA-10000263"/>
    <x v="0"/>
    <x v="4"/>
    <x v="130"/>
    <x v="140"/>
    <n v="3"/>
    <n v="17.28"/>
    <n v="2.97"/>
    <s v="Medium"/>
    <n v="422"/>
    <s v="Mahesh"/>
    <x v="3"/>
    <s v="Male"/>
    <x v="96"/>
    <s v="2024"/>
    <x v="5"/>
    <s v="December"/>
    <d v="2024-12-19T00:00:00"/>
    <x v="1"/>
  </r>
  <r>
    <n v="144"/>
    <s v="IN-2011-45993"/>
    <s v="Second Class"/>
    <s v="LR-17035"/>
    <s v="Lisa Ryan"/>
    <x v="1"/>
    <x v="70"/>
    <s v="Uttar Pradesh"/>
    <s v="India"/>
    <x v="3"/>
    <s v="OFF-LA-10004894"/>
    <x v="0"/>
    <x v="3"/>
    <x v="131"/>
    <x v="141"/>
    <n v="4"/>
    <n v="20.04"/>
    <n v="2.69"/>
    <s v="High"/>
    <n v="682"/>
    <s v="Mahesh"/>
    <x v="1"/>
    <s v="Male"/>
    <x v="111"/>
    <s v="2022"/>
    <x v="5"/>
    <s v="November"/>
    <d v="2022-11-18T00:00:00"/>
    <x v="1"/>
  </r>
  <r>
    <n v="145"/>
    <s v="IN-2014-76016"/>
    <s v="Second Class"/>
    <s v="VG-21805"/>
    <s v="Vivek Grady"/>
    <x v="1"/>
    <x v="71"/>
    <s v="Kerala"/>
    <s v="India"/>
    <x v="2"/>
    <s v="OFF-PA-10004741"/>
    <x v="0"/>
    <x v="6"/>
    <x v="132"/>
    <x v="142"/>
    <n v="4"/>
    <n v="10.44"/>
    <n v="12.66"/>
    <s v="Medium"/>
    <n v="19"/>
    <s v="Mahesh"/>
    <x v="2"/>
    <s v="Male"/>
    <x v="112"/>
    <s v="2021"/>
    <x v="2"/>
    <s v="July"/>
    <d v="2021-11-12T00:00:00"/>
    <x v="0"/>
  </r>
  <r>
    <n v="146"/>
    <s v="IN-2014-51719"/>
    <s v="Second Class"/>
    <s v="DV-13045"/>
    <s v="Darrin Van Huff"/>
    <x v="1"/>
    <x v="72"/>
    <s v="Tamil Nadu"/>
    <s v="India"/>
    <x v="2"/>
    <s v="OFF-ST-10001694"/>
    <x v="0"/>
    <x v="1"/>
    <x v="133"/>
    <x v="143"/>
    <n v="4"/>
    <n v="22.32"/>
    <n v="7.61"/>
    <s v="Medium"/>
    <n v="129"/>
    <s v="Mahesh"/>
    <x v="3"/>
    <s v="Female"/>
    <x v="113"/>
    <s v="2021"/>
    <x v="4"/>
    <s v="June"/>
    <d v="2021-06-23T00:00:00"/>
    <x v="0"/>
  </r>
  <r>
    <n v="147"/>
    <s v="IN-2012-24783"/>
    <s v="Second Class"/>
    <s v="GZ-14545"/>
    <s v="George Zrebassa"/>
    <x v="1"/>
    <x v="73"/>
    <s v="Uttar Pradesh"/>
    <s v="India"/>
    <x v="3"/>
    <s v="OFF-PA-10003390"/>
    <x v="0"/>
    <x v="6"/>
    <x v="134"/>
    <x v="144"/>
    <n v="5"/>
    <n v="8.4"/>
    <n v="15.32"/>
    <s v="Medium"/>
    <n v="396"/>
    <s v="Mahesh"/>
    <x v="1"/>
    <s v="Female"/>
    <x v="114"/>
    <s v="2021"/>
    <x v="3"/>
    <s v="December"/>
    <d v="2021-12-28T00:00:00"/>
    <x v="0"/>
  </r>
  <r>
    <n v="148"/>
    <s v="IN-2012-43459"/>
    <s v="Second Class"/>
    <s v="DG-13300"/>
    <s v="Deirdre Greer"/>
    <x v="1"/>
    <x v="8"/>
    <s v="Uttar Pradesh"/>
    <s v="India"/>
    <x v="3"/>
    <s v="OFF-LA-10004848"/>
    <x v="0"/>
    <x v="3"/>
    <x v="135"/>
    <x v="145"/>
    <n v="5"/>
    <n v="25.2"/>
    <n v="8.3800000000000008"/>
    <s v="High"/>
    <n v="25"/>
    <s v="Mahesh"/>
    <x v="2"/>
    <s v="Female"/>
    <x v="115"/>
    <s v="2022"/>
    <x v="4"/>
    <s v="March"/>
    <d v="2022-09-03T00:00:00"/>
    <x v="0"/>
  </r>
  <r>
    <n v="149"/>
    <s v="IN-2014-48632"/>
    <s v="Second Class"/>
    <s v="EM-13810"/>
    <s v="Eleni McCrary"/>
    <x v="1"/>
    <x v="74"/>
    <s v="Odisha"/>
    <s v="India"/>
    <x v="1"/>
    <s v="OFF-FA-10003161"/>
    <x v="0"/>
    <x v="4"/>
    <x v="136"/>
    <x v="146"/>
    <n v="5"/>
    <n v="24.3"/>
    <n v="5.5"/>
    <s v="High"/>
    <n v="301"/>
    <s v="Mahesh"/>
    <x v="3"/>
    <s v="Male"/>
    <x v="116"/>
    <s v="2022"/>
    <x v="3"/>
    <s v="August"/>
    <d v="2022-08-29T00:00:00"/>
    <x v="0"/>
  </r>
  <r>
    <n v="150"/>
    <s v="IN-2014-51719"/>
    <s v="Second Class"/>
    <s v="DV-13045"/>
    <s v="Darrin Van Huff"/>
    <x v="1"/>
    <x v="72"/>
    <s v="Tamil Nadu"/>
    <s v="India"/>
    <x v="2"/>
    <s v="OFF-ST-10003837"/>
    <x v="0"/>
    <x v="1"/>
    <x v="137"/>
    <x v="147"/>
    <n v="7"/>
    <n v="199.92"/>
    <n v="153.76"/>
    <s v="Medium"/>
    <n v="170"/>
    <s v="Mahesh"/>
    <x v="0"/>
    <s v="Male"/>
    <x v="117"/>
    <s v="2023"/>
    <x v="1"/>
    <s v="July"/>
    <d v="2023-12-13T00:00:00"/>
    <x v="0"/>
  </r>
  <r>
    <n v="151"/>
    <s v="IN-2013-76667"/>
    <s v="Second Class"/>
    <s v="LW-16990"/>
    <s v="Lindsay Williams"/>
    <x v="1"/>
    <x v="16"/>
    <s v="Gujarat"/>
    <s v="India"/>
    <x v="0"/>
    <s v="OFF-LA-10000635"/>
    <x v="0"/>
    <x v="3"/>
    <x v="138"/>
    <x v="148"/>
    <n v="2"/>
    <n v="9.48"/>
    <n v="2.1800000000000002"/>
    <s v="Medium"/>
    <n v="261"/>
    <s v="Mahesh"/>
    <x v="3"/>
    <s v="Male"/>
    <x v="118"/>
    <s v="2023"/>
    <x v="6"/>
    <s v="September"/>
    <d v="2023-07-10T00:00:00"/>
    <x v="1"/>
  </r>
  <r>
    <n v="152"/>
    <s v="IN-2012-55282"/>
    <s v="Second Class"/>
    <s v="AS-10240"/>
    <s v="Alan Shonely"/>
    <x v="0"/>
    <x v="75"/>
    <s v="Uttar Pradesh"/>
    <s v="India"/>
    <x v="3"/>
    <s v="OFF-FA-10004795"/>
    <x v="0"/>
    <x v="4"/>
    <x v="139"/>
    <x v="149"/>
    <n v="5"/>
    <n v="0.45"/>
    <n v="5.57"/>
    <s v="Medium"/>
    <n v="769"/>
    <s v="Mahesh"/>
    <x v="2"/>
    <s v="Female"/>
    <x v="119"/>
    <s v="2024"/>
    <x v="4"/>
    <s v="September"/>
    <d v="2024-05-15T00:00:00"/>
    <x v="0"/>
  </r>
  <r>
    <n v="153"/>
    <s v="IN-2012-35143"/>
    <s v="Second Class"/>
    <s v="RO-19780"/>
    <s v="Rose O'Brian"/>
    <x v="0"/>
    <x v="4"/>
    <s v="Kerala"/>
    <s v="India"/>
    <x v="2"/>
    <s v="OFF-AP-10002312"/>
    <x v="0"/>
    <x v="8"/>
    <x v="140"/>
    <x v="150"/>
    <n v="5"/>
    <n v="580.04999999999995"/>
    <n v="127.71"/>
    <s v="Medium"/>
    <n v="205"/>
    <s v="Mahesh"/>
    <x v="3"/>
    <s v="Male"/>
    <x v="120"/>
    <s v="2021"/>
    <x v="2"/>
    <s v="November"/>
    <d v="2021-08-18T00:00:00"/>
    <x v="0"/>
  </r>
  <r>
    <n v="154"/>
    <s v="IN-2013-12757"/>
    <s v="Second Class"/>
    <s v="PS-18760"/>
    <s v="Pamela Stobb"/>
    <x v="0"/>
    <x v="76"/>
    <s v="Jammu and Kashmir"/>
    <s v="India"/>
    <x v="3"/>
    <s v="OFF-AP-10002186"/>
    <x v="0"/>
    <x v="8"/>
    <x v="141"/>
    <x v="151"/>
    <n v="5"/>
    <n v="34.049999999999997"/>
    <n v="67.89"/>
    <s v="Critical"/>
    <n v="352"/>
    <s v="Mahesh"/>
    <x v="0"/>
    <s v="Female"/>
    <x v="121"/>
    <s v="2022"/>
    <x v="4"/>
    <s v="April"/>
    <d v="2022-04-16T00:00:00"/>
    <x v="0"/>
  </r>
  <r>
    <n v="155"/>
    <s v="IN-2014-15872"/>
    <s v="Second Class"/>
    <s v="JL-15235"/>
    <s v="Janet Lee"/>
    <x v="0"/>
    <x v="77"/>
    <s v="Maharashtra"/>
    <s v="India"/>
    <x v="0"/>
    <s v="OFF-LA-10001731"/>
    <x v="0"/>
    <x v="3"/>
    <x v="142"/>
    <x v="152"/>
    <n v="5"/>
    <n v="10.5"/>
    <n v="7.57"/>
    <s v="Medium"/>
    <n v="793"/>
    <s v="Mahesh"/>
    <x v="1"/>
    <s v="Male"/>
    <x v="122"/>
    <s v="2024"/>
    <x v="5"/>
    <s v="May"/>
    <d v="2024-07-05T00:00:00"/>
    <x v="1"/>
  </r>
  <r>
    <n v="156"/>
    <s v="IN-2014-45258"/>
    <s v="Second Class"/>
    <s v="EB-14170"/>
    <s v="Evan Bailliet"/>
    <x v="0"/>
    <x v="78"/>
    <s v="Uttar Pradesh"/>
    <s v="India"/>
    <x v="3"/>
    <s v="OFF-AR-10004148"/>
    <x v="0"/>
    <x v="7"/>
    <x v="143"/>
    <x v="153"/>
    <n v="5"/>
    <n v="10.8"/>
    <n v="9.01"/>
    <s v="High"/>
    <n v="360"/>
    <s v="Mahesh"/>
    <x v="3"/>
    <s v="Female"/>
    <x v="123"/>
    <s v="2024"/>
    <x v="6"/>
    <s v="January"/>
    <d v="2024-01-22T00:00:00"/>
    <x v="1"/>
  </r>
  <r>
    <n v="157"/>
    <s v="IN-2014-76555"/>
    <s v="Second Class"/>
    <s v="HG-14845"/>
    <s v="Harry Greene"/>
    <x v="0"/>
    <x v="19"/>
    <s v="Rajasthan"/>
    <s v="India"/>
    <x v="0"/>
    <s v="OFF-BI-10004589"/>
    <x v="0"/>
    <x v="0"/>
    <x v="144"/>
    <x v="154"/>
    <n v="5"/>
    <n v="34.049999999999997"/>
    <n v="41.11"/>
    <s v="High"/>
    <n v="150"/>
    <s v="Mahesh"/>
    <x v="0"/>
    <s v="Female"/>
    <x v="124"/>
    <s v="2021"/>
    <x v="2"/>
    <s v="June"/>
    <d v="2021-02-07T00:00:00"/>
    <x v="0"/>
  </r>
  <r>
    <n v="158"/>
    <s v="IN-2014-72838"/>
    <s v="First Class"/>
    <s v="RF-19840"/>
    <s v="Roy Franzšsisch"/>
    <x v="0"/>
    <x v="79"/>
    <s v="Odisha"/>
    <s v="India"/>
    <x v="1"/>
    <s v="OFF-BI-10003713"/>
    <x v="0"/>
    <x v="0"/>
    <x v="145"/>
    <x v="155"/>
    <n v="5"/>
    <n v="11.85"/>
    <n v="4.9400000000000004"/>
    <s v="High"/>
    <n v="112"/>
    <s v="Mahesh"/>
    <x v="1"/>
    <s v="Male"/>
    <x v="125"/>
    <s v="2022"/>
    <x v="4"/>
    <s v="February"/>
    <d v="2022-04-03T00:00:00"/>
    <x v="0"/>
  </r>
  <r>
    <n v="159"/>
    <s v="IN-2014-56360"/>
    <s v="First Class"/>
    <s v="JC-15385"/>
    <s v="Jenna Caffey"/>
    <x v="0"/>
    <x v="80"/>
    <s v="Jharkhand"/>
    <s v="India"/>
    <x v="1"/>
    <s v="OFF-PA-10001720"/>
    <x v="0"/>
    <x v="6"/>
    <x v="146"/>
    <x v="156"/>
    <n v="6"/>
    <n v="33.299999999999997"/>
    <n v="7.67"/>
    <s v="High"/>
    <n v="120"/>
    <s v="Mahesh"/>
    <x v="2"/>
    <s v="Female"/>
    <x v="126"/>
    <s v="2024"/>
    <x v="5"/>
    <s v="June"/>
    <d v="2024-02-07T00:00:00"/>
    <x v="1"/>
  </r>
  <r>
    <n v="160"/>
    <s v="IN-2012-24797"/>
    <s v="First Class"/>
    <s v="SS-20410"/>
    <s v="Shahid Shariari"/>
    <x v="0"/>
    <x v="81"/>
    <s v="Telangana"/>
    <s v="India"/>
    <x v="2"/>
    <s v="OFF-BI-10000089"/>
    <x v="0"/>
    <x v="0"/>
    <x v="33"/>
    <x v="157"/>
    <n v="6"/>
    <n v="83.34"/>
    <n v="39.729999999999997"/>
    <s v="High"/>
    <n v="434"/>
    <s v="Mahesh"/>
    <x v="3"/>
    <s v="Male"/>
    <x v="127"/>
    <s v="2024"/>
    <x v="0"/>
    <s v="January"/>
    <d v="2024-06-05T00:00:00"/>
    <x v="0"/>
  </r>
  <r>
    <n v="161"/>
    <s v="IN-2013-26029"/>
    <s v="Same Day"/>
    <s v="KH-16510"/>
    <s v="Keith Herrera"/>
    <x v="0"/>
    <x v="25"/>
    <s v="Punjab"/>
    <s v="India"/>
    <x v="3"/>
    <s v="OFF-SU-10004401"/>
    <x v="0"/>
    <x v="5"/>
    <x v="147"/>
    <x v="158"/>
    <n v="7"/>
    <n v="122.22"/>
    <n v="43.14"/>
    <s v="Medium"/>
    <n v="280"/>
    <s v="Mahesh"/>
    <x v="0"/>
    <s v="Female"/>
    <x v="128"/>
    <s v="2021"/>
    <x v="5"/>
    <s v="December"/>
    <d v="2021-12-28T00:00:00"/>
    <x v="1"/>
  </r>
  <r>
    <n v="162"/>
    <s v="IN-2011-74609"/>
    <s v="First Class"/>
    <s v="EN-13780"/>
    <s v="Edward Nazzal"/>
    <x v="0"/>
    <x v="18"/>
    <s v="Tamil Nadu"/>
    <s v="India"/>
    <x v="2"/>
    <s v="OFF-FA-10003186"/>
    <x v="0"/>
    <x v="4"/>
    <x v="148"/>
    <x v="159"/>
    <n v="7"/>
    <n v="33.39"/>
    <n v="17.59"/>
    <s v="High"/>
    <n v="30"/>
    <s v="Mahesh"/>
    <x v="1"/>
    <s v="Male"/>
    <x v="129"/>
    <s v="2021"/>
    <x v="0"/>
    <s v="August"/>
    <d v="2021-08-23T00:00:00"/>
    <x v="0"/>
  </r>
  <r>
    <n v="163"/>
    <s v="IN-2014-75918"/>
    <s v="First Class"/>
    <s v="BS-11665"/>
    <s v="Brian Stugart"/>
    <x v="0"/>
    <x v="82"/>
    <s v="Gujarat"/>
    <s v="India"/>
    <x v="0"/>
    <s v="OFF-EN-10000114"/>
    <x v="0"/>
    <x v="2"/>
    <x v="17"/>
    <x v="160"/>
    <n v="7"/>
    <n v="1.47"/>
    <n v="19.41"/>
    <s v="Critical"/>
    <n v="545"/>
    <s v="Mahesh"/>
    <x v="2"/>
    <s v="Male"/>
    <x v="130"/>
    <s v="2022"/>
    <x v="3"/>
    <s v="April"/>
    <d v="2022-06-05T00:00:00"/>
    <x v="0"/>
  </r>
  <r>
    <n v="164"/>
    <s v="IN-2014-15872"/>
    <s v="Second Class"/>
    <s v="JL-15235"/>
    <s v="Janet Lee"/>
    <x v="0"/>
    <x v="77"/>
    <s v="Maharashtra"/>
    <s v="India"/>
    <x v="0"/>
    <s v="OFF-AR-10004749"/>
    <x v="0"/>
    <x v="7"/>
    <x v="149"/>
    <x v="161"/>
    <n v="7"/>
    <n v="7.35"/>
    <n v="46.57"/>
    <s v="Medium"/>
    <n v="217"/>
    <s v="Mahesh"/>
    <x v="3"/>
    <s v="Female"/>
    <x v="32"/>
    <s v="2024"/>
    <x v="1"/>
    <s v="September"/>
    <d v="2024-09-27T00:00:00"/>
    <x v="0"/>
  </r>
  <r>
    <n v="165"/>
    <s v="IN-2012-49801"/>
    <s v="First Class"/>
    <s v="JS-16030"/>
    <s v="Joy Smith"/>
    <x v="0"/>
    <x v="70"/>
    <s v="Uttar Pradesh"/>
    <s v="India"/>
    <x v="3"/>
    <s v="OFF-BI-10004454"/>
    <x v="0"/>
    <x v="0"/>
    <x v="150"/>
    <x v="162"/>
    <n v="7"/>
    <n v="35.28"/>
    <n v="12.65"/>
    <s v="High"/>
    <n v="370"/>
    <s v="Mahesh"/>
    <x v="0"/>
    <s v="Male"/>
    <x v="126"/>
    <s v="2024"/>
    <x v="5"/>
    <s v="June"/>
    <d v="2024-02-07T00:00:00"/>
    <x v="1"/>
  </r>
  <r>
    <n v="166"/>
    <s v="IN-2014-15872"/>
    <s v="Second Class"/>
    <s v="JL-15235"/>
    <s v="Janet Lee"/>
    <x v="0"/>
    <x v="77"/>
    <s v="Maharashtra"/>
    <s v="India"/>
    <x v="0"/>
    <s v="OFF-PA-10000453"/>
    <x v="0"/>
    <x v="6"/>
    <x v="151"/>
    <x v="163"/>
    <n v="8"/>
    <n v="137.28"/>
    <n v="37.85"/>
    <s v="Medium"/>
    <n v="132"/>
    <s v="Mahesh"/>
    <x v="1"/>
    <s v="Female"/>
    <x v="92"/>
    <s v="2024"/>
    <x v="4"/>
    <s v="October"/>
    <d v="2024-10-18T00:00:00"/>
    <x v="0"/>
  </r>
  <r>
    <n v="167"/>
    <s v="IN-2013-41569"/>
    <s v="Second Class"/>
    <s v="RP-19390"/>
    <s v="Resi Pšlking"/>
    <x v="0"/>
    <x v="4"/>
    <s v="Kerala"/>
    <s v="India"/>
    <x v="2"/>
    <s v="OFF-ST-10003953"/>
    <x v="0"/>
    <x v="1"/>
    <x v="152"/>
    <x v="164"/>
    <n v="8"/>
    <n v="287.52"/>
    <n v="117.45"/>
    <s v="Medium"/>
    <n v="412"/>
    <s v="Mahesh"/>
    <x v="3"/>
    <s v="Female"/>
    <x v="131"/>
    <s v="2024"/>
    <x v="2"/>
    <s v="March"/>
    <d v="2024-05-11T00:00:00"/>
    <x v="0"/>
  </r>
  <r>
    <n v="168"/>
    <s v="IN-2013-25532"/>
    <s v="Same Day"/>
    <s v="CC-12370"/>
    <s v="Christopher Conant"/>
    <x v="0"/>
    <x v="79"/>
    <s v="Odisha"/>
    <s v="India"/>
    <x v="1"/>
    <s v="OFF-PA-10000579"/>
    <x v="0"/>
    <x v="6"/>
    <x v="153"/>
    <x v="165"/>
    <n v="9"/>
    <n v="82.62"/>
    <n v="43.32"/>
    <s v="High"/>
    <n v="347"/>
    <s v="Mahesh"/>
    <x v="0"/>
    <s v="Male"/>
    <x v="132"/>
    <s v="2022"/>
    <x v="5"/>
    <s v="October"/>
    <d v="2022-12-09T00:00:00"/>
    <x v="1"/>
  </r>
  <r>
    <n v="169"/>
    <s v="IN-2014-63710"/>
    <s v="Same Day"/>
    <s v="AB-10015"/>
    <s v="Aaron Bergman"/>
    <x v="0"/>
    <x v="15"/>
    <s v="Karnataka"/>
    <s v="India"/>
    <x v="2"/>
    <s v="OFF-BI-10004140"/>
    <x v="0"/>
    <x v="0"/>
    <x v="154"/>
    <x v="166"/>
    <n v="4"/>
    <n v="12"/>
    <n v="6.55"/>
    <s v="Critical"/>
    <n v="229"/>
    <s v="Mahesh"/>
    <x v="1"/>
    <s v="Female"/>
    <x v="133"/>
    <s v="2023"/>
    <x v="1"/>
    <s v="September"/>
    <d v="2023-09-13T00:00:00"/>
    <x v="0"/>
  </r>
  <r>
    <n v="170"/>
    <s v="IN-2011-55275"/>
    <s v="First Class"/>
    <s v="NP-18700"/>
    <s v="Nora Preis"/>
    <x v="0"/>
    <x v="83"/>
    <s v="Haryana"/>
    <s v="India"/>
    <x v="3"/>
    <s v="OFF-EN-10002540"/>
    <x v="0"/>
    <x v="2"/>
    <x v="155"/>
    <x v="167"/>
    <n v="4"/>
    <n v="17.64"/>
    <n v="13.44"/>
    <s v="Medium"/>
    <n v="666"/>
    <s v="Mahesh"/>
    <x v="2"/>
    <s v="Female"/>
    <x v="79"/>
    <s v="2024"/>
    <x v="4"/>
    <s v="May"/>
    <d v="2024-05-30T00:00:00"/>
    <x v="0"/>
  </r>
  <r>
    <n v="171"/>
    <s v="IN-2013-40806"/>
    <s v="First Class"/>
    <s v="AC-10450"/>
    <s v="Amy Cox"/>
    <x v="0"/>
    <x v="84"/>
    <s v="Jharkhand"/>
    <s v="India"/>
    <x v="1"/>
    <s v="OFF-PA-10004260"/>
    <x v="0"/>
    <x v="6"/>
    <x v="156"/>
    <x v="167"/>
    <n v="4"/>
    <n v="19.8"/>
    <n v="14.6"/>
    <s v="Critical"/>
    <n v="407"/>
    <s v="Mahesh"/>
    <x v="3"/>
    <s v="Female"/>
    <x v="134"/>
    <s v="2024"/>
    <x v="4"/>
    <s v="December"/>
    <d v="2024-12-26T00:00:00"/>
    <x v="0"/>
  </r>
  <r>
    <n v="172"/>
    <s v="IN-2014-47806"/>
    <s v="Second Class"/>
    <s v="DO-13435"/>
    <s v="Denny Ordway"/>
    <x v="0"/>
    <x v="76"/>
    <s v="Jammu and Kashmir"/>
    <s v="India"/>
    <x v="3"/>
    <s v="OFF-AP-10001931"/>
    <x v="0"/>
    <x v="8"/>
    <x v="157"/>
    <x v="168"/>
    <n v="4"/>
    <n v="861.24"/>
    <n v="149.13999999999999"/>
    <s v="Medium"/>
    <n v="342"/>
    <s v="Mahesh"/>
    <x v="0"/>
    <s v="Male"/>
    <x v="133"/>
    <s v="2023"/>
    <x v="1"/>
    <s v="September"/>
    <d v="2023-09-13T00:00:00"/>
    <x v="0"/>
  </r>
  <r>
    <n v="173"/>
    <s v="ID-2012-32623"/>
    <s v="Second Class"/>
    <s v="NP-18700"/>
    <s v="Nora Preis"/>
    <x v="0"/>
    <x v="49"/>
    <s v="Maharashtra"/>
    <s v="India"/>
    <x v="0"/>
    <s v="OFF-FA-10004795"/>
    <x v="0"/>
    <x v="4"/>
    <x v="139"/>
    <x v="169"/>
    <n v="4"/>
    <n v="-22.44"/>
    <n v="0.84"/>
    <s v="Medium"/>
    <n v="461"/>
    <s v="Mahesh"/>
    <x v="1"/>
    <s v="Male"/>
    <x v="135"/>
    <s v="2023"/>
    <x v="5"/>
    <s v="December"/>
    <d v="2023-12-24T00:00:00"/>
    <x v="1"/>
  </r>
  <r>
    <n v="174"/>
    <s v="IN-2014-11693"/>
    <s v="Second Class"/>
    <s v="ND-18370"/>
    <s v="Natalie DeCherney"/>
    <x v="0"/>
    <x v="38"/>
    <s v="Haryana"/>
    <s v="India"/>
    <x v="3"/>
    <s v="OFF-ST-10002499"/>
    <x v="0"/>
    <x v="1"/>
    <x v="158"/>
    <x v="170"/>
    <n v="4"/>
    <n v="30"/>
    <n v="41.07"/>
    <s v="High"/>
    <n v="796"/>
    <s v="Mahesh"/>
    <x v="2"/>
    <s v="Female"/>
    <x v="136"/>
    <s v="2023"/>
    <x v="6"/>
    <s v="November"/>
    <d v="2023-11-27T00:00:00"/>
    <x v="1"/>
  </r>
  <r>
    <n v="175"/>
    <s v="IN-2011-46504"/>
    <s v="Second Class"/>
    <s v="LT-16765"/>
    <s v="Larry Tron"/>
    <x v="0"/>
    <x v="85"/>
    <s v="Telangana"/>
    <s v="India"/>
    <x v="2"/>
    <s v="OFF-SU-10002742"/>
    <x v="0"/>
    <x v="5"/>
    <x v="159"/>
    <x v="171"/>
    <n v="3"/>
    <n v="36.630000000000003"/>
    <n v="9.8699999999999992"/>
    <s v="High"/>
    <n v="315"/>
    <s v="Mahesh"/>
    <x v="3"/>
    <s v="Female"/>
    <x v="137"/>
    <s v="2024"/>
    <x v="0"/>
    <s v="December"/>
    <d v="2024-12-29T00:00:00"/>
    <x v="0"/>
  </r>
  <r>
    <n v="176"/>
    <s v="IN-2012-26113"/>
    <s v="Second Class"/>
    <s v="DB-13210"/>
    <s v="Dean Braden"/>
    <x v="0"/>
    <x v="76"/>
    <s v="Jammu and Kashmir"/>
    <s v="India"/>
    <x v="3"/>
    <s v="OFF-PA-10003906"/>
    <x v="0"/>
    <x v="6"/>
    <x v="160"/>
    <x v="172"/>
    <n v="3"/>
    <n v="18.54"/>
    <n v="3.74"/>
    <s v="Medium"/>
    <n v="376"/>
    <s v="Mahesh"/>
    <x v="1"/>
    <s v="Female"/>
    <x v="138"/>
    <s v="2024"/>
    <x v="5"/>
    <s v="October"/>
    <d v="2024-11-06T00:00:00"/>
    <x v="1"/>
  </r>
  <r>
    <n v="177"/>
    <s v="IN-2013-72901"/>
    <s v="Second Class"/>
    <s v="LT-16765"/>
    <s v="Larry Tron"/>
    <x v="0"/>
    <x v="86"/>
    <s v="Rajasthan"/>
    <s v="India"/>
    <x v="0"/>
    <s v="OFF-FA-10002636"/>
    <x v="0"/>
    <x v="4"/>
    <x v="161"/>
    <x v="74"/>
    <n v="3"/>
    <n v="2.4300000000000002"/>
    <n v="3.57"/>
    <s v="Medium"/>
    <n v="349"/>
    <s v="Mahesh"/>
    <x v="2"/>
    <s v="Female"/>
    <x v="139"/>
    <s v="2023"/>
    <x v="4"/>
    <s v="February"/>
    <d v="2023-05-09T00:00:00"/>
    <x v="0"/>
  </r>
  <r>
    <n v="178"/>
    <s v="IN-2012-26113"/>
    <s v="Second Class"/>
    <s v="DB-13210"/>
    <s v="Dean Braden"/>
    <x v="0"/>
    <x v="76"/>
    <s v="Jammu and Kashmir"/>
    <s v="India"/>
    <x v="3"/>
    <s v="OFF-FA-10002156"/>
    <x v="0"/>
    <x v="4"/>
    <x v="162"/>
    <x v="173"/>
    <n v="3"/>
    <n v="5.22"/>
    <n v="0.82"/>
    <s v="Medium"/>
    <n v="90"/>
    <s v="Mahesh"/>
    <x v="3"/>
    <s v="Male"/>
    <x v="140"/>
    <s v="2024"/>
    <x v="1"/>
    <s v="July"/>
    <d v="2024-07-20T00:00:00"/>
    <x v="0"/>
  </r>
  <r>
    <n v="179"/>
    <s v="IN-2012-65915"/>
    <s v="Second Class"/>
    <s v="CC-12145"/>
    <s v="Charles Crestani"/>
    <x v="0"/>
    <x v="87"/>
    <s v="Maharashtra"/>
    <s v="India"/>
    <x v="0"/>
    <s v="OFF-AR-10004651"/>
    <x v="0"/>
    <x v="7"/>
    <x v="163"/>
    <x v="174"/>
    <n v="3"/>
    <n v="6.48"/>
    <n v="6.65"/>
    <s v="High"/>
    <n v="316"/>
    <s v="Mahesh"/>
    <x v="0"/>
    <s v="Female"/>
    <x v="141"/>
    <s v="2023"/>
    <x v="3"/>
    <s v="October"/>
    <d v="2023-10-25T00:00:00"/>
    <x v="0"/>
  </r>
  <r>
    <n v="180"/>
    <s v="IN-2012-52314"/>
    <s v="Same Day"/>
    <s v="TB-21055"/>
    <s v="Ted Butterfield"/>
    <x v="0"/>
    <x v="76"/>
    <s v="Uttarakhand"/>
    <s v="India"/>
    <x v="3"/>
    <s v="OFF-BI-10003779"/>
    <x v="0"/>
    <x v="0"/>
    <x v="164"/>
    <x v="175"/>
    <n v="3"/>
    <n v="36.36"/>
    <n v="14.44"/>
    <s v="High"/>
    <n v="656"/>
    <s v="Mahesh"/>
    <x v="1"/>
    <s v="Male"/>
    <x v="142"/>
    <s v="2022"/>
    <x v="1"/>
    <s v="October"/>
    <d v="2022-12-05T00:00:00"/>
    <x v="0"/>
  </r>
  <r>
    <n v="181"/>
    <s v="IN-2011-29935"/>
    <s v="Same Day"/>
    <s v="JM-16195"/>
    <s v="Justin MacKendrick"/>
    <x v="0"/>
    <x v="71"/>
    <s v="Kerala"/>
    <s v="India"/>
    <x v="2"/>
    <s v="OFF-BI-10000006"/>
    <x v="0"/>
    <x v="0"/>
    <x v="165"/>
    <x v="176"/>
    <n v="3"/>
    <n v="10.62"/>
    <n v="6.16"/>
    <s v="High"/>
    <n v="658"/>
    <s v="Mahesh"/>
    <x v="3"/>
    <s v="Female"/>
    <x v="143"/>
    <s v="2022"/>
    <x v="2"/>
    <s v="March"/>
    <d v="2022-03-24T00:00:00"/>
    <x v="0"/>
  </r>
  <r>
    <n v="182"/>
    <s v="IN-2013-29018"/>
    <s v="First Class"/>
    <s v="JE-15715"/>
    <s v="Joe Elijah"/>
    <x v="0"/>
    <x v="88"/>
    <s v="Uttar Pradesh"/>
    <s v="India"/>
    <x v="3"/>
    <s v="OFF-BI-10002287"/>
    <x v="0"/>
    <x v="0"/>
    <x v="1"/>
    <x v="177"/>
    <n v="3"/>
    <n v="8.64"/>
    <n v="4.79"/>
    <s v="High"/>
    <n v="384"/>
    <s v="Mahesh"/>
    <x v="0"/>
    <s v="Female"/>
    <x v="144"/>
    <s v="2022"/>
    <x v="1"/>
    <s v="August"/>
    <d v="2022-03-09T00:00:00"/>
    <x v="0"/>
  </r>
  <r>
    <n v="183"/>
    <s v="IN-2014-14003"/>
    <s v="First Class"/>
    <s v="GH-14425"/>
    <s v="Gary Hwang"/>
    <x v="0"/>
    <x v="89"/>
    <s v="Madhya Pradesh"/>
    <s v="India"/>
    <x v="0"/>
    <s v="OFF-AP-10002326"/>
    <x v="0"/>
    <x v="8"/>
    <x v="166"/>
    <x v="178"/>
    <n v="1"/>
    <n v="0"/>
    <n v="29.08"/>
    <s v="Critical"/>
    <n v="766"/>
    <s v="Mahesh"/>
    <x v="2"/>
    <s v="Male"/>
    <x v="145"/>
    <s v="2024"/>
    <x v="3"/>
    <s v="December"/>
    <d v="2025-05-01T00:00:00"/>
    <x v="0"/>
  </r>
  <r>
    <n v="184"/>
    <s v="IN-2012-44943"/>
    <s v="First Class"/>
    <s v="BE-11410"/>
    <s v="Bobby Elias"/>
    <x v="0"/>
    <x v="38"/>
    <s v="Haryana"/>
    <s v="India"/>
    <x v="3"/>
    <s v="OFF-BI-10000854"/>
    <x v="0"/>
    <x v="0"/>
    <x v="89"/>
    <x v="179"/>
    <n v="1"/>
    <n v="1.98"/>
    <n v="1.73"/>
    <s v="High"/>
    <n v="148"/>
    <s v="Mahesh"/>
    <x v="3"/>
    <s v="Male"/>
    <x v="145"/>
    <s v="2024"/>
    <x v="3"/>
    <s v="December"/>
    <d v="2025-05-01T00:00:00"/>
    <x v="0"/>
  </r>
  <r>
    <n v="185"/>
    <s v="IN-2014-72838"/>
    <s v="First Class"/>
    <s v="RF-19840"/>
    <s v="Roy Franzšsisch"/>
    <x v="0"/>
    <x v="79"/>
    <s v="Odisha"/>
    <s v="India"/>
    <x v="1"/>
    <s v="OFF-BI-10002712"/>
    <x v="0"/>
    <x v="0"/>
    <x v="167"/>
    <x v="180"/>
    <n v="1"/>
    <n v="1.95"/>
    <n v="0.38"/>
    <s v="High"/>
    <n v="752"/>
    <s v="Mahesh"/>
    <x v="0"/>
    <s v="Male"/>
    <x v="146"/>
    <s v="2024"/>
    <x v="4"/>
    <s v="October"/>
    <d v="2024-02-11T00:00:00"/>
    <x v="0"/>
  </r>
  <r>
    <n v="186"/>
    <s v="IN-2011-60826"/>
    <s v="Second Class"/>
    <s v="KM-16660"/>
    <s v="Khloe Miller"/>
    <x v="0"/>
    <x v="60"/>
    <s v="Bihar"/>
    <s v="India"/>
    <x v="1"/>
    <s v="OFF-ST-10004228"/>
    <x v="0"/>
    <x v="1"/>
    <x v="168"/>
    <x v="181"/>
    <n v="1"/>
    <n v="17.07"/>
    <n v="7.99"/>
    <s v="Critical"/>
    <n v="766"/>
    <s v="Mahesh"/>
    <x v="2"/>
    <s v="Male"/>
    <x v="147"/>
    <s v="2021"/>
    <x v="4"/>
    <s v="October"/>
    <d v="2021-10-18T00:00:00"/>
    <x v="0"/>
  </r>
  <r>
    <n v="187"/>
    <s v="IN-2013-62723"/>
    <s v="Same Day"/>
    <s v="SJ-20500"/>
    <s v="Shirley Jackson"/>
    <x v="0"/>
    <x v="60"/>
    <s v="Maharashtra"/>
    <s v="India"/>
    <x v="0"/>
    <s v="OFF-BI-10004483"/>
    <x v="0"/>
    <x v="0"/>
    <x v="35"/>
    <x v="72"/>
    <n v="2"/>
    <n v="0.66"/>
    <n v="3.46"/>
    <s v="High"/>
    <n v="475"/>
    <s v="Mahesh"/>
    <x v="3"/>
    <s v="Female"/>
    <x v="148"/>
    <s v="2024"/>
    <x v="4"/>
    <s v="September"/>
    <d v="2024-09-28T00:00:00"/>
    <x v="0"/>
  </r>
  <r>
    <n v="188"/>
    <s v="IN-2013-10811"/>
    <s v="First Class"/>
    <s v="LR-16915"/>
    <s v="Lena Radford"/>
    <x v="0"/>
    <x v="24"/>
    <s v="Haryana"/>
    <s v="India"/>
    <x v="3"/>
    <s v="OFF-FA-10004684"/>
    <x v="0"/>
    <x v="4"/>
    <x v="169"/>
    <x v="182"/>
    <n v="2"/>
    <n v="3.54"/>
    <n v="4.5"/>
    <s v="High"/>
    <n v="750"/>
    <s v="Mahesh"/>
    <x v="0"/>
    <s v="Male"/>
    <x v="149"/>
    <s v="2024"/>
    <x v="4"/>
    <s v="November"/>
    <d v="2024-11-25T00:00:00"/>
    <x v="0"/>
  </r>
  <r>
    <n v="189"/>
    <s v="IN-2014-28192"/>
    <s v="First Class"/>
    <s v="JW-16075"/>
    <s v="Julia West"/>
    <x v="0"/>
    <x v="19"/>
    <s v="Rajasthan"/>
    <s v="India"/>
    <x v="0"/>
    <s v="OFF-EN-10002425"/>
    <x v="0"/>
    <x v="2"/>
    <x v="170"/>
    <x v="183"/>
    <n v="2"/>
    <n v="1.08"/>
    <n v="10.08"/>
    <s v="High"/>
    <n v="106"/>
    <s v="Mahesh"/>
    <x v="1"/>
    <s v="Male"/>
    <x v="150"/>
    <s v="2022"/>
    <x v="6"/>
    <s v="October"/>
    <d v="2022-02-11T00:00:00"/>
    <x v="1"/>
  </r>
  <r>
    <n v="190"/>
    <s v="IN-2014-76576"/>
    <s v="First Class"/>
    <s v="NW-18400"/>
    <s v="Natalie Webber"/>
    <x v="0"/>
    <x v="90"/>
    <s v="West Bengal"/>
    <s v="India"/>
    <x v="1"/>
    <s v="OFF-BI-10004098"/>
    <x v="0"/>
    <x v="0"/>
    <x v="171"/>
    <x v="184"/>
    <n v="2"/>
    <n v="0.6"/>
    <n v="7.9"/>
    <s v="High"/>
    <n v="10"/>
    <s v="Mahesh"/>
    <x v="2"/>
    <s v="Male"/>
    <x v="151"/>
    <s v="2022"/>
    <x v="6"/>
    <s v="December"/>
    <d v="2022-12-20T00:00:00"/>
    <x v="1"/>
  </r>
  <r>
    <n v="191"/>
    <s v="IN-2013-61841"/>
    <s v="Second Class"/>
    <s v="CM-12385"/>
    <s v="Christopher Martinez"/>
    <x v="0"/>
    <x v="29"/>
    <s v="Karnataka"/>
    <s v="India"/>
    <x v="2"/>
    <s v="OFF-ST-10001357"/>
    <x v="0"/>
    <x v="1"/>
    <x v="172"/>
    <x v="185"/>
    <n v="2"/>
    <n v="71.22"/>
    <n v="61.97"/>
    <s v="High"/>
    <n v="460"/>
    <s v="Mahesh"/>
    <x v="3"/>
    <s v="Female"/>
    <x v="152"/>
    <s v="2022"/>
    <x v="4"/>
    <s v="September"/>
    <d v="2022-11-08T00:00:00"/>
    <x v="0"/>
  </r>
  <r>
    <n v="192"/>
    <s v="IN-2012-55282"/>
    <s v="Second Class"/>
    <s v="AS-10240"/>
    <s v="Alan Shonely"/>
    <x v="0"/>
    <x v="75"/>
    <s v="Uttar Pradesh"/>
    <s v="India"/>
    <x v="3"/>
    <s v="OFF-SU-10003537"/>
    <x v="0"/>
    <x v="5"/>
    <x v="109"/>
    <x v="186"/>
    <n v="2"/>
    <n v="12.12"/>
    <n v="1.48"/>
    <s v="Medium"/>
    <n v="196"/>
    <s v="Mahesh"/>
    <x v="0"/>
    <s v="Male"/>
    <x v="153"/>
    <s v="2024"/>
    <x v="5"/>
    <s v="January"/>
    <d v="2024-01-16T00:00:00"/>
    <x v="1"/>
  </r>
  <r>
    <n v="193"/>
    <s v="IN-2013-78809"/>
    <s v="Second Class"/>
    <s v="AG-10900"/>
    <s v="Arthur Gainer"/>
    <x v="0"/>
    <x v="44"/>
    <s v="Maharashtra"/>
    <s v="India"/>
    <x v="0"/>
    <s v="OFF-PA-10004335"/>
    <x v="0"/>
    <x v="6"/>
    <x v="173"/>
    <x v="187"/>
    <n v="2"/>
    <n v="16.559999999999999"/>
    <n v="6.41"/>
    <s v="High"/>
    <n v="424"/>
    <s v="Mahesh"/>
    <x v="1"/>
    <s v="Male"/>
    <x v="149"/>
    <s v="2024"/>
    <x v="4"/>
    <s v="November"/>
    <d v="2024-11-25T00:00:00"/>
    <x v="0"/>
  </r>
  <r>
    <n v="194"/>
    <s v="IN-2012-62765"/>
    <s v="Second Class"/>
    <s v="RM-19750"/>
    <s v="Roland Murray"/>
    <x v="0"/>
    <x v="76"/>
    <s v="Jammu and Kashmir"/>
    <s v="India"/>
    <x v="3"/>
    <s v="OFF-FA-10003745"/>
    <x v="0"/>
    <x v="4"/>
    <x v="174"/>
    <x v="188"/>
    <n v="2"/>
    <n v="10.74"/>
    <n v="5.32"/>
    <s v="High"/>
    <n v="100"/>
    <s v="Mahesh"/>
    <x v="3"/>
    <s v="Female"/>
    <x v="154"/>
    <s v="2023"/>
    <x v="4"/>
    <s v="November"/>
    <d v="2023-02-15T00:00:00"/>
    <x v="0"/>
  </r>
  <r>
    <n v="195"/>
    <s v="IN-2011-17594"/>
    <s v="Second Class"/>
    <s v="DP-13165"/>
    <s v="David Philippe"/>
    <x v="0"/>
    <x v="66"/>
    <s v="Maharashtra"/>
    <s v="India"/>
    <x v="0"/>
    <s v="OFF-FA-10001526"/>
    <x v="0"/>
    <x v="4"/>
    <x v="175"/>
    <x v="189"/>
    <n v="2"/>
    <n v="10.199999999999999"/>
    <n v="2.88"/>
    <s v="High"/>
    <n v="532"/>
    <s v="Mahesh"/>
    <x v="0"/>
    <s v="Male"/>
    <x v="155"/>
    <s v="2024"/>
    <x v="5"/>
    <s v="November"/>
    <d v="2024-10-13T00:00:00"/>
    <x v="1"/>
  </r>
  <r>
    <n v="196"/>
    <s v="IN-2013-78809"/>
    <s v="Second Class"/>
    <s v="AG-10900"/>
    <s v="Arthur Gainer"/>
    <x v="0"/>
    <x v="44"/>
    <s v="Maharashtra"/>
    <s v="India"/>
    <x v="0"/>
    <s v="OFF-FA-10000549"/>
    <x v="0"/>
    <x v="4"/>
    <x v="176"/>
    <x v="81"/>
    <n v="2"/>
    <n v="2.58"/>
    <n v="2.71"/>
    <s v="High"/>
    <n v="509"/>
    <s v="Mahesh"/>
    <x v="1"/>
    <s v="Female"/>
    <x v="156"/>
    <s v="2023"/>
    <x v="4"/>
    <s v="April"/>
    <d v="2023-09-06T00:00:00"/>
    <x v="0"/>
  </r>
  <r>
    <n v="197"/>
    <s v="IN-2013-79306"/>
    <s v="Second Class"/>
    <s v="JF-15190"/>
    <s v="Jamie Frazer"/>
    <x v="0"/>
    <x v="10"/>
    <s v="Chhattisgarh"/>
    <s v="India"/>
    <x v="1"/>
    <s v="OFF-BI-10003874"/>
    <x v="0"/>
    <x v="0"/>
    <x v="177"/>
    <x v="190"/>
    <n v="2"/>
    <n v="2.04"/>
    <n v="0.92"/>
    <s v="Medium"/>
    <n v="203"/>
    <s v="Mahesh"/>
    <x v="2"/>
    <s v="Female"/>
    <x v="157"/>
    <s v="2023"/>
    <x v="3"/>
    <s v="June"/>
    <d v="2023-01-07T00:00:00"/>
    <x v="0"/>
  </r>
  <r>
    <n v="198"/>
    <s v="IN-2013-53819"/>
    <s v="Second Class"/>
    <s v="TB-21595"/>
    <s v="Troy Blackwell"/>
    <x v="0"/>
    <x v="48"/>
    <s v="Bihar"/>
    <s v="India"/>
    <x v="1"/>
    <s v="OFF-AR-10004148"/>
    <x v="0"/>
    <x v="7"/>
    <x v="143"/>
    <x v="191"/>
    <n v="2"/>
    <n v="4.32"/>
    <n v="1.27"/>
    <s v="High"/>
    <n v="383"/>
    <s v="Mahesh"/>
    <x v="3"/>
    <s v="Male"/>
    <x v="158"/>
    <s v="2022"/>
    <x v="6"/>
    <s v="November"/>
    <d v="2022-05-16T00:00:00"/>
    <x v="1"/>
  </r>
  <r>
    <n v="199"/>
    <s v="IN-2014-52412"/>
    <s v="Second Class"/>
    <s v="SC-20020"/>
    <s v="Sam Craven"/>
    <x v="0"/>
    <x v="91"/>
    <s v="Uttarakhand"/>
    <s v="India"/>
    <x v="3"/>
    <s v="TEC-MA-10000776"/>
    <x v="1"/>
    <x v="9"/>
    <x v="178"/>
    <x v="192"/>
    <n v="3"/>
    <n v="39.15"/>
    <n v="12.69"/>
    <s v="Medium"/>
    <n v="313"/>
    <s v="Mahesh"/>
    <x v="0"/>
    <s v="Male"/>
    <x v="103"/>
    <s v="2022"/>
    <x v="0"/>
    <s v="February"/>
    <d v="2022-04-11T00:00:00"/>
    <x v="0"/>
  </r>
  <r>
    <n v="200"/>
    <s v="IN-2012-75904"/>
    <s v="First Class"/>
    <s v="BW-11110"/>
    <s v="Bart Watters"/>
    <x v="1"/>
    <x v="67"/>
    <s v="Uttar Pradesh"/>
    <s v="India"/>
    <x v="3"/>
    <s v="TEC-MA-10001752"/>
    <x v="1"/>
    <x v="9"/>
    <x v="179"/>
    <x v="193"/>
    <n v="6"/>
    <n v="482.22"/>
    <n v="286.74"/>
    <s v="High"/>
    <n v="174"/>
    <s v="Mahesh"/>
    <x v="1"/>
    <s v="Male"/>
    <x v="159"/>
    <s v="2022"/>
    <x v="5"/>
    <s v="January"/>
    <d v="2022-01-27T00:00:00"/>
    <x v="1"/>
  </r>
  <r>
    <n v="201"/>
    <s v="IN-2011-45993"/>
    <s v="Second Class"/>
    <s v="LR-17035"/>
    <s v="Lisa Ryan"/>
    <x v="1"/>
    <x v="70"/>
    <s v="Uttar Pradesh"/>
    <s v="India"/>
    <x v="3"/>
    <s v="TEC-MA-10002468"/>
    <x v="1"/>
    <x v="9"/>
    <x v="180"/>
    <x v="194"/>
    <n v="7"/>
    <n v="260.82"/>
    <n v="154.18"/>
    <s v="High"/>
    <n v="569"/>
    <s v="Mahesh"/>
    <x v="2"/>
    <s v="Male"/>
    <x v="160"/>
    <s v="2023"/>
    <x v="4"/>
    <s v="July"/>
    <d v="2023-09-06T00:00:00"/>
    <x v="0"/>
  </r>
  <r>
    <n v="202"/>
    <s v="IN-2012-64221"/>
    <s v="First Class"/>
    <s v="AO-10810"/>
    <s v="Anthony O'Donnell"/>
    <x v="1"/>
    <x v="25"/>
    <s v="Punjab"/>
    <s v="India"/>
    <x v="3"/>
    <s v="TEC-MA-10004423"/>
    <x v="1"/>
    <x v="9"/>
    <x v="181"/>
    <x v="195"/>
    <n v="3"/>
    <n v="189.36"/>
    <n v="42.53"/>
    <s v="Medium"/>
    <n v="702"/>
    <s v="Mahesh"/>
    <x v="3"/>
    <s v="Male"/>
    <x v="161"/>
    <s v="2024"/>
    <x v="1"/>
    <s v="January"/>
    <d v="2024-03-10T00:00:00"/>
    <x v="0"/>
  </r>
  <r>
    <n v="203"/>
    <s v="IN-2014-77689"/>
    <s v="First Class"/>
    <s v="SC-20050"/>
    <s v="Sample Company A"/>
    <x v="2"/>
    <x v="92"/>
    <s v="West Bengal"/>
    <s v="India"/>
    <x v="1"/>
    <s v="TEC-CO-10000791"/>
    <x v="1"/>
    <x v="10"/>
    <x v="182"/>
    <x v="196"/>
    <n v="2"/>
    <n v="88.8"/>
    <n v="106.35"/>
    <s v="Critical"/>
    <n v="667"/>
    <s v="Mahesh"/>
    <x v="0"/>
    <s v="Female"/>
    <x v="162"/>
    <s v="2024"/>
    <x v="1"/>
    <s v="May"/>
    <d v="2024-02-06T00:00:00"/>
    <x v="0"/>
  </r>
  <r>
    <n v="204"/>
    <s v="IN-2011-73335"/>
    <s v="First Class"/>
    <s v="EH-14125"/>
    <s v="Eugene Hildebrand"/>
    <x v="2"/>
    <x v="17"/>
    <s v="Uttar Pradesh"/>
    <s v="India"/>
    <x v="3"/>
    <s v="TEC-CO-10001531"/>
    <x v="1"/>
    <x v="10"/>
    <x v="183"/>
    <x v="197"/>
    <n v="1"/>
    <n v="91.32"/>
    <n v="56.71"/>
    <s v="High"/>
    <n v="626"/>
    <s v="Mahesh"/>
    <x v="1"/>
    <s v="Female"/>
    <x v="163"/>
    <s v="2024"/>
    <x v="4"/>
    <s v="August"/>
    <d v="2024-08-24T00:00:00"/>
    <x v="0"/>
  </r>
  <r>
    <n v="205"/>
    <s v="IN-2012-44278"/>
    <s v="Second Class"/>
    <s v="NZ-18565"/>
    <s v="Nick Zandusky"/>
    <x v="2"/>
    <x v="57"/>
    <s v="Rajasthan"/>
    <s v="India"/>
    <x v="0"/>
    <s v="TEC-CO-10003102"/>
    <x v="1"/>
    <x v="10"/>
    <x v="184"/>
    <x v="198"/>
    <n v="9"/>
    <n v="0"/>
    <n v="302.82"/>
    <s v="High"/>
    <n v="268"/>
    <s v="Mahesh"/>
    <x v="2"/>
    <s v="Male"/>
    <x v="164"/>
    <s v="2024"/>
    <x v="3"/>
    <s v="September"/>
    <d v="2024-09-19T00:00:00"/>
    <x v="0"/>
  </r>
  <r>
    <n v="206"/>
    <s v="IN-2013-30663"/>
    <s v="First Class"/>
    <s v="SV-20815"/>
    <s v="Stuart Van"/>
    <x v="1"/>
    <x v="50"/>
    <s v="Gujarat"/>
    <s v="India"/>
    <x v="0"/>
    <s v="TEC-CO-10004535"/>
    <x v="1"/>
    <x v="10"/>
    <x v="185"/>
    <x v="199"/>
    <n v="5"/>
    <n v="572.54999999999995"/>
    <n v="493.2"/>
    <s v="Critical"/>
    <n v="412"/>
    <s v="Mahesh"/>
    <x v="3"/>
    <s v="Female"/>
    <x v="148"/>
    <s v="2024"/>
    <x v="4"/>
    <s v="September"/>
    <d v="2024-09-28T00:00:00"/>
    <x v="0"/>
  </r>
  <r>
    <n v="207"/>
    <s v="IN-2011-46728"/>
    <s v="Second Class"/>
    <s v="KB-16600"/>
    <s v="Ken Brennan"/>
    <x v="1"/>
    <x v="93"/>
    <s v="Maharashtra"/>
    <s v="India"/>
    <x v="0"/>
    <s v="TEC-CO-10003777"/>
    <x v="1"/>
    <x v="10"/>
    <x v="186"/>
    <x v="200"/>
    <n v="3"/>
    <n v="157.05000000000001"/>
    <n v="108.6"/>
    <s v="High"/>
    <n v="472"/>
    <s v="Mahesh"/>
    <x v="1"/>
    <s v="Female"/>
    <x v="165"/>
    <s v="2024"/>
    <x v="6"/>
    <s v="August"/>
    <d v="2024-10-10T00:00:00"/>
    <x v="1"/>
  </r>
  <r>
    <n v="208"/>
    <s v="IN-2014-16887"/>
    <s v="Second Class"/>
    <s v="CC-12475"/>
    <s v="Cindy Chapman"/>
    <x v="0"/>
    <x v="82"/>
    <s v="Gujarat"/>
    <s v="India"/>
    <x v="0"/>
    <s v="TEC-CO-10002040"/>
    <x v="1"/>
    <x v="10"/>
    <x v="187"/>
    <x v="201"/>
    <n v="4"/>
    <n v="534.48"/>
    <n v="305.27"/>
    <s v="High"/>
    <n v="48"/>
    <s v="Mahesh"/>
    <x v="2"/>
    <s v="Male"/>
    <x v="150"/>
    <s v="2022"/>
    <x v="6"/>
    <s v="October"/>
    <d v="2022-10-31T00:00:00"/>
    <x v="1"/>
  </r>
  <r>
    <n v="209"/>
    <s v="IN-2012-40211"/>
    <s v="Second Class"/>
    <s v="DP-13165"/>
    <s v="David Philippe"/>
    <x v="0"/>
    <x v="28"/>
    <s v="Madhya Pradesh"/>
    <s v="India"/>
    <x v="0"/>
    <s v="TEC-CO-10004897"/>
    <x v="1"/>
    <x v="10"/>
    <x v="188"/>
    <x v="202"/>
    <n v="5"/>
    <n v="616.95000000000005"/>
    <n v="127.72"/>
    <s v="High"/>
    <n v="615"/>
    <s v="Mahesh"/>
    <x v="3"/>
    <s v="Female"/>
    <x v="166"/>
    <s v="2023"/>
    <x v="1"/>
    <s v="December"/>
    <d v="2023-12-20T00:00:00"/>
    <x v="0"/>
  </r>
  <r>
    <n v="210"/>
    <s v="IN-2014-57984"/>
    <s v="Second Class"/>
    <s v="CS-12505"/>
    <s v="Cindy Stewart"/>
    <x v="0"/>
    <x v="24"/>
    <s v="Haryana"/>
    <s v="India"/>
    <x v="3"/>
    <s v="TEC-CO-10001204"/>
    <x v="1"/>
    <x v="10"/>
    <x v="189"/>
    <x v="203"/>
    <n v="4"/>
    <n v="154.08000000000001"/>
    <n v="60.59"/>
    <s v="Medium"/>
    <n v="103"/>
    <s v="Mahesh"/>
    <x v="0"/>
    <s v="Male"/>
    <x v="167"/>
    <s v="2021"/>
    <x v="4"/>
    <s v="April"/>
    <d v="2021-07-08T00:00:00"/>
    <x v="0"/>
  </r>
  <r>
    <n v="211"/>
    <s v="IN-2014-14003"/>
    <s v="First Class"/>
    <s v="GH-14425"/>
    <s v="Gary Hwang"/>
    <x v="0"/>
    <x v="89"/>
    <s v="Madhya Pradesh"/>
    <s v="India"/>
    <x v="0"/>
    <s v="TEC-CO-10004929"/>
    <x v="1"/>
    <x v="10"/>
    <x v="190"/>
    <x v="204"/>
    <n v="1"/>
    <n v="18.72"/>
    <n v="27.01"/>
    <s v="Critical"/>
    <n v="651"/>
    <s v="Mahesh"/>
    <x v="1"/>
    <s v="Female"/>
    <x v="168"/>
    <s v="2024"/>
    <x v="6"/>
    <s v="March"/>
    <d v="2024-06-09T00:00:00"/>
    <x v="1"/>
  </r>
  <r>
    <n v="212"/>
    <s v="IN-2014-28192"/>
    <s v="First Class"/>
    <s v="JW-16075"/>
    <s v="Julia West"/>
    <x v="0"/>
    <x v="19"/>
    <s v="Rajasthan"/>
    <s v="India"/>
    <x v="0"/>
    <s v="TEC-CO-10003448"/>
    <x v="1"/>
    <x v="10"/>
    <x v="191"/>
    <x v="205"/>
    <n v="2"/>
    <n v="135.36000000000001"/>
    <n v="49.84"/>
    <s v="High"/>
    <n v="544"/>
    <s v="Mahesh"/>
    <x v="3"/>
    <s v="Male"/>
    <x v="161"/>
    <s v="2024"/>
    <x v="1"/>
    <s v="January"/>
    <d v="2024-03-10T00:00:00"/>
    <x v="0"/>
  </r>
  <r>
    <n v="213"/>
    <s v="IN-2011-53203"/>
    <s v="First Class"/>
    <s v="AH-10195"/>
    <s v="Alan Haines"/>
    <x v="1"/>
    <x v="30"/>
    <s v="Delhi"/>
    <s v="India"/>
    <x v="3"/>
    <s v="TEC-AC-10000111"/>
    <x v="1"/>
    <x v="11"/>
    <x v="192"/>
    <x v="206"/>
    <n v="2"/>
    <n v="0"/>
    <n v="22.53"/>
    <s v="Critical"/>
    <n v="77"/>
    <s v="Mahesh"/>
    <x v="0"/>
    <s v="Female"/>
    <x v="169"/>
    <s v="2022"/>
    <x v="2"/>
    <s v="June"/>
    <d v="2022-09-06T00:00:00"/>
    <x v="0"/>
  </r>
  <r>
    <n v="214"/>
    <s v="IN-2014-76016"/>
    <s v="Second Class"/>
    <s v="VG-21805"/>
    <s v="Vivek Grady"/>
    <x v="1"/>
    <x v="71"/>
    <s v="Kerala"/>
    <s v="India"/>
    <x v="2"/>
    <s v="TEC-AC-10000639"/>
    <x v="1"/>
    <x v="11"/>
    <x v="193"/>
    <x v="207"/>
    <n v="1"/>
    <n v="75.03"/>
    <n v="27.23"/>
    <s v="Medium"/>
    <n v="110"/>
    <s v="Mahesh"/>
    <x v="2"/>
    <s v="Male"/>
    <x v="161"/>
    <s v="2024"/>
    <x v="1"/>
    <s v="January"/>
    <d v="2024-03-10T00:00:00"/>
    <x v="0"/>
  </r>
  <r>
    <n v="215"/>
    <s v="IN-2014-75603"/>
    <s v="Second Class"/>
    <s v="BS-11365"/>
    <s v="Bill Shonely"/>
    <x v="1"/>
    <x v="69"/>
    <s v="Andhra Pradesh"/>
    <s v="India"/>
    <x v="2"/>
    <s v="TEC-AC-10002255"/>
    <x v="1"/>
    <x v="11"/>
    <x v="194"/>
    <x v="208"/>
    <n v="4"/>
    <n v="105"/>
    <n v="21.84"/>
    <s v="Medium"/>
    <n v="491"/>
    <s v="Mahesh"/>
    <x v="3"/>
    <s v="Male"/>
    <x v="155"/>
    <s v="2024"/>
    <x v="5"/>
    <s v="November"/>
    <d v="2024-10-14T00:00:00"/>
    <x v="1"/>
  </r>
  <r>
    <n v="216"/>
    <s v="IN-2012-52111"/>
    <s v="Same Day"/>
    <s v="JH-16180"/>
    <s v="Justin Hirsh"/>
    <x v="0"/>
    <x v="94"/>
    <s v="Telangana"/>
    <s v="India"/>
    <x v="2"/>
    <s v="TEC-AC-10003734"/>
    <x v="1"/>
    <x v="11"/>
    <x v="195"/>
    <x v="209"/>
    <n v="6"/>
    <n v="128.88"/>
    <n v="66.98"/>
    <s v="Critical"/>
    <n v="368"/>
    <s v="Mahesh"/>
    <x v="1"/>
    <s v="Female"/>
    <x v="166"/>
    <s v="2023"/>
    <x v="1"/>
    <s v="December"/>
    <d v="2023-12-25T00:00:00"/>
    <x v="0"/>
  </r>
  <r>
    <n v="217"/>
    <s v="IN-2011-75218"/>
    <s v="Same Day"/>
    <s v="AH-10465"/>
    <s v="Amy Hunt"/>
    <x v="0"/>
    <x v="95"/>
    <s v="Karnataka"/>
    <s v="India"/>
    <x v="2"/>
    <s v="TEC-AC-10001463"/>
    <x v="1"/>
    <x v="11"/>
    <x v="196"/>
    <x v="210"/>
    <n v="8"/>
    <n v="68.64"/>
    <n v="65.040000000000006"/>
    <s v="Medium"/>
    <n v="177"/>
    <s v="Mahesh"/>
    <x v="2"/>
    <s v="Male"/>
    <x v="170"/>
    <s v="2023"/>
    <x v="5"/>
    <s v="December"/>
    <d v="2023-12-03T00:00:00"/>
    <x v="1"/>
  </r>
  <r>
    <n v="218"/>
    <s v="IN-2011-51964"/>
    <s v="First Class"/>
    <s v="AB-10105"/>
    <s v="Adrian Barton"/>
    <x v="0"/>
    <x v="96"/>
    <s v="Kerala"/>
    <s v="India"/>
    <x v="2"/>
    <s v="TEC-AC-10000642"/>
    <x v="1"/>
    <x v="11"/>
    <x v="197"/>
    <x v="211"/>
    <n v="2"/>
    <n v="23.76"/>
    <n v="17.52"/>
    <s v="Critical"/>
    <n v="79"/>
    <s v="Mahesh"/>
    <x v="3"/>
    <s v="Male"/>
    <x v="47"/>
    <s v="2024"/>
    <x v="2"/>
    <s v="September"/>
    <d v="2024-09-09T00:00:00"/>
    <x v="0"/>
  </r>
  <r>
    <n v="219"/>
    <s v="IN-2014-16852"/>
    <s v="First Class"/>
    <s v="GW-14605"/>
    <s v="Giulietta Weimer"/>
    <x v="0"/>
    <x v="18"/>
    <s v="Tamil Nadu"/>
    <s v="India"/>
    <x v="2"/>
    <s v="TEC-AC-10002533"/>
    <x v="1"/>
    <x v="11"/>
    <x v="198"/>
    <x v="212"/>
    <n v="4"/>
    <n v="73.319999999999993"/>
    <n v="87.4"/>
    <s v="High"/>
    <n v="728"/>
    <s v="Mahesh"/>
    <x v="0"/>
    <s v="Male"/>
    <x v="171"/>
    <s v="2021"/>
    <x v="1"/>
    <s v="August"/>
    <d v="2021-11-11T00:00:00"/>
    <x v="0"/>
  </r>
  <r>
    <n v="220"/>
    <s v="IN-2012-70836"/>
    <s v="Second Class"/>
    <s v="AR-10540"/>
    <s v="Andy Reiter"/>
    <x v="0"/>
    <x v="97"/>
    <s v="West Bengal"/>
    <s v="India"/>
    <x v="1"/>
    <s v="TEC-AC-10004562"/>
    <x v="1"/>
    <x v="11"/>
    <x v="199"/>
    <x v="213"/>
    <n v="4"/>
    <n v="6.84"/>
    <n v="18.23"/>
    <s v="High"/>
    <n v="347"/>
    <s v="Mahesh"/>
    <x v="1"/>
    <s v="Male"/>
    <x v="172"/>
    <s v="2023"/>
    <x v="6"/>
    <s v="June"/>
    <d v="2023-06-26T00:00:00"/>
    <x v="1"/>
  </r>
  <r>
    <n v="221"/>
    <s v="IN-2014-65194"/>
    <s v="Second Class"/>
    <s v="AF-10870"/>
    <s v="Art Ferguson"/>
    <x v="0"/>
    <x v="60"/>
    <s v="Bihar"/>
    <s v="India"/>
    <x v="1"/>
    <s v="TEC-AC-10003640"/>
    <x v="1"/>
    <x v="11"/>
    <x v="200"/>
    <x v="214"/>
    <n v="8"/>
    <n v="6.24"/>
    <n v="43.88"/>
    <s v="Medium"/>
    <n v="46"/>
    <s v="Mahesh"/>
    <x v="2"/>
    <s v="Male"/>
    <x v="173"/>
    <s v="2024"/>
    <x v="0"/>
    <s v="May"/>
    <d v="2024-05-22T00:00:00"/>
    <x v="0"/>
  </r>
  <r>
    <n v="222"/>
    <s v="IN-2014-19120"/>
    <s v="Second Class"/>
    <s v="AW-10840"/>
    <s v="Anthony Witt"/>
    <x v="0"/>
    <x v="98"/>
    <s v="Rajasthan"/>
    <s v="India"/>
    <x v="0"/>
    <s v="TEC-AC-10001600"/>
    <x v="1"/>
    <x v="11"/>
    <x v="201"/>
    <x v="215"/>
    <n v="2"/>
    <n v="49.62"/>
    <n v="10.69"/>
    <s v="Medium"/>
    <n v="471"/>
    <s v="Mahesh"/>
    <x v="3"/>
    <s v="Female"/>
    <x v="174"/>
    <s v="2022"/>
    <x v="3"/>
    <s v="November"/>
    <d v="2022-11-20T00:00:00"/>
    <x v="0"/>
  </r>
  <r>
    <n v="223"/>
    <s v="IN-2013-10811"/>
    <s v="First Class"/>
    <s v="LR-16915"/>
    <s v="Lena Radford"/>
    <x v="0"/>
    <x v="24"/>
    <s v="Haryana"/>
    <s v="India"/>
    <x v="3"/>
    <s v="TEC-PH-10003713"/>
    <x v="1"/>
    <x v="12"/>
    <x v="202"/>
    <x v="216"/>
    <n v="3"/>
    <n v="534.33000000000004"/>
    <n v="225.58"/>
    <s v="High"/>
    <n v="324"/>
    <s v="Mahesh"/>
    <x v="0"/>
    <s v="Female"/>
    <x v="175"/>
    <s v="2024"/>
    <x v="5"/>
    <s v="September"/>
    <d v="2024-09-17T00:00:00"/>
    <x v="1"/>
  </r>
  <r>
    <n v="224"/>
    <s v="IN-2011-55268"/>
    <s v="First Class"/>
    <s v="GT-14710"/>
    <s v="Greg Tran"/>
    <x v="0"/>
    <x v="50"/>
    <s v="Gujarat"/>
    <s v="India"/>
    <x v="0"/>
    <s v="TEC-PH-10001354"/>
    <x v="1"/>
    <x v="12"/>
    <x v="203"/>
    <x v="217"/>
    <n v="4"/>
    <n v="146.76"/>
    <n v="148.44999999999999"/>
    <s v="High"/>
    <n v="160"/>
    <s v="Mahesh"/>
    <x v="1"/>
    <s v="Female"/>
    <x v="176"/>
    <s v="2021"/>
    <x v="0"/>
    <s v="February"/>
    <d v="2021-02-21T00:00:00"/>
    <x v="0"/>
  </r>
  <r>
    <n v="225"/>
    <s v="IN-2012-38132"/>
    <s v="First Class"/>
    <s v="NC-18340"/>
    <s v="Nat Carroll"/>
    <x v="0"/>
    <x v="70"/>
    <s v="Uttar Pradesh"/>
    <s v="India"/>
    <x v="3"/>
    <s v="TEC-PH-10004350"/>
    <x v="1"/>
    <x v="12"/>
    <x v="204"/>
    <x v="218"/>
    <n v="3"/>
    <n v="86.67"/>
    <n v="61.93"/>
    <s v="High"/>
    <n v="715"/>
    <s v="Mahesh"/>
    <x v="3"/>
    <s v="Male"/>
    <x v="177"/>
    <s v="2023"/>
    <x v="4"/>
    <s v="November"/>
    <d v="2023-09-13T00:00:00"/>
    <x v="0"/>
  </r>
  <r>
    <n v="226"/>
    <s v="IN-2013-40806"/>
    <s v="First Class"/>
    <s v="AC-10450"/>
    <s v="Amy Cox"/>
    <x v="0"/>
    <x v="84"/>
    <s v="Jharkhand"/>
    <s v="India"/>
    <x v="1"/>
    <s v="TEC-PH-10001990"/>
    <x v="1"/>
    <x v="12"/>
    <x v="205"/>
    <x v="219"/>
    <n v="6"/>
    <n v="1252.98"/>
    <n v="25.3"/>
    <s v="Critical"/>
    <n v="653"/>
    <s v="Mahesh"/>
    <x v="0"/>
    <s v="Female"/>
    <x v="178"/>
    <s v="2022"/>
    <x v="3"/>
    <s v="February"/>
    <d v="2022-02-18T00:00:00"/>
    <x v="0"/>
  </r>
  <r>
    <n v="227"/>
    <s v="IN-2012-79012"/>
    <s v="First Class"/>
    <s v="JF-15490"/>
    <s v="Jeremy Farry"/>
    <x v="0"/>
    <x v="52"/>
    <s v="Telangana"/>
    <s v="India"/>
    <x v="2"/>
    <s v="TEC-PH-10003752"/>
    <x v="1"/>
    <x v="12"/>
    <x v="206"/>
    <x v="220"/>
    <n v="2"/>
    <n v="45.6"/>
    <n v="33.19"/>
    <s v="High"/>
    <n v="357"/>
    <s v="Mahesh"/>
    <x v="1"/>
    <s v="Female"/>
    <x v="104"/>
    <s v="2023"/>
    <x v="6"/>
    <s v="November"/>
    <d v="2023-11-15T00:00:00"/>
    <x v="1"/>
  </r>
  <r>
    <n v="228"/>
    <s v="IN-2014-40526"/>
    <s v="First Class"/>
    <s v="PF-19165"/>
    <s v="Philip Fox"/>
    <x v="0"/>
    <x v="45"/>
    <s v="Maharashtra"/>
    <s v="India"/>
    <x v="0"/>
    <s v="TEC-PH-10000297"/>
    <x v="1"/>
    <x v="12"/>
    <x v="207"/>
    <x v="221"/>
    <n v="2"/>
    <n v="50.88"/>
    <n v="18.09"/>
    <s v="High"/>
    <n v="721"/>
    <s v="Mahesh"/>
    <x v="2"/>
    <s v="Male"/>
    <x v="178"/>
    <s v="2022"/>
    <x v="3"/>
    <s v="February"/>
    <d v="2022-02-18T00:00:00"/>
    <x v="0"/>
  </r>
  <r>
    <n v="229"/>
    <s v="IN-2014-71837"/>
    <s v="Same Day"/>
    <s v="AJ-10795"/>
    <s v="Anthony Johnson"/>
    <x v="1"/>
    <x v="96"/>
    <s v="Kerala"/>
    <s v="India"/>
    <x v="2"/>
    <s v="TEC-PH-10002428"/>
    <x v="1"/>
    <x v="12"/>
    <x v="208"/>
    <x v="222"/>
    <n v="4"/>
    <n v="8.76"/>
    <n v="6.64"/>
    <s v="High"/>
    <n v="736"/>
    <s v="Mahesh"/>
    <x v="3"/>
    <s v="Female"/>
    <x v="179"/>
    <s v="2022"/>
    <x v="1"/>
    <s v="April"/>
    <d v="2022-06-06T00:00:00"/>
    <x v="0"/>
  </r>
  <r>
    <n v="230"/>
    <s v="IN-2012-46448"/>
    <s v="Same Day"/>
    <s v="SW-20245"/>
    <s v="Scot Wooten"/>
    <x v="0"/>
    <x v="99"/>
    <s v="Rajasthan"/>
    <s v="India"/>
    <x v="0"/>
    <s v="TEC-PH-10000358"/>
    <x v="1"/>
    <x v="12"/>
    <x v="209"/>
    <x v="223"/>
    <n v="13"/>
    <n v="66.3"/>
    <n v="154.11000000000001"/>
    <s v="High"/>
    <n v="643"/>
    <s v="Mahesh"/>
    <x v="0"/>
    <s v="Male"/>
    <x v="180"/>
    <s v="2022"/>
    <x v="3"/>
    <s v="October"/>
    <d v="2022-10-19T00:00:00"/>
    <x v="0"/>
  </r>
  <r>
    <n v="231"/>
    <s v="IN-2013-20933"/>
    <s v="Second Class"/>
    <s v="NL-18310"/>
    <s v="Nancy Lomonaco"/>
    <x v="2"/>
    <x v="44"/>
    <s v="Maharashtra"/>
    <s v="India"/>
    <x v="0"/>
    <s v="TEC-PH-10002683"/>
    <x v="1"/>
    <x v="12"/>
    <x v="210"/>
    <x v="224"/>
    <n v="1"/>
    <n v="235.41"/>
    <n v="91.33"/>
    <s v="High"/>
    <n v="503"/>
    <s v="Mahesh"/>
    <x v="1"/>
    <s v="Male"/>
    <x v="74"/>
    <s v="2021"/>
    <x v="5"/>
    <s v="November"/>
    <d v="2021-03-12T00:00:00"/>
    <x v="1"/>
  </r>
  <r>
    <n v="232"/>
    <s v="IN-2014-34576"/>
    <s v="Second Class"/>
    <s v="CC-12100"/>
    <s v="Chad Cunningham"/>
    <x v="2"/>
    <x v="74"/>
    <s v="Odisha"/>
    <s v="India"/>
    <x v="1"/>
    <s v="TEC-PH-10003927"/>
    <x v="1"/>
    <x v="12"/>
    <x v="211"/>
    <x v="225"/>
    <n v="5"/>
    <n v="316.8"/>
    <n v="70.84"/>
    <s v="High"/>
    <n v="114"/>
    <s v="Mahesh"/>
    <x v="2"/>
    <s v="Female"/>
    <x v="181"/>
    <s v="2021"/>
    <x v="1"/>
    <s v="October"/>
    <d v="2021-10-06T00:00:00"/>
    <x v="0"/>
  </r>
  <r>
    <n v="233"/>
    <s v="IN-2012-48240"/>
    <s v="Second Class"/>
    <s v="GP-14740"/>
    <s v="Guy Phonely"/>
    <x v="1"/>
    <x v="30"/>
    <s v="Delhi"/>
    <s v="India"/>
    <x v="3"/>
    <s v="TEC-PH-10004664"/>
    <x v="1"/>
    <x v="12"/>
    <x v="212"/>
    <x v="226"/>
    <n v="3"/>
    <n v="498.33"/>
    <n v="548.4"/>
    <s v="Critical"/>
    <n v="116"/>
    <s v="Mahesh"/>
    <x v="3"/>
    <s v="Female"/>
    <x v="182"/>
    <s v="2023"/>
    <x v="5"/>
    <s v="October"/>
    <d v="2023-10-30T00:00:00"/>
    <x v="1"/>
  </r>
  <r>
    <n v="234"/>
    <s v="IN-2012-40638"/>
    <s v="Second Class"/>
    <s v="FH-14275"/>
    <s v="Frank Hawley"/>
    <x v="1"/>
    <x v="21"/>
    <s v="Maharashtra"/>
    <s v="India"/>
    <x v="0"/>
    <s v="TEC-PH-10004675"/>
    <x v="1"/>
    <x v="12"/>
    <x v="213"/>
    <x v="227"/>
    <n v="2"/>
    <n v="103.38"/>
    <n v="42.29"/>
    <s v="Medium"/>
    <n v="591"/>
    <s v="Mahesh"/>
    <x v="0"/>
    <s v="Female"/>
    <x v="74"/>
    <s v="2021"/>
    <x v="5"/>
    <s v="November"/>
    <d v="2021-03-12T00:00:00"/>
    <x v="1"/>
  </r>
  <r>
    <n v="235"/>
    <s v="IN-2013-61841"/>
    <s v="Second Class"/>
    <s v="CM-12385"/>
    <s v="Christopher Martinez"/>
    <x v="0"/>
    <x v="29"/>
    <s v="Karnataka"/>
    <s v="India"/>
    <x v="2"/>
    <s v="TEC-PH-10003430"/>
    <x v="1"/>
    <x v="12"/>
    <x v="214"/>
    <x v="228"/>
    <n v="2"/>
    <n v="38.76"/>
    <n v="13.96"/>
    <s v="High"/>
    <n v="639"/>
    <s v="Mahesh"/>
    <x v="1"/>
    <s v="Female"/>
    <x v="183"/>
    <s v="2024"/>
    <x v="5"/>
    <s v="May"/>
    <d v="2024-05-28T00:00:00"/>
    <x v="1"/>
  </r>
  <r>
    <n v="236"/>
    <s v="IN-2011-17594"/>
    <s v="Second Class"/>
    <s v="DP-13165"/>
    <s v="David Philippe"/>
    <x v="0"/>
    <x v="66"/>
    <s v="Maharashtra"/>
    <s v="India"/>
    <x v="0"/>
    <s v="TEC-PH-10002601"/>
    <x v="1"/>
    <x v="12"/>
    <x v="215"/>
    <x v="229"/>
    <n v="1"/>
    <n v="25.71"/>
    <n v="8.68"/>
    <s v="High"/>
    <n v="571"/>
    <s v="Mahesh"/>
    <x v="2"/>
    <s v="Female"/>
    <x v="184"/>
    <s v="2022"/>
    <x v="3"/>
    <s v="September"/>
    <d v="2022-09-29T00:00:00"/>
    <x v="0"/>
  </r>
  <r>
    <n v="237"/>
    <s v="ID-2012-32623"/>
    <s v="Second Class"/>
    <s v="NP-18700"/>
    <s v="Nora Preis"/>
    <x v="0"/>
    <x v="49"/>
    <s v="Maharashtra"/>
    <s v="India"/>
    <x v="0"/>
    <s v="TEC-PH-10000922"/>
    <x v="1"/>
    <x v="12"/>
    <x v="216"/>
    <x v="230"/>
    <n v="3"/>
    <n v="-30.734999999999999"/>
    <n v="9.34"/>
    <s v="Medium"/>
    <n v="96"/>
    <s v="Mahesh"/>
    <x v="3"/>
    <s v="Female"/>
    <x v="148"/>
    <s v="2024"/>
    <x v="4"/>
    <s v="September"/>
    <d v="2024-09-28T00:00:00"/>
    <x v="0"/>
  </r>
  <r>
    <n v="238"/>
    <s v="IN-2012-44810"/>
    <s v="Same Day"/>
    <s v="BP-11230"/>
    <s v="Benjamin Patterson"/>
    <x v="0"/>
    <x v="16"/>
    <s v="Gujarat"/>
    <s v="India"/>
    <x v="0"/>
    <s v="FUR-CH-10001415"/>
    <x v="2"/>
    <x v="13"/>
    <x v="217"/>
    <x v="231"/>
    <n v="4"/>
    <n v="582.36"/>
    <n v="704.08"/>
    <s v="Critical"/>
    <n v="208"/>
    <s v="Mahesh"/>
    <x v="0"/>
    <s v="Female"/>
    <x v="185"/>
    <s v="2024"/>
    <x v="3"/>
    <s v="December"/>
    <d v="2024-03-14T00:00:00"/>
    <x v="0"/>
  </r>
  <r>
    <n v="239"/>
    <s v="IN-2011-23530"/>
    <s v="First Class"/>
    <s v="AS-10285"/>
    <s v="Alejandro Savely"/>
    <x v="1"/>
    <x v="8"/>
    <s v="Uttar Pradesh"/>
    <s v="India"/>
    <x v="3"/>
    <s v="FUR-CH-10004694"/>
    <x v="2"/>
    <x v="13"/>
    <x v="218"/>
    <x v="232"/>
    <n v="7"/>
    <n v="348.81"/>
    <n v="330.01"/>
    <s v="Critical"/>
    <n v="52"/>
    <s v="Mahesh"/>
    <x v="1"/>
    <s v="Female"/>
    <x v="186"/>
    <s v="2021"/>
    <x v="0"/>
    <s v="September"/>
    <d v="2021-09-19T00:00:00"/>
    <x v="0"/>
  </r>
  <r>
    <n v="240"/>
    <s v="IN-2013-37761"/>
    <s v="First Class"/>
    <s v="KB-16240"/>
    <s v="Karen Bern"/>
    <x v="1"/>
    <x v="77"/>
    <s v="Maharashtra"/>
    <s v="India"/>
    <x v="0"/>
    <s v="FUR-CH-10002944"/>
    <x v="2"/>
    <x v="13"/>
    <x v="219"/>
    <x v="233"/>
    <n v="9"/>
    <n v="48.06"/>
    <n v="202.06"/>
    <s v="Medium"/>
    <n v="669"/>
    <s v="Mahesh"/>
    <x v="2"/>
    <s v="Female"/>
    <x v="187"/>
    <s v="2023"/>
    <x v="0"/>
    <s v="September"/>
    <d v="2023-09-15T00:00:00"/>
    <x v="0"/>
  </r>
  <r>
    <n v="241"/>
    <s v="IN-2014-65194"/>
    <s v="Second Class"/>
    <s v="AF-10870"/>
    <s v="Art Ferguson"/>
    <x v="0"/>
    <x v="60"/>
    <s v="Bihar"/>
    <s v="India"/>
    <x v="1"/>
    <s v="FUR-CH-10003950"/>
    <x v="2"/>
    <x v="13"/>
    <x v="220"/>
    <x v="234"/>
    <n v="5"/>
    <n v="68.55"/>
    <n v="185.11"/>
    <s v="Medium"/>
    <n v="133"/>
    <s v="Mahesh"/>
    <x v="3"/>
    <s v="Male"/>
    <x v="188"/>
    <s v="2023"/>
    <x v="5"/>
    <s v="September"/>
    <d v="2023-09-20T00:00:00"/>
    <x v="1"/>
  </r>
  <r>
    <n v="242"/>
    <s v="IN-2013-12183"/>
    <s v="First Class"/>
    <s v="HH-15010"/>
    <s v="Hilary Holden"/>
    <x v="1"/>
    <x v="45"/>
    <s v="Maharashtra"/>
    <s v="India"/>
    <x v="0"/>
    <s v="FUR-CH-10002573"/>
    <x v="2"/>
    <x v="13"/>
    <x v="221"/>
    <x v="235"/>
    <n v="3"/>
    <n v="237.15"/>
    <n v="164.14"/>
    <s v="Medium"/>
    <n v="110"/>
    <s v="Mahesh"/>
    <x v="0"/>
    <s v="Male"/>
    <x v="189"/>
    <s v="2024"/>
    <x v="5"/>
    <s v="September"/>
    <d v="2024-12-01T00:00:00"/>
    <x v="1"/>
  </r>
  <r>
    <n v="243"/>
    <s v="IN-2012-15137"/>
    <s v="First Class"/>
    <s v="CS-12175"/>
    <s v="Charles Sheldon"/>
    <x v="1"/>
    <x v="78"/>
    <s v="Uttar Pradesh"/>
    <s v="India"/>
    <x v="3"/>
    <s v="FUR-CH-10000351"/>
    <x v="2"/>
    <x v="13"/>
    <x v="222"/>
    <x v="236"/>
    <n v="9"/>
    <n v="194.94"/>
    <n v="155.97999999999999"/>
    <s v="High"/>
    <n v="270"/>
    <s v="Mahesh"/>
    <x v="1"/>
    <s v="Female"/>
    <x v="190"/>
    <s v="2024"/>
    <x v="6"/>
    <s v="October"/>
    <d v="2024-12-05T00:00:00"/>
    <x v="1"/>
  </r>
  <r>
    <n v="244"/>
    <s v="IN-2014-72838"/>
    <s v="First Class"/>
    <s v="RF-19840"/>
    <s v="Roy Franzšsisch"/>
    <x v="0"/>
    <x v="79"/>
    <s v="Odisha"/>
    <s v="India"/>
    <x v="1"/>
    <s v="FUR-CH-10004196"/>
    <x v="2"/>
    <x v="13"/>
    <x v="223"/>
    <x v="237"/>
    <n v="8"/>
    <n v="328.8"/>
    <n v="153.16"/>
    <s v="High"/>
    <n v="535"/>
    <s v="Mahesh"/>
    <x v="2"/>
    <s v="Female"/>
    <x v="191"/>
    <s v="2023"/>
    <x v="1"/>
    <s v="April"/>
    <d v="2023-04-28T00:00:00"/>
    <x v="0"/>
  </r>
  <r>
    <n v="245"/>
    <s v="IN-2014-10657"/>
    <s v="Second Class"/>
    <s v="DB-13615"/>
    <s v="Doug Bickford"/>
    <x v="0"/>
    <x v="52"/>
    <s v="Telangana"/>
    <s v="India"/>
    <x v="2"/>
    <s v="FUR-CH-10001415"/>
    <x v="2"/>
    <x v="13"/>
    <x v="217"/>
    <x v="238"/>
    <n v="3"/>
    <n v="436.77"/>
    <n v="150.11000000000001"/>
    <s v="Medium"/>
    <n v="729"/>
    <s v="Mahesh"/>
    <x v="3"/>
    <s v="Female"/>
    <x v="103"/>
    <s v="2022"/>
    <x v="0"/>
    <s v="February"/>
    <d v="2022-04-11T00:00:00"/>
    <x v="0"/>
  </r>
  <r>
    <n v="246"/>
    <s v="IN-2014-14003"/>
    <s v="First Class"/>
    <s v="GH-14425"/>
    <s v="Gary Hwang"/>
    <x v="0"/>
    <x v="89"/>
    <s v="Madhya Pradesh"/>
    <s v="India"/>
    <x v="0"/>
    <s v="FUR-CH-10002890"/>
    <x v="2"/>
    <x v="13"/>
    <x v="224"/>
    <x v="239"/>
    <n v="5"/>
    <n v="30.6"/>
    <n v="81.92"/>
    <s v="Critical"/>
    <n v="349"/>
    <s v="Mahesh"/>
    <x v="1"/>
    <s v="Female"/>
    <x v="192"/>
    <s v="2023"/>
    <x v="5"/>
    <s v="January"/>
    <d v="2023-01-24T00:00:00"/>
    <x v="1"/>
  </r>
  <r>
    <n v="247"/>
    <s v="IN-2011-53203"/>
    <s v="First Class"/>
    <s v="AH-10195"/>
    <s v="Alan Haines"/>
    <x v="1"/>
    <x v="30"/>
    <s v="Delhi"/>
    <s v="India"/>
    <x v="3"/>
    <s v="FUR-CH-10000391"/>
    <x v="2"/>
    <x v="13"/>
    <x v="225"/>
    <x v="240"/>
    <n v="4"/>
    <n v="14.64"/>
    <n v="68.59"/>
    <s v="Critical"/>
    <n v="226"/>
    <s v="Mahesh"/>
    <x v="2"/>
    <s v="Male"/>
    <x v="193"/>
    <s v="2024"/>
    <x v="5"/>
    <s v="April"/>
    <d v="2024-01-05T00:00:00"/>
    <x v="1"/>
  </r>
  <r>
    <n v="248"/>
    <s v="IN-2012-11749"/>
    <s v="First Class"/>
    <s v="SM-20905"/>
    <s v="Susan MacKendrick"/>
    <x v="0"/>
    <x v="52"/>
    <s v="Telangana"/>
    <s v="India"/>
    <x v="2"/>
    <s v="FUR-CH-10001415"/>
    <x v="2"/>
    <x v="13"/>
    <x v="217"/>
    <x v="238"/>
    <n v="3"/>
    <n v="436.77"/>
    <n v="62.27"/>
    <s v="High"/>
    <n v="599"/>
    <s v="Mahesh"/>
    <x v="3"/>
    <s v="Male"/>
    <x v="194"/>
    <s v="2022"/>
    <x v="5"/>
    <s v="June"/>
    <d v="2022-06-21T00:00:00"/>
    <x v="1"/>
  </r>
  <r>
    <n v="249"/>
    <s v="IN-2014-65243"/>
    <s v="Second Class"/>
    <s v="BE-11455"/>
    <s v="Brad Eason"/>
    <x v="2"/>
    <x v="100"/>
    <s v="Uttar Pradesh"/>
    <s v="India"/>
    <x v="3"/>
    <s v="FUR-CH-10002224"/>
    <x v="2"/>
    <x v="13"/>
    <x v="226"/>
    <x v="241"/>
    <n v="3"/>
    <n v="15.93"/>
    <n v="58.35"/>
    <s v="High"/>
    <n v="511"/>
    <s v="Mahesh"/>
    <x v="0"/>
    <s v="Female"/>
    <x v="195"/>
    <s v="2021"/>
    <x v="1"/>
    <s v="September"/>
    <d v="2021-09-27T00:00:00"/>
    <x v="0"/>
  </r>
  <r>
    <n v="250"/>
    <s v="IN-2014-42276"/>
    <s v="Second Class"/>
    <s v="EH-13990"/>
    <s v="Erica Hackney"/>
    <x v="0"/>
    <x v="68"/>
    <s v="Jammu and Kashmir"/>
    <s v="India"/>
    <x v="3"/>
    <s v="FUR-CH-10004065"/>
    <x v="2"/>
    <x v="13"/>
    <x v="227"/>
    <x v="242"/>
    <n v="8"/>
    <n v="66.239999999999995"/>
    <n v="54.52"/>
    <s v="Medium"/>
    <n v="543"/>
    <s v="Mahesh"/>
    <x v="1"/>
    <s v="Male"/>
    <x v="192"/>
    <s v="2023"/>
    <x v="5"/>
    <s v="January"/>
    <d v="2023-01-24T00:00:00"/>
    <x v="1"/>
  </r>
  <r>
    <n v="251"/>
    <s v="IN-2013-30663"/>
    <s v="First Class"/>
    <s v="SV-20815"/>
    <s v="Stuart Van"/>
    <x v="1"/>
    <x v="50"/>
    <s v="Gujarat"/>
    <s v="India"/>
    <x v="0"/>
    <s v="FUR-CH-10004584"/>
    <x v="2"/>
    <x v="13"/>
    <x v="228"/>
    <x v="243"/>
    <n v="3"/>
    <n v="121.14"/>
    <n v="50.43"/>
    <s v="Critical"/>
    <n v="522"/>
    <s v="Mahesh"/>
    <x v="2"/>
    <s v="Male"/>
    <x v="196"/>
    <s v="2023"/>
    <x v="1"/>
    <s v="January"/>
    <d v="2023-05-11T00:00:00"/>
    <x v="0"/>
  </r>
  <r>
    <n v="252"/>
    <s v="IN-2014-18532"/>
    <s v="Second Class"/>
    <s v="AP-10915"/>
    <s v="Arthur Prichep"/>
    <x v="0"/>
    <x v="27"/>
    <s v="Assam"/>
    <s v="India"/>
    <x v="1"/>
    <s v="FUR-CH-10000026"/>
    <x v="2"/>
    <x v="13"/>
    <x v="229"/>
    <x v="244"/>
    <n v="2"/>
    <n v="10.56"/>
    <n v="40.369999999999997"/>
    <s v="High"/>
    <n v="297"/>
    <s v="Mahesh"/>
    <x v="3"/>
    <s v="Female"/>
    <x v="136"/>
    <s v="2023"/>
    <x v="6"/>
    <s v="November"/>
    <d v="2023-11-29T00:00:00"/>
    <x v="1"/>
  </r>
  <r>
    <n v="253"/>
    <s v="IN-2014-76555"/>
    <s v="Second Class"/>
    <s v="HG-14845"/>
    <s v="Harry Greene"/>
    <x v="0"/>
    <x v="19"/>
    <s v="Rajasthan"/>
    <s v="India"/>
    <x v="0"/>
    <s v="FUR-CH-10001397"/>
    <x v="2"/>
    <x v="13"/>
    <x v="230"/>
    <x v="245"/>
    <n v="5"/>
    <n v="108.6"/>
    <n v="40.19"/>
    <s v="High"/>
    <n v="621"/>
    <s v="Mahesh"/>
    <x v="1"/>
    <s v="Male"/>
    <x v="197"/>
    <s v="2024"/>
    <x v="6"/>
    <s v="February"/>
    <d v="2024-06-10T00:00:00"/>
    <x v="1"/>
  </r>
  <r>
    <n v="254"/>
    <s v="IN-2013-71333"/>
    <s v="Same Day"/>
    <s v="JE-15610"/>
    <s v="Jim Epp"/>
    <x v="1"/>
    <x v="65"/>
    <s v="Maharashtra"/>
    <s v="India"/>
    <x v="0"/>
    <s v="FUR-CH-10002510"/>
    <x v="2"/>
    <x v="13"/>
    <x v="231"/>
    <x v="246"/>
    <n v="3"/>
    <n v="129.96"/>
    <n v="38.56"/>
    <s v="Critical"/>
    <n v="204"/>
    <s v="Mahesh"/>
    <x v="2"/>
    <s v="Female"/>
    <x v="142"/>
    <s v="2022"/>
    <x v="1"/>
    <s v="October"/>
    <d v="2022-12-05T00:00:00"/>
    <x v="0"/>
  </r>
  <r>
    <n v="255"/>
    <s v="IN-2013-53742"/>
    <s v="Second Class"/>
    <s v="AH-10030"/>
    <s v="Aaron Hawkins"/>
    <x v="1"/>
    <x v="85"/>
    <s v="Telangana"/>
    <s v="India"/>
    <x v="2"/>
    <s v="FUR-CH-10002966"/>
    <x v="2"/>
    <x v="13"/>
    <x v="232"/>
    <x v="247"/>
    <n v="2"/>
    <n v="10.8"/>
    <n v="38.14"/>
    <s v="Medium"/>
    <n v="769"/>
    <s v="Mahesh"/>
    <x v="3"/>
    <s v="Male"/>
    <x v="147"/>
    <s v="2021"/>
    <x v="4"/>
    <s v="October"/>
    <d v="2021-10-18T00:00:00"/>
    <x v="0"/>
  </r>
  <r>
    <n v="256"/>
    <s v="IN-2014-16320"/>
    <s v="First Class"/>
    <s v="DW-13480"/>
    <s v="Dianna Wilson"/>
    <x v="2"/>
    <x v="101"/>
    <s v="Uttar Pradesh"/>
    <s v="India"/>
    <x v="3"/>
    <s v="FUR-CH-10002468"/>
    <x v="2"/>
    <x v="13"/>
    <x v="233"/>
    <x v="248"/>
    <n v="2"/>
    <n v="69.180000000000007"/>
    <n v="31.44"/>
    <s v="Critical"/>
    <n v="568"/>
    <s v="Mahesh"/>
    <x v="0"/>
    <s v="Female"/>
    <x v="198"/>
    <s v="2022"/>
    <x v="6"/>
    <s v="May"/>
    <d v="2022-07-07T00:00:00"/>
    <x v="1"/>
  </r>
  <r>
    <n v="257"/>
    <s v="IN-2013-12729"/>
    <s v="Second Class"/>
    <s v="KT-16480"/>
    <s v="Kean Thornton"/>
    <x v="0"/>
    <x v="2"/>
    <s v="Karnataka"/>
    <s v="India"/>
    <x v="2"/>
    <s v="FUR-CH-10004609"/>
    <x v="2"/>
    <x v="13"/>
    <x v="234"/>
    <x v="249"/>
    <n v="2"/>
    <n v="86.28"/>
    <n v="31.12"/>
    <s v="Medium"/>
    <n v="338"/>
    <s v="Mahesh"/>
    <x v="1"/>
    <s v="Male"/>
    <x v="199"/>
    <s v="2024"/>
    <x v="0"/>
    <s v="June"/>
    <d v="2024-06-29T00:00:00"/>
    <x v="0"/>
  </r>
  <r>
    <n v="258"/>
    <s v="IN-2014-65243"/>
    <s v="Second Class"/>
    <s v="BE-11455"/>
    <s v="Brad Eason"/>
    <x v="2"/>
    <x v="100"/>
    <s v="Uttar Pradesh"/>
    <s v="India"/>
    <x v="3"/>
    <s v="FUR-CH-10001695"/>
    <x v="2"/>
    <x v="13"/>
    <x v="235"/>
    <x v="250"/>
    <n v="2"/>
    <n v="1.44"/>
    <n v="25.44"/>
    <s v="High"/>
    <n v="193"/>
    <s v="Mahesh"/>
    <x v="2"/>
    <s v="Male"/>
    <x v="200"/>
    <s v="2021"/>
    <x v="3"/>
    <s v="July"/>
    <d v="2021-10-06T00:00:00"/>
    <x v="0"/>
  </r>
  <r>
    <n v="259"/>
    <s v="IN-2014-71907"/>
    <s v="Second Class"/>
    <s v="BT-11485"/>
    <s v="Brad Thomas"/>
    <x v="2"/>
    <x v="43"/>
    <s v="West Bengal"/>
    <s v="India"/>
    <x v="1"/>
    <s v="FUR-CH-10002412"/>
    <x v="2"/>
    <x v="13"/>
    <x v="236"/>
    <x v="251"/>
    <n v="2"/>
    <n v="0.84"/>
    <n v="15.28"/>
    <s v="High"/>
    <n v="780"/>
    <s v="Mahesh"/>
    <x v="3"/>
    <s v="Female"/>
    <x v="130"/>
    <s v="2022"/>
    <x v="3"/>
    <s v="April"/>
    <d v="2022-06-05T00:00:00"/>
    <x v="0"/>
  </r>
  <r>
    <n v="260"/>
    <s v="IN-2014-76555"/>
    <s v="Second Class"/>
    <s v="HG-14845"/>
    <s v="Harry Greene"/>
    <x v="0"/>
    <x v="19"/>
    <s v="Rajasthan"/>
    <s v="India"/>
    <x v="0"/>
    <s v="FUR-CH-10003354"/>
    <x v="2"/>
    <x v="13"/>
    <x v="237"/>
    <x v="252"/>
    <n v="2"/>
    <n v="0.84"/>
    <n v="15.09"/>
    <s v="High"/>
    <n v="456"/>
    <s v="Mahesh"/>
    <x v="0"/>
    <s v="Female"/>
    <x v="136"/>
    <s v="2023"/>
    <x v="6"/>
    <s v="November"/>
    <d v="2023-11-27T00:00:00"/>
    <x v="1"/>
  </r>
  <r>
    <n v="261"/>
    <s v="IN-2013-49857"/>
    <s v="Second Class"/>
    <s v="SF-20200"/>
    <s v="Sarah Foster"/>
    <x v="0"/>
    <x v="8"/>
    <s v="Uttar Pradesh"/>
    <s v="India"/>
    <x v="3"/>
    <s v="FUR-CH-10000351"/>
    <x v="2"/>
    <x v="13"/>
    <x v="222"/>
    <x v="253"/>
    <n v="3"/>
    <n v="64.98"/>
    <n v="10.56"/>
    <s v="Medium"/>
    <n v="81"/>
    <s v="Mahesh"/>
    <x v="1"/>
    <s v="Male"/>
    <x v="201"/>
    <s v="2022"/>
    <x v="5"/>
    <s v="December"/>
    <d v="2022-04-14T00:00:00"/>
    <x v="1"/>
  </r>
  <r>
    <n v="262"/>
    <s v="IN-2013-59027"/>
    <s v="Same Day"/>
    <s v="SS-20875"/>
    <s v="Sung Shariari"/>
    <x v="0"/>
    <x v="61"/>
    <s v="Uttar Pradesh"/>
    <s v="India"/>
    <x v="3"/>
    <s v="FUR-CH-10004306"/>
    <x v="2"/>
    <x v="13"/>
    <x v="238"/>
    <x v="254"/>
    <n v="3"/>
    <n v="32.58"/>
    <n v="5.2"/>
    <s v="Medium"/>
    <n v="484"/>
    <s v="Mahesh"/>
    <x v="3"/>
    <s v="Female"/>
    <x v="87"/>
    <s v="2021"/>
    <x v="3"/>
    <s v="May"/>
    <d v="2021-05-20T00:00:00"/>
    <x v="0"/>
  </r>
  <r>
    <n v="263"/>
    <s v="IN-2014-76016"/>
    <s v="Second Class"/>
    <s v="VG-21805"/>
    <s v="Vivek Grady"/>
    <x v="1"/>
    <x v="71"/>
    <s v="Kerala"/>
    <s v="India"/>
    <x v="2"/>
    <s v="FUR-BO-10004043"/>
    <x v="2"/>
    <x v="14"/>
    <x v="239"/>
    <x v="255"/>
    <n v="7"/>
    <n v="57.33"/>
    <n v="227.14"/>
    <s v="Medium"/>
    <n v="612"/>
    <s v="Mahesh"/>
    <x v="2"/>
    <s v="Female"/>
    <x v="122"/>
    <s v="2024"/>
    <x v="5"/>
    <s v="May"/>
    <d v="2024-07-05T00:00:00"/>
    <x v="1"/>
  </r>
  <r>
    <n v="264"/>
    <s v="IN-2014-62156"/>
    <s v="Second Class"/>
    <s v="GM-14455"/>
    <s v="Gary Mitchum"/>
    <x v="2"/>
    <x v="80"/>
    <s v="Jharkhand"/>
    <s v="India"/>
    <x v="1"/>
    <s v="FUR-BO-10001598"/>
    <x v="2"/>
    <x v="14"/>
    <x v="240"/>
    <x v="256"/>
    <n v="7"/>
    <n v="394.8"/>
    <n v="116.78"/>
    <s v="Medium"/>
    <n v="621"/>
    <s v="Mahesh"/>
    <x v="3"/>
    <s v="Male"/>
    <x v="202"/>
    <s v="2022"/>
    <x v="4"/>
    <s v="December"/>
    <d v="2022-12-19T00:00:00"/>
    <x v="0"/>
  </r>
  <r>
    <n v="265"/>
    <s v="IN-2011-44901"/>
    <s v="First Class"/>
    <s v="MG-18205"/>
    <s v="Mitch Gastineau"/>
    <x v="1"/>
    <x v="66"/>
    <s v="Maharashtra"/>
    <s v="India"/>
    <x v="0"/>
    <s v="FUR-BO-10002462"/>
    <x v="2"/>
    <x v="14"/>
    <x v="241"/>
    <x v="257"/>
    <n v="5"/>
    <n v="41.25"/>
    <n v="248.81"/>
    <s v="High"/>
    <n v="65"/>
    <s v="Mahesh"/>
    <x v="1"/>
    <s v="Male"/>
    <x v="203"/>
    <s v="2024"/>
    <x v="3"/>
    <s v="June"/>
    <d v="2024-06-23T00:00:00"/>
    <x v="0"/>
  </r>
  <r>
    <n v="266"/>
    <s v="IN-2013-29578"/>
    <s v="First Class"/>
    <s v="JO-15280"/>
    <s v="Jas O'Carroll"/>
    <x v="0"/>
    <x v="52"/>
    <s v="Telangana"/>
    <s v="India"/>
    <x v="2"/>
    <s v="FUR-BO-10002277"/>
    <x v="2"/>
    <x v="14"/>
    <x v="242"/>
    <x v="258"/>
    <n v="5"/>
    <n v="43.35"/>
    <n v="186.83"/>
    <s v="High"/>
    <n v="89"/>
    <s v="Mahesh"/>
    <x v="2"/>
    <s v="Female"/>
    <x v="183"/>
    <s v="2024"/>
    <x v="5"/>
    <s v="May"/>
    <d v="2024-05-28T00:00:00"/>
    <x v="1"/>
  </r>
  <r>
    <n v="267"/>
    <s v="IN-2014-11231"/>
    <s v="First Class"/>
    <s v="CS-11845"/>
    <s v="Cari Sayre"/>
    <x v="1"/>
    <x v="10"/>
    <s v="Uttarakhand"/>
    <s v="India"/>
    <x v="3"/>
    <s v="FUR-BO-10000676"/>
    <x v="2"/>
    <x v="14"/>
    <x v="243"/>
    <x v="259"/>
    <n v="5"/>
    <n v="31.5"/>
    <n v="181.05"/>
    <s v="Critical"/>
    <n v="557"/>
    <s v="Mahesh"/>
    <x v="3"/>
    <s v="Female"/>
    <x v="193"/>
    <s v="2024"/>
    <x v="5"/>
    <s v="April"/>
    <d v="2024-01-05T00:00:00"/>
    <x v="1"/>
  </r>
  <r>
    <n v="268"/>
    <s v="IN-2013-78809"/>
    <s v="Second Class"/>
    <s v="AG-10900"/>
    <s v="Arthur Gainer"/>
    <x v="0"/>
    <x v="44"/>
    <s v="Maharashtra"/>
    <s v="India"/>
    <x v="0"/>
    <s v="FUR-BO-10001155"/>
    <x v="2"/>
    <x v="14"/>
    <x v="244"/>
    <x v="260"/>
    <n v="3"/>
    <n v="25.38"/>
    <n v="47.59"/>
    <s v="High"/>
    <n v="434"/>
    <s v="Mahesh"/>
    <x v="0"/>
    <s v="Male"/>
    <x v="189"/>
    <s v="2024"/>
    <x v="5"/>
    <s v="September"/>
    <d v="2024-12-01T00:00:00"/>
    <x v="1"/>
  </r>
  <r>
    <n v="269"/>
    <s v="IN-2012-13345"/>
    <s v="Same Day"/>
    <s v="BN-11470"/>
    <s v="Brad Norvell"/>
    <x v="1"/>
    <x v="9"/>
    <s v="Uttar Pradesh"/>
    <s v="India"/>
    <x v="3"/>
    <s v="FUR-BO-10002390"/>
    <x v="2"/>
    <x v="14"/>
    <x v="245"/>
    <x v="261"/>
    <n v="2"/>
    <n v="65.28"/>
    <n v="37.39"/>
    <s v="High"/>
    <n v="250"/>
    <s v="Mahesh"/>
    <x v="1"/>
    <s v="Female"/>
    <x v="114"/>
    <s v="2021"/>
    <x v="3"/>
    <s v="December"/>
    <d v="2021-12-23T00:00:00"/>
    <x v="0"/>
  </r>
  <r>
    <n v="270"/>
    <s v="IN-2012-65915"/>
    <s v="Second Class"/>
    <s v="CC-12145"/>
    <s v="Charles Crestani"/>
    <x v="0"/>
    <x v="87"/>
    <s v="Maharashtra"/>
    <s v="India"/>
    <x v="0"/>
    <s v="FUR-BO-10000087"/>
    <x v="2"/>
    <x v="14"/>
    <x v="246"/>
    <x v="262"/>
    <n v="2"/>
    <n v="41.28"/>
    <n v="72.14"/>
    <s v="High"/>
    <n v="191"/>
    <s v="Mahesh"/>
    <x v="2"/>
    <s v="Female"/>
    <x v="150"/>
    <s v="2022"/>
    <x v="6"/>
    <s v="October"/>
    <d v="2022-02-11T00:00:00"/>
    <x v="1"/>
  </r>
  <r>
    <n v="271"/>
    <s v="IN-2014-76114"/>
    <s v="Same Day"/>
    <s v="DB-13615"/>
    <s v="Doug Bickford"/>
    <x v="0"/>
    <x v="70"/>
    <s v="Uttar Pradesh"/>
    <s v="India"/>
    <x v="3"/>
    <s v="FUR-BO-10004699"/>
    <x v="2"/>
    <x v="14"/>
    <x v="247"/>
    <x v="263"/>
    <n v="2"/>
    <n v="0"/>
    <n v="55.6"/>
    <s v="High"/>
    <n v="525"/>
    <s v="Mahesh"/>
    <x v="3"/>
    <s v="Female"/>
    <x v="148"/>
    <s v="2024"/>
    <x v="4"/>
    <s v="September"/>
    <d v="2024-09-28T00:00:00"/>
    <x v="0"/>
  </r>
  <r>
    <n v="272"/>
    <s v="IN-2014-14150"/>
    <s v="First Class"/>
    <s v="LD-17005"/>
    <s v="Lisa DeCherney"/>
    <x v="0"/>
    <x v="80"/>
    <s v="Jharkhand"/>
    <s v="India"/>
    <x v="1"/>
    <s v="FUR-BO-10002032"/>
    <x v="2"/>
    <x v="14"/>
    <x v="248"/>
    <x v="264"/>
    <n v="2"/>
    <n v="59.46"/>
    <n v="24.84"/>
    <s v="High"/>
    <n v="217"/>
    <s v="Mahesh"/>
    <x v="0"/>
    <s v="Female"/>
    <x v="145"/>
    <s v="2024"/>
    <x v="3"/>
    <s v="December"/>
    <d v="2025-05-01T00:00:00"/>
    <x v="0"/>
  </r>
  <r>
    <n v="273"/>
    <s v="IN-2013-72355"/>
    <s v="Same Day"/>
    <s v="ML-17755"/>
    <s v="Max Ludwig"/>
    <x v="2"/>
    <x v="45"/>
    <s v="Maharashtra"/>
    <s v="India"/>
    <x v="0"/>
    <s v="FUR-FU-10004730"/>
    <x v="2"/>
    <x v="15"/>
    <x v="249"/>
    <x v="265"/>
    <n v="1"/>
    <n v="0.51"/>
    <n v="3.65"/>
    <s v="Medium"/>
    <n v="47"/>
    <s v="Mahesh"/>
    <x v="1"/>
    <s v="Female"/>
    <x v="204"/>
    <s v="2021"/>
    <x v="1"/>
    <s v="December"/>
    <d v="2021-08-14T00:00:00"/>
    <x v="0"/>
  </r>
  <r>
    <n v="274"/>
    <s v="IN-2014-42402"/>
    <s v="Same Day"/>
    <s v="TM-21010"/>
    <s v="Tamara Manning"/>
    <x v="0"/>
    <x v="90"/>
    <s v="West Bengal"/>
    <s v="India"/>
    <x v="1"/>
    <s v="FUR-FU-10002699"/>
    <x v="2"/>
    <x v="15"/>
    <x v="250"/>
    <x v="266"/>
    <n v="2"/>
    <n v="28.32"/>
    <n v="8.15"/>
    <s v="Medium"/>
    <n v="206"/>
    <s v="Mahesh"/>
    <x v="2"/>
    <s v="Female"/>
    <x v="205"/>
    <s v="2022"/>
    <x v="1"/>
    <s v="November"/>
    <d v="2022-11-30T00:00:00"/>
    <x v="0"/>
  </r>
  <r>
    <n v="275"/>
    <s v="IN-2013-26029"/>
    <s v="Same Day"/>
    <s v="KH-16510"/>
    <s v="Keith Herrera"/>
    <x v="0"/>
    <x v="25"/>
    <s v="Punjab"/>
    <s v="India"/>
    <x v="3"/>
    <s v="FUR-FU-10004464"/>
    <x v="2"/>
    <x v="15"/>
    <x v="251"/>
    <x v="267"/>
    <n v="3"/>
    <n v="2.79"/>
    <n v="3.54"/>
    <s v="Medium"/>
    <n v="791"/>
    <s v="Mahesh"/>
    <x v="3"/>
    <s v="Female"/>
    <x v="206"/>
    <s v="2021"/>
    <x v="2"/>
    <s v="May"/>
    <d v="2021-05-31T00:00:00"/>
    <x v="0"/>
  </r>
  <r>
    <n v="276"/>
    <s v="IN-2011-53203"/>
    <s v="First Class"/>
    <s v="AH-10195"/>
    <s v="Alan Haines"/>
    <x v="1"/>
    <x v="30"/>
    <s v="Delhi"/>
    <s v="India"/>
    <x v="3"/>
    <s v="FUR-FU-10000921"/>
    <x v="2"/>
    <x v="15"/>
    <x v="252"/>
    <x v="173"/>
    <n v="1"/>
    <n v="3.9"/>
    <n v="13.44"/>
    <s v="Critical"/>
    <n v="45"/>
    <s v="Mahesh"/>
    <x v="0"/>
    <s v="Male"/>
    <x v="207"/>
    <s v="2021"/>
    <x v="3"/>
    <s v="December"/>
    <d v="2021-12-29T00:00:00"/>
    <x v="0"/>
  </r>
  <r>
    <n v="277"/>
    <s v="IN-2014-58957"/>
    <s v="First Class"/>
    <s v="MM-17920"/>
    <s v="Michael Moore"/>
    <x v="0"/>
    <x v="89"/>
    <s v="Madhya Pradesh"/>
    <s v="India"/>
    <x v="0"/>
    <s v="FUR-FU-10004509"/>
    <x v="2"/>
    <x v="15"/>
    <x v="253"/>
    <x v="268"/>
    <n v="2"/>
    <n v="26.1"/>
    <n v="25.11"/>
    <s v="Critical"/>
    <n v="352"/>
    <s v="Mahesh"/>
    <x v="1"/>
    <s v="Male"/>
    <x v="203"/>
    <s v="2024"/>
    <x v="3"/>
    <s v="June"/>
    <d v="2024-06-21T00:00:00"/>
    <x v="0"/>
  </r>
  <r>
    <n v="278"/>
    <s v="IN-2012-69695"/>
    <s v="First Class"/>
    <s v="DK-13225"/>
    <s v="Dean Katz"/>
    <x v="1"/>
    <x v="53"/>
    <s v="Madhya Pradesh"/>
    <s v="India"/>
    <x v="0"/>
    <s v="FUR-FU-10004619"/>
    <x v="2"/>
    <x v="15"/>
    <x v="254"/>
    <x v="269"/>
    <n v="2"/>
    <n v="19.98"/>
    <n v="7.87"/>
    <s v="Critical"/>
    <n v="148"/>
    <s v="Mahesh"/>
    <x v="2"/>
    <s v="Female"/>
    <x v="208"/>
    <s v="2022"/>
    <x v="4"/>
    <s v="March"/>
    <d v="2022-08-10T00:00:00"/>
    <x v="0"/>
  </r>
  <r>
    <n v="279"/>
    <s v="IN-2013-74231"/>
    <s v="First Class"/>
    <s v="KT-16465"/>
    <s v="Kean Takahito"/>
    <x v="0"/>
    <x v="95"/>
    <s v="Karnataka"/>
    <s v="India"/>
    <x v="2"/>
    <s v="FUR-FU-10000889"/>
    <x v="2"/>
    <x v="15"/>
    <x v="255"/>
    <x v="270"/>
    <n v="5"/>
    <n v="85.2"/>
    <n v="25.92"/>
    <s v="High"/>
    <n v="768"/>
    <s v="Mahesh"/>
    <x v="3"/>
    <s v="Female"/>
    <x v="209"/>
    <s v="2024"/>
    <x v="1"/>
    <s v="March"/>
    <d v="2024-03-30T00:00:00"/>
    <x v="0"/>
  </r>
  <r>
    <n v="280"/>
    <s v="IN-2012-64221"/>
    <s v="First Class"/>
    <s v="AO-10810"/>
    <s v="Anthony O'Donnell"/>
    <x v="1"/>
    <x v="25"/>
    <s v="Punjab"/>
    <s v="India"/>
    <x v="3"/>
    <s v="FUR-FU-10000921"/>
    <x v="2"/>
    <x v="15"/>
    <x v="252"/>
    <x v="271"/>
    <n v="3"/>
    <n v="11.7"/>
    <n v="0.49"/>
    <s v="Medium"/>
    <n v="29"/>
    <s v="Mahesh"/>
    <x v="0"/>
    <s v="Female"/>
    <x v="40"/>
    <s v="2024"/>
    <x v="1"/>
    <s v="March"/>
    <d v="2024-03-23T00:00:00"/>
    <x v="0"/>
  </r>
  <r>
    <n v="281"/>
    <s v="IN-2013-73342"/>
    <s v="Second Class"/>
    <s v="MH-17290"/>
    <s v="Marc Harrigan"/>
    <x v="2"/>
    <x v="54"/>
    <s v="Tamil Nadu"/>
    <s v="India"/>
    <x v="2"/>
    <s v="FUR-FU-10000394"/>
    <x v="2"/>
    <x v="15"/>
    <x v="256"/>
    <x v="272"/>
    <n v="11"/>
    <n v="252.12"/>
    <n v="43.17"/>
    <s v="Medium"/>
    <n v="541"/>
    <s v="Mahesh"/>
    <x v="2"/>
    <s v="Male"/>
    <x v="188"/>
    <s v="2023"/>
    <x v="5"/>
    <s v="September"/>
    <d v="2023-09-20T00:00:00"/>
    <x v="1"/>
  </r>
  <r>
    <n v="282"/>
    <s v="IN-2011-77479"/>
    <s v="Second Class"/>
    <s v="CW-11905"/>
    <s v="Carl Weiss"/>
    <x v="2"/>
    <x v="102"/>
    <s v="Andhra Pradesh"/>
    <s v="India"/>
    <x v="2"/>
    <s v="FUR-FU-10000815"/>
    <x v="2"/>
    <x v="15"/>
    <x v="257"/>
    <x v="273"/>
    <n v="3"/>
    <n v="28.53"/>
    <n v="17.940000000000001"/>
    <s v="High"/>
    <n v="715"/>
    <s v="Mahesh"/>
    <x v="3"/>
    <s v="Female"/>
    <x v="210"/>
    <s v="2021"/>
    <x v="0"/>
    <s v="July"/>
    <d v="2021-08-09T00:00:00"/>
    <x v="0"/>
  </r>
  <r>
    <n v="283"/>
    <s v="IN-2012-24783"/>
    <s v="Second Class"/>
    <s v="GZ-14545"/>
    <s v="George Zrebassa"/>
    <x v="1"/>
    <x v="73"/>
    <s v="Uttar Pradesh"/>
    <s v="India"/>
    <x v="3"/>
    <s v="FUR-FU-10001343"/>
    <x v="2"/>
    <x v="15"/>
    <x v="258"/>
    <x v="274"/>
    <n v="4"/>
    <n v="25.2"/>
    <n v="6.06"/>
    <s v="Medium"/>
    <n v="716"/>
    <s v="Mahesh"/>
    <x v="0"/>
    <s v="Male"/>
    <x v="177"/>
    <s v="2023"/>
    <x v="4"/>
    <s v="November"/>
    <d v="2023-09-14T00:00:00"/>
    <x v="0"/>
  </r>
  <r>
    <n v="284"/>
    <s v="IN-2013-53819"/>
    <s v="Second Class"/>
    <s v="TB-21595"/>
    <s v="Troy Blackwell"/>
    <x v="0"/>
    <x v="48"/>
    <s v="Bihar"/>
    <s v="India"/>
    <x v="1"/>
    <s v="FUR-FU-10004509"/>
    <x v="2"/>
    <x v="15"/>
    <x v="253"/>
    <x v="275"/>
    <n v="4"/>
    <n v="52.2"/>
    <n v="35.53"/>
    <s v="High"/>
    <n v="759"/>
    <s v="Mahesh"/>
    <x v="1"/>
    <s v="Female"/>
    <x v="211"/>
    <s v="2022"/>
    <x v="4"/>
    <s v="April"/>
    <d v="2022-04-24T00:00:00"/>
    <x v="0"/>
  </r>
  <r>
    <n v="285"/>
    <s v="IN-2014-11231"/>
    <s v="First Class"/>
    <s v="CS-11845"/>
    <s v="Cari Sayre"/>
    <x v="1"/>
    <x v="10"/>
    <s v="Uttarakhand"/>
    <s v="India"/>
    <x v="3"/>
    <s v="FUR-TA-10001205"/>
    <x v="2"/>
    <x v="16"/>
    <x v="259"/>
    <x v="276"/>
    <n v="4"/>
    <n v="652.91999999999996"/>
    <n v="592.77"/>
    <s v="Critical"/>
    <n v="200"/>
    <s v="Mahesh"/>
    <x v="2"/>
    <s v="Female"/>
    <x v="172"/>
    <s v="2023"/>
    <x v="6"/>
    <s v="June"/>
    <d v="2023-06-26T00:00:00"/>
    <x v="1"/>
  </r>
  <r>
    <n v="286"/>
    <s v="IN-2013-60700"/>
    <s v="Second Class"/>
    <s v="MC-17845"/>
    <s v="Michael Chen"/>
    <x v="0"/>
    <x v="103"/>
    <s v="Madhya Pradesh"/>
    <s v="India"/>
    <x v="0"/>
    <s v="FUR-TA-10001889"/>
    <x v="2"/>
    <x v="16"/>
    <x v="260"/>
    <x v="277"/>
    <n v="2"/>
    <n v="259.02"/>
    <n v="228.37"/>
    <s v="High"/>
    <n v="634"/>
    <s v="Mahesh"/>
    <x v="3"/>
    <s v="Male"/>
    <x v="212"/>
    <s v="2022"/>
    <x v="5"/>
    <s v="March"/>
    <d v="2022-03-30T00:00:00"/>
    <x v="1"/>
  </r>
  <r>
    <n v="287"/>
    <s v="IN-2012-33218"/>
    <s v="Second Class"/>
    <s v="HP-14815"/>
    <s v="Harold Pawlan"/>
    <x v="2"/>
    <x v="44"/>
    <s v="Maharashtra"/>
    <s v="India"/>
    <x v="0"/>
    <s v="FUR-TA-10001359"/>
    <x v="2"/>
    <x v="16"/>
    <x v="261"/>
    <x v="278"/>
    <n v="3"/>
    <n v="76.59"/>
    <n v="3.78"/>
    <s v="Medium"/>
    <n v="344"/>
    <s v="Mahesh"/>
    <x v="0"/>
    <s v="Female"/>
    <x v="213"/>
    <s v="2024"/>
    <x v="6"/>
    <s v="March"/>
    <d v="2024-03-31T00:00:00"/>
    <x v="1"/>
  </r>
  <r>
    <n v="288"/>
    <s v="IN-2012-47008"/>
    <s v="Standard Class"/>
    <s v="FG-14260"/>
    <s v="Frank Gastineau"/>
    <x v="2"/>
    <x v="59"/>
    <s v="Madhya Pradesh"/>
    <s v="India"/>
    <x v="0"/>
    <s v="TEC-PH-10002070"/>
    <x v="1"/>
    <x v="12"/>
    <x v="262"/>
    <x v="279"/>
    <n v="6"/>
    <n v="61.38"/>
    <n v="59.64"/>
    <s v="Low"/>
    <n v="438"/>
    <s v="Mahesh"/>
    <x v="3"/>
    <s v="Male"/>
    <x v="88"/>
    <s v="2024"/>
    <x v="1"/>
    <s v="October"/>
    <d v="2024-10-30T00:00:00"/>
    <x v="0"/>
  </r>
  <r>
    <n v="289"/>
    <s v="IN-2013-26659"/>
    <s v="Standard Class"/>
    <s v="AB-10600"/>
    <s v="Ann Blume"/>
    <x v="1"/>
    <x v="61"/>
    <s v="Uttar Pradesh"/>
    <s v="India"/>
    <x v="3"/>
    <s v="TEC-MA-10003773"/>
    <x v="1"/>
    <x v="9"/>
    <x v="263"/>
    <x v="280"/>
    <n v="5"/>
    <n v="252"/>
    <n v="123.84"/>
    <s v="Low"/>
    <n v="204"/>
    <s v="Mahesh"/>
    <x v="0"/>
    <s v="Female"/>
    <x v="214"/>
    <s v="2022"/>
    <x v="3"/>
    <s v="May"/>
    <d v="2022-05-31T00:00:00"/>
    <x v="0"/>
  </r>
  <r>
    <n v="290"/>
    <s v="IN-2014-14458"/>
    <s v="Standard Class"/>
    <s v="GT-14755"/>
    <s v="Guy Thornton"/>
    <x v="0"/>
    <x v="104"/>
    <s v="Odisha"/>
    <s v="India"/>
    <x v="1"/>
    <s v="FUR-BO-10003706"/>
    <x v="2"/>
    <x v="14"/>
    <x v="264"/>
    <x v="281"/>
    <n v="2"/>
    <n v="142.19999999999999"/>
    <n v="34.81"/>
    <s v="Low"/>
    <n v="639"/>
    <s v="Mahesh"/>
    <x v="2"/>
    <s v="Female"/>
    <x v="215"/>
    <s v="2023"/>
    <x v="5"/>
    <s v="October"/>
    <d v="2023-10-17T00:00:00"/>
    <x v="1"/>
  </r>
  <r>
    <n v="291"/>
    <s v="IN-2014-17426"/>
    <s v="Standard Class"/>
    <s v="DS-13030"/>
    <s v="Darrin Sayre"/>
    <x v="2"/>
    <x v="105"/>
    <s v="Manipur"/>
    <s v="India"/>
    <x v="1"/>
    <s v="FUR-BO-10004699"/>
    <x v="2"/>
    <x v="14"/>
    <x v="247"/>
    <x v="282"/>
    <n v="6"/>
    <n v="0"/>
    <n v="76.989999999999995"/>
    <s v="High"/>
    <n v="634"/>
    <s v="Mahesh"/>
    <x v="3"/>
    <s v="Male"/>
    <x v="216"/>
    <s v="2024"/>
    <x v="1"/>
    <s v="August"/>
    <d v="2024-08-23T00:00:00"/>
    <x v="0"/>
  </r>
  <r>
    <n v="292"/>
    <s v="IN-2013-70297"/>
    <s v="Standard Class"/>
    <s v="LS-16975"/>
    <s v="Lindsay Shagiari"/>
    <x v="2"/>
    <x v="41"/>
    <s v="Madhya Pradesh"/>
    <s v="India"/>
    <x v="0"/>
    <s v="FUR-BO-10001860"/>
    <x v="2"/>
    <x v="14"/>
    <x v="265"/>
    <x v="283"/>
    <n v="4"/>
    <n v="212.04"/>
    <n v="58.21"/>
    <s v="High"/>
    <n v="473"/>
    <s v="Mahesh"/>
    <x v="0"/>
    <s v="Male"/>
    <x v="217"/>
    <s v="2022"/>
    <x v="1"/>
    <s v="May"/>
    <d v="2022-05-28T00:00:00"/>
    <x v="0"/>
  </r>
  <r>
    <n v="293"/>
    <s v="IN-2014-32770"/>
    <s v="Standard Class"/>
    <s v="AP-10720"/>
    <s v="Anne Pryor"/>
    <x v="2"/>
    <x v="59"/>
    <s v="Madhya Pradesh"/>
    <s v="India"/>
    <x v="0"/>
    <s v="FUR-FU-10003605"/>
    <x v="2"/>
    <x v="15"/>
    <x v="266"/>
    <x v="284"/>
    <n v="3"/>
    <n v="29.97"/>
    <n v="3.71"/>
    <s v="High"/>
    <n v="379"/>
    <s v="Mahesh"/>
    <x v="1"/>
    <s v="Female"/>
    <x v="218"/>
    <s v="2022"/>
    <x v="1"/>
    <s v="October"/>
    <d v="2022-10-21T00:00:00"/>
    <x v="0"/>
  </r>
  <r>
    <n v="294"/>
    <s v="IN-2014-32665"/>
    <s v="Standard Class"/>
    <s v="SL-20155"/>
    <s v="Sara Luxemburg"/>
    <x v="2"/>
    <x v="49"/>
    <s v="Maharashtra"/>
    <s v="India"/>
    <x v="0"/>
    <s v="FUR-BO-10003706"/>
    <x v="2"/>
    <x v="14"/>
    <x v="264"/>
    <x v="285"/>
    <n v="2"/>
    <n v="-5.97"/>
    <n v="7.92"/>
    <s v="High"/>
    <n v="605"/>
    <s v="Mahesh"/>
    <x v="2"/>
    <s v="Female"/>
    <x v="191"/>
    <s v="2023"/>
    <x v="1"/>
    <s v="April"/>
    <d v="2023-04-28T00:00:00"/>
    <x v="0"/>
  </r>
  <r>
    <n v="295"/>
    <s v="IN-2012-33813"/>
    <s v="Standard Class"/>
    <s v="CA-12055"/>
    <s v="Cathy Armstrong"/>
    <x v="2"/>
    <x v="11"/>
    <s v="Madhya Pradesh"/>
    <s v="India"/>
    <x v="0"/>
    <s v="FUR-CH-10000026"/>
    <x v="2"/>
    <x v="13"/>
    <x v="229"/>
    <x v="286"/>
    <n v="4"/>
    <n v="21.12"/>
    <n v="64.92"/>
    <s v="High"/>
    <n v="20"/>
    <s v="Mahesh"/>
    <x v="3"/>
    <s v="Male"/>
    <x v="195"/>
    <s v="2021"/>
    <x v="1"/>
    <s v="September"/>
    <d v="2021-09-27T00:00:00"/>
    <x v="0"/>
  </r>
  <r>
    <n v="296"/>
    <s v="IN-2014-46616"/>
    <s v="Standard Class"/>
    <s v="VP-21730"/>
    <s v="Victor Preis"/>
    <x v="2"/>
    <x v="38"/>
    <s v="Haryana"/>
    <s v="India"/>
    <x v="3"/>
    <s v="FUR-CH-10002091"/>
    <x v="2"/>
    <x v="13"/>
    <x v="267"/>
    <x v="287"/>
    <n v="2"/>
    <n v="123.96"/>
    <n v="40.950000000000003"/>
    <s v="High"/>
    <n v="9"/>
    <s v="Mahesh"/>
    <x v="0"/>
    <s v="Male"/>
    <x v="174"/>
    <s v="2022"/>
    <x v="3"/>
    <s v="November"/>
    <d v="2022-11-20T00:00:00"/>
    <x v="0"/>
  </r>
  <r>
    <n v="297"/>
    <s v="IN-2014-32770"/>
    <s v="Standard Class"/>
    <s v="AP-10720"/>
    <s v="Anne Pryor"/>
    <x v="2"/>
    <x v="59"/>
    <s v="Madhya Pradesh"/>
    <s v="India"/>
    <x v="0"/>
    <s v="TEC-PH-10003856"/>
    <x v="1"/>
    <x v="12"/>
    <x v="268"/>
    <x v="288"/>
    <n v="4"/>
    <n v="361.44"/>
    <n v="404.08"/>
    <s v="High"/>
    <n v="115"/>
    <s v="Mahesh"/>
    <x v="1"/>
    <s v="Male"/>
    <x v="219"/>
    <s v="2022"/>
    <x v="0"/>
    <s v="February"/>
    <d v="2022-02-25T00:00:00"/>
    <x v="0"/>
  </r>
  <r>
    <n v="298"/>
    <s v="IN-2014-46616"/>
    <s v="Standard Class"/>
    <s v="VP-21730"/>
    <s v="Victor Preis"/>
    <x v="2"/>
    <x v="38"/>
    <s v="Haryana"/>
    <s v="India"/>
    <x v="3"/>
    <s v="TEC-PH-10002104"/>
    <x v="1"/>
    <x v="12"/>
    <x v="269"/>
    <x v="289"/>
    <n v="5"/>
    <n v="204.9"/>
    <n v="91.65"/>
    <s v="High"/>
    <n v="506"/>
    <s v="Mahesh"/>
    <x v="2"/>
    <s v="Male"/>
    <x v="220"/>
    <s v="2021"/>
    <x v="6"/>
    <s v="September"/>
    <d v="2021-11-11T00:00:00"/>
    <x v="1"/>
  </r>
  <r>
    <n v="299"/>
    <s v="IN-2012-64494"/>
    <s v="Standard Class"/>
    <s v="MA-17560"/>
    <s v="Matt Abelman"/>
    <x v="2"/>
    <x v="106"/>
    <s v="Karnataka"/>
    <s v="India"/>
    <x v="2"/>
    <s v="TEC-AC-10003570"/>
    <x v="1"/>
    <x v="11"/>
    <x v="270"/>
    <x v="290"/>
    <n v="9"/>
    <n v="65.88"/>
    <n v="24.56"/>
    <s v="High"/>
    <n v="768"/>
    <s v="Mahesh"/>
    <x v="1"/>
    <s v="Female"/>
    <x v="14"/>
    <s v="2023"/>
    <x v="4"/>
    <s v="January"/>
    <d v="2023-04-05T00:00:00"/>
    <x v="0"/>
  </r>
  <r>
    <n v="300"/>
    <s v="IN-2012-55653"/>
    <s v="Standard Class"/>
    <s v="DW-13585"/>
    <s v="Dorothy Wardle"/>
    <x v="1"/>
    <x v="8"/>
    <s v="Uttar Pradesh"/>
    <s v="India"/>
    <x v="3"/>
    <s v="TEC-AC-10003969"/>
    <x v="1"/>
    <x v="11"/>
    <x v="271"/>
    <x v="291"/>
    <n v="2"/>
    <n v="110.34"/>
    <n v="41.68"/>
    <s v="High"/>
    <n v="451"/>
    <s v="Mahesh"/>
    <x v="0"/>
    <s v="Male"/>
    <x v="209"/>
    <s v="2024"/>
    <x v="1"/>
    <s v="March"/>
    <d v="2024-03-30T00:00:00"/>
    <x v="0"/>
  </r>
  <r>
    <n v="301"/>
    <s v="IN-2012-21206"/>
    <s v="Standard Class"/>
    <s v="SC-20800"/>
    <s v="Stuart Calhoun"/>
    <x v="0"/>
    <x v="26"/>
    <s v="Chhattisgarh"/>
    <s v="India"/>
    <x v="1"/>
    <s v="FUR-BO-10000035"/>
    <x v="2"/>
    <x v="14"/>
    <x v="272"/>
    <x v="292"/>
    <n v="3"/>
    <n v="519.21"/>
    <n v="207.44"/>
    <s v="High"/>
    <n v="410"/>
    <s v="Mahesh"/>
    <x v="1"/>
    <s v="Female"/>
    <x v="6"/>
    <s v="2023"/>
    <x v="5"/>
    <s v="May"/>
    <d v="2023-05-17T00:00:00"/>
    <x v="1"/>
  </r>
  <r>
    <n v="302"/>
    <s v="IN-2012-68358"/>
    <s v="Standard Class"/>
    <s v="ML-18265"/>
    <s v="Muhammed Lee"/>
    <x v="0"/>
    <x v="55"/>
    <s v="Andhra Pradesh"/>
    <s v="India"/>
    <x v="2"/>
    <s v="FUR-BO-10000402"/>
    <x v="2"/>
    <x v="14"/>
    <x v="273"/>
    <x v="293"/>
    <n v="3"/>
    <n v="65.790000000000006"/>
    <n v="50.45"/>
    <s v="High"/>
    <n v="721"/>
    <s v="Mahesh"/>
    <x v="2"/>
    <s v="Male"/>
    <x v="221"/>
    <s v="2022"/>
    <x v="3"/>
    <s v="October"/>
    <d v="2022-12-04T00:00:00"/>
    <x v="0"/>
  </r>
  <r>
    <n v="303"/>
    <s v="IN-2012-18518"/>
    <s v="Standard Class"/>
    <s v="TT-21070"/>
    <s v="Ted Trevino"/>
    <x v="0"/>
    <x v="70"/>
    <s v="Uttar Pradesh"/>
    <s v="India"/>
    <x v="3"/>
    <s v="FUR-CH-10001207"/>
    <x v="2"/>
    <x v="13"/>
    <x v="274"/>
    <x v="294"/>
    <n v="6"/>
    <n v="413.28"/>
    <n v="369.4"/>
    <s v="High"/>
    <n v="795"/>
    <s v="Mahesh"/>
    <x v="0"/>
    <s v="Female"/>
    <x v="148"/>
    <s v="2024"/>
    <x v="4"/>
    <s v="September"/>
    <d v="2024-09-28T00:00:00"/>
    <x v="0"/>
  </r>
  <r>
    <n v="304"/>
    <s v="IN-2011-30341"/>
    <s v="Standard Class"/>
    <s v="BD-11635"/>
    <s v="Brian Derr"/>
    <x v="0"/>
    <x v="25"/>
    <s v="Punjab"/>
    <s v="India"/>
    <x v="3"/>
    <s v="FUR-CH-10001477"/>
    <x v="2"/>
    <x v="13"/>
    <x v="275"/>
    <x v="295"/>
    <n v="6"/>
    <n v="138.96"/>
    <n v="22.45"/>
    <s v="High"/>
    <n v="619"/>
    <s v="Mahesh"/>
    <x v="1"/>
    <s v="Male"/>
    <x v="222"/>
    <s v="2024"/>
    <x v="2"/>
    <s v="November"/>
    <d v="2024-11-30T00:00:00"/>
    <x v="0"/>
  </r>
  <r>
    <n v="305"/>
    <s v="ID-2012-41520"/>
    <s v="Standard Class"/>
    <s v="MC-18100"/>
    <s v="Mick Crebagga"/>
    <x v="0"/>
    <x v="49"/>
    <s v="Maharashtra"/>
    <s v="India"/>
    <x v="0"/>
    <s v="FUR-CH-10002061"/>
    <x v="2"/>
    <x v="13"/>
    <x v="276"/>
    <x v="296"/>
    <n v="4"/>
    <n v="-495"/>
    <n v="106.93"/>
    <s v="High"/>
    <n v="770"/>
    <s v="Mahesh"/>
    <x v="2"/>
    <s v="Female"/>
    <x v="223"/>
    <s v="2023"/>
    <x v="1"/>
    <s v="March"/>
    <d v="2023-03-04T00:00:00"/>
    <x v="0"/>
  </r>
  <r>
    <n v="306"/>
    <s v="IN-2011-51271"/>
    <s v="Standard Class"/>
    <s v="EH-13990"/>
    <s v="Erica Hackney"/>
    <x v="0"/>
    <x v="44"/>
    <s v="Maharashtra"/>
    <s v="India"/>
    <x v="0"/>
    <s v="FUR-FU-10004503"/>
    <x v="2"/>
    <x v="15"/>
    <x v="277"/>
    <x v="297"/>
    <n v="4"/>
    <n v="78.72"/>
    <n v="29.41"/>
    <s v="High"/>
    <n v="677"/>
    <s v="Mahesh"/>
    <x v="3"/>
    <s v="Male"/>
    <x v="183"/>
    <s v="2024"/>
    <x v="5"/>
    <s v="May"/>
    <d v="2024-05-28T00:00:00"/>
    <x v="1"/>
  </r>
  <r>
    <n v="307"/>
    <s v="IN-2014-54197"/>
    <s v="Standard Class"/>
    <s v="DB-13405"/>
    <s v="Denny Blanton"/>
    <x v="0"/>
    <x v="57"/>
    <s v="Rajasthan"/>
    <s v="India"/>
    <x v="0"/>
    <s v="FUR-FU-10004619"/>
    <x v="2"/>
    <x v="15"/>
    <x v="254"/>
    <x v="269"/>
    <n v="2"/>
    <n v="19.98"/>
    <n v="5.51"/>
    <s v="High"/>
    <n v="302"/>
    <s v="Mahesh"/>
    <x v="0"/>
    <s v="Male"/>
    <x v="114"/>
    <s v="2021"/>
    <x v="3"/>
    <s v="December"/>
    <d v="2021-12-23T00:00:00"/>
    <x v="0"/>
  </r>
  <r>
    <n v="308"/>
    <s v="IN-2013-79530"/>
    <s v="Standard Class"/>
    <s v="AA-10645"/>
    <s v="Anna Andreadi"/>
    <x v="0"/>
    <x v="18"/>
    <s v="Tamil Nadu"/>
    <s v="India"/>
    <x v="2"/>
    <s v="TEC-CO-10001382"/>
    <x v="1"/>
    <x v="10"/>
    <x v="278"/>
    <x v="298"/>
    <n v="5"/>
    <n v="192.6"/>
    <n v="112.46"/>
    <s v="High"/>
    <n v="211"/>
    <s v="Mahesh"/>
    <x v="3"/>
    <s v="Male"/>
    <x v="224"/>
    <s v="2022"/>
    <x v="6"/>
    <s v="March"/>
    <d v="2022-05-12T00:00:00"/>
    <x v="1"/>
  </r>
  <r>
    <n v="309"/>
    <s v="ID-2013-69345"/>
    <s v="Standard Class"/>
    <s v="EM-13960"/>
    <s v="Eric Murdock"/>
    <x v="0"/>
    <x v="45"/>
    <s v="Maharashtra"/>
    <s v="India"/>
    <x v="0"/>
    <s v="TEC-CO-10002283"/>
    <x v="1"/>
    <x v="10"/>
    <x v="279"/>
    <x v="299"/>
    <n v="3"/>
    <n v="281.25"/>
    <n v="108.2"/>
    <s v="High"/>
    <n v="197"/>
    <s v="Mahesh"/>
    <x v="0"/>
    <s v="Female"/>
    <x v="225"/>
    <s v="2024"/>
    <x v="0"/>
    <s v="April"/>
    <d v="2024-06-12T00:00:00"/>
    <x v="0"/>
  </r>
  <r>
    <n v="310"/>
    <s v="IN-2014-54197"/>
    <s v="Standard Class"/>
    <s v="DB-13405"/>
    <s v="Denny Blanton"/>
    <x v="0"/>
    <x v="57"/>
    <s v="Rajasthan"/>
    <s v="India"/>
    <x v="0"/>
    <s v="TEC-CO-10002197"/>
    <x v="1"/>
    <x v="10"/>
    <x v="280"/>
    <x v="300"/>
    <n v="2"/>
    <n v="145.19999999999999"/>
    <n v="45.47"/>
    <s v="High"/>
    <n v="216"/>
    <s v="Mahesh"/>
    <x v="1"/>
    <s v="Female"/>
    <x v="75"/>
    <s v="2024"/>
    <x v="5"/>
    <s v="November"/>
    <d v="2024-11-22T00:00:00"/>
    <x v="1"/>
  </r>
  <r>
    <n v="311"/>
    <s v="IN-2014-26981"/>
    <s v="Standard Class"/>
    <s v="JM-15865"/>
    <s v="John Murray"/>
    <x v="0"/>
    <x v="66"/>
    <s v="Maharashtra"/>
    <s v="India"/>
    <x v="0"/>
    <s v="TEC-CO-10001410"/>
    <x v="1"/>
    <x v="10"/>
    <x v="281"/>
    <x v="301"/>
    <n v="1"/>
    <n v="4.2"/>
    <n v="29.06"/>
    <s v="High"/>
    <n v="376"/>
    <s v="Mahesh"/>
    <x v="2"/>
    <s v="Male"/>
    <x v="136"/>
    <s v="2023"/>
    <x v="6"/>
    <s v="November"/>
    <d v="2023-11-27T00:00:00"/>
    <x v="1"/>
  </r>
  <r>
    <n v="312"/>
    <s v="IN-2012-33820"/>
    <s v="Standard Class"/>
    <s v="CC-12685"/>
    <s v="Craig Carroll"/>
    <x v="0"/>
    <x v="69"/>
    <s v="Andhra Pradesh"/>
    <s v="India"/>
    <x v="2"/>
    <s v="TEC-PH-10002652"/>
    <x v="1"/>
    <x v="12"/>
    <x v="282"/>
    <x v="302"/>
    <n v="2"/>
    <n v="182.4"/>
    <n v="234.15"/>
    <s v="High"/>
    <n v="736"/>
    <s v="Mahesh"/>
    <x v="3"/>
    <s v="Female"/>
    <x v="226"/>
    <s v="2024"/>
    <x v="1"/>
    <s v="October"/>
    <d v="2024-10-19T00:00:00"/>
    <x v="0"/>
  </r>
  <r>
    <n v="313"/>
    <s v="IN-2011-51271"/>
    <s v="Standard Class"/>
    <s v="EH-13990"/>
    <s v="Erica Hackney"/>
    <x v="0"/>
    <x v="44"/>
    <s v="Maharashtra"/>
    <s v="India"/>
    <x v="0"/>
    <s v="TEC-PH-10001002"/>
    <x v="1"/>
    <x v="12"/>
    <x v="283"/>
    <x v="303"/>
    <n v="7"/>
    <n v="376.53"/>
    <n v="107.06"/>
    <s v="High"/>
    <n v="46"/>
    <s v="Mahesh"/>
    <x v="0"/>
    <s v="Female"/>
    <x v="227"/>
    <s v="2024"/>
    <x v="6"/>
    <s v="December"/>
    <d v="2024-07-13T00:00:00"/>
    <x v="1"/>
  </r>
  <r>
    <n v="314"/>
    <s v="IN-2011-51271"/>
    <s v="Standard Class"/>
    <s v="EH-13990"/>
    <s v="Erica Hackney"/>
    <x v="0"/>
    <x v="44"/>
    <s v="Maharashtra"/>
    <s v="India"/>
    <x v="0"/>
    <s v="TEC-PH-10002806"/>
    <x v="1"/>
    <x v="12"/>
    <x v="284"/>
    <x v="304"/>
    <n v="4"/>
    <n v="153.6"/>
    <n v="88.22"/>
    <s v="High"/>
    <n v="147"/>
    <s v="Mahesh"/>
    <x v="1"/>
    <s v="Female"/>
    <x v="164"/>
    <s v="2024"/>
    <x v="3"/>
    <s v="September"/>
    <d v="2024-09-19T00:00:00"/>
    <x v="0"/>
  </r>
  <r>
    <n v="315"/>
    <s v="IN-2013-31601"/>
    <s v="Standard Class"/>
    <s v="KB-16405"/>
    <s v="Katrina Bavinger"/>
    <x v="2"/>
    <x v="44"/>
    <s v="Maharashtra"/>
    <s v="India"/>
    <x v="0"/>
    <s v="FUR-CH-10002940"/>
    <x v="2"/>
    <x v="13"/>
    <x v="285"/>
    <x v="305"/>
    <n v="6"/>
    <n v="45.9"/>
    <n v="40.409999999999997"/>
    <s v="Medium"/>
    <n v="560"/>
    <s v="Mahesh"/>
    <x v="0"/>
    <s v="Female"/>
    <x v="133"/>
    <s v="2023"/>
    <x v="1"/>
    <s v="September"/>
    <d v="2023-09-13T00:00:00"/>
    <x v="0"/>
  </r>
  <r>
    <n v="316"/>
    <s v="IN-2014-42808"/>
    <s v="Standard Class"/>
    <s v="PB-18805"/>
    <s v="Patrick Bzostek"/>
    <x v="2"/>
    <x v="67"/>
    <s v="Uttar Pradesh"/>
    <s v="India"/>
    <x v="3"/>
    <s v="FUR-CH-10002743"/>
    <x v="2"/>
    <x v="13"/>
    <x v="286"/>
    <x v="306"/>
    <n v="4"/>
    <n v="0"/>
    <n v="10.61"/>
    <s v="Medium"/>
    <n v="126"/>
    <s v="Mahesh"/>
    <x v="1"/>
    <s v="Male"/>
    <x v="228"/>
    <s v="2023"/>
    <x v="6"/>
    <s v="March"/>
    <d v="2023-03-29T00:00:00"/>
    <x v="1"/>
  </r>
  <r>
    <n v="317"/>
    <s v="IN-2013-63829"/>
    <s v="Standard Class"/>
    <s v="DW-13480"/>
    <s v="Dianna Wilson"/>
    <x v="2"/>
    <x v="107"/>
    <s v="Maharashtra"/>
    <s v="India"/>
    <x v="0"/>
    <s v="FUR-CH-10000391"/>
    <x v="2"/>
    <x v="13"/>
    <x v="225"/>
    <x v="307"/>
    <n v="3"/>
    <n v="10.98"/>
    <n v="6.59"/>
    <s v="Medium"/>
    <n v="745"/>
    <s v="Mahesh"/>
    <x v="2"/>
    <s v="Female"/>
    <x v="229"/>
    <s v="2024"/>
    <x v="5"/>
    <s v="October"/>
    <d v="2024-10-30T00:00:00"/>
    <x v="1"/>
  </r>
  <r>
    <n v="318"/>
    <s v="IN-2011-78263"/>
    <s v="Standard Class"/>
    <s v="BF-11215"/>
    <s v="Benjamin Farhat"/>
    <x v="2"/>
    <x v="8"/>
    <s v="Uttar Pradesh"/>
    <s v="India"/>
    <x v="3"/>
    <s v="FUR-FU-10001619"/>
    <x v="2"/>
    <x v="15"/>
    <x v="287"/>
    <x v="308"/>
    <n v="3"/>
    <n v="58.5"/>
    <n v="8.48"/>
    <s v="Medium"/>
    <n v="418"/>
    <s v="Mahesh"/>
    <x v="3"/>
    <s v="Female"/>
    <x v="230"/>
    <s v="2023"/>
    <x v="5"/>
    <s v="March"/>
    <d v="2023-07-05T00:00:00"/>
    <x v="1"/>
  </r>
  <r>
    <n v="319"/>
    <s v="IN-2014-37166"/>
    <s v="Standard Class"/>
    <s v="Dp-13240"/>
    <s v="Dean percer"/>
    <x v="2"/>
    <x v="58"/>
    <s v="Tamil Nadu"/>
    <s v="India"/>
    <x v="2"/>
    <s v="FUR-BO-10001541"/>
    <x v="2"/>
    <x v="14"/>
    <x v="288"/>
    <x v="309"/>
    <n v="7"/>
    <n v="68.67"/>
    <n v="35.01"/>
    <s v="Medium"/>
    <n v="686"/>
    <s v="Mahesh"/>
    <x v="0"/>
    <s v="Male"/>
    <x v="225"/>
    <s v="2024"/>
    <x v="0"/>
    <s v="April"/>
    <d v="2024-06-12T00:00:00"/>
    <x v="0"/>
  </r>
  <r>
    <n v="320"/>
    <s v="IN-2011-78263"/>
    <s v="Standard Class"/>
    <s v="BF-11215"/>
    <s v="Benjamin Farhat"/>
    <x v="2"/>
    <x v="8"/>
    <s v="Uttar Pradesh"/>
    <s v="India"/>
    <x v="3"/>
    <s v="FUR-BO-10004230"/>
    <x v="2"/>
    <x v="14"/>
    <x v="289"/>
    <x v="310"/>
    <n v="1"/>
    <n v="50.61"/>
    <n v="1.34"/>
    <s v="Medium"/>
    <n v="689"/>
    <s v="Mahesh"/>
    <x v="1"/>
    <s v="Female"/>
    <x v="122"/>
    <s v="2024"/>
    <x v="5"/>
    <s v="May"/>
    <d v="2024-07-05T00:00:00"/>
    <x v="1"/>
  </r>
  <r>
    <n v="321"/>
    <s v="IN-2011-78263"/>
    <s v="Standard Class"/>
    <s v="BF-11215"/>
    <s v="Benjamin Farhat"/>
    <x v="2"/>
    <x v="8"/>
    <s v="Uttar Pradesh"/>
    <s v="India"/>
    <x v="3"/>
    <s v="TEC-MA-10002941"/>
    <x v="1"/>
    <x v="9"/>
    <x v="290"/>
    <x v="311"/>
    <n v="7"/>
    <n v="423.78"/>
    <n v="113.03"/>
    <s v="Medium"/>
    <n v="143"/>
    <s v="Mahesh"/>
    <x v="3"/>
    <s v="Male"/>
    <x v="164"/>
    <s v="2024"/>
    <x v="3"/>
    <s v="September"/>
    <d v="2024-09-19T00:00:00"/>
    <x v="0"/>
  </r>
  <r>
    <n v="322"/>
    <s v="IN-2014-42808"/>
    <s v="Standard Class"/>
    <s v="PB-18805"/>
    <s v="Patrick Bzostek"/>
    <x v="2"/>
    <x v="67"/>
    <s v="Uttar Pradesh"/>
    <s v="India"/>
    <x v="3"/>
    <s v="TEC-MA-10003351"/>
    <x v="1"/>
    <x v="9"/>
    <x v="291"/>
    <x v="312"/>
    <n v="2"/>
    <n v="142.86000000000001"/>
    <n v="30.85"/>
    <s v="Medium"/>
    <n v="297"/>
    <s v="Mahesh"/>
    <x v="0"/>
    <s v="Female"/>
    <x v="231"/>
    <s v="2023"/>
    <x v="2"/>
    <s v="July"/>
    <d v="2023-12-10T00:00:00"/>
    <x v="0"/>
  </r>
  <r>
    <n v="323"/>
    <s v="IN-2012-68918"/>
    <s v="Standard Class"/>
    <s v="MA-17995"/>
    <s v="Michelle Arnett"/>
    <x v="2"/>
    <x v="87"/>
    <s v="Maharashtra"/>
    <s v="India"/>
    <x v="0"/>
    <s v="TEC-MA-10004421"/>
    <x v="1"/>
    <x v="9"/>
    <x v="292"/>
    <x v="313"/>
    <n v="1"/>
    <n v="147.36000000000001"/>
    <n v="10.75"/>
    <s v="Medium"/>
    <n v="256"/>
    <s v="Mahesh"/>
    <x v="1"/>
    <s v="Male"/>
    <x v="232"/>
    <s v="2022"/>
    <x v="5"/>
    <s v="July"/>
    <d v="2022-04-08T00:00:00"/>
    <x v="1"/>
  </r>
  <r>
    <n v="324"/>
    <s v="IN-2014-23173"/>
    <s v="Standard Class"/>
    <s v="HD-14785"/>
    <s v="Harold Dahlen"/>
    <x v="2"/>
    <x v="38"/>
    <s v="Haryana"/>
    <s v="India"/>
    <x v="3"/>
    <s v="TEC-CO-10001726"/>
    <x v="1"/>
    <x v="10"/>
    <x v="293"/>
    <x v="314"/>
    <n v="2"/>
    <n v="82.08"/>
    <n v="29.93"/>
    <s v="Medium"/>
    <n v="706"/>
    <s v="Mahesh"/>
    <x v="2"/>
    <s v="Female"/>
    <x v="233"/>
    <s v="2023"/>
    <x v="1"/>
    <s v="April"/>
    <d v="2023-04-12T00:00:00"/>
    <x v="0"/>
  </r>
  <r>
    <n v="325"/>
    <s v="ID-2012-61659"/>
    <s v="Standard Class"/>
    <s v="VF-21715"/>
    <s v="Vicky Freymann"/>
    <x v="2"/>
    <x v="49"/>
    <s v="Maharashtra"/>
    <s v="India"/>
    <x v="0"/>
    <s v="TEC-CO-10002350"/>
    <x v="1"/>
    <x v="10"/>
    <x v="294"/>
    <x v="315"/>
    <n v="3"/>
    <n v="-522.09"/>
    <n v="24.98"/>
    <s v="Medium"/>
    <n v="104"/>
    <s v="Mahesh"/>
    <x v="3"/>
    <s v="Female"/>
    <x v="146"/>
    <s v="2024"/>
    <x v="4"/>
    <s v="October"/>
    <d v="2024-02-11T00:00:00"/>
    <x v="0"/>
  </r>
  <r>
    <n v="326"/>
    <s v="IN-2011-40155"/>
    <s v="Standard Class"/>
    <s v="CL-12700"/>
    <s v="Craig Leslie"/>
    <x v="2"/>
    <x v="43"/>
    <s v="West Bengal"/>
    <s v="India"/>
    <x v="1"/>
    <s v="TEC-AC-10003408"/>
    <x v="1"/>
    <x v="11"/>
    <x v="295"/>
    <x v="316"/>
    <n v="1"/>
    <n v="25.47"/>
    <n v="7.69"/>
    <s v="Medium"/>
    <n v="66"/>
    <s v="Mahesh"/>
    <x v="0"/>
    <s v="Male"/>
    <x v="234"/>
    <s v="2022"/>
    <x v="5"/>
    <s v="December"/>
    <d v="2022-11-17T00:00:00"/>
    <x v="1"/>
  </r>
  <r>
    <n v="327"/>
    <s v="IN-2011-16362"/>
    <s v="Standard Class"/>
    <s v="RH-19510"/>
    <s v="Rick Huthwaite"/>
    <x v="2"/>
    <x v="13"/>
    <s v="Rajasthan"/>
    <s v="India"/>
    <x v="0"/>
    <s v="TEC-AC-10000051"/>
    <x v="1"/>
    <x v="11"/>
    <x v="296"/>
    <x v="317"/>
    <n v="2"/>
    <n v="43.5"/>
    <n v="5.99"/>
    <s v="Medium"/>
    <n v="253"/>
    <s v="Mahesh"/>
    <x v="1"/>
    <s v="Male"/>
    <x v="148"/>
    <s v="2024"/>
    <x v="4"/>
    <s v="September"/>
    <d v="2024-09-28T00:00:00"/>
    <x v="0"/>
  </r>
  <r>
    <n v="328"/>
    <s v="IN-2013-22760"/>
    <s v="Standard Class"/>
    <s v="VT-21700"/>
    <s v="Valerie Takahito"/>
    <x v="2"/>
    <x v="19"/>
    <s v="Rajasthan"/>
    <s v="India"/>
    <x v="0"/>
    <s v="TEC-AC-10002795"/>
    <x v="1"/>
    <x v="11"/>
    <x v="297"/>
    <x v="187"/>
    <n v="2"/>
    <n v="14.22"/>
    <n v="3.92"/>
    <s v="Medium"/>
    <n v="168"/>
    <s v="Mahesh"/>
    <x v="2"/>
    <s v="Male"/>
    <x v="148"/>
    <s v="2024"/>
    <x v="4"/>
    <s v="September"/>
    <d v="2024-09-30T00:00:00"/>
    <x v="0"/>
  </r>
  <r>
    <n v="329"/>
    <s v="IN-2014-70738"/>
    <s v="Standard Class"/>
    <s v="RB-19465"/>
    <s v="Rick Bensley"/>
    <x v="2"/>
    <x v="54"/>
    <s v="Tamil Nadu"/>
    <s v="India"/>
    <x v="2"/>
    <s v="TEC-PH-10001917"/>
    <x v="1"/>
    <x v="12"/>
    <x v="298"/>
    <x v="318"/>
    <n v="13"/>
    <n v="145.08000000000001"/>
    <n v="109.95"/>
    <s v="Medium"/>
    <n v="669"/>
    <s v="Mahesh"/>
    <x v="3"/>
    <s v="Female"/>
    <x v="227"/>
    <s v="2024"/>
    <x v="6"/>
    <s v="December"/>
    <d v="2024-07-13T00:00:00"/>
    <x v="1"/>
  </r>
  <r>
    <n v="330"/>
    <s v="IN-2013-63829"/>
    <s v="Standard Class"/>
    <s v="DW-13480"/>
    <s v="Dianna Wilson"/>
    <x v="2"/>
    <x v="107"/>
    <s v="Maharashtra"/>
    <s v="India"/>
    <x v="0"/>
    <s v="TEC-PH-10003556"/>
    <x v="1"/>
    <x v="12"/>
    <x v="299"/>
    <x v="319"/>
    <n v="7"/>
    <n v="301.98"/>
    <n v="95.58"/>
    <s v="Medium"/>
    <n v="43"/>
    <s v="Mahesh"/>
    <x v="0"/>
    <s v="Male"/>
    <x v="235"/>
    <s v="2021"/>
    <x v="3"/>
    <s v="February"/>
    <d v="2021-02-26T00:00:00"/>
    <x v="0"/>
  </r>
  <r>
    <n v="331"/>
    <s v="IN-2012-68918"/>
    <s v="Standard Class"/>
    <s v="MA-17995"/>
    <s v="Michelle Arnett"/>
    <x v="2"/>
    <x v="87"/>
    <s v="Maharashtra"/>
    <s v="India"/>
    <x v="0"/>
    <s v="TEC-PH-10000720"/>
    <x v="1"/>
    <x v="12"/>
    <x v="300"/>
    <x v="320"/>
    <n v="3"/>
    <n v="191.61"/>
    <n v="9.49"/>
    <s v="Medium"/>
    <n v="590"/>
    <s v="Mahesh"/>
    <x v="1"/>
    <s v="Male"/>
    <x v="236"/>
    <s v="2023"/>
    <x v="4"/>
    <s v="August"/>
    <d v="2023-08-25T00:00:00"/>
    <x v="0"/>
  </r>
  <r>
    <n v="332"/>
    <s v="IN-2014-19463"/>
    <s v="Standard Class"/>
    <s v="LW-16825"/>
    <s v="Laurel Workman"/>
    <x v="1"/>
    <x v="32"/>
    <s v="Karnataka"/>
    <s v="India"/>
    <x v="2"/>
    <s v="FUR-FU-10003939"/>
    <x v="2"/>
    <x v="15"/>
    <x v="301"/>
    <x v="321"/>
    <n v="3"/>
    <n v="55.98"/>
    <n v="9.98"/>
    <s v="Medium"/>
    <n v="606"/>
    <s v="Mahesh"/>
    <x v="2"/>
    <s v="Female"/>
    <x v="237"/>
    <s v="2024"/>
    <x v="2"/>
    <s v="December"/>
    <d v="2024-12-19T00:00:00"/>
    <x v="0"/>
  </r>
  <r>
    <n v="333"/>
    <s v="IN-2013-50753"/>
    <s v="Standard Class"/>
    <s v="TS-21430"/>
    <s v="Tom Stivers"/>
    <x v="1"/>
    <x v="69"/>
    <s v="Andhra Pradesh"/>
    <s v="India"/>
    <x v="2"/>
    <s v="FUR-FU-10000714"/>
    <x v="2"/>
    <x v="15"/>
    <x v="302"/>
    <x v="322"/>
    <n v="3"/>
    <n v="8.4600000000000009"/>
    <n v="3.15"/>
    <s v="Medium"/>
    <n v="330"/>
    <s v="Mahesh"/>
    <x v="3"/>
    <s v="Male"/>
    <x v="192"/>
    <s v="2023"/>
    <x v="5"/>
    <s v="January"/>
    <d v="2023-01-24T00:00:00"/>
    <x v="1"/>
  </r>
  <r>
    <n v="334"/>
    <s v="IN-2012-29459"/>
    <s v="Standard Class"/>
    <s v="DW-13195"/>
    <s v="David Wiener"/>
    <x v="1"/>
    <x v="108"/>
    <s v="Maharashtra"/>
    <s v="India"/>
    <x v="0"/>
    <s v="FUR-BO-10002031"/>
    <x v="2"/>
    <x v="14"/>
    <x v="303"/>
    <x v="323"/>
    <n v="5"/>
    <n v="481.05"/>
    <n v="178.04"/>
    <s v="Medium"/>
    <n v="145"/>
    <s v="Mahesh"/>
    <x v="0"/>
    <s v="Female"/>
    <x v="238"/>
    <s v="2022"/>
    <x v="3"/>
    <s v="June"/>
    <d v="2022-06-28T00:00:00"/>
    <x v="0"/>
  </r>
  <r>
    <n v="335"/>
    <s v="IN-2012-64424"/>
    <s v="Standard Class"/>
    <s v="TH-21115"/>
    <s v="Thea Hudgings"/>
    <x v="1"/>
    <x v="107"/>
    <s v="Maharashtra"/>
    <s v="India"/>
    <x v="0"/>
    <s v="FUR-BO-10001580"/>
    <x v="2"/>
    <x v="14"/>
    <x v="304"/>
    <x v="324"/>
    <n v="9"/>
    <n v="187.92"/>
    <n v="83.06"/>
    <s v="Medium"/>
    <n v="509"/>
    <s v="Mahesh"/>
    <x v="1"/>
    <s v="Female"/>
    <x v="179"/>
    <s v="2022"/>
    <x v="1"/>
    <s v="April"/>
    <d v="2022-06-06T00:00:00"/>
    <x v="0"/>
  </r>
  <r>
    <n v="336"/>
    <s v="IN-2012-53357"/>
    <s v="Standard Class"/>
    <s v="RA-19885"/>
    <s v="Ruben Ausman"/>
    <x v="1"/>
    <x v="87"/>
    <s v="Maharashtra"/>
    <s v="India"/>
    <x v="0"/>
    <s v="FUR-BO-10001326"/>
    <x v="2"/>
    <x v="14"/>
    <x v="305"/>
    <x v="325"/>
    <n v="3"/>
    <n v="73.8"/>
    <n v="35.81"/>
    <s v="Medium"/>
    <n v="419"/>
    <s v="Mahesh"/>
    <x v="2"/>
    <s v="Female"/>
    <x v="239"/>
    <s v="2024"/>
    <x v="4"/>
    <s v="August"/>
    <d v="2024-08-08T00:00:00"/>
    <x v="0"/>
  </r>
  <r>
    <n v="337"/>
    <s v="ID-2013-38776"/>
    <s v="Standard Class"/>
    <s v="DR-12880"/>
    <s v="Dan Reichenbach"/>
    <x v="1"/>
    <x v="49"/>
    <s v="Maharashtra"/>
    <s v="India"/>
    <x v="0"/>
    <s v="FUR-BO-10000676"/>
    <x v="2"/>
    <x v="14"/>
    <x v="243"/>
    <x v="326"/>
    <n v="9"/>
    <n v="-510.435"/>
    <n v="51.6"/>
    <s v="Medium"/>
    <n v="48"/>
    <s v="Mahesh"/>
    <x v="3"/>
    <s v="Male"/>
    <x v="165"/>
    <s v="2024"/>
    <x v="6"/>
    <s v="August"/>
    <d v="2024-10-10T00:00:00"/>
    <x v="1"/>
  </r>
  <r>
    <n v="338"/>
    <s v="IN-2013-41037"/>
    <s v="Standard Class"/>
    <s v="SP-20545"/>
    <s v="Sibella Parks"/>
    <x v="1"/>
    <x v="16"/>
    <s v="Gujarat"/>
    <s v="India"/>
    <x v="0"/>
    <s v="FUR-CH-10002117"/>
    <x v="2"/>
    <x v="13"/>
    <x v="306"/>
    <x v="327"/>
    <n v="9"/>
    <n v="278.37"/>
    <n v="53.53"/>
    <s v="Medium"/>
    <n v="230"/>
    <s v="Mahesh"/>
    <x v="2"/>
    <s v="Female"/>
    <x v="33"/>
    <s v="2023"/>
    <x v="1"/>
    <s v="May"/>
    <d v="2023-05-31T00:00:00"/>
    <x v="0"/>
  </r>
  <r>
    <n v="339"/>
    <s v="IN-2011-51117"/>
    <s v="Standard Class"/>
    <s v="DM-13525"/>
    <s v="Don Miller"/>
    <x v="1"/>
    <x v="69"/>
    <s v="Andhra Pradesh"/>
    <s v="India"/>
    <x v="2"/>
    <s v="FUR-CH-10000294"/>
    <x v="2"/>
    <x v="13"/>
    <x v="307"/>
    <x v="328"/>
    <n v="5"/>
    <n v="191.25"/>
    <n v="43.04"/>
    <s v="Medium"/>
    <n v="141"/>
    <s v="Mahesh"/>
    <x v="0"/>
    <s v="Female"/>
    <x v="240"/>
    <s v="2024"/>
    <x v="5"/>
    <s v="April"/>
    <d v="2024-04-21T00:00:00"/>
    <x v="1"/>
  </r>
  <r>
    <n v="340"/>
    <s v="IN-2011-26176"/>
    <s v="Standard Class"/>
    <s v="KB-16600"/>
    <s v="Ken Brennan"/>
    <x v="1"/>
    <x v="61"/>
    <s v="Uttar Pradesh"/>
    <s v="India"/>
    <x v="3"/>
    <s v="FUR-CH-10002966"/>
    <x v="2"/>
    <x v="13"/>
    <x v="232"/>
    <x v="329"/>
    <n v="1"/>
    <n v="5.4"/>
    <n v="15.88"/>
    <s v="Medium"/>
    <n v="492"/>
    <s v="Mahesh"/>
    <x v="1"/>
    <s v="Male"/>
    <x v="166"/>
    <s v="2023"/>
    <x v="1"/>
    <s v="December"/>
    <d v="2023-12-20T00:00:00"/>
    <x v="0"/>
  </r>
  <r>
    <n v="341"/>
    <s v="IN-2014-44264"/>
    <s v="Standard Class"/>
    <s v="SW-20755"/>
    <s v="Steven Ward"/>
    <x v="1"/>
    <x v="29"/>
    <s v="Karnataka"/>
    <s v="India"/>
    <x v="2"/>
    <s v="FUR-CH-10001465"/>
    <x v="2"/>
    <x v="13"/>
    <x v="308"/>
    <x v="330"/>
    <n v="1"/>
    <n v="75.27"/>
    <n v="12.05"/>
    <s v="Medium"/>
    <n v="128"/>
    <s v="Mahesh"/>
    <x v="2"/>
    <s v="Female"/>
    <x v="114"/>
    <s v="2021"/>
    <x v="3"/>
    <s v="December"/>
    <d v="2021-12-23T00:00:00"/>
    <x v="0"/>
  </r>
  <r>
    <n v="342"/>
    <s v="IN-2014-28038"/>
    <s v="Standard Class"/>
    <s v="DH-13075"/>
    <s v="Dave Hallsten"/>
    <x v="1"/>
    <x v="2"/>
    <s v="Karnataka"/>
    <s v="India"/>
    <x v="2"/>
    <s v="FUR-CH-10004365"/>
    <x v="2"/>
    <x v="13"/>
    <x v="309"/>
    <x v="331"/>
    <n v="1"/>
    <n v="20.64"/>
    <n v="7.77"/>
    <s v="Medium"/>
    <n v="100"/>
    <s v="Mahesh"/>
    <x v="3"/>
    <s v="Female"/>
    <x v="75"/>
    <s v="2024"/>
    <x v="5"/>
    <s v="November"/>
    <d v="2024-11-20T00:00:00"/>
    <x v="1"/>
  </r>
  <r>
    <n v="343"/>
    <s v="IN-2013-34471"/>
    <s v="Standard Class"/>
    <s v="FA-14230"/>
    <s v="Frank Atkinson"/>
    <x v="1"/>
    <x v="18"/>
    <s v="Tamil Nadu"/>
    <s v="India"/>
    <x v="2"/>
    <s v="FUR-CH-10001895"/>
    <x v="2"/>
    <x v="13"/>
    <x v="310"/>
    <x v="332"/>
    <n v="1"/>
    <n v="29.01"/>
    <n v="1.93"/>
    <s v="Medium"/>
    <n v="210"/>
    <s v="Mahesh"/>
    <x v="0"/>
    <s v="Male"/>
    <x v="241"/>
    <s v="2022"/>
    <x v="4"/>
    <s v="July"/>
    <d v="2022-07-16T00:00:00"/>
    <x v="0"/>
  </r>
  <r>
    <n v="344"/>
    <s v="IN-2013-44432"/>
    <s v="Standard Class"/>
    <s v="DW-13195"/>
    <s v="David Wiener"/>
    <x v="1"/>
    <x v="36"/>
    <s v="Tamil Nadu"/>
    <s v="India"/>
    <x v="2"/>
    <s v="TEC-AC-10000866"/>
    <x v="1"/>
    <x v="11"/>
    <x v="311"/>
    <x v="333"/>
    <n v="3"/>
    <n v="130.77000000000001"/>
    <n v="27.67"/>
    <s v="Medium"/>
    <n v="664"/>
    <s v="Mahesh"/>
    <x v="1"/>
    <s v="Female"/>
    <x v="242"/>
    <s v="2023"/>
    <x v="1"/>
    <s v="September"/>
    <d v="2023-09-22T00:00:00"/>
    <x v="0"/>
  </r>
  <r>
    <n v="345"/>
    <s v="IN-2012-43081"/>
    <s v="Standard Class"/>
    <s v="JS-15685"/>
    <s v="Jim Sink"/>
    <x v="1"/>
    <x v="30"/>
    <s v="Delhi"/>
    <s v="India"/>
    <x v="3"/>
    <s v="TEC-CO-10000565"/>
    <x v="1"/>
    <x v="10"/>
    <x v="312"/>
    <x v="334"/>
    <n v="1"/>
    <n v="92.52"/>
    <n v="13.49"/>
    <s v="Medium"/>
    <n v="61"/>
    <s v="Mahesh"/>
    <x v="3"/>
    <s v="Male"/>
    <x v="198"/>
    <s v="2022"/>
    <x v="6"/>
    <s v="May"/>
    <d v="2022-07-07T00:00:00"/>
    <x v="1"/>
  </r>
  <r>
    <n v="346"/>
    <s v="IN-2014-71928"/>
    <s v="Standard Class"/>
    <s v="AC-10615"/>
    <s v="Ann Chong"/>
    <x v="1"/>
    <x v="19"/>
    <s v="Rajasthan"/>
    <s v="India"/>
    <x v="0"/>
    <s v="TEC-PH-10003556"/>
    <x v="1"/>
    <x v="12"/>
    <x v="299"/>
    <x v="335"/>
    <n v="4"/>
    <n v="172.56"/>
    <n v="46.01"/>
    <s v="Medium"/>
    <n v="338"/>
    <s v="Mahesh"/>
    <x v="3"/>
    <s v="Female"/>
    <x v="243"/>
    <s v="2024"/>
    <x v="2"/>
    <s v="January"/>
    <d v="2024-01-02T00:00:00"/>
    <x v="0"/>
  </r>
  <r>
    <n v="347"/>
    <s v="IN-2012-43081"/>
    <s v="Standard Class"/>
    <s v="JS-15685"/>
    <s v="Jim Sink"/>
    <x v="1"/>
    <x v="30"/>
    <s v="Delhi"/>
    <s v="India"/>
    <x v="3"/>
    <s v="TEC-PH-10001699"/>
    <x v="1"/>
    <x v="12"/>
    <x v="313"/>
    <x v="336"/>
    <n v="1"/>
    <n v="108.36"/>
    <n v="3.32"/>
    <s v="Medium"/>
    <n v="311"/>
    <s v="Mahesh"/>
    <x v="0"/>
    <s v="Female"/>
    <x v="244"/>
    <s v="2023"/>
    <x v="2"/>
    <s v="November"/>
    <d v="2023-11-15T00:00:00"/>
    <x v="0"/>
  </r>
  <r>
    <n v="348"/>
    <s v="IN-2013-32945"/>
    <s v="Standard Class"/>
    <s v="PW-19030"/>
    <s v="Pauline Webber"/>
    <x v="1"/>
    <x v="109"/>
    <s v="Karnataka"/>
    <s v="India"/>
    <x v="2"/>
    <s v="TEC-AC-10000332"/>
    <x v="1"/>
    <x v="11"/>
    <x v="314"/>
    <x v="337"/>
    <n v="2"/>
    <n v="45"/>
    <n v="11"/>
    <s v="Medium"/>
    <n v="195"/>
    <s v="Mahesh"/>
    <x v="1"/>
    <s v="Male"/>
    <x v="245"/>
    <s v="2021"/>
    <x v="1"/>
    <s v="August"/>
    <d v="2021-08-27T00:00:00"/>
    <x v="0"/>
  </r>
  <r>
    <n v="349"/>
    <s v="IN-2011-43599"/>
    <s v="Standard Class"/>
    <s v="JG-15805"/>
    <s v="John Grady"/>
    <x v="1"/>
    <x v="70"/>
    <s v="Uttar Pradesh"/>
    <s v="India"/>
    <x v="3"/>
    <s v="TEC-AC-10004938"/>
    <x v="1"/>
    <x v="11"/>
    <x v="315"/>
    <x v="338"/>
    <n v="2"/>
    <n v="11.34"/>
    <n v="4.78"/>
    <s v="Medium"/>
    <n v="5"/>
    <s v="Mahesh"/>
    <x v="3"/>
    <s v="Female"/>
    <x v="151"/>
    <s v="2022"/>
    <x v="6"/>
    <s v="December"/>
    <d v="2022-12-20T00:00:00"/>
    <x v="1"/>
  </r>
  <r>
    <n v="350"/>
    <s v="IN-2013-34471"/>
    <s v="Standard Class"/>
    <s v="FA-14230"/>
    <s v="Frank Atkinson"/>
    <x v="1"/>
    <x v="18"/>
    <s v="Tamil Nadu"/>
    <s v="India"/>
    <x v="2"/>
    <s v="TEC-PH-10001321"/>
    <x v="1"/>
    <x v="12"/>
    <x v="316"/>
    <x v="339"/>
    <n v="2"/>
    <n v="58.68"/>
    <n v="22.04"/>
    <s v="Medium"/>
    <n v="426"/>
    <s v="Mahesh"/>
    <x v="0"/>
    <s v="Male"/>
    <x v="136"/>
    <s v="2023"/>
    <x v="6"/>
    <s v="November"/>
    <d v="2023-11-29T00:00:00"/>
    <x v="1"/>
  </r>
  <r>
    <n v="351"/>
    <s v="IN-2014-78368"/>
    <s v="Standard Class"/>
    <s v="DW-13585"/>
    <s v="Dorothy Wardle"/>
    <x v="1"/>
    <x v="16"/>
    <s v="Gujarat"/>
    <s v="India"/>
    <x v="0"/>
    <s v="TEC-PH-10003946"/>
    <x v="1"/>
    <x v="12"/>
    <x v="317"/>
    <x v="340"/>
    <n v="2"/>
    <n v="14.46"/>
    <n v="4.26"/>
    <s v="Medium"/>
    <n v="373"/>
    <s v="Mahesh"/>
    <x v="2"/>
    <s v="Male"/>
    <x v="237"/>
    <s v="2024"/>
    <x v="2"/>
    <s v="December"/>
    <d v="2024-12-19T00:00:00"/>
    <x v="0"/>
  </r>
  <r>
    <n v="352"/>
    <s v="IN-2012-40799"/>
    <s v="Standard Class"/>
    <s v="AR-10345"/>
    <s v="Alex Russell"/>
    <x v="1"/>
    <x v="13"/>
    <s v="Chhattisgarh"/>
    <s v="India"/>
    <x v="1"/>
    <s v="TEC-MA-10002780"/>
    <x v="1"/>
    <x v="9"/>
    <x v="318"/>
    <x v="341"/>
    <n v="2"/>
    <n v="276.48"/>
    <n v="81.27"/>
    <s v="Medium"/>
    <n v="739"/>
    <s v="Mahesh"/>
    <x v="3"/>
    <s v="Male"/>
    <x v="246"/>
    <s v="2023"/>
    <x v="3"/>
    <s v="November"/>
    <d v="2023-11-30T00:00:00"/>
    <x v="0"/>
  </r>
  <r>
    <n v="353"/>
    <s v="IN-2014-71928"/>
    <s v="Standard Class"/>
    <s v="AC-10615"/>
    <s v="Ann Chong"/>
    <x v="1"/>
    <x v="19"/>
    <s v="Rajasthan"/>
    <s v="India"/>
    <x v="0"/>
    <s v="TEC-MA-10001372"/>
    <x v="1"/>
    <x v="9"/>
    <x v="319"/>
    <x v="342"/>
    <n v="2"/>
    <n v="138.84"/>
    <n v="28.68"/>
    <s v="Medium"/>
    <n v="162"/>
    <s v="Mahesh"/>
    <x v="0"/>
    <s v="Female"/>
    <x v="125"/>
    <s v="2022"/>
    <x v="4"/>
    <s v="February"/>
    <d v="2022-04-03T00:00:00"/>
    <x v="0"/>
  </r>
  <r>
    <n v="354"/>
    <s v="IN-2012-61918"/>
    <s v="Standard Class"/>
    <s v="ON-18715"/>
    <s v="Odella Nelson"/>
    <x v="1"/>
    <x v="29"/>
    <s v="Karnataka"/>
    <s v="India"/>
    <x v="2"/>
    <s v="TEC-MA-10004428"/>
    <x v="1"/>
    <x v="9"/>
    <x v="320"/>
    <x v="343"/>
    <n v="2"/>
    <n v="163.5"/>
    <n v="16.53"/>
    <s v="Medium"/>
    <n v="542"/>
    <s v="Mahesh"/>
    <x v="1"/>
    <s v="Male"/>
    <x v="247"/>
    <s v="2024"/>
    <x v="0"/>
    <s v="September"/>
    <d v="2024-06-16T00:00:00"/>
    <x v="0"/>
  </r>
  <r>
    <n v="355"/>
    <s v="IN-2013-50753"/>
    <s v="Standard Class"/>
    <s v="TS-21430"/>
    <s v="Tom Stivers"/>
    <x v="1"/>
    <x v="69"/>
    <s v="Andhra Pradesh"/>
    <s v="India"/>
    <x v="2"/>
    <s v="FUR-TA-10004826"/>
    <x v="2"/>
    <x v="16"/>
    <x v="321"/>
    <x v="344"/>
    <n v="2"/>
    <n v="212.82"/>
    <n v="31.56"/>
    <s v="Medium"/>
    <n v="156"/>
    <s v="Mahesh"/>
    <x v="3"/>
    <s v="Male"/>
    <x v="119"/>
    <s v="2024"/>
    <x v="4"/>
    <s v="September"/>
    <d v="2024-05-15T00:00:00"/>
    <x v="0"/>
  </r>
  <r>
    <n v="356"/>
    <s v="IN-2014-35479"/>
    <s v="Standard Class"/>
    <s v="DJ-13420"/>
    <s v="Denny Joy"/>
    <x v="1"/>
    <x v="9"/>
    <s v="Uttar Pradesh"/>
    <s v="India"/>
    <x v="3"/>
    <s v="FUR-FU-10000921"/>
    <x v="2"/>
    <x v="15"/>
    <x v="252"/>
    <x v="345"/>
    <n v="2"/>
    <n v="7.8"/>
    <n v="7.62"/>
    <s v="Medium"/>
    <n v="303"/>
    <s v="Mahesh"/>
    <x v="1"/>
    <s v="Male"/>
    <x v="116"/>
    <s v="2022"/>
    <x v="3"/>
    <s v="August"/>
    <d v="2022-08-29T00:00:00"/>
    <x v="0"/>
  </r>
  <r>
    <n v="357"/>
    <s v="IN-2014-63766"/>
    <s v="Standard Class"/>
    <s v="MK-18160"/>
    <s v="Mike Kennedy"/>
    <x v="0"/>
    <x v="2"/>
    <s v="Karnataka"/>
    <s v="India"/>
    <x v="2"/>
    <s v="FUR-BO-10003029"/>
    <x v="2"/>
    <x v="14"/>
    <x v="322"/>
    <x v="346"/>
    <n v="3"/>
    <n v="81.36"/>
    <n v="83.9"/>
    <s v="Medium"/>
    <n v="753"/>
    <s v="Mahesh"/>
    <x v="2"/>
    <s v="Male"/>
    <x v="248"/>
    <s v="2023"/>
    <x v="6"/>
    <s v="July"/>
    <d v="2023-08-14T00:00:00"/>
    <x v="1"/>
  </r>
  <r>
    <n v="358"/>
    <s v="IN-2012-40848"/>
    <s v="Standard Class"/>
    <s v="LR-16915"/>
    <s v="Lena Radford"/>
    <x v="0"/>
    <x v="19"/>
    <s v="Rajasthan"/>
    <s v="India"/>
    <x v="0"/>
    <s v="FUR-TA-10003893"/>
    <x v="2"/>
    <x v="16"/>
    <x v="323"/>
    <x v="347"/>
    <n v="3"/>
    <n v="0"/>
    <n v="96.6"/>
    <s v="Medium"/>
    <n v="795"/>
    <s v="Mahesh"/>
    <x v="1"/>
    <s v="Female"/>
    <x v="249"/>
    <s v="2021"/>
    <x v="3"/>
    <s v="December"/>
    <d v="2021-07-19T00:00:00"/>
    <x v="0"/>
  </r>
  <r>
    <n v="359"/>
    <s v="IN-2014-69205"/>
    <s v="Standard Class"/>
    <s v="LC-16885"/>
    <s v="Lena Creighton"/>
    <x v="0"/>
    <x v="27"/>
    <s v="Assam"/>
    <s v="India"/>
    <x v="1"/>
    <s v="FUR-TA-10002571"/>
    <x v="2"/>
    <x v="16"/>
    <x v="324"/>
    <x v="348"/>
    <n v="3"/>
    <n v="250.38"/>
    <n v="31.63"/>
    <s v="Medium"/>
    <n v="538"/>
    <s v="Mahesh"/>
    <x v="2"/>
    <s v="Female"/>
    <x v="250"/>
    <s v="2024"/>
    <x v="1"/>
    <s v="January"/>
    <d v="2024-01-31T00:00:00"/>
    <x v="0"/>
  </r>
  <r>
    <n v="360"/>
    <s v="IN-2014-69205"/>
    <s v="Standard Class"/>
    <s v="LC-16885"/>
    <s v="Lena Creighton"/>
    <x v="0"/>
    <x v="27"/>
    <s v="Assam"/>
    <s v="India"/>
    <x v="1"/>
    <s v="FUR-CH-10002932"/>
    <x v="2"/>
    <x v="13"/>
    <x v="325"/>
    <x v="349"/>
    <n v="3"/>
    <n v="44.82"/>
    <n v="56.78"/>
    <s v="Medium"/>
    <n v="382"/>
    <s v="Mahesh"/>
    <x v="3"/>
    <s v="Female"/>
    <x v="203"/>
    <s v="2024"/>
    <x v="3"/>
    <s v="June"/>
    <d v="2024-06-22T00:00:00"/>
    <x v="0"/>
  </r>
  <r>
    <n v="361"/>
    <s v="IN-2013-11357"/>
    <s v="Standard Class"/>
    <s v="JH-15910"/>
    <s v="Jonathan Howell"/>
    <x v="0"/>
    <x v="110"/>
    <s v="Bihar"/>
    <s v="India"/>
    <x v="1"/>
    <s v="FUR-CH-10001138"/>
    <x v="2"/>
    <x v="13"/>
    <x v="326"/>
    <x v="350"/>
    <n v="3"/>
    <n v="210.87"/>
    <n v="27.87"/>
    <s v="Medium"/>
    <n v="519"/>
    <s v="Mahesh"/>
    <x v="0"/>
    <s v="Female"/>
    <x v="251"/>
    <s v="2023"/>
    <x v="6"/>
    <s v="December"/>
    <d v="2023-12-20T00:00:00"/>
    <x v="1"/>
  </r>
  <r>
    <n v="362"/>
    <s v="IN-2014-54694"/>
    <s v="Standard Class"/>
    <s v="HG-14845"/>
    <s v="Harry Greene"/>
    <x v="0"/>
    <x v="0"/>
    <s v="Gujarat"/>
    <s v="India"/>
    <x v="0"/>
    <s v="TEC-PH-10003927"/>
    <x v="1"/>
    <x v="12"/>
    <x v="211"/>
    <x v="351"/>
    <n v="3"/>
    <n v="190.08"/>
    <n v="19.28"/>
    <s v="Medium"/>
    <n v="707"/>
    <s v="Mahesh"/>
    <x v="0"/>
    <s v="Female"/>
    <x v="252"/>
    <s v="2024"/>
    <x v="1"/>
    <s v="July"/>
    <d v="2024-11-10T00:00:00"/>
    <x v="0"/>
  </r>
  <r>
    <n v="363"/>
    <s v="IN-2014-17244"/>
    <s v="Standard Class"/>
    <s v="TM-21490"/>
    <s v="Tony Molinari"/>
    <x v="0"/>
    <x v="21"/>
    <s v="Maharashtra"/>
    <s v="India"/>
    <x v="0"/>
    <s v="TEC-AC-10002324"/>
    <x v="1"/>
    <x v="11"/>
    <x v="327"/>
    <x v="352"/>
    <n v="3"/>
    <n v="6.84"/>
    <n v="7.3"/>
    <s v="Medium"/>
    <n v="405"/>
    <s v="Mahesh"/>
    <x v="2"/>
    <s v="Male"/>
    <x v="94"/>
    <s v="2024"/>
    <x v="6"/>
    <s v="June"/>
    <d v="2024-10-08T00:00:00"/>
    <x v="1"/>
  </r>
  <r>
    <n v="364"/>
    <s v="IN-2011-59685"/>
    <s v="Standard Class"/>
    <s v="BM-11785"/>
    <s v="Bryan Mills"/>
    <x v="0"/>
    <x v="111"/>
    <s v="Tamil Nadu"/>
    <s v="India"/>
    <x v="2"/>
    <s v="FUR-BO-10001934"/>
    <x v="2"/>
    <x v="14"/>
    <x v="328"/>
    <x v="353"/>
    <n v="4"/>
    <n v="116.4"/>
    <n v="179.62"/>
    <s v="Medium"/>
    <n v="229"/>
    <s v="Mahesh"/>
    <x v="3"/>
    <s v="Female"/>
    <x v="194"/>
    <s v="2022"/>
    <x v="5"/>
    <s v="June"/>
    <d v="2022-06-23T00:00:00"/>
    <x v="1"/>
  </r>
  <r>
    <n v="365"/>
    <s v="IN-2011-59510"/>
    <s v="Standard Class"/>
    <s v="DK-12985"/>
    <s v="Darren Koutras"/>
    <x v="0"/>
    <x v="9"/>
    <s v="Uttar Pradesh"/>
    <s v="India"/>
    <x v="3"/>
    <s v="FUR-BO-10001342"/>
    <x v="2"/>
    <x v="14"/>
    <x v="329"/>
    <x v="354"/>
    <n v="4"/>
    <n v="0"/>
    <n v="29.23"/>
    <s v="Medium"/>
    <n v="167"/>
    <s v="Mahesh"/>
    <x v="0"/>
    <s v="Female"/>
    <x v="253"/>
    <s v="2024"/>
    <x v="0"/>
    <s v="March"/>
    <d v="2024-03-26T00:00:00"/>
    <x v="0"/>
  </r>
  <r>
    <n v="366"/>
    <s v="IN-2013-34268"/>
    <s v="Standard Class"/>
    <s v="LC-16870"/>
    <s v="Lena Cacioppo"/>
    <x v="0"/>
    <x v="42"/>
    <s v="Rajasthan"/>
    <s v="India"/>
    <x v="0"/>
    <s v="FUR-CH-10001271"/>
    <x v="2"/>
    <x v="13"/>
    <x v="330"/>
    <x v="355"/>
    <n v="4"/>
    <n v="535.20000000000005"/>
    <n v="109.52"/>
    <s v="Medium"/>
    <n v="32"/>
    <s v="Mahesh"/>
    <x v="1"/>
    <s v="Female"/>
    <x v="252"/>
    <s v="2024"/>
    <x v="1"/>
    <s v="July"/>
    <d v="2024-11-10T00:00:00"/>
    <x v="0"/>
  </r>
  <r>
    <n v="367"/>
    <s v="IN-2014-49472"/>
    <s v="Standard Class"/>
    <s v="RF-19840"/>
    <s v="Roy Franzšsisch"/>
    <x v="0"/>
    <x v="77"/>
    <s v="Maharashtra"/>
    <s v="India"/>
    <x v="0"/>
    <s v="FUR-CH-10002224"/>
    <x v="2"/>
    <x v="13"/>
    <x v="226"/>
    <x v="356"/>
    <n v="4"/>
    <n v="21.24"/>
    <n v="53.55"/>
    <s v="Medium"/>
    <n v="693"/>
    <s v="Mahesh"/>
    <x v="2"/>
    <s v="Male"/>
    <x v="253"/>
    <s v="2024"/>
    <x v="0"/>
    <s v="March"/>
    <d v="2024-03-26T00:00:00"/>
    <x v="0"/>
  </r>
  <r>
    <n v="368"/>
    <s v="IN-2014-69856"/>
    <s v="Standard Class"/>
    <s v="AG-10900"/>
    <s v="Arthur Gainer"/>
    <x v="0"/>
    <x v="61"/>
    <s v="Uttar Pradesh"/>
    <s v="India"/>
    <x v="3"/>
    <s v="TEC-AC-10002335"/>
    <x v="1"/>
    <x v="11"/>
    <x v="331"/>
    <x v="357"/>
    <n v="4"/>
    <n v="13.8"/>
    <n v="19.05"/>
    <s v="Medium"/>
    <n v="199"/>
    <s v="Mahesh"/>
    <x v="3"/>
    <s v="Male"/>
    <x v="254"/>
    <s v="2024"/>
    <x v="5"/>
    <s v="December"/>
    <d v="2024-08-17T00:00:00"/>
    <x v="1"/>
  </r>
  <r>
    <n v="369"/>
    <s v="IN-2014-45426"/>
    <s v="Standard Class"/>
    <s v="LD-17005"/>
    <s v="Lisa DeCherney"/>
    <x v="0"/>
    <x v="112"/>
    <s v="Telangana"/>
    <s v="India"/>
    <x v="2"/>
    <s v="TEC-AC-10000111"/>
    <x v="1"/>
    <x v="11"/>
    <x v="192"/>
    <x v="358"/>
    <n v="4"/>
    <n v="0"/>
    <n v="5.86"/>
    <s v="Medium"/>
    <n v="134"/>
    <s v="Mahesh"/>
    <x v="0"/>
    <s v="Female"/>
    <x v="91"/>
    <s v="2023"/>
    <x v="0"/>
    <s v="December"/>
    <d v="2023-01-16T00:00:00"/>
    <x v="0"/>
  </r>
  <r>
    <n v="370"/>
    <s v="IN-2014-16082"/>
    <s v="Standard Class"/>
    <s v="SC-20305"/>
    <s v="Sean Christensen"/>
    <x v="0"/>
    <x v="14"/>
    <s v="Maharashtra"/>
    <s v="India"/>
    <x v="0"/>
    <s v="TEC-PH-10001362"/>
    <x v="1"/>
    <x v="12"/>
    <x v="332"/>
    <x v="359"/>
    <n v="4"/>
    <n v="79.92"/>
    <n v="35.700000000000003"/>
    <s v="Medium"/>
    <n v="591"/>
    <s v="Mahesh"/>
    <x v="1"/>
    <s v="Male"/>
    <x v="255"/>
    <s v="2022"/>
    <x v="3"/>
    <s v="February"/>
    <d v="2022-07-01T00:00:00"/>
    <x v="0"/>
  </r>
  <r>
    <n v="371"/>
    <s v="IN-2013-73748"/>
    <s v="Standard Class"/>
    <s v="SG-20470"/>
    <s v="Sheri Gordon"/>
    <x v="0"/>
    <x v="58"/>
    <s v="Tamil Nadu"/>
    <s v="India"/>
    <x v="2"/>
    <s v="FUR-CH-10002207"/>
    <x v="2"/>
    <x v="13"/>
    <x v="333"/>
    <x v="360"/>
    <n v="5"/>
    <n v="127.05"/>
    <n v="30.69"/>
    <s v="Medium"/>
    <n v="512"/>
    <s v="Mahesh"/>
    <x v="2"/>
    <s v="Male"/>
    <x v="256"/>
    <s v="2022"/>
    <x v="3"/>
    <s v="November"/>
    <d v="2022-03-12T00:00:00"/>
    <x v="0"/>
  </r>
  <r>
    <n v="372"/>
    <s v="IN-2012-27583"/>
    <s v="Standard Class"/>
    <s v="DL-13330"/>
    <s v="Denise Leinenbach"/>
    <x v="0"/>
    <x v="45"/>
    <s v="Maharashtra"/>
    <s v="India"/>
    <x v="0"/>
    <s v="TEC-PH-10001699"/>
    <x v="1"/>
    <x v="12"/>
    <x v="313"/>
    <x v="361"/>
    <n v="5"/>
    <n v="541.79999999999995"/>
    <n v="289.17"/>
    <s v="Medium"/>
    <n v="115"/>
    <s v="Mahesh"/>
    <x v="3"/>
    <s v="Male"/>
    <x v="257"/>
    <s v="2021"/>
    <x v="5"/>
    <s v="August"/>
    <d v="2021-02-09T00:00:00"/>
    <x v="1"/>
  </r>
  <r>
    <n v="373"/>
    <s v="IN-2014-12365"/>
    <s v="Standard Class"/>
    <s v="BG-11035"/>
    <s v="Barry Gonzalez"/>
    <x v="0"/>
    <x v="66"/>
    <s v="Maharashtra"/>
    <s v="India"/>
    <x v="0"/>
    <s v="TEC-PH-10003946"/>
    <x v="1"/>
    <x v="12"/>
    <x v="317"/>
    <x v="362"/>
    <n v="5"/>
    <n v="36.15"/>
    <n v="30.2"/>
    <s v="Medium"/>
    <n v="399"/>
    <s v="Mahesh"/>
    <x v="1"/>
    <s v="Female"/>
    <x v="258"/>
    <s v="2022"/>
    <x v="4"/>
    <s v="September"/>
    <d v="2022-09-19T00:00:00"/>
    <x v="0"/>
  </r>
  <r>
    <n v="374"/>
    <s v="IN-2014-63766"/>
    <s v="Standard Class"/>
    <s v="MK-18160"/>
    <s v="Mike Kennedy"/>
    <x v="0"/>
    <x v="2"/>
    <s v="Karnataka"/>
    <s v="India"/>
    <x v="2"/>
    <s v="TEC-CO-10003496"/>
    <x v="1"/>
    <x v="10"/>
    <x v="334"/>
    <x v="363"/>
    <n v="5"/>
    <n v="927.15"/>
    <n v="66.3"/>
    <s v="Medium"/>
    <n v="730"/>
    <s v="Mahesh"/>
    <x v="2"/>
    <s v="Female"/>
    <x v="259"/>
    <s v="2022"/>
    <x v="4"/>
    <s v="June"/>
    <d v="2022-11-02T00:00:00"/>
    <x v="0"/>
  </r>
  <r>
    <n v="375"/>
    <s v="IN-2012-77234"/>
    <s v="Standard Class"/>
    <s v="MC-17275"/>
    <s v="Marc Crier"/>
    <x v="0"/>
    <x v="14"/>
    <s v="Maharashtra"/>
    <s v="India"/>
    <x v="0"/>
    <s v="TEC-MA-10003631"/>
    <x v="1"/>
    <x v="9"/>
    <x v="335"/>
    <x v="364"/>
    <n v="5"/>
    <n v="35.1"/>
    <n v="38.01"/>
    <s v="Medium"/>
    <n v="748"/>
    <s v="Mahesh"/>
    <x v="3"/>
    <s v="Female"/>
    <x v="260"/>
    <s v="2022"/>
    <x v="1"/>
    <s v="July"/>
    <d v="2022-11-06T00:00:00"/>
    <x v="0"/>
  </r>
  <r>
    <n v="376"/>
    <s v="IN-2013-66776"/>
    <s v="Standard Class"/>
    <s v="NG-18430"/>
    <s v="Nathan Gelder"/>
    <x v="0"/>
    <x v="113"/>
    <s v="Uttar Pradesh"/>
    <s v="India"/>
    <x v="3"/>
    <s v="TEC-AC-10004108"/>
    <x v="1"/>
    <x v="11"/>
    <x v="336"/>
    <x v="365"/>
    <n v="5"/>
    <n v="431.1"/>
    <n v="108.16"/>
    <s v="Medium"/>
    <n v="593"/>
    <s v="Mahesh"/>
    <x v="0"/>
    <s v="Female"/>
    <x v="110"/>
    <s v="2022"/>
    <x v="2"/>
    <s v="June"/>
    <d v="2022-02-07T00:00:00"/>
    <x v="0"/>
  </r>
  <r>
    <n v="377"/>
    <s v="IN-2011-59685"/>
    <s v="Standard Class"/>
    <s v="BM-11785"/>
    <s v="Bryan Mills"/>
    <x v="0"/>
    <x v="111"/>
    <s v="Tamil Nadu"/>
    <s v="India"/>
    <x v="2"/>
    <s v="TEC-AC-10002883"/>
    <x v="1"/>
    <x v="11"/>
    <x v="337"/>
    <x v="366"/>
    <n v="5"/>
    <n v="144"/>
    <n v="31.2"/>
    <s v="Medium"/>
    <n v="428"/>
    <s v="Mahesh"/>
    <x v="1"/>
    <s v="Female"/>
    <x v="261"/>
    <s v="2022"/>
    <x v="5"/>
    <s v="April"/>
    <d v="2022-09-10T00:00:00"/>
    <x v="1"/>
  </r>
  <r>
    <n v="378"/>
    <s v="IN-2014-65992"/>
    <s v="Standard Class"/>
    <s v="Co-12640"/>
    <s v="Corey-Lock"/>
    <x v="0"/>
    <x v="29"/>
    <s v="Karnataka"/>
    <s v="India"/>
    <x v="2"/>
    <s v="TEC-AC-10004012"/>
    <x v="1"/>
    <x v="11"/>
    <x v="338"/>
    <x v="367"/>
    <n v="5"/>
    <n v="82.5"/>
    <n v="16.11"/>
    <s v="Medium"/>
    <n v="155"/>
    <s v="Mahesh"/>
    <x v="2"/>
    <s v="Male"/>
    <x v="262"/>
    <s v="2021"/>
    <x v="2"/>
    <s v="January"/>
    <d v="2021-06-11T00:00:00"/>
    <x v="0"/>
  </r>
  <r>
    <n v="379"/>
    <s v="IN-2012-24209"/>
    <s v="Standard Class"/>
    <s v="AR-10570"/>
    <s v="Anemone Ratner"/>
    <x v="0"/>
    <x v="12"/>
    <s v="Tamil Nadu"/>
    <s v="India"/>
    <x v="2"/>
    <s v="TEC-PH-10000896"/>
    <x v="1"/>
    <x v="12"/>
    <x v="339"/>
    <x v="368"/>
    <n v="6"/>
    <n v="309.77999999999997"/>
    <n v="70.92"/>
    <s v="Medium"/>
    <n v="171"/>
    <s v="Mahesh"/>
    <x v="3"/>
    <s v="Female"/>
    <x v="111"/>
    <s v="2022"/>
    <x v="5"/>
    <s v="November"/>
    <d v="2022-11-18T00:00:00"/>
    <x v="1"/>
  </r>
  <r>
    <n v="380"/>
    <s v="IN-2013-42080"/>
    <s v="Standard Class"/>
    <s v="TB-21625"/>
    <s v="Trudy Brown"/>
    <x v="0"/>
    <x v="114"/>
    <s v="Andhra Pradesh"/>
    <s v="India"/>
    <x v="2"/>
    <s v="FUR-FU-10000918"/>
    <x v="2"/>
    <x v="15"/>
    <x v="340"/>
    <x v="369"/>
    <n v="6"/>
    <n v="105.84"/>
    <n v="20.14"/>
    <s v="Medium"/>
    <n v="749"/>
    <s v="Mahesh"/>
    <x v="0"/>
    <s v="Female"/>
    <x v="58"/>
    <s v="2021"/>
    <x v="4"/>
    <s v="June"/>
    <d v="2021-10-10T00:00:00"/>
    <x v="0"/>
  </r>
  <r>
    <n v="381"/>
    <s v="IN-2013-24300"/>
    <s v="Standard Class"/>
    <s v="VG-21790"/>
    <s v="Vivek Gonzalez"/>
    <x v="0"/>
    <x v="30"/>
    <s v="Delhi"/>
    <s v="India"/>
    <x v="3"/>
    <s v="FUR-FU-10001477"/>
    <x v="2"/>
    <x v="15"/>
    <x v="341"/>
    <x v="370"/>
    <n v="6"/>
    <n v="33.119999999999997"/>
    <n v="8.4700000000000006"/>
    <s v="Medium"/>
    <n v="696"/>
    <s v="Mahesh"/>
    <x v="1"/>
    <s v="Male"/>
    <x v="263"/>
    <s v="2024"/>
    <x v="5"/>
    <s v="March"/>
    <d v="2024-04-04T00:00:00"/>
    <x v="1"/>
  </r>
  <r>
    <n v="382"/>
    <s v="IN-2013-46252"/>
    <s v="Standard Class"/>
    <s v="ZC-21910"/>
    <s v="Zuschuss Carroll"/>
    <x v="0"/>
    <x v="12"/>
    <s v="Tamil Nadu"/>
    <s v="India"/>
    <x v="2"/>
    <s v="TEC-CO-10000447"/>
    <x v="1"/>
    <x v="10"/>
    <x v="342"/>
    <x v="371"/>
    <n v="8"/>
    <n v="1155.3599999999999"/>
    <n v="219.74"/>
    <s v="Medium"/>
    <n v="120"/>
    <s v="Mahesh"/>
    <x v="1"/>
    <s v="Female"/>
    <x v="144"/>
    <s v="2022"/>
    <x v="1"/>
    <s v="August"/>
    <d v="2022-04-09T00:00:00"/>
    <x v="0"/>
  </r>
  <r>
    <n v="383"/>
    <s v="IN-2012-56395"/>
    <s v="Standard Class"/>
    <s v="LP-17095"/>
    <s v="Liz Preis"/>
    <x v="0"/>
    <x v="48"/>
    <s v="Bihar"/>
    <s v="India"/>
    <x v="1"/>
    <s v="TEC-AC-10004562"/>
    <x v="1"/>
    <x v="11"/>
    <x v="199"/>
    <x v="372"/>
    <n v="8"/>
    <n v="13.68"/>
    <n v="20.41"/>
    <s v="Medium"/>
    <n v="261"/>
    <s v="Mahesh"/>
    <x v="2"/>
    <s v="Female"/>
    <x v="264"/>
    <s v="2023"/>
    <x v="0"/>
    <s v="December"/>
    <d v="2023-08-16T00:00:00"/>
    <x v="0"/>
  </r>
  <r>
    <n v="384"/>
    <s v="ID-2013-62177"/>
    <s v="Standard Class"/>
    <s v="JW-16075"/>
    <s v="Julia West"/>
    <x v="0"/>
    <x v="49"/>
    <s v="Maharashtra"/>
    <s v="India"/>
    <x v="0"/>
    <s v="FUR-BO-10000670"/>
    <x v="2"/>
    <x v="14"/>
    <x v="343"/>
    <x v="373"/>
    <n v="8"/>
    <n v="-77.88"/>
    <n v="36.46"/>
    <s v="Medium"/>
    <n v="28"/>
    <s v="Mahesh"/>
    <x v="3"/>
    <s v="Female"/>
    <x v="265"/>
    <s v="2023"/>
    <x v="6"/>
    <s v="May"/>
    <d v="2023-05-24T00:00:00"/>
    <x v="1"/>
  </r>
  <r>
    <n v="385"/>
    <s v="IN-2011-69177"/>
    <s v="Standard Class"/>
    <s v="SG-20080"/>
    <s v="Sandra Glassco"/>
    <x v="0"/>
    <x v="24"/>
    <s v="Haryana"/>
    <s v="India"/>
    <x v="3"/>
    <s v="FUR-BO-10003793"/>
    <x v="2"/>
    <x v="14"/>
    <x v="344"/>
    <x v="374"/>
    <n v="9"/>
    <n v="565.38"/>
    <n v="71.790000000000006"/>
    <s v="Medium"/>
    <n v="450"/>
    <s v="Mahesh"/>
    <x v="0"/>
    <s v="Female"/>
    <x v="266"/>
    <s v="2023"/>
    <x v="3"/>
    <s v="September"/>
    <d v="2023-09-23T00:00:00"/>
    <x v="0"/>
  </r>
  <r>
    <n v="386"/>
    <s v="IN-2012-40148"/>
    <s v="Standard Class"/>
    <s v="TB-21625"/>
    <s v="Trudy Brown"/>
    <x v="0"/>
    <x v="115"/>
    <s v="Chhattisgarh"/>
    <s v="India"/>
    <x v="1"/>
    <s v="FUR-CH-10000110"/>
    <x v="2"/>
    <x v="13"/>
    <x v="345"/>
    <x v="375"/>
    <n v="1"/>
    <n v="19.41"/>
    <n v="2.06"/>
    <s v="Medium"/>
    <n v="11"/>
    <s v="Mahesh"/>
    <x v="2"/>
    <s v="Female"/>
    <x v="263"/>
    <s v="2024"/>
    <x v="5"/>
    <s v="March"/>
    <d v="2024-04-04T00:00:00"/>
    <x v="1"/>
  </r>
  <r>
    <n v="387"/>
    <s v="IN-2014-54694"/>
    <s v="Standard Class"/>
    <s v="HG-14845"/>
    <s v="Harry Greene"/>
    <x v="0"/>
    <x v="0"/>
    <s v="Gujarat"/>
    <s v="India"/>
    <x v="0"/>
    <s v="FUR-FU-10004704"/>
    <x v="2"/>
    <x v="15"/>
    <x v="346"/>
    <x v="376"/>
    <n v="1"/>
    <n v="10.98"/>
    <n v="3.63"/>
    <s v="Medium"/>
    <n v="429"/>
    <s v="Mahesh"/>
    <x v="3"/>
    <s v="Male"/>
    <x v="267"/>
    <s v="2024"/>
    <x v="4"/>
    <s v="October"/>
    <d v="2024-10-28T00:00:00"/>
    <x v="0"/>
  </r>
  <r>
    <n v="388"/>
    <s v="IN-2014-54967"/>
    <s v="Standard Class"/>
    <s v="KW-16570"/>
    <s v="Kelly Williams"/>
    <x v="0"/>
    <x v="18"/>
    <s v="Tamil Nadu"/>
    <s v="India"/>
    <x v="2"/>
    <s v="FUR-FU-10000918"/>
    <x v="2"/>
    <x v="15"/>
    <x v="340"/>
    <x v="377"/>
    <n v="1"/>
    <n v="17.64"/>
    <n v="2.3199999999999998"/>
    <s v="Medium"/>
    <n v="154"/>
    <s v="Mahesh"/>
    <x v="0"/>
    <s v="Male"/>
    <x v="268"/>
    <s v="2022"/>
    <x v="6"/>
    <s v="November"/>
    <d v="2022-12-15T00:00:00"/>
    <x v="1"/>
  </r>
  <r>
    <n v="389"/>
    <s v="IN-2014-65992"/>
    <s v="Standard Class"/>
    <s v="Co-12640"/>
    <s v="Corey-Lock"/>
    <x v="0"/>
    <x v="29"/>
    <s v="Karnataka"/>
    <s v="India"/>
    <x v="2"/>
    <s v="TEC-PH-10000780"/>
    <x v="1"/>
    <x v="12"/>
    <x v="347"/>
    <x v="378"/>
    <n v="1"/>
    <n v="268.23"/>
    <n v="60.28"/>
    <s v="Medium"/>
    <n v="303"/>
    <s v="Mahesh"/>
    <x v="1"/>
    <s v="Male"/>
    <x v="58"/>
    <s v="2021"/>
    <x v="4"/>
    <s v="June"/>
    <d v="2021-10-10T00:00:00"/>
    <x v="0"/>
  </r>
  <r>
    <n v="390"/>
    <s v="IN-2014-31622"/>
    <s v="Standard Class"/>
    <s v="SS-20590"/>
    <s v="Sonia Sunley"/>
    <x v="0"/>
    <x v="24"/>
    <s v="Uttar Pradesh"/>
    <s v="India"/>
    <x v="3"/>
    <s v="TEC-MA-10004116"/>
    <x v="1"/>
    <x v="9"/>
    <x v="348"/>
    <x v="379"/>
    <n v="1"/>
    <n v="3"/>
    <n v="20.149999999999999"/>
    <s v="Medium"/>
    <n v="430"/>
    <s v="Mahesh"/>
    <x v="2"/>
    <s v="Male"/>
    <x v="58"/>
    <s v="2021"/>
    <x v="4"/>
    <s v="June"/>
    <d v="2021-10-10T00:00:00"/>
    <x v="0"/>
  </r>
  <r>
    <n v="391"/>
    <s v="IN-2014-24622"/>
    <s v="Standard Class"/>
    <s v="MM-17920"/>
    <s v="Michael Moore"/>
    <x v="0"/>
    <x v="3"/>
    <s v="Karnataka"/>
    <s v="India"/>
    <x v="2"/>
    <s v="FUR-BO-10003022"/>
    <x v="2"/>
    <x v="14"/>
    <x v="349"/>
    <x v="380"/>
    <n v="2"/>
    <n v="98.58"/>
    <n v="28.54"/>
    <s v="Medium"/>
    <n v="127"/>
    <s v="Mahesh"/>
    <x v="0"/>
    <s v="Female"/>
    <x v="99"/>
    <s v="2024"/>
    <x v="1"/>
    <s v="December"/>
    <d v="2024-11-16T00:00:00"/>
    <x v="0"/>
  </r>
  <r>
    <n v="392"/>
    <s v="IN-2013-51621"/>
    <s v="Standard Class"/>
    <s v="SG-20080"/>
    <s v="Sandra Glassco"/>
    <x v="0"/>
    <x v="54"/>
    <s v="Tamil Nadu"/>
    <s v="India"/>
    <x v="2"/>
    <s v="FUR-BO-10003887"/>
    <x v="2"/>
    <x v="14"/>
    <x v="350"/>
    <x v="381"/>
    <n v="2"/>
    <n v="13.62"/>
    <n v="28.18"/>
    <s v="Medium"/>
    <n v="536"/>
    <s v="Mahesh"/>
    <x v="1"/>
    <s v="Female"/>
    <x v="269"/>
    <s v="2021"/>
    <x v="6"/>
    <s v="October"/>
    <d v="2021-09-14T00:00:00"/>
    <x v="1"/>
  </r>
  <r>
    <n v="393"/>
    <s v="IN-2013-34268"/>
    <s v="Standard Class"/>
    <s v="LC-16870"/>
    <s v="Lena Cacioppo"/>
    <x v="0"/>
    <x v="42"/>
    <s v="Rajasthan"/>
    <s v="India"/>
    <x v="0"/>
    <s v="FUR-BO-10002510"/>
    <x v="2"/>
    <x v="14"/>
    <x v="351"/>
    <x v="382"/>
    <n v="2"/>
    <n v="37.92"/>
    <n v="10.82"/>
    <s v="Medium"/>
    <n v="794"/>
    <s v="Mahesh"/>
    <x v="2"/>
    <s v="Male"/>
    <x v="270"/>
    <s v="2023"/>
    <x v="6"/>
    <s v="June"/>
    <d v="2023-06-24T00:00:00"/>
    <x v="1"/>
  </r>
  <r>
    <n v="394"/>
    <s v="IN-2012-34324"/>
    <s v="Standard Class"/>
    <s v="RL-19615"/>
    <s v="Rob Lucas"/>
    <x v="0"/>
    <x v="24"/>
    <s v="Haryana"/>
    <s v="India"/>
    <x v="3"/>
    <s v="FUR-FU-10004820"/>
    <x v="2"/>
    <x v="15"/>
    <x v="352"/>
    <x v="383"/>
    <n v="2"/>
    <n v="44.34"/>
    <n v="8.3000000000000007"/>
    <s v="Medium"/>
    <n v="532"/>
    <s v="Mahesh"/>
    <x v="3"/>
    <s v="Female"/>
    <x v="271"/>
    <s v="2024"/>
    <x v="3"/>
    <s v="June"/>
    <d v="2024-11-11T00:00:00"/>
    <x v="0"/>
  </r>
  <r>
    <n v="395"/>
    <s v="IN-2013-46252"/>
    <s v="Standard Class"/>
    <s v="ZC-21910"/>
    <s v="Zuschuss Carroll"/>
    <x v="0"/>
    <x v="12"/>
    <s v="Tamil Nadu"/>
    <s v="India"/>
    <x v="2"/>
    <s v="FUR-FU-10002459"/>
    <x v="2"/>
    <x v="15"/>
    <x v="353"/>
    <x v="384"/>
    <n v="2"/>
    <n v="10.5"/>
    <n v="5.26"/>
    <s v="Medium"/>
    <n v="237"/>
    <s v="Mahesh"/>
    <x v="0"/>
    <s v="Male"/>
    <x v="272"/>
    <s v="2023"/>
    <x v="5"/>
    <s v="January"/>
    <d v="2023-05-08T00:00:00"/>
    <x v="1"/>
  </r>
  <r>
    <n v="396"/>
    <s v="IN-2013-63927"/>
    <s v="Standard Class"/>
    <s v="EG-13900"/>
    <s v="Emily Grady"/>
    <x v="0"/>
    <x v="82"/>
    <s v="Gujarat"/>
    <s v="India"/>
    <x v="0"/>
    <s v="FUR-CH-10002250"/>
    <x v="2"/>
    <x v="13"/>
    <x v="354"/>
    <x v="385"/>
    <n v="2"/>
    <n v="439.38"/>
    <n v="67.17"/>
    <s v="Medium"/>
    <n v="446"/>
    <s v="Mahesh"/>
    <x v="1"/>
    <s v="Female"/>
    <x v="81"/>
    <s v="2021"/>
    <x v="3"/>
    <s v="February"/>
    <d v="2021-02-21T00:00:00"/>
    <x v="0"/>
  </r>
  <r>
    <n v="397"/>
    <s v="IN-2014-36627"/>
    <s v="Standard Class"/>
    <s v="JK-16090"/>
    <s v="Juliana Krohn"/>
    <x v="0"/>
    <x v="19"/>
    <s v="Rajasthan"/>
    <s v="India"/>
    <x v="0"/>
    <s v="FUR-CH-10001797"/>
    <x v="2"/>
    <x v="13"/>
    <x v="355"/>
    <x v="386"/>
    <n v="2"/>
    <n v="48.72"/>
    <n v="11.49"/>
    <s v="Medium"/>
    <n v="635"/>
    <s v="Mahesh"/>
    <x v="2"/>
    <s v="Female"/>
    <x v="273"/>
    <s v="2024"/>
    <x v="1"/>
    <s v="April"/>
    <d v="2024-04-28T00:00:00"/>
    <x v="0"/>
  </r>
  <r>
    <n v="398"/>
    <s v="IN-2013-49577"/>
    <s v="Standard Class"/>
    <s v="SC-20020"/>
    <s v="Sam Craven"/>
    <x v="0"/>
    <x v="30"/>
    <s v="Delhi"/>
    <s v="India"/>
    <x v="3"/>
    <s v="TEC-AC-10001616"/>
    <x v="1"/>
    <x v="11"/>
    <x v="356"/>
    <x v="387"/>
    <n v="2"/>
    <n v="11.34"/>
    <n v="8.42"/>
    <s v="Medium"/>
    <n v="386"/>
    <s v="Mahesh"/>
    <x v="1"/>
    <s v="Female"/>
    <x v="81"/>
    <s v="2021"/>
    <x v="3"/>
    <s v="February"/>
    <d v="2021-02-21T00:00:00"/>
    <x v="0"/>
  </r>
  <r>
    <n v="399"/>
    <s v="IN-2014-28675"/>
    <s v="Standard Class"/>
    <s v="AF-10870"/>
    <s v="Art Ferguson"/>
    <x v="0"/>
    <x v="73"/>
    <s v="Uttar Pradesh"/>
    <s v="India"/>
    <x v="3"/>
    <s v="TEC-AC-10004016"/>
    <x v="1"/>
    <x v="11"/>
    <x v="357"/>
    <x v="35"/>
    <n v="2"/>
    <n v="14.82"/>
    <n v="5.53"/>
    <s v="Medium"/>
    <n v="191"/>
    <s v="Mahesh"/>
    <x v="2"/>
    <s v="Female"/>
    <x v="157"/>
    <s v="2023"/>
    <x v="3"/>
    <s v="June"/>
    <d v="2023-03-07T00:00:00"/>
    <x v="0"/>
  </r>
  <r>
    <n v="400"/>
    <s v="IN-2013-65075"/>
    <s v="Standard Class"/>
    <s v="GZ-14470"/>
    <s v="Gary Zandusky"/>
    <x v="0"/>
    <x v="25"/>
    <s v="Punjab"/>
    <s v="India"/>
    <x v="3"/>
    <s v="TEC-AC-10003734"/>
    <x v="1"/>
    <x v="11"/>
    <x v="195"/>
    <x v="388"/>
    <n v="2"/>
    <n v="42.96"/>
    <n v="2.1800000000000002"/>
    <s v="Medium"/>
    <n v="381"/>
    <s v="Mahesh"/>
    <x v="3"/>
    <s v="Female"/>
    <x v="81"/>
    <s v="2021"/>
    <x v="3"/>
    <s v="February"/>
    <d v="2021-02-21T00:00:00"/>
    <x v="0"/>
  </r>
  <r>
    <n v="401"/>
    <s v="IN-2012-27583"/>
    <s v="Standard Class"/>
    <s v="DL-13330"/>
    <s v="Denise Leinenbach"/>
    <x v="0"/>
    <x v="45"/>
    <s v="Maharashtra"/>
    <s v="India"/>
    <x v="0"/>
    <s v="TEC-PH-10001433"/>
    <x v="1"/>
    <x v="12"/>
    <x v="358"/>
    <x v="389"/>
    <n v="2"/>
    <n v="66.42"/>
    <n v="7.7"/>
    <s v="Medium"/>
    <n v="90"/>
    <s v="Mahesh"/>
    <x v="0"/>
    <s v="Male"/>
    <x v="271"/>
    <s v="2024"/>
    <x v="3"/>
    <s v="June"/>
    <d v="2024-11-11T00:00:00"/>
    <x v="0"/>
  </r>
  <r>
    <n v="402"/>
    <s v="IN-2014-50179"/>
    <s v="Standard Class"/>
    <s v="JR-15700"/>
    <s v="Jocasta Rupert"/>
    <x v="0"/>
    <x v="58"/>
    <s v="Tamil Nadu"/>
    <s v="India"/>
    <x v="2"/>
    <s v="TEC-CO-10000778"/>
    <x v="1"/>
    <x v="10"/>
    <x v="359"/>
    <x v="390"/>
    <n v="2"/>
    <n v="33.96"/>
    <n v="12.68"/>
    <s v="Medium"/>
    <n v="138"/>
    <s v="Mahesh"/>
    <x v="1"/>
    <s v="Female"/>
    <x v="180"/>
    <s v="2022"/>
    <x v="3"/>
    <s v="October"/>
    <d v="2022-10-24T00:00:00"/>
    <x v="0"/>
  </r>
  <r>
    <n v="403"/>
    <s v="IN-2014-45426"/>
    <s v="Standard Class"/>
    <s v="LD-17005"/>
    <s v="Lisa DeCherney"/>
    <x v="0"/>
    <x v="112"/>
    <s v="Telangana"/>
    <s v="India"/>
    <x v="2"/>
    <s v="TEC-CO-10000129"/>
    <x v="1"/>
    <x v="10"/>
    <x v="360"/>
    <x v="391"/>
    <n v="2"/>
    <n v="84.84"/>
    <n v="1.77"/>
    <s v="Medium"/>
    <n v="542"/>
    <s v="Mahesh"/>
    <x v="2"/>
    <s v="Male"/>
    <x v="39"/>
    <s v="2024"/>
    <x v="3"/>
    <s v="August"/>
    <d v="2024-08-18T00:00:00"/>
    <x v="0"/>
  </r>
  <r>
    <n v="404"/>
    <s v="IN-2013-21024"/>
    <s v="Standard Class"/>
    <s v="SC-20020"/>
    <s v="Sam Craven"/>
    <x v="0"/>
    <x v="87"/>
    <s v="Maharashtra"/>
    <s v="India"/>
    <x v="0"/>
    <s v="OFF-BI-10004651"/>
    <x v="0"/>
    <x v="0"/>
    <x v="31"/>
    <x v="392"/>
    <n v="2"/>
    <n v="45.24"/>
    <n v="6.02"/>
    <s v="Medium"/>
    <n v="777"/>
    <s v="Ramesh"/>
    <x v="4"/>
    <s v="Male"/>
    <x v="218"/>
    <s v="2022"/>
    <x v="1"/>
    <s v="October"/>
    <d v="2022-10-25T00:00:00"/>
    <x v="0"/>
  </r>
  <r>
    <n v="405"/>
    <s v="IN-2014-21143"/>
    <s v="Standard Class"/>
    <s v="DC-12850"/>
    <s v="Dan Campbell"/>
    <x v="0"/>
    <x v="8"/>
    <s v="Uttar Pradesh"/>
    <s v="India"/>
    <x v="3"/>
    <s v="OFF-BI-10004105"/>
    <x v="0"/>
    <x v="0"/>
    <x v="361"/>
    <x v="393"/>
    <n v="2"/>
    <n v="17.04"/>
    <n v="5.5"/>
    <s v="Medium"/>
    <n v="391"/>
    <s v="Ramesh"/>
    <x v="5"/>
    <s v="Female"/>
    <x v="80"/>
    <s v="2021"/>
    <x v="5"/>
    <s v="November"/>
    <d v="2021-11-20T00:00:00"/>
    <x v="1"/>
  </r>
  <r>
    <n v="406"/>
    <s v="IN-2013-64956"/>
    <s v="Standard Class"/>
    <s v="RB-19435"/>
    <s v="Richard Bierner"/>
    <x v="0"/>
    <x v="57"/>
    <s v="Rajasthan"/>
    <s v="India"/>
    <x v="0"/>
    <s v="OFF-BI-10002682"/>
    <x v="0"/>
    <x v="0"/>
    <x v="362"/>
    <x v="394"/>
    <n v="2"/>
    <n v="33.840000000000003"/>
    <n v="3.69"/>
    <s v="Medium"/>
    <n v="50"/>
    <s v="Ramesh"/>
    <x v="6"/>
    <s v="Female"/>
    <x v="274"/>
    <s v="2021"/>
    <x v="2"/>
    <s v="February"/>
    <d v="2021-02-26T00:00:00"/>
    <x v="0"/>
  </r>
  <r>
    <n v="407"/>
    <s v="IN-2011-24986"/>
    <s v="Standard Class"/>
    <s v="GW-14605"/>
    <s v="Giulietta Weimer"/>
    <x v="0"/>
    <x v="45"/>
    <s v="Maharashtra"/>
    <s v="India"/>
    <x v="0"/>
    <s v="OFF-BI-10000871"/>
    <x v="0"/>
    <x v="0"/>
    <x v="363"/>
    <x v="395"/>
    <n v="2"/>
    <n v="7.14"/>
    <n v="2.46"/>
    <s v="Medium"/>
    <n v="86"/>
    <s v="Ramesh"/>
    <x v="7"/>
    <s v="Female"/>
    <x v="44"/>
    <s v="2023"/>
    <x v="1"/>
    <s v="June"/>
    <d v="2023-06-18T00:00:00"/>
    <x v="0"/>
  </r>
  <r>
    <n v="408"/>
    <s v="IN-2013-11721"/>
    <s v="Standard Class"/>
    <s v="BG-11740"/>
    <s v="Bruce Geld"/>
    <x v="0"/>
    <x v="30"/>
    <s v="Delhi"/>
    <s v="India"/>
    <x v="3"/>
    <s v="OFF-BI-10001096"/>
    <x v="0"/>
    <x v="0"/>
    <x v="364"/>
    <x v="396"/>
    <n v="2"/>
    <n v="10.56"/>
    <n v="2.27"/>
    <s v="Medium"/>
    <n v="209"/>
    <s v="Ramesh"/>
    <x v="4"/>
    <s v="Male"/>
    <x v="275"/>
    <s v="2024"/>
    <x v="3"/>
    <s v="December"/>
    <d v="2024-12-23T00:00:00"/>
    <x v="0"/>
  </r>
  <r>
    <n v="409"/>
    <s v="IN-2012-36123"/>
    <s v="Standard Class"/>
    <s v="PJ-19015"/>
    <s v="Pauline Johnson"/>
    <x v="0"/>
    <x v="52"/>
    <s v="Telangana"/>
    <s v="India"/>
    <x v="2"/>
    <s v="OFF-BI-10003012"/>
    <x v="0"/>
    <x v="0"/>
    <x v="365"/>
    <x v="397"/>
    <n v="2"/>
    <n v="3.84"/>
    <n v="0.79"/>
    <s v="Medium"/>
    <n v="347"/>
    <s v="Ramesh"/>
    <x v="5"/>
    <s v="Female"/>
    <x v="272"/>
    <s v="2023"/>
    <x v="5"/>
    <s v="January"/>
    <d v="2023-05-08T00:00:00"/>
    <x v="1"/>
  </r>
  <r>
    <n v="410"/>
    <s v="IN-2012-43165"/>
    <s v="Standard Class"/>
    <s v="MM-17260"/>
    <s v="Magdelene Morse"/>
    <x v="0"/>
    <x v="7"/>
    <s v="Puducherry"/>
    <s v="India"/>
    <x v="2"/>
    <s v="OFF-AR-10001329"/>
    <x v="0"/>
    <x v="7"/>
    <x v="366"/>
    <x v="398"/>
    <n v="2"/>
    <n v="9"/>
    <n v="1.83"/>
    <s v="Medium"/>
    <n v="590"/>
    <s v="Ramesh"/>
    <x v="6"/>
    <s v="Male"/>
    <x v="180"/>
    <s v="2022"/>
    <x v="3"/>
    <s v="October"/>
    <d v="2022-10-24T00:00:00"/>
    <x v="0"/>
  </r>
  <r>
    <n v="411"/>
    <s v="IN-2013-22648"/>
    <s v="Standard Class"/>
    <s v="SF-20065"/>
    <s v="Sandra Flanagan"/>
    <x v="0"/>
    <x v="5"/>
    <s v="Madhya Pradesh"/>
    <s v="India"/>
    <x v="0"/>
    <s v="OFF-ST-10001719"/>
    <x v="0"/>
    <x v="1"/>
    <x v="367"/>
    <x v="399"/>
    <n v="2"/>
    <n v="3.24"/>
    <n v="4.72"/>
    <s v="Medium"/>
    <n v="756"/>
    <s v="Ramesh"/>
    <x v="7"/>
    <s v="Female"/>
    <x v="47"/>
    <s v="2024"/>
    <x v="2"/>
    <s v="September"/>
    <d v="2024-09-14T00:00:00"/>
    <x v="0"/>
  </r>
  <r>
    <n v="412"/>
    <s v="IN-2014-41723"/>
    <s v="Standard Class"/>
    <s v="IL-15100"/>
    <s v="Ivan Liston"/>
    <x v="0"/>
    <x v="26"/>
    <s v="Chhattisgarh"/>
    <s v="India"/>
    <x v="1"/>
    <s v="OFF-EN-10001162"/>
    <x v="0"/>
    <x v="2"/>
    <x v="368"/>
    <x v="400"/>
    <n v="2"/>
    <n v="33.119999999999997"/>
    <n v="6.46"/>
    <s v="Medium"/>
    <n v="389"/>
    <s v="Ramesh"/>
    <x v="5"/>
    <s v="Female"/>
    <x v="73"/>
    <s v="2023"/>
    <x v="5"/>
    <s v="June"/>
    <d v="2023-06-24T00:00:00"/>
    <x v="1"/>
  </r>
  <r>
    <n v="413"/>
    <s v="IN-2014-12365"/>
    <s v="Standard Class"/>
    <s v="BG-11035"/>
    <s v="Barry Gonzalez"/>
    <x v="0"/>
    <x v="66"/>
    <s v="Maharashtra"/>
    <s v="India"/>
    <x v="0"/>
    <s v="OFF-EN-10001975"/>
    <x v="0"/>
    <x v="2"/>
    <x v="369"/>
    <x v="401"/>
    <n v="2"/>
    <n v="4.26"/>
    <n v="1.71"/>
    <s v="Medium"/>
    <n v="670"/>
    <s v="Ramesh"/>
    <x v="6"/>
    <s v="Female"/>
    <x v="276"/>
    <s v="2022"/>
    <x v="3"/>
    <s v="October"/>
    <d v="2022-10-29T00:00:00"/>
    <x v="0"/>
  </r>
  <r>
    <n v="414"/>
    <s v="IN-2014-28675"/>
    <s v="Standard Class"/>
    <s v="AF-10870"/>
    <s v="Art Ferguson"/>
    <x v="0"/>
    <x v="73"/>
    <s v="Uttar Pradesh"/>
    <s v="India"/>
    <x v="3"/>
    <s v="OFF-LA-10003435"/>
    <x v="0"/>
    <x v="3"/>
    <x v="370"/>
    <x v="265"/>
    <n v="2"/>
    <n v="6.06"/>
    <n v="1.06"/>
    <s v="Medium"/>
    <n v="507"/>
    <s v="Ramesh"/>
    <x v="7"/>
    <s v="Female"/>
    <x v="277"/>
    <s v="2022"/>
    <x v="3"/>
    <s v="February"/>
    <d v="2022-08-08T00:00:00"/>
    <x v="0"/>
  </r>
  <r>
    <n v="415"/>
    <s v="IN-2011-12890"/>
    <s v="Standard Class"/>
    <s v="CT-11995"/>
    <s v="Carol Triggs"/>
    <x v="0"/>
    <x v="23"/>
    <s v="Rajasthan"/>
    <s v="India"/>
    <x v="0"/>
    <s v="OFF-LA-10001764"/>
    <x v="0"/>
    <x v="3"/>
    <x v="371"/>
    <x v="402"/>
    <n v="2"/>
    <n v="0.48"/>
    <n v="0.48"/>
    <s v="Medium"/>
    <n v="203"/>
    <s v="Ramesh"/>
    <x v="4"/>
    <s v="Female"/>
    <x v="278"/>
    <s v="2022"/>
    <x v="5"/>
    <s v="February"/>
    <d v="2022-07-06T00:00:00"/>
    <x v="1"/>
  </r>
  <r>
    <n v="416"/>
    <s v="IN-2013-11518"/>
    <s v="Standard Class"/>
    <s v="RR-19315"/>
    <s v="Ralph Ritter"/>
    <x v="0"/>
    <x v="37"/>
    <s v="Kerala"/>
    <s v="India"/>
    <x v="2"/>
    <s v="OFF-PA-10003969"/>
    <x v="0"/>
    <x v="6"/>
    <x v="372"/>
    <x v="146"/>
    <n v="2"/>
    <n v="26.1"/>
    <n v="5.17"/>
    <s v="Medium"/>
    <n v="240"/>
    <s v="Ramesh"/>
    <x v="5"/>
    <s v="Male"/>
    <x v="279"/>
    <s v="2023"/>
    <x v="6"/>
    <s v="August"/>
    <d v="2023-08-24T00:00:00"/>
    <x v="1"/>
  </r>
  <r>
    <n v="417"/>
    <s v="IN-2014-52818"/>
    <s v="Standard Class"/>
    <s v="JF-15565"/>
    <s v="Jill Fjeld"/>
    <x v="0"/>
    <x v="44"/>
    <s v="Maharashtra"/>
    <s v="India"/>
    <x v="0"/>
    <s v="OFF-PA-10003938"/>
    <x v="0"/>
    <x v="6"/>
    <x v="373"/>
    <x v="403"/>
    <n v="2"/>
    <n v="19.86"/>
    <n v="4.13"/>
    <s v="Medium"/>
    <n v="537"/>
    <s v="Ramesh"/>
    <x v="6"/>
    <s v="Female"/>
    <x v="280"/>
    <s v="2023"/>
    <x v="5"/>
    <s v="October"/>
    <d v="2023-08-16T00:00:00"/>
    <x v="1"/>
  </r>
  <r>
    <n v="418"/>
    <s v="IN-2014-67959"/>
    <s v="Standard Class"/>
    <s v="SJ-20215"/>
    <s v="Sarah Jordon"/>
    <x v="0"/>
    <x v="116"/>
    <s v="Tripura"/>
    <s v="India"/>
    <x v="1"/>
    <s v="OFF-PA-10003744"/>
    <x v="0"/>
    <x v="6"/>
    <x v="374"/>
    <x v="404"/>
    <n v="2"/>
    <n v="11.52"/>
    <n v="3.25"/>
    <s v="Medium"/>
    <n v="534"/>
    <s v="Ramesh"/>
    <x v="5"/>
    <s v="Male"/>
    <x v="72"/>
    <s v="2024"/>
    <x v="2"/>
    <s v="December"/>
    <d v="2024-09-16T00:00:00"/>
    <x v="0"/>
  </r>
  <r>
    <n v="419"/>
    <s v="IN-2014-46777"/>
    <s v="Standard Class"/>
    <s v="KD-16345"/>
    <s v="Katherine Ducich"/>
    <x v="0"/>
    <x v="16"/>
    <s v="Gujarat"/>
    <s v="India"/>
    <x v="0"/>
    <s v="OFF-BI-10001400"/>
    <x v="0"/>
    <x v="0"/>
    <x v="375"/>
    <x v="405"/>
    <n v="1"/>
    <n v="4.32"/>
    <n v="2.95"/>
    <s v="Medium"/>
    <n v="536"/>
    <s v="Ramesh"/>
    <x v="7"/>
    <s v="Male"/>
    <x v="281"/>
    <s v="2023"/>
    <x v="6"/>
    <s v="December"/>
    <d v="2024-04-01T00:00:00"/>
    <x v="1"/>
  </r>
  <r>
    <n v="420"/>
    <s v="IN-2014-46203"/>
    <s v="Standard Class"/>
    <s v="GZ-14470"/>
    <s v="Gary Zandusky"/>
    <x v="0"/>
    <x v="41"/>
    <s v="Madhya Pradesh"/>
    <s v="India"/>
    <x v="0"/>
    <s v="OFF-AR-10001329"/>
    <x v="0"/>
    <x v="7"/>
    <x v="366"/>
    <x v="406"/>
    <n v="1"/>
    <n v="4.5"/>
    <n v="1.56"/>
    <s v="Medium"/>
    <n v="55"/>
    <s v="Ramesh"/>
    <x v="4"/>
    <s v="Male"/>
    <x v="68"/>
    <s v="2023"/>
    <x v="4"/>
    <s v="October"/>
    <d v="2023-05-16T00:00:00"/>
    <x v="0"/>
  </r>
  <r>
    <n v="421"/>
    <s v="IN-2013-65075"/>
    <s v="Standard Class"/>
    <s v="GZ-14470"/>
    <s v="Gary Zandusky"/>
    <x v="0"/>
    <x v="25"/>
    <s v="Punjab"/>
    <s v="India"/>
    <x v="3"/>
    <s v="OFF-ST-10000752"/>
    <x v="0"/>
    <x v="1"/>
    <x v="376"/>
    <x v="407"/>
    <n v="1"/>
    <n v="55.89"/>
    <n v="7.8"/>
    <s v="Medium"/>
    <n v="365"/>
    <s v="Ramesh"/>
    <x v="5"/>
    <s v="Male"/>
    <x v="282"/>
    <s v="2021"/>
    <x v="1"/>
    <s v="December"/>
    <d v="2021-12-20T00:00:00"/>
    <x v="0"/>
  </r>
  <r>
    <n v="422"/>
    <s v="ID-2012-59041"/>
    <s v="Standard Class"/>
    <s v="CC-12370"/>
    <s v="Christopher Conant"/>
    <x v="0"/>
    <x v="49"/>
    <s v="Maharashtra"/>
    <s v="India"/>
    <x v="0"/>
    <s v="OFF-ST-10003528"/>
    <x v="0"/>
    <x v="1"/>
    <x v="62"/>
    <x v="408"/>
    <n v="1"/>
    <n v="-11.744999999999999"/>
    <n v="0.85"/>
    <s v="Medium"/>
    <n v="203"/>
    <s v="Ramesh"/>
    <x v="6"/>
    <s v="Female"/>
    <x v="283"/>
    <s v="2021"/>
    <x v="2"/>
    <s v="August"/>
    <d v="2021-08-20T00:00:00"/>
    <x v="0"/>
  </r>
  <r>
    <n v="423"/>
    <s v="IN-2011-48009"/>
    <s v="Standard Class"/>
    <s v="BD-11635"/>
    <s v="Brian Derr"/>
    <x v="0"/>
    <x v="57"/>
    <s v="Rajasthan"/>
    <s v="India"/>
    <x v="0"/>
    <s v="OFF-BI-10003367"/>
    <x v="0"/>
    <x v="0"/>
    <x v="377"/>
    <x v="409"/>
    <n v="3"/>
    <n v="17.64"/>
    <n v="1.82"/>
    <s v="Medium"/>
    <n v="714"/>
    <s v="Ramesh"/>
    <x v="7"/>
    <s v="Female"/>
    <x v="284"/>
    <s v="2024"/>
    <x v="0"/>
    <s v="October"/>
    <d v="2024-10-23T00:00:00"/>
    <x v="0"/>
  </r>
  <r>
    <n v="424"/>
    <s v="IN-2013-12407"/>
    <s v="Standard Class"/>
    <s v="MS-17710"/>
    <s v="Maurice Satty"/>
    <x v="0"/>
    <x v="9"/>
    <s v="Uttar Pradesh"/>
    <s v="India"/>
    <x v="3"/>
    <s v="OFF-BI-10004140"/>
    <x v="0"/>
    <x v="0"/>
    <x v="154"/>
    <x v="410"/>
    <n v="3"/>
    <n v="9"/>
    <n v="1.81"/>
    <s v="Medium"/>
    <n v="45"/>
    <s v="Ramesh"/>
    <x v="4"/>
    <s v="Female"/>
    <x v="285"/>
    <s v="2024"/>
    <x v="2"/>
    <s v="May"/>
    <d v="2024-12-06T00:00:00"/>
    <x v="0"/>
  </r>
  <r>
    <n v="425"/>
    <s v="IN-2011-36879"/>
    <s v="Standard Class"/>
    <s v="RB-19435"/>
    <s v="Richard Bierner"/>
    <x v="0"/>
    <x v="2"/>
    <s v="Karnataka"/>
    <s v="India"/>
    <x v="2"/>
    <s v="OFF-BI-10003166"/>
    <x v="0"/>
    <x v="0"/>
    <x v="378"/>
    <x v="411"/>
    <n v="3"/>
    <n v="6.75"/>
    <n v="1.36"/>
    <s v="Medium"/>
    <n v="173"/>
    <s v="Ramesh"/>
    <x v="5"/>
    <s v="Male"/>
    <x v="270"/>
    <s v="2023"/>
    <x v="6"/>
    <s v="June"/>
    <d v="2023-06-21T00:00:00"/>
    <x v="1"/>
  </r>
  <r>
    <n v="426"/>
    <s v="IN-2012-70731"/>
    <s v="Standard Class"/>
    <s v="JW-16075"/>
    <s v="Julia West"/>
    <x v="0"/>
    <x v="99"/>
    <s v="Rajasthan"/>
    <s v="India"/>
    <x v="0"/>
    <s v="OFF-BI-10004224"/>
    <x v="0"/>
    <x v="0"/>
    <x v="379"/>
    <x v="412"/>
    <n v="3"/>
    <n v="3.78"/>
    <n v="1.0900000000000001"/>
    <s v="Medium"/>
    <n v="391"/>
    <s v="Ramesh"/>
    <x v="6"/>
    <s v="Female"/>
    <x v="67"/>
    <s v="2023"/>
    <x v="4"/>
    <s v="June"/>
    <d v="2023-08-13T00:00:00"/>
    <x v="0"/>
  </r>
  <r>
    <n v="427"/>
    <s v="IN-2014-17244"/>
    <s v="Standard Class"/>
    <s v="TM-21490"/>
    <s v="Tony Molinari"/>
    <x v="0"/>
    <x v="21"/>
    <s v="Maharashtra"/>
    <s v="India"/>
    <x v="0"/>
    <s v="OFF-AR-10004009"/>
    <x v="0"/>
    <x v="7"/>
    <x v="380"/>
    <x v="413"/>
    <n v="3"/>
    <n v="11.43"/>
    <n v="3.84"/>
    <s v="Medium"/>
    <n v="63"/>
    <s v="Ramesh"/>
    <x v="4"/>
    <s v="Male"/>
    <x v="286"/>
    <s v="2024"/>
    <x v="6"/>
    <s v="November"/>
    <d v="2024-09-16T00:00:00"/>
    <x v="1"/>
  </r>
  <r>
    <n v="428"/>
    <s v="IN-2011-78823"/>
    <s v="Standard Class"/>
    <s v="ME-17725"/>
    <s v="Max Engle"/>
    <x v="0"/>
    <x v="10"/>
    <s v="Rajasthan"/>
    <s v="India"/>
    <x v="0"/>
    <s v="OFF-ST-10000220"/>
    <x v="0"/>
    <x v="1"/>
    <x v="381"/>
    <x v="414"/>
    <n v="3"/>
    <n v="33.75"/>
    <n v="12.98"/>
    <s v="Medium"/>
    <n v="513"/>
    <s v="Ramesh"/>
    <x v="5"/>
    <s v="Female"/>
    <x v="51"/>
    <s v="2022"/>
    <x v="2"/>
    <s v="July"/>
    <d v="2022-12-04T00:00:00"/>
    <x v="0"/>
  </r>
  <r>
    <n v="429"/>
    <s v="IN-2012-55618"/>
    <s v="Standard Class"/>
    <s v="MG-17695"/>
    <s v="Maureen Gnade"/>
    <x v="0"/>
    <x v="95"/>
    <s v="Karnataka"/>
    <s v="India"/>
    <x v="2"/>
    <s v="OFF-ST-10000007"/>
    <x v="0"/>
    <x v="1"/>
    <x v="382"/>
    <x v="415"/>
    <n v="3"/>
    <n v="206.01"/>
    <n v="11.19"/>
    <s v="Medium"/>
    <n v="421"/>
    <s v="Ramesh"/>
    <x v="6"/>
    <s v="Female"/>
    <x v="158"/>
    <s v="2022"/>
    <x v="6"/>
    <s v="November"/>
    <d v="2022-05-15T00:00:00"/>
    <x v="1"/>
  </r>
  <r>
    <n v="430"/>
    <s v="IN-2014-69205"/>
    <s v="Standard Class"/>
    <s v="LC-16885"/>
    <s v="Lena Creighton"/>
    <x v="0"/>
    <x v="27"/>
    <s v="Assam"/>
    <s v="India"/>
    <x v="1"/>
    <s v="OFF-EN-10003498"/>
    <x v="0"/>
    <x v="2"/>
    <x v="107"/>
    <x v="416"/>
    <n v="3"/>
    <n v="51.3"/>
    <n v="10.55"/>
    <s v="Medium"/>
    <n v="158"/>
    <s v="Ramesh"/>
    <x v="7"/>
    <s v="Female"/>
    <x v="287"/>
    <s v="2023"/>
    <x v="2"/>
    <s v="November"/>
    <d v="2023-06-17T00:00:00"/>
    <x v="0"/>
  </r>
  <r>
    <n v="431"/>
    <s v="IN-2011-36879"/>
    <s v="Standard Class"/>
    <s v="RB-19435"/>
    <s v="Richard Bierner"/>
    <x v="0"/>
    <x v="2"/>
    <s v="Karnataka"/>
    <s v="India"/>
    <x v="2"/>
    <s v="OFF-EN-10001109"/>
    <x v="0"/>
    <x v="2"/>
    <x v="383"/>
    <x v="417"/>
    <n v="3"/>
    <n v="0"/>
    <n v="8.7200000000000006"/>
    <s v="Medium"/>
    <n v="91"/>
    <s v="Ramesh"/>
    <x v="4"/>
    <s v="Female"/>
    <x v="184"/>
    <s v="2022"/>
    <x v="3"/>
    <s v="September"/>
    <d v="2022-03-10T00:00:00"/>
    <x v="0"/>
  </r>
  <r>
    <n v="432"/>
    <s v="IN-2014-45426"/>
    <s v="Standard Class"/>
    <s v="LD-17005"/>
    <s v="Lisa DeCherney"/>
    <x v="0"/>
    <x v="112"/>
    <s v="Telangana"/>
    <s v="India"/>
    <x v="2"/>
    <s v="OFF-LA-10002806"/>
    <x v="0"/>
    <x v="3"/>
    <x v="384"/>
    <x v="90"/>
    <n v="3"/>
    <n v="16.649999999999999"/>
    <n v="3.09"/>
    <s v="Medium"/>
    <n v="463"/>
    <s v="Ramesh"/>
    <x v="5"/>
    <s v="Female"/>
    <x v="288"/>
    <s v="2024"/>
    <x v="1"/>
    <s v="April"/>
    <d v="2024-09-03T00:00:00"/>
    <x v="0"/>
  </r>
  <r>
    <n v="433"/>
    <s v="IN-2011-78823"/>
    <s v="Standard Class"/>
    <s v="ME-17725"/>
    <s v="Max Engle"/>
    <x v="0"/>
    <x v="10"/>
    <s v="Rajasthan"/>
    <s v="India"/>
    <x v="0"/>
    <s v="OFF-FA-10003218"/>
    <x v="0"/>
    <x v="4"/>
    <x v="385"/>
    <x v="418"/>
    <n v="3"/>
    <n v="14.58"/>
    <n v="2.68"/>
    <s v="Medium"/>
    <n v="236"/>
    <s v="Ramesh"/>
    <x v="7"/>
    <s v="Male"/>
    <x v="51"/>
    <s v="2022"/>
    <x v="2"/>
    <s v="July"/>
    <d v="2022-12-04T00:00:00"/>
    <x v="0"/>
  </r>
  <r>
    <n v="434"/>
    <s v="IN-2013-49577"/>
    <s v="Standard Class"/>
    <s v="SC-20020"/>
    <s v="Sam Craven"/>
    <x v="0"/>
    <x v="30"/>
    <s v="Delhi"/>
    <s v="India"/>
    <x v="3"/>
    <s v="OFF-FA-10004795"/>
    <x v="0"/>
    <x v="4"/>
    <x v="139"/>
    <x v="419"/>
    <n v="3"/>
    <n v="0.27"/>
    <n v="0.86"/>
    <s v="Medium"/>
    <n v="481"/>
    <s v="Ramesh"/>
    <x v="4"/>
    <s v="Female"/>
    <x v="289"/>
    <s v="2023"/>
    <x v="3"/>
    <s v="December"/>
    <d v="2023-12-30T00:00:00"/>
    <x v="0"/>
  </r>
  <r>
    <n v="435"/>
    <s v="IN-2014-21143"/>
    <s v="Standard Class"/>
    <s v="DC-12850"/>
    <s v="Dan Campbell"/>
    <x v="0"/>
    <x v="8"/>
    <s v="Uttar Pradesh"/>
    <s v="India"/>
    <x v="3"/>
    <s v="OFF-SU-10000969"/>
    <x v="0"/>
    <x v="5"/>
    <x v="386"/>
    <x v="420"/>
    <n v="3"/>
    <n v="3.78"/>
    <n v="9.49"/>
    <s v="Medium"/>
    <n v="483"/>
    <s v="Ramesh"/>
    <x v="5"/>
    <s v="Female"/>
    <x v="86"/>
    <s v="2023"/>
    <x v="5"/>
    <s v="July"/>
    <d v="2023-03-08T00:00:00"/>
    <x v="1"/>
  </r>
  <r>
    <n v="436"/>
    <s v="IN-2014-65992"/>
    <s v="Standard Class"/>
    <s v="Co-12640"/>
    <s v="Corey-Lock"/>
    <x v="0"/>
    <x v="29"/>
    <s v="Karnataka"/>
    <s v="India"/>
    <x v="2"/>
    <s v="OFF-SU-10000062"/>
    <x v="0"/>
    <x v="5"/>
    <x v="387"/>
    <x v="421"/>
    <n v="3"/>
    <n v="1.35"/>
    <n v="6.54"/>
    <s v="Medium"/>
    <n v="100"/>
    <s v="Ramesh"/>
    <x v="7"/>
    <s v="Male"/>
    <x v="290"/>
    <s v="2021"/>
    <x v="6"/>
    <s v="February"/>
    <d v="2021-07-06T00:00:00"/>
    <x v="1"/>
  </r>
  <r>
    <n v="437"/>
    <s v="IN-2013-59006"/>
    <s v="Standard Class"/>
    <s v="SC-20845"/>
    <s v="Sung Chung"/>
    <x v="0"/>
    <x v="90"/>
    <s v="West Bengal"/>
    <s v="India"/>
    <x v="1"/>
    <s v="OFF-AP-10001621"/>
    <x v="0"/>
    <x v="8"/>
    <x v="388"/>
    <x v="422"/>
    <n v="3"/>
    <n v="46.71"/>
    <n v="23.18"/>
    <s v="Medium"/>
    <n v="262"/>
    <s v="Ramesh"/>
    <x v="5"/>
    <s v="Female"/>
    <x v="270"/>
    <s v="2023"/>
    <x v="6"/>
    <s v="June"/>
    <d v="2023-06-21T00:00:00"/>
    <x v="1"/>
  </r>
  <r>
    <n v="438"/>
    <s v="IN-2012-74168"/>
    <s v="Standard Class"/>
    <s v="JM-15535"/>
    <s v="Jessica Myrick"/>
    <x v="0"/>
    <x v="66"/>
    <s v="Maharashtra"/>
    <s v="India"/>
    <x v="0"/>
    <s v="OFF-AP-10004972"/>
    <x v="0"/>
    <x v="8"/>
    <x v="389"/>
    <x v="423"/>
    <n v="3"/>
    <n v="59.31"/>
    <n v="12.34"/>
    <s v="Medium"/>
    <n v="295"/>
    <s v="Ramesh"/>
    <x v="6"/>
    <s v="Female"/>
    <x v="86"/>
    <s v="2023"/>
    <x v="5"/>
    <s v="July"/>
    <d v="2023-03-08T00:00:00"/>
    <x v="1"/>
  </r>
  <r>
    <n v="439"/>
    <s v="IN-2012-28528"/>
    <s v="Standard Class"/>
    <s v="CA-12775"/>
    <s v="Cynthia Arntzen"/>
    <x v="0"/>
    <x v="30"/>
    <s v="Delhi"/>
    <s v="India"/>
    <x v="3"/>
    <s v="OFF-AP-10001254"/>
    <x v="0"/>
    <x v="8"/>
    <x v="390"/>
    <x v="424"/>
    <n v="3"/>
    <n v="82.44"/>
    <n v="12.12"/>
    <s v="Medium"/>
    <n v="100"/>
    <s v="Ramesh"/>
    <x v="7"/>
    <s v="Female"/>
    <x v="267"/>
    <s v="2024"/>
    <x v="4"/>
    <s v="October"/>
    <d v="2024-10-28T00:00:00"/>
    <x v="0"/>
  </r>
  <r>
    <n v="440"/>
    <s v="ID-2013-11777"/>
    <s v="Standard Class"/>
    <s v="PF-19165"/>
    <s v="Philip Fox"/>
    <x v="0"/>
    <x v="49"/>
    <s v="Maharashtra"/>
    <s v="India"/>
    <x v="0"/>
    <s v="OFF-AR-10001770"/>
    <x v="0"/>
    <x v="7"/>
    <x v="391"/>
    <x v="425"/>
    <n v="3"/>
    <n v="-6.6150000000000002"/>
    <n v="4.33"/>
    <s v="Medium"/>
    <n v="117"/>
    <s v="Ramesh"/>
    <x v="4"/>
    <s v="Female"/>
    <x v="291"/>
    <s v="2022"/>
    <x v="1"/>
    <s v="September"/>
    <d v="2022-09-18T00:00:00"/>
    <x v="0"/>
  </r>
  <r>
    <n v="441"/>
    <s v="IN-2012-57424"/>
    <s v="Standard Class"/>
    <s v="RW-19690"/>
    <s v="Robert Waldorf"/>
    <x v="0"/>
    <x v="117"/>
    <s v="Punjab"/>
    <s v="India"/>
    <x v="3"/>
    <s v="OFF-AP-10004295"/>
    <x v="0"/>
    <x v="8"/>
    <x v="392"/>
    <x v="426"/>
    <n v="4"/>
    <n v="298.08"/>
    <n v="191.29"/>
    <s v="Medium"/>
    <n v="536"/>
    <s v="Ramesh"/>
    <x v="5"/>
    <s v="Male"/>
    <x v="288"/>
    <s v="2024"/>
    <x v="1"/>
    <s v="April"/>
    <d v="2024-09-03T00:00:00"/>
    <x v="0"/>
  </r>
  <r>
    <n v="442"/>
    <s v="IN-2014-64501"/>
    <s v="Standard Class"/>
    <s v="TB-21250"/>
    <s v="Tim Brockman"/>
    <x v="0"/>
    <x v="8"/>
    <s v="Uttar Pradesh"/>
    <s v="India"/>
    <x v="3"/>
    <s v="OFF-AP-10002057"/>
    <x v="0"/>
    <x v="8"/>
    <x v="393"/>
    <x v="427"/>
    <n v="4"/>
    <n v="73.44"/>
    <n v="15.13"/>
    <s v="Medium"/>
    <n v="153"/>
    <s v="Ramesh"/>
    <x v="6"/>
    <s v="Female"/>
    <x v="66"/>
    <s v="2022"/>
    <x v="1"/>
    <s v="December"/>
    <d v="2023-02-01T00:00:00"/>
    <x v="0"/>
  </r>
  <r>
    <n v="443"/>
    <s v="IN-2013-55604"/>
    <s v="Standard Class"/>
    <s v="AJ-10960"/>
    <s v="Astrea Jones"/>
    <x v="0"/>
    <x v="34"/>
    <s v="Tamil Nadu"/>
    <s v="India"/>
    <x v="2"/>
    <s v="OFF-SU-10002909"/>
    <x v="0"/>
    <x v="5"/>
    <x v="394"/>
    <x v="428"/>
    <n v="4"/>
    <n v="5.04"/>
    <n v="2.13"/>
    <s v="Medium"/>
    <n v="282"/>
    <s v="Ramesh"/>
    <x v="7"/>
    <s v="Female"/>
    <x v="264"/>
    <s v="2023"/>
    <x v="0"/>
    <s v="December"/>
    <d v="2023-08-18T00:00:00"/>
    <x v="0"/>
  </r>
  <r>
    <n v="444"/>
    <s v="IN-2014-65992"/>
    <s v="Standard Class"/>
    <s v="Co-12640"/>
    <s v="Corey-Lock"/>
    <x v="0"/>
    <x v="29"/>
    <s v="Karnataka"/>
    <s v="India"/>
    <x v="2"/>
    <s v="OFF-BI-10000561"/>
    <x v="0"/>
    <x v="0"/>
    <x v="395"/>
    <x v="429"/>
    <n v="5"/>
    <n v="110.4"/>
    <n v="26.24"/>
    <s v="Medium"/>
    <n v="619"/>
    <s v="Ramesh"/>
    <x v="4"/>
    <s v="Male"/>
    <x v="73"/>
    <s v="2023"/>
    <x v="5"/>
    <s v="June"/>
    <d v="2023-06-24T00:00:00"/>
    <x v="1"/>
  </r>
  <r>
    <n v="445"/>
    <s v="IN-2013-58747"/>
    <s v="Standard Class"/>
    <s v="LR-16915"/>
    <s v="Lena Radford"/>
    <x v="0"/>
    <x v="24"/>
    <s v="Haryana"/>
    <s v="India"/>
    <x v="3"/>
    <s v="OFF-BI-10001659"/>
    <x v="0"/>
    <x v="0"/>
    <x v="154"/>
    <x v="430"/>
    <n v="5"/>
    <n v="6.45"/>
    <n v="0.28999999999999998"/>
    <s v="Medium"/>
    <n v="282"/>
    <s v="Ramesh"/>
    <x v="5"/>
    <s v="Female"/>
    <x v="292"/>
    <s v="2022"/>
    <x v="3"/>
    <s v="March"/>
    <d v="2022-02-04T00:00:00"/>
    <x v="0"/>
  </r>
  <r>
    <n v="446"/>
    <s v="IN-2014-45426"/>
    <s v="Standard Class"/>
    <s v="LD-17005"/>
    <s v="Lisa DeCherney"/>
    <x v="0"/>
    <x v="112"/>
    <s v="Telangana"/>
    <s v="India"/>
    <x v="2"/>
    <s v="OFF-EN-10001975"/>
    <x v="0"/>
    <x v="2"/>
    <x v="369"/>
    <x v="431"/>
    <n v="5"/>
    <n v="10.65"/>
    <n v="7.87"/>
    <s v="Medium"/>
    <n v="459"/>
    <s v="Ramesh"/>
    <x v="4"/>
    <s v="Male"/>
    <x v="293"/>
    <s v="2024"/>
    <x v="1"/>
    <s v="January"/>
    <d v="2024-01-22T00:00:00"/>
    <x v="0"/>
  </r>
  <r>
    <n v="447"/>
    <s v="IN-2012-74168"/>
    <s v="Standard Class"/>
    <s v="JM-15535"/>
    <s v="Jessica Myrick"/>
    <x v="0"/>
    <x v="66"/>
    <s v="Maharashtra"/>
    <s v="India"/>
    <x v="0"/>
    <s v="OFF-EN-10001975"/>
    <x v="0"/>
    <x v="2"/>
    <x v="369"/>
    <x v="431"/>
    <n v="5"/>
    <n v="10.65"/>
    <n v="5.74"/>
    <s v="Medium"/>
    <n v="714"/>
    <s v="Ramesh"/>
    <x v="5"/>
    <s v="Male"/>
    <x v="11"/>
    <s v="2024"/>
    <x v="0"/>
    <s v="November"/>
    <d v="2024-11-26T00:00:00"/>
    <x v="0"/>
  </r>
  <r>
    <n v="448"/>
    <s v="IN-2012-55485"/>
    <s v="Standard Class"/>
    <s v="AR-10510"/>
    <s v="Andrew Roberts"/>
    <x v="0"/>
    <x v="18"/>
    <s v="Tamil Nadu"/>
    <s v="India"/>
    <x v="2"/>
    <s v="OFF-EN-10001977"/>
    <x v="0"/>
    <x v="2"/>
    <x v="396"/>
    <x v="432"/>
    <n v="5"/>
    <n v="17.25"/>
    <n v="4.49"/>
    <s v="Medium"/>
    <n v="437"/>
    <s v="Ramesh"/>
    <x v="6"/>
    <s v="Male"/>
    <x v="4"/>
    <s v="2021"/>
    <x v="2"/>
    <s v="September"/>
    <d v="2021-03-10T00:00:00"/>
    <x v="0"/>
  </r>
  <r>
    <n v="449"/>
    <s v="IN-2014-69856"/>
    <s v="Standard Class"/>
    <s v="AG-10900"/>
    <s v="Arthur Gainer"/>
    <x v="0"/>
    <x v="61"/>
    <s v="Uttar Pradesh"/>
    <s v="India"/>
    <x v="3"/>
    <s v="OFF-LA-10002139"/>
    <x v="0"/>
    <x v="3"/>
    <x v="397"/>
    <x v="433"/>
    <n v="5"/>
    <n v="10.95"/>
    <n v="4.57"/>
    <s v="Medium"/>
    <n v="404"/>
    <s v="Ramesh"/>
    <x v="7"/>
    <s v="Female"/>
    <x v="294"/>
    <s v="2024"/>
    <x v="4"/>
    <s v="October"/>
    <d v="2024-03-14T00:00:00"/>
    <x v="0"/>
  </r>
  <r>
    <n v="450"/>
    <s v="IN-2012-22900"/>
    <s v="Standard Class"/>
    <s v="TS-21505"/>
    <s v="Tony Sayre"/>
    <x v="0"/>
    <x v="6"/>
    <s v="Maharashtra"/>
    <s v="India"/>
    <x v="0"/>
    <s v="OFF-SU-10004696"/>
    <x v="0"/>
    <x v="5"/>
    <x v="398"/>
    <x v="434"/>
    <n v="5"/>
    <n v="25.65"/>
    <n v="21.89"/>
    <s v="Medium"/>
    <n v="728"/>
    <s v="Ramesh"/>
    <x v="4"/>
    <s v="Male"/>
    <x v="295"/>
    <s v="2022"/>
    <x v="0"/>
    <s v="July"/>
    <d v="2022-11-01T00:00:00"/>
    <x v="0"/>
  </r>
  <r>
    <n v="451"/>
    <s v="IN-2014-41891"/>
    <s v="Standard Class"/>
    <s v="TG-21310"/>
    <s v="Toby Gnade"/>
    <x v="0"/>
    <x v="118"/>
    <s v="West Bengal"/>
    <s v="India"/>
    <x v="1"/>
    <s v="OFF-PA-10001818"/>
    <x v="0"/>
    <x v="6"/>
    <x v="91"/>
    <x v="435"/>
    <n v="5"/>
    <n v="39"/>
    <n v="9.15"/>
    <s v="Medium"/>
    <n v="166"/>
    <s v="Ramesh"/>
    <x v="5"/>
    <s v="Male"/>
    <x v="39"/>
    <s v="2024"/>
    <x v="3"/>
    <s v="August"/>
    <d v="2024-08-19T00:00:00"/>
    <x v="0"/>
  </r>
  <r>
    <n v="452"/>
    <s v="IN-2011-36879"/>
    <s v="Standard Class"/>
    <s v="RB-19435"/>
    <s v="Richard Bierner"/>
    <x v="0"/>
    <x v="2"/>
    <s v="Karnataka"/>
    <s v="India"/>
    <x v="2"/>
    <s v="OFF-PA-10000344"/>
    <x v="0"/>
    <x v="6"/>
    <x v="399"/>
    <x v="436"/>
    <n v="5"/>
    <n v="52.8"/>
    <n v="7.11"/>
    <s v="Medium"/>
    <n v="370"/>
    <s v="Ramesh"/>
    <x v="6"/>
    <s v="Male"/>
    <x v="39"/>
    <s v="2024"/>
    <x v="3"/>
    <s v="August"/>
    <d v="2024-08-19T00:00:00"/>
    <x v="0"/>
  </r>
  <r>
    <n v="453"/>
    <s v="IN-2013-11357"/>
    <s v="Standard Class"/>
    <s v="JH-15910"/>
    <s v="Jonathan Howell"/>
    <x v="0"/>
    <x v="110"/>
    <s v="Bihar"/>
    <s v="India"/>
    <x v="1"/>
    <s v="OFF-ST-10004382"/>
    <x v="0"/>
    <x v="1"/>
    <x v="30"/>
    <x v="437"/>
    <n v="6"/>
    <n v="29.7"/>
    <n v="10.039999999999999"/>
    <s v="Medium"/>
    <n v="329"/>
    <s v="Ramesh"/>
    <x v="7"/>
    <s v="Male"/>
    <x v="35"/>
    <s v="2023"/>
    <x v="5"/>
    <s v="July"/>
    <d v="2023-11-02T00:00:00"/>
    <x v="1"/>
  </r>
  <r>
    <n v="454"/>
    <s v="IN-2014-21143"/>
    <s v="Standard Class"/>
    <s v="DC-12850"/>
    <s v="Dan Campbell"/>
    <x v="0"/>
    <x v="8"/>
    <s v="Uttar Pradesh"/>
    <s v="India"/>
    <x v="3"/>
    <s v="OFF-LA-10004614"/>
    <x v="0"/>
    <x v="3"/>
    <x v="400"/>
    <x v="438"/>
    <n v="6"/>
    <n v="11.34"/>
    <n v="3.84"/>
    <s v="Medium"/>
    <n v="291"/>
    <s v="Ramesh"/>
    <x v="4"/>
    <s v="Male"/>
    <x v="4"/>
    <s v="2021"/>
    <x v="2"/>
    <s v="September"/>
    <d v="2021-03-10T00:00:00"/>
    <x v="0"/>
  </r>
  <r>
    <n v="455"/>
    <s v="IN-2014-74224"/>
    <s v="Standard Class"/>
    <s v="CM-12115"/>
    <s v="Chad McGuire"/>
    <x v="0"/>
    <x v="39"/>
    <s v="West Bengal"/>
    <s v="India"/>
    <x v="1"/>
    <s v="OFF-SU-10001535"/>
    <x v="0"/>
    <x v="5"/>
    <x v="401"/>
    <x v="439"/>
    <n v="6"/>
    <n v="33.479999999999997"/>
    <n v="21.15"/>
    <s v="Medium"/>
    <n v="483"/>
    <s v="Ramesh"/>
    <x v="5"/>
    <s v="Male"/>
    <x v="296"/>
    <s v="2022"/>
    <x v="3"/>
    <s v="November"/>
    <d v="2022-08-16T00:00:00"/>
    <x v="0"/>
  </r>
  <r>
    <n v="456"/>
    <s v="IN-2013-65075"/>
    <s v="Standard Class"/>
    <s v="GZ-14470"/>
    <s v="Gary Zandusky"/>
    <x v="0"/>
    <x v="25"/>
    <s v="Punjab"/>
    <s v="India"/>
    <x v="3"/>
    <s v="OFF-AR-10004068"/>
    <x v="0"/>
    <x v="7"/>
    <x v="402"/>
    <x v="440"/>
    <n v="7"/>
    <n v="85.05"/>
    <n v="12.03"/>
    <s v="Medium"/>
    <n v="202"/>
    <s v="Ramesh"/>
    <x v="6"/>
    <s v="Male"/>
    <x v="22"/>
    <s v="2024"/>
    <x v="5"/>
    <s v="September"/>
    <d v="2024-08-13T00:00:00"/>
    <x v="1"/>
  </r>
  <r>
    <n v="457"/>
    <s v="IN-2012-63759"/>
    <s v="Standard Class"/>
    <s v="CS-12460"/>
    <s v="Chuck Sachs"/>
    <x v="0"/>
    <x v="75"/>
    <s v="Uttar Pradesh"/>
    <s v="India"/>
    <x v="3"/>
    <s v="OFF-SU-10003834"/>
    <x v="0"/>
    <x v="5"/>
    <x v="403"/>
    <x v="441"/>
    <n v="7"/>
    <n v="127.89"/>
    <n v="12.13"/>
    <s v="Medium"/>
    <n v="613"/>
    <s v="Ramesh"/>
    <x v="7"/>
    <s v="Male"/>
    <x v="0"/>
    <s v="2024"/>
    <x v="0"/>
    <s v="January"/>
    <d v="2024-05-12T00:00:00"/>
    <x v="0"/>
  </r>
  <r>
    <n v="458"/>
    <s v="IN-2014-54694"/>
    <s v="Standard Class"/>
    <s v="HG-14845"/>
    <s v="Harry Greene"/>
    <x v="0"/>
    <x v="0"/>
    <s v="Gujarat"/>
    <s v="India"/>
    <x v="0"/>
    <s v="OFF-PA-10004946"/>
    <x v="0"/>
    <x v="6"/>
    <x v="404"/>
    <x v="442"/>
    <n v="7"/>
    <n v="52.29"/>
    <n v="16.170000000000002"/>
    <s v="Medium"/>
    <n v="767"/>
    <s v="Ramesh"/>
    <x v="4"/>
    <s v="Female"/>
    <x v="254"/>
    <s v="2024"/>
    <x v="5"/>
    <s v="December"/>
    <d v="2024-08-16T00:00:00"/>
    <x v="1"/>
  </r>
  <r>
    <n v="459"/>
    <s v="IN-2012-22900"/>
    <s v="Standard Class"/>
    <s v="TS-21505"/>
    <s v="Tony Sayre"/>
    <x v="0"/>
    <x v="6"/>
    <s v="Maharashtra"/>
    <s v="India"/>
    <x v="0"/>
    <s v="OFF-LA-10003132"/>
    <x v="0"/>
    <x v="3"/>
    <x v="405"/>
    <x v="443"/>
    <n v="8"/>
    <n v="14.64"/>
    <n v="2.44"/>
    <s v="Medium"/>
    <n v="415"/>
    <s v="Ramesh"/>
    <x v="5"/>
    <s v="Female"/>
    <x v="29"/>
    <s v="2024"/>
    <x v="2"/>
    <s v="January"/>
    <d v="2024-01-26T00:00:00"/>
    <x v="0"/>
  </r>
  <r>
    <n v="460"/>
    <s v="IN-2014-31622"/>
    <s v="Standard Class"/>
    <s v="SS-20590"/>
    <s v="Sonia Sunley"/>
    <x v="0"/>
    <x v="24"/>
    <s v="Uttar Pradesh"/>
    <s v="India"/>
    <x v="3"/>
    <s v="OFF-PA-10001835"/>
    <x v="0"/>
    <x v="6"/>
    <x v="67"/>
    <x v="96"/>
    <n v="8"/>
    <n v="0"/>
    <n v="7.05"/>
    <s v="Medium"/>
    <n v="451"/>
    <s v="Ramesh"/>
    <x v="6"/>
    <s v="Female"/>
    <x v="167"/>
    <s v="2021"/>
    <x v="4"/>
    <s v="April"/>
    <d v="2021-08-08T00:00:00"/>
    <x v="0"/>
  </r>
  <r>
    <n v="461"/>
    <s v="IN-2012-55618"/>
    <s v="Standard Class"/>
    <s v="MG-17695"/>
    <s v="Maureen Gnade"/>
    <x v="0"/>
    <x v="95"/>
    <s v="Karnataka"/>
    <s v="India"/>
    <x v="2"/>
    <s v="OFF-PA-10004268"/>
    <x v="0"/>
    <x v="6"/>
    <x v="406"/>
    <x v="444"/>
    <n v="8"/>
    <n v="16.559999999999999"/>
    <n v="4.72"/>
    <s v="Medium"/>
    <n v="763"/>
    <s v="Ramesh"/>
    <x v="7"/>
    <s v="Female"/>
    <x v="10"/>
    <s v="2021"/>
    <x v="4"/>
    <s v="March"/>
    <d v="2021-03-23T00:00:00"/>
    <x v="0"/>
  </r>
  <r>
    <n v="462"/>
    <s v="IN-2014-61211"/>
    <s v="Standard Class"/>
    <s v="GW-14605"/>
    <s v="Giulietta Weimer"/>
    <x v="0"/>
    <x v="119"/>
    <s v="Karnataka"/>
    <s v="India"/>
    <x v="2"/>
    <s v="OFF-EN-10002985"/>
    <x v="0"/>
    <x v="2"/>
    <x v="407"/>
    <x v="445"/>
    <n v="9"/>
    <n v="21.33"/>
    <n v="10.32"/>
    <s v="Medium"/>
    <n v="51"/>
    <s v="Ramesh"/>
    <x v="4"/>
    <s v="Female"/>
    <x v="297"/>
    <s v="2023"/>
    <x v="2"/>
    <s v="April"/>
    <d v="2023-09-03T00:00:00"/>
    <x v="0"/>
  </r>
  <r>
    <n v="463"/>
    <s v="IN-2011-68904"/>
    <s v="Standard Class"/>
    <s v="AH-10690"/>
    <s v="Anna HŠberlin"/>
    <x v="1"/>
    <x v="10"/>
    <s v="Uttarakhand"/>
    <s v="India"/>
    <x v="3"/>
    <s v="OFF-PA-10003418"/>
    <x v="0"/>
    <x v="6"/>
    <x v="98"/>
    <x v="446"/>
    <n v="6"/>
    <n v="34.74"/>
    <n v="9.9499999999999993"/>
    <s v="Medium"/>
    <n v="746"/>
    <s v="Ramesh"/>
    <x v="4"/>
    <s v="Female"/>
    <x v="148"/>
    <s v="2024"/>
    <x v="4"/>
    <s v="September"/>
    <d v="2024-09-30T00:00:00"/>
    <x v="0"/>
  </r>
  <r>
    <n v="464"/>
    <s v="IN-2013-62443"/>
    <s v="Standard Class"/>
    <s v="RF-19345"/>
    <s v="Randy Ferguson"/>
    <x v="1"/>
    <x v="100"/>
    <s v="Uttar Pradesh"/>
    <s v="India"/>
    <x v="3"/>
    <s v="OFF-AR-10002340"/>
    <x v="0"/>
    <x v="7"/>
    <x v="408"/>
    <x v="447"/>
    <n v="6"/>
    <n v="28.8"/>
    <n v="3.6"/>
    <s v="Medium"/>
    <n v="478"/>
    <s v="Ramesh"/>
    <x v="5"/>
    <s v="Female"/>
    <x v="298"/>
    <s v="2024"/>
    <x v="2"/>
    <s v="June"/>
    <d v="2024-06-23T00:00:00"/>
    <x v="0"/>
  </r>
  <r>
    <n v="465"/>
    <s v="IN-2013-79390"/>
    <s v="Standard Class"/>
    <s v="SC-20695"/>
    <s v="Steve Chapman"/>
    <x v="1"/>
    <x v="32"/>
    <s v="Karnataka"/>
    <s v="India"/>
    <x v="2"/>
    <s v="OFF-FA-10004447"/>
    <x v="0"/>
    <x v="4"/>
    <x v="409"/>
    <x v="448"/>
    <n v="5"/>
    <n v="27.45"/>
    <n v="3.58"/>
    <s v="Medium"/>
    <n v="49"/>
    <s v="Ramesh"/>
    <x v="6"/>
    <s v="Male"/>
    <x v="299"/>
    <s v="2024"/>
    <x v="4"/>
    <s v="July"/>
    <d v="2024-11-04T00:00:00"/>
    <x v="0"/>
  </r>
  <r>
    <n v="466"/>
    <s v="IN-2014-46343"/>
    <s v="Standard Class"/>
    <s v="JW-15220"/>
    <s v="Jane Waco"/>
    <x v="1"/>
    <x v="120"/>
    <s v="West Bengal"/>
    <s v="India"/>
    <x v="1"/>
    <s v="OFF-LA-10003396"/>
    <x v="0"/>
    <x v="3"/>
    <x v="75"/>
    <x v="39"/>
    <n v="5"/>
    <n v="14.55"/>
    <n v="0.71"/>
    <s v="Medium"/>
    <n v="722"/>
    <s v="Ramesh"/>
    <x v="4"/>
    <s v="Male"/>
    <x v="18"/>
    <s v="2024"/>
    <x v="2"/>
    <s v="June"/>
    <d v="2024-10-10T00:00:00"/>
    <x v="0"/>
  </r>
  <r>
    <n v="467"/>
    <s v="IN-2011-71634"/>
    <s v="Standard Class"/>
    <s v="MC-17425"/>
    <s v="Mark Cousins"/>
    <x v="1"/>
    <x v="57"/>
    <s v="Rajasthan"/>
    <s v="India"/>
    <x v="0"/>
    <s v="OFF-EN-10002007"/>
    <x v="0"/>
    <x v="2"/>
    <x v="7"/>
    <x v="449"/>
    <n v="5"/>
    <n v="9.9"/>
    <n v="4.18"/>
    <s v="Medium"/>
    <n v="775"/>
    <s v="Ramesh"/>
    <x v="5"/>
    <s v="Female"/>
    <x v="300"/>
    <s v="2023"/>
    <x v="1"/>
    <s v="December"/>
    <d v="2023-12-20T00:00:00"/>
    <x v="0"/>
  </r>
  <r>
    <n v="468"/>
    <s v="IN-2013-18357"/>
    <s v="Standard Class"/>
    <s v="YS-21880"/>
    <s v="Yana Sorensen"/>
    <x v="1"/>
    <x v="29"/>
    <s v="Karnataka"/>
    <s v="India"/>
    <x v="2"/>
    <s v="OFF-BI-10001904"/>
    <x v="0"/>
    <x v="0"/>
    <x v="410"/>
    <x v="450"/>
    <n v="5"/>
    <n v="33"/>
    <n v="6.67"/>
    <s v="Medium"/>
    <n v="494"/>
    <s v="Ramesh"/>
    <x v="6"/>
    <s v="Male"/>
    <x v="301"/>
    <s v="2022"/>
    <x v="4"/>
    <s v="February"/>
    <d v="2022-02-28T00:00:00"/>
    <x v="0"/>
  </r>
  <r>
    <n v="469"/>
    <s v="IN-2011-29781"/>
    <s v="Standard Class"/>
    <s v="MC-18130"/>
    <s v="Mike Caudle"/>
    <x v="1"/>
    <x v="29"/>
    <s v="Karnataka"/>
    <s v="India"/>
    <x v="2"/>
    <s v="OFF-FA-10004527"/>
    <x v="0"/>
    <x v="4"/>
    <x v="411"/>
    <x v="62"/>
    <n v="4"/>
    <n v="9.7200000000000006"/>
    <n v="4.49"/>
    <s v="Medium"/>
    <n v="471"/>
    <s v="Ramesh"/>
    <x v="4"/>
    <s v="Male"/>
    <x v="264"/>
    <s v="2023"/>
    <x v="0"/>
    <s v="December"/>
    <d v="2023-08-17T00:00:00"/>
    <x v="0"/>
  </r>
  <r>
    <n v="470"/>
    <s v="IN-2013-50753"/>
    <s v="Standard Class"/>
    <s v="TS-21430"/>
    <s v="Tom Stivers"/>
    <x v="1"/>
    <x v="69"/>
    <s v="Andhra Pradesh"/>
    <s v="India"/>
    <x v="2"/>
    <s v="OFF-LA-10000195"/>
    <x v="0"/>
    <x v="3"/>
    <x v="412"/>
    <x v="451"/>
    <n v="4"/>
    <n v="0.24"/>
    <n v="1.25"/>
    <s v="Medium"/>
    <n v="102"/>
    <s v="Ramesh"/>
    <x v="6"/>
    <s v="Male"/>
    <x v="302"/>
    <s v="2024"/>
    <x v="5"/>
    <s v="June"/>
    <d v="2024-09-13T00:00:00"/>
    <x v="1"/>
  </r>
  <r>
    <n v="471"/>
    <s v="IN-2014-18238"/>
    <s v="Standard Class"/>
    <s v="KH-16690"/>
    <s v="Kristen Hastings"/>
    <x v="1"/>
    <x v="29"/>
    <s v="Karnataka"/>
    <s v="India"/>
    <x v="2"/>
    <s v="OFF-EN-10004473"/>
    <x v="0"/>
    <x v="2"/>
    <x v="413"/>
    <x v="452"/>
    <n v="4"/>
    <n v="9.7200000000000006"/>
    <n v="23.26"/>
    <s v="Medium"/>
    <n v="482"/>
    <s v="Ramesh"/>
    <x v="7"/>
    <s v="Male"/>
    <x v="11"/>
    <s v="2024"/>
    <x v="0"/>
    <s v="November"/>
    <d v="2024-11-26T00:00:00"/>
    <x v="0"/>
  </r>
  <r>
    <n v="472"/>
    <s v="IN-2013-28297"/>
    <s v="Standard Class"/>
    <s v="BO-11350"/>
    <s v="Bill Overfelt"/>
    <x v="1"/>
    <x v="29"/>
    <s v="Karnataka"/>
    <s v="India"/>
    <x v="2"/>
    <s v="OFF-BI-10004483"/>
    <x v="0"/>
    <x v="0"/>
    <x v="35"/>
    <x v="453"/>
    <n v="4"/>
    <n v="1.32"/>
    <n v="1.94"/>
    <s v="Medium"/>
    <n v="666"/>
    <s v="Ramesh"/>
    <x v="4"/>
    <s v="Male"/>
    <x v="224"/>
    <s v="2022"/>
    <x v="6"/>
    <s v="March"/>
    <d v="2022-08-12T00:00:00"/>
    <x v="1"/>
  </r>
  <r>
    <n v="473"/>
    <s v="IN-2012-31867"/>
    <s v="Standard Class"/>
    <s v="KD-16495"/>
    <s v="Keith Dawkins"/>
    <x v="1"/>
    <x v="121"/>
    <s v="Maharashtra"/>
    <s v="India"/>
    <x v="0"/>
    <s v="OFF-AP-10000675"/>
    <x v="0"/>
    <x v="8"/>
    <x v="414"/>
    <x v="454"/>
    <n v="3"/>
    <n v="210.78"/>
    <n v="97.07"/>
    <s v="Medium"/>
    <n v="736"/>
    <s v="Ramesh"/>
    <x v="5"/>
    <s v="Female"/>
    <x v="303"/>
    <s v="2023"/>
    <x v="6"/>
    <s v="December"/>
    <d v="2023-12-28T00:00:00"/>
    <x v="1"/>
  </r>
  <r>
    <n v="474"/>
    <s v="IN-2013-18483"/>
    <s v="Standard Class"/>
    <s v="ND-18460"/>
    <s v="Neil Ducich"/>
    <x v="1"/>
    <x v="10"/>
    <s v="Uttarakhand"/>
    <s v="India"/>
    <x v="3"/>
    <s v="OFF-FA-10002481"/>
    <x v="0"/>
    <x v="4"/>
    <x v="415"/>
    <x v="455"/>
    <n v="3"/>
    <n v="1.44"/>
    <n v="5.37"/>
    <s v="Medium"/>
    <n v="639"/>
    <s v="Ramesh"/>
    <x v="6"/>
    <s v="Female"/>
    <x v="167"/>
    <s v="2021"/>
    <x v="4"/>
    <s v="April"/>
    <d v="2021-08-08T00:00:00"/>
    <x v="0"/>
  </r>
  <r>
    <n v="475"/>
    <s v="IN-2012-56857"/>
    <s v="Standard Class"/>
    <s v="GB-14530"/>
    <s v="George Bell"/>
    <x v="1"/>
    <x v="34"/>
    <s v="Tamil Nadu"/>
    <s v="India"/>
    <x v="2"/>
    <s v="OFF-FA-10004523"/>
    <x v="0"/>
    <x v="4"/>
    <x v="416"/>
    <x v="456"/>
    <n v="3"/>
    <n v="11.34"/>
    <n v="3.03"/>
    <s v="Medium"/>
    <n v="208"/>
    <s v="Ramesh"/>
    <x v="7"/>
    <s v="Male"/>
    <x v="42"/>
    <s v="2024"/>
    <x v="2"/>
    <s v="November"/>
    <d v="2024-11-22T00:00:00"/>
    <x v="0"/>
  </r>
  <r>
    <n v="476"/>
    <s v="IN-2013-36081"/>
    <s v="Standard Class"/>
    <s v="RA-19885"/>
    <s v="Ruben Ausman"/>
    <x v="1"/>
    <x v="60"/>
    <s v="Bihar"/>
    <s v="India"/>
    <x v="1"/>
    <s v="OFF-FA-10001082"/>
    <x v="0"/>
    <x v="4"/>
    <x v="417"/>
    <x v="457"/>
    <n v="3"/>
    <n v="0.45"/>
    <n v="1.36"/>
    <s v="Medium"/>
    <n v="409"/>
    <s v="Ramesh"/>
    <x v="4"/>
    <s v="Female"/>
    <x v="304"/>
    <s v="2022"/>
    <x v="6"/>
    <s v="December"/>
    <d v="2022-12-28T00:00:00"/>
    <x v="1"/>
  </r>
  <r>
    <n v="477"/>
    <s v="IN-2013-41240"/>
    <s v="Standard Class"/>
    <s v="CC-12610"/>
    <s v="Corey Catlett"/>
    <x v="1"/>
    <x v="69"/>
    <s v="Andhra Pradesh"/>
    <s v="India"/>
    <x v="2"/>
    <s v="OFF-PA-10000357"/>
    <x v="0"/>
    <x v="6"/>
    <x v="418"/>
    <x v="458"/>
    <n v="3"/>
    <n v="20.43"/>
    <n v="2.9"/>
    <s v="Medium"/>
    <n v="67"/>
    <s v="Ramesh"/>
    <x v="5"/>
    <s v="Male"/>
    <x v="305"/>
    <s v="2023"/>
    <x v="5"/>
    <s v="March"/>
    <d v="2023-03-31T00:00:00"/>
    <x v="1"/>
  </r>
  <r>
    <n v="478"/>
    <s v="IN-2011-43599"/>
    <s v="Standard Class"/>
    <s v="JG-15805"/>
    <s v="John Grady"/>
    <x v="1"/>
    <x v="70"/>
    <s v="Uttar Pradesh"/>
    <s v="India"/>
    <x v="3"/>
    <s v="OFF-LA-10002107"/>
    <x v="0"/>
    <x v="3"/>
    <x v="419"/>
    <x v="459"/>
    <n v="3"/>
    <n v="9.7200000000000006"/>
    <n v="1.79"/>
    <s v="Medium"/>
    <n v="270"/>
    <s v="Ramesh"/>
    <x v="6"/>
    <s v="Male"/>
    <x v="306"/>
    <s v="2023"/>
    <x v="1"/>
    <s v="October"/>
    <d v="2023-10-25T00:00:00"/>
    <x v="0"/>
  </r>
  <r>
    <n v="479"/>
    <s v="IN-2011-68904"/>
    <s v="Standard Class"/>
    <s v="AH-10690"/>
    <s v="Anna HŠberlin"/>
    <x v="1"/>
    <x v="10"/>
    <s v="Uttarakhand"/>
    <s v="India"/>
    <x v="3"/>
    <s v="OFF-BI-10001326"/>
    <x v="0"/>
    <x v="0"/>
    <x v="420"/>
    <x v="460"/>
    <n v="3"/>
    <n v="10.62"/>
    <n v="2.77"/>
    <s v="Medium"/>
    <n v="583"/>
    <s v="Ramesh"/>
    <x v="4"/>
    <s v="Female"/>
    <x v="209"/>
    <s v="2024"/>
    <x v="1"/>
    <s v="March"/>
    <d v="2024-02-04T00:00:00"/>
    <x v="0"/>
  </r>
  <r>
    <n v="480"/>
    <s v="IN-2013-32945"/>
    <s v="Standard Class"/>
    <s v="PW-19030"/>
    <s v="Pauline Webber"/>
    <x v="1"/>
    <x v="109"/>
    <s v="Karnataka"/>
    <s v="India"/>
    <x v="2"/>
    <s v="OFF-PA-10000116"/>
    <x v="0"/>
    <x v="6"/>
    <x v="421"/>
    <x v="461"/>
    <n v="1"/>
    <n v="2.76"/>
    <n v="1.33"/>
    <s v="Medium"/>
    <n v="624"/>
    <s v="Ramesh"/>
    <x v="5"/>
    <s v="Female"/>
    <x v="307"/>
    <s v="2023"/>
    <x v="2"/>
    <s v="July"/>
    <d v="2023-05-08T00:00:00"/>
    <x v="0"/>
  </r>
  <r>
    <n v="481"/>
    <s v="IN-2012-10209"/>
    <s v="Standard Class"/>
    <s v="MF-18250"/>
    <s v="Monica Federle"/>
    <x v="1"/>
    <x v="78"/>
    <s v="Uttar Pradesh"/>
    <s v="India"/>
    <x v="3"/>
    <s v="OFF-SU-10000932"/>
    <x v="0"/>
    <x v="5"/>
    <x v="422"/>
    <x v="462"/>
    <n v="1"/>
    <n v="1.83"/>
    <n v="1.26"/>
    <s v="Medium"/>
    <n v="444"/>
    <s v="Ramesh"/>
    <x v="6"/>
    <s v="Male"/>
    <x v="55"/>
    <s v="2023"/>
    <x v="1"/>
    <s v="July"/>
    <d v="2023-05-13T00:00:00"/>
    <x v="0"/>
  </r>
  <r>
    <n v="482"/>
    <s v="IN-2012-56857"/>
    <s v="Standard Class"/>
    <s v="GB-14530"/>
    <s v="George Bell"/>
    <x v="1"/>
    <x v="34"/>
    <s v="Tamil Nadu"/>
    <s v="India"/>
    <x v="2"/>
    <s v="OFF-ST-10004837"/>
    <x v="0"/>
    <x v="1"/>
    <x v="423"/>
    <x v="463"/>
    <n v="1"/>
    <n v="7.65"/>
    <n v="4.4000000000000004"/>
    <s v="Medium"/>
    <n v="677"/>
    <s v="Ramesh"/>
    <x v="7"/>
    <s v="Female"/>
    <x v="14"/>
    <s v="2023"/>
    <x v="4"/>
    <s v="January"/>
    <d v="2023-05-05T00:00:00"/>
    <x v="0"/>
  </r>
  <r>
    <n v="483"/>
    <s v="IN-2012-31867"/>
    <s v="Standard Class"/>
    <s v="KD-16495"/>
    <s v="Keith Dawkins"/>
    <x v="1"/>
    <x v="121"/>
    <s v="Maharashtra"/>
    <s v="India"/>
    <x v="0"/>
    <s v="OFF-FA-10004659"/>
    <x v="0"/>
    <x v="4"/>
    <x v="424"/>
    <x v="134"/>
    <n v="2"/>
    <n v="8.2799999999999994"/>
    <n v="1.75"/>
    <s v="Medium"/>
    <n v="145"/>
    <s v="Ramesh"/>
    <x v="5"/>
    <s v="Female"/>
    <x v="308"/>
    <s v="2022"/>
    <x v="1"/>
    <s v="January"/>
    <d v="2022-07-12T00:00:00"/>
    <x v="0"/>
  </r>
  <r>
    <n v="484"/>
    <s v="IN-2014-18238"/>
    <s v="Standard Class"/>
    <s v="KH-16690"/>
    <s v="Kristen Hastings"/>
    <x v="1"/>
    <x v="29"/>
    <s v="Karnataka"/>
    <s v="India"/>
    <x v="2"/>
    <s v="OFF-LA-10002939"/>
    <x v="0"/>
    <x v="3"/>
    <x v="425"/>
    <x v="464"/>
    <n v="2"/>
    <n v="4.9800000000000004"/>
    <n v="1"/>
    <s v="Medium"/>
    <n v="322"/>
    <s v="Ramesh"/>
    <x v="7"/>
    <s v="Male"/>
    <x v="309"/>
    <s v="2023"/>
    <x v="3"/>
    <s v="October"/>
    <d v="2023-10-21T00:00:00"/>
    <x v="0"/>
  </r>
  <r>
    <n v="485"/>
    <s v="IN-2011-36620"/>
    <s v="Standard Class"/>
    <s v="SC-20770"/>
    <s v="Stewart Carmichael"/>
    <x v="1"/>
    <x v="53"/>
    <s v="Madhya Pradesh"/>
    <s v="India"/>
    <x v="0"/>
    <s v="OFF-LA-10000540"/>
    <x v="0"/>
    <x v="3"/>
    <x v="426"/>
    <x v="465"/>
    <n v="2"/>
    <n v="2.46"/>
    <n v="0.23"/>
    <s v="Medium"/>
    <n v="130"/>
    <s v="Ramesh"/>
    <x v="4"/>
    <s v="Female"/>
    <x v="310"/>
    <s v="2021"/>
    <x v="1"/>
    <s v="October"/>
    <d v="2021-10-31T00:00:00"/>
    <x v="0"/>
  </r>
  <r>
    <n v="486"/>
    <s v="IN-2013-77437"/>
    <s v="Standard Class"/>
    <s v="SV-20815"/>
    <s v="Stuart Van"/>
    <x v="1"/>
    <x v="121"/>
    <s v="Maharashtra"/>
    <s v="India"/>
    <x v="0"/>
    <s v="OFF-SU-10003834"/>
    <x v="0"/>
    <x v="5"/>
    <x v="403"/>
    <x v="466"/>
    <n v="2"/>
    <n v="36.54"/>
    <n v="4.68"/>
    <s v="Medium"/>
    <n v="457"/>
    <s v="Ramesh"/>
    <x v="5"/>
    <s v="Female"/>
    <x v="209"/>
    <s v="2024"/>
    <x v="1"/>
    <s v="March"/>
    <d v="2024-02-04T00:00:00"/>
    <x v="0"/>
  </r>
  <r>
    <n v="487"/>
    <s v="IN-2014-62716"/>
    <s v="Standard Class"/>
    <s v="RP-19270"/>
    <s v="Rachel Payne"/>
    <x v="1"/>
    <x v="80"/>
    <s v="Jharkhand"/>
    <s v="India"/>
    <x v="1"/>
    <s v="OFF-AR-10002747"/>
    <x v="0"/>
    <x v="7"/>
    <x v="427"/>
    <x v="467"/>
    <n v="2"/>
    <n v="43.92"/>
    <n v="11.12"/>
    <s v="Medium"/>
    <n v="695"/>
    <s v="Ramesh"/>
    <x v="7"/>
    <s v="Female"/>
    <x v="311"/>
    <s v="2022"/>
    <x v="1"/>
    <s v="November"/>
    <d v="2022-11-29T00:00:00"/>
    <x v="0"/>
  </r>
  <r>
    <n v="488"/>
    <s v="IN-2013-41240"/>
    <s v="Standard Class"/>
    <s v="CC-12610"/>
    <s v="Corey Catlett"/>
    <x v="1"/>
    <x v="69"/>
    <s v="Andhra Pradesh"/>
    <s v="India"/>
    <x v="2"/>
    <s v="OFF-AR-10003978"/>
    <x v="0"/>
    <x v="7"/>
    <x v="428"/>
    <x v="468"/>
    <n v="2"/>
    <n v="36.299999999999997"/>
    <n v="6.2"/>
    <s v="Medium"/>
    <n v="528"/>
    <s v="Ramesh"/>
    <x v="4"/>
    <s v="Female"/>
    <x v="0"/>
    <s v="2024"/>
    <x v="0"/>
    <s v="January"/>
    <d v="2024-05-12T00:00:00"/>
    <x v="0"/>
  </r>
  <r>
    <n v="489"/>
    <s v="IN-2014-18777"/>
    <s v="Standard Class"/>
    <s v="MZ-17515"/>
    <s v="Mary Zewe"/>
    <x v="1"/>
    <x v="104"/>
    <s v="Odisha"/>
    <s v="India"/>
    <x v="1"/>
    <s v="OFF-BI-10003025"/>
    <x v="0"/>
    <x v="0"/>
    <x v="32"/>
    <x v="469"/>
    <n v="2"/>
    <n v="18.420000000000002"/>
    <n v="12.95"/>
    <s v="Medium"/>
    <n v="798"/>
    <s v="Ramesh"/>
    <x v="5"/>
    <s v="Female"/>
    <x v="47"/>
    <s v="2024"/>
    <x v="2"/>
    <s v="September"/>
    <d v="2024-09-16T00:00:00"/>
    <x v="0"/>
  </r>
  <r>
    <n v="490"/>
    <s v="IN-2012-31762"/>
    <s v="Standard Class"/>
    <s v="JD-15895"/>
    <s v="Jonathan Doherty"/>
    <x v="1"/>
    <x v="57"/>
    <s v="Rajasthan"/>
    <s v="India"/>
    <x v="0"/>
    <s v="OFF-BI-10000328"/>
    <x v="0"/>
    <x v="0"/>
    <x v="429"/>
    <x v="470"/>
    <n v="2"/>
    <n v="35.340000000000003"/>
    <n v="8.65"/>
    <s v="Medium"/>
    <n v="514"/>
    <s v="Ramesh"/>
    <x v="6"/>
    <s v="Male"/>
    <x v="42"/>
    <s v="2024"/>
    <x v="2"/>
    <s v="November"/>
    <d v="2024-11-22T00:00:00"/>
    <x v="0"/>
  </r>
  <r>
    <n v="491"/>
    <s v="IN-2013-35969"/>
    <s v="Standard Class"/>
    <s v="SN-20560"/>
    <s v="Skye Norling"/>
    <x v="2"/>
    <x v="10"/>
    <s v="Chhattisgarh"/>
    <s v="India"/>
    <x v="1"/>
    <s v="OFF-BI-10001028"/>
    <x v="0"/>
    <x v="0"/>
    <x v="430"/>
    <x v="471"/>
    <n v="2"/>
    <n v="18.54"/>
    <n v="6.75"/>
    <s v="Medium"/>
    <n v="708"/>
    <s v="Ramesh"/>
    <x v="7"/>
    <s v="Male"/>
    <x v="240"/>
    <s v="2024"/>
    <x v="5"/>
    <s v="April"/>
    <d v="2024-04-25T00:00:00"/>
    <x v="1"/>
  </r>
  <r>
    <n v="492"/>
    <s v="IN-2014-49675"/>
    <s v="Standard Class"/>
    <s v="LB-16795"/>
    <s v="Laurel Beltran"/>
    <x v="2"/>
    <x v="5"/>
    <s v="Madhya Pradesh"/>
    <s v="India"/>
    <x v="0"/>
    <s v="OFF-BI-10001200"/>
    <x v="0"/>
    <x v="0"/>
    <x v="431"/>
    <x v="405"/>
    <n v="2"/>
    <n v="1.98"/>
    <n v="2.63"/>
    <s v="Medium"/>
    <n v="385"/>
    <s v="Ramesh"/>
    <x v="4"/>
    <s v="Male"/>
    <x v="254"/>
    <s v="2024"/>
    <x v="5"/>
    <s v="December"/>
    <d v="2024-08-18T00:00:00"/>
    <x v="1"/>
  </r>
  <r>
    <n v="493"/>
    <s v="IN-2014-21241"/>
    <s v="Standard Class"/>
    <s v="RB-19465"/>
    <s v="Rick Bensley"/>
    <x v="2"/>
    <x v="108"/>
    <s v="Maharashtra"/>
    <s v="India"/>
    <x v="0"/>
    <s v="OFF-BI-10003713"/>
    <x v="0"/>
    <x v="0"/>
    <x v="145"/>
    <x v="472"/>
    <n v="2"/>
    <n v="4.74"/>
    <n v="0.88"/>
    <s v="Medium"/>
    <n v="689"/>
    <s v="Ramesh"/>
    <x v="5"/>
    <s v="Female"/>
    <x v="3"/>
    <s v="2024"/>
    <x v="3"/>
    <s v="October"/>
    <d v="2024-10-28T00:00:00"/>
    <x v="0"/>
  </r>
  <r>
    <n v="494"/>
    <s v="IN-2011-14941"/>
    <s v="Standard Class"/>
    <s v="DA-13450"/>
    <s v="Dianna Arnett"/>
    <x v="2"/>
    <x v="27"/>
    <s v="Assam"/>
    <s v="India"/>
    <x v="1"/>
    <s v="OFF-AP-10003032"/>
    <x v="0"/>
    <x v="8"/>
    <x v="432"/>
    <x v="473"/>
    <n v="2"/>
    <n v="45.42"/>
    <n v="84.02"/>
    <s v="Medium"/>
    <n v="663"/>
    <s v="Ramesh"/>
    <x v="6"/>
    <s v="Male"/>
    <x v="135"/>
    <s v="2023"/>
    <x v="5"/>
    <s v="December"/>
    <d v="2023-12-29T00:00:00"/>
    <x v="1"/>
  </r>
  <r>
    <n v="495"/>
    <s v="IN-2012-68918"/>
    <s v="Standard Class"/>
    <s v="MA-17995"/>
    <s v="Michelle Arnett"/>
    <x v="2"/>
    <x v="87"/>
    <s v="Maharashtra"/>
    <s v="India"/>
    <x v="0"/>
    <s v="OFF-EN-10001627"/>
    <x v="0"/>
    <x v="2"/>
    <x v="433"/>
    <x v="474"/>
    <n v="2"/>
    <n v="12.18"/>
    <n v="7.45"/>
    <s v="Medium"/>
    <n v="684"/>
    <s v="Ramesh"/>
    <x v="7"/>
    <s v="Female"/>
    <x v="297"/>
    <s v="2023"/>
    <x v="2"/>
    <s v="April"/>
    <d v="2023-09-03T00:00:00"/>
    <x v="0"/>
  </r>
  <r>
    <n v="496"/>
    <s v="IN-2013-63829"/>
    <s v="Standard Class"/>
    <s v="DW-13480"/>
    <s v="Dianna Wilson"/>
    <x v="2"/>
    <x v="107"/>
    <s v="Maharashtra"/>
    <s v="India"/>
    <x v="0"/>
    <s v="OFF-AR-10000054"/>
    <x v="0"/>
    <x v="7"/>
    <x v="434"/>
    <x v="475"/>
    <n v="2"/>
    <n v="18.78"/>
    <n v="3.24"/>
    <s v="Medium"/>
    <n v="383"/>
    <s v="Ramesh"/>
    <x v="5"/>
    <s v="Male"/>
    <x v="208"/>
    <s v="2022"/>
    <x v="4"/>
    <s v="March"/>
    <d v="2022-07-10T00:00:00"/>
    <x v="0"/>
  </r>
  <r>
    <n v="497"/>
    <s v="IN-2014-23236"/>
    <s v="Standard Class"/>
    <s v="EH-14005"/>
    <s v="Erica Hernandez"/>
    <x v="2"/>
    <x v="37"/>
    <s v="Kerala"/>
    <s v="India"/>
    <x v="2"/>
    <s v="OFF-LA-10002851"/>
    <x v="0"/>
    <x v="3"/>
    <x v="435"/>
    <x v="476"/>
    <n v="2"/>
    <n v="9"/>
    <n v="1.24"/>
    <s v="Medium"/>
    <n v="153"/>
    <s v="Ramesh"/>
    <x v="7"/>
    <s v="Male"/>
    <x v="14"/>
    <s v="2023"/>
    <x v="4"/>
    <s v="January"/>
    <d v="2023-05-05T00:00:00"/>
    <x v="0"/>
  </r>
  <r>
    <n v="498"/>
    <s v="IN-2011-49241"/>
    <s v="Standard Class"/>
    <s v="MT-18070"/>
    <s v="Michelle Tran"/>
    <x v="2"/>
    <x v="30"/>
    <s v="Delhi"/>
    <s v="India"/>
    <x v="3"/>
    <s v="OFF-SU-10003789"/>
    <x v="0"/>
    <x v="5"/>
    <x v="436"/>
    <x v="477"/>
    <n v="1"/>
    <n v="13.95"/>
    <n v="3.39"/>
    <s v="Medium"/>
    <n v="408"/>
    <s v="Ramesh"/>
    <x v="4"/>
    <s v="Female"/>
    <x v="312"/>
    <s v="2023"/>
    <x v="4"/>
    <s v="September"/>
    <d v="2023-09-28T00:00:00"/>
    <x v="0"/>
  </r>
  <r>
    <n v="499"/>
    <s v="IN-2011-53770"/>
    <s v="Standard Class"/>
    <s v="DS-13030"/>
    <s v="Darrin Sayre"/>
    <x v="2"/>
    <x v="2"/>
    <s v="Karnataka"/>
    <s v="India"/>
    <x v="2"/>
    <s v="OFF-LA-10002703"/>
    <x v="0"/>
    <x v="3"/>
    <x v="437"/>
    <x v="478"/>
    <n v="1"/>
    <n v="3.99"/>
    <n v="0.44"/>
    <s v="Medium"/>
    <n v="195"/>
    <s v="Ramesh"/>
    <x v="5"/>
    <s v="Female"/>
    <x v="163"/>
    <s v="2024"/>
    <x v="4"/>
    <s v="August"/>
    <d v="2024-08-26T00:00:00"/>
    <x v="0"/>
  </r>
  <r>
    <n v="500"/>
    <s v="IN-2012-36410"/>
    <s v="Standard Class"/>
    <s v="HR-14770"/>
    <s v="Hallie Redmond"/>
    <x v="2"/>
    <x v="122"/>
    <s v="Chandigarh"/>
    <s v="India"/>
    <x v="3"/>
    <s v="OFF-FA-10003779"/>
    <x v="0"/>
    <x v="4"/>
    <x v="438"/>
    <x v="479"/>
    <n v="3"/>
    <n v="17.010000000000002"/>
    <n v="3.41"/>
    <s v="Medium"/>
    <n v="460"/>
    <s v="Ramesh"/>
    <x v="7"/>
    <s v="Male"/>
    <x v="209"/>
    <s v="2024"/>
    <x v="1"/>
    <s v="March"/>
    <d v="2024-02-04T00:00:00"/>
    <x v="0"/>
  </r>
  <r>
    <n v="501"/>
    <s v="IN-2014-33792"/>
    <s v="Standard Class"/>
    <s v="HJ-14875"/>
    <s v="Heather Jas"/>
    <x v="2"/>
    <x v="74"/>
    <s v="Odisha"/>
    <s v="India"/>
    <x v="1"/>
    <s v="OFF-FA-10003437"/>
    <x v="0"/>
    <x v="4"/>
    <x v="439"/>
    <x v="480"/>
    <n v="3"/>
    <n v="15.66"/>
    <n v="3.23"/>
    <s v="Medium"/>
    <n v="626"/>
    <s v="Ramesh"/>
    <x v="4"/>
    <s v="Male"/>
    <x v="313"/>
    <s v="2022"/>
    <x v="3"/>
    <s v="November"/>
    <d v="2022-01-15T00:00:00"/>
    <x v="0"/>
  </r>
  <r>
    <n v="502"/>
    <s v="IN-2014-34842"/>
    <s v="Standard Class"/>
    <s v="DS-13030"/>
    <s v="Darrin Sayre"/>
    <x v="2"/>
    <x v="123"/>
    <s v="Uttar Pradesh"/>
    <s v="India"/>
    <x v="3"/>
    <s v="OFF-AP-10002017"/>
    <x v="0"/>
    <x v="8"/>
    <x v="440"/>
    <x v="481"/>
    <n v="4"/>
    <n v="48.12"/>
    <n v="12.57"/>
    <s v="Medium"/>
    <n v="116"/>
    <s v="Ramesh"/>
    <x v="5"/>
    <s v="Female"/>
    <x v="314"/>
    <s v="2023"/>
    <x v="6"/>
    <s v="July"/>
    <d v="2023-07-26T00:00:00"/>
    <x v="1"/>
  </r>
  <r>
    <n v="503"/>
    <s v="IN-2014-14059"/>
    <s v="Standard Class"/>
    <s v="SW-20350"/>
    <s v="Sean Wendt"/>
    <x v="2"/>
    <x v="1"/>
    <s v="Chhattisgarh"/>
    <s v="India"/>
    <x v="1"/>
    <s v="OFF-FA-10002481"/>
    <x v="0"/>
    <x v="4"/>
    <x v="415"/>
    <x v="482"/>
    <n v="4"/>
    <n v="1.92"/>
    <n v="4.03"/>
    <s v="Medium"/>
    <n v="419"/>
    <s v="Ramesh"/>
    <x v="6"/>
    <s v="Male"/>
    <x v="76"/>
    <s v="2024"/>
    <x v="1"/>
    <s v="April"/>
    <d v="2024-04-22T00:00:00"/>
    <x v="0"/>
  </r>
  <r>
    <n v="504"/>
    <s v="IN-2014-40428"/>
    <s v="Standard Class"/>
    <s v="AS-10135"/>
    <s v="Adrian Shami"/>
    <x v="2"/>
    <x v="17"/>
    <s v="Uttar Pradesh"/>
    <s v="India"/>
    <x v="3"/>
    <s v="OFF-SU-10002732"/>
    <x v="0"/>
    <x v="5"/>
    <x v="441"/>
    <x v="483"/>
    <n v="5"/>
    <n v="58.5"/>
    <n v="17.190000000000001"/>
    <s v="Medium"/>
    <n v="601"/>
    <s v="Ramesh"/>
    <x v="4"/>
    <s v="Female"/>
    <x v="36"/>
    <s v="2023"/>
    <x v="4"/>
    <s v="March"/>
    <d v="2023-03-27T00:00:00"/>
    <x v="0"/>
  </r>
  <r>
    <n v="505"/>
    <s v="IN-2014-23173"/>
    <s v="Standard Class"/>
    <s v="HD-14785"/>
    <s v="Harold Dahlen"/>
    <x v="2"/>
    <x v="38"/>
    <s v="Haryana"/>
    <s v="India"/>
    <x v="3"/>
    <s v="OFF-PA-10001086"/>
    <x v="0"/>
    <x v="6"/>
    <x v="442"/>
    <x v="484"/>
    <n v="6"/>
    <n v="72.72"/>
    <n v="25.43"/>
    <s v="Medium"/>
    <n v="226"/>
    <s v="Ramesh"/>
    <x v="5"/>
    <s v="Male"/>
    <x v="301"/>
    <s v="2022"/>
    <x v="4"/>
    <s v="February"/>
    <d v="2022-02-28T00:00:00"/>
    <x v="0"/>
  </r>
  <r>
    <n v="506"/>
    <s v="IN-2012-45909"/>
    <s v="Standard Class"/>
    <s v="TB-21190"/>
    <s v="Thomas Brumley"/>
    <x v="2"/>
    <x v="78"/>
    <s v="Uttar Pradesh"/>
    <s v="India"/>
    <x v="3"/>
    <s v="OFF-ST-10003206"/>
    <x v="0"/>
    <x v="1"/>
    <x v="443"/>
    <x v="485"/>
    <n v="6"/>
    <n v="136.44"/>
    <n v="24.09"/>
    <s v="Medium"/>
    <n v="780"/>
    <s v="Ramesh"/>
    <x v="6"/>
    <s v="Female"/>
    <x v="315"/>
    <s v="2024"/>
    <x v="5"/>
    <s v="October"/>
    <d v="2024-10-17T00:00:00"/>
    <x v="1"/>
  </r>
  <r>
    <n v="507"/>
    <s v="IN-2013-22760"/>
    <s v="Standard Class"/>
    <s v="VT-21700"/>
    <s v="Valerie Takahito"/>
    <x v="2"/>
    <x v="19"/>
    <s v="Rajasthan"/>
    <s v="India"/>
    <x v="0"/>
    <s v="OFF-EN-10002258"/>
    <x v="0"/>
    <x v="2"/>
    <x v="444"/>
    <x v="486"/>
    <n v="6"/>
    <n v="95.22"/>
    <n v="10.89"/>
    <s v="Medium"/>
    <n v="786"/>
    <s v="Ramesh"/>
    <x v="7"/>
    <s v="Female"/>
    <x v="299"/>
    <s v="2024"/>
    <x v="4"/>
    <s v="July"/>
    <d v="2024-11-04T00:00:00"/>
    <x v="0"/>
  </r>
  <r>
    <n v="508"/>
    <s v="IN-2014-29893"/>
    <s v="Standard Class"/>
    <s v="SC-20680"/>
    <s v="Steve Carroll"/>
    <x v="2"/>
    <x v="119"/>
    <s v="Karnataka"/>
    <s v="India"/>
    <x v="2"/>
    <s v="OFF-LA-10000861"/>
    <x v="0"/>
    <x v="3"/>
    <x v="445"/>
    <x v="487"/>
    <n v="6"/>
    <n v="34.56"/>
    <n v="7.66"/>
    <s v="Medium"/>
    <n v="697"/>
    <s v="Ramesh"/>
    <x v="4"/>
    <s v="Male"/>
    <x v="19"/>
    <s v="2023"/>
    <x v="0"/>
    <s v="June"/>
    <d v="2023-11-02T00:00:00"/>
    <x v="0"/>
  </r>
  <r>
    <n v="509"/>
    <s v="IN-2013-63829"/>
    <s v="Standard Class"/>
    <s v="DW-13480"/>
    <s v="Dianna Wilson"/>
    <x v="2"/>
    <x v="107"/>
    <s v="Maharashtra"/>
    <s v="India"/>
    <x v="0"/>
    <s v="OFF-PA-10002047"/>
    <x v="0"/>
    <x v="6"/>
    <x v="84"/>
    <x v="488"/>
    <n v="7"/>
    <n v="44.1"/>
    <n v="32.590000000000003"/>
    <s v="Medium"/>
    <n v="278"/>
    <s v="Ramesh"/>
    <x v="6"/>
    <s v="Male"/>
    <x v="32"/>
    <s v="2024"/>
    <x v="1"/>
    <s v="September"/>
    <d v="2024-09-29T00:00:00"/>
    <x v="0"/>
  </r>
  <r>
    <n v="510"/>
    <s v="IN-2013-53861"/>
    <s v="Standard Class"/>
    <s v="SP-20620"/>
    <s v="Stefania Perrino"/>
    <x v="1"/>
    <x v="18"/>
    <s v="Tamil Nadu"/>
    <s v="India"/>
    <x v="2"/>
    <s v="OFF-FA-10001057"/>
    <x v="0"/>
    <x v="4"/>
    <x v="105"/>
    <x v="489"/>
    <n v="4"/>
    <n v="11.4"/>
    <n v="6.05"/>
    <s v="High"/>
    <n v="674"/>
    <s v="Ramesh"/>
    <x v="4"/>
    <s v="Male"/>
    <x v="316"/>
    <s v="2023"/>
    <x v="5"/>
    <s v="July"/>
    <d v="2023-07-29T00:00:00"/>
    <x v="1"/>
  </r>
  <r>
    <n v="511"/>
    <s v="IN-2011-62450"/>
    <s v="Standard Class"/>
    <s v="AY-10555"/>
    <s v="Andy Yotov"/>
    <x v="1"/>
    <x v="47"/>
    <s v="Uttar Pradesh"/>
    <s v="India"/>
    <x v="3"/>
    <s v="OFF-ST-10000007"/>
    <x v="0"/>
    <x v="1"/>
    <x v="382"/>
    <x v="490"/>
    <n v="2"/>
    <n v="137.34"/>
    <n v="23.21"/>
    <s v="High"/>
    <n v="676"/>
    <s v="Ramesh"/>
    <x v="4"/>
    <s v="Male"/>
    <x v="317"/>
    <s v="2021"/>
    <x v="3"/>
    <s v="June"/>
    <d v="2021-06-26T00:00:00"/>
    <x v="0"/>
  </r>
  <r>
    <n v="512"/>
    <s v="IN-2014-32665"/>
    <s v="Standard Class"/>
    <s v="SL-20155"/>
    <s v="Sara Luxemburg"/>
    <x v="2"/>
    <x v="49"/>
    <s v="Maharashtra"/>
    <s v="India"/>
    <x v="0"/>
    <s v="OFF-BI-10003367"/>
    <x v="0"/>
    <x v="0"/>
    <x v="377"/>
    <x v="491"/>
    <n v="2"/>
    <n v="-1.62"/>
    <n v="1.68"/>
    <s v="High"/>
    <n v="516"/>
    <s v="Ramesh"/>
    <x v="5"/>
    <s v="Female"/>
    <x v="318"/>
    <s v="2023"/>
    <x v="6"/>
    <s v="April"/>
    <d v="2023-04-26T00:00:00"/>
    <x v="1"/>
  </r>
  <r>
    <n v="513"/>
    <s v="IN-2014-32665"/>
    <s v="Standard Class"/>
    <s v="SL-20155"/>
    <s v="Sara Luxemburg"/>
    <x v="2"/>
    <x v="49"/>
    <s v="Maharashtra"/>
    <s v="India"/>
    <x v="0"/>
    <s v="OFF-ST-10001357"/>
    <x v="0"/>
    <x v="1"/>
    <x v="172"/>
    <x v="492"/>
    <n v="2"/>
    <n v="-126.72"/>
    <n v="21.83"/>
    <s v="High"/>
    <n v="210"/>
    <s v="Ramesh"/>
    <x v="6"/>
    <s v="Male"/>
    <x v="319"/>
    <s v="2022"/>
    <x v="1"/>
    <s v="October"/>
    <d v="2022-10-31T00:00:00"/>
    <x v="0"/>
  </r>
  <r>
    <n v="514"/>
    <s v="IN-2013-70297"/>
    <s v="Standard Class"/>
    <s v="LS-16975"/>
    <s v="Lindsay Shagiari"/>
    <x v="2"/>
    <x v="41"/>
    <s v="Madhya Pradesh"/>
    <s v="India"/>
    <x v="0"/>
    <s v="OFF-ST-10004060"/>
    <x v="0"/>
    <x v="1"/>
    <x v="446"/>
    <x v="493"/>
    <n v="3"/>
    <n v="267.39"/>
    <n v="45.06"/>
    <s v="High"/>
    <n v="714"/>
    <s v="Ramesh"/>
    <x v="7"/>
    <s v="Female"/>
    <x v="8"/>
    <s v="2022"/>
    <x v="2"/>
    <s v="January"/>
    <d v="2022-01-30T00:00:00"/>
    <x v="0"/>
  </r>
  <r>
    <n v="515"/>
    <s v="IN-2014-14780"/>
    <s v="Standard Class"/>
    <s v="CR-12820"/>
    <s v="Cyra Reiten"/>
    <x v="2"/>
    <x v="48"/>
    <s v="Bihar"/>
    <s v="India"/>
    <x v="1"/>
    <s v="OFF-EN-10004784"/>
    <x v="0"/>
    <x v="2"/>
    <x v="447"/>
    <x v="0"/>
    <n v="3"/>
    <n v="5.58"/>
    <n v="8.6199999999999992"/>
    <s v="High"/>
    <n v="365"/>
    <s v="Ramesh"/>
    <x v="4"/>
    <s v="Male"/>
    <x v="6"/>
    <s v="2023"/>
    <x v="5"/>
    <s v="May"/>
    <d v="2023-05-20T00:00:00"/>
    <x v="1"/>
  </r>
  <r>
    <n v="516"/>
    <s v="IN-2013-31055"/>
    <s v="Standard Class"/>
    <s v="AD-10180"/>
    <s v="Alan Dominguez"/>
    <x v="2"/>
    <x v="30"/>
    <s v="Delhi"/>
    <s v="India"/>
    <x v="3"/>
    <s v="OFF-SU-10001848"/>
    <x v="0"/>
    <x v="5"/>
    <x v="448"/>
    <x v="494"/>
    <n v="3"/>
    <n v="10.89"/>
    <n v="5.76"/>
    <s v="High"/>
    <n v="469"/>
    <s v="Ramesh"/>
    <x v="5"/>
    <s v="Female"/>
    <x v="21"/>
    <s v="2023"/>
    <x v="1"/>
    <s v="December"/>
    <d v="2023-06-16T00:00:00"/>
    <x v="0"/>
  </r>
  <r>
    <n v="517"/>
    <s v="IN-2014-37320"/>
    <s v="Standard Class"/>
    <s v="BF-11005"/>
    <s v="Barry Franz"/>
    <x v="2"/>
    <x v="24"/>
    <s v="Haryana"/>
    <s v="India"/>
    <x v="3"/>
    <s v="OFF-LA-10003381"/>
    <x v="0"/>
    <x v="3"/>
    <x v="449"/>
    <x v="495"/>
    <n v="3"/>
    <n v="14.49"/>
    <n v="3.76"/>
    <s v="High"/>
    <n v="520"/>
    <s v="Ramesh"/>
    <x v="6"/>
    <s v="Female"/>
    <x v="37"/>
    <s v="2024"/>
    <x v="2"/>
    <s v="July"/>
    <d v="2024-12-08T00:00:00"/>
    <x v="0"/>
  </r>
  <r>
    <n v="518"/>
    <s v="IN-2014-37320"/>
    <s v="Standard Class"/>
    <s v="BF-11005"/>
    <s v="Barry Franz"/>
    <x v="2"/>
    <x v="24"/>
    <s v="Haryana"/>
    <s v="India"/>
    <x v="3"/>
    <s v="OFF-AP-10002244"/>
    <x v="0"/>
    <x v="8"/>
    <x v="450"/>
    <x v="496"/>
    <n v="7"/>
    <n v="1267.77"/>
    <n v="438.89"/>
    <s v="High"/>
    <n v="167"/>
    <s v="Ramesh"/>
    <x v="4"/>
    <s v="Male"/>
    <x v="302"/>
    <s v="2024"/>
    <x v="5"/>
    <s v="June"/>
    <d v="2024-09-13T00:00:00"/>
    <x v="1"/>
  </r>
  <r>
    <n v="519"/>
    <s v="IN-2013-33372"/>
    <s v="Standard Class"/>
    <s v="NF-18475"/>
    <s v="Neil Franzšsisch"/>
    <x v="2"/>
    <x v="16"/>
    <s v="Gujarat"/>
    <s v="India"/>
    <x v="0"/>
    <s v="OFF-PA-10000215"/>
    <x v="0"/>
    <x v="6"/>
    <x v="120"/>
    <x v="497"/>
    <n v="9"/>
    <n v="8.3699999999999992"/>
    <n v="7.64"/>
    <s v="High"/>
    <n v="315"/>
    <s v="Ramesh"/>
    <x v="6"/>
    <s v="Male"/>
    <x v="76"/>
    <s v="2024"/>
    <x v="1"/>
    <s v="April"/>
    <d v="2024-04-22T00:00:00"/>
    <x v="0"/>
  </r>
  <r>
    <n v="520"/>
    <s v="ID-2013-69345"/>
    <s v="Standard Class"/>
    <s v="EM-13960"/>
    <s v="Eric Murdock"/>
    <x v="0"/>
    <x v="45"/>
    <s v="Maharashtra"/>
    <s v="India"/>
    <x v="0"/>
    <s v="OFF-AP-10001824"/>
    <x v="0"/>
    <x v="8"/>
    <x v="451"/>
    <x v="498"/>
    <n v="4"/>
    <n v="224.88"/>
    <n v="311.14"/>
    <s v="High"/>
    <n v="679"/>
    <s v="Ramesh"/>
    <x v="5"/>
    <s v="Female"/>
    <x v="34"/>
    <s v="2021"/>
    <x v="2"/>
    <s v="June"/>
    <d v="2021-06-25T00:00:00"/>
    <x v="0"/>
  </r>
  <r>
    <n v="521"/>
    <s v="IN-2014-29291"/>
    <s v="Standard Class"/>
    <s v="HG-14845"/>
    <s v="Harry Greene"/>
    <x v="0"/>
    <x v="57"/>
    <s v="Rajasthan"/>
    <s v="India"/>
    <x v="0"/>
    <s v="OFF-LA-10002180"/>
    <x v="0"/>
    <x v="3"/>
    <x v="127"/>
    <x v="137"/>
    <n v="3"/>
    <n v="12.6"/>
    <n v="7.14"/>
    <s v="High"/>
    <n v="562"/>
    <s v="Ramesh"/>
    <x v="6"/>
    <s v="Female"/>
    <x v="49"/>
    <s v="2023"/>
    <x v="5"/>
    <s v="December"/>
    <d v="2024-04-01T00:00:00"/>
    <x v="1"/>
  </r>
  <r>
    <n v="522"/>
    <s v="IN-2011-49129"/>
    <s v="Standard Class"/>
    <s v="MV-18190"/>
    <s v="Mike Vittorini"/>
    <x v="0"/>
    <x v="55"/>
    <s v="Andhra Pradesh"/>
    <s v="India"/>
    <x v="2"/>
    <s v="OFF-EN-10004550"/>
    <x v="0"/>
    <x v="2"/>
    <x v="452"/>
    <x v="499"/>
    <n v="2"/>
    <n v="29.82"/>
    <n v="11.52"/>
    <s v="High"/>
    <n v="327"/>
    <s v="Ramesh"/>
    <x v="7"/>
    <s v="Female"/>
    <x v="320"/>
    <s v="2024"/>
    <x v="0"/>
    <s v="December"/>
    <d v="2024-12-18T00:00:00"/>
    <x v="0"/>
  </r>
  <r>
    <n v="523"/>
    <s v="IN-2013-79530"/>
    <s v="Standard Class"/>
    <s v="AA-10645"/>
    <s v="Anna Andreadi"/>
    <x v="0"/>
    <x v="18"/>
    <s v="Tamil Nadu"/>
    <s v="India"/>
    <x v="2"/>
    <s v="OFF-PA-10003455"/>
    <x v="0"/>
    <x v="6"/>
    <x v="453"/>
    <x v="500"/>
    <n v="2"/>
    <n v="10.74"/>
    <n v="2.87"/>
    <s v="High"/>
    <n v="571"/>
    <s v="Ramesh"/>
    <x v="4"/>
    <s v="Male"/>
    <x v="21"/>
    <s v="2023"/>
    <x v="1"/>
    <s v="December"/>
    <d v="2023-06-16T00:00:00"/>
    <x v="0"/>
  </r>
  <r>
    <n v="524"/>
    <s v="IN-2014-40932"/>
    <s v="Standard Class"/>
    <s v="TG-21640"/>
    <s v="Trudy Glocke"/>
    <x v="0"/>
    <x v="108"/>
    <s v="Maharashtra"/>
    <s v="India"/>
    <x v="0"/>
    <s v="OFF-EN-10001975"/>
    <x v="0"/>
    <x v="2"/>
    <x v="369"/>
    <x v="401"/>
    <n v="2"/>
    <n v="4.26"/>
    <n v="2.34"/>
    <s v="High"/>
    <n v="31"/>
    <s v="Ramesh"/>
    <x v="5"/>
    <s v="Female"/>
    <x v="321"/>
    <s v="2023"/>
    <x v="3"/>
    <s v="September"/>
    <d v="2023-05-16T00:00:00"/>
    <x v="0"/>
  </r>
  <r>
    <n v="525"/>
    <s v="IN-2013-59496"/>
    <s v="Standard Class"/>
    <s v="LL-16840"/>
    <s v="Lauren Leatherbury"/>
    <x v="0"/>
    <x v="76"/>
    <s v="Jammu and Kashmir"/>
    <s v="India"/>
    <x v="3"/>
    <s v="OFF-AR-10001405"/>
    <x v="0"/>
    <x v="7"/>
    <x v="454"/>
    <x v="501"/>
    <n v="2"/>
    <n v="4.62"/>
    <n v="5.51"/>
    <s v="High"/>
    <n v="682"/>
    <s v="Ramesh"/>
    <x v="4"/>
    <s v="Male"/>
    <x v="322"/>
    <s v="2024"/>
    <x v="4"/>
    <s v="May"/>
    <d v="2024-05-22T00:00:00"/>
    <x v="0"/>
  </r>
  <r>
    <n v="526"/>
    <s v="IN-2014-64753"/>
    <s v="Standard Class"/>
    <s v="EB-13870"/>
    <s v="Emily Burns"/>
    <x v="0"/>
    <x v="16"/>
    <s v="Gujarat"/>
    <s v="India"/>
    <x v="0"/>
    <s v="OFF-AR-10000387"/>
    <x v="0"/>
    <x v="7"/>
    <x v="455"/>
    <x v="502"/>
    <n v="2"/>
    <n v="16.98"/>
    <n v="3.06"/>
    <s v="High"/>
    <n v="96"/>
    <s v="Ramesh"/>
    <x v="5"/>
    <s v="Male"/>
    <x v="323"/>
    <s v="2021"/>
    <x v="1"/>
    <s v="July"/>
    <d v="2021-02-08T00:00:00"/>
    <x v="0"/>
  </r>
  <r>
    <n v="527"/>
    <s v="IN-2014-17349"/>
    <s v="Standard Class"/>
    <s v="RB-19570"/>
    <s v="Rob Beeghly"/>
    <x v="0"/>
    <x v="0"/>
    <s v="Gujarat"/>
    <s v="India"/>
    <x v="0"/>
    <s v="OFF-ST-10001357"/>
    <x v="0"/>
    <x v="1"/>
    <x v="172"/>
    <x v="503"/>
    <n v="6"/>
    <n v="213.66"/>
    <n v="127.81"/>
    <s v="High"/>
    <n v="703"/>
    <s v="Ramesh"/>
    <x v="6"/>
    <s v="Female"/>
    <x v="20"/>
    <s v="2024"/>
    <x v="4"/>
    <s v="January"/>
    <d v="2024-01-29T00:00:00"/>
    <x v="0"/>
  </r>
  <r>
    <n v="528"/>
    <s v="IN-2013-55933"/>
    <s v="Standard Class"/>
    <s v="AB-10015"/>
    <s v="Aaron Bergman"/>
    <x v="0"/>
    <x v="52"/>
    <s v="Telangana"/>
    <s v="India"/>
    <x v="2"/>
    <s v="OFF-ST-10003445"/>
    <x v="0"/>
    <x v="1"/>
    <x v="456"/>
    <x v="504"/>
    <n v="3"/>
    <n v="2.79"/>
    <n v="12.43"/>
    <s v="High"/>
    <n v="571"/>
    <s v="Ramesh"/>
    <x v="7"/>
    <s v="Male"/>
    <x v="324"/>
    <s v="2024"/>
    <x v="1"/>
    <s v="May"/>
    <d v="2024-12-08T00:00:00"/>
    <x v="0"/>
  </r>
  <r>
    <n v="529"/>
    <s v="IN-2012-69765"/>
    <s v="Standard Class"/>
    <s v="SV-20935"/>
    <s v="Susan Vittorini"/>
    <x v="0"/>
    <x v="82"/>
    <s v="Gujarat"/>
    <s v="India"/>
    <x v="0"/>
    <s v="OFF-ST-10003017"/>
    <x v="0"/>
    <x v="1"/>
    <x v="457"/>
    <x v="124"/>
    <n v="2"/>
    <n v="5.04"/>
    <n v="4.5199999999999996"/>
    <s v="High"/>
    <n v="717"/>
    <s v="Ramesh"/>
    <x v="4"/>
    <s v="Female"/>
    <x v="36"/>
    <s v="2023"/>
    <x v="4"/>
    <s v="March"/>
    <d v="2023-03-27T00:00:00"/>
    <x v="0"/>
  </r>
  <r>
    <n v="530"/>
    <s v="IN-2011-30341"/>
    <s v="Standard Class"/>
    <s v="BD-11635"/>
    <s v="Brian Derr"/>
    <x v="0"/>
    <x v="25"/>
    <s v="Punjab"/>
    <s v="India"/>
    <x v="3"/>
    <s v="OFF-BI-10001744"/>
    <x v="0"/>
    <x v="0"/>
    <x v="458"/>
    <x v="505"/>
    <n v="5"/>
    <n v="28.05"/>
    <n v="16.86"/>
    <s v="High"/>
    <n v="446"/>
    <s v="Ramesh"/>
    <x v="5"/>
    <s v="Female"/>
    <x v="261"/>
    <s v="2022"/>
    <x v="5"/>
    <s v="April"/>
    <d v="2022-09-10T00:00:00"/>
    <x v="1"/>
  </r>
  <r>
    <n v="531"/>
    <s v="IN-2012-78914"/>
    <s v="Standard Class"/>
    <s v="AR-10570"/>
    <s v="Anemone Ratner"/>
    <x v="0"/>
    <x v="29"/>
    <s v="Karnataka"/>
    <s v="India"/>
    <x v="2"/>
    <s v="OFF-BI-10002684"/>
    <x v="0"/>
    <x v="0"/>
    <x v="22"/>
    <x v="76"/>
    <n v="4"/>
    <n v="7.32"/>
    <n v="1.06"/>
    <s v="High"/>
    <n v="256"/>
    <s v="Ramesh"/>
    <x v="4"/>
    <s v="Male"/>
    <x v="325"/>
    <s v="2021"/>
    <x v="0"/>
    <s v="December"/>
    <d v="2021-12-21T00:00:00"/>
    <x v="0"/>
  </r>
  <r>
    <n v="532"/>
    <s v="IN-2013-17524"/>
    <s v="Standard Class"/>
    <s v="GM-14440"/>
    <s v="Gary McGarr"/>
    <x v="0"/>
    <x v="30"/>
    <s v="Delhi"/>
    <s v="India"/>
    <x v="3"/>
    <s v="OFF-ST-10001186"/>
    <x v="0"/>
    <x v="1"/>
    <x v="459"/>
    <x v="59"/>
    <n v="4"/>
    <n v="84.48"/>
    <n v="20.69"/>
    <s v="Low"/>
    <n v="91"/>
    <s v="Ramesh"/>
    <x v="5"/>
    <s v="Male"/>
    <x v="326"/>
    <s v="2023"/>
    <x v="6"/>
    <s v="March"/>
    <d v="2023-03-22T00:00:00"/>
    <x v="1"/>
  </r>
  <r>
    <n v="533"/>
    <s v="IN-2014-14458"/>
    <s v="Standard Class"/>
    <s v="GT-14755"/>
    <s v="Guy Thornton"/>
    <x v="0"/>
    <x v="104"/>
    <s v="Odisha"/>
    <s v="India"/>
    <x v="1"/>
    <s v="OFF-LA-10002123"/>
    <x v="0"/>
    <x v="3"/>
    <x v="460"/>
    <x v="506"/>
    <n v="5"/>
    <n v="18.45"/>
    <n v="8.98"/>
    <s v="Low"/>
    <n v="719"/>
    <s v="Ramesh"/>
    <x v="6"/>
    <s v="Male"/>
    <x v="327"/>
    <s v="2021"/>
    <x v="3"/>
    <s v="February"/>
    <d v="2021-07-09T00:00:00"/>
    <x v="0"/>
  </r>
  <r>
    <n v="534"/>
    <s v="IN-2013-26659"/>
    <s v="Standard Class"/>
    <s v="AB-10600"/>
    <s v="Ann Blume"/>
    <x v="1"/>
    <x v="61"/>
    <s v="Uttar Pradesh"/>
    <s v="India"/>
    <x v="3"/>
    <s v="OFF-LA-10002939"/>
    <x v="0"/>
    <x v="3"/>
    <x v="425"/>
    <x v="507"/>
    <n v="5"/>
    <n v="12.45"/>
    <n v="6.79"/>
    <s v="Low"/>
    <n v="274"/>
    <s v="Ramesh"/>
    <x v="7"/>
    <s v="Female"/>
    <x v="194"/>
    <s v="2022"/>
    <x v="5"/>
    <s v="June"/>
    <d v="2022-06-25T00:00:00"/>
    <x v="1"/>
  </r>
  <r>
    <n v="535"/>
    <s v="IN-2014-14458"/>
    <s v="Standard Class"/>
    <s v="GT-14755"/>
    <s v="Guy Thornton"/>
    <x v="0"/>
    <x v="104"/>
    <s v="Odisha"/>
    <s v="India"/>
    <x v="1"/>
    <s v="OFF-EN-10004784"/>
    <x v="0"/>
    <x v="2"/>
    <x v="447"/>
    <x v="0"/>
    <n v="3"/>
    <n v="5.58"/>
    <n v="8.42"/>
    <s v="Low"/>
    <n v="603"/>
    <s v="Ramesh"/>
    <x v="7"/>
    <s v="Male"/>
    <x v="48"/>
    <s v="2023"/>
    <x v="1"/>
    <s v="August"/>
    <d v="2023-05-09T00:00:00"/>
    <x v="0"/>
  </r>
  <r>
    <n v="536"/>
    <s v="IN-2011-45489"/>
    <s v="Standard Class"/>
    <s v="GH-14425"/>
    <s v="Gary Hwang"/>
    <x v="0"/>
    <x v="46"/>
    <s v="Punjab"/>
    <s v="India"/>
    <x v="3"/>
    <s v="OFF-FA-10004698"/>
    <x v="0"/>
    <x v="4"/>
    <x v="461"/>
    <x v="508"/>
    <n v="3"/>
    <n v="0.9"/>
    <n v="2.46"/>
    <s v="Low"/>
    <n v="798"/>
    <s v="Ramesh"/>
    <x v="5"/>
    <s v="Male"/>
    <x v="29"/>
    <s v="2024"/>
    <x v="2"/>
    <s v="January"/>
    <d v="2024-01-26T00:00:00"/>
    <x v="0"/>
  </r>
  <r>
    <n v="537"/>
    <s v="IN-2014-50480"/>
    <s v="Standard Class"/>
    <s v="JW-15955"/>
    <s v="Joni Wasserman"/>
    <x v="0"/>
    <x v="124"/>
    <s v="Maharashtra"/>
    <s v="India"/>
    <x v="0"/>
    <s v="OFF-EN-10004424"/>
    <x v="0"/>
    <x v="2"/>
    <x v="462"/>
    <x v="509"/>
    <n v="2"/>
    <n v="14.34"/>
    <n v="12.85"/>
    <s v="Low"/>
    <n v="127"/>
    <s v="Ramesh"/>
    <x v="7"/>
    <s v="Female"/>
    <x v="12"/>
    <s v="2021"/>
    <x v="1"/>
    <s v="September"/>
    <d v="2021-09-20T00:00:00"/>
    <x v="0"/>
  </r>
  <r>
    <n v="538"/>
    <s v="IN-2012-13919"/>
    <s v="Second Class"/>
    <s v="CW-11905"/>
    <s v="Carl Weiss"/>
    <x v="2"/>
    <x v="64"/>
    <s v="Maharashtra"/>
    <s v="India"/>
    <x v="0"/>
    <s v="OFF-AR-10004218"/>
    <x v="0"/>
    <x v="7"/>
    <x v="434"/>
    <x v="510"/>
    <n v="8"/>
    <n v="48.72"/>
    <n v="25.86"/>
    <s v="Medium"/>
    <n v="73"/>
    <s v="Ramesh"/>
    <x v="6"/>
    <s v="Male"/>
    <x v="328"/>
    <s v="2022"/>
    <x v="2"/>
    <s v="December"/>
    <d v="2022-12-18T00:00:00"/>
    <x v="0"/>
  </r>
  <r>
    <n v="539"/>
    <s v="IN-2014-74644"/>
    <s v="Second Class"/>
    <s v="PS-18970"/>
    <s v="Paul Stevenson"/>
    <x v="2"/>
    <x v="125"/>
    <s v="Maharashtra"/>
    <s v="India"/>
    <x v="0"/>
    <s v="OFF-ST-10001824"/>
    <x v="0"/>
    <x v="1"/>
    <x v="129"/>
    <x v="511"/>
    <n v="5"/>
    <n v="7.2"/>
    <n v="28.18"/>
    <s v="High"/>
    <n v="281"/>
    <s v="Ramesh"/>
    <x v="7"/>
    <s v="Female"/>
    <x v="39"/>
    <s v="2024"/>
    <x v="3"/>
    <s v="August"/>
    <d v="2024-08-19T00:00:00"/>
    <x v="0"/>
  </r>
  <r>
    <n v="540"/>
    <s v="IN-2011-15165"/>
    <s v="Second Class"/>
    <s v="MG-17680"/>
    <s v="Maureen Gastineau"/>
    <x v="2"/>
    <x v="104"/>
    <s v="Odisha"/>
    <s v="India"/>
    <x v="1"/>
    <s v="OFF-SU-10001618"/>
    <x v="0"/>
    <x v="5"/>
    <x v="463"/>
    <x v="512"/>
    <n v="5"/>
    <n v="51.6"/>
    <n v="25.34"/>
    <s v="Critical"/>
    <n v="540"/>
    <s v="Ramesh"/>
    <x v="4"/>
    <s v="Male"/>
    <x v="327"/>
    <s v="2021"/>
    <x v="3"/>
    <s v="February"/>
    <d v="2021-07-09T00:00:00"/>
    <x v="0"/>
  </r>
  <r>
    <n v="541"/>
    <s v="IN-2014-45188"/>
    <s v="First Class"/>
    <s v="DR-12940"/>
    <s v="Daniel Raglin"/>
    <x v="2"/>
    <x v="15"/>
    <s v="Karnataka"/>
    <s v="India"/>
    <x v="2"/>
    <s v="OFF-FA-10002459"/>
    <x v="0"/>
    <x v="4"/>
    <x v="464"/>
    <x v="513"/>
    <n v="5"/>
    <n v="38.549999999999997"/>
    <n v="5.19"/>
    <s v="High"/>
    <n v="207"/>
    <s v="Ramesh"/>
    <x v="5"/>
    <s v="Male"/>
    <x v="299"/>
    <s v="2024"/>
    <x v="4"/>
    <s v="July"/>
    <d v="2024-11-04T00:00:00"/>
    <x v="0"/>
  </r>
  <r>
    <n v="542"/>
    <s v="IN-2014-71256"/>
    <s v="Second Class"/>
    <s v="NM-18445"/>
    <s v="Nathan Mautz"/>
    <x v="2"/>
    <x v="27"/>
    <s v="Assam"/>
    <s v="India"/>
    <x v="1"/>
    <s v="OFF-EN-10004473"/>
    <x v="0"/>
    <x v="2"/>
    <x v="413"/>
    <x v="452"/>
    <n v="4"/>
    <n v="9.7200000000000006"/>
    <n v="12.73"/>
    <s v="Medium"/>
    <n v="677"/>
    <s v="Ramesh"/>
    <x v="6"/>
    <s v="Male"/>
    <x v="329"/>
    <s v="2021"/>
    <x v="3"/>
    <s v="September"/>
    <d v="2021-02-10T00:00:00"/>
    <x v="0"/>
  </r>
  <r>
    <n v="543"/>
    <s v="IN-2014-44012"/>
    <s v="Second Class"/>
    <s v="PS-19045"/>
    <s v="Penelope Sewall"/>
    <x v="2"/>
    <x v="63"/>
    <s v="Andhra Pradesh"/>
    <s v="India"/>
    <x v="2"/>
    <s v="OFF-ST-10000103"/>
    <x v="0"/>
    <x v="1"/>
    <x v="465"/>
    <x v="514"/>
    <n v="3"/>
    <n v="83.52"/>
    <n v="136.27000000000001"/>
    <s v="Critical"/>
    <n v="560"/>
    <s v="Ramesh"/>
    <x v="7"/>
    <s v="Male"/>
    <x v="12"/>
    <s v="2021"/>
    <x v="1"/>
    <s v="September"/>
    <d v="2021-09-20T00:00:00"/>
    <x v="0"/>
  </r>
  <r>
    <n v="544"/>
    <s v="IN-2014-71256"/>
    <s v="Second Class"/>
    <s v="NM-18445"/>
    <s v="Nathan Mautz"/>
    <x v="2"/>
    <x v="27"/>
    <s v="Assam"/>
    <s v="India"/>
    <x v="1"/>
    <s v="OFF-ST-10004365"/>
    <x v="0"/>
    <x v="1"/>
    <x v="466"/>
    <x v="515"/>
    <n v="3"/>
    <n v="80.19"/>
    <n v="16.75"/>
    <s v="Medium"/>
    <n v="485"/>
    <s v="Ramesh"/>
    <x v="4"/>
    <s v="Male"/>
    <x v="314"/>
    <s v="2023"/>
    <x v="6"/>
    <s v="July"/>
    <d v="2023-07-26T00:00:00"/>
    <x v="1"/>
  </r>
  <r>
    <n v="545"/>
    <s v="IN-2014-45188"/>
    <s v="First Class"/>
    <s v="DR-12940"/>
    <s v="Daniel Raglin"/>
    <x v="2"/>
    <x v="15"/>
    <s v="Karnataka"/>
    <s v="India"/>
    <x v="2"/>
    <s v="OFF-PA-10003407"/>
    <x v="0"/>
    <x v="6"/>
    <x v="467"/>
    <x v="516"/>
    <n v="3"/>
    <n v="19.53"/>
    <n v="5.24"/>
    <s v="High"/>
    <n v="191"/>
    <s v="Ramesh"/>
    <x v="6"/>
    <s v="Female"/>
    <x v="32"/>
    <s v="2024"/>
    <x v="1"/>
    <s v="September"/>
    <d v="2024-09-29T00:00:00"/>
    <x v="0"/>
  </r>
  <r>
    <n v="546"/>
    <s v="IN-2014-73762"/>
    <s v="Same Day"/>
    <s v="BF-11005"/>
    <s v="Barry Franz"/>
    <x v="2"/>
    <x v="122"/>
    <s v="Chandigarh"/>
    <s v="India"/>
    <x v="3"/>
    <s v="OFF-LA-10002596"/>
    <x v="0"/>
    <x v="3"/>
    <x v="468"/>
    <x v="517"/>
    <n v="3"/>
    <n v="5.67"/>
    <n v="2.66"/>
    <s v="High"/>
    <n v="749"/>
    <s v="Ramesh"/>
    <x v="7"/>
    <s v="Male"/>
    <x v="209"/>
    <s v="2024"/>
    <x v="1"/>
    <s v="March"/>
    <d v="2024-02-04T00:00:00"/>
    <x v="0"/>
  </r>
  <r>
    <n v="547"/>
    <s v="IN-2013-72355"/>
    <s v="Same Day"/>
    <s v="ML-17755"/>
    <s v="Max Ludwig"/>
    <x v="2"/>
    <x v="45"/>
    <s v="Maharashtra"/>
    <s v="India"/>
    <x v="0"/>
    <s v="OFF-PA-10001006"/>
    <x v="0"/>
    <x v="6"/>
    <x v="469"/>
    <x v="518"/>
    <n v="2"/>
    <n v="17.16"/>
    <n v="6.3"/>
    <s v="Medium"/>
    <n v="373"/>
    <s v="Ramesh"/>
    <x v="4"/>
    <s v="Male"/>
    <x v="42"/>
    <s v="2024"/>
    <x v="2"/>
    <s v="November"/>
    <d v="2024-11-22T00:00:00"/>
    <x v="0"/>
  </r>
  <r>
    <n v="548"/>
    <s v="IN-2012-33708"/>
    <s v="Same Day"/>
    <s v="JS-15940"/>
    <s v="Joni Sundaresam"/>
    <x v="2"/>
    <x v="41"/>
    <s v="Madhya Pradesh"/>
    <s v="India"/>
    <x v="0"/>
    <s v="OFF-LA-10000668"/>
    <x v="0"/>
    <x v="3"/>
    <x v="470"/>
    <x v="519"/>
    <n v="2"/>
    <n v="10.86"/>
    <n v="2.4300000000000002"/>
    <s v="Critical"/>
    <n v="225"/>
    <s v="Ramesh"/>
    <x v="5"/>
    <s v="Female"/>
    <x v="48"/>
    <s v="2023"/>
    <x v="1"/>
    <s v="August"/>
    <d v="2023-05-09T00:00:00"/>
    <x v="0"/>
  </r>
  <r>
    <n v="549"/>
    <s v="IN-2014-11427"/>
    <s v="Second Class"/>
    <s v="ED-13885"/>
    <s v="Emily Ducich"/>
    <x v="2"/>
    <x v="11"/>
    <s v="Madhya Pradesh"/>
    <s v="India"/>
    <x v="0"/>
    <s v="OFF-ST-10004703"/>
    <x v="0"/>
    <x v="1"/>
    <x v="471"/>
    <x v="520"/>
    <n v="2"/>
    <n v="9.3000000000000007"/>
    <n v="5.34"/>
    <s v="Medium"/>
    <n v="370"/>
    <s v="Ramesh"/>
    <x v="6"/>
    <s v="Female"/>
    <x v="330"/>
    <s v="2023"/>
    <x v="2"/>
    <s v="May"/>
    <d v="2023-05-20T00:00:00"/>
    <x v="0"/>
  </r>
  <r>
    <n v="550"/>
    <s v="IN-2014-15543"/>
    <s v="Same Day"/>
    <s v="LO-17170"/>
    <s v="Lori Olson"/>
    <x v="1"/>
    <x v="30"/>
    <s v="Delhi"/>
    <s v="India"/>
    <x v="3"/>
    <s v="OFF-AR-10001208"/>
    <x v="0"/>
    <x v="7"/>
    <x v="472"/>
    <x v="521"/>
    <n v="3"/>
    <n v="78.48"/>
    <n v="8.1300000000000008"/>
    <s v="High"/>
    <n v="510"/>
    <s v="Ramesh"/>
    <x v="7"/>
    <s v="Male"/>
    <x v="331"/>
    <s v="2022"/>
    <x v="4"/>
    <s v="October"/>
    <d v="2022-10-24T00:00:00"/>
    <x v="0"/>
  </r>
  <r>
    <n v="551"/>
    <s v="IN-2014-48940"/>
    <s v="Same Day"/>
    <s v="JK-15325"/>
    <s v="Jason Klamczynski"/>
    <x v="1"/>
    <x v="74"/>
    <s v="Odisha"/>
    <s v="India"/>
    <x v="1"/>
    <s v="OFF-BI-10001645"/>
    <x v="0"/>
    <x v="0"/>
    <x v="473"/>
    <x v="522"/>
    <n v="7"/>
    <n v="36.119999999999997"/>
    <n v="50.46"/>
    <s v="Medium"/>
    <n v="184"/>
    <s v="Ramesh"/>
    <x v="4"/>
    <s v="Male"/>
    <x v="43"/>
    <s v="2022"/>
    <x v="2"/>
    <s v="January"/>
    <d v="2022-07-10T00:00:00"/>
    <x v="0"/>
  </r>
  <r>
    <n v="552"/>
    <s v="IN-2011-23530"/>
    <s v="First Class"/>
    <s v="AS-10285"/>
    <s v="Alejandro Savely"/>
    <x v="1"/>
    <x v="8"/>
    <s v="Uttar Pradesh"/>
    <s v="India"/>
    <x v="3"/>
    <s v="OFF-PA-10000579"/>
    <x v="0"/>
    <x v="6"/>
    <x v="153"/>
    <x v="523"/>
    <n v="7"/>
    <n v="64.260000000000005"/>
    <n v="34.119999999999997"/>
    <s v="Critical"/>
    <n v="212"/>
    <s v="Ramesh"/>
    <x v="5"/>
    <s v="Female"/>
    <x v="332"/>
    <s v="2023"/>
    <x v="3"/>
    <s v="December"/>
    <d v="2023-12-26T00:00:00"/>
    <x v="0"/>
  </r>
  <r>
    <n v="553"/>
    <s v="IN-2014-77339"/>
    <s v="First Class"/>
    <s v="JC-16105"/>
    <s v="Julie Creighton"/>
    <x v="1"/>
    <x v="66"/>
    <s v="Maharashtra"/>
    <s v="India"/>
    <x v="0"/>
    <s v="OFF-LA-10002765"/>
    <x v="0"/>
    <x v="3"/>
    <x v="474"/>
    <x v="524"/>
    <n v="7"/>
    <n v="7.35"/>
    <n v="12.7"/>
    <s v="Medium"/>
    <n v="484"/>
    <s v="Ramesh"/>
    <x v="6"/>
    <s v="Female"/>
    <x v="202"/>
    <s v="2022"/>
    <x v="4"/>
    <s v="December"/>
    <d v="2022-12-19T00:00:00"/>
    <x v="0"/>
  </r>
  <r>
    <n v="554"/>
    <s v="IN-2014-65488"/>
    <s v="First Class"/>
    <s v="CP-12340"/>
    <s v="Christine Phan"/>
    <x v="1"/>
    <x v="60"/>
    <s v="Bihar"/>
    <s v="India"/>
    <x v="1"/>
    <s v="OFF-AP-10002090"/>
    <x v="0"/>
    <x v="8"/>
    <x v="475"/>
    <x v="525"/>
    <n v="8"/>
    <n v="1440.24"/>
    <n v="439.65"/>
    <s v="Medium"/>
    <n v="725"/>
    <s v="Ramesh"/>
    <x v="7"/>
    <s v="Male"/>
    <x v="333"/>
    <s v="2024"/>
    <x v="5"/>
    <s v="December"/>
    <d v="2025-02-01T00:00:00"/>
    <x v="1"/>
  </r>
  <r>
    <n v="555"/>
    <s v="IN-2012-13828"/>
    <s v="First Class"/>
    <s v="LS-17200"/>
    <s v="Luke Schmidt"/>
    <x v="1"/>
    <x v="70"/>
    <s v="Uttar Pradesh"/>
    <s v="India"/>
    <x v="3"/>
    <s v="OFF-PA-10003654"/>
    <x v="0"/>
    <x v="6"/>
    <x v="28"/>
    <x v="526"/>
    <n v="5"/>
    <n v="17.7"/>
    <n v="14.45"/>
    <s v="High"/>
    <n v="200"/>
    <s v="Ramesh"/>
    <x v="5"/>
    <s v="Female"/>
    <x v="334"/>
    <s v="2023"/>
    <x v="2"/>
    <s v="May"/>
    <d v="2023-09-08T00:00:00"/>
    <x v="0"/>
  </r>
  <r>
    <n v="556"/>
    <s v="IN-2013-22179"/>
    <s v="First Class"/>
    <s v="SP-20620"/>
    <s v="Stefania Perrino"/>
    <x v="1"/>
    <x v="25"/>
    <s v="Punjab"/>
    <s v="India"/>
    <x v="3"/>
    <s v="OFF-PA-10001968"/>
    <x v="0"/>
    <x v="6"/>
    <x v="476"/>
    <x v="527"/>
    <n v="4"/>
    <n v="42.96"/>
    <n v="46.65"/>
    <s v="Critical"/>
    <n v="300"/>
    <s v="Ramesh"/>
    <x v="6"/>
    <s v="Male"/>
    <x v="42"/>
    <s v="2024"/>
    <x v="2"/>
    <s v="November"/>
    <d v="2024-11-22T00:00:00"/>
    <x v="0"/>
  </r>
  <r>
    <n v="557"/>
    <s v="IN-2011-44901"/>
    <s v="First Class"/>
    <s v="MG-18205"/>
    <s v="Mitch Gastineau"/>
    <x v="1"/>
    <x v="66"/>
    <s v="Maharashtra"/>
    <s v="India"/>
    <x v="0"/>
    <s v="OFF-SU-10002566"/>
    <x v="0"/>
    <x v="5"/>
    <x v="477"/>
    <x v="528"/>
    <n v="4"/>
    <n v="70.8"/>
    <n v="8.4"/>
    <s v="High"/>
    <n v="198"/>
    <s v="Ramesh"/>
    <x v="7"/>
    <s v="Male"/>
    <x v="35"/>
    <s v="2023"/>
    <x v="5"/>
    <s v="July"/>
    <d v="2023-11-02T00:00:00"/>
    <x v="1"/>
  </r>
  <r>
    <n v="558"/>
    <s v="IN-2013-12183"/>
    <s v="First Class"/>
    <s v="HH-15010"/>
    <s v="Hilary Holden"/>
    <x v="1"/>
    <x v="45"/>
    <s v="Maharashtra"/>
    <s v="India"/>
    <x v="0"/>
    <s v="OFF-BI-10000389"/>
    <x v="0"/>
    <x v="0"/>
    <x v="478"/>
    <x v="529"/>
    <n v="3"/>
    <n v="0"/>
    <n v="31.14"/>
    <s v="Medium"/>
    <n v="443"/>
    <s v="Ramesh"/>
    <x v="4"/>
    <s v="Male"/>
    <x v="254"/>
    <s v="2024"/>
    <x v="5"/>
    <s v="December"/>
    <d v="2024-08-16T00:00:00"/>
    <x v="1"/>
  </r>
  <r>
    <n v="559"/>
    <s v="IN-2012-22431"/>
    <s v="First Class"/>
    <s v="AS-10285"/>
    <s v="Alejandro Savely"/>
    <x v="1"/>
    <x v="68"/>
    <s v="Jammu and Kashmir"/>
    <s v="India"/>
    <x v="3"/>
    <s v="OFF-LA-10003273"/>
    <x v="0"/>
    <x v="3"/>
    <x v="8"/>
    <x v="530"/>
    <n v="1"/>
    <n v="0.63"/>
    <n v="1.42"/>
    <s v="Medium"/>
    <n v="163"/>
    <s v="Ramesh"/>
    <x v="5"/>
    <s v="Male"/>
    <x v="55"/>
    <s v="2023"/>
    <x v="1"/>
    <s v="July"/>
    <d v="2023-05-13T00:00:00"/>
    <x v="0"/>
  </r>
  <r>
    <n v="560"/>
    <s v="IN-2013-22179"/>
    <s v="First Class"/>
    <s v="SP-20620"/>
    <s v="Stefania Perrino"/>
    <x v="1"/>
    <x v="25"/>
    <s v="Punjab"/>
    <s v="India"/>
    <x v="3"/>
    <s v="OFF-EN-10000383"/>
    <x v="0"/>
    <x v="2"/>
    <x v="479"/>
    <x v="531"/>
    <n v="1"/>
    <n v="1.26"/>
    <n v="1.17"/>
    <s v="Critical"/>
    <n v="407"/>
    <s v="Ramesh"/>
    <x v="6"/>
    <s v="Female"/>
    <x v="299"/>
    <s v="2024"/>
    <x v="4"/>
    <s v="July"/>
    <d v="2024-11-04T00:00:00"/>
    <x v="0"/>
  </r>
  <r>
    <n v="561"/>
    <s v="IN-2011-53203"/>
    <s v="First Class"/>
    <s v="AH-10195"/>
    <s v="Alan Haines"/>
    <x v="1"/>
    <x v="30"/>
    <s v="Delhi"/>
    <s v="India"/>
    <x v="3"/>
    <s v="OFF-AR-10004656"/>
    <x v="0"/>
    <x v="7"/>
    <x v="480"/>
    <x v="532"/>
    <n v="2"/>
    <n v="21.48"/>
    <n v="28.31"/>
    <s v="Critical"/>
    <n v="627"/>
    <s v="Ramesh"/>
    <x v="7"/>
    <s v="Female"/>
    <x v="331"/>
    <s v="2022"/>
    <x v="4"/>
    <s v="October"/>
    <d v="2022-10-24T00:00:00"/>
    <x v="0"/>
  </r>
  <r>
    <n v="562"/>
    <s v="IN-2014-65488"/>
    <s v="First Class"/>
    <s v="CP-12340"/>
    <s v="Christine Phan"/>
    <x v="1"/>
    <x v="60"/>
    <s v="Bihar"/>
    <s v="India"/>
    <x v="1"/>
    <s v="OFF-BI-10002335"/>
    <x v="0"/>
    <x v="0"/>
    <x v="481"/>
    <x v="533"/>
    <n v="2"/>
    <n v="0.48"/>
    <n v="2.31"/>
    <s v="Medium"/>
    <n v="441"/>
    <s v="Ramesh"/>
    <x v="5"/>
    <s v="Female"/>
    <x v="335"/>
    <s v="2022"/>
    <x v="6"/>
    <s v="March"/>
    <d v="2022-09-05T00:00:00"/>
    <x v="1"/>
  </r>
  <r>
    <n v="563"/>
    <s v="IN-2013-26785"/>
    <s v="First Class"/>
    <s v="RA-19885"/>
    <s v="Ruben Ausman"/>
    <x v="1"/>
    <x v="50"/>
    <s v="Gujarat"/>
    <s v="India"/>
    <x v="0"/>
    <s v="OFF-SU-10000970"/>
    <x v="0"/>
    <x v="5"/>
    <x v="13"/>
    <x v="13"/>
    <n v="2"/>
    <n v="9.48"/>
    <n v="0.95"/>
    <s v="High"/>
    <n v="7"/>
    <s v="Ramesh"/>
    <x v="6"/>
    <s v="Male"/>
    <x v="298"/>
    <s v="2024"/>
    <x v="2"/>
    <s v="June"/>
    <d v="2024-06-23T00:00:00"/>
    <x v="0"/>
  </r>
  <r>
    <n v="564"/>
    <s v="IN-2013-74350"/>
    <s v="Second Class"/>
    <s v="MS-17980"/>
    <s v="Michael Stewart"/>
    <x v="1"/>
    <x v="45"/>
    <s v="Maharashtra"/>
    <s v="India"/>
    <x v="0"/>
    <s v="OFF-LA-10002575"/>
    <x v="0"/>
    <x v="3"/>
    <x v="482"/>
    <x v="534"/>
    <n v="3"/>
    <n v="1.35"/>
    <n v="9.23"/>
    <s v="Critical"/>
    <n v="254"/>
    <s v="Ramesh"/>
    <x v="4"/>
    <s v="Male"/>
    <x v="336"/>
    <s v="2022"/>
    <x v="5"/>
    <s v="August"/>
    <d v="2022-08-19T00:00:00"/>
    <x v="1"/>
  </r>
  <r>
    <n v="565"/>
    <s v="IN-2014-19673"/>
    <s v="Second Class"/>
    <s v="NH-18610"/>
    <s v="Nicole Hansen"/>
    <x v="1"/>
    <x v="71"/>
    <s v="Kerala"/>
    <s v="India"/>
    <x v="2"/>
    <s v="OFF-LA-10004114"/>
    <x v="0"/>
    <x v="3"/>
    <x v="483"/>
    <x v="11"/>
    <n v="3"/>
    <n v="7.74"/>
    <n v="3.62"/>
    <s v="High"/>
    <n v="555"/>
    <s v="Ramesh"/>
    <x v="5"/>
    <s v="Male"/>
    <x v="337"/>
    <s v="2024"/>
    <x v="1"/>
    <s v="July"/>
    <d v="2024-11-03T00:00:00"/>
    <x v="0"/>
  </r>
  <r>
    <n v="566"/>
    <s v="IN-2013-31825"/>
    <s v="Second Class"/>
    <s v="JK-15325"/>
    <s v="Jason Klamczynski"/>
    <x v="1"/>
    <x v="29"/>
    <s v="Karnataka"/>
    <s v="India"/>
    <x v="2"/>
    <s v="OFF-AR-10003446"/>
    <x v="0"/>
    <x v="7"/>
    <x v="484"/>
    <x v="535"/>
    <n v="3"/>
    <n v="0"/>
    <n v="2.65"/>
    <s v="Medium"/>
    <n v="698"/>
    <s v="Ramesh"/>
    <x v="6"/>
    <s v="Male"/>
    <x v="327"/>
    <s v="2021"/>
    <x v="3"/>
    <s v="February"/>
    <d v="2021-07-09T00:00:00"/>
    <x v="0"/>
  </r>
  <r>
    <n v="567"/>
    <s v="IN-2012-46903"/>
    <s v="Second Class"/>
    <s v="JG-15310"/>
    <s v="Jason Gross"/>
    <x v="1"/>
    <x v="110"/>
    <s v="Bihar"/>
    <s v="India"/>
    <x v="1"/>
    <s v="OFF-SU-10004705"/>
    <x v="0"/>
    <x v="5"/>
    <x v="485"/>
    <x v="536"/>
    <n v="3"/>
    <n v="4.32"/>
    <n v="1.5"/>
    <s v="Medium"/>
    <n v="166"/>
    <s v="Ramesh"/>
    <x v="7"/>
    <s v="Male"/>
    <x v="35"/>
    <s v="2023"/>
    <x v="5"/>
    <s v="July"/>
    <d v="2023-11-02T00:00:00"/>
    <x v="1"/>
  </r>
  <r>
    <n v="568"/>
    <s v="IN-2011-69450"/>
    <s v="Second Class"/>
    <s v="GP-14740"/>
    <s v="Guy Phonely"/>
    <x v="1"/>
    <x v="123"/>
    <s v="Uttar Pradesh"/>
    <s v="India"/>
    <x v="3"/>
    <s v="OFF-SU-10001762"/>
    <x v="0"/>
    <x v="5"/>
    <x v="122"/>
    <x v="537"/>
    <n v="4"/>
    <n v="63.6"/>
    <n v="19.16"/>
    <s v="Medium"/>
    <n v="330"/>
    <s v="Ramesh"/>
    <x v="5"/>
    <s v="Female"/>
    <x v="32"/>
    <s v="2024"/>
    <x v="1"/>
    <s v="September"/>
    <d v="2024-09-29T00:00:00"/>
    <x v="0"/>
  </r>
  <r>
    <n v="569"/>
    <s v="IN-2013-76667"/>
    <s v="Second Class"/>
    <s v="LW-16990"/>
    <s v="Lindsay Williams"/>
    <x v="1"/>
    <x v="16"/>
    <s v="Gujarat"/>
    <s v="India"/>
    <x v="0"/>
    <s v="OFF-SU-10000970"/>
    <x v="0"/>
    <x v="5"/>
    <x v="13"/>
    <x v="538"/>
    <n v="4"/>
    <n v="18.96"/>
    <n v="15.55"/>
    <s v="Medium"/>
    <n v="323"/>
    <s v="Ramesh"/>
    <x v="6"/>
    <s v="Female"/>
    <x v="338"/>
    <s v="2024"/>
    <x v="6"/>
    <s v="April"/>
    <d v="2024-10-06T00:00:00"/>
    <x v="1"/>
  </r>
  <r>
    <n v="570"/>
    <s v="IN-2013-76667"/>
    <s v="Second Class"/>
    <s v="LW-16990"/>
    <s v="Lindsay Williams"/>
    <x v="1"/>
    <x v="16"/>
    <s v="Gujarat"/>
    <s v="India"/>
    <x v="0"/>
    <s v="OFF-LA-10000271"/>
    <x v="0"/>
    <x v="3"/>
    <x v="486"/>
    <x v="539"/>
    <n v="4"/>
    <n v="21.12"/>
    <n v="3.86"/>
    <s v="Medium"/>
    <n v="495"/>
    <s v="Ramesh"/>
    <x v="7"/>
    <s v="Female"/>
    <x v="36"/>
    <s v="2023"/>
    <x v="4"/>
    <s v="March"/>
    <d v="2023-03-27T00:00:00"/>
    <x v="0"/>
  </r>
  <r>
    <n v="571"/>
    <s v="IN-2012-40638"/>
    <s v="Second Class"/>
    <s v="FH-14275"/>
    <s v="Frank Hawley"/>
    <x v="1"/>
    <x v="21"/>
    <s v="Maharashtra"/>
    <s v="India"/>
    <x v="0"/>
    <s v="OFF-ST-10003203"/>
    <x v="0"/>
    <x v="1"/>
    <x v="56"/>
    <x v="540"/>
    <n v="5"/>
    <n v="423.45"/>
    <n v="98.02"/>
    <s v="Medium"/>
    <n v="566"/>
    <s v="Ramesh"/>
    <x v="4"/>
    <s v="Female"/>
    <x v="308"/>
    <s v="2022"/>
    <x v="1"/>
    <s v="January"/>
    <d v="2022-07-12T00:00:00"/>
    <x v="0"/>
  </r>
  <r>
    <n v="572"/>
    <s v="IN-2012-48240"/>
    <s v="Second Class"/>
    <s v="GP-14740"/>
    <s v="Guy Phonely"/>
    <x v="1"/>
    <x v="30"/>
    <s v="Delhi"/>
    <s v="India"/>
    <x v="3"/>
    <s v="OFF-LA-10002992"/>
    <x v="0"/>
    <x v="3"/>
    <x v="487"/>
    <x v="541"/>
    <n v="5"/>
    <n v="0.45"/>
    <n v="12.23"/>
    <s v="Critical"/>
    <n v="609"/>
    <s v="Ramesh"/>
    <x v="5"/>
    <s v="Male"/>
    <x v="0"/>
    <s v="2024"/>
    <x v="0"/>
    <s v="January"/>
    <d v="2024-05-12T00:00:00"/>
    <x v="0"/>
  </r>
  <r>
    <n v="573"/>
    <s v="IN-2011-61176"/>
    <s v="Second Class"/>
    <s v="SC-20770"/>
    <s v="Stewart Carmichael"/>
    <x v="1"/>
    <x v="13"/>
    <s v="Chhattisgarh"/>
    <s v="India"/>
    <x v="1"/>
    <s v="OFF-EN-10000383"/>
    <x v="0"/>
    <x v="2"/>
    <x v="479"/>
    <x v="542"/>
    <n v="5"/>
    <n v="6.3"/>
    <n v="3.46"/>
    <s v="High"/>
    <n v="304"/>
    <s v="Ramesh"/>
    <x v="6"/>
    <s v="Female"/>
    <x v="336"/>
    <s v="2022"/>
    <x v="5"/>
    <s v="August"/>
    <d v="2022-08-19T00:00:00"/>
    <x v="1"/>
  </r>
  <r>
    <n v="574"/>
    <s v="IN-2014-68463"/>
    <s v="Second Class"/>
    <s v="DM-13345"/>
    <s v="Denise Monton"/>
    <x v="1"/>
    <x v="126"/>
    <s v="Jharkhand"/>
    <s v="India"/>
    <x v="1"/>
    <s v="OFF-ST-10004060"/>
    <x v="0"/>
    <x v="1"/>
    <x v="446"/>
    <x v="543"/>
    <n v="9"/>
    <n v="802.17"/>
    <n v="413.95"/>
    <s v="Critical"/>
    <n v="516"/>
    <s v="Ramesh"/>
    <x v="7"/>
    <s v="Female"/>
    <x v="240"/>
    <s v="2024"/>
    <x v="5"/>
    <s v="April"/>
    <d v="2024-04-25T00:00:00"/>
    <x v="1"/>
  </r>
  <r>
    <n v="575"/>
    <s v="IN-2014-50151"/>
    <s v="Second Class"/>
    <s v="CS-12175"/>
    <s v="Charles Sheldon"/>
    <x v="1"/>
    <x v="50"/>
    <s v="Gujarat"/>
    <s v="India"/>
    <x v="0"/>
    <s v="OFF-AP-10002938"/>
    <x v="0"/>
    <x v="8"/>
    <x v="488"/>
    <x v="544"/>
    <n v="2"/>
    <n v="15.24"/>
    <n v="35.840000000000003"/>
    <s v="Critical"/>
    <n v="730"/>
    <s v="Ramesh"/>
    <x v="5"/>
    <s v="Female"/>
    <x v="328"/>
    <s v="2022"/>
    <x v="2"/>
    <s v="December"/>
    <d v="2022-12-18T00:00:00"/>
    <x v="0"/>
  </r>
  <r>
    <n v="576"/>
    <s v="IN-2012-48240"/>
    <s v="Second Class"/>
    <s v="GP-14740"/>
    <s v="Guy Phonely"/>
    <x v="1"/>
    <x v="30"/>
    <s v="Delhi"/>
    <s v="India"/>
    <x v="3"/>
    <s v="OFF-BI-10004589"/>
    <x v="0"/>
    <x v="0"/>
    <x v="144"/>
    <x v="545"/>
    <n v="2"/>
    <n v="13.62"/>
    <n v="20.100000000000001"/>
    <s v="Critical"/>
    <n v="42"/>
    <s v="Ramesh"/>
    <x v="6"/>
    <s v="Female"/>
    <x v="339"/>
    <s v="2024"/>
    <x v="5"/>
    <s v="August"/>
    <d v="2024-08-23T00:00:00"/>
    <x v="1"/>
  </r>
  <r>
    <n v="577"/>
    <s v="IN-2012-49500"/>
    <s v="Second Class"/>
    <s v="KN-16390"/>
    <s v="Katherine Nockton"/>
    <x v="1"/>
    <x v="127"/>
    <s v="Madhya Pradesh"/>
    <s v="India"/>
    <x v="0"/>
    <s v="OFF-PA-10003784"/>
    <x v="0"/>
    <x v="6"/>
    <x v="489"/>
    <x v="546"/>
    <n v="2"/>
    <n v="27.96"/>
    <n v="8.5299999999999994"/>
    <s v="Critical"/>
    <n v="712"/>
    <s v="Ramesh"/>
    <x v="7"/>
    <s v="Male"/>
    <x v="340"/>
    <s v="2023"/>
    <x v="6"/>
    <s v="August"/>
    <d v="2023-05-13T00:00:00"/>
    <x v="1"/>
  </r>
  <r>
    <n v="578"/>
    <s v="IN-2014-19673"/>
    <s v="Second Class"/>
    <s v="NH-18610"/>
    <s v="Nicole Hansen"/>
    <x v="1"/>
    <x v="71"/>
    <s v="Kerala"/>
    <s v="India"/>
    <x v="2"/>
    <s v="OFF-BI-10004666"/>
    <x v="0"/>
    <x v="0"/>
    <x v="490"/>
    <x v="547"/>
    <n v="2"/>
    <n v="45.36"/>
    <n v="13.54"/>
    <s v="High"/>
    <n v="283"/>
    <s v="Ramesh"/>
    <x v="4"/>
    <s v="Female"/>
    <x v="72"/>
    <s v="2024"/>
    <x v="2"/>
    <s v="December"/>
    <d v="2024-09-16T00:00:00"/>
    <x v="0"/>
  </r>
  <r>
    <n v="579"/>
    <s v="IN-2013-32063"/>
    <s v="Second Class"/>
    <s v="AC-10615"/>
    <s v="Ann Chong"/>
    <x v="1"/>
    <x v="29"/>
    <s v="Karnataka"/>
    <s v="India"/>
    <x v="2"/>
    <s v="OFF-AR-10002747"/>
    <x v="0"/>
    <x v="7"/>
    <x v="427"/>
    <x v="467"/>
    <n v="2"/>
    <n v="43.92"/>
    <n v="9.49"/>
    <s v="Medium"/>
    <n v="139"/>
    <s v="Ramesh"/>
    <x v="5"/>
    <s v="Male"/>
    <x v="88"/>
    <s v="2024"/>
    <x v="1"/>
    <s v="October"/>
    <d v="2024-04-11T00:00:00"/>
    <x v="0"/>
  </r>
  <r>
    <n v="580"/>
    <s v="IN-2012-52314"/>
    <s v="Same Day"/>
    <s v="TB-21055"/>
    <s v="Ted Butterfield"/>
    <x v="0"/>
    <x v="76"/>
    <s v="Uttarakhand"/>
    <s v="India"/>
    <x v="3"/>
    <s v="OFF-EN-10001528"/>
    <x v="0"/>
    <x v="2"/>
    <x v="447"/>
    <x v="548"/>
    <n v="5"/>
    <n v="10.65"/>
    <n v="5.29"/>
    <s v="High"/>
    <n v="66"/>
    <s v="Ramesh"/>
    <x v="7"/>
    <s v="Male"/>
    <x v="341"/>
    <s v="2021"/>
    <x v="5"/>
    <s v="September"/>
    <d v="2021-09-30T00:00:00"/>
    <x v="1"/>
  </r>
  <r>
    <n v="581"/>
    <s v="IN-2011-46322"/>
    <s v="First Class"/>
    <s v="JD-16015"/>
    <s v="Joy Daniels"/>
    <x v="0"/>
    <x v="58"/>
    <s v="Tamil Nadu"/>
    <s v="India"/>
    <x v="2"/>
    <s v="OFF-SU-10001731"/>
    <x v="0"/>
    <x v="5"/>
    <x v="491"/>
    <x v="549"/>
    <n v="5"/>
    <n v="65.400000000000006"/>
    <n v="17.12"/>
    <s v="Medium"/>
    <n v="756"/>
    <s v="Ramesh"/>
    <x v="5"/>
    <s v="Female"/>
    <x v="279"/>
    <s v="2023"/>
    <x v="6"/>
    <s v="August"/>
    <d v="2023-08-25T00:00:00"/>
    <x v="1"/>
  </r>
  <r>
    <n v="582"/>
    <s v="IN-2012-44943"/>
    <s v="First Class"/>
    <s v="BE-11410"/>
    <s v="Bobby Elias"/>
    <x v="0"/>
    <x v="38"/>
    <s v="Haryana"/>
    <s v="India"/>
    <x v="3"/>
    <s v="OFF-LA-10000540"/>
    <x v="0"/>
    <x v="3"/>
    <x v="426"/>
    <x v="550"/>
    <n v="5"/>
    <n v="6.15"/>
    <n v="5.49"/>
    <s v="High"/>
    <n v="53"/>
    <s v="Ramesh"/>
    <x v="6"/>
    <s v="Male"/>
    <x v="55"/>
    <s v="2023"/>
    <x v="1"/>
    <s v="July"/>
    <d v="2023-12-05T00:00:00"/>
    <x v="0"/>
  </r>
  <r>
    <n v="583"/>
    <s v="IN-2014-51187"/>
    <s v="Second Class"/>
    <s v="MN-17935"/>
    <s v="Michael Nguyen"/>
    <x v="0"/>
    <x v="4"/>
    <s v="Kerala"/>
    <s v="India"/>
    <x v="2"/>
    <s v="OFF-EN-10000296"/>
    <x v="0"/>
    <x v="2"/>
    <x v="492"/>
    <x v="551"/>
    <n v="5"/>
    <n v="6.75"/>
    <n v="11.32"/>
    <s v="Critical"/>
    <n v="85"/>
    <s v="Ramesh"/>
    <x v="7"/>
    <s v="Male"/>
    <x v="158"/>
    <s v="2022"/>
    <x v="6"/>
    <s v="November"/>
    <d v="2022-05-15T00:00:00"/>
    <x v="1"/>
  </r>
  <r>
    <n v="584"/>
    <s v="IN-2014-38531"/>
    <s v="Second Class"/>
    <s v="MV-18190"/>
    <s v="Mike Vittorini"/>
    <x v="0"/>
    <x v="30"/>
    <s v="Delhi"/>
    <s v="India"/>
    <x v="3"/>
    <s v="OFF-ST-10003445"/>
    <x v="0"/>
    <x v="1"/>
    <x v="456"/>
    <x v="552"/>
    <n v="5"/>
    <n v="4.6500000000000004"/>
    <n v="21.78"/>
    <s v="Medium"/>
    <n v="95"/>
    <s v="Ramesh"/>
    <x v="4"/>
    <s v="Female"/>
    <x v="342"/>
    <s v="2024"/>
    <x v="2"/>
    <s v="September"/>
    <d v="2024-09-27T00:00:00"/>
    <x v="0"/>
  </r>
  <r>
    <n v="585"/>
    <s v="IN-2012-40897"/>
    <s v="Second Class"/>
    <s v="BO-11425"/>
    <s v="Bobby Odegard"/>
    <x v="0"/>
    <x v="57"/>
    <s v="Rajasthan"/>
    <s v="India"/>
    <x v="0"/>
    <s v="OFF-AR-10000851"/>
    <x v="0"/>
    <x v="7"/>
    <x v="493"/>
    <x v="553"/>
    <n v="5"/>
    <n v="49.95"/>
    <n v="16.600000000000001"/>
    <s v="Medium"/>
    <n v="438"/>
    <s v="Ramesh"/>
    <x v="6"/>
    <s v="Female"/>
    <x v="343"/>
    <s v="2021"/>
    <x v="1"/>
    <s v="January"/>
    <d v="2021-06-06T00:00:00"/>
    <x v="0"/>
  </r>
  <r>
    <n v="586"/>
    <s v="IN-2011-44593"/>
    <s v="Same Day"/>
    <s v="LR-16915"/>
    <s v="Lena Radford"/>
    <x v="0"/>
    <x v="44"/>
    <s v="Maharashtra"/>
    <s v="India"/>
    <x v="0"/>
    <s v="OFF-AP-10000304"/>
    <x v="0"/>
    <x v="8"/>
    <x v="494"/>
    <x v="554"/>
    <n v="6"/>
    <n v="846.54"/>
    <n v="2.97"/>
    <s v="Medium"/>
    <n v="128"/>
    <s v="Ramesh"/>
    <x v="7"/>
    <s v="Male"/>
    <x v="54"/>
    <s v="2023"/>
    <x v="1"/>
    <s v="May"/>
    <d v="2023-05-30T00:00:00"/>
    <x v="0"/>
  </r>
  <r>
    <n v="587"/>
    <s v="IN-2012-41415"/>
    <s v="First Class"/>
    <s v="HG-14845"/>
    <s v="Harry Greene"/>
    <x v="0"/>
    <x v="9"/>
    <s v="Uttar Pradesh"/>
    <s v="India"/>
    <x v="3"/>
    <s v="OFF-EN-10002556"/>
    <x v="0"/>
    <x v="2"/>
    <x v="495"/>
    <x v="555"/>
    <n v="6"/>
    <n v="43.92"/>
    <n v="41.98"/>
    <s v="Critical"/>
    <n v="70"/>
    <s v="Ramesh"/>
    <x v="4"/>
    <s v="Male"/>
    <x v="110"/>
    <s v="2022"/>
    <x v="2"/>
    <s v="June"/>
    <d v="2022-02-07T00:00:00"/>
    <x v="0"/>
  </r>
  <r>
    <n v="588"/>
    <s v="IN-2012-28171"/>
    <s v="First Class"/>
    <s v="KH-16510"/>
    <s v="Keith Herrera"/>
    <x v="0"/>
    <x v="16"/>
    <s v="Gujarat"/>
    <s v="India"/>
    <x v="0"/>
    <s v="OFF-BI-10001326"/>
    <x v="0"/>
    <x v="0"/>
    <x v="420"/>
    <x v="556"/>
    <n v="6"/>
    <n v="21.24"/>
    <n v="15.08"/>
    <s v="Medium"/>
    <n v="361"/>
    <s v="Ramesh"/>
    <x v="5"/>
    <s v="Female"/>
    <x v="344"/>
    <s v="2021"/>
    <x v="1"/>
    <s v="March"/>
    <d v="2021-09-10T00:00:00"/>
    <x v="0"/>
  </r>
  <r>
    <n v="589"/>
    <s v="IN-2013-51103"/>
    <s v="Second Class"/>
    <s v="JG-15160"/>
    <s v="James Galang"/>
    <x v="0"/>
    <x v="122"/>
    <s v="Chandigarh"/>
    <s v="India"/>
    <x v="3"/>
    <s v="OFF-BI-10003582"/>
    <x v="0"/>
    <x v="0"/>
    <x v="496"/>
    <x v="557"/>
    <n v="6"/>
    <n v="18.899999999999999"/>
    <n v="7.88"/>
    <s v="Critical"/>
    <n v="467"/>
    <s v="Ramesh"/>
    <x v="6"/>
    <s v="Female"/>
    <x v="287"/>
    <s v="2023"/>
    <x v="2"/>
    <s v="November"/>
    <d v="2023-06-17T00:00:00"/>
    <x v="0"/>
  </r>
  <r>
    <n v="590"/>
    <s v="IN-2012-40918"/>
    <s v="First Class"/>
    <s v="LH-17155"/>
    <s v="Logan Haushalter"/>
    <x v="0"/>
    <x v="123"/>
    <s v="Uttar Pradesh"/>
    <s v="India"/>
    <x v="3"/>
    <s v="OFF-EN-10002581"/>
    <x v="0"/>
    <x v="2"/>
    <x v="497"/>
    <x v="558"/>
    <n v="7"/>
    <n v="40.32"/>
    <n v="5.34"/>
    <s v="High"/>
    <n v="630"/>
    <s v="Ramesh"/>
    <x v="7"/>
    <s v="Female"/>
    <x v="73"/>
    <s v="2023"/>
    <x v="5"/>
    <s v="June"/>
    <d v="2023-06-24T00:00:00"/>
    <x v="1"/>
  </r>
  <r>
    <n v="591"/>
    <s v="IN-2012-31958"/>
    <s v="Second Class"/>
    <s v="JC-15775"/>
    <s v="John Castell"/>
    <x v="0"/>
    <x v="28"/>
    <s v="Madhya Pradesh"/>
    <s v="India"/>
    <x v="0"/>
    <s v="OFF-ST-10000078"/>
    <x v="0"/>
    <x v="1"/>
    <x v="498"/>
    <x v="559"/>
    <n v="7"/>
    <n v="23.52"/>
    <n v="49.25"/>
    <s v="High"/>
    <n v="133"/>
    <s v="Ramesh"/>
    <x v="4"/>
    <s v="Male"/>
    <x v="345"/>
    <s v="2024"/>
    <x v="2"/>
    <s v="February"/>
    <d v="2024-06-05T00:00:00"/>
    <x v="0"/>
  </r>
  <r>
    <n v="592"/>
    <s v="IN-2014-58957"/>
    <s v="First Class"/>
    <s v="MM-17920"/>
    <s v="Michael Moore"/>
    <x v="0"/>
    <x v="89"/>
    <s v="Madhya Pradesh"/>
    <s v="India"/>
    <x v="0"/>
    <s v="OFF-AR-10001266"/>
    <x v="0"/>
    <x v="7"/>
    <x v="499"/>
    <x v="560"/>
    <n v="9"/>
    <n v="183.33"/>
    <n v="151.37"/>
    <s v="Critical"/>
    <n v="702"/>
    <s v="Ramesh"/>
    <x v="5"/>
    <s v="Male"/>
    <x v="54"/>
    <s v="2023"/>
    <x v="1"/>
    <s v="May"/>
    <d v="2023-05-30T00:00:00"/>
    <x v="0"/>
  </r>
  <r>
    <n v="593"/>
    <s v="IN-2012-40946"/>
    <s v="Second Class"/>
    <s v="PG-18895"/>
    <s v="Paul Gonzalez"/>
    <x v="0"/>
    <x v="82"/>
    <s v="Gujarat"/>
    <s v="India"/>
    <x v="0"/>
    <s v="OFF-BI-10000721"/>
    <x v="0"/>
    <x v="0"/>
    <x v="101"/>
    <x v="561"/>
    <n v="10"/>
    <n v="5.4"/>
    <n v="11.55"/>
    <s v="Medium"/>
    <n v="586"/>
    <s v="Ramesh"/>
    <x v="6"/>
    <s v="Female"/>
    <x v="346"/>
    <s v="2022"/>
    <x v="6"/>
    <s v="January"/>
    <d v="2022-06-08T00:00:00"/>
    <x v="1"/>
  </r>
  <r>
    <n v="594"/>
    <s v="IN-2014-51187"/>
    <s v="Second Class"/>
    <s v="MN-17935"/>
    <s v="Michael Nguyen"/>
    <x v="0"/>
    <x v="4"/>
    <s v="Kerala"/>
    <s v="India"/>
    <x v="2"/>
    <s v="OFF-BI-10004868"/>
    <x v="0"/>
    <x v="0"/>
    <x v="500"/>
    <x v="562"/>
    <n v="10"/>
    <n v="1.8"/>
    <n v="8.69"/>
    <s v="Critical"/>
    <n v="743"/>
    <s v="Ramesh"/>
    <x v="7"/>
    <s v="Female"/>
    <x v="54"/>
    <s v="2023"/>
    <x v="1"/>
    <s v="May"/>
    <d v="2023-05-29T00:00:00"/>
    <x v="0"/>
  </r>
  <r>
    <n v="595"/>
    <s v="ID-2011-11392"/>
    <s v="Second Class"/>
    <s v="TB-21055"/>
    <s v="Ted Butterfield"/>
    <x v="0"/>
    <x v="49"/>
    <s v="Maharashtra"/>
    <s v="India"/>
    <x v="0"/>
    <s v="OFF-LA-10002575"/>
    <x v="0"/>
    <x v="3"/>
    <x v="482"/>
    <x v="563"/>
    <n v="12"/>
    <n v="-63.54"/>
    <n v="16.72"/>
    <s v="Critical"/>
    <n v="501"/>
    <s v="Ramesh"/>
    <x v="4"/>
    <s v="Male"/>
    <x v="60"/>
    <s v="2022"/>
    <x v="1"/>
    <s v="August"/>
    <d v="2022-10-13T00:00:00"/>
    <x v="0"/>
  </r>
  <r>
    <n v="596"/>
    <s v="IN-2011-44593"/>
    <s v="Same Day"/>
    <s v="LR-16915"/>
    <s v="Lena Radford"/>
    <x v="0"/>
    <x v="44"/>
    <s v="Maharashtra"/>
    <s v="India"/>
    <x v="0"/>
    <s v="OFF-ST-10003243"/>
    <x v="0"/>
    <x v="1"/>
    <x v="501"/>
    <x v="436"/>
    <n v="4"/>
    <n v="39"/>
    <n v="20.95"/>
    <s v="Medium"/>
    <n v="199"/>
    <s v="Ramesh"/>
    <x v="5"/>
    <s v="Female"/>
    <x v="347"/>
    <s v="2023"/>
    <x v="6"/>
    <s v="November"/>
    <d v="2023-11-23T00:00:00"/>
    <x v="1"/>
  </r>
  <r>
    <n v="597"/>
    <s v="IN-2014-70724"/>
    <s v="Second Class"/>
    <s v="CC-12370"/>
    <s v="Christopher Conant"/>
    <x v="0"/>
    <x v="6"/>
    <s v="Maharashtra"/>
    <s v="India"/>
    <x v="0"/>
    <s v="OFF-SU-10002709"/>
    <x v="0"/>
    <x v="5"/>
    <x v="502"/>
    <x v="564"/>
    <n v="4"/>
    <n v="48.36"/>
    <n v="12.87"/>
    <s v="Medium"/>
    <n v="503"/>
    <s v="Ramesh"/>
    <x v="6"/>
    <s v="Female"/>
    <x v="348"/>
    <s v="2023"/>
    <x v="0"/>
    <s v="September"/>
    <d v="2023-09-28T00:00:00"/>
    <x v="0"/>
  </r>
  <r>
    <n v="598"/>
    <s v="IN-2012-65915"/>
    <s v="Second Class"/>
    <s v="CC-12145"/>
    <s v="Charles Crestani"/>
    <x v="0"/>
    <x v="87"/>
    <s v="Maharashtra"/>
    <s v="India"/>
    <x v="0"/>
    <s v="OFF-FA-10003161"/>
    <x v="0"/>
    <x v="4"/>
    <x v="136"/>
    <x v="565"/>
    <n v="4"/>
    <n v="19.440000000000001"/>
    <n v="6.17"/>
    <s v="High"/>
    <n v="716"/>
    <s v="Ramesh"/>
    <x v="7"/>
    <s v="Male"/>
    <x v="290"/>
    <s v="2021"/>
    <x v="6"/>
    <s v="February"/>
    <d v="2021-07-06T00:00:00"/>
    <x v="1"/>
  </r>
  <r>
    <n v="599"/>
    <s v="IN-2014-32028"/>
    <s v="Second Class"/>
    <s v="JH-16180"/>
    <s v="Justin Hirsh"/>
    <x v="0"/>
    <x v="33"/>
    <s v="Andhra Pradesh"/>
    <s v="India"/>
    <x v="2"/>
    <s v="OFF-FA-10004659"/>
    <x v="0"/>
    <x v="4"/>
    <x v="424"/>
    <x v="566"/>
    <n v="4"/>
    <n v="16.559999999999999"/>
    <n v="5.96"/>
    <s v="Medium"/>
    <n v="311"/>
    <s v="Ramesh"/>
    <x v="4"/>
    <s v="Male"/>
    <x v="88"/>
    <s v="2024"/>
    <x v="1"/>
    <s v="October"/>
    <d v="2024-04-11T00:00:00"/>
    <x v="0"/>
  </r>
  <r>
    <n v="600"/>
    <s v="IN-2012-74854"/>
    <s v="Second Class"/>
    <s v="CG-12520"/>
    <s v="Claire Gute"/>
    <x v="0"/>
    <x v="60"/>
    <s v="Maharashtra"/>
    <s v="India"/>
    <x v="0"/>
    <s v="OFF-ST-10002240"/>
    <x v="0"/>
    <x v="1"/>
    <x v="503"/>
    <x v="567"/>
    <n v="4"/>
    <n v="64.680000000000007"/>
    <n v="68.55"/>
    <s v="Critical"/>
    <n v="510"/>
    <s v="Ramesh"/>
    <x v="6"/>
    <s v="Male"/>
    <x v="341"/>
    <s v="2021"/>
    <x v="5"/>
    <s v="September"/>
    <d v="2021-09-30T00:00:00"/>
    <x v="1"/>
  </r>
  <r>
    <n v="601"/>
    <s v="IN-2014-70724"/>
    <s v="Second Class"/>
    <s v="CC-12370"/>
    <s v="Christopher Conant"/>
    <x v="0"/>
    <x v="6"/>
    <s v="Maharashtra"/>
    <s v="India"/>
    <x v="0"/>
    <s v="OFF-BI-10004483"/>
    <x v="0"/>
    <x v="0"/>
    <x v="35"/>
    <x v="453"/>
    <n v="4"/>
    <n v="1.32"/>
    <n v="3.93"/>
    <s v="Medium"/>
    <n v="80"/>
    <s v="Ramesh"/>
    <x v="7"/>
    <s v="Male"/>
    <x v="289"/>
    <s v="2023"/>
    <x v="3"/>
    <s v="December"/>
    <d v="2023-12-30T00:00:00"/>
    <x v="0"/>
  </r>
  <r>
    <n v="602"/>
    <s v="IN-2011-75218"/>
    <s v="Same Day"/>
    <s v="AH-10465"/>
    <s v="Amy Hunt"/>
    <x v="0"/>
    <x v="95"/>
    <s v="Karnataka"/>
    <s v="India"/>
    <x v="2"/>
    <s v="OFF-EN-10003498"/>
    <x v="0"/>
    <x v="2"/>
    <x v="107"/>
    <x v="416"/>
    <n v="3"/>
    <n v="51.3"/>
    <n v="10.77"/>
    <s v="Medium"/>
    <n v="504"/>
    <s v="Ramesh"/>
    <x v="4"/>
    <s v="Male"/>
    <x v="198"/>
    <s v="2022"/>
    <x v="6"/>
    <s v="May"/>
    <d v="2022-12-07T00:00:00"/>
    <x v="1"/>
  </r>
  <r>
    <n v="603"/>
    <s v="IN-2014-76114"/>
    <s v="Same Day"/>
    <s v="DB-13615"/>
    <s v="Doug Bickford"/>
    <x v="0"/>
    <x v="70"/>
    <s v="Uttar Pradesh"/>
    <s v="India"/>
    <x v="3"/>
    <s v="OFF-PA-10003744"/>
    <x v="0"/>
    <x v="6"/>
    <x v="374"/>
    <x v="568"/>
    <n v="3"/>
    <n v="17.28"/>
    <n v="4.22"/>
    <s v="High"/>
    <n v="545"/>
    <s v="Ramesh"/>
    <x v="5"/>
    <s v="Male"/>
    <x v="60"/>
    <s v="2022"/>
    <x v="1"/>
    <s v="August"/>
    <d v="2022-10-13T00:00:00"/>
    <x v="0"/>
  </r>
  <r>
    <n v="604"/>
    <s v="IN-2012-71340"/>
    <s v="First Class"/>
    <s v="GT-14710"/>
    <s v="Greg Tran"/>
    <x v="0"/>
    <x v="48"/>
    <s v="Bihar"/>
    <s v="India"/>
    <x v="1"/>
    <s v="OFF-FA-10004659"/>
    <x v="0"/>
    <x v="4"/>
    <x v="424"/>
    <x v="569"/>
    <n v="3"/>
    <n v="12.42"/>
    <n v="11.1"/>
    <s v="High"/>
    <n v="710"/>
    <s v="Ramesh"/>
    <x v="6"/>
    <s v="Male"/>
    <x v="349"/>
    <s v="2024"/>
    <x v="1"/>
    <s v="August"/>
    <d v="2024-01-09T00:00:00"/>
    <x v="0"/>
  </r>
  <r>
    <n v="605"/>
    <s v="IN-2012-19078"/>
    <s v="First Class"/>
    <s v="BG-11740"/>
    <s v="Bruce Geld"/>
    <x v="0"/>
    <x v="36"/>
    <s v="Tamil Nadu"/>
    <s v="India"/>
    <x v="2"/>
    <s v="OFF-FA-10004298"/>
    <x v="0"/>
    <x v="4"/>
    <x v="504"/>
    <x v="570"/>
    <n v="3"/>
    <n v="11.97"/>
    <n v="9"/>
    <s v="Critical"/>
    <n v="58"/>
    <s v="Ramesh"/>
    <x v="7"/>
    <s v="Male"/>
    <x v="346"/>
    <s v="2022"/>
    <x v="6"/>
    <s v="January"/>
    <d v="2022-06-08T00:00:00"/>
    <x v="1"/>
  </r>
  <r>
    <n v="606"/>
    <s v="IN-2014-19120"/>
    <s v="Second Class"/>
    <s v="AW-10840"/>
    <s v="Anthony Witt"/>
    <x v="0"/>
    <x v="98"/>
    <s v="Rajasthan"/>
    <s v="India"/>
    <x v="0"/>
    <s v="OFF-SU-10004705"/>
    <x v="0"/>
    <x v="5"/>
    <x v="485"/>
    <x v="536"/>
    <n v="3"/>
    <n v="4.32"/>
    <n v="2.93"/>
    <s v="Medium"/>
    <n v="647"/>
    <s v="Ramesh"/>
    <x v="4"/>
    <s v="Female"/>
    <x v="65"/>
    <s v="2023"/>
    <x v="6"/>
    <s v="July"/>
    <d v="2023-01-13T00:00:00"/>
    <x v="1"/>
  </r>
  <r>
    <n v="607"/>
    <s v="IN-2011-59286"/>
    <s v="Second Class"/>
    <s v="TD-20995"/>
    <s v="Tamara Dahlen"/>
    <x v="0"/>
    <x v="121"/>
    <s v="Maharashtra"/>
    <s v="India"/>
    <x v="0"/>
    <s v="OFF-PA-10002974"/>
    <x v="0"/>
    <x v="6"/>
    <x v="505"/>
    <x v="571"/>
    <n v="3"/>
    <n v="16.11"/>
    <n v="25.14"/>
    <s v="Critical"/>
    <n v="124"/>
    <s v="Ramesh"/>
    <x v="5"/>
    <s v="Male"/>
    <x v="345"/>
    <s v="2024"/>
    <x v="2"/>
    <s v="February"/>
    <d v="2024-06-05T00:00:00"/>
    <x v="0"/>
  </r>
  <r>
    <n v="608"/>
    <s v="IN-2013-78809"/>
    <s v="Second Class"/>
    <s v="AG-10900"/>
    <s v="Arthur Gainer"/>
    <x v="0"/>
    <x v="44"/>
    <s v="Maharashtra"/>
    <s v="India"/>
    <x v="0"/>
    <s v="OFF-PA-10001327"/>
    <x v="0"/>
    <x v="6"/>
    <x v="506"/>
    <x v="572"/>
    <n v="3"/>
    <n v="12.96"/>
    <n v="12.77"/>
    <s v="High"/>
    <n v="414"/>
    <s v="Ramesh"/>
    <x v="6"/>
    <s v="Male"/>
    <x v="327"/>
    <s v="2021"/>
    <x v="3"/>
    <s v="February"/>
    <d v="2021-06-09T00:00:00"/>
    <x v="0"/>
  </r>
  <r>
    <n v="609"/>
    <s v="IN-2013-60007"/>
    <s v="Second Class"/>
    <s v="HG-15025"/>
    <s v="Hunter Glantz"/>
    <x v="0"/>
    <x v="78"/>
    <s v="Uttar Pradesh"/>
    <s v="India"/>
    <x v="3"/>
    <s v="OFF-LA-10002493"/>
    <x v="0"/>
    <x v="3"/>
    <x v="507"/>
    <x v="573"/>
    <n v="3"/>
    <n v="3.78"/>
    <n v="3.84"/>
    <s v="Medium"/>
    <n v="565"/>
    <s v="Ramesh"/>
    <x v="7"/>
    <s v="Male"/>
    <x v="350"/>
    <s v="2023"/>
    <x v="1"/>
    <s v="March"/>
    <d v="2023-03-19T00:00:00"/>
    <x v="0"/>
  </r>
  <r>
    <n v="610"/>
    <s v="IN-2013-78809"/>
    <s v="Second Class"/>
    <s v="AG-10900"/>
    <s v="Arthur Gainer"/>
    <x v="0"/>
    <x v="44"/>
    <s v="Maharashtra"/>
    <s v="India"/>
    <x v="0"/>
    <s v="OFF-LA-10004114"/>
    <x v="0"/>
    <x v="3"/>
    <x v="483"/>
    <x v="11"/>
    <n v="3"/>
    <n v="7.74"/>
    <n v="2.4900000000000002"/>
    <s v="High"/>
    <n v="49"/>
    <s v="Ramesh"/>
    <x v="4"/>
    <s v="Male"/>
    <x v="351"/>
    <s v="2024"/>
    <x v="3"/>
    <s v="November"/>
    <d v="2024-02-12T00:00:00"/>
    <x v="0"/>
  </r>
  <r>
    <n v="611"/>
    <s v="IN-2013-53819"/>
    <s v="Second Class"/>
    <s v="TB-21595"/>
    <s v="Troy Blackwell"/>
    <x v="0"/>
    <x v="48"/>
    <s v="Bihar"/>
    <s v="India"/>
    <x v="1"/>
    <s v="OFF-EN-10004755"/>
    <x v="0"/>
    <x v="2"/>
    <x v="508"/>
    <x v="574"/>
    <n v="3"/>
    <n v="16.559999999999999"/>
    <n v="7.72"/>
    <s v="High"/>
    <n v="542"/>
    <s v="Ramesh"/>
    <x v="5"/>
    <s v="Male"/>
    <x v="352"/>
    <s v="2024"/>
    <x v="6"/>
    <s v="October"/>
    <d v="2024-10-24T00:00:00"/>
    <x v="1"/>
  </r>
  <r>
    <n v="612"/>
    <s v="IN-2014-32084"/>
    <s v="Second Class"/>
    <s v="AF-10885"/>
    <s v="Art Foster"/>
    <x v="0"/>
    <x v="128"/>
    <s v="Tamil Nadu"/>
    <s v="India"/>
    <x v="2"/>
    <s v="OFF-EN-10001528"/>
    <x v="0"/>
    <x v="2"/>
    <x v="447"/>
    <x v="575"/>
    <n v="3"/>
    <n v="6.39"/>
    <n v="6.19"/>
    <s v="High"/>
    <n v="319"/>
    <s v="Ramesh"/>
    <x v="6"/>
    <s v="Female"/>
    <x v="348"/>
    <s v="2023"/>
    <x v="0"/>
    <s v="September"/>
    <d v="2023-09-28T00:00:00"/>
    <x v="0"/>
  </r>
  <r>
    <n v="613"/>
    <s v="IN-2013-15732"/>
    <s v="First Class"/>
    <s v="RK-19300"/>
    <s v="Ralph Kennedy"/>
    <x v="0"/>
    <x v="30"/>
    <s v="Delhi"/>
    <s v="India"/>
    <x v="3"/>
    <s v="OFF-ST-10003141"/>
    <x v="0"/>
    <x v="1"/>
    <x v="509"/>
    <x v="576"/>
    <n v="3"/>
    <n v="32.94"/>
    <n v="39.67"/>
    <s v="High"/>
    <n v="533"/>
    <s v="Ramesh"/>
    <x v="7"/>
    <s v="Female"/>
    <x v="353"/>
    <s v="2024"/>
    <x v="3"/>
    <s v="April"/>
    <d v="2024-08-09T00:00:00"/>
    <x v="0"/>
  </r>
  <r>
    <n v="614"/>
    <s v="IN-2014-35619"/>
    <s v="First Class"/>
    <s v="PO-18850"/>
    <s v="Patrick O'Brill"/>
    <x v="0"/>
    <x v="18"/>
    <s v="Tamil Nadu"/>
    <s v="India"/>
    <x v="2"/>
    <s v="OFF-ST-10000327"/>
    <x v="0"/>
    <x v="1"/>
    <x v="5"/>
    <x v="577"/>
    <n v="3"/>
    <n v="6.93"/>
    <n v="5.81"/>
    <s v="High"/>
    <n v="602"/>
    <s v="Ramesh"/>
    <x v="4"/>
    <s v="Male"/>
    <x v="354"/>
    <s v="2022"/>
    <x v="4"/>
    <s v="May"/>
    <d v="2022-10-12T00:00:00"/>
    <x v="0"/>
  </r>
  <r>
    <n v="615"/>
    <s v="IN-2012-35143"/>
    <s v="Second Class"/>
    <s v="RO-19780"/>
    <s v="Rose O'Brian"/>
    <x v="0"/>
    <x v="4"/>
    <s v="Kerala"/>
    <s v="India"/>
    <x v="2"/>
    <s v="OFF-BI-10002881"/>
    <x v="0"/>
    <x v="0"/>
    <x v="510"/>
    <x v="578"/>
    <n v="3"/>
    <n v="2.88"/>
    <n v="16.46"/>
    <s v="Medium"/>
    <n v="324"/>
    <s v="Ramesh"/>
    <x v="5"/>
    <s v="Male"/>
    <x v="355"/>
    <s v="2023"/>
    <x v="1"/>
    <s v="August"/>
    <d v="2023-08-27T00:00:00"/>
    <x v="0"/>
  </r>
  <r>
    <n v="616"/>
    <s v="IN-2014-78991"/>
    <s v="Second Class"/>
    <s v="JF-15355"/>
    <s v="Jay Fein"/>
    <x v="0"/>
    <x v="61"/>
    <s v="Uttar Pradesh"/>
    <s v="India"/>
    <x v="3"/>
    <s v="OFF-BI-10003340"/>
    <x v="0"/>
    <x v="0"/>
    <x v="511"/>
    <x v="11"/>
    <n v="3"/>
    <n v="6.12"/>
    <n v="4.54"/>
    <s v="High"/>
    <n v="175"/>
    <s v="Ramesh"/>
    <x v="6"/>
    <s v="Female"/>
    <x v="356"/>
    <s v="2024"/>
    <x v="1"/>
    <s v="January"/>
    <d v="2024-06-03T00:00:00"/>
    <x v="0"/>
  </r>
  <r>
    <n v="617"/>
    <s v="IN-2011-32371"/>
    <s v="Same Day"/>
    <s v="JW-15955"/>
    <s v="Joni Wasserman"/>
    <x v="0"/>
    <x v="4"/>
    <s v="Kerala"/>
    <s v="India"/>
    <x v="2"/>
    <s v="OFF-LA-10004745"/>
    <x v="0"/>
    <x v="3"/>
    <x v="10"/>
    <x v="579"/>
    <n v="1"/>
    <n v="4.5599999999999996"/>
    <n v="2.89"/>
    <s v="Critical"/>
    <n v="672"/>
    <s v="Ramesh"/>
    <x v="7"/>
    <s v="Male"/>
    <x v="357"/>
    <s v="2024"/>
    <x v="2"/>
    <s v="May"/>
    <d v="2024-05-31T00:00:00"/>
    <x v="0"/>
  </r>
  <r>
    <n v="618"/>
    <s v="IN-2013-50018"/>
    <s v="First Class"/>
    <s v="JH-15820"/>
    <s v="John Huston"/>
    <x v="0"/>
    <x v="26"/>
    <s v="Chhattisgarh"/>
    <s v="India"/>
    <x v="1"/>
    <s v="OFF-EN-10002679"/>
    <x v="0"/>
    <x v="2"/>
    <x v="512"/>
    <x v="580"/>
    <n v="1"/>
    <n v="19.77"/>
    <n v="7.04"/>
    <s v="High"/>
    <n v="46"/>
    <s v="Ramesh"/>
    <x v="4"/>
    <s v="Female"/>
    <x v="83"/>
    <s v="2021"/>
    <x v="1"/>
    <s v="December"/>
    <d v="2021-12-26T00:00:00"/>
    <x v="0"/>
  </r>
  <r>
    <n v="619"/>
    <s v="IN-2013-15732"/>
    <s v="First Class"/>
    <s v="RK-19300"/>
    <s v="Ralph Kennedy"/>
    <x v="0"/>
    <x v="30"/>
    <s v="Delhi"/>
    <s v="India"/>
    <x v="3"/>
    <s v="OFF-LA-10002364"/>
    <x v="0"/>
    <x v="3"/>
    <x v="513"/>
    <x v="581"/>
    <n v="1"/>
    <n v="3.3"/>
    <n v="2.9"/>
    <s v="High"/>
    <n v="118"/>
    <s v="Ramesh"/>
    <x v="5"/>
    <s v="Male"/>
    <x v="180"/>
    <s v="2022"/>
    <x v="3"/>
    <s v="October"/>
    <d v="2022-10-24T00:00:00"/>
    <x v="0"/>
  </r>
  <r>
    <n v="620"/>
    <s v="IN-2012-66580"/>
    <s v="First Class"/>
    <s v="JH-16180"/>
    <s v="Justin Hirsh"/>
    <x v="0"/>
    <x v="77"/>
    <s v="Maharashtra"/>
    <s v="India"/>
    <x v="0"/>
    <s v="OFF-BI-10003588"/>
    <x v="0"/>
    <x v="0"/>
    <x v="69"/>
    <x v="76"/>
    <n v="1"/>
    <n v="3.87"/>
    <n v="2.7"/>
    <s v="Critical"/>
    <n v="712"/>
    <s v="Ramesh"/>
    <x v="6"/>
    <s v="Male"/>
    <x v="181"/>
    <s v="2021"/>
    <x v="1"/>
    <s v="October"/>
    <d v="2021-06-15T00:00:00"/>
    <x v="0"/>
  </r>
  <r>
    <n v="621"/>
    <s v="IN-2014-35983"/>
    <s v="Same Day"/>
    <s v="SW-20275"/>
    <s v="Scott Williamson"/>
    <x v="0"/>
    <x v="84"/>
    <s v="Jharkhand"/>
    <s v="India"/>
    <x v="1"/>
    <s v="OFF-BI-10003646"/>
    <x v="0"/>
    <x v="0"/>
    <x v="514"/>
    <x v="582"/>
    <n v="2"/>
    <n v="3.42"/>
    <n v="2.98"/>
    <s v="Critical"/>
    <n v="567"/>
    <s v="Ramesh"/>
    <x v="4"/>
    <s v="Male"/>
    <x v="272"/>
    <s v="2023"/>
    <x v="5"/>
    <s v="January"/>
    <d v="2023-05-08T00:00:00"/>
    <x v="1"/>
  </r>
  <r>
    <n v="622"/>
    <s v="IN-2013-17671"/>
    <s v="Same Day"/>
    <s v="CR-12730"/>
    <s v="Craig Reiter"/>
    <x v="0"/>
    <x v="42"/>
    <s v="Rajasthan"/>
    <s v="India"/>
    <x v="0"/>
    <s v="OFF-BI-10003025"/>
    <x v="0"/>
    <x v="0"/>
    <x v="32"/>
    <x v="469"/>
    <n v="2"/>
    <n v="18.420000000000002"/>
    <n v="16.64"/>
    <s v="High"/>
    <n v="377"/>
    <s v="Ramesh"/>
    <x v="5"/>
    <s v="Female"/>
    <x v="150"/>
    <s v="2022"/>
    <x v="6"/>
    <s v="October"/>
    <d v="2022-04-11T00:00:00"/>
    <x v="1"/>
  </r>
  <r>
    <n v="623"/>
    <s v="IN-2013-10811"/>
    <s v="First Class"/>
    <s v="LR-16915"/>
    <s v="Lena Radford"/>
    <x v="0"/>
    <x v="24"/>
    <s v="Haryana"/>
    <s v="India"/>
    <x v="3"/>
    <s v="OFF-AP-10002963"/>
    <x v="0"/>
    <x v="8"/>
    <x v="515"/>
    <x v="583"/>
    <n v="2"/>
    <n v="70.2"/>
    <n v="19.48"/>
    <s v="High"/>
    <n v="795"/>
    <s v="Ramesh"/>
    <x v="6"/>
    <s v="Female"/>
    <x v="358"/>
    <s v="2024"/>
    <x v="5"/>
    <s v="March"/>
    <d v="2024-07-10T00:00:00"/>
    <x v="1"/>
  </r>
  <r>
    <n v="624"/>
    <s v="IN-2012-28367"/>
    <s v="First Class"/>
    <s v="CS-11950"/>
    <s v="Carlos Soltero"/>
    <x v="0"/>
    <x v="47"/>
    <s v="Uttar Pradesh"/>
    <s v="India"/>
    <x v="3"/>
    <s v="OFF-FA-10002635"/>
    <x v="0"/>
    <x v="4"/>
    <x v="516"/>
    <x v="584"/>
    <n v="2"/>
    <n v="6.3"/>
    <n v="12.17"/>
    <s v="Critical"/>
    <n v="335"/>
    <s v="Ramesh"/>
    <x v="7"/>
    <s v="Female"/>
    <x v="58"/>
    <s v="2021"/>
    <x v="4"/>
    <s v="June"/>
    <d v="2021-11-10T00:00:00"/>
    <x v="0"/>
  </r>
  <r>
    <n v="625"/>
    <s v="IN-2014-56360"/>
    <s v="First Class"/>
    <s v="JC-15385"/>
    <s v="Jenna Caffey"/>
    <x v="0"/>
    <x v="80"/>
    <s v="Jharkhand"/>
    <s v="India"/>
    <x v="1"/>
    <s v="OFF-FA-10003817"/>
    <x v="0"/>
    <x v="4"/>
    <x v="517"/>
    <x v="585"/>
    <n v="2"/>
    <n v="2.2200000000000002"/>
    <n v="9.1"/>
    <s v="High"/>
    <n v="800"/>
    <s v="Ramesh"/>
    <x v="4"/>
    <s v="Male"/>
    <x v="359"/>
    <s v="2021"/>
    <x v="4"/>
    <s v="August"/>
    <d v="2021-08-30T00:00:00"/>
    <x v="0"/>
  </r>
  <r>
    <n v="626"/>
    <s v="IN-2012-71340"/>
    <s v="First Class"/>
    <s v="GT-14710"/>
    <s v="Greg Tran"/>
    <x v="0"/>
    <x v="48"/>
    <s v="Bihar"/>
    <s v="India"/>
    <x v="1"/>
    <s v="OFF-SU-10000207"/>
    <x v="0"/>
    <x v="5"/>
    <x v="518"/>
    <x v="586"/>
    <n v="2"/>
    <n v="16.62"/>
    <n v="11.68"/>
    <s v="High"/>
    <n v="201"/>
    <s v="Ramesh"/>
    <x v="5"/>
    <s v="Female"/>
    <x v="360"/>
    <s v="2023"/>
    <x v="3"/>
    <s v="August"/>
    <d v="2023-02-09T00:00:00"/>
    <x v="0"/>
  </r>
  <r>
    <n v="627"/>
    <s v="IN-2011-60826"/>
    <s v="Second Class"/>
    <s v="KM-16660"/>
    <s v="Khloe Miller"/>
    <x v="0"/>
    <x v="60"/>
    <s v="Bihar"/>
    <s v="India"/>
    <x v="1"/>
    <s v="OFF-FA-10000248"/>
    <x v="0"/>
    <x v="4"/>
    <x v="54"/>
    <x v="587"/>
    <n v="2"/>
    <n v="13.98"/>
    <n v="3.81"/>
    <s v="Critical"/>
    <n v="251"/>
    <s v="Ramesh"/>
    <x v="4"/>
    <s v="Male"/>
    <x v="361"/>
    <s v="2022"/>
    <x v="6"/>
    <s v="December"/>
    <d v="2023-05-01T00:00:00"/>
    <x v="1"/>
  </r>
  <r>
    <n v="628"/>
    <s v="IN-2012-65915"/>
    <s v="Second Class"/>
    <s v="CC-12145"/>
    <s v="Charles Crestani"/>
    <x v="0"/>
    <x v="87"/>
    <s v="Maharashtra"/>
    <s v="India"/>
    <x v="0"/>
    <s v="OFF-AP-10001335"/>
    <x v="0"/>
    <x v="8"/>
    <x v="519"/>
    <x v="588"/>
    <n v="2"/>
    <n v="46.5"/>
    <n v="27.69"/>
    <s v="High"/>
    <n v="116"/>
    <s v="Ramesh"/>
    <x v="5"/>
    <s v="Female"/>
    <x v="362"/>
    <s v="2024"/>
    <x v="4"/>
    <s v="July"/>
    <d v="2024-07-25T00:00:00"/>
    <x v="0"/>
  </r>
  <r>
    <n v="629"/>
    <s v="IN-2012-23054"/>
    <s v="Second Class"/>
    <s v="TM-21010"/>
    <s v="Tamara Manning"/>
    <x v="0"/>
    <x v="57"/>
    <s v="Rajasthan"/>
    <s v="India"/>
    <x v="0"/>
    <s v="OFF-EN-10004560"/>
    <x v="0"/>
    <x v="2"/>
    <x v="520"/>
    <x v="589"/>
    <n v="2"/>
    <n v="36.72"/>
    <n v="26.61"/>
    <s v="Critical"/>
    <n v="306"/>
    <s v="Ramesh"/>
    <x v="6"/>
    <s v="Female"/>
    <x v="339"/>
    <s v="2024"/>
    <x v="5"/>
    <s v="August"/>
    <d v="2024-08-23T00:00:00"/>
    <x v="1"/>
  </r>
  <r>
    <n v="630"/>
    <s v="IN-2012-10720"/>
    <s v="Second Class"/>
    <s v="KT-16480"/>
    <s v="Kean Thornton"/>
    <x v="0"/>
    <x v="97"/>
    <s v="West Bengal"/>
    <s v="India"/>
    <x v="1"/>
    <s v="TEC-MA-10002340"/>
    <x v="1"/>
    <x v="9"/>
    <x v="521"/>
    <x v="590"/>
    <n v="2"/>
    <n v="82.02"/>
    <n v="22.79"/>
    <s v="Medium"/>
    <n v="459"/>
    <s v="Ramesh"/>
    <x v="4"/>
    <s v="Female"/>
    <x v="267"/>
    <s v="2024"/>
    <x v="4"/>
    <s v="October"/>
    <d v="2024-10-30T00:00:00"/>
    <x v="0"/>
  </r>
  <r>
    <n v="631"/>
    <s v="IN-2014-35983"/>
    <s v="Same Day"/>
    <s v="SW-20275"/>
    <s v="Scott Williamson"/>
    <x v="0"/>
    <x v="84"/>
    <s v="Jharkhand"/>
    <s v="India"/>
    <x v="1"/>
    <s v="TEC-MA-10002680"/>
    <x v="1"/>
    <x v="9"/>
    <x v="522"/>
    <x v="591"/>
    <n v="7"/>
    <n v="500.01"/>
    <n v="637.86"/>
    <s v="Critical"/>
    <n v="96"/>
    <s v="Ramesh"/>
    <x v="5"/>
    <s v="Male"/>
    <x v="150"/>
    <s v="2022"/>
    <x v="6"/>
    <s v="October"/>
    <d v="2022-04-11T00:00:00"/>
    <x v="1"/>
  </r>
  <r>
    <n v="632"/>
    <s v="IN-2013-25532"/>
    <s v="Same Day"/>
    <s v="CC-12370"/>
    <s v="Christopher Conant"/>
    <x v="0"/>
    <x v="79"/>
    <s v="Odisha"/>
    <s v="India"/>
    <x v="1"/>
    <s v="TEC-MA-10002148"/>
    <x v="1"/>
    <x v="9"/>
    <x v="523"/>
    <x v="592"/>
    <n v="3"/>
    <n v="102.42"/>
    <n v="167.66"/>
    <s v="High"/>
    <n v="310"/>
    <s v="Ramesh"/>
    <x v="6"/>
    <s v="Male"/>
    <x v="39"/>
    <s v="2024"/>
    <x v="3"/>
    <s v="August"/>
    <d v="2024-08-18T00:00:00"/>
    <x v="0"/>
  </r>
  <r>
    <n v="633"/>
    <s v="IN-2014-75918"/>
    <s v="First Class"/>
    <s v="BS-11665"/>
    <s v="Brian Stugart"/>
    <x v="0"/>
    <x v="82"/>
    <s v="Gujarat"/>
    <s v="India"/>
    <x v="0"/>
    <s v="TEC-MA-10003314"/>
    <x v="1"/>
    <x v="9"/>
    <x v="524"/>
    <x v="593"/>
    <n v="6"/>
    <n v="204.66"/>
    <n v="109.58"/>
    <s v="Critical"/>
    <n v="55"/>
    <s v="Ramesh"/>
    <x v="7"/>
    <s v="Female"/>
    <x v="39"/>
    <s v="2024"/>
    <x v="3"/>
    <s v="August"/>
    <d v="2024-08-18T00:00:00"/>
    <x v="0"/>
  </r>
  <r>
    <n v="634"/>
    <s v="IN-2012-35143"/>
    <s v="Second Class"/>
    <s v="RO-19780"/>
    <s v="Rose O'Brian"/>
    <x v="0"/>
    <x v="4"/>
    <s v="Kerala"/>
    <s v="India"/>
    <x v="2"/>
    <s v="TEC-MA-10000555"/>
    <x v="1"/>
    <x v="9"/>
    <x v="525"/>
    <x v="594"/>
    <n v="4"/>
    <n v="0"/>
    <n v="79.900000000000006"/>
    <s v="Medium"/>
    <n v="116"/>
    <s v="Ramesh"/>
    <x v="4"/>
    <s v="Male"/>
    <x v="363"/>
    <s v="2022"/>
    <x v="3"/>
    <s v="May"/>
    <d v="2022-09-10T00:00:00"/>
    <x v="0"/>
  </r>
  <r>
    <n v="635"/>
    <s v="IN-2014-47274"/>
    <s v="Second Class"/>
    <s v="CC-12670"/>
    <s v="Craig Carreira"/>
    <x v="0"/>
    <x v="42"/>
    <s v="Gujarat"/>
    <s v="India"/>
    <x v="0"/>
    <s v="TEC-MA-10002134"/>
    <x v="1"/>
    <x v="9"/>
    <x v="292"/>
    <x v="595"/>
    <n v="3"/>
    <n v="141.03"/>
    <n v="29.7"/>
    <s v="Medium"/>
    <n v="308"/>
    <s v="Ramesh"/>
    <x v="5"/>
    <s v="Female"/>
    <x v="44"/>
    <s v="2023"/>
    <x v="1"/>
    <s v="June"/>
    <d v="2023-06-18T00:00:00"/>
    <x v="0"/>
  </r>
  <r>
    <n v="636"/>
    <s v="IN-2014-48261"/>
    <s v="First Class"/>
    <s v="CY-12745"/>
    <s v="Craig Yedwab"/>
    <x v="1"/>
    <x v="29"/>
    <s v="Karnataka"/>
    <s v="India"/>
    <x v="2"/>
    <s v="TEC-CO-10002376"/>
    <x v="1"/>
    <x v="10"/>
    <x v="526"/>
    <x v="596"/>
    <n v="3"/>
    <n v="460.62"/>
    <n v="317.81"/>
    <s v="Critical"/>
    <n v="352"/>
    <s v="Ramesh"/>
    <x v="4"/>
    <s v="Male"/>
    <x v="315"/>
    <s v="2024"/>
    <x v="5"/>
    <s v="October"/>
    <d v="2024-10-17T00:00:00"/>
    <x v="1"/>
  </r>
  <r>
    <n v="637"/>
    <s v="IN-2012-75904"/>
    <s v="First Class"/>
    <s v="BW-11110"/>
    <s v="Bart Watters"/>
    <x v="1"/>
    <x v="67"/>
    <s v="Uttar Pradesh"/>
    <s v="India"/>
    <x v="3"/>
    <s v="TEC-CO-10000679"/>
    <x v="1"/>
    <x v="10"/>
    <x v="527"/>
    <x v="597"/>
    <n v="4"/>
    <n v="5.64"/>
    <n v="106.94"/>
    <s v="High"/>
    <n v="285"/>
    <s v="Ramesh"/>
    <x v="5"/>
    <s v="Female"/>
    <x v="234"/>
    <s v="2022"/>
    <x v="5"/>
    <s v="December"/>
    <d v="2022-11-17T00:00:00"/>
    <x v="1"/>
  </r>
  <r>
    <n v="638"/>
    <s v="IN-2013-74350"/>
    <s v="Second Class"/>
    <s v="MS-17980"/>
    <s v="Michael Stewart"/>
    <x v="1"/>
    <x v="45"/>
    <s v="Maharashtra"/>
    <s v="India"/>
    <x v="0"/>
    <s v="TEC-CO-10001472"/>
    <x v="1"/>
    <x v="10"/>
    <x v="528"/>
    <x v="598"/>
    <n v="5"/>
    <n v="585.6"/>
    <n v="93.95"/>
    <s v="Critical"/>
    <n v="461"/>
    <s v="Ramesh"/>
    <x v="6"/>
    <s v="Female"/>
    <x v="272"/>
    <s v="2023"/>
    <x v="5"/>
    <s v="January"/>
    <d v="2023-05-08T00:00:00"/>
    <x v="1"/>
  </r>
  <r>
    <n v="639"/>
    <s v="IN-2013-35787"/>
    <s v="Same Day"/>
    <s v="KE-16420"/>
    <s v="Katrina Edelman"/>
    <x v="1"/>
    <x v="42"/>
    <s v="Rajasthan"/>
    <s v="India"/>
    <x v="0"/>
    <s v="TEC-CO-10001419"/>
    <x v="1"/>
    <x v="10"/>
    <x v="186"/>
    <x v="599"/>
    <n v="2"/>
    <n v="15.9"/>
    <n v="48.5"/>
    <s v="Medium"/>
    <n v="167"/>
    <s v="Ramesh"/>
    <x v="7"/>
    <s v="Male"/>
    <x v="364"/>
    <s v="2022"/>
    <x v="6"/>
    <s v="October"/>
    <d v="2022-08-15T00:00:00"/>
    <x v="1"/>
  </r>
  <r>
    <n v="640"/>
    <s v="IN-2012-66342"/>
    <s v="First Class"/>
    <s v="SG-20470"/>
    <s v="Sheri Gordon"/>
    <x v="0"/>
    <x v="53"/>
    <s v="Madhya Pradesh"/>
    <s v="India"/>
    <x v="0"/>
    <s v="TEC-CO-10004997"/>
    <x v="1"/>
    <x v="10"/>
    <x v="529"/>
    <x v="600"/>
    <n v="4"/>
    <n v="732.72"/>
    <n v="625.77"/>
    <s v="Critical"/>
    <n v="614"/>
    <s v="Ramesh"/>
    <x v="4"/>
    <s v="Female"/>
    <x v="365"/>
    <s v="2023"/>
    <x v="5"/>
    <s v="June"/>
    <d v="2023-06-29T00:00:00"/>
    <x v="1"/>
  </r>
  <r>
    <n v="641"/>
    <s v="IN-2014-16852"/>
    <s v="First Class"/>
    <s v="GW-14605"/>
    <s v="Giulietta Weimer"/>
    <x v="0"/>
    <x v="18"/>
    <s v="Tamil Nadu"/>
    <s v="India"/>
    <x v="2"/>
    <s v="TEC-CO-10001407"/>
    <x v="1"/>
    <x v="10"/>
    <x v="530"/>
    <x v="601"/>
    <n v="4"/>
    <n v="146.76"/>
    <n v="118.43"/>
    <s v="High"/>
    <n v="767"/>
    <s v="Ramesh"/>
    <x v="5"/>
    <s v="Male"/>
    <x v="74"/>
    <s v="2021"/>
    <x v="5"/>
    <s v="November"/>
    <d v="2021-02-12T00:00:00"/>
    <x v="1"/>
  </r>
  <r>
    <n v="642"/>
    <s v="IN-2013-61841"/>
    <s v="Second Class"/>
    <s v="CM-12385"/>
    <s v="Christopher Martinez"/>
    <x v="0"/>
    <x v="29"/>
    <s v="Karnataka"/>
    <s v="India"/>
    <x v="2"/>
    <s v="TEC-CO-10004998"/>
    <x v="1"/>
    <x v="10"/>
    <x v="531"/>
    <x v="602"/>
    <n v="4"/>
    <n v="292.8"/>
    <n v="94.93"/>
    <s v="High"/>
    <n v="455"/>
    <s v="Ramesh"/>
    <x v="7"/>
    <s v="Female"/>
    <x v="366"/>
    <s v="2021"/>
    <x v="3"/>
    <s v="November"/>
    <d v="2021-02-15T00:00:00"/>
    <x v="0"/>
  </r>
  <r>
    <n v="643"/>
    <s v="IN-2011-51964"/>
    <s v="First Class"/>
    <s v="AB-10105"/>
    <s v="Adrian Barton"/>
    <x v="0"/>
    <x v="96"/>
    <s v="Kerala"/>
    <s v="India"/>
    <x v="2"/>
    <s v="TEC-CO-10002526"/>
    <x v="1"/>
    <x v="10"/>
    <x v="532"/>
    <x v="603"/>
    <n v="3"/>
    <n v="394.65"/>
    <n v="383.68"/>
    <s v="Critical"/>
    <n v="658"/>
    <s v="Ramesh"/>
    <x v="4"/>
    <s v="Male"/>
    <x v="257"/>
    <s v="2021"/>
    <x v="5"/>
    <s v="August"/>
    <d v="2021-02-09T00:00:00"/>
    <x v="1"/>
  </r>
  <r>
    <n v="644"/>
    <s v="IN-2013-60007"/>
    <s v="Second Class"/>
    <s v="HG-15025"/>
    <s v="Hunter Glantz"/>
    <x v="0"/>
    <x v="78"/>
    <s v="Uttar Pradesh"/>
    <s v="India"/>
    <x v="3"/>
    <s v="TEC-CO-10003250"/>
    <x v="1"/>
    <x v="10"/>
    <x v="533"/>
    <x v="604"/>
    <n v="3"/>
    <n v="128.25"/>
    <n v="14.91"/>
    <s v="Medium"/>
    <n v="428"/>
    <s v="Ramesh"/>
    <x v="5"/>
    <s v="Male"/>
    <x v="90"/>
    <s v="2021"/>
    <x v="5"/>
    <s v="June"/>
    <d v="2021-06-17T00:00:00"/>
    <x v="1"/>
  </r>
  <r>
    <n v="645"/>
    <s v="IN-2014-15809"/>
    <s v="Second Class"/>
    <s v="SV-20935"/>
    <s v="Susan Vittorini"/>
    <x v="0"/>
    <x v="18"/>
    <s v="Tamil Nadu"/>
    <s v="India"/>
    <x v="2"/>
    <s v="TEC-CO-10000865"/>
    <x v="1"/>
    <x v="10"/>
    <x v="534"/>
    <x v="605"/>
    <n v="2"/>
    <n v="69.66"/>
    <n v="94.85"/>
    <s v="High"/>
    <n v="684"/>
    <s v="Ramesh"/>
    <x v="7"/>
    <s v="Female"/>
    <x v="94"/>
    <s v="2024"/>
    <x v="6"/>
    <s v="June"/>
    <d v="2024-10-08T00:00:00"/>
    <x v="1"/>
  </r>
  <r>
    <n v="646"/>
    <s v="IN-2012-75904"/>
    <s v="First Class"/>
    <s v="BW-11110"/>
    <s v="Bart Watters"/>
    <x v="1"/>
    <x v="67"/>
    <s v="Uttar Pradesh"/>
    <s v="India"/>
    <x v="3"/>
    <s v="TEC-AC-10003217"/>
    <x v="1"/>
    <x v="11"/>
    <x v="535"/>
    <x v="606"/>
    <n v="4"/>
    <n v="83.64"/>
    <n v="63.87"/>
    <s v="High"/>
    <n v="295"/>
    <s v="Ramesh"/>
    <x v="4"/>
    <s v="Male"/>
    <x v="94"/>
    <s v="2024"/>
    <x v="6"/>
    <s v="June"/>
    <d v="2024-10-08T00:00:00"/>
    <x v="1"/>
  </r>
  <r>
    <n v="647"/>
    <s v="IN-2011-27408"/>
    <s v="Second Class"/>
    <s v="LA-16780"/>
    <s v="Laura Armstrong"/>
    <x v="1"/>
    <x v="123"/>
    <s v="Uttar Pradesh"/>
    <s v="India"/>
    <x v="3"/>
    <s v="TEC-AC-10002533"/>
    <x v="1"/>
    <x v="11"/>
    <x v="198"/>
    <x v="607"/>
    <n v="8"/>
    <n v="146.63999999999999"/>
    <n v="68.989999999999995"/>
    <s v="Medium"/>
    <n v="564"/>
    <s v="Ramesh"/>
    <x v="5"/>
    <s v="Female"/>
    <x v="251"/>
    <s v="2023"/>
    <x v="6"/>
    <s v="December"/>
    <d v="2023-12-20T00:00:00"/>
    <x v="1"/>
  </r>
  <r>
    <n v="648"/>
    <s v="ID-2011-41863"/>
    <s v="Second Class"/>
    <s v="BF-10975"/>
    <s v="Barbara Fisher"/>
    <x v="1"/>
    <x v="49"/>
    <s v="Maharashtra"/>
    <s v="India"/>
    <x v="0"/>
    <s v="TEC-AC-10002086"/>
    <x v="1"/>
    <x v="11"/>
    <x v="536"/>
    <x v="608"/>
    <n v="3"/>
    <n v="-4.8150000000000004"/>
    <n v="6.99"/>
    <s v="Medium"/>
    <n v="479"/>
    <s v="Ramesh"/>
    <x v="6"/>
    <s v="Male"/>
    <x v="92"/>
    <s v="2024"/>
    <x v="4"/>
    <s v="October"/>
    <d v="2024-10-21T00:00:00"/>
    <x v="0"/>
  </r>
  <r>
    <n v="649"/>
    <s v="IN-2014-75267"/>
    <s v="Second Class"/>
    <s v="RB-19465"/>
    <s v="Rick Bensley"/>
    <x v="2"/>
    <x v="70"/>
    <s v="Uttar Pradesh"/>
    <s v="India"/>
    <x v="3"/>
    <s v="TEC-AC-10002172"/>
    <x v="1"/>
    <x v="11"/>
    <x v="537"/>
    <x v="609"/>
    <n v="9"/>
    <n v="91.53"/>
    <n v="136.4"/>
    <s v="High"/>
    <n v="484"/>
    <s v="Ramesh"/>
    <x v="7"/>
    <s v="Female"/>
    <x v="231"/>
    <s v="2023"/>
    <x v="2"/>
    <s v="July"/>
    <d v="2023-11-10T00:00:00"/>
    <x v="0"/>
  </r>
  <r>
    <n v="650"/>
    <s v="IN-2014-48982"/>
    <s v="Second Class"/>
    <s v="DH-13675"/>
    <s v="Duane Huffman"/>
    <x v="2"/>
    <x v="40"/>
    <s v="Tamil Nadu"/>
    <s v="India"/>
    <x v="2"/>
    <s v="TEC-AC-10000596"/>
    <x v="1"/>
    <x v="11"/>
    <x v="538"/>
    <x v="610"/>
    <n v="4"/>
    <n v="188.4"/>
    <n v="53.54"/>
    <s v="High"/>
    <n v="108"/>
    <s v="Ramesh"/>
    <x v="4"/>
    <s v="Male"/>
    <x v="367"/>
    <s v="2024"/>
    <x v="2"/>
    <s v="November"/>
    <d v="2024-11-15T00:00:00"/>
    <x v="0"/>
  </r>
  <r>
    <n v="651"/>
    <s v="IN-2014-71907"/>
    <s v="Second Class"/>
    <s v="BT-11485"/>
    <s v="Brad Thomas"/>
    <x v="2"/>
    <x v="43"/>
    <s v="West Bengal"/>
    <s v="India"/>
    <x v="1"/>
    <s v="TEC-AC-10004478"/>
    <x v="1"/>
    <x v="11"/>
    <x v="539"/>
    <x v="611"/>
    <n v="5"/>
    <n v="130.5"/>
    <n v="28.26"/>
    <s v="High"/>
    <n v="219"/>
    <s v="Ramesh"/>
    <x v="5"/>
    <s v="Female"/>
    <x v="368"/>
    <s v="2024"/>
    <x v="0"/>
    <s v="May"/>
    <d v="2024-04-06T00:00:00"/>
    <x v="0"/>
  </r>
  <r>
    <n v="652"/>
    <s v="IN-2011-77479"/>
    <s v="Second Class"/>
    <s v="CW-11905"/>
    <s v="Carl Weiss"/>
    <x v="2"/>
    <x v="102"/>
    <s v="Andhra Pradesh"/>
    <s v="India"/>
    <x v="2"/>
    <s v="TEC-AC-10004938"/>
    <x v="1"/>
    <x v="11"/>
    <x v="315"/>
    <x v="612"/>
    <n v="3"/>
    <n v="17.010000000000002"/>
    <n v="11.36"/>
    <s v="High"/>
    <n v="437"/>
    <s v="Ramesh"/>
    <x v="6"/>
    <s v="Female"/>
    <x v="367"/>
    <s v="2024"/>
    <x v="2"/>
    <s v="November"/>
    <d v="2024-11-15T00:00:00"/>
    <x v="0"/>
  </r>
  <r>
    <n v="653"/>
    <s v="IN-2014-69688"/>
    <s v="First Class"/>
    <s v="MC-17575"/>
    <s v="Matt Collins"/>
    <x v="0"/>
    <x v="127"/>
    <s v="Madhya Pradesh"/>
    <s v="India"/>
    <x v="0"/>
    <s v="TEC-AC-10001840"/>
    <x v="1"/>
    <x v="11"/>
    <x v="540"/>
    <x v="613"/>
    <n v="7"/>
    <n v="68.25"/>
    <n v="68.52"/>
    <s v="Critical"/>
    <n v="288"/>
    <s v="Ramesh"/>
    <x v="7"/>
    <s v="Female"/>
    <x v="369"/>
    <s v="2024"/>
    <x v="6"/>
    <s v="September"/>
    <d v="2024-07-13T00:00:00"/>
    <x v="1"/>
  </r>
  <r>
    <n v="654"/>
    <s v="IN-2014-47505"/>
    <s v="First Class"/>
    <s v="WB-21850"/>
    <s v="William Brown"/>
    <x v="0"/>
    <x v="26"/>
    <s v="Chhattisgarh"/>
    <s v="India"/>
    <x v="1"/>
    <s v="TEC-AC-10003889"/>
    <x v="1"/>
    <x v="11"/>
    <x v="541"/>
    <x v="614"/>
    <n v="4"/>
    <n v="38.880000000000003"/>
    <n v="21.99"/>
    <s v="Medium"/>
    <n v="533"/>
    <s v="Ramesh"/>
    <x v="4"/>
    <s v="Female"/>
    <x v="231"/>
    <s v="2023"/>
    <x v="2"/>
    <s v="July"/>
    <d v="2023-11-10T00:00:00"/>
    <x v="0"/>
  </r>
  <r>
    <n v="655"/>
    <s v="IN-2012-66342"/>
    <s v="First Class"/>
    <s v="SG-20470"/>
    <s v="Sheri Gordon"/>
    <x v="0"/>
    <x v="53"/>
    <s v="Madhya Pradesh"/>
    <s v="India"/>
    <x v="0"/>
    <s v="TEC-AC-10000642"/>
    <x v="1"/>
    <x v="11"/>
    <x v="197"/>
    <x v="459"/>
    <n v="1"/>
    <n v="11.88"/>
    <n v="2.39"/>
    <s v="Critical"/>
    <n v="301"/>
    <s v="Ramesh"/>
    <x v="5"/>
    <s v="Female"/>
    <x v="201"/>
    <s v="2022"/>
    <x v="5"/>
    <s v="December"/>
    <d v="2022-04-17T00:00:00"/>
    <x v="1"/>
  </r>
  <r>
    <n v="656"/>
    <s v="IN-2014-54421"/>
    <s v="First Class"/>
    <s v="TB-21625"/>
    <s v="Trudy Brown"/>
    <x v="0"/>
    <x v="20"/>
    <s v="Maharashtra"/>
    <s v="India"/>
    <x v="0"/>
    <s v="TEC-AC-10001792"/>
    <x v="1"/>
    <x v="11"/>
    <x v="542"/>
    <x v="615"/>
    <n v="5"/>
    <n v="12.3"/>
    <n v="22.94"/>
    <s v="High"/>
    <n v="627"/>
    <s v="Ramesh"/>
    <x v="6"/>
    <s v="Male"/>
    <x v="144"/>
    <s v="2022"/>
    <x v="1"/>
    <s v="August"/>
    <d v="2022-04-09T00:00:00"/>
    <x v="0"/>
  </r>
  <r>
    <n v="657"/>
    <s v="IN-2012-62765"/>
    <s v="Second Class"/>
    <s v="RM-19750"/>
    <s v="Roland Murray"/>
    <x v="0"/>
    <x v="76"/>
    <s v="Jammu and Kashmir"/>
    <s v="India"/>
    <x v="3"/>
    <s v="TEC-AC-10000483"/>
    <x v="1"/>
    <x v="11"/>
    <x v="543"/>
    <x v="616"/>
    <n v="2"/>
    <n v="6.72"/>
    <n v="24.19"/>
    <s v="High"/>
    <n v="39"/>
    <s v="Ramesh"/>
    <x v="7"/>
    <s v="Female"/>
    <x v="266"/>
    <s v="2023"/>
    <x v="3"/>
    <s v="September"/>
    <d v="2023-09-23T00:00:00"/>
    <x v="0"/>
  </r>
  <r>
    <n v="658"/>
    <s v="IN-2013-79306"/>
    <s v="Second Class"/>
    <s v="JF-15190"/>
    <s v="Jamie Frazer"/>
    <x v="0"/>
    <x v="10"/>
    <s v="Chhattisgarh"/>
    <s v="India"/>
    <x v="1"/>
    <s v="TEC-AC-10004848"/>
    <x v="1"/>
    <x v="11"/>
    <x v="544"/>
    <x v="617"/>
    <n v="5"/>
    <n v="49.5"/>
    <n v="24.99"/>
    <s v="Medium"/>
    <n v="379"/>
    <s v="Ramesh"/>
    <x v="4"/>
    <s v="Female"/>
    <x v="370"/>
    <s v="2024"/>
    <x v="2"/>
    <s v="August"/>
    <d v="2024-08-30T00:00:00"/>
    <x v="0"/>
  </r>
  <r>
    <n v="659"/>
    <s v="IN-2014-19120"/>
    <s v="Second Class"/>
    <s v="AW-10840"/>
    <s v="Anthony Witt"/>
    <x v="0"/>
    <x v="98"/>
    <s v="Rajasthan"/>
    <s v="India"/>
    <x v="0"/>
    <s v="TEC-AC-10004334"/>
    <x v="1"/>
    <x v="11"/>
    <x v="545"/>
    <x v="618"/>
    <n v="1"/>
    <n v="85.77"/>
    <n v="19.88"/>
    <s v="Medium"/>
    <n v="467"/>
    <s v="Ramesh"/>
    <x v="5"/>
    <s v="Female"/>
    <x v="106"/>
    <s v="2021"/>
    <x v="5"/>
    <s v="March"/>
    <d v="2021-03-25T00:00:00"/>
    <x v="1"/>
  </r>
  <r>
    <n v="660"/>
    <s v="IN-2013-15683"/>
    <s v="Second Class"/>
    <s v="LC-16885"/>
    <s v="Lena Creighton"/>
    <x v="0"/>
    <x v="29"/>
    <s v="Karnataka"/>
    <s v="India"/>
    <x v="2"/>
    <s v="TEC-AC-10000896"/>
    <x v="1"/>
    <x v="11"/>
    <x v="546"/>
    <x v="619"/>
    <n v="3"/>
    <n v="30.15"/>
    <n v="10.84"/>
    <s v="Medium"/>
    <n v="800"/>
    <s v="Ramesh"/>
    <x v="6"/>
    <s v="Male"/>
    <x v="265"/>
    <s v="2023"/>
    <x v="6"/>
    <s v="May"/>
    <d v="2023-05-24T00:00:00"/>
    <x v="1"/>
  </r>
  <r>
    <n v="661"/>
    <s v="IN-2012-47750"/>
    <s v="First Class"/>
    <s v="NG-18430"/>
    <s v="Nathan Gelder"/>
    <x v="0"/>
    <x v="18"/>
    <s v="Tamil Nadu"/>
    <s v="India"/>
    <x v="2"/>
    <s v="TEC-PH-10001921"/>
    <x v="1"/>
    <x v="12"/>
    <x v="547"/>
    <x v="620"/>
    <n v="4"/>
    <n v="60"/>
    <n v="117.24"/>
    <s v="Critical"/>
    <n v="87"/>
    <s v="Ramesh"/>
    <x v="7"/>
    <s v="Female"/>
    <x v="32"/>
    <s v="2024"/>
    <x v="1"/>
    <s v="September"/>
    <d v="2024-09-30T00:00:00"/>
    <x v="0"/>
  </r>
  <r>
    <n v="662"/>
    <s v="IN-2013-62205"/>
    <s v="First Class"/>
    <s v="TP-21415"/>
    <s v="Tom Prescott"/>
    <x v="0"/>
    <x v="30"/>
    <s v="Delhi"/>
    <s v="India"/>
    <x v="3"/>
    <s v="TEC-PH-10004559"/>
    <x v="1"/>
    <x v="12"/>
    <x v="548"/>
    <x v="621"/>
    <n v="3"/>
    <n v="84.96"/>
    <n v="49.72"/>
    <s v="High"/>
    <n v="565"/>
    <s v="Ramesh"/>
    <x v="4"/>
    <s v="Male"/>
    <x v="99"/>
    <s v="2024"/>
    <x v="1"/>
    <s v="December"/>
    <d v="2024-11-16T00:00:00"/>
    <x v="0"/>
  </r>
  <r>
    <n v="663"/>
    <s v="ID-2011-52937"/>
    <s v="First Class"/>
    <s v="MG-17680"/>
    <s v="Maureen Gastineau"/>
    <x v="2"/>
    <x v="49"/>
    <s v="Maharashtra"/>
    <s v="India"/>
    <x v="0"/>
    <s v="TEC-PH-10001614"/>
    <x v="1"/>
    <x v="12"/>
    <x v="549"/>
    <x v="622"/>
    <n v="4"/>
    <n v="-152.76"/>
    <n v="148.9"/>
    <s v="Critical"/>
    <n v="403"/>
    <s v="Ramesh"/>
    <x v="5"/>
    <s v="Female"/>
    <x v="264"/>
    <s v="2023"/>
    <x v="0"/>
    <s v="December"/>
    <d v="2023-08-16T00:00:00"/>
    <x v="0"/>
  </r>
  <r>
    <n v="664"/>
    <s v="IN-2011-23530"/>
    <s v="First Class"/>
    <s v="AS-10285"/>
    <s v="Alejandro Savely"/>
    <x v="1"/>
    <x v="8"/>
    <s v="Uttar Pradesh"/>
    <s v="India"/>
    <x v="3"/>
    <s v="TEC-PH-10004261"/>
    <x v="1"/>
    <x v="12"/>
    <x v="550"/>
    <x v="623"/>
    <n v="2"/>
    <n v="77.16"/>
    <n v="83.73"/>
    <s v="Critical"/>
    <n v="582"/>
    <s v="Ramesh"/>
    <x v="6"/>
    <s v="Female"/>
    <x v="371"/>
    <s v="2023"/>
    <x v="3"/>
    <s v="April"/>
    <d v="2023-08-04T00:00:00"/>
    <x v="0"/>
  </r>
  <r>
    <n v="665"/>
    <s v="IN-2013-74203"/>
    <s v="First Class"/>
    <s v="DV-13045"/>
    <s v="Darrin Van Huff"/>
    <x v="1"/>
    <x v="45"/>
    <s v="Maharashtra"/>
    <s v="India"/>
    <x v="0"/>
    <s v="TEC-PH-10003927"/>
    <x v="1"/>
    <x v="12"/>
    <x v="211"/>
    <x v="624"/>
    <n v="2"/>
    <n v="126.72"/>
    <n v="60.18"/>
    <s v="High"/>
    <n v="179"/>
    <s v="Ramesh"/>
    <x v="7"/>
    <s v="Female"/>
    <x v="237"/>
    <s v="2024"/>
    <x v="2"/>
    <s v="December"/>
    <d v="2024-12-20T00:00:00"/>
    <x v="0"/>
  </r>
  <r>
    <n v="666"/>
    <s v="IN-2013-62205"/>
    <s v="First Class"/>
    <s v="TP-21415"/>
    <s v="Tom Prescott"/>
    <x v="0"/>
    <x v="30"/>
    <s v="Delhi"/>
    <s v="India"/>
    <x v="3"/>
    <s v="TEC-PH-10003823"/>
    <x v="1"/>
    <x v="12"/>
    <x v="551"/>
    <x v="625"/>
    <n v="2"/>
    <n v="58.14"/>
    <n v="42.79"/>
    <s v="High"/>
    <n v="32"/>
    <s v="Ramesh"/>
    <x v="4"/>
    <s v="Male"/>
    <x v="372"/>
    <s v="2024"/>
    <x v="5"/>
    <s v="July"/>
    <d v="2024-07-26T00:00:00"/>
    <x v="1"/>
  </r>
  <r>
    <n v="667"/>
    <s v="IN-2013-71333"/>
    <s v="Same Day"/>
    <s v="JE-15610"/>
    <s v="Jim Epp"/>
    <x v="1"/>
    <x v="65"/>
    <s v="Maharashtra"/>
    <s v="India"/>
    <x v="0"/>
    <s v="TEC-PH-10004006"/>
    <x v="1"/>
    <x v="12"/>
    <x v="552"/>
    <x v="626"/>
    <n v="5"/>
    <n v="260.39999999999998"/>
    <n v="286.67"/>
    <s v="Critical"/>
    <n v="42"/>
    <s v="Ramesh"/>
    <x v="5"/>
    <s v="Male"/>
    <x v="373"/>
    <s v="2023"/>
    <x v="3"/>
    <s v="July"/>
    <d v="2023-07-22T00:00:00"/>
    <x v="0"/>
  </r>
  <r>
    <n v="668"/>
    <s v="IN-2013-15277"/>
    <s v="Same Day"/>
    <s v="MR-17545"/>
    <s v="Mathew Reese"/>
    <x v="2"/>
    <x v="42"/>
    <s v="Rajasthan"/>
    <s v="India"/>
    <x v="0"/>
    <s v="TEC-PH-10002152"/>
    <x v="1"/>
    <x v="12"/>
    <x v="553"/>
    <x v="627"/>
    <n v="3"/>
    <n v="70.739999999999995"/>
    <n v="103.93"/>
    <s v="Critical"/>
    <n v="190"/>
    <s v="Ramesh"/>
    <x v="6"/>
    <s v="Male"/>
    <x v="51"/>
    <s v="2022"/>
    <x v="2"/>
    <s v="July"/>
    <d v="2022-12-04T00:00:00"/>
    <x v="0"/>
  </r>
  <r>
    <n v="669"/>
    <s v="IN-2014-74644"/>
    <s v="Second Class"/>
    <s v="PS-18970"/>
    <s v="Paul Stevenson"/>
    <x v="2"/>
    <x v="125"/>
    <s v="Maharashtra"/>
    <s v="India"/>
    <x v="0"/>
    <s v="TEC-PH-10003823"/>
    <x v="1"/>
    <x v="12"/>
    <x v="551"/>
    <x v="628"/>
    <n v="4"/>
    <n v="116.28"/>
    <n v="63.34"/>
    <s v="High"/>
    <n v="624"/>
    <s v="Ramesh"/>
    <x v="7"/>
    <s v="Male"/>
    <x v="262"/>
    <s v="2021"/>
    <x v="2"/>
    <s v="January"/>
    <d v="2021-06-11T00:00:00"/>
    <x v="0"/>
  </r>
  <r>
    <n v="670"/>
    <s v="IN-2012-24230"/>
    <s v="Second Class"/>
    <s v="EL-13735"/>
    <s v="Ed Ludwig"/>
    <x v="2"/>
    <x v="129"/>
    <s v="Uttar Pradesh"/>
    <s v="India"/>
    <x v="3"/>
    <s v="TEC-PH-10001640"/>
    <x v="1"/>
    <x v="12"/>
    <x v="554"/>
    <x v="629"/>
    <n v="4"/>
    <n v="119.76"/>
    <n v="19.12"/>
    <s v="Medium"/>
    <n v="640"/>
    <s v="Ramesh"/>
    <x v="4"/>
    <s v="Male"/>
    <x v="25"/>
    <s v="2024"/>
    <x v="0"/>
    <s v="December"/>
    <d v="2024-06-17T00:00:00"/>
    <x v="0"/>
  </r>
  <r>
    <n v="671"/>
    <s v="IN-2011-51740"/>
    <s v="Second Class"/>
    <s v="DM-13525"/>
    <s v="Don Miller"/>
    <x v="1"/>
    <x v="130"/>
    <s v="Bihar"/>
    <s v="India"/>
    <x v="1"/>
    <s v="TEC-PH-10000720"/>
    <x v="1"/>
    <x v="12"/>
    <x v="300"/>
    <x v="630"/>
    <n v="5"/>
    <n v="319.35000000000002"/>
    <n v="296.68"/>
    <s v="Critical"/>
    <n v="392"/>
    <s v="Ramesh"/>
    <x v="5"/>
    <s v="Female"/>
    <x v="374"/>
    <s v="2021"/>
    <x v="2"/>
    <s v="August"/>
    <d v="2021-03-09T00:00:00"/>
    <x v="0"/>
  </r>
  <r>
    <n v="672"/>
    <s v="IN-2012-46903"/>
    <s v="Second Class"/>
    <s v="JG-15310"/>
    <s v="Jason Gross"/>
    <x v="1"/>
    <x v="110"/>
    <s v="Bihar"/>
    <s v="India"/>
    <x v="1"/>
    <s v="TEC-PH-10002104"/>
    <x v="1"/>
    <x v="12"/>
    <x v="269"/>
    <x v="631"/>
    <n v="4"/>
    <n v="163.92"/>
    <n v="62.11"/>
    <s v="Medium"/>
    <n v="310"/>
    <s v="Ramesh"/>
    <x v="6"/>
    <s v="Female"/>
    <x v="5"/>
    <s v="2022"/>
    <x v="4"/>
    <s v="June"/>
    <d v="2022-06-21T00:00:00"/>
    <x v="0"/>
  </r>
  <r>
    <n v="673"/>
    <s v="IN-2011-17594"/>
    <s v="Second Class"/>
    <s v="DP-13165"/>
    <s v="David Philippe"/>
    <x v="0"/>
    <x v="66"/>
    <s v="Maharashtra"/>
    <s v="India"/>
    <x v="0"/>
    <s v="TEC-PH-10001751"/>
    <x v="1"/>
    <x v="12"/>
    <x v="555"/>
    <x v="632"/>
    <n v="3"/>
    <n v="690.12"/>
    <n v="261.08"/>
    <s v="High"/>
    <n v="733"/>
    <s v="Ramesh"/>
    <x v="7"/>
    <s v="Male"/>
    <x v="375"/>
    <s v="2023"/>
    <x v="4"/>
    <s v="October"/>
    <d v="2023-12-17T00:00:00"/>
    <x v="0"/>
  </r>
  <r>
    <n v="674"/>
    <s v="IN-2013-53819"/>
    <s v="Second Class"/>
    <s v="TB-21595"/>
    <s v="Troy Blackwell"/>
    <x v="0"/>
    <x v="48"/>
    <s v="Bihar"/>
    <s v="India"/>
    <x v="1"/>
    <s v="TEC-PH-10003488"/>
    <x v="1"/>
    <x v="12"/>
    <x v="556"/>
    <x v="633"/>
    <n v="5"/>
    <n v="116.1"/>
    <n v="95.02"/>
    <s v="High"/>
    <n v="725"/>
    <s v="Ramesh"/>
    <x v="4"/>
    <s v="Male"/>
    <x v="250"/>
    <s v="2024"/>
    <x v="1"/>
    <s v="January"/>
    <d v="2024-01-31T00:00:00"/>
    <x v="0"/>
  </r>
  <r>
    <n v="675"/>
    <s v="IN-2011-46413"/>
    <s v="Same Day"/>
    <s v="RM-19375"/>
    <s v="Raymond Messe"/>
    <x v="0"/>
    <x v="118"/>
    <s v="West Bengal"/>
    <s v="India"/>
    <x v="1"/>
    <s v="FUR-CH-10000602"/>
    <x v="2"/>
    <x v="13"/>
    <x v="557"/>
    <x v="634"/>
    <n v="5"/>
    <n v="91.95"/>
    <n v="573.27"/>
    <s v="Critical"/>
    <n v="666"/>
    <s v="Ramesh"/>
    <x v="4"/>
    <s v="Female"/>
    <x v="248"/>
    <s v="2023"/>
    <x v="6"/>
    <s v="July"/>
    <d v="2023-08-14T00:00:00"/>
    <x v="1"/>
  </r>
  <r>
    <n v="676"/>
    <s v="IN-2014-35983"/>
    <s v="Same Day"/>
    <s v="SW-20275"/>
    <s v="Scott Williamson"/>
    <x v="0"/>
    <x v="84"/>
    <s v="Jharkhand"/>
    <s v="India"/>
    <x v="1"/>
    <s v="FUR-CH-10000994"/>
    <x v="2"/>
    <x v="13"/>
    <x v="558"/>
    <x v="635"/>
    <n v="5"/>
    <n v="122.85"/>
    <n v="286.01"/>
    <s v="Critical"/>
    <n v="132"/>
    <s v="Ramesh"/>
    <x v="5"/>
    <s v="Male"/>
    <x v="57"/>
    <s v="2022"/>
    <x v="2"/>
    <s v="August"/>
    <d v="2022-04-09T00:00:00"/>
    <x v="0"/>
  </r>
  <r>
    <n v="677"/>
    <s v="IN-2013-78809"/>
    <s v="Second Class"/>
    <s v="AG-10900"/>
    <s v="Arthur Gainer"/>
    <x v="0"/>
    <x v="44"/>
    <s v="Maharashtra"/>
    <s v="India"/>
    <x v="0"/>
    <s v="FUR-CH-10002247"/>
    <x v="2"/>
    <x v="13"/>
    <x v="559"/>
    <x v="636"/>
    <n v="4"/>
    <n v="349.2"/>
    <n v="202.32"/>
    <s v="High"/>
    <n v="545"/>
    <s v="Ramesh"/>
    <x v="6"/>
    <s v="Female"/>
    <x v="376"/>
    <s v="2023"/>
    <x v="5"/>
    <s v="August"/>
    <d v="2023-06-14T00:00:00"/>
    <x v="1"/>
  </r>
  <r>
    <n v="678"/>
    <s v="IN-2012-49801"/>
    <s v="First Class"/>
    <s v="JS-16030"/>
    <s v="Joy Smith"/>
    <x v="0"/>
    <x v="70"/>
    <s v="Uttar Pradesh"/>
    <s v="India"/>
    <x v="3"/>
    <s v="FUR-CH-10003760"/>
    <x v="2"/>
    <x v="13"/>
    <x v="560"/>
    <x v="637"/>
    <n v="7"/>
    <n v="185.64"/>
    <n v="78.91"/>
    <s v="High"/>
    <n v="358"/>
    <s v="Ramesh"/>
    <x v="7"/>
    <s v="Female"/>
    <x v="377"/>
    <s v="2023"/>
    <x v="5"/>
    <s v="October"/>
    <d v="2023-01-17T00:00:00"/>
    <x v="1"/>
  </r>
  <r>
    <n v="679"/>
    <s v="IN-2012-47750"/>
    <s v="First Class"/>
    <s v="NG-18430"/>
    <s v="Nathan Gelder"/>
    <x v="0"/>
    <x v="18"/>
    <s v="Tamil Nadu"/>
    <s v="India"/>
    <x v="2"/>
    <s v="FUR-CH-10001397"/>
    <x v="2"/>
    <x v="13"/>
    <x v="230"/>
    <x v="638"/>
    <n v="4"/>
    <n v="86.88"/>
    <n v="78.13"/>
    <s v="Critical"/>
    <n v="542"/>
    <s v="Ramesh"/>
    <x v="4"/>
    <s v="Female"/>
    <x v="250"/>
    <s v="2024"/>
    <x v="1"/>
    <s v="January"/>
    <d v="2024-01-31T00:00:00"/>
    <x v="0"/>
  </r>
  <r>
    <n v="680"/>
    <s v="IN-2012-46903"/>
    <s v="Second Class"/>
    <s v="JG-15310"/>
    <s v="Jason Gross"/>
    <x v="1"/>
    <x v="110"/>
    <s v="Bihar"/>
    <s v="India"/>
    <x v="1"/>
    <s v="FUR-CH-10003009"/>
    <x v="2"/>
    <x v="13"/>
    <x v="561"/>
    <x v="639"/>
    <n v="3"/>
    <n v="125.19"/>
    <n v="53.01"/>
    <s v="Medium"/>
    <n v="448"/>
    <s v="Ramesh"/>
    <x v="5"/>
    <s v="Male"/>
    <x v="378"/>
    <s v="2024"/>
    <x v="4"/>
    <s v="December"/>
    <d v="2024-05-18T00:00:00"/>
    <x v="0"/>
  </r>
  <r>
    <n v="681"/>
    <s v="IN-2014-75267"/>
    <s v="Second Class"/>
    <s v="RB-19465"/>
    <s v="Rick Bensley"/>
    <x v="2"/>
    <x v="70"/>
    <s v="Uttar Pradesh"/>
    <s v="India"/>
    <x v="3"/>
    <s v="FUR-CH-10001797"/>
    <x v="2"/>
    <x v="13"/>
    <x v="355"/>
    <x v="640"/>
    <n v="7"/>
    <n v="170.52"/>
    <n v="51.49"/>
    <s v="High"/>
    <n v="361"/>
    <s v="Ramesh"/>
    <x v="6"/>
    <s v="Female"/>
    <x v="206"/>
    <s v="2021"/>
    <x v="2"/>
    <s v="May"/>
    <d v="2021-06-06T00:00:00"/>
    <x v="0"/>
  </r>
  <r>
    <n v="682"/>
    <s v="IN-2013-49857"/>
    <s v="Second Class"/>
    <s v="SF-20200"/>
    <s v="Sarah Foster"/>
    <x v="0"/>
    <x v="8"/>
    <s v="Uttar Pradesh"/>
    <s v="India"/>
    <x v="3"/>
    <s v="FUR-CH-10000258"/>
    <x v="2"/>
    <x v="13"/>
    <x v="562"/>
    <x v="641"/>
    <n v="4"/>
    <n v="21.96"/>
    <n v="51.34"/>
    <s v="Medium"/>
    <n v="263"/>
    <s v="Ramesh"/>
    <x v="7"/>
    <s v="Male"/>
    <x v="378"/>
    <s v="2024"/>
    <x v="4"/>
    <s v="December"/>
    <d v="2024-05-18T00:00:00"/>
    <x v="0"/>
  </r>
  <r>
    <n v="683"/>
    <s v="IN-2011-77479"/>
    <s v="Second Class"/>
    <s v="CW-11905"/>
    <s v="Carl Weiss"/>
    <x v="2"/>
    <x v="102"/>
    <s v="Andhra Pradesh"/>
    <s v="India"/>
    <x v="2"/>
    <s v="FUR-CH-10004163"/>
    <x v="2"/>
    <x v="13"/>
    <x v="563"/>
    <x v="642"/>
    <n v="5"/>
    <n v="84.6"/>
    <n v="47.43"/>
    <s v="High"/>
    <n v="319"/>
    <s v="Ramesh"/>
    <x v="4"/>
    <s v="Female"/>
    <x v="379"/>
    <s v="2024"/>
    <x v="4"/>
    <s v="October"/>
    <d v="2024-10-16T00:00:00"/>
    <x v="0"/>
  </r>
  <r>
    <n v="684"/>
    <s v="IN-2012-46112"/>
    <s v="First Class"/>
    <s v="JK-16120"/>
    <s v="Julie Kriz"/>
    <x v="2"/>
    <x v="92"/>
    <s v="West Bengal"/>
    <s v="India"/>
    <x v="1"/>
    <s v="FUR-CH-10000294"/>
    <x v="2"/>
    <x v="13"/>
    <x v="307"/>
    <x v="643"/>
    <n v="1"/>
    <n v="38.25"/>
    <n v="26.63"/>
    <s v="High"/>
    <n v="681"/>
    <s v="Ramesh"/>
    <x v="5"/>
    <s v="Female"/>
    <x v="380"/>
    <s v="2021"/>
    <x v="1"/>
    <s v="May"/>
    <d v="2021-01-06T00:00:00"/>
    <x v="0"/>
  </r>
  <r>
    <n v="685"/>
    <s v="IN-2013-74231"/>
    <s v="First Class"/>
    <s v="KT-16465"/>
    <s v="Kean Takahito"/>
    <x v="0"/>
    <x v="95"/>
    <s v="Karnataka"/>
    <s v="India"/>
    <x v="2"/>
    <s v="FUR-CH-10003123"/>
    <x v="2"/>
    <x v="13"/>
    <x v="564"/>
    <x v="644"/>
    <n v="3"/>
    <n v="27"/>
    <n v="26.27"/>
    <s v="High"/>
    <n v="168"/>
    <s v="Ramesh"/>
    <x v="6"/>
    <s v="Male"/>
    <x v="119"/>
    <s v="2024"/>
    <x v="4"/>
    <s v="September"/>
    <d v="2024-05-15T00:00:00"/>
    <x v="0"/>
  </r>
  <r>
    <n v="686"/>
    <s v="IN-2013-73342"/>
    <s v="Second Class"/>
    <s v="MH-17290"/>
    <s v="Marc Harrigan"/>
    <x v="2"/>
    <x v="54"/>
    <s v="Tamil Nadu"/>
    <s v="India"/>
    <x v="2"/>
    <s v="FUR-CH-10004331"/>
    <x v="2"/>
    <x v="13"/>
    <x v="565"/>
    <x v="645"/>
    <n v="1"/>
    <n v="39.119999999999997"/>
    <n v="25.97"/>
    <s v="Medium"/>
    <n v="367"/>
    <s v="Ramesh"/>
    <x v="7"/>
    <s v="Male"/>
    <x v="132"/>
    <s v="2022"/>
    <x v="5"/>
    <s v="October"/>
    <d v="2022-12-09T00:00:00"/>
    <x v="1"/>
  </r>
  <r>
    <n v="687"/>
    <s v="IN-2013-62723"/>
    <s v="Same Day"/>
    <s v="SJ-20500"/>
    <s v="Shirley Jackson"/>
    <x v="0"/>
    <x v="60"/>
    <s v="Maharashtra"/>
    <s v="India"/>
    <x v="0"/>
    <s v="FUR-CH-10004387"/>
    <x v="2"/>
    <x v="13"/>
    <x v="566"/>
    <x v="47"/>
    <n v="2"/>
    <n v="16.62"/>
    <n v="20.76"/>
    <s v="High"/>
    <n v="274"/>
    <s v="Ramesh"/>
    <x v="4"/>
    <s v="Male"/>
    <x v="381"/>
    <s v="2024"/>
    <x v="3"/>
    <s v="April"/>
    <d v="2024-04-26T00:00:00"/>
    <x v="0"/>
  </r>
  <r>
    <n v="688"/>
    <s v="IN-2014-21990"/>
    <s v="First Class"/>
    <s v="SM-20320"/>
    <s v="Sean Miller"/>
    <x v="2"/>
    <x v="52"/>
    <s v="Telangana"/>
    <s v="India"/>
    <x v="2"/>
    <s v="FUR-CH-10004580"/>
    <x v="2"/>
    <x v="13"/>
    <x v="567"/>
    <x v="646"/>
    <n v="1"/>
    <n v="17.940000000000001"/>
    <n v="20.170000000000002"/>
    <s v="High"/>
    <n v="274"/>
    <s v="Ramesh"/>
    <x v="5"/>
    <s v="Female"/>
    <x v="382"/>
    <s v="2021"/>
    <x v="5"/>
    <s v="October"/>
    <d v="2021-10-19T00:00:00"/>
    <x v="1"/>
  </r>
  <r>
    <n v="689"/>
    <s v="IN-2014-32028"/>
    <s v="Second Class"/>
    <s v="JH-16180"/>
    <s v="Justin Hirsh"/>
    <x v="0"/>
    <x v="33"/>
    <s v="Andhra Pradesh"/>
    <s v="India"/>
    <x v="2"/>
    <s v="FUR-CH-10001465"/>
    <x v="2"/>
    <x v="13"/>
    <x v="308"/>
    <x v="647"/>
    <n v="2"/>
    <n v="150.54"/>
    <n v="19.7"/>
    <s v="Medium"/>
    <n v="687"/>
    <s v="Ramesh"/>
    <x v="6"/>
    <s v="Male"/>
    <x v="92"/>
    <s v="2024"/>
    <x v="4"/>
    <s v="October"/>
    <d v="2024-10-18T00:00:00"/>
    <x v="0"/>
  </r>
  <r>
    <n v="690"/>
    <s v="IN-2011-70584"/>
    <s v="Second Class"/>
    <s v="PR-18880"/>
    <s v="Patrick Ryan"/>
    <x v="0"/>
    <x v="18"/>
    <s v="Tamil Nadu"/>
    <s v="India"/>
    <x v="2"/>
    <s v="FUR-CH-10003965"/>
    <x v="2"/>
    <x v="13"/>
    <x v="568"/>
    <x v="648"/>
    <n v="2"/>
    <n v="101.88"/>
    <n v="18.48"/>
    <s v="Medium"/>
    <n v="726"/>
    <s v="Ramesh"/>
    <x v="7"/>
    <s v="Male"/>
    <x v="127"/>
    <s v="2024"/>
    <x v="0"/>
    <s v="January"/>
    <d v="2024-06-05T00:00:00"/>
    <x v="0"/>
  </r>
  <r>
    <n v="691"/>
    <s v="IN-2014-19120"/>
    <s v="Second Class"/>
    <s v="AW-10840"/>
    <s v="Anthony Witt"/>
    <x v="0"/>
    <x v="98"/>
    <s v="Rajasthan"/>
    <s v="India"/>
    <x v="0"/>
    <s v="FUR-CH-10003123"/>
    <x v="2"/>
    <x v="13"/>
    <x v="564"/>
    <x v="644"/>
    <n v="3"/>
    <n v="27"/>
    <n v="16.34"/>
    <s v="Medium"/>
    <n v="728"/>
    <s v="Ramesh"/>
    <x v="4"/>
    <s v="Female"/>
    <x v="32"/>
    <s v="2024"/>
    <x v="1"/>
    <s v="September"/>
    <d v="2024-09-27T00:00:00"/>
    <x v="0"/>
  </r>
  <r>
    <n v="692"/>
    <s v="IN-2013-58915"/>
    <s v="First Class"/>
    <s v="HJ-14875"/>
    <s v="Heather Jas"/>
    <x v="2"/>
    <x v="2"/>
    <s v="Karnataka"/>
    <s v="India"/>
    <x v="2"/>
    <s v="FUR-CH-10001203"/>
    <x v="2"/>
    <x v="13"/>
    <x v="569"/>
    <x v="649"/>
    <n v="2"/>
    <n v="6.72"/>
    <n v="15.42"/>
    <s v="Medium"/>
    <n v="729"/>
    <s v="Ramesh"/>
    <x v="5"/>
    <s v="Male"/>
    <x v="127"/>
    <s v="2024"/>
    <x v="0"/>
    <s v="January"/>
    <d v="2024-06-05T00:00:00"/>
    <x v="0"/>
  </r>
  <r>
    <n v="693"/>
    <s v="IN-2013-31825"/>
    <s v="Second Class"/>
    <s v="JK-15325"/>
    <s v="Jason Klamczynski"/>
    <x v="1"/>
    <x v="29"/>
    <s v="Karnataka"/>
    <s v="India"/>
    <x v="2"/>
    <s v="FUR-CH-10002932"/>
    <x v="2"/>
    <x v="13"/>
    <x v="325"/>
    <x v="650"/>
    <n v="1"/>
    <n v="14.94"/>
    <n v="10.039999999999999"/>
    <s v="Medium"/>
    <n v="361"/>
    <s v="Ramesh"/>
    <x v="7"/>
    <s v="Female"/>
    <x v="17"/>
    <s v="2021"/>
    <x v="4"/>
    <s v="July"/>
    <d v="2021-01-08T00:00:00"/>
    <x v="0"/>
  </r>
  <r>
    <n v="694"/>
    <s v="IN-2014-28157"/>
    <s v="First Class"/>
    <s v="AJ-10945"/>
    <s v="Ashley Jarboe"/>
    <x v="0"/>
    <x v="75"/>
    <s v="Uttar Pradesh"/>
    <s v="India"/>
    <x v="3"/>
    <s v="FUR-CH-10003692"/>
    <x v="2"/>
    <x v="13"/>
    <x v="570"/>
    <x v="651"/>
    <n v="3"/>
    <n v="56.16"/>
    <n v="5.63"/>
    <s v="Medium"/>
    <n v="150"/>
    <s v="Ramesh"/>
    <x v="4"/>
    <s v="Female"/>
    <x v="92"/>
    <s v="2024"/>
    <x v="4"/>
    <s v="October"/>
    <d v="2024-10-18T00:00:00"/>
    <x v="0"/>
  </r>
  <r>
    <n v="695"/>
    <s v="ID-2013-48485"/>
    <s v="Second Class"/>
    <s v="CM-12115"/>
    <s v="Chad McGuire"/>
    <x v="0"/>
    <x v="49"/>
    <s v="Maharashtra"/>
    <s v="India"/>
    <x v="0"/>
    <s v="FUR-CH-10000025"/>
    <x v="2"/>
    <x v="13"/>
    <x v="571"/>
    <x v="652"/>
    <n v="6"/>
    <n v="-257.76"/>
    <n v="143.19999999999999"/>
    <s v="Critical"/>
    <n v="686"/>
    <s v="Ramesh"/>
    <x v="5"/>
    <s v="Male"/>
    <x v="315"/>
    <s v="2024"/>
    <x v="5"/>
    <s v="October"/>
    <d v="2024-10-13T00:00:00"/>
    <x v="1"/>
  </r>
  <r>
    <n v="696"/>
    <s v="IN-2012-79439"/>
    <s v="Second Class"/>
    <s v="EM-13810"/>
    <s v="Eleni McCrary"/>
    <x v="1"/>
    <x v="91"/>
    <s v="Uttarakhand"/>
    <s v="India"/>
    <x v="3"/>
    <s v="FUR-BO-10001372"/>
    <x v="2"/>
    <x v="14"/>
    <x v="572"/>
    <x v="653"/>
    <n v="7"/>
    <n v="215.25"/>
    <n v="359.27"/>
    <s v="Medium"/>
    <n v="248"/>
    <s v="Ramesh"/>
    <x v="7"/>
    <s v="Female"/>
    <x v="33"/>
    <s v="2023"/>
    <x v="1"/>
    <s v="May"/>
    <d v="2023-05-31T00:00:00"/>
    <x v="0"/>
  </r>
  <r>
    <n v="697"/>
    <s v="IN-2012-53042"/>
    <s v="Second Class"/>
    <s v="FG-14260"/>
    <s v="Frank Gastineau"/>
    <x v="2"/>
    <x v="60"/>
    <s v="Maharashtra"/>
    <s v="India"/>
    <x v="0"/>
    <s v="FUR-BO-10003549"/>
    <x v="2"/>
    <x v="14"/>
    <x v="573"/>
    <x v="654"/>
    <n v="5"/>
    <n v="145.5"/>
    <n v="81.92"/>
    <s v="High"/>
    <n v="451"/>
    <s v="Ramesh"/>
    <x v="4"/>
    <s v="Male"/>
    <x v="383"/>
    <s v="2022"/>
    <x v="2"/>
    <s v="January"/>
    <d v="2022-01-17T00:00:00"/>
    <x v="0"/>
  </r>
  <r>
    <n v="698"/>
    <s v="IN-2014-23761"/>
    <s v="First Class"/>
    <s v="MH-18115"/>
    <s v="Mick Hernandez"/>
    <x v="2"/>
    <x v="37"/>
    <s v="Kerala"/>
    <s v="India"/>
    <x v="2"/>
    <s v="FUR-BO-10000210"/>
    <x v="2"/>
    <x v="14"/>
    <x v="574"/>
    <x v="655"/>
    <n v="3"/>
    <n v="328.23"/>
    <n v="411.06"/>
    <s v="Critical"/>
    <n v="696"/>
    <s v="Ramesh"/>
    <x v="5"/>
    <s v="Male"/>
    <x v="384"/>
    <s v="2024"/>
    <x v="4"/>
    <s v="June"/>
    <d v="2024-06-15T00:00:00"/>
    <x v="0"/>
  </r>
  <r>
    <n v="699"/>
    <s v="IN-2012-65915"/>
    <s v="Second Class"/>
    <s v="CC-12145"/>
    <s v="Charles Crestani"/>
    <x v="0"/>
    <x v="87"/>
    <s v="Maharashtra"/>
    <s v="India"/>
    <x v="0"/>
    <s v="FUR-BO-10001461"/>
    <x v="2"/>
    <x v="14"/>
    <x v="575"/>
    <x v="656"/>
    <n v="1"/>
    <n v="98.37"/>
    <n v="33.1"/>
    <s v="High"/>
    <n v="88"/>
    <s v="Ramesh"/>
    <x v="6"/>
    <s v="Male"/>
    <x v="385"/>
    <s v="2024"/>
    <x v="0"/>
    <s v="November"/>
    <d v="2024-11-15T00:00:00"/>
    <x v="0"/>
  </r>
  <r>
    <n v="700"/>
    <s v="IN-2014-65334"/>
    <s v="First Class"/>
    <s v="MM-18280"/>
    <s v="Muhammed MacIntyre"/>
    <x v="1"/>
    <x v="110"/>
    <s v="Bihar"/>
    <s v="India"/>
    <x v="1"/>
    <s v="FUR-BO-10004537"/>
    <x v="2"/>
    <x v="14"/>
    <x v="576"/>
    <x v="657"/>
    <n v="1"/>
    <n v="63.57"/>
    <n v="32.96"/>
    <s v="Medium"/>
    <n v="637"/>
    <s v="Ramesh"/>
    <x v="7"/>
    <s v="Male"/>
    <x v="386"/>
    <s v="2024"/>
    <x v="2"/>
    <s v="August"/>
    <d v="2024-08-19T00:00:00"/>
    <x v="0"/>
  </r>
  <r>
    <n v="701"/>
    <s v="IN-2011-32371"/>
    <s v="Same Day"/>
    <s v="JW-15955"/>
    <s v="Joni Wasserman"/>
    <x v="0"/>
    <x v="4"/>
    <s v="Kerala"/>
    <s v="India"/>
    <x v="2"/>
    <s v="FUR-BO-10003945"/>
    <x v="2"/>
    <x v="14"/>
    <x v="577"/>
    <x v="658"/>
    <n v="2"/>
    <n v="149.52000000000001"/>
    <n v="87.62"/>
    <s v="Critical"/>
    <n v="38"/>
    <s v="Ramesh"/>
    <x v="4"/>
    <s v="Female"/>
    <x v="220"/>
    <s v="2021"/>
    <x v="6"/>
    <s v="September"/>
    <d v="2021-11-11T00:00:00"/>
    <x v="1"/>
  </r>
  <r>
    <n v="702"/>
    <s v="IN-2011-15984"/>
    <s v="Same Day"/>
    <s v="SS-20410"/>
    <s v="Shahid Shariari"/>
    <x v="0"/>
    <x v="65"/>
    <s v="Maharashtra"/>
    <s v="India"/>
    <x v="0"/>
    <s v="FUR-BO-10002510"/>
    <x v="2"/>
    <x v="14"/>
    <x v="578"/>
    <x v="659"/>
    <n v="2"/>
    <n v="64.14"/>
    <n v="73"/>
    <s v="Critical"/>
    <n v="759"/>
    <s v="Ramesh"/>
    <x v="5"/>
    <s v="Female"/>
    <x v="138"/>
    <s v="2024"/>
    <x v="5"/>
    <s v="October"/>
    <d v="2024-11-06T00:00:00"/>
    <x v="1"/>
  </r>
  <r>
    <n v="703"/>
    <s v="IN-2014-76114"/>
    <s v="Same Day"/>
    <s v="DB-13615"/>
    <s v="Doug Bickford"/>
    <x v="0"/>
    <x v="70"/>
    <s v="Uttar Pradesh"/>
    <s v="India"/>
    <x v="3"/>
    <s v="FUR-FU-10000735"/>
    <x v="2"/>
    <x v="15"/>
    <x v="579"/>
    <x v="660"/>
    <n v="2"/>
    <n v="32.58"/>
    <n v="37.549999999999997"/>
    <s v="High"/>
    <n v="441"/>
    <s v="Ramesh"/>
    <x v="6"/>
    <s v="Female"/>
    <x v="140"/>
    <s v="2024"/>
    <x v="1"/>
    <s v="July"/>
    <d v="2024-07-20T00:00:00"/>
    <x v="0"/>
  </r>
  <r>
    <n v="704"/>
    <s v="IN-2011-46413"/>
    <s v="Same Day"/>
    <s v="RM-19375"/>
    <s v="Raymond Messe"/>
    <x v="0"/>
    <x v="118"/>
    <s v="West Bengal"/>
    <s v="India"/>
    <x v="1"/>
    <s v="FUR-FU-10000735"/>
    <x v="2"/>
    <x v="15"/>
    <x v="579"/>
    <x v="661"/>
    <n v="4"/>
    <n v="65.16"/>
    <n v="83.62"/>
    <s v="Critical"/>
    <n v="38"/>
    <s v="Ramesh"/>
    <x v="7"/>
    <s v="Male"/>
    <x v="138"/>
    <s v="2024"/>
    <x v="5"/>
    <s v="October"/>
    <d v="2024-06-13T00:00:00"/>
    <x v="1"/>
  </r>
  <r>
    <n v="705"/>
    <s v="IN-2013-33302"/>
    <s v="Same Day"/>
    <s v="SZ-20035"/>
    <s v="Sam Zeldin"/>
    <x v="2"/>
    <x v="77"/>
    <s v="Maharashtra"/>
    <s v="India"/>
    <x v="0"/>
    <s v="FUR-FU-10003960"/>
    <x v="2"/>
    <x v="15"/>
    <x v="580"/>
    <x v="662"/>
    <n v="3"/>
    <n v="5.31"/>
    <n v="10.55"/>
    <s v="High"/>
    <n v="637"/>
    <s v="Ramesh"/>
    <x v="4"/>
    <s v="Female"/>
    <x v="387"/>
    <s v="2022"/>
    <x v="4"/>
    <s v="January"/>
    <d v="2022-01-16T00:00:00"/>
    <x v="0"/>
  </r>
  <r>
    <n v="706"/>
    <s v="IN-2011-51964"/>
    <s v="First Class"/>
    <s v="AB-10105"/>
    <s v="Adrian Barton"/>
    <x v="0"/>
    <x v="96"/>
    <s v="Kerala"/>
    <s v="India"/>
    <x v="2"/>
    <s v="FUR-FU-10000548"/>
    <x v="2"/>
    <x v="15"/>
    <x v="581"/>
    <x v="663"/>
    <n v="1"/>
    <n v="9.33"/>
    <n v="7.23"/>
    <s v="Critical"/>
    <n v="269"/>
    <s v="Ramesh"/>
    <x v="5"/>
    <s v="Female"/>
    <x v="388"/>
    <s v="2023"/>
    <x v="3"/>
    <s v="May"/>
    <d v="2023-05-26T00:00:00"/>
    <x v="0"/>
  </r>
  <r>
    <n v="707"/>
    <s v="IN-2014-61218"/>
    <s v="First Class"/>
    <s v="DW-13195"/>
    <s v="David Wiener"/>
    <x v="1"/>
    <x v="108"/>
    <s v="Maharashtra"/>
    <s v="India"/>
    <x v="0"/>
    <s v="FUR-FU-10003939"/>
    <x v="2"/>
    <x v="15"/>
    <x v="301"/>
    <x v="664"/>
    <n v="6"/>
    <n v="111.96"/>
    <n v="36.17"/>
    <s v="High"/>
    <n v="651"/>
    <s v="Ramesh"/>
    <x v="6"/>
    <s v="Female"/>
    <x v="235"/>
    <s v="2021"/>
    <x v="3"/>
    <s v="February"/>
    <d v="2021-02-26T00:00:00"/>
    <x v="0"/>
  </r>
  <r>
    <n v="708"/>
    <s v="IN-2014-11427"/>
    <s v="Second Class"/>
    <s v="ED-13885"/>
    <s v="Emily Ducich"/>
    <x v="2"/>
    <x v="11"/>
    <s v="Madhya Pradesh"/>
    <s v="India"/>
    <x v="0"/>
    <s v="FUR-FU-10000496"/>
    <x v="2"/>
    <x v="15"/>
    <x v="582"/>
    <x v="665"/>
    <n v="3"/>
    <n v="79.739999999999995"/>
    <n v="13.48"/>
    <s v="Medium"/>
    <n v="509"/>
    <s v="Ramesh"/>
    <x v="4"/>
    <s v="Female"/>
    <x v="6"/>
    <s v="2023"/>
    <x v="5"/>
    <s v="May"/>
    <d v="2023-05-17T00:00:00"/>
    <x v="1"/>
  </r>
  <r>
    <n v="709"/>
    <s v="IN-2011-69450"/>
    <s v="Second Class"/>
    <s v="GP-14740"/>
    <s v="Guy Phonely"/>
    <x v="1"/>
    <x v="123"/>
    <s v="Uttar Pradesh"/>
    <s v="India"/>
    <x v="3"/>
    <s v="FUR-FU-10003540"/>
    <x v="2"/>
    <x v="15"/>
    <x v="583"/>
    <x v="666"/>
    <n v="4"/>
    <n v="25.32"/>
    <n v="1.44"/>
    <s v="Medium"/>
    <n v="105"/>
    <s v="Ramesh"/>
    <x v="5"/>
    <s v="Female"/>
    <x v="143"/>
    <s v="2022"/>
    <x v="2"/>
    <s v="March"/>
    <d v="2022-03-24T00:00:00"/>
    <x v="0"/>
  </r>
  <r>
    <n v="710"/>
    <s v="IN-2011-57704"/>
    <s v="Second Class"/>
    <s v="BM-11785"/>
    <s v="Bryan Mills"/>
    <x v="0"/>
    <x v="21"/>
    <s v="Maharashtra"/>
    <s v="India"/>
    <x v="0"/>
    <s v="FUR-FU-10002292"/>
    <x v="2"/>
    <x v="15"/>
    <x v="584"/>
    <x v="667"/>
    <n v="3"/>
    <n v="54.09"/>
    <n v="18.440000000000001"/>
    <s v="Medium"/>
    <n v="531"/>
    <s v="Ramesh"/>
    <x v="7"/>
    <s v="Male"/>
    <x v="388"/>
    <s v="2023"/>
    <x v="3"/>
    <s v="May"/>
    <d v="2023-05-26T00:00:00"/>
    <x v="0"/>
  </r>
  <r>
    <n v="711"/>
    <s v="IN-2014-47806"/>
    <s v="Second Class"/>
    <s v="DO-13435"/>
    <s v="Denny Ordway"/>
    <x v="0"/>
    <x v="76"/>
    <s v="Jammu and Kashmir"/>
    <s v="India"/>
    <x v="3"/>
    <s v="FUR-TA-10001360"/>
    <x v="2"/>
    <x v="16"/>
    <x v="585"/>
    <x v="668"/>
    <n v="6"/>
    <n v="1423.44"/>
    <n v="227.67"/>
    <s v="Medium"/>
    <n v="385"/>
    <s v="Ramesh"/>
    <x v="4"/>
    <s v="Male"/>
    <x v="114"/>
    <s v="2021"/>
    <x v="3"/>
    <s v="December"/>
    <d v="2021-12-23T00:00:00"/>
    <x v="0"/>
  </r>
  <r>
    <n v="712"/>
    <s v="IN-2013-73342"/>
    <s v="Second Class"/>
    <s v="MH-17290"/>
    <s v="Marc Harrigan"/>
    <x v="2"/>
    <x v="54"/>
    <s v="Tamil Nadu"/>
    <s v="India"/>
    <x v="2"/>
    <s v="FUR-TA-10000403"/>
    <x v="2"/>
    <x v="16"/>
    <x v="586"/>
    <x v="669"/>
    <n v="1"/>
    <n v="14.31"/>
    <n v="52.69"/>
    <s v="Medium"/>
    <n v="158"/>
    <s v="Ramesh"/>
    <x v="5"/>
    <s v="Female"/>
    <x v="99"/>
    <s v="2024"/>
    <x v="1"/>
    <s v="December"/>
    <d v="2024-11-13T00:00:00"/>
    <x v="0"/>
  </r>
  <r>
    <n v="713"/>
    <s v="ID-2013-13422"/>
    <s v="First Class"/>
    <s v="AG-10765"/>
    <s v="Anthony Garverick"/>
    <x v="2"/>
    <x v="49"/>
    <s v="Maharashtra"/>
    <s v="India"/>
    <x v="0"/>
    <s v="FUR-TA-10004416"/>
    <x v="2"/>
    <x v="16"/>
    <x v="587"/>
    <x v="670"/>
    <n v="2"/>
    <n v="-96.48"/>
    <n v="187.63"/>
    <s v="Critical"/>
    <n v="31"/>
    <s v="Ramesh"/>
    <x v="6"/>
    <s v="Male"/>
    <x v="140"/>
    <s v="2024"/>
    <x v="1"/>
    <s v="July"/>
    <d v="2024-07-20T00:00:00"/>
    <x v="0"/>
  </r>
  <r>
    <n v="714"/>
    <s v="IN-2011-23131"/>
    <s v="Standard Class"/>
    <s v="JG-15160"/>
    <s v="James Galang"/>
    <x v="0"/>
    <x v="57"/>
    <s v="Rajasthan"/>
    <s v="India"/>
    <x v="0"/>
    <s v="FUR-BO-10002510"/>
    <x v="2"/>
    <x v="14"/>
    <x v="351"/>
    <x v="63"/>
    <n v="1"/>
    <n v="18.96"/>
    <n v="16.100000000000001"/>
    <s v="Low"/>
    <n v="188"/>
    <s v="Ramesh"/>
    <x v="7"/>
    <s v="Female"/>
    <x v="389"/>
    <s v="2023"/>
    <x v="1"/>
    <s v="August"/>
    <d v="2023-08-18T00:00:00"/>
    <x v="0"/>
  </r>
  <r>
    <n v="715"/>
    <s v="IN-2011-37999"/>
    <s v="Standard Class"/>
    <s v="NG-18430"/>
    <s v="Nathan Gelder"/>
    <x v="0"/>
    <x v="90"/>
    <s v="West Bengal"/>
    <s v="India"/>
    <x v="1"/>
    <s v="FUR-FU-10002223"/>
    <x v="2"/>
    <x v="15"/>
    <x v="588"/>
    <x v="671"/>
    <n v="3"/>
    <n v="18.899999999999999"/>
    <n v="14.32"/>
    <s v="Low"/>
    <n v="554"/>
    <s v="Ramesh"/>
    <x v="4"/>
    <s v="Female"/>
    <x v="182"/>
    <s v="2023"/>
    <x v="5"/>
    <s v="October"/>
    <d v="2023-03-11T00:00:00"/>
    <x v="1"/>
  </r>
  <r>
    <n v="716"/>
    <s v="IN-2014-66076"/>
    <s v="Standard Class"/>
    <s v="TT-21460"/>
    <s v="Tonja Turnell"/>
    <x v="2"/>
    <x v="25"/>
    <s v="Punjab"/>
    <s v="India"/>
    <x v="3"/>
    <s v="TEC-PH-10000730"/>
    <x v="1"/>
    <x v="12"/>
    <x v="589"/>
    <x v="672"/>
    <n v="5"/>
    <n v="146.85"/>
    <n v="55.81"/>
    <s v="Low"/>
    <n v="137"/>
    <s v="Ramesh"/>
    <x v="5"/>
    <s v="Female"/>
    <x v="389"/>
    <s v="2023"/>
    <x v="1"/>
    <s v="August"/>
    <d v="2023-08-18T00:00:00"/>
    <x v="0"/>
  </r>
  <r>
    <n v="717"/>
    <s v="IN-2012-47008"/>
    <s v="Standard Class"/>
    <s v="FG-14260"/>
    <s v="Frank Gastineau"/>
    <x v="2"/>
    <x v="59"/>
    <s v="Madhya Pradesh"/>
    <s v="India"/>
    <x v="0"/>
    <s v="TEC-CO-10002350"/>
    <x v="1"/>
    <x v="10"/>
    <x v="294"/>
    <x v="673"/>
    <n v="3"/>
    <n v="45.36"/>
    <n v="124.29"/>
    <s v="Low"/>
    <n v="102"/>
    <s v="Ramesh"/>
    <x v="6"/>
    <s v="Female"/>
    <x v="390"/>
    <s v="2024"/>
    <x v="4"/>
    <s v="March"/>
    <d v="2024-03-24T00:00:00"/>
    <x v="0"/>
  </r>
  <r>
    <n v="718"/>
    <s v="IN-2012-47008"/>
    <s v="Standard Class"/>
    <s v="FG-14260"/>
    <s v="Frank Gastineau"/>
    <x v="2"/>
    <x v="59"/>
    <s v="Madhya Pradesh"/>
    <s v="India"/>
    <x v="0"/>
    <s v="TEC-CO-10002911"/>
    <x v="1"/>
    <x v="10"/>
    <x v="590"/>
    <x v="674"/>
    <n v="2"/>
    <n v="144.41999999999999"/>
    <n v="151.9"/>
    <s v="Low"/>
    <n v="342"/>
    <s v="Ramesh"/>
    <x v="7"/>
    <s v="Male"/>
    <x v="117"/>
    <s v="2023"/>
    <x v="1"/>
    <s v="July"/>
    <d v="2023-12-12T00:00:00"/>
    <x v="0"/>
  </r>
  <r>
    <n v="719"/>
    <s v="IN-2012-21892"/>
    <s v="Standard Class"/>
    <s v="SB-20290"/>
    <s v="Sean Braxton"/>
    <x v="1"/>
    <x v="30"/>
    <s v="Delhi"/>
    <s v="India"/>
    <x v="3"/>
    <s v="FUR-CH-10004600"/>
    <x v="2"/>
    <x v="13"/>
    <x v="591"/>
    <x v="675"/>
    <n v="2"/>
    <n v="67.680000000000007"/>
    <n v="17.54"/>
    <s v="Low"/>
    <n v="43"/>
    <s v="Ramesh"/>
    <x v="4"/>
    <s v="Female"/>
    <x v="391"/>
    <s v="2022"/>
    <x v="1"/>
    <s v="June"/>
    <d v="2022-06-27T00:00:00"/>
    <x v="0"/>
  </r>
  <r>
    <n v="720"/>
    <s v="IN-2011-76961"/>
    <s v="Standard Class"/>
    <s v="RE-19450"/>
    <s v="Richard Eichhorn"/>
    <x v="0"/>
    <x v="30"/>
    <s v="Delhi"/>
    <s v="India"/>
    <x v="3"/>
    <s v="TEC-PH-10001725"/>
    <x v="1"/>
    <x v="12"/>
    <x v="592"/>
    <x v="676"/>
    <n v="2"/>
    <n v="13.26"/>
    <n v="13.2"/>
    <s v="Low"/>
    <n v="597"/>
    <s v="Ramesh"/>
    <x v="5"/>
    <s v="Male"/>
    <x v="392"/>
    <s v="2022"/>
    <x v="5"/>
    <s v="November"/>
    <d v="2022-06-15T00:00:00"/>
    <x v="1"/>
  </r>
  <r>
    <n v="721"/>
    <s v="IN-2014-46616"/>
    <s v="Standard Class"/>
    <s v="VP-21730"/>
    <s v="Victor Preis"/>
    <x v="2"/>
    <x v="38"/>
    <s v="Haryana"/>
    <s v="India"/>
    <x v="3"/>
    <s v="FUR-TA-10001386"/>
    <x v="2"/>
    <x v="16"/>
    <x v="593"/>
    <x v="677"/>
    <n v="2"/>
    <n v="618.48"/>
    <n v="139.72999999999999"/>
    <s v="High"/>
    <n v="220"/>
    <s v="Ramesh"/>
    <x v="6"/>
    <s v="Female"/>
    <x v="393"/>
    <s v="2021"/>
    <x v="0"/>
    <s v="September"/>
    <d v="2021-09-26T00:00:00"/>
    <x v="0"/>
  </r>
  <r>
    <n v="722"/>
    <s v="IN-2014-14780"/>
    <s v="Standard Class"/>
    <s v="CR-12820"/>
    <s v="Cyra Reiten"/>
    <x v="2"/>
    <x v="48"/>
    <s v="Bihar"/>
    <s v="India"/>
    <x v="1"/>
    <s v="TEC-PH-10004664"/>
    <x v="1"/>
    <x v="12"/>
    <x v="212"/>
    <x v="678"/>
    <n v="5"/>
    <n v="830.55"/>
    <n v="403.97"/>
    <s v="High"/>
    <n v="614"/>
    <s v="Ramesh"/>
    <x v="5"/>
    <s v="Male"/>
    <x v="156"/>
    <s v="2023"/>
    <x v="4"/>
    <s v="April"/>
    <d v="2023-09-06T00:00:00"/>
    <x v="0"/>
  </r>
  <r>
    <n v="723"/>
    <s v="IN-2014-14780"/>
    <s v="Standard Class"/>
    <s v="CR-12820"/>
    <s v="Cyra Reiten"/>
    <x v="2"/>
    <x v="48"/>
    <s v="Bihar"/>
    <s v="India"/>
    <x v="1"/>
    <s v="TEC-PH-10004358"/>
    <x v="1"/>
    <x v="12"/>
    <x v="594"/>
    <x v="679"/>
    <n v="7"/>
    <n v="47.46"/>
    <n v="61.42"/>
    <s v="High"/>
    <n v="720"/>
    <s v="Ramesh"/>
    <x v="6"/>
    <s v="Male"/>
    <x v="156"/>
    <s v="2023"/>
    <x v="4"/>
    <s v="April"/>
    <d v="2023-09-06T00:00:00"/>
    <x v="0"/>
  </r>
  <r>
    <n v="724"/>
    <s v="IN-2014-14780"/>
    <s v="Standard Class"/>
    <s v="CR-12820"/>
    <s v="Cyra Reiten"/>
    <x v="2"/>
    <x v="48"/>
    <s v="Bihar"/>
    <s v="India"/>
    <x v="1"/>
    <s v="TEC-PH-10003239"/>
    <x v="1"/>
    <x v="12"/>
    <x v="595"/>
    <x v="680"/>
    <n v="1"/>
    <n v="57.36"/>
    <n v="1.92"/>
    <s v="High"/>
    <n v="502"/>
    <s v="Ramesh"/>
    <x v="7"/>
    <s v="Female"/>
    <x v="218"/>
    <s v="2022"/>
    <x v="1"/>
    <s v="October"/>
    <d v="2022-10-21T00:00:00"/>
    <x v="0"/>
  </r>
  <r>
    <n v="725"/>
    <s v="IN-2014-32770"/>
    <s v="Standard Class"/>
    <s v="AP-10720"/>
    <s v="Anne Pryor"/>
    <x v="2"/>
    <x v="59"/>
    <s v="Madhya Pradesh"/>
    <s v="India"/>
    <x v="0"/>
    <s v="TEC-CO-10003951"/>
    <x v="1"/>
    <x v="10"/>
    <x v="596"/>
    <x v="681"/>
    <n v="2"/>
    <n v="107.22"/>
    <n v="81.849999999999994"/>
    <s v="High"/>
    <n v="298"/>
    <s v="Ramesh"/>
    <x v="4"/>
    <s v="Male"/>
    <x v="217"/>
    <s v="2022"/>
    <x v="1"/>
    <s v="May"/>
    <d v="2022-05-28T00:00:00"/>
    <x v="0"/>
  </r>
  <r>
    <n v="726"/>
    <s v="IN-2014-37320"/>
    <s v="Standard Class"/>
    <s v="BF-11005"/>
    <s v="Barry Franz"/>
    <x v="2"/>
    <x v="24"/>
    <s v="Haryana"/>
    <s v="India"/>
    <x v="3"/>
    <s v="TEC-CO-10002587"/>
    <x v="1"/>
    <x v="10"/>
    <x v="597"/>
    <x v="528"/>
    <n v="1"/>
    <n v="79.23"/>
    <n v="22.48"/>
    <s v="High"/>
    <n v="88"/>
    <s v="Ramesh"/>
    <x v="6"/>
    <s v="Female"/>
    <x v="394"/>
    <s v="2021"/>
    <x v="3"/>
    <s v="November"/>
    <d v="2021-11-25T00:00:00"/>
    <x v="0"/>
  </r>
  <r>
    <n v="727"/>
    <s v="IN-2014-62660"/>
    <s v="Standard Class"/>
    <s v="JB-16045"/>
    <s v="Julia Barnett"/>
    <x v="2"/>
    <x v="108"/>
    <s v="Maharashtra"/>
    <s v="India"/>
    <x v="0"/>
    <s v="TEC-AC-10001703"/>
    <x v="1"/>
    <x v="11"/>
    <x v="598"/>
    <x v="682"/>
    <n v="2"/>
    <n v="9.9600000000000009"/>
    <n v="12.2"/>
    <s v="High"/>
    <n v="680"/>
    <s v="Ramesh"/>
    <x v="7"/>
    <s v="Male"/>
    <x v="395"/>
    <s v="2024"/>
    <x v="1"/>
    <s v="May"/>
    <d v="2024-05-25T00:00:00"/>
    <x v="0"/>
  </r>
  <r>
    <n v="728"/>
    <s v="IN-2012-55653"/>
    <s v="Standard Class"/>
    <s v="DW-13585"/>
    <s v="Dorothy Wardle"/>
    <x v="1"/>
    <x v="8"/>
    <s v="Uttar Pradesh"/>
    <s v="India"/>
    <x v="3"/>
    <s v="FUR-BO-10001641"/>
    <x v="2"/>
    <x v="14"/>
    <x v="599"/>
    <x v="683"/>
    <n v="5"/>
    <n v="250.8"/>
    <n v="59.87"/>
    <s v="High"/>
    <n v="129"/>
    <s v="Ramesh"/>
    <x v="4"/>
    <s v="Female"/>
    <x v="201"/>
    <s v="2022"/>
    <x v="5"/>
    <s v="December"/>
    <d v="2022-04-14T00:00:00"/>
    <x v="1"/>
  </r>
  <r>
    <n v="729"/>
    <s v="IN-2014-72054"/>
    <s v="Standard Class"/>
    <s v="JW-15220"/>
    <s v="Jane Waco"/>
    <x v="1"/>
    <x v="2"/>
    <s v="Karnataka"/>
    <s v="India"/>
    <x v="2"/>
    <s v="FUR-CH-10004609"/>
    <x v="2"/>
    <x v="13"/>
    <x v="234"/>
    <x v="249"/>
    <n v="2"/>
    <n v="86.28"/>
    <n v="27.96"/>
    <s v="High"/>
    <n v="740"/>
    <s v="Ramesh"/>
    <x v="7"/>
    <s v="Female"/>
    <x v="396"/>
    <s v="2024"/>
    <x v="4"/>
    <s v="January"/>
    <d v="2024-03-11T00:00:00"/>
    <x v="0"/>
  </r>
  <r>
    <n v="730"/>
    <s v="IN-2014-47218"/>
    <s v="Standard Class"/>
    <s v="VP-21760"/>
    <s v="Victoria Pisteka"/>
    <x v="1"/>
    <x v="55"/>
    <s v="Andhra Pradesh"/>
    <s v="India"/>
    <x v="2"/>
    <s v="TEC-PH-10004085"/>
    <x v="1"/>
    <x v="12"/>
    <x v="600"/>
    <x v="684"/>
    <n v="4"/>
    <n v="153.47999999999999"/>
    <n v="89.64"/>
    <s v="High"/>
    <n v="97"/>
    <s v="Ramesh"/>
    <x v="6"/>
    <s v="Female"/>
    <x v="217"/>
    <s v="2022"/>
    <x v="1"/>
    <s v="May"/>
    <d v="2022-05-28T00:00:00"/>
    <x v="0"/>
  </r>
  <r>
    <n v="731"/>
    <s v="IN-2013-46854"/>
    <s v="Standard Class"/>
    <s v="AH-10075"/>
    <s v="Adam Hart"/>
    <x v="1"/>
    <x v="24"/>
    <s v="Uttar Pradesh"/>
    <s v="India"/>
    <x v="3"/>
    <s v="TEC-PH-10001321"/>
    <x v="1"/>
    <x v="12"/>
    <x v="316"/>
    <x v="685"/>
    <n v="5"/>
    <n v="146.69999999999999"/>
    <n v="36.86"/>
    <s v="High"/>
    <n v="624"/>
    <s v="Ramesh"/>
    <x v="7"/>
    <s v="Male"/>
    <x v="397"/>
    <s v="2022"/>
    <x v="1"/>
    <s v="January"/>
    <d v="2022-04-05T00:00:00"/>
    <x v="0"/>
  </r>
  <r>
    <n v="732"/>
    <s v="IN-2013-78935"/>
    <s v="Standard Class"/>
    <s v="AS-10285"/>
    <s v="Alejandro Savely"/>
    <x v="1"/>
    <x v="36"/>
    <s v="Tamil Nadu"/>
    <s v="India"/>
    <x v="2"/>
    <s v="TEC-AC-10002324"/>
    <x v="1"/>
    <x v="11"/>
    <x v="327"/>
    <x v="686"/>
    <n v="2"/>
    <n v="4.5599999999999996"/>
    <n v="11.1"/>
    <s v="High"/>
    <n v="492"/>
    <s v="Ramesh"/>
    <x v="4"/>
    <s v="Female"/>
    <x v="390"/>
    <s v="2024"/>
    <x v="4"/>
    <s v="March"/>
    <d v="2024-03-24T00:00:00"/>
    <x v="0"/>
  </r>
  <r>
    <n v="733"/>
    <s v="IN-2014-54197"/>
    <s v="Standard Class"/>
    <s v="DB-13405"/>
    <s v="Denny Blanton"/>
    <x v="0"/>
    <x v="57"/>
    <s v="Rajasthan"/>
    <s v="India"/>
    <x v="0"/>
    <s v="FUR-BO-10001874"/>
    <x v="2"/>
    <x v="14"/>
    <x v="601"/>
    <x v="687"/>
    <n v="5"/>
    <n v="133.65"/>
    <n v="79.099999999999994"/>
    <s v="High"/>
    <n v="127"/>
    <s v="Ramesh"/>
    <x v="5"/>
    <s v="Female"/>
    <x v="312"/>
    <s v="2023"/>
    <x v="4"/>
    <s v="September"/>
    <d v="2023-09-24T00:00:00"/>
    <x v="0"/>
  </r>
  <r>
    <n v="734"/>
    <s v="IN-2013-76590"/>
    <s v="Standard Class"/>
    <s v="JC-15385"/>
    <s v="Jenna Caffey"/>
    <x v="0"/>
    <x v="61"/>
    <s v="Uttar Pradesh"/>
    <s v="India"/>
    <x v="3"/>
    <s v="FUR-BO-10001708"/>
    <x v="2"/>
    <x v="14"/>
    <x v="602"/>
    <x v="688"/>
    <n v="2"/>
    <n v="60.6"/>
    <n v="38.64"/>
    <s v="High"/>
    <n v="536"/>
    <s v="Ramesh"/>
    <x v="6"/>
    <s v="Female"/>
    <x v="157"/>
    <s v="2023"/>
    <x v="3"/>
    <s v="June"/>
    <d v="2023-01-07T00:00:00"/>
    <x v="0"/>
  </r>
  <r>
    <n v="735"/>
    <s v="IN-2014-14374"/>
    <s v="Standard Class"/>
    <s v="EM-14065"/>
    <s v="Erin Mull"/>
    <x v="0"/>
    <x v="50"/>
    <s v="Gujarat"/>
    <s v="India"/>
    <x v="0"/>
    <s v="TEC-AC-10001352"/>
    <x v="1"/>
    <x v="11"/>
    <x v="539"/>
    <x v="689"/>
    <n v="2"/>
    <n v="12.12"/>
    <n v="15.11"/>
    <s v="High"/>
    <n v="228"/>
    <s v="Ramesh"/>
    <x v="4"/>
    <s v="Male"/>
    <x v="180"/>
    <s v="2022"/>
    <x v="3"/>
    <s v="October"/>
    <d v="2022-10-19T00:00:00"/>
    <x v="0"/>
  </r>
  <r>
    <n v="736"/>
    <s v="IN-2012-68358"/>
    <s v="Standard Class"/>
    <s v="ML-18265"/>
    <s v="Muhammed Lee"/>
    <x v="0"/>
    <x v="55"/>
    <s v="Andhra Pradesh"/>
    <s v="India"/>
    <x v="2"/>
    <s v="TEC-MA-10001711"/>
    <x v="1"/>
    <x v="9"/>
    <x v="603"/>
    <x v="690"/>
    <n v="1"/>
    <n v="20.28"/>
    <n v="3.76"/>
    <s v="High"/>
    <n v="397"/>
    <s v="Ramesh"/>
    <x v="6"/>
    <s v="Male"/>
    <x v="286"/>
    <s v="2024"/>
    <x v="6"/>
    <s v="November"/>
    <d v="2024-09-14T00:00:00"/>
    <x v="1"/>
  </r>
  <r>
    <n v="737"/>
    <s v="ID-2013-38748"/>
    <s v="Standard Class"/>
    <s v="MJ-17740"/>
    <s v="Max Jones"/>
    <x v="0"/>
    <x v="49"/>
    <s v="Maharashtra"/>
    <s v="India"/>
    <x v="0"/>
    <s v="TEC-MA-10001127"/>
    <x v="1"/>
    <x v="9"/>
    <x v="604"/>
    <x v="691"/>
    <n v="5"/>
    <n v="-447.15"/>
    <n v="111.87"/>
    <s v="High"/>
    <n v="600"/>
    <s v="Ramesh"/>
    <x v="7"/>
    <s v="Male"/>
    <x v="398"/>
    <s v="2021"/>
    <x v="5"/>
    <s v="June"/>
    <d v="2021-06-29T00:00:00"/>
    <x v="1"/>
  </r>
  <r>
    <n v="738"/>
    <s v="IN-2013-35969"/>
    <s v="Standard Class"/>
    <s v="SN-20560"/>
    <s v="Skye Norling"/>
    <x v="2"/>
    <x v="10"/>
    <s v="Chhattisgarh"/>
    <s v="India"/>
    <x v="1"/>
    <s v="FUR-CH-10000783"/>
    <x v="2"/>
    <x v="13"/>
    <x v="221"/>
    <x v="692"/>
    <n v="3"/>
    <n v="169.11"/>
    <n v="84.21"/>
    <s v="Medium"/>
    <n v="158"/>
    <s v="Ramesh"/>
    <x v="5"/>
    <s v="Female"/>
    <x v="184"/>
    <s v="2022"/>
    <x v="3"/>
    <s v="September"/>
    <d v="2022-09-29T00:00:00"/>
    <x v="0"/>
  </r>
  <r>
    <n v="739"/>
    <s v="IN-2014-62135"/>
    <s v="Standard Class"/>
    <s v="PN-18775"/>
    <s v="Parhena Norris"/>
    <x v="2"/>
    <x v="29"/>
    <s v="Karnataka"/>
    <s v="India"/>
    <x v="2"/>
    <s v="FUR-CH-10004826"/>
    <x v="2"/>
    <x v="13"/>
    <x v="605"/>
    <x v="693"/>
    <n v="5"/>
    <n v="204.9"/>
    <n v="26.42"/>
    <s v="Medium"/>
    <n v="56"/>
    <s v="Ramesh"/>
    <x v="6"/>
    <s v="Male"/>
    <x v="399"/>
    <s v="2024"/>
    <x v="2"/>
    <s v="May"/>
    <d v="2024-05-22T00:00:00"/>
    <x v="0"/>
  </r>
  <r>
    <n v="740"/>
    <s v="IN-2014-42808"/>
    <s v="Standard Class"/>
    <s v="PB-18805"/>
    <s v="Patrick Bzostek"/>
    <x v="2"/>
    <x v="67"/>
    <s v="Uttar Pradesh"/>
    <s v="India"/>
    <x v="3"/>
    <s v="FUR-CH-10000351"/>
    <x v="2"/>
    <x v="13"/>
    <x v="222"/>
    <x v="694"/>
    <n v="2"/>
    <n v="43.32"/>
    <n v="8.3699999999999992"/>
    <s v="Medium"/>
    <n v="277"/>
    <s v="Ramesh"/>
    <x v="7"/>
    <s v="Male"/>
    <x v="400"/>
    <s v="2024"/>
    <x v="3"/>
    <s v="August"/>
    <d v="2024-08-24T00:00:00"/>
    <x v="0"/>
  </r>
  <r>
    <n v="741"/>
    <s v="IN-2013-22760"/>
    <s v="Standard Class"/>
    <s v="VT-21700"/>
    <s v="Valerie Takahito"/>
    <x v="2"/>
    <x v="19"/>
    <s v="Rajasthan"/>
    <s v="India"/>
    <x v="0"/>
    <s v="FUR-CH-10002890"/>
    <x v="2"/>
    <x v="13"/>
    <x v="224"/>
    <x v="695"/>
    <n v="2"/>
    <n v="12.24"/>
    <n v="8.2200000000000006"/>
    <s v="Medium"/>
    <n v="516"/>
    <s v="Ramesh"/>
    <x v="4"/>
    <s v="Female"/>
    <x v="401"/>
    <s v="2022"/>
    <x v="1"/>
    <s v="June"/>
    <d v="2022-02-07T00:00:00"/>
    <x v="0"/>
  </r>
  <r>
    <n v="742"/>
    <s v="IN-2013-63829"/>
    <s v="Standard Class"/>
    <s v="DW-13480"/>
    <s v="Dianna Wilson"/>
    <x v="2"/>
    <x v="107"/>
    <s v="Maharashtra"/>
    <s v="India"/>
    <x v="0"/>
    <s v="FUR-FU-10000496"/>
    <x v="2"/>
    <x v="15"/>
    <x v="582"/>
    <x v="696"/>
    <n v="9"/>
    <n v="239.22"/>
    <n v="14.04"/>
    <s v="Medium"/>
    <n v="25"/>
    <s v="Ramesh"/>
    <x v="5"/>
    <s v="Female"/>
    <x v="402"/>
    <s v="2022"/>
    <x v="6"/>
    <s v="June"/>
    <d v="2022-11-04T00:00:00"/>
    <x v="1"/>
  </r>
  <r>
    <n v="743"/>
    <s v="IN-2012-26274"/>
    <s v="Standard Class"/>
    <s v="BT-11530"/>
    <s v="Bradley Talbott"/>
    <x v="2"/>
    <x v="130"/>
    <s v="Bihar"/>
    <s v="India"/>
    <x v="1"/>
    <s v="FUR-FU-10002648"/>
    <x v="2"/>
    <x v="15"/>
    <x v="606"/>
    <x v="697"/>
    <n v="3"/>
    <n v="34.92"/>
    <n v="5.74"/>
    <s v="Medium"/>
    <n v="553"/>
    <s v="Ramesh"/>
    <x v="6"/>
    <s v="Female"/>
    <x v="403"/>
    <s v="2021"/>
    <x v="1"/>
    <s v="April"/>
    <d v="2021-04-14T00:00:00"/>
    <x v="0"/>
  </r>
  <r>
    <n v="744"/>
    <s v="IN-2014-33792"/>
    <s v="Standard Class"/>
    <s v="HJ-14875"/>
    <s v="Heather Jas"/>
    <x v="2"/>
    <x v="74"/>
    <s v="Odisha"/>
    <s v="India"/>
    <x v="1"/>
    <s v="FUR-FU-10004064"/>
    <x v="2"/>
    <x v="15"/>
    <x v="607"/>
    <x v="698"/>
    <n v="1"/>
    <n v="19.920000000000002"/>
    <n v="4.03"/>
    <s v="Medium"/>
    <n v="795"/>
    <s v="Ramesh"/>
    <x v="7"/>
    <s v="Female"/>
    <x v="404"/>
    <s v="2022"/>
    <x v="6"/>
    <s v="August"/>
    <d v="2022-10-06T00:00:00"/>
    <x v="1"/>
  </r>
  <r>
    <n v="745"/>
    <s v="IN-2013-20107"/>
    <s v="Standard Class"/>
    <s v="FG-14260"/>
    <s v="Frank Gastineau"/>
    <x v="2"/>
    <x v="45"/>
    <s v="Maharashtra"/>
    <s v="India"/>
    <x v="0"/>
    <s v="FUR-BO-10001580"/>
    <x v="2"/>
    <x v="14"/>
    <x v="304"/>
    <x v="699"/>
    <n v="4"/>
    <n v="83.52"/>
    <n v="32.74"/>
    <s v="Medium"/>
    <n v="228"/>
    <s v="Ramesh"/>
    <x v="4"/>
    <s v="Female"/>
    <x v="98"/>
    <s v="2022"/>
    <x v="2"/>
    <s v="December"/>
    <d v="2022-12-22T00:00:00"/>
    <x v="0"/>
  </r>
  <r>
    <n v="746"/>
    <s v="IN-2014-15662"/>
    <s v="Standard Class"/>
    <s v="LB-16795"/>
    <s v="Laurel Beltran"/>
    <x v="2"/>
    <x v="44"/>
    <s v="Maharashtra"/>
    <s v="India"/>
    <x v="0"/>
    <s v="TEC-MA-10003492"/>
    <x v="1"/>
    <x v="9"/>
    <x v="608"/>
    <x v="700"/>
    <n v="6"/>
    <n v="64.44"/>
    <n v="125.54"/>
    <s v="Medium"/>
    <n v="695"/>
    <s v="Ramesh"/>
    <x v="5"/>
    <s v="Male"/>
    <x v="405"/>
    <s v="2023"/>
    <x v="2"/>
    <s v="September"/>
    <d v="2023-12-04T00:00:00"/>
    <x v="0"/>
  </r>
  <r>
    <n v="747"/>
    <s v="IN-2013-22760"/>
    <s v="Standard Class"/>
    <s v="VT-21700"/>
    <s v="Valerie Takahito"/>
    <x v="2"/>
    <x v="19"/>
    <s v="Rajasthan"/>
    <s v="India"/>
    <x v="0"/>
    <s v="TEC-MA-10002827"/>
    <x v="1"/>
    <x v="9"/>
    <x v="609"/>
    <x v="701"/>
    <n v="3"/>
    <n v="30.33"/>
    <n v="70.900000000000006"/>
    <s v="Medium"/>
    <n v="141"/>
    <s v="Ramesh"/>
    <x v="6"/>
    <s v="Male"/>
    <x v="406"/>
    <s v="2022"/>
    <x v="3"/>
    <s v="June"/>
    <d v="2022-06-23T00:00:00"/>
    <x v="0"/>
  </r>
  <r>
    <n v="748"/>
    <s v="IN-2013-22760"/>
    <s v="Standard Class"/>
    <s v="VT-21700"/>
    <s v="Valerie Takahito"/>
    <x v="2"/>
    <x v="19"/>
    <s v="Rajasthan"/>
    <s v="India"/>
    <x v="0"/>
    <s v="TEC-MA-10000429"/>
    <x v="1"/>
    <x v="9"/>
    <x v="610"/>
    <x v="702"/>
    <n v="5"/>
    <n v="275.7"/>
    <n v="61.42"/>
    <s v="Medium"/>
    <n v="543"/>
    <s v="Ramesh"/>
    <x v="7"/>
    <s v="Female"/>
    <x v="407"/>
    <s v="2022"/>
    <x v="2"/>
    <s v="July"/>
    <d v="2022-07-27T00:00:00"/>
    <x v="0"/>
  </r>
  <r>
    <n v="749"/>
    <s v="IN-2014-71067"/>
    <s v="Standard Class"/>
    <s v="NZ-18565"/>
    <s v="Nick Zandusky"/>
    <x v="2"/>
    <x v="52"/>
    <s v="Telangana"/>
    <s v="India"/>
    <x v="2"/>
    <s v="TEC-MA-10003351"/>
    <x v="1"/>
    <x v="9"/>
    <x v="291"/>
    <x v="703"/>
    <n v="5"/>
    <n v="357.15"/>
    <n v="30.82"/>
    <s v="Medium"/>
    <n v="348"/>
    <s v="Ramesh"/>
    <x v="4"/>
    <s v="Male"/>
    <x v="75"/>
    <s v="2024"/>
    <x v="5"/>
    <s v="November"/>
    <d v="2024-11-20T00:00:00"/>
    <x v="1"/>
  </r>
  <r>
    <n v="750"/>
    <s v="IN-2014-71067"/>
    <s v="Standard Class"/>
    <s v="NZ-18565"/>
    <s v="Nick Zandusky"/>
    <x v="2"/>
    <x v="52"/>
    <s v="Telangana"/>
    <s v="India"/>
    <x v="2"/>
    <s v="TEC-MA-10004064"/>
    <x v="1"/>
    <x v="9"/>
    <x v="611"/>
    <x v="704"/>
    <n v="2"/>
    <n v="33.18"/>
    <n v="6.12"/>
    <s v="Medium"/>
    <n v="711"/>
    <s v="Ramesh"/>
    <x v="5"/>
    <s v="Female"/>
    <x v="103"/>
    <s v="2022"/>
    <x v="0"/>
    <s v="February"/>
    <d v="2022-06-11T00:00:00"/>
    <x v="0"/>
  </r>
  <r>
    <n v="751"/>
    <s v="IN-2012-45909"/>
    <s v="Standard Class"/>
    <s v="TB-21190"/>
    <s v="Thomas Brumley"/>
    <x v="2"/>
    <x v="78"/>
    <s v="Uttar Pradesh"/>
    <s v="India"/>
    <x v="3"/>
    <s v="TEC-CO-10003410"/>
    <x v="1"/>
    <x v="10"/>
    <x v="612"/>
    <x v="705"/>
    <n v="6"/>
    <n v="384.12"/>
    <n v="75.290000000000006"/>
    <s v="Medium"/>
    <n v="184"/>
    <s v="Ramesh"/>
    <x v="6"/>
    <s v="Male"/>
    <x v="399"/>
    <s v="2024"/>
    <x v="2"/>
    <s v="May"/>
    <d v="2024-05-22T00:00:00"/>
    <x v="0"/>
  </r>
  <r>
    <n v="752"/>
    <s v="IN-2013-27772"/>
    <s v="Standard Class"/>
    <s v="AP-10720"/>
    <s v="Anne Pryor"/>
    <x v="2"/>
    <x v="45"/>
    <s v="Maharashtra"/>
    <s v="India"/>
    <x v="0"/>
    <s v="TEC-AC-10002172"/>
    <x v="1"/>
    <x v="11"/>
    <x v="537"/>
    <x v="706"/>
    <n v="7"/>
    <n v="71.19"/>
    <n v="24.51"/>
    <s v="Medium"/>
    <n v="218"/>
    <s v="Ramesh"/>
    <x v="7"/>
    <s v="Male"/>
    <x v="7"/>
    <s v="2021"/>
    <x v="5"/>
    <s v="May"/>
    <d v="2021-07-09T00:00:00"/>
    <x v="1"/>
  </r>
  <r>
    <n v="753"/>
    <s v="IN-2014-13331"/>
    <s v="Standard Class"/>
    <s v="BD-11560"/>
    <s v="Brendan Dodson"/>
    <x v="2"/>
    <x v="40"/>
    <s v="Tamil Nadu"/>
    <s v="India"/>
    <x v="2"/>
    <s v="TEC-AC-10001438"/>
    <x v="1"/>
    <x v="11"/>
    <x v="613"/>
    <x v="707"/>
    <n v="3"/>
    <n v="20.88"/>
    <n v="11.2"/>
    <s v="Medium"/>
    <n v="12"/>
    <s v="Ramesh"/>
    <x v="4"/>
    <s v="Female"/>
    <x v="403"/>
    <s v="2021"/>
    <x v="1"/>
    <s v="April"/>
    <d v="2021-04-14T00:00:00"/>
    <x v="0"/>
  </r>
  <r>
    <n v="754"/>
    <s v="IN-2012-68918"/>
    <s v="Standard Class"/>
    <s v="MA-17995"/>
    <s v="Michelle Arnett"/>
    <x v="2"/>
    <x v="87"/>
    <s v="Maharashtra"/>
    <s v="India"/>
    <x v="0"/>
    <s v="TEC-AC-10002688"/>
    <x v="1"/>
    <x v="11"/>
    <x v="614"/>
    <x v="708"/>
    <n v="2"/>
    <n v="94.08"/>
    <n v="16.690000000000001"/>
    <s v="Medium"/>
    <n v="324"/>
    <s v="Ramesh"/>
    <x v="6"/>
    <s v="Male"/>
    <x v="285"/>
    <s v="2024"/>
    <x v="2"/>
    <s v="May"/>
    <d v="2024-07-06T00:00:00"/>
    <x v="0"/>
  </r>
  <r>
    <n v="755"/>
    <s v="IN-2011-40155"/>
    <s v="Standard Class"/>
    <s v="CL-12700"/>
    <s v="Craig Leslie"/>
    <x v="2"/>
    <x v="43"/>
    <s v="West Bengal"/>
    <s v="India"/>
    <x v="1"/>
    <s v="TEC-PH-10000499"/>
    <x v="1"/>
    <x v="12"/>
    <x v="615"/>
    <x v="709"/>
    <n v="7"/>
    <n v="674.73"/>
    <n v="323.75"/>
    <s v="Medium"/>
    <n v="227"/>
    <s v="Ramesh"/>
    <x v="7"/>
    <s v="Female"/>
    <x v="179"/>
    <s v="2022"/>
    <x v="1"/>
    <s v="April"/>
    <d v="2022-06-06T00:00:00"/>
    <x v="0"/>
  </r>
  <r>
    <n v="756"/>
    <s v="IN-2011-70850"/>
    <s v="Standard Class"/>
    <s v="DH-13675"/>
    <s v="Duane Huffman"/>
    <x v="2"/>
    <x v="24"/>
    <s v="Uttar Pradesh"/>
    <s v="India"/>
    <x v="3"/>
    <s v="TEC-PH-10003002"/>
    <x v="1"/>
    <x v="12"/>
    <x v="205"/>
    <x v="710"/>
    <n v="3"/>
    <n v="312.66000000000003"/>
    <n v="148.65"/>
    <s v="Medium"/>
    <n v="398"/>
    <s v="Ramesh"/>
    <x v="4"/>
    <s v="Male"/>
    <x v="298"/>
    <s v="2024"/>
    <x v="2"/>
    <s v="June"/>
    <d v="2024-06-21T00:00:00"/>
    <x v="0"/>
  </r>
  <r>
    <n v="757"/>
    <s v="IN-2011-36620"/>
    <s v="Standard Class"/>
    <s v="SC-20770"/>
    <s v="Stewart Carmichael"/>
    <x v="1"/>
    <x v="53"/>
    <s v="Madhya Pradesh"/>
    <s v="India"/>
    <x v="0"/>
    <s v="FUR-FU-10001674"/>
    <x v="2"/>
    <x v="15"/>
    <x v="616"/>
    <x v="711"/>
    <n v="7"/>
    <n v="158.55000000000001"/>
    <n v="14.2"/>
    <s v="Medium"/>
    <n v="126"/>
    <s v="Ramesh"/>
    <x v="6"/>
    <s v="Female"/>
    <x v="408"/>
    <s v="2021"/>
    <x v="3"/>
    <s v="August"/>
    <d v="2021-04-09T00:00:00"/>
    <x v="0"/>
  </r>
  <r>
    <n v="758"/>
    <s v="ID-2014-59517"/>
    <s v="Standard Class"/>
    <s v="SP-20545"/>
    <s v="Sibella Parks"/>
    <x v="1"/>
    <x v="45"/>
    <s v="Maharashtra"/>
    <s v="India"/>
    <x v="0"/>
    <s v="FUR-FU-10004182"/>
    <x v="2"/>
    <x v="15"/>
    <x v="617"/>
    <x v="712"/>
    <n v="3"/>
    <n v="40.590000000000003"/>
    <n v="5.99"/>
    <s v="Medium"/>
    <n v="603"/>
    <s v="Ramesh"/>
    <x v="5"/>
    <s v="Male"/>
    <x v="409"/>
    <s v="2022"/>
    <x v="3"/>
    <s v="August"/>
    <d v="2022-08-18T00:00:00"/>
    <x v="0"/>
  </r>
  <r>
    <n v="759"/>
    <s v="IN-2011-68904"/>
    <s v="Standard Class"/>
    <s v="AH-10690"/>
    <s v="Anna HŠberlin"/>
    <x v="1"/>
    <x v="10"/>
    <s v="Uttarakhand"/>
    <s v="India"/>
    <x v="3"/>
    <s v="FUR-BO-10004806"/>
    <x v="2"/>
    <x v="14"/>
    <x v="618"/>
    <x v="713"/>
    <n v="5"/>
    <n v="283.95"/>
    <n v="50.73"/>
    <s v="Medium"/>
    <n v="576"/>
    <s v="Ramesh"/>
    <x v="6"/>
    <s v="Male"/>
    <x v="285"/>
    <s v="2024"/>
    <x v="2"/>
    <s v="May"/>
    <d v="2024-07-06T00:00:00"/>
    <x v="0"/>
  </r>
  <r>
    <n v="760"/>
    <s v="IN-2011-39175"/>
    <s v="Standard Class"/>
    <s v="NC-18625"/>
    <s v="Noah Childs"/>
    <x v="1"/>
    <x v="78"/>
    <s v="Uttar Pradesh"/>
    <s v="India"/>
    <x v="3"/>
    <s v="FUR-CH-10002060"/>
    <x v="2"/>
    <x v="13"/>
    <x v="619"/>
    <x v="714"/>
    <n v="7"/>
    <n v="163.38"/>
    <n v="82.58"/>
    <s v="Medium"/>
    <n v="661"/>
    <s v="Ramesh"/>
    <x v="4"/>
    <s v="Male"/>
    <x v="206"/>
    <s v="2021"/>
    <x v="2"/>
    <s v="May"/>
    <d v="2021-05-31T00:00:00"/>
    <x v="0"/>
  </r>
  <r>
    <n v="761"/>
    <s v="IN-2014-11672"/>
    <s v="Standard Class"/>
    <s v="TB-21175"/>
    <s v="Thomas Boland"/>
    <x v="1"/>
    <x v="44"/>
    <s v="Maharashtra"/>
    <s v="India"/>
    <x v="0"/>
    <s v="FUR-CH-10001913"/>
    <x v="2"/>
    <x v="13"/>
    <x v="620"/>
    <x v="715"/>
    <n v="3"/>
    <n v="68.760000000000005"/>
    <n v="20.51"/>
    <s v="Medium"/>
    <n v="406"/>
    <s v="Ramesh"/>
    <x v="6"/>
    <s v="Male"/>
    <x v="239"/>
    <s v="2024"/>
    <x v="4"/>
    <s v="August"/>
    <d v="2024-08-08T00:00:00"/>
    <x v="0"/>
  </r>
  <r>
    <n v="762"/>
    <s v="IN-2011-14983"/>
    <s v="Standard Class"/>
    <s v="GH-14485"/>
    <s v="Gene Hale"/>
    <x v="1"/>
    <x v="33"/>
    <s v="Andhra Pradesh"/>
    <s v="India"/>
    <x v="2"/>
    <s v="FUR-CH-10001756"/>
    <x v="2"/>
    <x v="13"/>
    <x v="621"/>
    <x v="716"/>
    <n v="6"/>
    <n v="124.92"/>
    <n v="16.16"/>
    <s v="Medium"/>
    <n v="331"/>
    <s v="Ramesh"/>
    <x v="7"/>
    <s v="Female"/>
    <x v="410"/>
    <s v="2022"/>
    <x v="6"/>
    <s v="June"/>
    <d v="2022-06-27T00:00:00"/>
    <x v="1"/>
  </r>
  <r>
    <n v="763"/>
    <s v="IN-2014-78368"/>
    <s v="Standard Class"/>
    <s v="DW-13585"/>
    <s v="Dorothy Wardle"/>
    <x v="1"/>
    <x v="16"/>
    <s v="Gujarat"/>
    <s v="India"/>
    <x v="0"/>
    <s v="FUR-CH-10004082"/>
    <x v="2"/>
    <x v="13"/>
    <x v="622"/>
    <x v="717"/>
    <n v="8"/>
    <n v="182.4"/>
    <n v="8.4600000000000009"/>
    <s v="Medium"/>
    <n v="116"/>
    <s v="Ramesh"/>
    <x v="4"/>
    <s v="Male"/>
    <x v="411"/>
    <s v="2022"/>
    <x v="1"/>
    <s v="June"/>
    <d v="2022-06-17T00:00:00"/>
    <x v="0"/>
  </r>
  <r>
    <n v="764"/>
    <s v="IN-2011-43599"/>
    <s v="Standard Class"/>
    <s v="JG-15805"/>
    <s v="John Grady"/>
    <x v="1"/>
    <x v="70"/>
    <s v="Uttar Pradesh"/>
    <s v="India"/>
    <x v="3"/>
    <s v="TEC-AC-10004487"/>
    <x v="1"/>
    <x v="11"/>
    <x v="623"/>
    <x v="718"/>
    <n v="4"/>
    <n v="361.08"/>
    <n v="51.72"/>
    <s v="Medium"/>
    <n v="97"/>
    <s v="Ramesh"/>
    <x v="6"/>
    <s v="Male"/>
    <x v="40"/>
    <s v="2024"/>
    <x v="1"/>
    <s v="March"/>
    <d v="2024-03-23T00:00:00"/>
    <x v="0"/>
  </r>
  <r>
    <n v="765"/>
    <s v="IN-2012-10209"/>
    <s v="Standard Class"/>
    <s v="MF-18250"/>
    <s v="Monica Federle"/>
    <x v="1"/>
    <x v="78"/>
    <s v="Uttar Pradesh"/>
    <s v="India"/>
    <x v="3"/>
    <s v="TEC-AC-10004652"/>
    <x v="1"/>
    <x v="11"/>
    <x v="624"/>
    <x v="719"/>
    <n v="1"/>
    <n v="8.4600000000000009"/>
    <n v="3.3"/>
    <s v="Medium"/>
    <n v="466"/>
    <s v="Ramesh"/>
    <x v="7"/>
    <s v="Female"/>
    <x v="341"/>
    <s v="2021"/>
    <x v="5"/>
    <s v="September"/>
    <d v="2021-09-28T00:00:00"/>
    <x v="1"/>
  </r>
  <r>
    <n v="766"/>
    <s v="IN-2013-28297"/>
    <s v="Standard Class"/>
    <s v="BO-11350"/>
    <s v="Bill Overfelt"/>
    <x v="1"/>
    <x v="29"/>
    <s v="Karnataka"/>
    <s v="India"/>
    <x v="2"/>
    <s v="TEC-CO-10000208"/>
    <x v="1"/>
    <x v="10"/>
    <x v="625"/>
    <x v="720"/>
    <n v="3"/>
    <n v="0"/>
    <n v="119.46"/>
    <s v="Medium"/>
    <n v="740"/>
    <s v="Ramesh"/>
    <x v="4"/>
    <s v="Female"/>
    <x v="192"/>
    <s v="2023"/>
    <x v="5"/>
    <s v="January"/>
    <d v="2023-01-24T00:00:00"/>
    <x v="1"/>
  </r>
  <r>
    <n v="767"/>
    <s v="IN-2014-51572"/>
    <s v="Standard Class"/>
    <s v="AO-10810"/>
    <s v="Anthony O'Donnell"/>
    <x v="1"/>
    <x v="70"/>
    <s v="Uttar Pradesh"/>
    <s v="India"/>
    <x v="3"/>
    <s v="TEC-MA-10003553"/>
    <x v="1"/>
    <x v="9"/>
    <x v="626"/>
    <x v="721"/>
    <n v="4"/>
    <n v="93.48"/>
    <n v="71.180000000000007"/>
    <s v="Medium"/>
    <n v="197"/>
    <s v="Ramesh"/>
    <x v="6"/>
    <s v="Male"/>
    <x v="412"/>
    <s v="2023"/>
    <x v="1"/>
    <s v="February"/>
    <d v="2023-02-27T00:00:00"/>
    <x v="0"/>
  </r>
  <r>
    <n v="768"/>
    <s v="ID-2013-38776"/>
    <s v="Standard Class"/>
    <s v="DR-12880"/>
    <s v="Dan Reichenbach"/>
    <x v="1"/>
    <x v="49"/>
    <s v="Maharashtra"/>
    <s v="India"/>
    <x v="0"/>
    <s v="TEC-PH-10003813"/>
    <x v="1"/>
    <x v="12"/>
    <x v="627"/>
    <x v="722"/>
    <n v="4"/>
    <n v="-246.12"/>
    <n v="22.58"/>
    <s v="Medium"/>
    <n v="254"/>
    <s v="Ramesh"/>
    <x v="7"/>
    <s v="Male"/>
    <x v="192"/>
    <s v="2023"/>
    <x v="5"/>
    <s v="January"/>
    <d v="2023-01-24T00:00:00"/>
    <x v="1"/>
  </r>
  <r>
    <n v="769"/>
    <s v="IN-2013-30831"/>
    <s v="Standard Class"/>
    <s v="MG-18205"/>
    <s v="Mitch Gastineau"/>
    <x v="1"/>
    <x v="131"/>
    <s v="West Bengal"/>
    <s v="India"/>
    <x v="1"/>
    <s v="TEC-PH-10003723"/>
    <x v="1"/>
    <x v="12"/>
    <x v="628"/>
    <x v="723"/>
    <n v="1"/>
    <n v="11.67"/>
    <n v="7.11"/>
    <s v="Medium"/>
    <n v="190"/>
    <s v="Ramesh"/>
    <x v="4"/>
    <s v="Male"/>
    <x v="136"/>
    <s v="2023"/>
    <x v="6"/>
    <s v="November"/>
    <d v="2023-11-29T00:00:00"/>
    <x v="1"/>
  </r>
  <r>
    <n v="770"/>
    <s v="IN-2012-43081"/>
    <s v="Standard Class"/>
    <s v="JS-15685"/>
    <s v="Jim Sink"/>
    <x v="1"/>
    <x v="30"/>
    <s v="Delhi"/>
    <s v="India"/>
    <x v="3"/>
    <s v="TEC-CO-10000427"/>
    <x v="1"/>
    <x v="10"/>
    <x v="629"/>
    <x v="724"/>
    <n v="2"/>
    <n v="186.84"/>
    <n v="36.450000000000003"/>
    <s v="Medium"/>
    <n v="468"/>
    <s v="Ramesh"/>
    <x v="5"/>
    <s v="Female"/>
    <x v="94"/>
    <s v="2024"/>
    <x v="6"/>
    <s v="June"/>
    <d v="2024-09-08T00:00:00"/>
    <x v="1"/>
  </r>
  <r>
    <n v="771"/>
    <s v="IN-2011-26176"/>
    <s v="Standard Class"/>
    <s v="KB-16600"/>
    <s v="Ken Brennan"/>
    <x v="1"/>
    <x v="61"/>
    <s v="Uttar Pradesh"/>
    <s v="India"/>
    <x v="3"/>
    <s v="FUR-FU-10001770"/>
    <x v="2"/>
    <x v="15"/>
    <x v="630"/>
    <x v="725"/>
    <n v="2"/>
    <n v="48.9"/>
    <n v="7.98"/>
    <s v="Medium"/>
    <n v="227"/>
    <s v="Ramesh"/>
    <x v="4"/>
    <s v="Female"/>
    <x v="413"/>
    <s v="2023"/>
    <x v="3"/>
    <s v="January"/>
    <d v="2023-04-10T00:00:00"/>
    <x v="0"/>
  </r>
  <r>
    <n v="772"/>
    <s v="IN-2011-67840"/>
    <s v="Standard Class"/>
    <s v="VG-21805"/>
    <s v="Vivek Grady"/>
    <x v="1"/>
    <x v="16"/>
    <s v="Gujarat"/>
    <s v="India"/>
    <x v="0"/>
    <s v="FUR-CH-10000660"/>
    <x v="2"/>
    <x v="13"/>
    <x v="631"/>
    <x v="726"/>
    <n v="2"/>
    <n v="282.42"/>
    <n v="83.97"/>
    <s v="Medium"/>
    <n v="564"/>
    <s v="Ramesh"/>
    <x v="5"/>
    <s v="Female"/>
    <x v="414"/>
    <s v="2024"/>
    <x v="1"/>
    <s v="November"/>
    <d v="2024-11-30T00:00:00"/>
    <x v="0"/>
  </r>
  <r>
    <n v="773"/>
    <s v="IN-2014-53000"/>
    <s v="Standard Class"/>
    <s v="JO-15145"/>
    <s v="Jack O'Briant"/>
    <x v="1"/>
    <x v="37"/>
    <s v="Kerala"/>
    <s v="India"/>
    <x v="2"/>
    <s v="FUR-CH-10000994"/>
    <x v="2"/>
    <x v="13"/>
    <x v="558"/>
    <x v="727"/>
    <n v="2"/>
    <n v="49.14"/>
    <n v="29.2"/>
    <s v="Medium"/>
    <n v="327"/>
    <s v="Ramesh"/>
    <x v="6"/>
    <s v="Female"/>
    <x v="159"/>
    <s v="2022"/>
    <x v="5"/>
    <s v="January"/>
    <d v="2022-01-27T00:00:00"/>
    <x v="1"/>
  </r>
  <r>
    <n v="774"/>
    <s v="IN-2014-61414"/>
    <s v="Standard Class"/>
    <s v="JJ-15445"/>
    <s v="Jennifer Jackson"/>
    <x v="0"/>
    <x v="22"/>
    <s v="Maharashtra"/>
    <s v="India"/>
    <x v="0"/>
    <s v="FUR-CH-10000027"/>
    <x v="2"/>
    <x v="13"/>
    <x v="632"/>
    <x v="728"/>
    <n v="3"/>
    <n v="179.01"/>
    <n v="131.91999999999999"/>
    <s v="Medium"/>
    <n v="110"/>
    <s v="Ramesh"/>
    <x v="7"/>
    <s v="Male"/>
    <x v="414"/>
    <s v="2024"/>
    <x v="1"/>
    <s v="November"/>
    <d v="2024-11-29T00:00:00"/>
    <x v="0"/>
  </r>
  <r>
    <n v="775"/>
    <s v="IN-2012-74168"/>
    <s v="Standard Class"/>
    <s v="JM-15535"/>
    <s v="Jessica Myrick"/>
    <x v="0"/>
    <x v="66"/>
    <s v="Maharashtra"/>
    <s v="India"/>
    <x v="0"/>
    <s v="FUR-CH-10002224"/>
    <x v="2"/>
    <x v="13"/>
    <x v="226"/>
    <x v="241"/>
    <n v="3"/>
    <n v="15.93"/>
    <n v="33.33"/>
    <s v="Medium"/>
    <n v="76"/>
    <s v="Ramesh"/>
    <x v="4"/>
    <s v="Female"/>
    <x v="415"/>
    <s v="2021"/>
    <x v="2"/>
    <s v="November"/>
    <d v="2021-11-22T00:00:00"/>
    <x v="0"/>
  </r>
  <r>
    <n v="776"/>
    <s v="IN-2013-53763"/>
    <s v="Standard Class"/>
    <s v="AR-10510"/>
    <s v="Andrew Roberts"/>
    <x v="0"/>
    <x v="1"/>
    <s v="Chhattisgarh"/>
    <s v="India"/>
    <x v="1"/>
    <s v="FUR-FU-10002928"/>
    <x v="2"/>
    <x v="15"/>
    <x v="633"/>
    <x v="729"/>
    <n v="3"/>
    <n v="49.5"/>
    <n v="10.59"/>
    <s v="Medium"/>
    <n v="264"/>
    <s v="Ramesh"/>
    <x v="6"/>
    <s v="Female"/>
    <x v="416"/>
    <s v="2023"/>
    <x v="2"/>
    <s v="February"/>
    <d v="2023-02-23T00:00:00"/>
    <x v="0"/>
  </r>
  <r>
    <n v="777"/>
    <s v="IN-2013-67014"/>
    <s v="Standard Class"/>
    <s v="JL-15235"/>
    <s v="Janet Lee"/>
    <x v="0"/>
    <x v="0"/>
    <s v="Gujarat"/>
    <s v="India"/>
    <x v="0"/>
    <s v="FUR-FU-10004464"/>
    <x v="2"/>
    <x v="15"/>
    <x v="251"/>
    <x v="267"/>
    <n v="3"/>
    <n v="2.79"/>
    <n v="8.92"/>
    <s v="Medium"/>
    <n v="113"/>
    <s v="Ramesh"/>
    <x v="7"/>
    <s v="Female"/>
    <x v="413"/>
    <s v="2023"/>
    <x v="3"/>
    <s v="January"/>
    <d v="2023-04-10T00:00:00"/>
    <x v="0"/>
  </r>
  <r>
    <n v="778"/>
    <s v="IN-2012-20597"/>
    <s v="Standard Class"/>
    <s v="PK-19075"/>
    <s v="Pete Kriz"/>
    <x v="0"/>
    <x v="132"/>
    <s v="Gujarat"/>
    <s v="India"/>
    <x v="0"/>
    <s v="FUR-FU-10003447"/>
    <x v="2"/>
    <x v="15"/>
    <x v="634"/>
    <x v="730"/>
    <n v="3"/>
    <n v="30.24"/>
    <n v="4.8499999999999996"/>
    <s v="Medium"/>
    <n v="117"/>
    <s v="Ramesh"/>
    <x v="5"/>
    <s v="Female"/>
    <x v="417"/>
    <s v="2022"/>
    <x v="3"/>
    <s v="May"/>
    <d v="2022-05-26T00:00:00"/>
    <x v="0"/>
  </r>
  <r>
    <n v="779"/>
    <s v="IN-2014-65992"/>
    <s v="Standard Class"/>
    <s v="Co-12640"/>
    <s v="Corey-Lock"/>
    <x v="0"/>
    <x v="29"/>
    <s v="Karnataka"/>
    <s v="India"/>
    <x v="2"/>
    <s v="FUR-FU-10001351"/>
    <x v="2"/>
    <x v="15"/>
    <x v="635"/>
    <x v="731"/>
    <n v="3"/>
    <n v="24.84"/>
    <n v="0.52"/>
    <s v="Medium"/>
    <n v="217"/>
    <s v="Ramesh"/>
    <x v="6"/>
    <s v="Female"/>
    <x v="158"/>
    <s v="2022"/>
    <x v="6"/>
    <s v="November"/>
    <d v="2022-05-16T00:00:00"/>
    <x v="1"/>
  </r>
  <r>
    <n v="780"/>
    <s v="IN-2011-18959"/>
    <s v="Standard Class"/>
    <s v="CA-12775"/>
    <s v="Cynthia Arntzen"/>
    <x v="0"/>
    <x v="28"/>
    <s v="Madhya Pradesh"/>
    <s v="India"/>
    <x v="0"/>
    <s v="TEC-CO-10000972"/>
    <x v="1"/>
    <x v="10"/>
    <x v="636"/>
    <x v="732"/>
    <n v="3"/>
    <n v="232.11"/>
    <n v="32.89"/>
    <s v="Medium"/>
    <n v="525"/>
    <s v="Ramesh"/>
    <x v="4"/>
    <s v="Female"/>
    <x v="127"/>
    <s v="2024"/>
    <x v="0"/>
    <s v="January"/>
    <d v="2024-01-05T00:00:00"/>
    <x v="0"/>
  </r>
  <r>
    <n v="781"/>
    <s v="IN-2012-22900"/>
    <s v="Standard Class"/>
    <s v="TS-21505"/>
    <s v="Tony Sayre"/>
    <x v="0"/>
    <x v="6"/>
    <s v="Maharashtra"/>
    <s v="India"/>
    <x v="0"/>
    <s v="TEC-CO-10001482"/>
    <x v="1"/>
    <x v="10"/>
    <x v="637"/>
    <x v="733"/>
    <n v="3"/>
    <n v="47.79"/>
    <n v="29.82"/>
    <s v="Medium"/>
    <n v="221"/>
    <s v="Ramesh"/>
    <x v="5"/>
    <s v="Female"/>
    <x v="15"/>
    <s v="2023"/>
    <x v="0"/>
    <s v="September"/>
    <d v="2023-09-08T00:00:00"/>
    <x v="0"/>
  </r>
  <r>
    <n v="782"/>
    <s v="IN-2012-68883"/>
    <s v="Standard Class"/>
    <s v="ML-17410"/>
    <s v="Maris LaWare"/>
    <x v="0"/>
    <x v="111"/>
    <s v="Tamil Nadu"/>
    <s v="India"/>
    <x v="2"/>
    <s v="TEC-AC-10000861"/>
    <x v="1"/>
    <x v="11"/>
    <x v="638"/>
    <x v="734"/>
    <n v="3"/>
    <n v="121.95"/>
    <n v="47.41"/>
    <s v="Medium"/>
    <n v="582"/>
    <s v="Ramesh"/>
    <x v="7"/>
    <s v="Male"/>
    <x v="188"/>
    <s v="2023"/>
    <x v="5"/>
    <s v="September"/>
    <d v="2023-09-20T00:00:00"/>
    <x v="1"/>
  </r>
  <r>
    <n v="783"/>
    <s v="IN-2014-28675"/>
    <s v="Standard Class"/>
    <s v="AF-10870"/>
    <s v="Art Ferguson"/>
    <x v="0"/>
    <x v="73"/>
    <s v="Uttar Pradesh"/>
    <s v="India"/>
    <x v="3"/>
    <s v="FUR-BO-10003408"/>
    <x v="2"/>
    <x v="14"/>
    <x v="639"/>
    <x v="735"/>
    <n v="4"/>
    <n v="113.52"/>
    <n v="48.63"/>
    <s v="Medium"/>
    <n v="614"/>
    <s v="Ramesh"/>
    <x v="6"/>
    <s v="Male"/>
    <x v="418"/>
    <s v="2022"/>
    <x v="2"/>
    <s v="November"/>
    <d v="2022-11-30T00:00:00"/>
    <x v="0"/>
  </r>
  <r>
    <n v="784"/>
    <s v="IN-2012-74168"/>
    <s v="Standard Class"/>
    <s v="JM-15535"/>
    <s v="Jessica Myrick"/>
    <x v="0"/>
    <x v="66"/>
    <s v="Maharashtra"/>
    <s v="India"/>
    <x v="0"/>
    <s v="FUR-BO-10002308"/>
    <x v="2"/>
    <x v="14"/>
    <x v="640"/>
    <x v="736"/>
    <n v="4"/>
    <n v="156.96"/>
    <n v="42.97"/>
    <s v="Medium"/>
    <n v="617"/>
    <s v="Ramesh"/>
    <x v="7"/>
    <s v="Male"/>
    <x v="165"/>
    <s v="2024"/>
    <x v="6"/>
    <s v="August"/>
    <d v="2024-10-10T00:00:00"/>
    <x v="1"/>
  </r>
  <r>
    <n v="785"/>
    <s v="IN-2013-58152"/>
    <s v="Standard Class"/>
    <s v="AA-10315"/>
    <s v="Alex Avila"/>
    <x v="0"/>
    <x v="70"/>
    <s v="Uttar Pradesh"/>
    <s v="India"/>
    <x v="3"/>
    <s v="FUR-BO-10000961"/>
    <x v="2"/>
    <x v="14"/>
    <x v="243"/>
    <x v="737"/>
    <n v="4"/>
    <n v="179.76"/>
    <n v="30.63"/>
    <s v="Medium"/>
    <n v="301"/>
    <s v="Ramesh"/>
    <x v="4"/>
    <s v="Female"/>
    <x v="410"/>
    <s v="2022"/>
    <x v="6"/>
    <s v="June"/>
    <d v="2022-06-27T00:00:00"/>
    <x v="1"/>
  </r>
  <r>
    <n v="786"/>
    <s v="IN-2014-41723"/>
    <s v="Standard Class"/>
    <s v="IL-15100"/>
    <s v="Ivan Liston"/>
    <x v="0"/>
    <x v="26"/>
    <s v="Chhattisgarh"/>
    <s v="India"/>
    <x v="1"/>
    <s v="FUR-BO-10003793"/>
    <x v="2"/>
    <x v="14"/>
    <x v="344"/>
    <x v="738"/>
    <n v="4"/>
    <n v="251.28"/>
    <n v="23.86"/>
    <s v="Medium"/>
    <n v="777"/>
    <s v="Ramesh"/>
    <x v="5"/>
    <s v="Male"/>
    <x v="401"/>
    <s v="2022"/>
    <x v="1"/>
    <s v="June"/>
    <d v="2022-01-07T00:00:00"/>
    <x v="0"/>
  </r>
  <r>
    <n v="787"/>
    <s v="IN-2014-31622"/>
    <s v="Standard Class"/>
    <s v="SS-20590"/>
    <s v="Sonia Sunley"/>
    <x v="0"/>
    <x v="24"/>
    <s v="Uttar Pradesh"/>
    <s v="India"/>
    <x v="3"/>
    <s v="FUR-BO-10000610"/>
    <x v="2"/>
    <x v="14"/>
    <x v="641"/>
    <x v="739"/>
    <n v="4"/>
    <n v="245.16"/>
    <n v="12.32"/>
    <s v="Medium"/>
    <n v="90"/>
    <s v="Ramesh"/>
    <x v="6"/>
    <s v="Male"/>
    <x v="408"/>
    <s v="2021"/>
    <x v="3"/>
    <s v="August"/>
    <d v="2021-04-09T00:00:00"/>
    <x v="0"/>
  </r>
  <r>
    <n v="788"/>
    <s v="IN-2013-58873"/>
    <s v="Standard Class"/>
    <s v="KH-16510"/>
    <s v="Keith Herrera"/>
    <x v="0"/>
    <x v="51"/>
    <s v="Punjab"/>
    <s v="India"/>
    <x v="3"/>
    <s v="FUR-FU-10001619"/>
    <x v="2"/>
    <x v="15"/>
    <x v="287"/>
    <x v="740"/>
    <n v="4"/>
    <n v="78"/>
    <n v="10.98"/>
    <s v="Medium"/>
    <n v="710"/>
    <s v="Ramesh"/>
    <x v="7"/>
    <s v="Male"/>
    <x v="186"/>
    <s v="2021"/>
    <x v="0"/>
    <s v="September"/>
    <d v="2021-09-19T00:00:00"/>
    <x v="0"/>
  </r>
  <r>
    <n v="789"/>
    <s v="IN-2014-75785"/>
    <s v="Standard Class"/>
    <s v="KW-16570"/>
    <s v="Kelly Williams"/>
    <x v="0"/>
    <x v="9"/>
    <s v="Uttar Pradesh"/>
    <s v="India"/>
    <x v="3"/>
    <s v="TEC-CO-10004535"/>
    <x v="1"/>
    <x v="10"/>
    <x v="185"/>
    <x v="741"/>
    <n v="4"/>
    <n v="458.04"/>
    <n v="123.23"/>
    <s v="Medium"/>
    <n v="185"/>
    <s v="Ramesh"/>
    <x v="4"/>
    <s v="Female"/>
    <x v="179"/>
    <s v="2022"/>
    <x v="1"/>
    <s v="April"/>
    <d v="2022-06-06T00:00:00"/>
    <x v="0"/>
  </r>
  <r>
    <n v="790"/>
    <s v="IN-2011-59685"/>
    <s v="Standard Class"/>
    <s v="BM-11785"/>
    <s v="Bryan Mills"/>
    <x v="0"/>
    <x v="111"/>
    <s v="Tamil Nadu"/>
    <s v="India"/>
    <x v="2"/>
    <s v="TEC-CO-10001204"/>
    <x v="1"/>
    <x v="10"/>
    <x v="189"/>
    <x v="203"/>
    <n v="4"/>
    <n v="154.08000000000001"/>
    <n v="87.26"/>
    <s v="Medium"/>
    <n v="578"/>
    <s v="Ramesh"/>
    <x v="5"/>
    <s v="Male"/>
    <x v="258"/>
    <s v="2022"/>
    <x v="4"/>
    <s v="September"/>
    <d v="2022-09-17T00:00:00"/>
    <x v="0"/>
  </r>
  <r>
    <n v="791"/>
    <s v="IN-2013-10097"/>
    <s v="Standard Class"/>
    <s v="CJ-12010"/>
    <s v="Caroline Jumper"/>
    <x v="0"/>
    <x v="133"/>
    <s v="Uttar Pradesh"/>
    <s v="India"/>
    <x v="3"/>
    <s v="TEC-AC-10004012"/>
    <x v="1"/>
    <x v="11"/>
    <x v="338"/>
    <x v="742"/>
    <n v="4"/>
    <n v="66"/>
    <n v="9.17"/>
    <s v="Medium"/>
    <n v="229"/>
    <s v="Ramesh"/>
    <x v="7"/>
    <s v="Male"/>
    <x v="419"/>
    <s v="2021"/>
    <x v="5"/>
    <s v="May"/>
    <d v="2021-03-06T00:00:00"/>
    <x v="1"/>
  </r>
  <r>
    <n v="792"/>
    <s v="IN-2013-18707"/>
    <s v="Standard Class"/>
    <s v="JF-15190"/>
    <s v="Jamie Frazer"/>
    <x v="0"/>
    <x v="11"/>
    <s v="Madhya Pradesh"/>
    <s v="India"/>
    <x v="0"/>
    <s v="TEC-PH-10001805"/>
    <x v="1"/>
    <x v="12"/>
    <x v="642"/>
    <x v="743"/>
    <n v="4"/>
    <n v="94.56"/>
    <n v="52.63"/>
    <s v="Medium"/>
    <n v="790"/>
    <s v="Ramesh"/>
    <x v="4"/>
    <s v="Female"/>
    <x v="361"/>
    <s v="2022"/>
    <x v="6"/>
    <s v="December"/>
    <d v="2023-04-01T00:00:00"/>
    <x v="1"/>
  </r>
  <r>
    <n v="793"/>
    <s v="IN-2013-18707"/>
    <s v="Standard Class"/>
    <s v="JF-15190"/>
    <s v="Jamie Frazer"/>
    <x v="0"/>
    <x v="11"/>
    <s v="Madhya Pradesh"/>
    <s v="India"/>
    <x v="0"/>
    <s v="FUR-FU-10001447"/>
    <x v="2"/>
    <x v="15"/>
    <x v="643"/>
    <x v="744"/>
    <n v="5"/>
    <n v="12.6"/>
    <n v="10.79"/>
    <s v="Medium"/>
    <n v="563"/>
    <s v="Ramesh"/>
    <x v="5"/>
    <s v="Female"/>
    <x v="127"/>
    <s v="2024"/>
    <x v="0"/>
    <s v="January"/>
    <d v="2024-01-05T00:00:00"/>
    <x v="0"/>
  </r>
  <r>
    <n v="794"/>
    <s v="IN-2012-48317"/>
    <s v="Standard Class"/>
    <s v="ML-18265"/>
    <s v="Muhammed Lee"/>
    <x v="0"/>
    <x v="30"/>
    <s v="Delhi"/>
    <s v="India"/>
    <x v="3"/>
    <s v="TEC-CO-10001726"/>
    <x v="1"/>
    <x v="10"/>
    <x v="293"/>
    <x v="745"/>
    <n v="5"/>
    <n v="205.2"/>
    <n v="19.95"/>
    <s v="Medium"/>
    <n v="670"/>
    <s v="Ramesh"/>
    <x v="6"/>
    <s v="Male"/>
    <x v="170"/>
    <s v="2023"/>
    <x v="5"/>
    <s v="December"/>
    <d v="2023-12-03T00:00:00"/>
    <x v="1"/>
  </r>
  <r>
    <n v="795"/>
    <s v="IN-2014-34877"/>
    <s v="Standard Class"/>
    <s v="LT-17110"/>
    <s v="Liz Thompson"/>
    <x v="0"/>
    <x v="21"/>
    <s v="Maharashtra"/>
    <s v="India"/>
    <x v="0"/>
    <s v="TEC-PH-10003488"/>
    <x v="1"/>
    <x v="12"/>
    <x v="556"/>
    <x v="746"/>
    <n v="6"/>
    <n v="139.32"/>
    <n v="41.57"/>
    <s v="Medium"/>
    <n v="533"/>
    <s v="Ramesh"/>
    <x v="7"/>
    <s v="Female"/>
    <x v="168"/>
    <s v="2024"/>
    <x v="6"/>
    <s v="March"/>
    <d v="2024-06-09T00:00:00"/>
    <x v="1"/>
  </r>
  <r>
    <n v="796"/>
    <s v="IN-2014-24377"/>
    <s v="Standard Class"/>
    <s v="BS-11755"/>
    <s v="Bruce Stewart"/>
    <x v="0"/>
    <x v="92"/>
    <s v="West Bengal"/>
    <s v="India"/>
    <x v="1"/>
    <s v="TEC-CO-10001482"/>
    <x v="1"/>
    <x v="10"/>
    <x v="637"/>
    <x v="747"/>
    <n v="6"/>
    <n v="95.58"/>
    <n v="36.89"/>
    <s v="Medium"/>
    <n v="455"/>
    <s v="Ramesh"/>
    <x v="4"/>
    <s v="Male"/>
    <x v="159"/>
    <s v="2022"/>
    <x v="5"/>
    <s v="January"/>
    <d v="2022-01-27T00:00:00"/>
    <x v="1"/>
  </r>
  <r>
    <n v="797"/>
    <s v="ID-2013-26806"/>
    <s v="Standard Class"/>
    <s v="PR-18880"/>
    <s v="Patrick Ryan"/>
    <x v="0"/>
    <x v="49"/>
    <s v="Maharashtra"/>
    <s v="India"/>
    <x v="0"/>
    <s v="TEC-PH-10000688"/>
    <x v="1"/>
    <x v="12"/>
    <x v="644"/>
    <x v="748"/>
    <n v="6"/>
    <n v="-140.58000000000001"/>
    <n v="33.020000000000003"/>
    <s v="Medium"/>
    <n v="582"/>
    <s v="Ramesh"/>
    <x v="5"/>
    <s v="Male"/>
    <x v="225"/>
    <s v="2024"/>
    <x v="0"/>
    <s v="April"/>
    <d v="2024-08-12T00:00:00"/>
    <x v="0"/>
  </r>
  <r>
    <n v="798"/>
    <s v="IN-2013-49577"/>
    <s v="Standard Class"/>
    <s v="SC-20020"/>
    <s v="Sam Craven"/>
    <x v="0"/>
    <x v="30"/>
    <s v="Delhi"/>
    <s v="India"/>
    <x v="3"/>
    <s v="FUR-CH-10002209"/>
    <x v="2"/>
    <x v="13"/>
    <x v="645"/>
    <x v="749"/>
    <n v="6"/>
    <n v="94.5"/>
    <n v="18.91"/>
    <s v="Medium"/>
    <n v="506"/>
    <s v="Ramesh"/>
    <x v="6"/>
    <s v="Female"/>
    <x v="392"/>
    <s v="2022"/>
    <x v="5"/>
    <s v="November"/>
    <d v="2022-06-15T00:00:00"/>
    <x v="1"/>
  </r>
  <r>
    <n v="799"/>
    <s v="IN-2013-49577"/>
    <s v="Standard Class"/>
    <s v="SC-20020"/>
    <s v="Sam Craven"/>
    <x v="0"/>
    <x v="30"/>
    <s v="Delhi"/>
    <s v="India"/>
    <x v="3"/>
    <s v="FUR-CH-10003822"/>
    <x v="2"/>
    <x v="13"/>
    <x v="646"/>
    <x v="750"/>
    <n v="8"/>
    <n v="331.44"/>
    <n v="31.87"/>
    <s v="Medium"/>
    <n v="709"/>
    <s v="Ramesh"/>
    <x v="7"/>
    <s v="Female"/>
    <x v="204"/>
    <s v="2021"/>
    <x v="1"/>
    <s v="December"/>
    <d v="2021-08-14T00:00:00"/>
    <x v="0"/>
  </r>
  <r>
    <n v="800"/>
    <s v="IN-2014-46777"/>
    <s v="Standard Class"/>
    <s v="KD-16345"/>
    <s v="Katherine Ducich"/>
    <x v="0"/>
    <x v="16"/>
    <s v="Gujarat"/>
    <s v="India"/>
    <x v="0"/>
    <s v="FUR-CH-10004339"/>
    <x v="2"/>
    <x v="13"/>
    <x v="647"/>
    <x v="751"/>
    <n v="9"/>
    <n v="154.16999999999999"/>
    <n v="18.940000000000001"/>
    <s v="Medium"/>
    <n v="605"/>
    <s v="Ramesh"/>
    <x v="4"/>
    <s v="Female"/>
    <x v="420"/>
    <s v="2024"/>
    <x v="1"/>
    <s v="October"/>
    <d v="2024-10-25T00:00:00"/>
    <x v="0"/>
  </r>
  <r>
    <n v="801"/>
    <s v="IN-2012-63759"/>
    <s v="Standard Class"/>
    <s v="CS-12460"/>
    <s v="Chuck Sachs"/>
    <x v="0"/>
    <x v="75"/>
    <s v="Uttar Pradesh"/>
    <s v="India"/>
    <x v="3"/>
    <s v="TEC-CO-10004027"/>
    <x v="1"/>
    <x v="10"/>
    <x v="648"/>
    <x v="752"/>
    <n v="9"/>
    <n v="26.73"/>
    <n v="237.05"/>
    <s v="Medium"/>
    <n v="56"/>
    <s v="Ramesh"/>
    <x v="6"/>
    <s v="Female"/>
    <x v="142"/>
    <s v="2022"/>
    <x v="1"/>
    <s v="October"/>
    <d v="2022-12-05T00:00:00"/>
    <x v="0"/>
  </r>
  <r>
    <n v="802"/>
    <s v="IN-2013-71753"/>
    <s v="Standard Class"/>
    <s v="JM-16195"/>
    <s v="Justin MacKendrick"/>
    <x v="0"/>
    <x v="119"/>
    <s v="Karnataka"/>
    <s v="India"/>
    <x v="2"/>
    <s v="FUR-BO-10002204"/>
    <x v="2"/>
    <x v="14"/>
    <x v="649"/>
    <x v="753"/>
    <n v="1"/>
    <n v="169.74"/>
    <n v="22.44"/>
    <s v="Medium"/>
    <n v="269"/>
    <s v="Ramesh"/>
    <x v="4"/>
    <s v="Male"/>
    <x v="389"/>
    <s v="2023"/>
    <x v="1"/>
    <s v="August"/>
    <d v="2023-08-18T00:00:00"/>
    <x v="0"/>
  </r>
  <r>
    <n v="803"/>
    <s v="IN-2013-52972"/>
    <s v="Standard Class"/>
    <s v="BD-11620"/>
    <s v="Brian DeCherney"/>
    <x v="0"/>
    <x v="31"/>
    <s v="Maharashtra"/>
    <s v="India"/>
    <x v="0"/>
    <s v="FUR-BO-10001641"/>
    <x v="2"/>
    <x v="14"/>
    <x v="599"/>
    <x v="754"/>
    <n v="1"/>
    <n v="50.16"/>
    <n v="10.46"/>
    <s v="Medium"/>
    <n v="584"/>
    <s v="Ramesh"/>
    <x v="5"/>
    <s v="Male"/>
    <x v="135"/>
    <s v="2023"/>
    <x v="5"/>
    <s v="December"/>
    <d v="2023-12-24T00:00:00"/>
    <x v="1"/>
  </r>
  <r>
    <n v="804"/>
    <s v="IN-2014-28675"/>
    <s v="Standard Class"/>
    <s v="AF-10870"/>
    <s v="Art Ferguson"/>
    <x v="0"/>
    <x v="73"/>
    <s v="Uttar Pradesh"/>
    <s v="India"/>
    <x v="3"/>
    <s v="FUR-BO-10001598"/>
    <x v="2"/>
    <x v="14"/>
    <x v="240"/>
    <x v="755"/>
    <n v="1"/>
    <n v="56.4"/>
    <n v="6.4"/>
    <s v="Medium"/>
    <n v="740"/>
    <s v="Ramesh"/>
    <x v="6"/>
    <s v="Female"/>
    <x v="421"/>
    <s v="2022"/>
    <x v="2"/>
    <s v="May"/>
    <d v="2022-05-31T00:00:00"/>
    <x v="0"/>
  </r>
  <r>
    <n v="805"/>
    <s v="IN-2014-32728"/>
    <s v="Standard Class"/>
    <s v="BN-11515"/>
    <s v="Bradley Nguyen"/>
    <x v="0"/>
    <x v="128"/>
    <s v="Tamil Nadu"/>
    <s v="India"/>
    <x v="2"/>
    <s v="FUR-TA-10002095"/>
    <x v="2"/>
    <x v="16"/>
    <x v="650"/>
    <x v="756"/>
    <n v="1"/>
    <n v="10.8"/>
    <n v="25.28"/>
    <s v="Medium"/>
    <n v="346"/>
    <s v="Ramesh"/>
    <x v="7"/>
    <s v="Female"/>
    <x v="203"/>
    <s v="2024"/>
    <x v="3"/>
    <s v="June"/>
    <d v="2024-06-21T00:00:00"/>
    <x v="0"/>
  </r>
  <r>
    <n v="806"/>
    <s v="IN-2012-24209"/>
    <s v="Standard Class"/>
    <s v="AR-10570"/>
    <s v="Anemone Ratner"/>
    <x v="0"/>
    <x v="12"/>
    <s v="Tamil Nadu"/>
    <s v="India"/>
    <x v="2"/>
    <s v="FUR-CH-10001913"/>
    <x v="2"/>
    <x v="13"/>
    <x v="620"/>
    <x v="757"/>
    <n v="1"/>
    <n v="22.92"/>
    <n v="21.09"/>
    <s v="Medium"/>
    <n v="416"/>
    <s v="Ramesh"/>
    <x v="4"/>
    <s v="Female"/>
    <x v="158"/>
    <s v="2022"/>
    <x v="6"/>
    <s v="November"/>
    <d v="2022-05-16T00:00:00"/>
    <x v="1"/>
  </r>
  <r>
    <n v="807"/>
    <s v="IN-2013-29326"/>
    <s v="Standard Class"/>
    <s v="IM-15070"/>
    <s v="Irene Maddox"/>
    <x v="0"/>
    <x v="124"/>
    <s v="Maharashtra"/>
    <s v="India"/>
    <x v="0"/>
    <s v="TEC-PH-10002428"/>
    <x v="1"/>
    <x v="12"/>
    <x v="208"/>
    <x v="758"/>
    <n v="1"/>
    <n v="2.19"/>
    <n v="6.07"/>
    <s v="Medium"/>
    <n v="364"/>
    <s v="Ramesh"/>
    <x v="5"/>
    <s v="Male"/>
    <x v="191"/>
    <s v="2023"/>
    <x v="1"/>
    <s v="April"/>
    <d v="2023-04-28T00:00:00"/>
    <x v="0"/>
  </r>
  <r>
    <n v="808"/>
    <s v="IN-2011-37614"/>
    <s v="Standard Class"/>
    <s v="AS-10090"/>
    <s v="Adam Shillingsburg"/>
    <x v="0"/>
    <x v="10"/>
    <s v="Rajasthan"/>
    <s v="India"/>
    <x v="0"/>
    <s v="TEC-AC-10002255"/>
    <x v="1"/>
    <x v="11"/>
    <x v="194"/>
    <x v="759"/>
    <n v="1"/>
    <n v="26.25"/>
    <n v="6.79"/>
    <s v="Medium"/>
    <n v="632"/>
    <s v="Ramesh"/>
    <x v="6"/>
    <s v="Male"/>
    <x v="207"/>
    <s v="2021"/>
    <x v="3"/>
    <s v="December"/>
    <d v="2021-12-29T00:00:00"/>
    <x v="0"/>
  </r>
  <r>
    <n v="809"/>
    <s v="IN-2012-43165"/>
    <s v="Standard Class"/>
    <s v="MM-17260"/>
    <s v="Magdelene Morse"/>
    <x v="0"/>
    <x v="7"/>
    <s v="Puducherry"/>
    <s v="India"/>
    <x v="2"/>
    <s v="FUR-BO-10004161"/>
    <x v="2"/>
    <x v="14"/>
    <x v="651"/>
    <x v="760"/>
    <n v="2"/>
    <n v="5.04"/>
    <n v="13.6"/>
    <s v="Medium"/>
    <n v="24"/>
    <s v="Ramesh"/>
    <x v="4"/>
    <s v="Male"/>
    <x v="412"/>
    <s v="2023"/>
    <x v="1"/>
    <s v="February"/>
    <d v="2023-02-27T00:00:00"/>
    <x v="0"/>
  </r>
  <r>
    <n v="810"/>
    <s v="IN-2014-45426"/>
    <s v="Standard Class"/>
    <s v="LD-17005"/>
    <s v="Lisa DeCherney"/>
    <x v="0"/>
    <x v="112"/>
    <s v="Telangana"/>
    <s v="India"/>
    <x v="2"/>
    <s v="FUR-FU-10000514"/>
    <x v="2"/>
    <x v="15"/>
    <x v="652"/>
    <x v="761"/>
    <n v="2"/>
    <n v="43.44"/>
    <n v="8.42"/>
    <s v="Medium"/>
    <n v="660"/>
    <s v="Ramesh"/>
    <x v="5"/>
    <s v="Male"/>
    <x v="422"/>
    <s v="2024"/>
    <x v="2"/>
    <s v="September"/>
    <d v="2024-02-10T00:00:00"/>
    <x v="0"/>
  </r>
  <r>
    <n v="811"/>
    <s v="IN-2013-65075"/>
    <s v="Standard Class"/>
    <s v="GZ-14470"/>
    <s v="Gary Zandusky"/>
    <x v="0"/>
    <x v="25"/>
    <s v="Punjab"/>
    <s v="India"/>
    <x v="3"/>
    <s v="FUR-FU-10002722"/>
    <x v="2"/>
    <x v="15"/>
    <x v="653"/>
    <x v="547"/>
    <n v="2"/>
    <n v="8.0399999999999991"/>
    <n v="6.7"/>
    <s v="Medium"/>
    <n v="174"/>
    <s v="Ramesh"/>
    <x v="6"/>
    <s v="Male"/>
    <x v="423"/>
    <s v="2024"/>
    <x v="1"/>
    <s v="November"/>
    <d v="2024-11-15T00:00:00"/>
    <x v="0"/>
  </r>
  <r>
    <n v="812"/>
    <s v="IN-2012-32280"/>
    <s v="Standard Class"/>
    <s v="WB-21850"/>
    <s v="William Brown"/>
    <x v="0"/>
    <x v="122"/>
    <s v="Chandigarh"/>
    <s v="India"/>
    <x v="3"/>
    <s v="FUR-CH-10001204"/>
    <x v="2"/>
    <x v="13"/>
    <x v="654"/>
    <x v="762"/>
    <n v="2"/>
    <n v="76.319999999999993"/>
    <n v="13.49"/>
    <s v="Medium"/>
    <n v="644"/>
    <s v="Ramesh"/>
    <x v="4"/>
    <s v="Female"/>
    <x v="142"/>
    <s v="2022"/>
    <x v="1"/>
    <s v="October"/>
    <d v="2022-12-05T00:00:00"/>
    <x v="0"/>
  </r>
  <r>
    <n v="813"/>
    <s v="IN-2014-36627"/>
    <s v="Standard Class"/>
    <s v="JK-16090"/>
    <s v="Juliana Krohn"/>
    <x v="0"/>
    <x v="19"/>
    <s v="Rajasthan"/>
    <s v="India"/>
    <x v="0"/>
    <s v="FUR-CH-10004163"/>
    <x v="2"/>
    <x v="13"/>
    <x v="563"/>
    <x v="763"/>
    <n v="2"/>
    <n v="33.840000000000003"/>
    <n v="12.29"/>
    <s v="Medium"/>
    <n v="51"/>
    <s v="Ramesh"/>
    <x v="5"/>
    <s v="Male"/>
    <x v="424"/>
    <s v="2021"/>
    <x v="1"/>
    <s v="May"/>
    <d v="2021-09-12T00:00:00"/>
    <x v="0"/>
  </r>
  <r>
    <n v="814"/>
    <s v="IN-2014-46777"/>
    <s v="Standard Class"/>
    <s v="KD-16345"/>
    <s v="Katherine Ducich"/>
    <x v="0"/>
    <x v="16"/>
    <s v="Gujarat"/>
    <s v="India"/>
    <x v="0"/>
    <s v="TEC-AC-10004081"/>
    <x v="1"/>
    <x v="11"/>
    <x v="655"/>
    <x v="120"/>
    <n v="2"/>
    <n v="72.42"/>
    <n v="10.87"/>
    <s v="Medium"/>
    <n v="745"/>
    <s v="Ramesh"/>
    <x v="6"/>
    <s v="Female"/>
    <x v="425"/>
    <s v="2021"/>
    <x v="4"/>
    <s v="September"/>
    <d v="2021-09-27T00:00:00"/>
    <x v="0"/>
  </r>
  <r>
    <n v="815"/>
    <s v="IN-2011-18959"/>
    <s v="Standard Class"/>
    <s v="CA-12775"/>
    <s v="Cynthia Arntzen"/>
    <x v="0"/>
    <x v="28"/>
    <s v="Madhya Pradesh"/>
    <s v="India"/>
    <x v="0"/>
    <s v="TEC-AC-10000398"/>
    <x v="1"/>
    <x v="11"/>
    <x v="656"/>
    <x v="764"/>
    <n v="2"/>
    <n v="0"/>
    <n v="8.4"/>
    <s v="Medium"/>
    <n v="464"/>
    <s v="Ramesh"/>
    <x v="7"/>
    <s v="Male"/>
    <x v="42"/>
    <s v="2024"/>
    <x v="2"/>
    <s v="November"/>
    <d v="2024-11-20T00:00:00"/>
    <x v="0"/>
  </r>
  <r>
    <n v="816"/>
    <s v="IN-2014-38223"/>
    <s v="Standard Class"/>
    <s v="MS-17770"/>
    <s v="Maxwell Schwartz"/>
    <x v="0"/>
    <x v="30"/>
    <s v="Delhi"/>
    <s v="India"/>
    <x v="3"/>
    <s v="TEC-PH-10003062"/>
    <x v="1"/>
    <x v="12"/>
    <x v="657"/>
    <x v="765"/>
    <n v="2"/>
    <n v="117.72"/>
    <n v="20.49"/>
    <s v="Medium"/>
    <n v="666"/>
    <s v="Ramesh"/>
    <x v="4"/>
    <s v="Female"/>
    <x v="140"/>
    <s v="2024"/>
    <x v="1"/>
    <s v="July"/>
    <d v="2024-07-20T00:00:00"/>
    <x v="0"/>
  </r>
  <r>
    <n v="817"/>
    <s v="IN-2013-53455"/>
    <s v="Standard Class"/>
    <s v="CR-12730"/>
    <s v="Craig Reiter"/>
    <x v="0"/>
    <x v="100"/>
    <s v="Uttar Pradesh"/>
    <s v="India"/>
    <x v="3"/>
    <s v="TEC-PH-10002154"/>
    <x v="1"/>
    <x v="12"/>
    <x v="658"/>
    <x v="766"/>
    <n v="2"/>
    <n v="43.02"/>
    <n v="12.58"/>
    <s v="Medium"/>
    <n v="598"/>
    <s v="Ramesh"/>
    <x v="5"/>
    <s v="Female"/>
    <x v="122"/>
    <s v="2024"/>
    <x v="5"/>
    <s v="May"/>
    <d v="2024-07-05T00:00:00"/>
    <x v="1"/>
  </r>
  <r>
    <n v="818"/>
    <s v="IN-2014-52818"/>
    <s v="Standard Class"/>
    <s v="JF-15565"/>
    <s v="Jill Fjeld"/>
    <x v="0"/>
    <x v="44"/>
    <s v="Maharashtra"/>
    <s v="India"/>
    <x v="0"/>
    <s v="OFF-BI-10001867"/>
    <x v="0"/>
    <x v="0"/>
    <x v="659"/>
    <x v="767"/>
    <n v="2"/>
    <n v="8.6999999999999993"/>
    <n v="0.6"/>
    <s v="Medium"/>
    <n v="297"/>
    <s v="Suresh"/>
    <x v="8"/>
    <s v="Female"/>
    <x v="245"/>
    <s v="2021"/>
    <x v="1"/>
    <s v="August"/>
    <d v="2021-08-27T00:00:00"/>
    <x v="0"/>
  </r>
  <r>
    <n v="819"/>
    <s v="IN-2014-50179"/>
    <s v="Standard Class"/>
    <s v="JR-15700"/>
    <s v="Jocasta Rupert"/>
    <x v="0"/>
    <x v="58"/>
    <s v="Tamil Nadu"/>
    <s v="India"/>
    <x v="2"/>
    <s v="OFF-BI-10002684"/>
    <x v="0"/>
    <x v="0"/>
    <x v="22"/>
    <x v="768"/>
    <n v="2"/>
    <n v="3.66"/>
    <n v="0.42"/>
    <s v="Medium"/>
    <n v="795"/>
    <s v="Suresh"/>
    <x v="9"/>
    <s v="Male"/>
    <x v="426"/>
    <s v="2024"/>
    <x v="4"/>
    <s v="March"/>
    <d v="2024-06-07T00:00:00"/>
    <x v="0"/>
  </r>
  <r>
    <n v="820"/>
    <s v="IN-2012-39651"/>
    <s v="Standard Class"/>
    <s v="TS-21655"/>
    <s v="Trudy Schmidt"/>
    <x v="0"/>
    <x v="117"/>
    <s v="Punjab"/>
    <s v="India"/>
    <x v="3"/>
    <s v="OFF-AR-10002109"/>
    <x v="0"/>
    <x v="7"/>
    <x v="99"/>
    <x v="769"/>
    <n v="2"/>
    <n v="26.64"/>
    <n v="4.7699999999999996"/>
    <s v="Medium"/>
    <n v="253"/>
    <s v="Suresh"/>
    <x v="10"/>
    <s v="Male"/>
    <x v="148"/>
    <s v="2024"/>
    <x v="4"/>
    <s v="September"/>
    <d v="2024-09-29T00:00:00"/>
    <x v="0"/>
  </r>
  <r>
    <n v="821"/>
    <s v="IN-2014-21143"/>
    <s v="Standard Class"/>
    <s v="DC-12850"/>
    <s v="Dan Campbell"/>
    <x v="0"/>
    <x v="8"/>
    <s v="Uttar Pradesh"/>
    <s v="India"/>
    <x v="3"/>
    <s v="OFF-AR-10001266"/>
    <x v="0"/>
    <x v="7"/>
    <x v="499"/>
    <x v="770"/>
    <n v="2"/>
    <n v="40.74"/>
    <n v="4.25"/>
    <s v="Medium"/>
    <n v="676"/>
    <s v="Suresh"/>
    <x v="11"/>
    <s v="Male"/>
    <x v="421"/>
    <s v="2022"/>
    <x v="2"/>
    <s v="May"/>
    <d v="2022-05-31T00:00:00"/>
    <x v="0"/>
  </r>
  <r>
    <n v="822"/>
    <s v="IN-2011-12890"/>
    <s v="Standard Class"/>
    <s v="CT-11995"/>
    <s v="Carol Triggs"/>
    <x v="0"/>
    <x v="23"/>
    <s v="Rajasthan"/>
    <s v="India"/>
    <x v="0"/>
    <s v="OFF-ST-10003606"/>
    <x v="0"/>
    <x v="1"/>
    <x v="660"/>
    <x v="8"/>
    <n v="2"/>
    <n v="5.4"/>
    <n v="0.47"/>
    <s v="Medium"/>
    <n v="361"/>
    <s v="Suresh"/>
    <x v="8"/>
    <s v="Male"/>
    <x v="427"/>
    <s v="2024"/>
    <x v="3"/>
    <s v="February"/>
    <d v="2024-02-15T00:00:00"/>
    <x v="0"/>
  </r>
  <r>
    <n v="823"/>
    <s v="IN-2012-74168"/>
    <s v="Standard Class"/>
    <s v="JM-15535"/>
    <s v="Jessica Myrick"/>
    <x v="0"/>
    <x v="66"/>
    <s v="Maharashtra"/>
    <s v="India"/>
    <x v="0"/>
    <s v="OFF-LA-10003435"/>
    <x v="0"/>
    <x v="3"/>
    <x v="370"/>
    <x v="265"/>
    <n v="2"/>
    <n v="6.06"/>
    <n v="1.63"/>
    <s v="Medium"/>
    <n v="251"/>
    <s v="Suresh"/>
    <x v="9"/>
    <s v="Male"/>
    <x v="194"/>
    <s v="2022"/>
    <x v="5"/>
    <s v="June"/>
    <d v="2022-06-21T00:00:00"/>
    <x v="1"/>
  </r>
  <r>
    <n v="824"/>
    <s v="IN-2014-69856"/>
    <s v="Standard Class"/>
    <s v="AG-10900"/>
    <s v="Arthur Gainer"/>
    <x v="0"/>
    <x v="61"/>
    <s v="Uttar Pradesh"/>
    <s v="India"/>
    <x v="3"/>
    <s v="OFF-PA-10004187"/>
    <x v="0"/>
    <x v="6"/>
    <x v="661"/>
    <x v="771"/>
    <n v="2"/>
    <n v="2.58"/>
    <n v="4.38"/>
    <s v="Medium"/>
    <n v="159"/>
    <s v="Suresh"/>
    <x v="11"/>
    <s v="Male"/>
    <x v="196"/>
    <s v="2023"/>
    <x v="1"/>
    <s v="January"/>
    <d v="2023-05-11T00:00:00"/>
    <x v="0"/>
  </r>
  <r>
    <n v="825"/>
    <s v="IN-2014-45426"/>
    <s v="Standard Class"/>
    <s v="LD-17005"/>
    <s v="Lisa DeCherney"/>
    <x v="0"/>
    <x v="112"/>
    <s v="Telangana"/>
    <s v="India"/>
    <x v="2"/>
    <s v="OFF-PA-10004185"/>
    <x v="0"/>
    <x v="6"/>
    <x v="662"/>
    <x v="772"/>
    <n v="2"/>
    <n v="14.22"/>
    <n v="3.84"/>
    <s v="Medium"/>
    <n v="281"/>
    <s v="Suresh"/>
    <x v="8"/>
    <s v="Female"/>
    <x v="40"/>
    <s v="2024"/>
    <x v="1"/>
    <s v="March"/>
    <d v="2024-03-23T00:00:00"/>
    <x v="0"/>
  </r>
  <r>
    <n v="826"/>
    <s v="IN-2011-33904"/>
    <s v="Standard Class"/>
    <s v="RR-19315"/>
    <s v="Ralph Ritter"/>
    <x v="0"/>
    <x v="8"/>
    <s v="Uttar Pradesh"/>
    <s v="India"/>
    <x v="3"/>
    <s v="OFF-AP-10002793"/>
    <x v="0"/>
    <x v="8"/>
    <x v="663"/>
    <x v="773"/>
    <n v="2"/>
    <n v="284.76"/>
    <n v="110.3"/>
    <s v="Medium"/>
    <n v="415"/>
    <s v="Suresh"/>
    <x v="9"/>
    <s v="Male"/>
    <x v="428"/>
    <s v="2023"/>
    <x v="6"/>
    <s v="October"/>
    <d v="2023-10-30T00:00:00"/>
    <x v="1"/>
  </r>
  <r>
    <n v="827"/>
    <s v="IN-2014-46777"/>
    <s v="Standard Class"/>
    <s v="KD-16345"/>
    <s v="Katherine Ducich"/>
    <x v="0"/>
    <x v="16"/>
    <s v="Gujarat"/>
    <s v="India"/>
    <x v="0"/>
    <s v="OFF-AR-10003774"/>
    <x v="0"/>
    <x v="7"/>
    <x v="29"/>
    <x v="774"/>
    <n v="1"/>
    <n v="18.72"/>
    <n v="3.41"/>
    <s v="Medium"/>
    <n v="511"/>
    <s v="Suresh"/>
    <x v="11"/>
    <s v="Female"/>
    <x v="178"/>
    <s v="2022"/>
    <x v="3"/>
    <s v="February"/>
    <d v="2022-02-18T00:00:00"/>
    <x v="0"/>
  </r>
  <r>
    <n v="828"/>
    <s v="IN-2011-48009"/>
    <s v="Standard Class"/>
    <s v="BD-11635"/>
    <s v="Brian Derr"/>
    <x v="0"/>
    <x v="57"/>
    <s v="Rajasthan"/>
    <s v="India"/>
    <x v="0"/>
    <s v="OFF-ST-10003203"/>
    <x v="0"/>
    <x v="1"/>
    <x v="56"/>
    <x v="775"/>
    <n v="1"/>
    <n v="84.69"/>
    <n v="6.76"/>
    <s v="Medium"/>
    <n v="516"/>
    <s v="Suresh"/>
    <x v="8"/>
    <s v="Female"/>
    <x v="429"/>
    <s v="2023"/>
    <x v="1"/>
    <s v="February"/>
    <d v="2023-05-01T00:00:00"/>
    <x v="0"/>
  </r>
  <r>
    <n v="829"/>
    <s v="IN-2011-24769"/>
    <s v="Standard Class"/>
    <s v="JM-15535"/>
    <s v="Jessica Myrick"/>
    <x v="0"/>
    <x v="6"/>
    <s v="Maharashtra"/>
    <s v="India"/>
    <x v="0"/>
    <s v="OFF-LA-10000322"/>
    <x v="0"/>
    <x v="3"/>
    <x v="664"/>
    <x v="776"/>
    <n v="1"/>
    <n v="1.02"/>
    <n v="0.5"/>
    <s v="Medium"/>
    <n v="547"/>
    <s v="Suresh"/>
    <x v="9"/>
    <s v="Female"/>
    <x v="430"/>
    <s v="2021"/>
    <x v="5"/>
    <s v="July"/>
    <d v="2021-09-11T00:00:00"/>
    <x v="1"/>
  </r>
  <r>
    <n v="830"/>
    <s v="IN-2014-13597"/>
    <s v="Standard Class"/>
    <s v="AC-10450"/>
    <s v="Amy Cox"/>
    <x v="0"/>
    <x v="18"/>
    <s v="Tamil Nadu"/>
    <s v="India"/>
    <x v="2"/>
    <s v="OFF-LA-10002088"/>
    <x v="0"/>
    <x v="3"/>
    <x v="665"/>
    <x v="777"/>
    <n v="1"/>
    <n v="2.94"/>
    <n v="0.11"/>
    <s v="Medium"/>
    <n v="799"/>
    <s v="Suresh"/>
    <x v="10"/>
    <s v="Male"/>
    <x v="220"/>
    <s v="2021"/>
    <x v="6"/>
    <s v="September"/>
    <d v="2021-11-11T00:00:00"/>
    <x v="1"/>
  </r>
  <r>
    <n v="831"/>
    <s v="IN-2013-22648"/>
    <s v="Standard Class"/>
    <s v="SF-20065"/>
    <s v="Sandra Flanagan"/>
    <x v="0"/>
    <x v="5"/>
    <s v="Madhya Pradesh"/>
    <s v="India"/>
    <x v="0"/>
    <s v="OFF-FA-10003962"/>
    <x v="0"/>
    <x v="4"/>
    <x v="666"/>
    <x v="778"/>
    <n v="1"/>
    <n v="0.75"/>
    <n v="1.1399999999999999"/>
    <s v="Medium"/>
    <n v="431"/>
    <s v="Suresh"/>
    <x v="11"/>
    <s v="Male"/>
    <x v="431"/>
    <s v="2023"/>
    <x v="2"/>
    <s v="August"/>
    <d v="2023-08-16T00:00:00"/>
    <x v="0"/>
  </r>
  <r>
    <n v="832"/>
    <s v="IN-2011-29998"/>
    <s v="Standard Class"/>
    <s v="GT-14755"/>
    <s v="Guy Thornton"/>
    <x v="0"/>
    <x v="17"/>
    <s v="Uttar Pradesh"/>
    <s v="India"/>
    <x v="3"/>
    <s v="OFF-FA-10004910"/>
    <x v="0"/>
    <x v="4"/>
    <x v="667"/>
    <x v="779"/>
    <n v="1"/>
    <n v="0.56999999999999995"/>
    <n v="0.25"/>
    <s v="Medium"/>
    <n v="120"/>
    <s v="Suresh"/>
    <x v="8"/>
    <s v="Male"/>
    <x v="429"/>
    <s v="2023"/>
    <x v="1"/>
    <s v="February"/>
    <d v="2023-05-01T00:00:00"/>
    <x v="0"/>
  </r>
  <r>
    <n v="833"/>
    <s v="IN-2014-48163"/>
    <s v="Standard Class"/>
    <s v="KA-16525"/>
    <s v="Kelly Andreada"/>
    <x v="0"/>
    <x v="0"/>
    <s v="Gujarat"/>
    <s v="India"/>
    <x v="0"/>
    <s v="OFF-PA-10000776"/>
    <x v="0"/>
    <x v="6"/>
    <x v="14"/>
    <x v="780"/>
    <n v="1"/>
    <n v="21.12"/>
    <n v="2.0099999999999998"/>
    <s v="Medium"/>
    <n v="162"/>
    <s v="Suresh"/>
    <x v="9"/>
    <s v="Male"/>
    <x v="133"/>
    <s v="2023"/>
    <x v="1"/>
    <s v="September"/>
    <d v="2023-09-13T00:00:00"/>
    <x v="0"/>
  </r>
  <r>
    <n v="834"/>
    <s v="IN-2014-46777"/>
    <s v="Standard Class"/>
    <s v="KD-16345"/>
    <s v="Katherine Ducich"/>
    <x v="0"/>
    <x v="16"/>
    <s v="Gujarat"/>
    <s v="India"/>
    <x v="0"/>
    <s v="OFF-BI-10002243"/>
    <x v="0"/>
    <x v="0"/>
    <x v="72"/>
    <x v="781"/>
    <n v="3"/>
    <n v="37.979999999999997"/>
    <n v="5.05"/>
    <s v="Medium"/>
    <n v="744"/>
    <s v="Suresh"/>
    <x v="11"/>
    <s v="Female"/>
    <x v="104"/>
    <s v="2023"/>
    <x v="6"/>
    <s v="November"/>
    <d v="2023-11-11T00:00:00"/>
    <x v="1"/>
  </r>
  <r>
    <n v="835"/>
    <s v="IN-2013-52972"/>
    <s v="Standard Class"/>
    <s v="BD-11620"/>
    <s v="Brian DeCherney"/>
    <x v="0"/>
    <x v="31"/>
    <s v="Maharashtra"/>
    <s v="India"/>
    <x v="0"/>
    <s v="OFF-BI-10001967"/>
    <x v="0"/>
    <x v="0"/>
    <x v="19"/>
    <x v="20"/>
    <n v="3"/>
    <n v="1.8"/>
    <n v="1.55"/>
    <s v="Medium"/>
    <n v="201"/>
    <s v="Suresh"/>
    <x v="8"/>
    <s v="Female"/>
    <x v="381"/>
    <s v="2024"/>
    <x v="3"/>
    <s v="April"/>
    <d v="2024-04-26T00:00:00"/>
    <x v="0"/>
  </r>
  <r>
    <n v="836"/>
    <s v="IN-2012-17727"/>
    <s v="Standard Class"/>
    <s v="GH-14425"/>
    <s v="Gary Hwang"/>
    <x v="0"/>
    <x v="29"/>
    <s v="Karnataka"/>
    <s v="India"/>
    <x v="2"/>
    <s v="OFF-ST-10004464"/>
    <x v="0"/>
    <x v="1"/>
    <x v="668"/>
    <x v="782"/>
    <n v="3"/>
    <n v="63.27"/>
    <n v="11.96"/>
    <s v="Medium"/>
    <n v="460"/>
    <s v="Suresh"/>
    <x v="10"/>
    <s v="Female"/>
    <x v="432"/>
    <s v="2022"/>
    <x v="5"/>
    <s v="May"/>
    <d v="2022-05-18T00:00:00"/>
    <x v="1"/>
  </r>
  <r>
    <n v="837"/>
    <s v="IN-2014-16082"/>
    <s v="Standard Class"/>
    <s v="SC-20305"/>
    <s v="Sean Christensen"/>
    <x v="0"/>
    <x v="14"/>
    <s v="Maharashtra"/>
    <s v="India"/>
    <x v="0"/>
    <s v="OFF-ST-10001824"/>
    <x v="0"/>
    <x v="1"/>
    <x v="129"/>
    <x v="139"/>
    <n v="3"/>
    <n v="4.32"/>
    <n v="6.26"/>
    <s v="Medium"/>
    <n v="109"/>
    <s v="Suresh"/>
    <x v="8"/>
    <s v="Male"/>
    <x v="433"/>
    <s v="2021"/>
    <x v="2"/>
    <s v="March"/>
    <d v="2021-06-08T00:00:00"/>
    <x v="0"/>
  </r>
  <r>
    <n v="838"/>
    <s v="IN-2014-24622"/>
    <s v="Standard Class"/>
    <s v="MM-17920"/>
    <s v="Michael Moore"/>
    <x v="0"/>
    <x v="3"/>
    <s v="Karnataka"/>
    <s v="India"/>
    <x v="2"/>
    <s v="OFF-EN-10002784"/>
    <x v="0"/>
    <x v="2"/>
    <x v="669"/>
    <x v="783"/>
    <n v="3"/>
    <n v="34.83"/>
    <n v="6.68"/>
    <s v="Medium"/>
    <n v="186"/>
    <s v="Suresh"/>
    <x v="9"/>
    <s v="Female"/>
    <x v="391"/>
    <s v="2022"/>
    <x v="1"/>
    <s v="June"/>
    <d v="2022-06-27T00:00:00"/>
    <x v="0"/>
  </r>
  <r>
    <n v="839"/>
    <s v="IN-2014-61414"/>
    <s v="Standard Class"/>
    <s v="JJ-15445"/>
    <s v="Jennifer Jackson"/>
    <x v="0"/>
    <x v="22"/>
    <s v="Maharashtra"/>
    <s v="India"/>
    <x v="0"/>
    <s v="OFF-EN-10004473"/>
    <x v="0"/>
    <x v="2"/>
    <x v="413"/>
    <x v="784"/>
    <n v="3"/>
    <n v="7.29"/>
    <n v="5.97"/>
    <s v="Medium"/>
    <n v="663"/>
    <s v="Suresh"/>
    <x v="10"/>
    <s v="Female"/>
    <x v="195"/>
    <s v="2021"/>
    <x v="1"/>
    <s v="September"/>
    <d v="2021-09-27T00:00:00"/>
    <x v="0"/>
  </r>
  <r>
    <n v="840"/>
    <s v="IN-2013-58747"/>
    <s v="Standard Class"/>
    <s v="LR-16915"/>
    <s v="Lena Radford"/>
    <x v="0"/>
    <x v="24"/>
    <s v="Haryana"/>
    <s v="India"/>
    <x v="3"/>
    <s v="OFF-EN-10001789"/>
    <x v="0"/>
    <x v="2"/>
    <x v="96"/>
    <x v="574"/>
    <n v="3"/>
    <n v="4.8600000000000003"/>
    <n v="5.23"/>
    <s v="Medium"/>
    <n v="58"/>
    <s v="Suresh"/>
    <x v="11"/>
    <s v="Male"/>
    <x v="136"/>
    <s v="2023"/>
    <x v="6"/>
    <s v="November"/>
    <d v="2023-11-29T00:00:00"/>
    <x v="1"/>
  </r>
  <r>
    <n v="841"/>
    <s v="IN-2011-59510"/>
    <s v="Standard Class"/>
    <s v="DK-12985"/>
    <s v="Darren Koutras"/>
    <x v="0"/>
    <x v="9"/>
    <s v="Uttar Pradesh"/>
    <s v="India"/>
    <x v="3"/>
    <s v="OFF-EN-10001975"/>
    <x v="0"/>
    <x v="2"/>
    <x v="369"/>
    <x v="785"/>
    <n v="3"/>
    <n v="6.39"/>
    <n v="3.09"/>
    <s v="Medium"/>
    <n v="601"/>
    <s v="Suresh"/>
    <x v="8"/>
    <s v="Male"/>
    <x v="162"/>
    <s v="2024"/>
    <x v="1"/>
    <s v="May"/>
    <d v="2024-02-06T00:00:00"/>
    <x v="0"/>
  </r>
  <r>
    <n v="842"/>
    <s v="IN-2014-45426"/>
    <s v="Standard Class"/>
    <s v="LD-17005"/>
    <s v="Lisa DeCherney"/>
    <x v="0"/>
    <x v="112"/>
    <s v="Telangana"/>
    <s v="India"/>
    <x v="2"/>
    <s v="OFF-FA-10000197"/>
    <x v="0"/>
    <x v="4"/>
    <x v="670"/>
    <x v="786"/>
    <n v="3"/>
    <n v="18.63"/>
    <n v="4.3099999999999996"/>
    <s v="Medium"/>
    <n v="779"/>
    <s v="Suresh"/>
    <x v="9"/>
    <s v="Female"/>
    <x v="374"/>
    <s v="2021"/>
    <x v="2"/>
    <s v="August"/>
    <d v="2021-01-09T00:00:00"/>
    <x v="0"/>
  </r>
  <r>
    <n v="843"/>
    <s v="IN-2013-67014"/>
    <s v="Standard Class"/>
    <s v="JL-15235"/>
    <s v="Janet Lee"/>
    <x v="0"/>
    <x v="0"/>
    <s v="Gujarat"/>
    <s v="India"/>
    <x v="0"/>
    <s v="OFF-SU-10003723"/>
    <x v="0"/>
    <x v="5"/>
    <x v="671"/>
    <x v="787"/>
    <n v="3"/>
    <n v="28.17"/>
    <n v="5.19"/>
    <s v="Medium"/>
    <n v="117"/>
    <s v="Suresh"/>
    <x v="10"/>
    <s v="Male"/>
    <x v="434"/>
    <s v="2022"/>
    <x v="6"/>
    <s v="December"/>
    <d v="2022-10-14T00:00:00"/>
    <x v="1"/>
  </r>
  <r>
    <n v="844"/>
    <s v="IN-2014-36627"/>
    <s v="Standard Class"/>
    <s v="JK-16090"/>
    <s v="Juliana Krohn"/>
    <x v="0"/>
    <x v="19"/>
    <s v="Rajasthan"/>
    <s v="India"/>
    <x v="0"/>
    <s v="OFF-SU-10000914"/>
    <x v="0"/>
    <x v="5"/>
    <x v="672"/>
    <x v="788"/>
    <n v="3"/>
    <n v="11.34"/>
    <n v="5.0599999999999996"/>
    <s v="Medium"/>
    <n v="177"/>
    <s v="Suresh"/>
    <x v="11"/>
    <s v="Male"/>
    <x v="435"/>
    <s v="2021"/>
    <x v="4"/>
    <s v="October"/>
    <d v="2021-10-28T00:00:00"/>
    <x v="0"/>
  </r>
  <r>
    <n v="845"/>
    <s v="IN-2014-67959"/>
    <s v="Standard Class"/>
    <s v="SJ-20215"/>
    <s v="Sarah Jordon"/>
    <x v="0"/>
    <x v="116"/>
    <s v="Tripura"/>
    <s v="India"/>
    <x v="1"/>
    <s v="OFF-PA-10002618"/>
    <x v="0"/>
    <x v="6"/>
    <x v="673"/>
    <x v="789"/>
    <n v="3"/>
    <n v="14.04"/>
    <n v="1.43"/>
    <s v="Medium"/>
    <n v="274"/>
    <s v="Suresh"/>
    <x v="8"/>
    <s v="Female"/>
    <x v="127"/>
    <s v="2024"/>
    <x v="0"/>
    <s v="January"/>
    <d v="2024-01-05T00:00:00"/>
    <x v="0"/>
  </r>
  <r>
    <n v="846"/>
    <s v="IN-2012-63759"/>
    <s v="Standard Class"/>
    <s v="CS-12460"/>
    <s v="Chuck Sachs"/>
    <x v="0"/>
    <x v="75"/>
    <s v="Uttar Pradesh"/>
    <s v="India"/>
    <x v="3"/>
    <s v="OFF-AP-10001621"/>
    <x v="0"/>
    <x v="8"/>
    <x v="388"/>
    <x v="422"/>
    <n v="3"/>
    <n v="46.71"/>
    <n v="15.23"/>
    <s v="Medium"/>
    <n v="477"/>
    <s v="Suresh"/>
    <x v="9"/>
    <s v="Male"/>
    <x v="192"/>
    <s v="2023"/>
    <x v="5"/>
    <s v="January"/>
    <d v="2023-01-24T00:00:00"/>
    <x v="1"/>
  </r>
  <r>
    <n v="847"/>
    <s v="IN-2012-48317"/>
    <s v="Standard Class"/>
    <s v="ML-18265"/>
    <s v="Muhammed Lee"/>
    <x v="0"/>
    <x v="30"/>
    <s v="Delhi"/>
    <s v="India"/>
    <x v="3"/>
    <s v="OFF-AP-10000490"/>
    <x v="0"/>
    <x v="8"/>
    <x v="674"/>
    <x v="790"/>
    <n v="3"/>
    <n v="32.49"/>
    <n v="10.31"/>
    <s v="Medium"/>
    <n v="669"/>
    <s v="Suresh"/>
    <x v="10"/>
    <s v="Female"/>
    <x v="169"/>
    <s v="2022"/>
    <x v="2"/>
    <s v="June"/>
    <d v="2022-09-06T00:00:00"/>
    <x v="0"/>
  </r>
  <r>
    <n v="848"/>
    <s v="IN-2014-39693"/>
    <s v="Standard Class"/>
    <s v="CM-12235"/>
    <s v="Chris McAfee"/>
    <x v="0"/>
    <x v="45"/>
    <s v="Maharashtra"/>
    <s v="India"/>
    <x v="0"/>
    <s v="OFF-AP-10000935"/>
    <x v="0"/>
    <x v="8"/>
    <x v="675"/>
    <x v="791"/>
    <n v="3"/>
    <n v="17.010000000000002"/>
    <n v="7.03"/>
    <s v="Medium"/>
    <n v="571"/>
    <s v="Suresh"/>
    <x v="11"/>
    <s v="Male"/>
    <x v="178"/>
    <s v="2022"/>
    <x v="3"/>
    <s v="February"/>
    <d v="2022-02-18T00:00:00"/>
    <x v="0"/>
  </r>
  <r>
    <n v="849"/>
    <s v="ID-2011-45272"/>
    <s v="Standard Class"/>
    <s v="TZ-21580"/>
    <s v="Tracy Zic"/>
    <x v="0"/>
    <x v="49"/>
    <s v="Maharashtra"/>
    <s v="India"/>
    <x v="0"/>
    <s v="OFF-PA-10000776"/>
    <x v="0"/>
    <x v="6"/>
    <x v="14"/>
    <x v="792"/>
    <n v="3"/>
    <n v="-4.0949999999999998"/>
    <n v="4.5999999999999996"/>
    <s v="Medium"/>
    <n v="698"/>
    <s v="Suresh"/>
    <x v="8"/>
    <s v="Female"/>
    <x v="391"/>
    <s v="2022"/>
    <x v="1"/>
    <s v="June"/>
    <d v="2022-06-27T00:00:00"/>
    <x v="0"/>
  </r>
  <r>
    <n v="850"/>
    <s v="IN-2012-45979"/>
    <s v="Standard Class"/>
    <s v="PF-19165"/>
    <s v="Philip Fox"/>
    <x v="0"/>
    <x v="61"/>
    <s v="Uttar Pradesh"/>
    <s v="India"/>
    <x v="3"/>
    <s v="OFF-EN-10004053"/>
    <x v="0"/>
    <x v="2"/>
    <x v="676"/>
    <x v="793"/>
    <n v="4"/>
    <n v="33.36"/>
    <n v="7.45"/>
    <s v="Medium"/>
    <n v="245"/>
    <s v="Suresh"/>
    <x v="9"/>
    <s v="Male"/>
    <x v="42"/>
    <s v="2024"/>
    <x v="2"/>
    <s v="November"/>
    <d v="2024-11-20T00:00:00"/>
    <x v="0"/>
  </r>
  <r>
    <n v="851"/>
    <s v="IN-2013-58873"/>
    <s v="Standard Class"/>
    <s v="KH-16510"/>
    <s v="Keith Herrera"/>
    <x v="0"/>
    <x v="51"/>
    <s v="Punjab"/>
    <s v="India"/>
    <x v="3"/>
    <s v="OFF-SU-10002448"/>
    <x v="0"/>
    <x v="5"/>
    <x v="677"/>
    <x v="794"/>
    <n v="4"/>
    <n v="32.4"/>
    <n v="13.54"/>
    <s v="Medium"/>
    <n v="364"/>
    <s v="Suresh"/>
    <x v="11"/>
    <s v="Male"/>
    <x v="231"/>
    <s v="2023"/>
    <x v="2"/>
    <s v="July"/>
    <d v="2023-12-10T00:00:00"/>
    <x v="0"/>
  </r>
  <r>
    <n v="852"/>
    <s v="IN-2011-24769"/>
    <s v="Standard Class"/>
    <s v="JM-15535"/>
    <s v="Jessica Myrick"/>
    <x v="0"/>
    <x v="6"/>
    <s v="Maharashtra"/>
    <s v="India"/>
    <x v="0"/>
    <s v="OFF-SU-10002709"/>
    <x v="0"/>
    <x v="5"/>
    <x v="502"/>
    <x v="564"/>
    <n v="4"/>
    <n v="48.36"/>
    <n v="6.91"/>
    <s v="Medium"/>
    <n v="76"/>
    <s v="Suresh"/>
    <x v="8"/>
    <s v="Female"/>
    <x v="245"/>
    <s v="2021"/>
    <x v="1"/>
    <s v="August"/>
    <d v="2021-08-27T00:00:00"/>
    <x v="0"/>
  </r>
  <r>
    <n v="853"/>
    <s v="IN-2014-31622"/>
    <s v="Standard Class"/>
    <s v="SS-20590"/>
    <s v="Sonia Sunley"/>
    <x v="0"/>
    <x v="24"/>
    <s v="Uttar Pradesh"/>
    <s v="India"/>
    <x v="3"/>
    <s v="OFF-SU-10000484"/>
    <x v="0"/>
    <x v="5"/>
    <x v="678"/>
    <x v="795"/>
    <n v="4"/>
    <n v="15.72"/>
    <n v="4.3"/>
    <s v="Medium"/>
    <n v="473"/>
    <s v="Suresh"/>
    <x v="9"/>
    <s v="Female"/>
    <x v="436"/>
    <s v="2022"/>
    <x v="1"/>
    <s v="March"/>
    <d v="2022-06-09T00:00:00"/>
    <x v="0"/>
  </r>
  <r>
    <n v="854"/>
    <s v="IN-2012-43165"/>
    <s v="Standard Class"/>
    <s v="MM-17260"/>
    <s v="Magdelene Morse"/>
    <x v="0"/>
    <x v="7"/>
    <s v="Puducherry"/>
    <s v="India"/>
    <x v="2"/>
    <s v="OFF-ST-10002240"/>
    <x v="0"/>
    <x v="1"/>
    <x v="503"/>
    <x v="567"/>
    <n v="4"/>
    <n v="64.680000000000007"/>
    <n v="12.57"/>
    <s v="Medium"/>
    <n v="432"/>
    <s v="Suresh"/>
    <x v="9"/>
    <s v="Male"/>
    <x v="242"/>
    <s v="2023"/>
    <x v="1"/>
    <s v="September"/>
    <d v="2023-09-22T00:00:00"/>
    <x v="0"/>
  </r>
  <r>
    <n v="855"/>
    <s v="IN-2011-24769"/>
    <s v="Standard Class"/>
    <s v="JM-15535"/>
    <s v="Jessica Myrick"/>
    <x v="0"/>
    <x v="6"/>
    <s v="Maharashtra"/>
    <s v="India"/>
    <x v="0"/>
    <s v="OFF-BI-10004369"/>
    <x v="0"/>
    <x v="0"/>
    <x v="21"/>
    <x v="796"/>
    <n v="4"/>
    <n v="10.56"/>
    <n v="1.9"/>
    <s v="Medium"/>
    <n v="245"/>
    <s v="Suresh"/>
    <x v="11"/>
    <s v="Female"/>
    <x v="244"/>
    <s v="2023"/>
    <x v="2"/>
    <s v="November"/>
    <d v="2023-11-15T00:00:00"/>
    <x v="0"/>
  </r>
  <r>
    <n v="856"/>
    <s v="IN-2012-42367"/>
    <s v="Standard Class"/>
    <s v="LH-16900"/>
    <s v="Lena Hernandez"/>
    <x v="0"/>
    <x v="70"/>
    <s v="Uttar Pradesh"/>
    <s v="India"/>
    <x v="3"/>
    <s v="OFF-EN-10003413"/>
    <x v="0"/>
    <x v="2"/>
    <x v="679"/>
    <x v="797"/>
    <n v="5"/>
    <n v="72.45"/>
    <n v="8.6999999999999993"/>
    <s v="Medium"/>
    <n v="378"/>
    <s v="Suresh"/>
    <x v="8"/>
    <s v="Female"/>
    <x v="187"/>
    <s v="2023"/>
    <x v="0"/>
    <s v="September"/>
    <d v="2023-09-15T00:00:00"/>
    <x v="0"/>
  </r>
  <r>
    <n v="857"/>
    <s v="IN-2013-10097"/>
    <s v="Standard Class"/>
    <s v="CJ-12010"/>
    <s v="Caroline Jumper"/>
    <x v="0"/>
    <x v="133"/>
    <s v="Uttar Pradesh"/>
    <s v="India"/>
    <x v="3"/>
    <s v="OFF-EN-10004892"/>
    <x v="0"/>
    <x v="2"/>
    <x v="680"/>
    <x v="798"/>
    <n v="5"/>
    <n v="57.75"/>
    <n v="8.2799999999999994"/>
    <s v="Medium"/>
    <n v="508"/>
    <s v="Suresh"/>
    <x v="9"/>
    <s v="Female"/>
    <x v="225"/>
    <s v="2024"/>
    <x v="0"/>
    <s v="April"/>
    <d v="2024-06-12T00:00:00"/>
    <x v="0"/>
  </r>
  <r>
    <n v="858"/>
    <s v="IN-2013-55772"/>
    <s v="Standard Class"/>
    <s v="TM-21010"/>
    <s v="Tamara Manning"/>
    <x v="0"/>
    <x v="99"/>
    <s v="Rajasthan"/>
    <s v="India"/>
    <x v="0"/>
    <s v="OFF-EN-10000428"/>
    <x v="0"/>
    <x v="2"/>
    <x v="681"/>
    <x v="799"/>
    <n v="5"/>
    <n v="5.0999999999999996"/>
    <n v="4.09"/>
    <s v="Medium"/>
    <n v="105"/>
    <s v="Suresh"/>
    <x v="10"/>
    <s v="Female"/>
    <x v="298"/>
    <s v="2024"/>
    <x v="2"/>
    <s v="June"/>
    <d v="2024-06-21T00:00:00"/>
    <x v="0"/>
  </r>
  <r>
    <n v="859"/>
    <s v="IN-2013-65950"/>
    <s v="Standard Class"/>
    <s v="NP-18700"/>
    <s v="Nora Preis"/>
    <x v="0"/>
    <x v="61"/>
    <s v="Uttar Pradesh"/>
    <s v="India"/>
    <x v="3"/>
    <s v="OFF-FA-10003437"/>
    <x v="0"/>
    <x v="4"/>
    <x v="439"/>
    <x v="800"/>
    <n v="5"/>
    <n v="26.1"/>
    <n v="5.18"/>
    <s v="Medium"/>
    <n v="427"/>
    <s v="Suresh"/>
    <x v="8"/>
    <s v="Male"/>
    <x v="437"/>
    <s v="2021"/>
    <x v="4"/>
    <s v="April"/>
    <d v="2021-04-17T00:00:00"/>
    <x v="0"/>
  </r>
  <r>
    <n v="860"/>
    <s v="IN-2012-73930"/>
    <s v="Standard Class"/>
    <s v="CD-12280"/>
    <s v="Christina DeMoss"/>
    <x v="0"/>
    <x v="46"/>
    <s v="Punjab"/>
    <s v="India"/>
    <x v="3"/>
    <s v="OFF-FA-10002156"/>
    <x v="0"/>
    <x v="4"/>
    <x v="162"/>
    <x v="801"/>
    <n v="5"/>
    <n v="8.6999999999999993"/>
    <n v="3.63"/>
    <s v="Medium"/>
    <n v="332"/>
    <s v="Suresh"/>
    <x v="9"/>
    <s v="Male"/>
    <x v="40"/>
    <s v="2024"/>
    <x v="1"/>
    <s v="March"/>
    <d v="2024-03-23T00:00:00"/>
    <x v="0"/>
  </r>
  <r>
    <n v="861"/>
    <s v="IN-2014-65992"/>
    <s v="Standard Class"/>
    <s v="Co-12640"/>
    <s v="Corey-Lock"/>
    <x v="0"/>
    <x v="29"/>
    <s v="Karnataka"/>
    <s v="India"/>
    <x v="2"/>
    <s v="OFF-FA-10001026"/>
    <x v="0"/>
    <x v="4"/>
    <x v="438"/>
    <x v="450"/>
    <n v="5"/>
    <n v="6.75"/>
    <n v="2.23"/>
    <s v="Medium"/>
    <n v="527"/>
    <s v="Suresh"/>
    <x v="10"/>
    <s v="Male"/>
    <x v="438"/>
    <s v="2023"/>
    <x v="3"/>
    <s v="August"/>
    <d v="2023-11-08T00:00:00"/>
    <x v="0"/>
  </r>
  <r>
    <n v="862"/>
    <s v="IN-2014-30845"/>
    <s v="Standard Class"/>
    <s v="MS-17530"/>
    <s v="MaryBeth Skach"/>
    <x v="0"/>
    <x v="57"/>
    <s v="Rajasthan"/>
    <s v="India"/>
    <x v="0"/>
    <s v="OFF-PA-10003499"/>
    <x v="0"/>
    <x v="6"/>
    <x v="682"/>
    <x v="802"/>
    <n v="5"/>
    <n v="40.799999999999997"/>
    <n v="6.6"/>
    <s v="Medium"/>
    <n v="747"/>
    <s v="Suresh"/>
    <x v="8"/>
    <s v="Male"/>
    <x v="162"/>
    <s v="2024"/>
    <x v="1"/>
    <s v="May"/>
    <d v="2024-02-06T00:00:00"/>
    <x v="0"/>
  </r>
  <r>
    <n v="863"/>
    <s v="IN-2011-45041"/>
    <s v="Standard Class"/>
    <s v="MM-17260"/>
    <s v="Magdelene Morse"/>
    <x v="0"/>
    <x v="93"/>
    <s v="Maharashtra"/>
    <s v="India"/>
    <x v="0"/>
    <s v="OFF-BI-10002446"/>
    <x v="0"/>
    <x v="0"/>
    <x v="683"/>
    <x v="803"/>
    <n v="6"/>
    <n v="14.76"/>
    <n v="4.67"/>
    <s v="Medium"/>
    <n v="236"/>
    <s v="Suresh"/>
    <x v="9"/>
    <s v="Female"/>
    <x v="117"/>
    <s v="2023"/>
    <x v="1"/>
    <s v="July"/>
    <d v="2023-12-12T00:00:00"/>
    <x v="0"/>
  </r>
  <r>
    <n v="864"/>
    <s v="IN-2011-78823"/>
    <s v="Standard Class"/>
    <s v="ME-17725"/>
    <s v="Max Engle"/>
    <x v="0"/>
    <x v="10"/>
    <s v="Rajasthan"/>
    <s v="India"/>
    <x v="0"/>
    <s v="OFF-LA-10004114"/>
    <x v="0"/>
    <x v="3"/>
    <x v="483"/>
    <x v="804"/>
    <n v="6"/>
    <n v="15.48"/>
    <n v="2.09"/>
    <s v="Medium"/>
    <n v="340"/>
    <s v="Suresh"/>
    <x v="11"/>
    <s v="Female"/>
    <x v="161"/>
    <s v="2024"/>
    <x v="1"/>
    <s v="January"/>
    <d v="2024-04-10T00:00:00"/>
    <x v="0"/>
  </r>
  <r>
    <n v="865"/>
    <s v="IN-2012-34324"/>
    <s v="Standard Class"/>
    <s v="RL-19615"/>
    <s v="Rob Lucas"/>
    <x v="0"/>
    <x v="24"/>
    <s v="Haryana"/>
    <s v="India"/>
    <x v="3"/>
    <s v="OFF-PA-10003550"/>
    <x v="0"/>
    <x v="6"/>
    <x v="684"/>
    <x v="805"/>
    <n v="6"/>
    <n v="40.5"/>
    <n v="5.19"/>
    <s v="Medium"/>
    <n v="638"/>
    <s v="Suresh"/>
    <x v="8"/>
    <s v="Female"/>
    <x v="321"/>
    <s v="2023"/>
    <x v="3"/>
    <s v="September"/>
    <d v="2023-11-05T00:00:00"/>
    <x v="0"/>
  </r>
  <r>
    <n v="866"/>
    <s v="IN-2013-67014"/>
    <s v="Standard Class"/>
    <s v="JL-15235"/>
    <s v="Janet Lee"/>
    <x v="0"/>
    <x v="0"/>
    <s v="Gujarat"/>
    <s v="India"/>
    <x v="0"/>
    <s v="OFF-FA-10001596"/>
    <x v="0"/>
    <x v="4"/>
    <x v="685"/>
    <x v="806"/>
    <n v="7"/>
    <n v="10.29"/>
    <n v="1"/>
    <s v="Medium"/>
    <n v="522"/>
    <s v="Suresh"/>
    <x v="9"/>
    <s v="Male"/>
    <x v="146"/>
    <s v="2024"/>
    <x v="4"/>
    <s v="October"/>
    <d v="2024-02-11T00:00:00"/>
    <x v="0"/>
  </r>
  <r>
    <n v="867"/>
    <s v="IN-2013-64956"/>
    <s v="Standard Class"/>
    <s v="RB-19435"/>
    <s v="Richard Bierner"/>
    <x v="0"/>
    <x v="57"/>
    <s v="Rajasthan"/>
    <s v="India"/>
    <x v="0"/>
    <s v="OFF-PA-10003332"/>
    <x v="0"/>
    <x v="6"/>
    <x v="686"/>
    <x v="807"/>
    <n v="7"/>
    <n v="94.08"/>
    <n v="22.66"/>
    <s v="Medium"/>
    <n v="317"/>
    <s v="Suresh"/>
    <x v="10"/>
    <s v="Male"/>
    <x v="439"/>
    <s v="2022"/>
    <x v="6"/>
    <s v="April"/>
    <d v="2022-08-02T00:00:00"/>
    <x v="1"/>
  </r>
  <r>
    <n v="868"/>
    <s v="IN-2013-76296"/>
    <s v="Standard Class"/>
    <s v="SG-20470"/>
    <s v="Sheri Gordon"/>
    <x v="0"/>
    <x v="13"/>
    <s v="Rajasthan"/>
    <s v="India"/>
    <x v="0"/>
    <s v="OFF-AP-10002371"/>
    <x v="0"/>
    <x v="8"/>
    <x v="687"/>
    <x v="808"/>
    <n v="7"/>
    <n v="297.36"/>
    <n v="41.54"/>
    <s v="Medium"/>
    <n v="37"/>
    <s v="Suresh"/>
    <x v="11"/>
    <s v="Female"/>
    <x v="121"/>
    <s v="2022"/>
    <x v="4"/>
    <s v="April"/>
    <d v="2022-04-16T00:00:00"/>
    <x v="0"/>
  </r>
  <r>
    <n v="869"/>
    <s v="IN-2014-65992"/>
    <s v="Standard Class"/>
    <s v="Co-12640"/>
    <s v="Corey-Lock"/>
    <x v="0"/>
    <x v="29"/>
    <s v="Karnataka"/>
    <s v="India"/>
    <x v="2"/>
    <s v="OFF-EN-10000699"/>
    <x v="0"/>
    <x v="2"/>
    <x v="688"/>
    <x v="809"/>
    <n v="8"/>
    <n v="174.48"/>
    <n v="34.72"/>
    <s v="Medium"/>
    <n v="396"/>
    <s v="Suresh"/>
    <x v="8"/>
    <s v="Female"/>
    <x v="440"/>
    <s v="2024"/>
    <x v="3"/>
    <s v="February"/>
    <d v="2024-04-06T00:00:00"/>
    <x v="0"/>
  </r>
  <r>
    <n v="870"/>
    <s v="IN-2014-52272"/>
    <s v="Standard Class"/>
    <s v="BD-11770"/>
    <s v="Bryan Davis"/>
    <x v="0"/>
    <x v="3"/>
    <s v="Karnataka"/>
    <s v="India"/>
    <x v="2"/>
    <s v="OFF-EN-10004473"/>
    <x v="0"/>
    <x v="2"/>
    <x v="413"/>
    <x v="810"/>
    <n v="8"/>
    <n v="19.440000000000001"/>
    <n v="17.72"/>
    <s v="Medium"/>
    <n v="30"/>
    <s v="Suresh"/>
    <x v="9"/>
    <s v="Male"/>
    <x v="179"/>
    <s v="2022"/>
    <x v="1"/>
    <s v="April"/>
    <d v="2022-06-06T00:00:00"/>
    <x v="0"/>
  </r>
  <r>
    <n v="871"/>
    <s v="ID-2014-52923"/>
    <s v="Standard Class"/>
    <s v="BD-11635"/>
    <s v="Brian Derr"/>
    <x v="0"/>
    <x v="49"/>
    <s v="Maharashtra"/>
    <s v="India"/>
    <x v="0"/>
    <s v="OFF-LA-10001803"/>
    <x v="0"/>
    <x v="3"/>
    <x v="689"/>
    <x v="811"/>
    <n v="8"/>
    <n v="-27.36"/>
    <n v="2.41"/>
    <s v="Medium"/>
    <n v="415"/>
    <s v="Suresh"/>
    <x v="10"/>
    <s v="Female"/>
    <x v="94"/>
    <s v="2024"/>
    <x v="6"/>
    <s v="June"/>
    <d v="2024-07-08T00:00:00"/>
    <x v="1"/>
  </r>
  <r>
    <n v="872"/>
    <s v="IN-2014-61414"/>
    <s v="Standard Class"/>
    <s v="JJ-15445"/>
    <s v="Jennifer Jackson"/>
    <x v="0"/>
    <x v="22"/>
    <s v="Maharashtra"/>
    <s v="India"/>
    <x v="0"/>
    <s v="OFF-LA-10000244"/>
    <x v="0"/>
    <x v="3"/>
    <x v="690"/>
    <x v="812"/>
    <n v="10"/>
    <n v="35.1"/>
    <n v="3.79"/>
    <s v="Medium"/>
    <n v="278"/>
    <s v="Suresh"/>
    <x v="11"/>
    <s v="Female"/>
    <x v="415"/>
    <s v="2021"/>
    <x v="2"/>
    <s v="November"/>
    <d v="2021-11-22T00:00:00"/>
    <x v="0"/>
  </r>
  <r>
    <n v="873"/>
    <s v="IN-2011-39392"/>
    <s v="Standard Class"/>
    <s v="GT-14755"/>
    <s v="Guy Thornton"/>
    <x v="0"/>
    <x v="19"/>
    <s v="Rajasthan"/>
    <s v="India"/>
    <x v="0"/>
    <s v="OFF-FA-10003745"/>
    <x v="0"/>
    <x v="4"/>
    <x v="174"/>
    <x v="813"/>
    <n v="13"/>
    <n v="69.81"/>
    <n v="14.14"/>
    <s v="Medium"/>
    <n v="704"/>
    <s v="Suresh"/>
    <x v="8"/>
    <s v="Female"/>
    <x v="441"/>
    <s v="2021"/>
    <x v="3"/>
    <s v="November"/>
    <d v="2021-11-16T00:00:00"/>
    <x v="0"/>
  </r>
  <r>
    <n v="874"/>
    <s v="IN-2014-46777"/>
    <s v="Standard Class"/>
    <s v="KD-16345"/>
    <s v="Katherine Ducich"/>
    <x v="0"/>
    <x v="16"/>
    <s v="Gujarat"/>
    <s v="India"/>
    <x v="0"/>
    <s v="OFF-PA-10003455"/>
    <x v="0"/>
    <x v="6"/>
    <x v="453"/>
    <x v="814"/>
    <n v="11"/>
    <n v="59.07"/>
    <n v="19.420000000000002"/>
    <s v="Medium"/>
    <n v="669"/>
    <s v="Suresh"/>
    <x v="9"/>
    <s v="Female"/>
    <x v="239"/>
    <s v="2024"/>
    <x v="4"/>
    <s v="August"/>
    <d v="2024-08-08T00:00:00"/>
    <x v="0"/>
  </r>
  <r>
    <n v="875"/>
    <s v="IN-2013-61127"/>
    <s v="Standard Class"/>
    <s v="KB-16585"/>
    <s v="Ken Black"/>
    <x v="1"/>
    <x v="7"/>
    <s v="Puducherry"/>
    <s v="India"/>
    <x v="2"/>
    <s v="OFF-FA-10000838"/>
    <x v="0"/>
    <x v="4"/>
    <x v="691"/>
    <x v="564"/>
    <n v="10"/>
    <n v="0.9"/>
    <n v="11.26"/>
    <s v="Medium"/>
    <n v="383"/>
    <s v="Suresh"/>
    <x v="10"/>
    <s v="Female"/>
    <x v="435"/>
    <s v="2021"/>
    <x v="4"/>
    <s v="October"/>
    <d v="2021-10-28T00:00:00"/>
    <x v="0"/>
  </r>
  <r>
    <n v="876"/>
    <s v="IN-2014-29074"/>
    <s v="Standard Class"/>
    <s v="CS-12250"/>
    <s v="Chris Selesnick"/>
    <x v="1"/>
    <x v="19"/>
    <s v="Rajasthan"/>
    <s v="India"/>
    <x v="0"/>
    <s v="OFF-PA-10001979"/>
    <x v="0"/>
    <x v="6"/>
    <x v="692"/>
    <x v="815"/>
    <n v="14"/>
    <n v="91.14"/>
    <n v="25.92"/>
    <s v="Medium"/>
    <n v="302"/>
    <s v="Suresh"/>
    <x v="11"/>
    <s v="Female"/>
    <x v="442"/>
    <s v="2023"/>
    <x v="1"/>
    <s v="May"/>
    <d v="2023-05-17T00:00:00"/>
    <x v="0"/>
  </r>
  <r>
    <n v="877"/>
    <s v="IN-2013-28297"/>
    <s v="Standard Class"/>
    <s v="BO-11350"/>
    <s v="Bill Overfelt"/>
    <x v="1"/>
    <x v="29"/>
    <s v="Karnataka"/>
    <s v="India"/>
    <x v="2"/>
    <s v="OFF-PA-10004613"/>
    <x v="0"/>
    <x v="6"/>
    <x v="93"/>
    <x v="816"/>
    <n v="14"/>
    <n v="45.78"/>
    <n v="2.4900000000000002"/>
    <s v="Medium"/>
    <n v="196"/>
    <s v="Suresh"/>
    <x v="8"/>
    <s v="Male"/>
    <x v="207"/>
    <s v="2021"/>
    <x v="3"/>
    <s v="December"/>
    <d v="2021-12-29T00:00:00"/>
    <x v="0"/>
  </r>
  <r>
    <n v="878"/>
    <s v="IN-2011-43599"/>
    <s v="Standard Class"/>
    <s v="JG-15805"/>
    <s v="John Grady"/>
    <x v="1"/>
    <x v="70"/>
    <s v="Uttar Pradesh"/>
    <s v="India"/>
    <x v="3"/>
    <s v="OFF-BI-10000721"/>
    <x v="0"/>
    <x v="0"/>
    <x v="101"/>
    <x v="107"/>
    <n v="8"/>
    <n v="4.32"/>
    <n v="7.02"/>
    <s v="Medium"/>
    <n v="701"/>
    <s v="Suresh"/>
    <x v="9"/>
    <s v="Male"/>
    <x v="400"/>
    <s v="2024"/>
    <x v="3"/>
    <s v="August"/>
    <d v="2024-08-22T00:00:00"/>
    <x v="0"/>
  </r>
  <r>
    <n v="879"/>
    <s v="IN-2011-74994"/>
    <s v="Standard Class"/>
    <s v="AG-10495"/>
    <s v="Andrew Gjertsen"/>
    <x v="1"/>
    <x v="25"/>
    <s v="Punjab"/>
    <s v="India"/>
    <x v="3"/>
    <s v="OFF-BI-10003265"/>
    <x v="0"/>
    <x v="0"/>
    <x v="45"/>
    <x v="817"/>
    <n v="8"/>
    <n v="8.8800000000000008"/>
    <n v="4.6399999999999997"/>
    <s v="Medium"/>
    <n v="328"/>
    <s v="Suresh"/>
    <x v="10"/>
    <s v="Female"/>
    <x v="177"/>
    <s v="2023"/>
    <x v="4"/>
    <s v="November"/>
    <d v="2023-09-14T00:00:00"/>
    <x v="0"/>
  </r>
  <r>
    <n v="880"/>
    <s v="IN-2013-34457"/>
    <s v="Standard Class"/>
    <s v="MZ-17515"/>
    <s v="Mary Zewe"/>
    <x v="1"/>
    <x v="132"/>
    <s v="Gujarat"/>
    <s v="India"/>
    <x v="0"/>
    <s v="OFF-FA-10000263"/>
    <x v="0"/>
    <x v="4"/>
    <x v="130"/>
    <x v="818"/>
    <n v="7"/>
    <n v="40.32"/>
    <n v="7.99"/>
    <s v="Medium"/>
    <n v="595"/>
    <s v="Suresh"/>
    <x v="11"/>
    <s v="Male"/>
    <x v="384"/>
    <s v="2024"/>
    <x v="4"/>
    <s v="June"/>
    <d v="2024-06-15T00:00:00"/>
    <x v="0"/>
  </r>
  <r>
    <n v="881"/>
    <s v="IN-2014-71928"/>
    <s v="Standard Class"/>
    <s v="AC-10615"/>
    <s v="Ann Chong"/>
    <x v="1"/>
    <x v="19"/>
    <s v="Rajasthan"/>
    <s v="India"/>
    <x v="0"/>
    <s v="OFF-ST-10000268"/>
    <x v="0"/>
    <x v="1"/>
    <x v="63"/>
    <x v="819"/>
    <n v="7"/>
    <n v="21"/>
    <n v="2.7"/>
    <s v="Medium"/>
    <n v="415"/>
    <s v="Suresh"/>
    <x v="8"/>
    <s v="Male"/>
    <x v="393"/>
    <s v="2021"/>
    <x v="0"/>
    <s v="September"/>
    <d v="2021-09-26T00:00:00"/>
    <x v="0"/>
  </r>
  <r>
    <n v="882"/>
    <s v="IN-2013-34471"/>
    <s v="Standard Class"/>
    <s v="FA-14230"/>
    <s v="Frank Atkinson"/>
    <x v="1"/>
    <x v="18"/>
    <s v="Tamil Nadu"/>
    <s v="India"/>
    <x v="2"/>
    <s v="OFF-PA-10004946"/>
    <x v="0"/>
    <x v="6"/>
    <x v="404"/>
    <x v="820"/>
    <n v="6"/>
    <n v="44.82"/>
    <n v="14.44"/>
    <s v="Medium"/>
    <n v="513"/>
    <s v="Suresh"/>
    <x v="9"/>
    <s v="Male"/>
    <x v="21"/>
    <s v="2023"/>
    <x v="1"/>
    <s v="December"/>
    <d v="2023-06-14T00:00:00"/>
    <x v="0"/>
  </r>
  <r>
    <n v="883"/>
    <s v="IN-2011-14983"/>
    <s v="Standard Class"/>
    <s v="GH-14485"/>
    <s v="Gene Hale"/>
    <x v="1"/>
    <x v="33"/>
    <s v="Andhra Pradesh"/>
    <s v="India"/>
    <x v="2"/>
    <s v="OFF-EN-10004173"/>
    <x v="0"/>
    <x v="2"/>
    <x v="693"/>
    <x v="821"/>
    <n v="5"/>
    <n v="19.2"/>
    <n v="3.95"/>
    <s v="Medium"/>
    <n v="257"/>
    <s v="Suresh"/>
    <x v="8"/>
    <s v="Male"/>
    <x v="443"/>
    <s v="2021"/>
    <x v="2"/>
    <s v="April"/>
    <d v="2021-04-22T00:00:00"/>
    <x v="0"/>
  </r>
  <r>
    <n v="884"/>
    <s v="IN-2013-27639"/>
    <s v="Standard Class"/>
    <s v="GZ-14545"/>
    <s v="George Zrebassa"/>
    <x v="1"/>
    <x v="111"/>
    <s v="Tamil Nadu"/>
    <s v="India"/>
    <x v="2"/>
    <s v="OFF-ST-10002085"/>
    <x v="0"/>
    <x v="1"/>
    <x v="694"/>
    <x v="822"/>
    <n v="5"/>
    <n v="321.89999999999998"/>
    <n v="23.64"/>
    <s v="Medium"/>
    <n v="475"/>
    <s v="Suresh"/>
    <x v="10"/>
    <s v="Male"/>
    <x v="173"/>
    <s v="2024"/>
    <x v="0"/>
    <s v="May"/>
    <d v="2024-05-22T00:00:00"/>
    <x v="0"/>
  </r>
  <r>
    <n v="885"/>
    <s v="IN-2014-46343"/>
    <s v="Standard Class"/>
    <s v="JW-15220"/>
    <s v="Jane Waco"/>
    <x v="1"/>
    <x v="120"/>
    <s v="West Bengal"/>
    <s v="India"/>
    <x v="1"/>
    <s v="OFF-ST-10004325"/>
    <x v="0"/>
    <x v="1"/>
    <x v="695"/>
    <x v="823"/>
    <n v="5"/>
    <n v="20.55"/>
    <n v="3.14"/>
    <s v="Medium"/>
    <n v="305"/>
    <s v="Suresh"/>
    <x v="11"/>
    <s v="Male"/>
    <x v="244"/>
    <s v="2023"/>
    <x v="2"/>
    <s v="November"/>
    <d v="2023-11-15T00:00:00"/>
    <x v="0"/>
  </r>
  <r>
    <n v="886"/>
    <s v="IN-2012-58817"/>
    <s v="Standard Class"/>
    <s v="BO-11350"/>
    <s v="Bill Overfelt"/>
    <x v="1"/>
    <x v="27"/>
    <s v="Assam"/>
    <s v="India"/>
    <x v="1"/>
    <s v="OFF-EN-10004053"/>
    <x v="0"/>
    <x v="2"/>
    <x v="676"/>
    <x v="793"/>
    <n v="4"/>
    <n v="33.36"/>
    <n v="1.49"/>
    <s v="Medium"/>
    <n v="616"/>
    <s v="Suresh"/>
    <x v="9"/>
    <s v="Female"/>
    <x v="166"/>
    <s v="2023"/>
    <x v="1"/>
    <s v="December"/>
    <d v="2023-12-23T00:00:00"/>
    <x v="0"/>
  </r>
  <r>
    <n v="887"/>
    <s v="IN-2011-68904"/>
    <s v="Standard Class"/>
    <s v="AH-10690"/>
    <s v="Anna HŠberlin"/>
    <x v="1"/>
    <x v="10"/>
    <s v="Uttarakhand"/>
    <s v="India"/>
    <x v="3"/>
    <s v="OFF-SU-10003717"/>
    <x v="0"/>
    <x v="5"/>
    <x v="696"/>
    <x v="824"/>
    <n v="4"/>
    <n v="3.24"/>
    <n v="3.13"/>
    <s v="Medium"/>
    <n v="360"/>
    <s v="Suresh"/>
    <x v="10"/>
    <s v="Male"/>
    <x v="114"/>
    <s v="2021"/>
    <x v="3"/>
    <s v="December"/>
    <d v="2021-12-28T00:00:00"/>
    <x v="0"/>
  </r>
  <r>
    <n v="888"/>
    <s v="IN-2013-36081"/>
    <s v="Standard Class"/>
    <s v="RA-19885"/>
    <s v="Ruben Ausman"/>
    <x v="1"/>
    <x v="60"/>
    <s v="Bihar"/>
    <s v="India"/>
    <x v="1"/>
    <s v="OFF-AR-10001518"/>
    <x v="0"/>
    <x v="7"/>
    <x v="697"/>
    <x v="825"/>
    <n v="4"/>
    <n v="45.24"/>
    <n v="6.99"/>
    <s v="Medium"/>
    <n v="530"/>
    <s v="Suresh"/>
    <x v="11"/>
    <s v="Male"/>
    <x v="444"/>
    <s v="2021"/>
    <x v="1"/>
    <s v="June"/>
    <d v="2021-07-07T00:00:00"/>
    <x v="0"/>
  </r>
  <r>
    <n v="889"/>
    <s v="IN-2012-18273"/>
    <s v="Standard Class"/>
    <s v="EB-13975"/>
    <s v="Erica Bern"/>
    <x v="1"/>
    <x v="125"/>
    <s v="Maharashtra"/>
    <s v="India"/>
    <x v="0"/>
    <s v="OFF-AP-10001670"/>
    <x v="0"/>
    <x v="8"/>
    <x v="52"/>
    <x v="826"/>
    <n v="3"/>
    <n v="8.01"/>
    <n v="17.77"/>
    <s v="Medium"/>
    <n v="177"/>
    <s v="Suresh"/>
    <x v="9"/>
    <s v="Female"/>
    <x v="94"/>
    <s v="2024"/>
    <x v="6"/>
    <s v="June"/>
    <d v="2024-12-08T00:00:00"/>
    <x v="1"/>
  </r>
  <r>
    <n v="890"/>
    <s v="IN-2011-14983"/>
    <s v="Standard Class"/>
    <s v="GH-14485"/>
    <s v="Gene Hale"/>
    <x v="1"/>
    <x v="33"/>
    <s v="Andhra Pradesh"/>
    <s v="India"/>
    <x v="2"/>
    <s v="OFF-PA-10001258"/>
    <x v="0"/>
    <x v="6"/>
    <x v="49"/>
    <x v="827"/>
    <n v="3"/>
    <n v="13.41"/>
    <n v="6.82"/>
    <s v="Medium"/>
    <n v="450"/>
    <s v="Suresh"/>
    <x v="10"/>
    <s v="Male"/>
    <x v="116"/>
    <s v="2022"/>
    <x v="3"/>
    <s v="August"/>
    <d v="2022-08-29T00:00:00"/>
    <x v="0"/>
  </r>
  <r>
    <n v="891"/>
    <s v="IN-2014-44264"/>
    <s v="Standard Class"/>
    <s v="SW-20755"/>
    <s v="Steven Ward"/>
    <x v="1"/>
    <x v="29"/>
    <s v="Karnataka"/>
    <s v="India"/>
    <x v="2"/>
    <s v="OFF-PA-10003511"/>
    <x v="0"/>
    <x v="6"/>
    <x v="698"/>
    <x v="828"/>
    <n v="3"/>
    <n v="31.59"/>
    <n v="3.64"/>
    <s v="Medium"/>
    <n v="467"/>
    <s v="Suresh"/>
    <x v="11"/>
    <s v="Female"/>
    <x v="116"/>
    <s v="2022"/>
    <x v="3"/>
    <s v="August"/>
    <d v="2022-08-29T00:00:00"/>
    <x v="0"/>
  </r>
  <r>
    <n v="892"/>
    <s v="IN-2014-78368"/>
    <s v="Standard Class"/>
    <s v="DW-13585"/>
    <s v="Dorothy Wardle"/>
    <x v="1"/>
    <x v="16"/>
    <s v="Gujarat"/>
    <s v="India"/>
    <x v="0"/>
    <s v="OFF-EN-10002700"/>
    <x v="0"/>
    <x v="2"/>
    <x v="699"/>
    <x v="829"/>
    <n v="3"/>
    <n v="52.92"/>
    <n v="14.93"/>
    <s v="Medium"/>
    <n v="381"/>
    <s v="Suresh"/>
    <x v="8"/>
    <s v="Male"/>
    <x v="445"/>
    <s v="2022"/>
    <x v="3"/>
    <s v="March"/>
    <d v="2022-03-28T00:00:00"/>
    <x v="0"/>
  </r>
  <r>
    <n v="893"/>
    <s v="IN-2014-44264"/>
    <s v="Standard Class"/>
    <s v="SW-20755"/>
    <s v="Steven Ward"/>
    <x v="1"/>
    <x v="29"/>
    <s v="Karnataka"/>
    <s v="India"/>
    <x v="2"/>
    <s v="OFF-SU-10000866"/>
    <x v="0"/>
    <x v="5"/>
    <x v="61"/>
    <x v="64"/>
    <n v="3"/>
    <n v="13.77"/>
    <n v="9.6999999999999993"/>
    <s v="Medium"/>
    <n v="129"/>
    <s v="Suresh"/>
    <x v="9"/>
    <s v="Female"/>
    <x v="113"/>
    <s v="2021"/>
    <x v="4"/>
    <s v="June"/>
    <d v="2021-06-23T00:00:00"/>
    <x v="0"/>
  </r>
  <r>
    <n v="894"/>
    <s v="IN-2011-75526"/>
    <s v="Standard Class"/>
    <s v="DM-12955"/>
    <s v="Dario Medina"/>
    <x v="1"/>
    <x v="82"/>
    <s v="Gujarat"/>
    <s v="India"/>
    <x v="0"/>
    <s v="OFF-SU-10001731"/>
    <x v="0"/>
    <x v="5"/>
    <x v="491"/>
    <x v="41"/>
    <n v="3"/>
    <n v="39.24"/>
    <n v="7.88"/>
    <s v="Medium"/>
    <n v="589"/>
    <s v="Suresh"/>
    <x v="10"/>
    <s v="Female"/>
    <x v="253"/>
    <s v="2024"/>
    <x v="0"/>
    <s v="March"/>
    <d v="2024-03-26T00:00:00"/>
    <x v="0"/>
  </r>
  <r>
    <n v="895"/>
    <s v="IN-2011-43599"/>
    <s v="Standard Class"/>
    <s v="JG-15805"/>
    <s v="John Grady"/>
    <x v="1"/>
    <x v="70"/>
    <s v="Uttar Pradesh"/>
    <s v="India"/>
    <x v="3"/>
    <s v="OFF-ST-10003017"/>
    <x v="0"/>
    <x v="1"/>
    <x v="457"/>
    <x v="176"/>
    <n v="3"/>
    <n v="7.56"/>
    <n v="3.21"/>
    <s v="Medium"/>
    <n v="699"/>
    <s v="Suresh"/>
    <x v="11"/>
    <s v="Female"/>
    <x v="369"/>
    <s v="2024"/>
    <x v="6"/>
    <s v="September"/>
    <d v="2024-07-13T00:00:00"/>
    <x v="1"/>
  </r>
  <r>
    <n v="896"/>
    <s v="IN-2012-18273"/>
    <s v="Standard Class"/>
    <s v="EB-13975"/>
    <s v="Erica Bern"/>
    <x v="1"/>
    <x v="125"/>
    <s v="Maharashtra"/>
    <s v="India"/>
    <x v="0"/>
    <s v="OFF-BI-10004120"/>
    <x v="0"/>
    <x v="0"/>
    <x v="700"/>
    <x v="830"/>
    <n v="3"/>
    <n v="22.95"/>
    <n v="8.82"/>
    <s v="Medium"/>
    <n v="766"/>
    <s v="Suresh"/>
    <x v="9"/>
    <s v="Female"/>
    <x v="446"/>
    <s v="2024"/>
    <x v="3"/>
    <s v="May"/>
    <d v="2024-01-06T00:00:00"/>
    <x v="0"/>
  </r>
  <r>
    <n v="897"/>
    <s v="IN-2014-34128"/>
    <s v="Standard Class"/>
    <s v="KN-16450"/>
    <s v="Kean Nguyen"/>
    <x v="1"/>
    <x v="24"/>
    <s v="Uttar Pradesh"/>
    <s v="India"/>
    <x v="3"/>
    <s v="OFF-AR-10004900"/>
    <x v="0"/>
    <x v="7"/>
    <x v="701"/>
    <x v="831"/>
    <n v="1"/>
    <n v="10.23"/>
    <n v="3.18"/>
    <s v="Medium"/>
    <n v="740"/>
    <s v="Suresh"/>
    <x v="8"/>
    <s v="Female"/>
    <x v="92"/>
    <s v="2024"/>
    <x v="4"/>
    <s v="October"/>
    <d v="2024-10-21T00:00:00"/>
    <x v="0"/>
  </r>
  <r>
    <n v="898"/>
    <s v="IN-2014-34128"/>
    <s v="Standard Class"/>
    <s v="KN-16450"/>
    <s v="Kean Nguyen"/>
    <x v="1"/>
    <x v="24"/>
    <s v="Uttar Pradesh"/>
    <s v="India"/>
    <x v="3"/>
    <s v="OFF-BI-10002907"/>
    <x v="0"/>
    <x v="0"/>
    <x v="702"/>
    <x v="832"/>
    <n v="1"/>
    <n v="3.9"/>
    <n v="1.97"/>
    <s v="Medium"/>
    <n v="230"/>
    <s v="Suresh"/>
    <x v="9"/>
    <s v="Male"/>
    <x v="92"/>
    <s v="2024"/>
    <x v="4"/>
    <s v="October"/>
    <d v="2024-10-21T00:00:00"/>
    <x v="0"/>
  </r>
  <r>
    <n v="899"/>
    <s v="IN-2014-44264"/>
    <s v="Standard Class"/>
    <s v="SW-20755"/>
    <s v="Steven Ward"/>
    <x v="1"/>
    <x v="29"/>
    <s v="Karnataka"/>
    <s v="India"/>
    <x v="2"/>
    <s v="OFF-AP-10002933"/>
    <x v="0"/>
    <x v="8"/>
    <x v="703"/>
    <x v="833"/>
    <n v="2"/>
    <n v="36.9"/>
    <n v="15.91"/>
    <s v="Medium"/>
    <n v="470"/>
    <s v="Suresh"/>
    <x v="10"/>
    <s v="Male"/>
    <x v="92"/>
    <s v="2024"/>
    <x v="4"/>
    <s v="October"/>
    <d v="2024-10-21T00:00:00"/>
    <x v="0"/>
  </r>
  <r>
    <n v="900"/>
    <s v="IN-2011-68904"/>
    <s v="Standard Class"/>
    <s v="AH-10690"/>
    <s v="Anna HŠberlin"/>
    <x v="1"/>
    <x v="10"/>
    <s v="Uttarakhand"/>
    <s v="India"/>
    <x v="3"/>
    <s v="OFF-PA-10004943"/>
    <x v="0"/>
    <x v="6"/>
    <x v="704"/>
    <x v="137"/>
    <n v="2"/>
    <n v="16.98"/>
    <n v="0.85"/>
    <s v="Medium"/>
    <n v="132"/>
    <s v="Suresh"/>
    <x v="11"/>
    <s v="Female"/>
    <x v="252"/>
    <s v="2024"/>
    <x v="1"/>
    <s v="July"/>
    <d v="2024-11-10T00:00:00"/>
    <x v="0"/>
  </r>
  <r>
    <n v="901"/>
    <s v="IN-2011-41254"/>
    <s v="Standard Class"/>
    <s v="SC-20230"/>
    <s v="Scot Coram"/>
    <x v="1"/>
    <x v="36"/>
    <s v="Tamil Nadu"/>
    <s v="India"/>
    <x v="2"/>
    <s v="OFF-SU-10000178"/>
    <x v="0"/>
    <x v="5"/>
    <x v="705"/>
    <x v="834"/>
    <n v="2"/>
    <n v="2.88"/>
    <n v="1"/>
    <s v="Medium"/>
    <n v="175"/>
    <s v="Suresh"/>
    <x v="8"/>
    <s v="Male"/>
    <x v="369"/>
    <s v="2024"/>
    <x v="6"/>
    <s v="September"/>
    <d v="2024-07-13T00:00:00"/>
    <x v="1"/>
  </r>
  <r>
    <n v="902"/>
    <s v="IN-2013-61127"/>
    <s v="Standard Class"/>
    <s v="KB-16585"/>
    <s v="Ken Black"/>
    <x v="1"/>
    <x v="7"/>
    <s v="Puducherry"/>
    <s v="India"/>
    <x v="2"/>
    <s v="OFF-ST-10001694"/>
    <x v="0"/>
    <x v="1"/>
    <x v="133"/>
    <x v="835"/>
    <n v="2"/>
    <n v="11.16"/>
    <n v="2.65"/>
    <s v="Medium"/>
    <n v="617"/>
    <s v="Suresh"/>
    <x v="9"/>
    <s v="Male"/>
    <x v="367"/>
    <s v="2024"/>
    <x v="2"/>
    <s v="November"/>
    <d v="2024-11-15T00:00:00"/>
    <x v="0"/>
  </r>
  <r>
    <n v="903"/>
    <s v="IN-2012-64424"/>
    <s v="Standard Class"/>
    <s v="TH-21115"/>
    <s v="Thea Hudgings"/>
    <x v="1"/>
    <x v="107"/>
    <s v="Maharashtra"/>
    <s v="India"/>
    <x v="0"/>
    <s v="OFF-AR-10001073"/>
    <x v="0"/>
    <x v="7"/>
    <x v="706"/>
    <x v="836"/>
    <n v="2"/>
    <n v="17.399999999999999"/>
    <n v="3.49"/>
    <s v="Medium"/>
    <n v="639"/>
    <s v="Suresh"/>
    <x v="11"/>
    <s v="Female"/>
    <x v="447"/>
    <s v="2024"/>
    <x v="2"/>
    <s v="January"/>
    <d v="2024-01-19T00:00:00"/>
    <x v="0"/>
  </r>
  <r>
    <n v="904"/>
    <s v="IN-2013-28094"/>
    <s v="Standard Class"/>
    <s v="AC-10615"/>
    <s v="Ann Chong"/>
    <x v="1"/>
    <x v="25"/>
    <s v="Punjab"/>
    <s v="India"/>
    <x v="3"/>
    <s v="OFF-AR-10002260"/>
    <x v="0"/>
    <x v="7"/>
    <x v="707"/>
    <x v="837"/>
    <n v="2"/>
    <n v="0"/>
    <n v="2.75"/>
    <s v="Medium"/>
    <n v="78"/>
    <s v="Suresh"/>
    <x v="8"/>
    <s v="Female"/>
    <x v="258"/>
    <s v="2022"/>
    <x v="4"/>
    <s v="September"/>
    <d v="2022-09-19T00:00:00"/>
    <x v="0"/>
  </r>
  <r>
    <n v="905"/>
    <s v="IN-2013-41037"/>
    <s v="Standard Class"/>
    <s v="SP-20545"/>
    <s v="Sibella Parks"/>
    <x v="1"/>
    <x v="16"/>
    <s v="Gujarat"/>
    <s v="India"/>
    <x v="0"/>
    <s v="OFF-BI-10001312"/>
    <x v="0"/>
    <x v="0"/>
    <x v="0"/>
    <x v="0"/>
    <n v="2"/>
    <n v="23.7"/>
    <n v="2.77"/>
    <s v="Medium"/>
    <n v="780"/>
    <s v="Suresh"/>
    <x v="9"/>
    <s v="Female"/>
    <x v="246"/>
    <s v="2023"/>
    <x v="3"/>
    <s v="November"/>
    <d v="2023-02-12T00:00:00"/>
    <x v="0"/>
  </r>
  <r>
    <n v="906"/>
    <s v="IN-2014-71067"/>
    <s v="Standard Class"/>
    <s v="NZ-18565"/>
    <s v="Nick Zandusky"/>
    <x v="2"/>
    <x v="52"/>
    <s v="Telangana"/>
    <s v="India"/>
    <x v="2"/>
    <s v="OFF-ST-10004315"/>
    <x v="0"/>
    <x v="1"/>
    <x v="708"/>
    <x v="838"/>
    <n v="2"/>
    <n v="21.12"/>
    <n v="47.53"/>
    <s v="Medium"/>
    <n v="74"/>
    <s v="Suresh"/>
    <x v="10"/>
    <s v="Male"/>
    <x v="448"/>
    <s v="2024"/>
    <x v="1"/>
    <s v="November"/>
    <d v="2024-06-15T00:00:00"/>
    <x v="0"/>
  </r>
  <r>
    <n v="907"/>
    <s v="IN-2014-74504"/>
    <s v="Standard Class"/>
    <s v="EK-13795"/>
    <s v="Eileen Kiefer"/>
    <x v="2"/>
    <x v="29"/>
    <s v="Karnataka"/>
    <s v="India"/>
    <x v="2"/>
    <s v="OFF-ST-10003837"/>
    <x v="0"/>
    <x v="1"/>
    <x v="137"/>
    <x v="839"/>
    <n v="2"/>
    <n v="57.12"/>
    <n v="39.770000000000003"/>
    <s v="Medium"/>
    <n v="800"/>
    <s v="Suresh"/>
    <x v="11"/>
    <s v="Female"/>
    <x v="299"/>
    <s v="2024"/>
    <x v="4"/>
    <s v="July"/>
    <d v="2024-12-04T00:00:00"/>
    <x v="0"/>
  </r>
  <r>
    <n v="908"/>
    <s v="IN-2014-42808"/>
    <s v="Standard Class"/>
    <s v="PB-18805"/>
    <s v="Patrick Bzostek"/>
    <x v="2"/>
    <x v="67"/>
    <s v="Uttar Pradesh"/>
    <s v="India"/>
    <x v="3"/>
    <s v="OFF-ST-10004382"/>
    <x v="0"/>
    <x v="1"/>
    <x v="30"/>
    <x v="840"/>
    <n v="2"/>
    <n v="9.9"/>
    <n v="3.98"/>
    <s v="Medium"/>
    <n v="632"/>
    <s v="Suresh"/>
    <x v="8"/>
    <s v="Male"/>
    <x v="88"/>
    <s v="2024"/>
    <x v="1"/>
    <s v="October"/>
    <d v="2024-03-11T00:00:00"/>
    <x v="0"/>
  </r>
  <r>
    <n v="909"/>
    <s v="IN-2014-42808"/>
    <s v="Standard Class"/>
    <s v="PB-18805"/>
    <s v="Patrick Bzostek"/>
    <x v="2"/>
    <x v="67"/>
    <s v="Uttar Pradesh"/>
    <s v="India"/>
    <x v="3"/>
    <s v="OFF-AR-10002392"/>
    <x v="0"/>
    <x v="7"/>
    <x v="709"/>
    <x v="841"/>
    <n v="2"/>
    <n v="1.98"/>
    <n v="2.52"/>
    <s v="Medium"/>
    <n v="497"/>
    <s v="Suresh"/>
    <x v="9"/>
    <s v="Male"/>
    <x v="74"/>
    <s v="2021"/>
    <x v="5"/>
    <s v="November"/>
    <d v="2021-02-12T00:00:00"/>
    <x v="1"/>
  </r>
  <r>
    <n v="910"/>
    <s v="IN-2012-36410"/>
    <s v="Standard Class"/>
    <s v="HR-14770"/>
    <s v="Hallie Redmond"/>
    <x v="2"/>
    <x v="122"/>
    <s v="Chandigarh"/>
    <s v="India"/>
    <x v="3"/>
    <s v="OFF-FA-10001246"/>
    <x v="0"/>
    <x v="4"/>
    <x v="710"/>
    <x v="842"/>
    <n v="2"/>
    <n v="10.98"/>
    <n v="1.26"/>
    <s v="Medium"/>
    <n v="540"/>
    <s v="Suresh"/>
    <x v="10"/>
    <s v="Female"/>
    <x v="226"/>
    <s v="2024"/>
    <x v="1"/>
    <s v="October"/>
    <d v="2024-10-20T00:00:00"/>
    <x v="0"/>
  </r>
  <r>
    <n v="911"/>
    <s v="IN-2014-75911"/>
    <s v="Standard Class"/>
    <s v="CG-12040"/>
    <s v="Catherine Glotzbach"/>
    <x v="2"/>
    <x v="41"/>
    <s v="Madhya Pradesh"/>
    <s v="India"/>
    <x v="0"/>
    <s v="OFF-PA-10003139"/>
    <x v="0"/>
    <x v="6"/>
    <x v="711"/>
    <x v="843"/>
    <n v="2"/>
    <n v="12.24"/>
    <n v="0.83"/>
    <s v="Medium"/>
    <n v="338"/>
    <s v="Suresh"/>
    <x v="11"/>
    <s v="Male"/>
    <x v="449"/>
    <s v="2023"/>
    <x v="4"/>
    <s v="September"/>
    <d v="2023-09-18T00:00:00"/>
    <x v="0"/>
  </r>
  <r>
    <n v="912"/>
    <s v="IN-2014-39826"/>
    <s v="Standard Class"/>
    <s v="RS-19870"/>
    <s v="Roy Skaria"/>
    <x v="2"/>
    <x v="42"/>
    <s v="Rajasthan"/>
    <s v="India"/>
    <x v="0"/>
    <s v="OFF-FA-10000038"/>
    <x v="0"/>
    <x v="4"/>
    <x v="712"/>
    <x v="844"/>
    <n v="2"/>
    <n v="15"/>
    <n v="0.82"/>
    <s v="Medium"/>
    <n v="312"/>
    <s v="Suresh"/>
    <x v="8"/>
    <s v="Male"/>
    <x v="450"/>
    <s v="2023"/>
    <x v="6"/>
    <s v="August"/>
    <d v="2023-08-30T00:00:00"/>
    <x v="1"/>
  </r>
  <r>
    <n v="913"/>
    <s v="IN-2011-72411"/>
    <s v="Standard Class"/>
    <s v="AB-10255"/>
    <s v="Alejandro Ballentine"/>
    <x v="2"/>
    <x v="89"/>
    <s v="Madhya Pradesh"/>
    <s v="India"/>
    <x v="0"/>
    <s v="OFF-SU-10004575"/>
    <x v="0"/>
    <x v="5"/>
    <x v="713"/>
    <x v="845"/>
    <n v="2"/>
    <n v="4.92"/>
    <n v="0.6"/>
    <s v="Medium"/>
    <n v="224"/>
    <s v="Suresh"/>
    <x v="9"/>
    <s v="Female"/>
    <x v="263"/>
    <s v="2024"/>
    <x v="5"/>
    <s v="March"/>
    <d v="2024-04-04T00:00:00"/>
    <x v="1"/>
  </r>
  <r>
    <n v="914"/>
    <s v="IN-2014-21241"/>
    <s v="Standard Class"/>
    <s v="RB-19465"/>
    <s v="Rick Bensley"/>
    <x v="2"/>
    <x v="108"/>
    <s v="Maharashtra"/>
    <s v="India"/>
    <x v="0"/>
    <s v="OFF-EN-10002425"/>
    <x v="0"/>
    <x v="2"/>
    <x v="170"/>
    <x v="846"/>
    <n v="1"/>
    <n v="0.54"/>
    <n v="1.44"/>
    <s v="Medium"/>
    <n v="110"/>
    <s v="Suresh"/>
    <x v="10"/>
    <s v="Female"/>
    <x v="365"/>
    <s v="2023"/>
    <x v="5"/>
    <s v="June"/>
    <d v="2023-06-30T00:00:00"/>
    <x v="1"/>
  </r>
  <r>
    <n v="915"/>
    <s v="IN-2012-56647"/>
    <s v="Standard Class"/>
    <s v="PH-18790"/>
    <s v="Patricia Hirasaki"/>
    <x v="2"/>
    <x v="21"/>
    <s v="West Bengal"/>
    <s v="India"/>
    <x v="1"/>
    <s v="OFF-LA-10002596"/>
    <x v="0"/>
    <x v="3"/>
    <x v="468"/>
    <x v="847"/>
    <n v="1"/>
    <n v="1.89"/>
    <n v="0.45"/>
    <s v="Medium"/>
    <n v="688"/>
    <s v="Suresh"/>
    <x v="11"/>
    <s v="Male"/>
    <x v="451"/>
    <s v="2021"/>
    <x v="2"/>
    <s v="November"/>
    <d v="2021-01-15T00:00:00"/>
    <x v="0"/>
  </r>
  <r>
    <n v="916"/>
    <s v="ID-2012-58201"/>
    <s v="Standard Class"/>
    <s v="AW-10930"/>
    <s v="Arthur Wiediger"/>
    <x v="2"/>
    <x v="49"/>
    <s v="Maharashtra"/>
    <s v="India"/>
    <x v="0"/>
    <s v="OFF-AR-10004153"/>
    <x v="0"/>
    <x v="7"/>
    <x v="714"/>
    <x v="848"/>
    <n v="1"/>
    <n v="-0.51"/>
    <n v="0.89"/>
    <s v="Medium"/>
    <n v="152"/>
    <s v="Suresh"/>
    <x v="8"/>
    <s v="Male"/>
    <x v="96"/>
    <s v="2024"/>
    <x v="5"/>
    <s v="December"/>
    <d v="2024-12-19T00:00:00"/>
    <x v="1"/>
  </r>
  <r>
    <n v="917"/>
    <s v="IN-2013-27492"/>
    <s v="Standard Class"/>
    <s v="BE-11335"/>
    <s v="Bill Eplett"/>
    <x v="2"/>
    <x v="15"/>
    <s v="Karnataka"/>
    <s v="India"/>
    <x v="2"/>
    <s v="OFF-BI-10003917"/>
    <x v="0"/>
    <x v="0"/>
    <x v="715"/>
    <x v="849"/>
    <n v="3"/>
    <n v="3.96"/>
    <n v="1.04"/>
    <s v="Medium"/>
    <n v="648"/>
    <s v="Suresh"/>
    <x v="10"/>
    <s v="Male"/>
    <x v="99"/>
    <s v="2024"/>
    <x v="1"/>
    <s v="December"/>
    <d v="2024-11-16T00:00:00"/>
    <x v="0"/>
  </r>
  <r>
    <n v="918"/>
    <s v="IN-2012-26757"/>
    <s v="Standard Class"/>
    <s v="VM-21685"/>
    <s v="Valerie Mitchum"/>
    <x v="2"/>
    <x v="33"/>
    <s v="Andhra Pradesh"/>
    <s v="India"/>
    <x v="2"/>
    <s v="OFF-ST-10004346"/>
    <x v="0"/>
    <x v="1"/>
    <x v="716"/>
    <x v="850"/>
    <n v="3"/>
    <n v="21.24"/>
    <n v="12.29"/>
    <s v="Medium"/>
    <n v="763"/>
    <s v="Suresh"/>
    <x v="9"/>
    <s v="Male"/>
    <x v="260"/>
    <s v="2022"/>
    <x v="1"/>
    <s v="July"/>
    <d v="2022-11-06T00:00:00"/>
    <x v="0"/>
  </r>
  <r>
    <n v="919"/>
    <s v="IN-2011-70850"/>
    <s v="Standard Class"/>
    <s v="DH-13675"/>
    <s v="Duane Huffman"/>
    <x v="2"/>
    <x v="24"/>
    <s v="Uttar Pradesh"/>
    <s v="India"/>
    <x v="3"/>
    <s v="OFF-SU-10000866"/>
    <x v="0"/>
    <x v="5"/>
    <x v="61"/>
    <x v="64"/>
    <n v="3"/>
    <n v="13.77"/>
    <n v="8.51"/>
    <s v="Medium"/>
    <n v="397"/>
    <s v="Suresh"/>
    <x v="10"/>
    <s v="Female"/>
    <x v="172"/>
    <s v="2023"/>
    <x v="6"/>
    <s v="June"/>
    <d v="2023-06-28T00:00:00"/>
    <x v="1"/>
  </r>
  <r>
    <n v="920"/>
    <s v="IN-2014-42808"/>
    <s v="Standard Class"/>
    <s v="PB-18805"/>
    <s v="Patrick Bzostek"/>
    <x v="2"/>
    <x v="67"/>
    <s v="Uttar Pradesh"/>
    <s v="India"/>
    <x v="3"/>
    <s v="OFF-SU-10004177"/>
    <x v="0"/>
    <x v="5"/>
    <x v="717"/>
    <x v="851"/>
    <n v="3"/>
    <n v="24.48"/>
    <n v="5.52"/>
    <s v="Medium"/>
    <n v="506"/>
    <s v="Suresh"/>
    <x v="8"/>
    <s v="Male"/>
    <x v="264"/>
    <s v="2023"/>
    <x v="0"/>
    <s v="December"/>
    <d v="2023-08-16T00:00:00"/>
    <x v="0"/>
  </r>
  <r>
    <n v="921"/>
    <s v="IN-2014-41954"/>
    <s v="Standard Class"/>
    <s v="CG-12040"/>
    <s v="Catherine Glotzbach"/>
    <x v="2"/>
    <x v="124"/>
    <s v="Maharashtra"/>
    <s v="India"/>
    <x v="0"/>
    <s v="OFF-ST-10000485"/>
    <x v="0"/>
    <x v="1"/>
    <x v="718"/>
    <x v="852"/>
    <n v="3"/>
    <n v="18.18"/>
    <n v="4.5999999999999996"/>
    <s v="Medium"/>
    <n v="432"/>
    <s v="Suresh"/>
    <x v="10"/>
    <s v="Male"/>
    <x v="355"/>
    <s v="2023"/>
    <x v="1"/>
    <s v="August"/>
    <d v="2023-08-27T00:00:00"/>
    <x v="0"/>
  </r>
  <r>
    <n v="922"/>
    <s v="IN-2011-49241"/>
    <s v="Standard Class"/>
    <s v="MT-18070"/>
    <s v="Michelle Tran"/>
    <x v="2"/>
    <x v="30"/>
    <s v="Delhi"/>
    <s v="India"/>
    <x v="3"/>
    <s v="OFF-AR-10003023"/>
    <x v="0"/>
    <x v="7"/>
    <x v="719"/>
    <x v="804"/>
    <n v="3"/>
    <n v="11.25"/>
    <n v="4.3899999999999997"/>
    <s v="Medium"/>
    <n v="412"/>
    <s v="Suresh"/>
    <x v="11"/>
    <s v="Female"/>
    <x v="237"/>
    <s v="2024"/>
    <x v="2"/>
    <s v="December"/>
    <d v="2024-12-21T00:00:00"/>
    <x v="0"/>
  </r>
  <r>
    <n v="923"/>
    <s v="IN-2013-20107"/>
    <s v="Standard Class"/>
    <s v="FG-14260"/>
    <s v="Frank Gastineau"/>
    <x v="2"/>
    <x v="45"/>
    <s v="Maharashtra"/>
    <s v="India"/>
    <x v="0"/>
    <s v="OFF-FA-10004171"/>
    <x v="0"/>
    <x v="4"/>
    <x v="720"/>
    <x v="534"/>
    <n v="3"/>
    <n v="9.99"/>
    <n v="2.8"/>
    <s v="Medium"/>
    <n v="720"/>
    <s v="Suresh"/>
    <x v="8"/>
    <s v="Female"/>
    <x v="271"/>
    <s v="2024"/>
    <x v="3"/>
    <s v="June"/>
    <d v="2024-11-11T00:00:00"/>
    <x v="0"/>
  </r>
  <r>
    <n v="924"/>
    <s v="ID-2014-21640"/>
    <s v="Standard Class"/>
    <s v="SU-20665"/>
    <s v="Stephanie Ulpright"/>
    <x v="2"/>
    <x v="49"/>
    <s v="Maharashtra"/>
    <s v="India"/>
    <x v="0"/>
    <s v="OFF-ST-10003306"/>
    <x v="0"/>
    <x v="1"/>
    <x v="423"/>
    <x v="853"/>
    <n v="3"/>
    <n v="-154.125"/>
    <n v="9.94"/>
    <s v="Medium"/>
    <n v="382"/>
    <s v="Suresh"/>
    <x v="9"/>
    <s v="Female"/>
    <x v="44"/>
    <s v="2023"/>
    <x v="1"/>
    <s v="June"/>
    <d v="2023-06-18T00:00:00"/>
    <x v="0"/>
  </r>
  <r>
    <n v="925"/>
    <s v="IN-2014-42808"/>
    <s v="Standard Class"/>
    <s v="PB-18805"/>
    <s v="Patrick Bzostek"/>
    <x v="2"/>
    <x v="67"/>
    <s v="Uttar Pradesh"/>
    <s v="India"/>
    <x v="3"/>
    <s v="OFF-AP-10004711"/>
    <x v="0"/>
    <x v="8"/>
    <x v="721"/>
    <x v="854"/>
    <n v="4"/>
    <n v="603.24"/>
    <n v="113.36"/>
    <s v="Medium"/>
    <n v="624"/>
    <s v="Suresh"/>
    <x v="10"/>
    <s v="Female"/>
    <x v="272"/>
    <s v="2023"/>
    <x v="5"/>
    <s v="January"/>
    <d v="2023-05-08T00:00:00"/>
    <x v="1"/>
  </r>
  <r>
    <n v="926"/>
    <s v="IN-2011-44558"/>
    <s v="Standard Class"/>
    <s v="RB-19795"/>
    <s v="Ross Baird"/>
    <x v="2"/>
    <x v="108"/>
    <s v="Maharashtra"/>
    <s v="India"/>
    <x v="0"/>
    <s v="OFF-EN-10002671"/>
    <x v="0"/>
    <x v="2"/>
    <x v="722"/>
    <x v="855"/>
    <n v="4"/>
    <n v="28.68"/>
    <n v="19.87"/>
    <s v="Medium"/>
    <n v="718"/>
    <s v="Suresh"/>
    <x v="11"/>
    <s v="Male"/>
    <x v="452"/>
    <s v="2022"/>
    <x v="5"/>
    <s v="February"/>
    <d v="2022-04-03T00:00:00"/>
    <x v="1"/>
  </r>
  <r>
    <n v="927"/>
    <s v="IN-2011-16033"/>
    <s v="Standard Class"/>
    <s v="LB-16795"/>
    <s v="Laurel Beltran"/>
    <x v="2"/>
    <x v="24"/>
    <s v="Haryana"/>
    <s v="India"/>
    <x v="3"/>
    <s v="OFF-PA-10001850"/>
    <x v="0"/>
    <x v="6"/>
    <x v="489"/>
    <x v="856"/>
    <n v="4"/>
    <n v="31.8"/>
    <n v="9.16"/>
    <s v="Medium"/>
    <n v="621"/>
    <s v="Suresh"/>
    <x v="8"/>
    <s v="Female"/>
    <x v="362"/>
    <s v="2024"/>
    <x v="4"/>
    <s v="July"/>
    <d v="2024-07-25T00:00:00"/>
    <x v="0"/>
  </r>
  <r>
    <n v="928"/>
    <s v="IN-2014-58173"/>
    <s v="Standard Class"/>
    <s v="JK-16120"/>
    <s v="Julie Kriz"/>
    <x v="2"/>
    <x v="134"/>
    <s v="Andhra Pradesh"/>
    <s v="India"/>
    <x v="2"/>
    <s v="OFF-BI-10002684"/>
    <x v="0"/>
    <x v="0"/>
    <x v="22"/>
    <x v="857"/>
    <n v="5"/>
    <n v="9.15"/>
    <n v="2.0299999999999998"/>
    <s v="Medium"/>
    <n v="389"/>
    <s v="Suresh"/>
    <x v="9"/>
    <s v="Male"/>
    <x v="453"/>
    <s v="2023"/>
    <x v="3"/>
    <s v="April"/>
    <d v="2023-04-23T00:00:00"/>
    <x v="0"/>
  </r>
  <r>
    <n v="929"/>
    <s v="IN-2011-10552"/>
    <s v="Standard Class"/>
    <s v="CC-12430"/>
    <s v="Chuck Clark"/>
    <x v="2"/>
    <x v="59"/>
    <s v="Madhya Pradesh"/>
    <s v="India"/>
    <x v="0"/>
    <s v="OFF-LA-10004430"/>
    <x v="0"/>
    <x v="3"/>
    <x v="723"/>
    <x v="858"/>
    <n v="5"/>
    <n v="27.75"/>
    <n v="4.2699999999999996"/>
    <s v="Medium"/>
    <n v="402"/>
    <s v="Suresh"/>
    <x v="10"/>
    <s v="Male"/>
    <x v="243"/>
    <s v="2024"/>
    <x v="2"/>
    <s v="January"/>
    <d v="2024-03-02T00:00:00"/>
    <x v="0"/>
  </r>
  <r>
    <n v="930"/>
    <s v="IN-2014-40428"/>
    <s v="Standard Class"/>
    <s v="AS-10135"/>
    <s v="Adrian Shami"/>
    <x v="2"/>
    <x v="17"/>
    <s v="Uttar Pradesh"/>
    <s v="India"/>
    <x v="3"/>
    <s v="OFF-SU-10002911"/>
    <x v="0"/>
    <x v="5"/>
    <x v="724"/>
    <x v="859"/>
    <n v="6"/>
    <n v="37.08"/>
    <n v="7.72"/>
    <s v="Medium"/>
    <n v="706"/>
    <s v="Suresh"/>
    <x v="11"/>
    <s v="Female"/>
    <x v="44"/>
    <s v="2023"/>
    <x v="1"/>
    <s v="June"/>
    <d v="2023-06-18T00:00:00"/>
    <x v="0"/>
  </r>
  <r>
    <n v="931"/>
    <s v="IN-2012-56647"/>
    <s v="Standard Class"/>
    <s v="PH-18790"/>
    <s v="Patricia Hirasaki"/>
    <x v="2"/>
    <x v="21"/>
    <s v="West Bengal"/>
    <s v="India"/>
    <x v="1"/>
    <s v="OFF-LA-10002364"/>
    <x v="0"/>
    <x v="3"/>
    <x v="513"/>
    <x v="860"/>
    <n v="11"/>
    <n v="36.299999999999997"/>
    <n v="10.57"/>
    <s v="Medium"/>
    <n v="764"/>
    <s v="Suresh"/>
    <x v="8"/>
    <s v="Female"/>
    <x v="44"/>
    <s v="2023"/>
    <x v="1"/>
    <s v="June"/>
    <d v="2023-06-18T00:00:00"/>
    <x v="0"/>
  </r>
  <r>
    <n v="932"/>
    <s v="IN-2014-63619"/>
    <s v="Standard Class"/>
    <s v="CC-12610"/>
    <s v="Corey Catlett"/>
    <x v="1"/>
    <x v="8"/>
    <s v="Uttar Pradesh"/>
    <s v="India"/>
    <x v="3"/>
    <s v="OFF-LA-10000195"/>
    <x v="0"/>
    <x v="3"/>
    <x v="412"/>
    <x v="451"/>
    <n v="4"/>
    <n v="0.24"/>
    <n v="4.4000000000000004"/>
    <s v="High"/>
    <n v="707"/>
    <s v="Suresh"/>
    <x v="11"/>
    <s v="Female"/>
    <x v="454"/>
    <s v="2024"/>
    <x v="2"/>
    <s v="May"/>
    <d v="2024-05-17T00:00:00"/>
    <x v="0"/>
  </r>
  <r>
    <n v="933"/>
    <s v="IN-2011-62450"/>
    <s v="Standard Class"/>
    <s v="AY-10555"/>
    <s v="Andy Yotov"/>
    <x v="1"/>
    <x v="47"/>
    <s v="Uttar Pradesh"/>
    <s v="India"/>
    <x v="3"/>
    <s v="OFF-FA-10002241"/>
    <x v="0"/>
    <x v="4"/>
    <x v="80"/>
    <x v="0"/>
    <n v="3"/>
    <n v="19.170000000000002"/>
    <n v="4.3"/>
    <s v="High"/>
    <n v="387"/>
    <s v="Suresh"/>
    <x v="9"/>
    <s v="Female"/>
    <x v="454"/>
    <s v="2024"/>
    <x v="2"/>
    <s v="May"/>
    <d v="2024-05-17T00:00:00"/>
    <x v="0"/>
  </r>
  <r>
    <n v="934"/>
    <s v="IN-2012-55653"/>
    <s v="Standard Class"/>
    <s v="DW-13585"/>
    <s v="Dorothy Wardle"/>
    <x v="1"/>
    <x v="8"/>
    <s v="Uttar Pradesh"/>
    <s v="India"/>
    <x v="3"/>
    <s v="OFF-PA-10000383"/>
    <x v="0"/>
    <x v="6"/>
    <x v="93"/>
    <x v="861"/>
    <n v="2"/>
    <n v="3.12"/>
    <n v="8.9"/>
    <s v="High"/>
    <n v="606"/>
    <s v="Suresh"/>
    <x v="11"/>
    <s v="Male"/>
    <x v="363"/>
    <s v="2022"/>
    <x v="3"/>
    <s v="May"/>
    <d v="2022-09-10T00:00:00"/>
    <x v="0"/>
  </r>
  <r>
    <n v="935"/>
    <s v="IN-2014-46616"/>
    <s v="Standard Class"/>
    <s v="VP-21730"/>
    <s v="Victor Preis"/>
    <x v="2"/>
    <x v="38"/>
    <s v="Haryana"/>
    <s v="India"/>
    <x v="3"/>
    <s v="OFF-FA-10003596"/>
    <x v="0"/>
    <x v="4"/>
    <x v="725"/>
    <x v="862"/>
    <n v="2"/>
    <n v="8.2799999999999994"/>
    <n v="2.17"/>
    <s v="High"/>
    <n v="244"/>
    <s v="Suresh"/>
    <x v="10"/>
    <s v="Female"/>
    <x v="455"/>
    <s v="2023"/>
    <x v="6"/>
    <s v="October"/>
    <d v="2023-10-19T00:00:00"/>
    <x v="1"/>
  </r>
  <r>
    <n v="936"/>
    <s v="IN-2014-14780"/>
    <s v="Standard Class"/>
    <s v="CR-12820"/>
    <s v="Cyra Reiten"/>
    <x v="2"/>
    <x v="48"/>
    <s v="Bihar"/>
    <s v="India"/>
    <x v="1"/>
    <s v="OFF-AR-10003978"/>
    <x v="0"/>
    <x v="7"/>
    <x v="428"/>
    <x v="468"/>
    <n v="2"/>
    <n v="36.299999999999997"/>
    <n v="10.55"/>
    <s v="High"/>
    <n v="215"/>
    <s v="Suresh"/>
    <x v="11"/>
    <s v="Female"/>
    <x v="75"/>
    <s v="2024"/>
    <x v="5"/>
    <s v="November"/>
    <d v="2024-11-21T00:00:00"/>
    <x v="1"/>
  </r>
  <r>
    <n v="937"/>
    <s v="IN-2014-14780"/>
    <s v="Standard Class"/>
    <s v="CR-12820"/>
    <s v="Cyra Reiten"/>
    <x v="2"/>
    <x v="48"/>
    <s v="Bihar"/>
    <s v="India"/>
    <x v="1"/>
    <s v="OFF-BI-10002190"/>
    <x v="0"/>
    <x v="0"/>
    <x v="726"/>
    <x v="863"/>
    <n v="4"/>
    <n v="16.8"/>
    <n v="2.83"/>
    <s v="High"/>
    <n v="152"/>
    <s v="Suresh"/>
    <x v="8"/>
    <s v="Female"/>
    <x v="157"/>
    <s v="2023"/>
    <x v="3"/>
    <s v="June"/>
    <d v="2023-03-07T00:00:00"/>
    <x v="0"/>
  </r>
  <r>
    <n v="938"/>
    <s v="IN-2014-37320"/>
    <s v="Standard Class"/>
    <s v="BF-11005"/>
    <s v="Barry Franz"/>
    <x v="2"/>
    <x v="24"/>
    <s v="Haryana"/>
    <s v="India"/>
    <x v="3"/>
    <s v="OFF-ST-10001554"/>
    <x v="0"/>
    <x v="1"/>
    <x v="727"/>
    <x v="864"/>
    <n v="14"/>
    <n v="7.14"/>
    <n v="32.729999999999997"/>
    <s v="High"/>
    <n v="739"/>
    <s v="Suresh"/>
    <x v="9"/>
    <s v="Male"/>
    <x v="180"/>
    <s v="2022"/>
    <x v="3"/>
    <s v="October"/>
    <d v="2022-10-24T00:00:00"/>
    <x v="0"/>
  </r>
  <r>
    <n v="939"/>
    <s v="IN-2012-57823"/>
    <s v="Standard Class"/>
    <s v="CR-12625"/>
    <s v="Corey Roper"/>
    <x v="2"/>
    <x v="44"/>
    <s v="Maharashtra"/>
    <s v="India"/>
    <x v="0"/>
    <s v="OFF-SU-10003651"/>
    <x v="0"/>
    <x v="5"/>
    <x v="728"/>
    <x v="712"/>
    <n v="9"/>
    <n v="10.26"/>
    <n v="11.99"/>
    <s v="High"/>
    <n v="662"/>
    <s v="Suresh"/>
    <x v="10"/>
    <s v="Male"/>
    <x v="80"/>
    <s v="2021"/>
    <x v="5"/>
    <s v="November"/>
    <d v="2021-11-20T00:00:00"/>
    <x v="1"/>
  </r>
  <r>
    <n v="940"/>
    <s v="IN-2012-32805"/>
    <s v="Standard Class"/>
    <s v="AF-10885"/>
    <s v="Art Foster"/>
    <x v="0"/>
    <x v="6"/>
    <s v="Maharashtra"/>
    <s v="India"/>
    <x v="0"/>
    <s v="OFF-SU-10001686"/>
    <x v="0"/>
    <x v="5"/>
    <x v="729"/>
    <x v="865"/>
    <n v="6"/>
    <n v="46.44"/>
    <n v="33.5"/>
    <s v="High"/>
    <n v="607"/>
    <s v="Suresh"/>
    <x v="11"/>
    <s v="Male"/>
    <x v="456"/>
    <s v="2021"/>
    <x v="5"/>
    <s v="November"/>
    <d v="2021-11-26T00:00:00"/>
    <x v="1"/>
  </r>
  <r>
    <n v="941"/>
    <s v="IN-2014-26918"/>
    <s v="Standard Class"/>
    <s v="MC-17575"/>
    <s v="Matt Collins"/>
    <x v="0"/>
    <x v="25"/>
    <s v="Punjab"/>
    <s v="India"/>
    <x v="3"/>
    <s v="OFF-EN-10004849"/>
    <x v="0"/>
    <x v="2"/>
    <x v="730"/>
    <x v="866"/>
    <n v="6"/>
    <n v="80.28"/>
    <n v="26.74"/>
    <s v="High"/>
    <n v="584"/>
    <s v="Suresh"/>
    <x v="8"/>
    <s v="Female"/>
    <x v="177"/>
    <s v="2023"/>
    <x v="4"/>
    <s v="November"/>
    <d v="2023-09-16T00:00:00"/>
    <x v="0"/>
  </r>
  <r>
    <n v="942"/>
    <s v="IN-2014-26981"/>
    <s v="Standard Class"/>
    <s v="JM-15865"/>
    <s v="John Murray"/>
    <x v="0"/>
    <x v="66"/>
    <s v="Maharashtra"/>
    <s v="India"/>
    <x v="0"/>
    <s v="OFF-LA-10000861"/>
    <x v="0"/>
    <x v="3"/>
    <x v="445"/>
    <x v="867"/>
    <n v="5"/>
    <n v="28.8"/>
    <n v="7.73"/>
    <s v="High"/>
    <n v="324"/>
    <s v="Suresh"/>
    <x v="9"/>
    <s v="Female"/>
    <x v="327"/>
    <s v="2021"/>
    <x v="3"/>
    <s v="February"/>
    <d v="2021-06-09T00:00:00"/>
    <x v="0"/>
  </r>
  <r>
    <n v="943"/>
    <s v="IN-2013-48471"/>
    <s v="Standard Class"/>
    <s v="VG-21790"/>
    <s v="Vivek Gonzalez"/>
    <x v="0"/>
    <x v="100"/>
    <s v="Uttar Pradesh"/>
    <s v="India"/>
    <x v="3"/>
    <s v="OFF-FA-10003980"/>
    <x v="0"/>
    <x v="4"/>
    <x v="731"/>
    <x v="801"/>
    <n v="5"/>
    <n v="5.7"/>
    <n v="12.37"/>
    <s v="High"/>
    <n v="395"/>
    <s v="Suresh"/>
    <x v="10"/>
    <s v="Female"/>
    <x v="56"/>
    <s v="2023"/>
    <x v="2"/>
    <s v="August"/>
    <d v="2023-07-13T00:00:00"/>
    <x v="0"/>
  </r>
  <r>
    <n v="944"/>
    <s v="IN-2014-54197"/>
    <s v="Standard Class"/>
    <s v="DB-13405"/>
    <s v="Denny Blanton"/>
    <x v="0"/>
    <x v="57"/>
    <s v="Rajasthan"/>
    <s v="India"/>
    <x v="0"/>
    <s v="OFF-PA-10003350"/>
    <x v="0"/>
    <x v="6"/>
    <x v="732"/>
    <x v="868"/>
    <n v="4"/>
    <n v="37.56"/>
    <n v="15.36"/>
    <s v="High"/>
    <n v="296"/>
    <s v="Suresh"/>
    <x v="11"/>
    <s v="Male"/>
    <x v="56"/>
    <s v="2023"/>
    <x v="2"/>
    <s v="August"/>
    <d v="2023-07-13T00:00:00"/>
    <x v="0"/>
  </r>
  <r>
    <n v="945"/>
    <s v="IN-2014-26918"/>
    <s v="Standard Class"/>
    <s v="MC-17575"/>
    <s v="Matt Collins"/>
    <x v="0"/>
    <x v="25"/>
    <s v="Punjab"/>
    <s v="India"/>
    <x v="3"/>
    <s v="OFF-PA-10000383"/>
    <x v="0"/>
    <x v="6"/>
    <x v="93"/>
    <x v="861"/>
    <n v="2"/>
    <n v="3.12"/>
    <n v="12.47"/>
    <s v="High"/>
    <n v="128"/>
    <s v="Suresh"/>
    <x v="9"/>
    <s v="Male"/>
    <x v="457"/>
    <s v="2024"/>
    <x v="6"/>
    <s v="May"/>
    <d v="2024-09-11T00:00:00"/>
    <x v="1"/>
  </r>
  <r>
    <n v="946"/>
    <s v="IN-2014-61974"/>
    <s v="Standard Class"/>
    <s v="TG-21640"/>
    <s v="Trudy Glocke"/>
    <x v="0"/>
    <x v="52"/>
    <s v="Telangana"/>
    <s v="India"/>
    <x v="2"/>
    <s v="OFF-FA-10003437"/>
    <x v="0"/>
    <x v="4"/>
    <x v="439"/>
    <x v="869"/>
    <n v="2"/>
    <n v="10.44"/>
    <n v="3.49"/>
    <s v="High"/>
    <n v="447"/>
    <s v="Suresh"/>
    <x v="10"/>
    <s v="Female"/>
    <x v="341"/>
    <s v="2021"/>
    <x v="5"/>
    <s v="September"/>
    <d v="2021-09-30T00:00:00"/>
    <x v="1"/>
  </r>
  <r>
    <n v="947"/>
    <s v="IN-2014-31587"/>
    <s v="Standard Class"/>
    <s v="DF-13135"/>
    <s v="David Flashing"/>
    <x v="0"/>
    <x v="135"/>
    <s v="Uttar Pradesh"/>
    <s v="India"/>
    <x v="3"/>
    <s v="OFF-LA-10002272"/>
    <x v="0"/>
    <x v="3"/>
    <x v="9"/>
    <x v="9"/>
    <n v="2"/>
    <n v="1.38"/>
    <n v="1.38"/>
    <s v="High"/>
    <n v="602"/>
    <s v="Suresh"/>
    <x v="8"/>
    <s v="Male"/>
    <x v="446"/>
    <s v="2024"/>
    <x v="3"/>
    <s v="May"/>
    <d v="2024-02-06T00:00:00"/>
    <x v="0"/>
  </r>
  <r>
    <n v="948"/>
    <s v="IN-2014-40932"/>
    <s v="Standard Class"/>
    <s v="TG-21640"/>
    <s v="Trudy Glocke"/>
    <x v="0"/>
    <x v="108"/>
    <s v="Maharashtra"/>
    <s v="India"/>
    <x v="0"/>
    <s v="OFF-AR-10003554"/>
    <x v="0"/>
    <x v="7"/>
    <x v="733"/>
    <x v="870"/>
    <n v="5"/>
    <n v="56.85"/>
    <n v="36.56"/>
    <s v="High"/>
    <n v="511"/>
    <s v="Suresh"/>
    <x v="10"/>
    <s v="Female"/>
    <x v="458"/>
    <s v="2021"/>
    <x v="2"/>
    <s v="October"/>
    <d v="2021-10-23T00:00:00"/>
    <x v="0"/>
  </r>
  <r>
    <n v="949"/>
    <s v="IN-2012-18518"/>
    <s v="Standard Class"/>
    <s v="TT-21070"/>
    <s v="Ted Trevino"/>
    <x v="0"/>
    <x v="70"/>
    <s v="Uttar Pradesh"/>
    <s v="India"/>
    <x v="3"/>
    <s v="OFF-AR-10002109"/>
    <x v="0"/>
    <x v="7"/>
    <x v="99"/>
    <x v="871"/>
    <n v="6"/>
    <n v="79.92"/>
    <n v="35.94"/>
    <s v="High"/>
    <n v="369"/>
    <s v="Suresh"/>
    <x v="11"/>
    <s v="Male"/>
    <x v="72"/>
    <s v="2024"/>
    <x v="2"/>
    <s v="December"/>
    <d v="2024-09-16T00:00:00"/>
    <x v="0"/>
  </r>
  <r>
    <n v="950"/>
    <s v="IN-2012-18518"/>
    <s v="Standard Class"/>
    <s v="TT-21070"/>
    <s v="Ted Trevino"/>
    <x v="0"/>
    <x v="70"/>
    <s v="Uttar Pradesh"/>
    <s v="India"/>
    <x v="3"/>
    <s v="OFF-AR-10004900"/>
    <x v="0"/>
    <x v="7"/>
    <x v="701"/>
    <x v="872"/>
    <n v="5"/>
    <n v="51.15"/>
    <n v="30.39"/>
    <s v="High"/>
    <n v="76"/>
    <s v="Suresh"/>
    <x v="8"/>
    <s v="Female"/>
    <x v="459"/>
    <s v="2024"/>
    <x v="6"/>
    <s v="November"/>
    <d v="2024-11-22T00:00:00"/>
    <x v="1"/>
  </r>
  <r>
    <n v="951"/>
    <s v="IN-2014-40932"/>
    <s v="Standard Class"/>
    <s v="TG-21640"/>
    <s v="Trudy Glocke"/>
    <x v="0"/>
    <x v="108"/>
    <s v="Maharashtra"/>
    <s v="India"/>
    <x v="0"/>
    <s v="OFF-AR-10002727"/>
    <x v="0"/>
    <x v="7"/>
    <x v="734"/>
    <x v="873"/>
    <n v="4"/>
    <n v="27.72"/>
    <n v="8.67"/>
    <s v="High"/>
    <n v="515"/>
    <s v="Suresh"/>
    <x v="10"/>
    <s v="Female"/>
    <x v="62"/>
    <s v="2021"/>
    <x v="5"/>
    <s v="October"/>
    <d v="2021-10-16T00:00:00"/>
    <x v="1"/>
  </r>
  <r>
    <n v="952"/>
    <s v="IN-2012-79103"/>
    <s v="Standard Class"/>
    <s v="AR-10540"/>
    <s v="Andy Reiter"/>
    <x v="0"/>
    <x v="42"/>
    <s v="Rajasthan"/>
    <s v="India"/>
    <x v="0"/>
    <s v="OFF-AR-10002036"/>
    <x v="0"/>
    <x v="7"/>
    <x v="735"/>
    <x v="874"/>
    <n v="1"/>
    <n v="11.46"/>
    <n v="1.5"/>
    <s v="High"/>
    <n v="459"/>
    <s v="Suresh"/>
    <x v="9"/>
    <s v="Female"/>
    <x v="267"/>
    <s v="2024"/>
    <x v="4"/>
    <s v="October"/>
    <d v="2024-10-28T00:00:00"/>
    <x v="0"/>
  </r>
  <r>
    <n v="953"/>
    <s v="IN-2013-55933"/>
    <s v="Standard Class"/>
    <s v="AB-10015"/>
    <s v="Aaron Bergman"/>
    <x v="0"/>
    <x v="52"/>
    <s v="Telangana"/>
    <s v="India"/>
    <x v="2"/>
    <s v="OFF-ST-10004802"/>
    <x v="0"/>
    <x v="1"/>
    <x v="736"/>
    <x v="875"/>
    <n v="4"/>
    <n v="135.84"/>
    <n v="88.98"/>
    <s v="High"/>
    <n v="502"/>
    <s v="Suresh"/>
    <x v="10"/>
    <s v="Female"/>
    <x v="110"/>
    <s v="2022"/>
    <x v="2"/>
    <s v="June"/>
    <d v="2022-02-07T00:00:00"/>
    <x v="0"/>
  </r>
  <r>
    <n v="954"/>
    <s v="IN-2014-71102"/>
    <s v="Standard Class"/>
    <s v="RD-19585"/>
    <s v="Rob Dowd"/>
    <x v="0"/>
    <x v="51"/>
    <s v="Punjab"/>
    <s v="India"/>
    <x v="3"/>
    <s v="OFF-ST-10004837"/>
    <x v="0"/>
    <x v="1"/>
    <x v="423"/>
    <x v="876"/>
    <n v="4"/>
    <n v="30.6"/>
    <n v="58.79"/>
    <s v="High"/>
    <n v="7"/>
    <s v="Suresh"/>
    <x v="8"/>
    <s v="Male"/>
    <x v="290"/>
    <s v="2021"/>
    <x v="6"/>
    <s v="February"/>
    <d v="2021-07-06T00:00:00"/>
    <x v="1"/>
  </r>
  <r>
    <n v="955"/>
    <s v="IN-2013-79530"/>
    <s v="Standard Class"/>
    <s v="AA-10645"/>
    <s v="Anna Andreadi"/>
    <x v="0"/>
    <x v="18"/>
    <s v="Tamil Nadu"/>
    <s v="India"/>
    <x v="2"/>
    <s v="OFF-ST-10003141"/>
    <x v="0"/>
    <x v="1"/>
    <x v="509"/>
    <x v="877"/>
    <n v="5"/>
    <n v="54.9"/>
    <n v="22.79"/>
    <s v="High"/>
    <n v="281"/>
    <s v="Suresh"/>
    <x v="9"/>
    <s v="Female"/>
    <x v="198"/>
    <s v="2022"/>
    <x v="6"/>
    <s v="May"/>
    <d v="2022-12-07T00:00:00"/>
    <x v="1"/>
  </r>
  <r>
    <n v="956"/>
    <s v="IN-2012-69765"/>
    <s v="Standard Class"/>
    <s v="SV-20935"/>
    <s v="Susan Vittorini"/>
    <x v="0"/>
    <x v="82"/>
    <s v="Gujarat"/>
    <s v="India"/>
    <x v="0"/>
    <s v="OFF-ST-10003445"/>
    <x v="0"/>
    <x v="1"/>
    <x v="456"/>
    <x v="878"/>
    <n v="4"/>
    <n v="3.72"/>
    <n v="17.690000000000001"/>
    <s v="High"/>
    <n v="531"/>
    <s v="Suresh"/>
    <x v="10"/>
    <s v="Male"/>
    <x v="54"/>
    <s v="2023"/>
    <x v="1"/>
    <s v="May"/>
    <d v="2023-05-30T00:00:00"/>
    <x v="0"/>
  </r>
  <r>
    <n v="957"/>
    <s v="IN-2013-66216"/>
    <s v="Standard Class"/>
    <s v="ME-17725"/>
    <s v="Max Engle"/>
    <x v="0"/>
    <x v="5"/>
    <s v="Madhya Pradesh"/>
    <s v="India"/>
    <x v="0"/>
    <s v="OFF-ST-10000103"/>
    <x v="0"/>
    <x v="1"/>
    <x v="465"/>
    <x v="879"/>
    <n v="2"/>
    <n v="55.68"/>
    <n v="81.69"/>
    <s v="High"/>
    <n v="451"/>
    <s v="Suresh"/>
    <x v="11"/>
    <s v="Female"/>
    <x v="86"/>
    <s v="2023"/>
    <x v="5"/>
    <s v="July"/>
    <d v="2023-03-08T00:00:00"/>
    <x v="1"/>
  </r>
  <r>
    <n v="958"/>
    <s v="IN-2014-29291"/>
    <s v="Standard Class"/>
    <s v="HG-14845"/>
    <s v="Harry Greene"/>
    <x v="0"/>
    <x v="57"/>
    <s v="Rajasthan"/>
    <s v="India"/>
    <x v="0"/>
    <s v="OFF-ST-10003810"/>
    <x v="0"/>
    <x v="1"/>
    <x v="83"/>
    <x v="880"/>
    <n v="2"/>
    <n v="11.52"/>
    <n v="5.19"/>
    <s v="High"/>
    <n v="759"/>
    <s v="Suresh"/>
    <x v="8"/>
    <s v="Female"/>
    <x v="239"/>
    <s v="2024"/>
    <x v="4"/>
    <s v="August"/>
    <d v="2024-08-15T00:00:00"/>
    <x v="0"/>
  </r>
  <r>
    <n v="959"/>
    <s v="IN-2012-32805"/>
    <s v="Standard Class"/>
    <s v="AF-10885"/>
    <s v="Art Foster"/>
    <x v="0"/>
    <x v="6"/>
    <s v="Maharashtra"/>
    <s v="India"/>
    <x v="0"/>
    <s v="OFF-BI-10003098"/>
    <x v="0"/>
    <x v="0"/>
    <x v="737"/>
    <x v="881"/>
    <n v="3"/>
    <n v="60.12"/>
    <n v="11.91"/>
    <s v="High"/>
    <n v="154"/>
    <s v="Suresh"/>
    <x v="9"/>
    <s v="Female"/>
    <x v="279"/>
    <s v="2023"/>
    <x v="6"/>
    <s v="August"/>
    <d v="2023-08-24T00:00:00"/>
    <x v="1"/>
  </r>
  <r>
    <n v="960"/>
    <s v="IN-2014-36200"/>
    <s v="Standard Class"/>
    <s v="PC-19000"/>
    <s v="Pauline Chand"/>
    <x v="2"/>
    <x v="5"/>
    <s v="Madhya Pradesh"/>
    <s v="India"/>
    <x v="0"/>
    <s v="OFF-FA-10002241"/>
    <x v="0"/>
    <x v="4"/>
    <x v="80"/>
    <x v="882"/>
    <n v="4"/>
    <n v="25.56"/>
    <n v="12.21"/>
    <s v="Low"/>
    <n v="311"/>
    <s v="Suresh"/>
    <x v="11"/>
    <s v="Male"/>
    <x v="38"/>
    <s v="2023"/>
    <x v="3"/>
    <s v="September"/>
    <d v="2023-12-16T00:00:00"/>
    <x v="0"/>
  </r>
  <r>
    <n v="961"/>
    <s v="IN-2014-73545"/>
    <s v="Standard Class"/>
    <s v="GG-14650"/>
    <s v="Greg Guthrie"/>
    <x v="1"/>
    <x v="42"/>
    <s v="Gujarat"/>
    <s v="India"/>
    <x v="0"/>
    <s v="OFF-ST-10003121"/>
    <x v="0"/>
    <x v="1"/>
    <x v="738"/>
    <x v="883"/>
    <n v="4"/>
    <n v="13.68"/>
    <n v="7.66"/>
    <s v="Low"/>
    <n v="645"/>
    <s v="Suresh"/>
    <x v="8"/>
    <s v="Male"/>
    <x v="51"/>
    <s v="2022"/>
    <x v="2"/>
    <s v="July"/>
    <d v="2022-12-04T00:00:00"/>
    <x v="0"/>
  </r>
  <r>
    <n v="962"/>
    <s v="IN-2014-14458"/>
    <s v="Standard Class"/>
    <s v="GT-14755"/>
    <s v="Guy Thornton"/>
    <x v="0"/>
    <x v="104"/>
    <s v="Odisha"/>
    <s v="India"/>
    <x v="1"/>
    <s v="OFF-FA-10003745"/>
    <x v="0"/>
    <x v="4"/>
    <x v="174"/>
    <x v="884"/>
    <n v="1"/>
    <n v="5.37"/>
    <n v="1.94"/>
    <s v="Low"/>
    <n v="608"/>
    <s v="Suresh"/>
    <x v="11"/>
    <s v="Female"/>
    <x v="56"/>
    <s v="2023"/>
    <x v="2"/>
    <s v="August"/>
    <d v="2023-07-13T00:00:00"/>
    <x v="0"/>
  </r>
  <r>
    <n v="963"/>
    <s v="IN-2012-47008"/>
    <s v="Standard Class"/>
    <s v="FG-14260"/>
    <s v="Frank Gastineau"/>
    <x v="2"/>
    <x v="59"/>
    <s v="Madhya Pradesh"/>
    <s v="India"/>
    <x v="0"/>
    <s v="OFF-BI-10000389"/>
    <x v="0"/>
    <x v="0"/>
    <x v="478"/>
    <x v="885"/>
    <n v="2"/>
    <n v="0"/>
    <n v="15.04"/>
    <s v="Low"/>
    <n v="357"/>
    <s v="Suresh"/>
    <x v="8"/>
    <s v="Female"/>
    <x v="351"/>
    <s v="2024"/>
    <x v="3"/>
    <s v="November"/>
    <d v="2024-02-12T00:00:00"/>
    <x v="0"/>
  </r>
  <r>
    <n v="964"/>
    <s v="IN-2013-60308"/>
    <s v="First Class"/>
    <s v="PO-19195"/>
    <s v="Phillina Ober"/>
    <x v="2"/>
    <x v="61"/>
    <s v="Uttar Pradesh"/>
    <s v="India"/>
    <x v="3"/>
    <s v="OFF-LA-10000615"/>
    <x v="0"/>
    <x v="3"/>
    <x v="739"/>
    <x v="886"/>
    <n v="7"/>
    <n v="17.850000000000001"/>
    <n v="12.29"/>
    <s v="Medium"/>
    <n v="248"/>
    <s v="Suresh"/>
    <x v="10"/>
    <s v="Female"/>
    <x v="283"/>
    <s v="2021"/>
    <x v="2"/>
    <s v="August"/>
    <d v="2021-08-20T00:00:00"/>
    <x v="0"/>
  </r>
  <r>
    <n v="965"/>
    <s v="IN-2013-35017"/>
    <s v="Second Class"/>
    <s v="SR-20740"/>
    <s v="Steven Roelle"/>
    <x v="2"/>
    <x v="77"/>
    <s v="Maharashtra"/>
    <s v="India"/>
    <x v="0"/>
    <s v="OFF-EN-10004418"/>
    <x v="0"/>
    <x v="2"/>
    <x v="740"/>
    <x v="887"/>
    <n v="5"/>
    <n v="6"/>
    <n v="15.52"/>
    <s v="Critical"/>
    <n v="249"/>
    <s v="Suresh"/>
    <x v="11"/>
    <s v="Female"/>
    <x v="64"/>
    <s v="2021"/>
    <x v="2"/>
    <s v="February"/>
    <d v="2021-07-08T00:00:00"/>
    <x v="0"/>
  </r>
  <r>
    <n v="966"/>
    <s v="IN-2014-23761"/>
    <s v="First Class"/>
    <s v="MH-18115"/>
    <s v="Mick Hernandez"/>
    <x v="2"/>
    <x v="37"/>
    <s v="Kerala"/>
    <s v="India"/>
    <x v="2"/>
    <s v="OFF-PA-10003390"/>
    <x v="0"/>
    <x v="6"/>
    <x v="134"/>
    <x v="888"/>
    <n v="4"/>
    <n v="6.72"/>
    <n v="20.29"/>
    <s v="Critical"/>
    <n v="599"/>
    <s v="Suresh"/>
    <x v="9"/>
    <s v="Male"/>
    <x v="37"/>
    <s v="2024"/>
    <x v="2"/>
    <s v="July"/>
    <d v="2024-12-08T00:00:00"/>
    <x v="0"/>
  </r>
  <r>
    <n v="967"/>
    <s v="IN-2013-58915"/>
    <s v="First Class"/>
    <s v="HJ-14875"/>
    <s v="Heather Jas"/>
    <x v="2"/>
    <x v="2"/>
    <s v="Karnataka"/>
    <s v="India"/>
    <x v="2"/>
    <s v="OFF-PA-10003115"/>
    <x v="0"/>
    <x v="6"/>
    <x v="741"/>
    <x v="889"/>
    <n v="4"/>
    <n v="45.6"/>
    <n v="20.149999999999999"/>
    <s v="Medium"/>
    <n v="69"/>
    <s v="Suresh"/>
    <x v="10"/>
    <s v="Female"/>
    <x v="30"/>
    <s v="2024"/>
    <x v="3"/>
    <s v="January"/>
    <d v="2024-01-23T00:00:00"/>
    <x v="0"/>
  </r>
  <r>
    <n v="968"/>
    <s v="IN-2012-24230"/>
    <s v="Second Class"/>
    <s v="EL-13735"/>
    <s v="Ed Ludwig"/>
    <x v="2"/>
    <x v="129"/>
    <s v="Uttar Pradesh"/>
    <s v="India"/>
    <x v="3"/>
    <s v="OFF-PA-10002047"/>
    <x v="0"/>
    <x v="6"/>
    <x v="84"/>
    <x v="890"/>
    <n v="4"/>
    <n v="25.2"/>
    <n v="5.34"/>
    <s v="Medium"/>
    <n v="430"/>
    <s v="Suresh"/>
    <x v="11"/>
    <s v="Female"/>
    <x v="331"/>
    <s v="2022"/>
    <x v="4"/>
    <s v="October"/>
    <d v="2022-10-24T00:00:00"/>
    <x v="0"/>
  </r>
  <r>
    <n v="969"/>
    <s v="IN-2011-77479"/>
    <s v="Second Class"/>
    <s v="CW-11905"/>
    <s v="Carl Weiss"/>
    <x v="2"/>
    <x v="102"/>
    <s v="Andhra Pradesh"/>
    <s v="India"/>
    <x v="2"/>
    <s v="OFF-LA-10001191"/>
    <x v="0"/>
    <x v="3"/>
    <x v="742"/>
    <x v="419"/>
    <n v="4"/>
    <n v="12.6"/>
    <n v="5.32"/>
    <s v="High"/>
    <n v="786"/>
    <s v="Suresh"/>
    <x v="8"/>
    <s v="Female"/>
    <x v="31"/>
    <s v="2022"/>
    <x v="5"/>
    <s v="November"/>
    <d v="2022-03-12T00:00:00"/>
    <x v="1"/>
  </r>
  <r>
    <n v="970"/>
    <s v="IN-2012-13919"/>
    <s v="Second Class"/>
    <s v="CW-11905"/>
    <s v="Carl Weiss"/>
    <x v="2"/>
    <x v="64"/>
    <s v="Maharashtra"/>
    <s v="India"/>
    <x v="0"/>
    <s v="OFF-FA-10003833"/>
    <x v="0"/>
    <x v="4"/>
    <x v="743"/>
    <x v="891"/>
    <n v="4"/>
    <n v="3.96"/>
    <n v="3.35"/>
    <s v="Medium"/>
    <n v="247"/>
    <s v="Suresh"/>
    <x v="9"/>
    <s v="Female"/>
    <x v="1"/>
    <s v="2023"/>
    <x v="1"/>
    <s v="December"/>
    <d v="2023-12-31T00:00:00"/>
    <x v="0"/>
  </r>
  <r>
    <n v="971"/>
    <s v="IN-2014-16320"/>
    <s v="First Class"/>
    <s v="DW-13480"/>
    <s v="Dianna Wilson"/>
    <x v="2"/>
    <x v="101"/>
    <s v="Uttar Pradesh"/>
    <s v="India"/>
    <x v="3"/>
    <s v="OFF-ST-10000287"/>
    <x v="0"/>
    <x v="1"/>
    <x v="744"/>
    <x v="892"/>
    <n v="3"/>
    <n v="20.79"/>
    <n v="17.72"/>
    <s v="Critical"/>
    <n v="138"/>
    <s v="Suresh"/>
    <x v="10"/>
    <s v="Male"/>
    <x v="460"/>
    <s v="2023"/>
    <x v="0"/>
    <s v="August"/>
    <d v="2023-11-13T00:00:00"/>
    <x v="0"/>
  </r>
  <r>
    <n v="972"/>
    <s v="IN-2011-31496"/>
    <s v="Second Class"/>
    <s v="NM-18445"/>
    <s v="Nathan Mautz"/>
    <x v="2"/>
    <x v="52"/>
    <s v="Telangana"/>
    <s v="India"/>
    <x v="2"/>
    <s v="OFF-PA-10000070"/>
    <x v="0"/>
    <x v="6"/>
    <x v="745"/>
    <x v="893"/>
    <n v="3"/>
    <n v="25.38"/>
    <n v="13.82"/>
    <s v="High"/>
    <n v="628"/>
    <s v="Suresh"/>
    <x v="11"/>
    <s v="Male"/>
    <x v="205"/>
    <s v="2022"/>
    <x v="1"/>
    <s v="November"/>
    <d v="2022-04-12T00:00:00"/>
    <x v="0"/>
  </r>
  <r>
    <n v="973"/>
    <s v="IN-2013-73342"/>
    <s v="Second Class"/>
    <s v="MH-17290"/>
    <s v="Marc Harrigan"/>
    <x v="2"/>
    <x v="54"/>
    <s v="Tamil Nadu"/>
    <s v="India"/>
    <x v="2"/>
    <s v="OFF-SU-10000283"/>
    <x v="0"/>
    <x v="5"/>
    <x v="746"/>
    <x v="556"/>
    <n v="3"/>
    <n v="13.59"/>
    <n v="10.86"/>
    <s v="Medium"/>
    <n v="116"/>
    <s v="Suresh"/>
    <x v="8"/>
    <s v="Male"/>
    <x v="461"/>
    <s v="2022"/>
    <x v="2"/>
    <s v="November"/>
    <d v="2022-11-18T00:00:00"/>
    <x v="0"/>
  </r>
  <r>
    <n v="974"/>
    <s v="IN-2013-15277"/>
    <s v="Same Day"/>
    <s v="MR-17545"/>
    <s v="Mathew Reese"/>
    <x v="2"/>
    <x v="42"/>
    <s v="Rajasthan"/>
    <s v="India"/>
    <x v="0"/>
    <s v="OFF-LA-10003132"/>
    <x v="0"/>
    <x v="3"/>
    <x v="405"/>
    <x v="894"/>
    <n v="1"/>
    <n v="1.83"/>
    <n v="1.5"/>
    <s v="Critical"/>
    <n v="617"/>
    <s v="Suresh"/>
    <x v="10"/>
    <s v="Female"/>
    <x v="42"/>
    <s v="2024"/>
    <x v="2"/>
    <s v="November"/>
    <d v="2024-11-22T00:00:00"/>
    <x v="0"/>
  </r>
  <r>
    <n v="975"/>
    <s v="IN-2011-10426"/>
    <s v="First Class"/>
    <s v="MT-18070"/>
    <s v="Michelle Tran"/>
    <x v="2"/>
    <x v="29"/>
    <s v="Karnataka"/>
    <s v="India"/>
    <x v="2"/>
    <s v="OFF-ST-10004331"/>
    <x v="0"/>
    <x v="1"/>
    <x v="747"/>
    <x v="895"/>
    <n v="2"/>
    <n v="3.36"/>
    <n v="13.61"/>
    <s v="Critical"/>
    <n v="211"/>
    <s v="Suresh"/>
    <x v="11"/>
    <s v="Female"/>
    <x v="462"/>
    <s v="2022"/>
    <x v="6"/>
    <s v="November"/>
    <d v="2022-03-12T00:00:00"/>
    <x v="1"/>
  </r>
  <r>
    <n v="976"/>
    <s v="IN-2014-45188"/>
    <s v="First Class"/>
    <s v="DR-12940"/>
    <s v="Daniel Raglin"/>
    <x v="2"/>
    <x v="15"/>
    <s v="Karnataka"/>
    <s v="India"/>
    <x v="2"/>
    <s v="OFF-PA-10004648"/>
    <x v="0"/>
    <x v="6"/>
    <x v="748"/>
    <x v="896"/>
    <n v="2"/>
    <n v="2.82"/>
    <n v="1.22"/>
    <s v="High"/>
    <n v="149"/>
    <s v="Suresh"/>
    <x v="8"/>
    <s v="Male"/>
    <x v="41"/>
    <s v="2021"/>
    <x v="4"/>
    <s v="February"/>
    <d v="2021-07-11T00:00:00"/>
    <x v="0"/>
  </r>
  <r>
    <n v="977"/>
    <s v="IN-2013-50410"/>
    <s v="Second Class"/>
    <s v="NP-18685"/>
    <s v="Nora Pelletier"/>
    <x v="2"/>
    <x v="128"/>
    <s v="Tamil Nadu"/>
    <s v="India"/>
    <x v="2"/>
    <s v="OFF-ST-10003256"/>
    <x v="0"/>
    <x v="1"/>
    <x v="749"/>
    <x v="897"/>
    <n v="2"/>
    <n v="0"/>
    <n v="10.86"/>
    <s v="Medium"/>
    <n v="445"/>
    <s v="Suresh"/>
    <x v="10"/>
    <s v="Male"/>
    <x v="336"/>
    <s v="2022"/>
    <x v="5"/>
    <s v="August"/>
    <d v="2022-08-19T00:00:00"/>
    <x v="1"/>
  </r>
  <r>
    <n v="978"/>
    <s v="IN-2014-65243"/>
    <s v="Second Class"/>
    <s v="BE-11455"/>
    <s v="Brad Eason"/>
    <x v="2"/>
    <x v="100"/>
    <s v="Uttar Pradesh"/>
    <s v="India"/>
    <x v="3"/>
    <s v="OFF-PA-10002022"/>
    <x v="0"/>
    <x v="6"/>
    <x v="750"/>
    <x v="898"/>
    <n v="2"/>
    <n v="1.44"/>
    <n v="10.73"/>
    <s v="High"/>
    <n v="361"/>
    <s v="Suresh"/>
    <x v="11"/>
    <s v="Male"/>
    <x v="419"/>
    <s v="2021"/>
    <x v="5"/>
    <s v="May"/>
    <d v="2021-04-06T00:00:00"/>
    <x v="1"/>
  </r>
  <r>
    <n v="979"/>
    <s v="IN-2014-71907"/>
    <s v="Second Class"/>
    <s v="BT-11485"/>
    <s v="Brad Thomas"/>
    <x v="2"/>
    <x v="43"/>
    <s v="West Bengal"/>
    <s v="India"/>
    <x v="1"/>
    <s v="OFF-EN-10002434"/>
    <x v="0"/>
    <x v="2"/>
    <x v="751"/>
    <x v="899"/>
    <n v="2"/>
    <n v="15.66"/>
    <n v="6.68"/>
    <s v="High"/>
    <n v="45"/>
    <s v="Suresh"/>
    <x v="8"/>
    <s v="Male"/>
    <x v="276"/>
    <s v="2022"/>
    <x v="3"/>
    <s v="October"/>
    <d v="2022-10-29T00:00:00"/>
    <x v="0"/>
  </r>
  <r>
    <n v="980"/>
    <s v="IN-2014-65243"/>
    <s v="Second Class"/>
    <s v="BE-11455"/>
    <s v="Brad Eason"/>
    <x v="2"/>
    <x v="100"/>
    <s v="Uttar Pradesh"/>
    <s v="India"/>
    <x v="3"/>
    <s v="OFF-SU-10004846"/>
    <x v="0"/>
    <x v="5"/>
    <x v="752"/>
    <x v="900"/>
    <n v="2"/>
    <n v="19.32"/>
    <n v="6.56"/>
    <s v="High"/>
    <n v="771"/>
    <s v="Suresh"/>
    <x v="9"/>
    <s v="Male"/>
    <x v="463"/>
    <s v="2022"/>
    <x v="5"/>
    <s v="August"/>
    <d v="2022-02-09T00:00:00"/>
    <x v="1"/>
  </r>
  <r>
    <n v="981"/>
    <s v="IN-2014-75267"/>
    <s v="Second Class"/>
    <s v="RB-19465"/>
    <s v="Rick Bensley"/>
    <x v="2"/>
    <x v="70"/>
    <s v="Uttar Pradesh"/>
    <s v="India"/>
    <x v="3"/>
    <s v="OFF-PA-10001236"/>
    <x v="0"/>
    <x v="6"/>
    <x v="753"/>
    <x v="901"/>
    <n v="2"/>
    <n v="2.64"/>
    <n v="6.24"/>
    <s v="High"/>
    <n v="301"/>
    <s v="Suresh"/>
    <x v="10"/>
    <s v="Female"/>
    <x v="4"/>
    <s v="2021"/>
    <x v="2"/>
    <s v="September"/>
    <d v="2021-01-10T00:00:00"/>
    <x v="0"/>
  </r>
  <r>
    <n v="982"/>
    <s v="IN-2012-33218"/>
    <s v="Second Class"/>
    <s v="HP-14815"/>
    <s v="Harold Pawlan"/>
    <x v="2"/>
    <x v="44"/>
    <s v="Maharashtra"/>
    <s v="India"/>
    <x v="0"/>
    <s v="OFF-ST-10003088"/>
    <x v="0"/>
    <x v="1"/>
    <x v="754"/>
    <x v="902"/>
    <n v="2"/>
    <n v="6"/>
    <n v="3.62"/>
    <s v="Medium"/>
    <n v="160"/>
    <s v="Suresh"/>
    <x v="11"/>
    <s v="Male"/>
    <x v="76"/>
    <s v="2024"/>
    <x v="1"/>
    <s v="April"/>
    <d v="2024-04-22T00:00:00"/>
    <x v="0"/>
  </r>
  <r>
    <n v="983"/>
    <s v="IN-2013-22102"/>
    <s v="Same Day"/>
    <s v="AH-10195"/>
    <s v="Alan Haines"/>
    <x v="1"/>
    <x v="27"/>
    <s v="Assam"/>
    <s v="India"/>
    <x v="1"/>
    <s v="OFF-ST-10001534"/>
    <x v="0"/>
    <x v="1"/>
    <x v="755"/>
    <x v="831"/>
    <n v="3"/>
    <n v="24.75"/>
    <n v="12.35"/>
    <s v="High"/>
    <n v="764"/>
    <s v="Suresh"/>
    <x v="9"/>
    <s v="Male"/>
    <x v="331"/>
    <s v="2022"/>
    <x v="4"/>
    <s v="October"/>
    <d v="2022-10-24T00:00:00"/>
    <x v="0"/>
  </r>
  <r>
    <n v="984"/>
    <s v="IN-2012-75904"/>
    <s v="First Class"/>
    <s v="BW-11110"/>
    <s v="Bart Watters"/>
    <x v="1"/>
    <x v="67"/>
    <s v="Uttar Pradesh"/>
    <s v="India"/>
    <x v="3"/>
    <s v="OFF-EN-10000328"/>
    <x v="0"/>
    <x v="2"/>
    <x v="756"/>
    <x v="903"/>
    <n v="9"/>
    <n v="68.31"/>
    <n v="32.15"/>
    <s v="High"/>
    <n v="106"/>
    <s v="Suresh"/>
    <x v="10"/>
    <s v="Male"/>
    <x v="49"/>
    <s v="2023"/>
    <x v="5"/>
    <s v="December"/>
    <d v="2024-06-01T00:00:00"/>
    <x v="1"/>
  </r>
  <r>
    <n v="985"/>
    <s v="IN-2013-26785"/>
    <s v="First Class"/>
    <s v="RA-19885"/>
    <s v="Ruben Ausman"/>
    <x v="1"/>
    <x v="50"/>
    <s v="Gujarat"/>
    <s v="India"/>
    <x v="0"/>
    <s v="OFF-BI-10001399"/>
    <x v="0"/>
    <x v="0"/>
    <x v="757"/>
    <x v="904"/>
    <n v="5"/>
    <n v="8.85"/>
    <n v="13.73"/>
    <s v="High"/>
    <n v="657"/>
    <s v="Suresh"/>
    <x v="11"/>
    <s v="Female"/>
    <x v="37"/>
    <s v="2024"/>
    <x v="2"/>
    <s v="July"/>
    <d v="2024-12-08T00:00:00"/>
    <x v="0"/>
  </r>
  <r>
    <n v="986"/>
    <s v="IN-2013-37761"/>
    <s v="First Class"/>
    <s v="KB-16240"/>
    <s v="Karen Bern"/>
    <x v="1"/>
    <x v="77"/>
    <s v="Maharashtra"/>
    <s v="India"/>
    <x v="0"/>
    <s v="OFF-AR-10002022"/>
    <x v="0"/>
    <x v="7"/>
    <x v="758"/>
    <x v="905"/>
    <n v="4"/>
    <n v="32.28"/>
    <n v="26.14"/>
    <s v="Medium"/>
    <n v="407"/>
    <s v="Suresh"/>
    <x v="8"/>
    <s v="Male"/>
    <x v="240"/>
    <s v="2024"/>
    <x v="5"/>
    <s v="April"/>
    <d v="2024-04-25T00:00:00"/>
    <x v="1"/>
  </r>
  <r>
    <n v="987"/>
    <s v="IN-2014-72313"/>
    <s v="First Class"/>
    <s v="CM-12715"/>
    <s v="Craig Molinari"/>
    <x v="1"/>
    <x v="20"/>
    <s v="Maharashtra"/>
    <s v="India"/>
    <x v="0"/>
    <s v="OFF-PA-10003906"/>
    <x v="0"/>
    <x v="6"/>
    <x v="160"/>
    <x v="172"/>
    <n v="3"/>
    <n v="18.54"/>
    <n v="12.3"/>
    <s v="Critical"/>
    <n v="448"/>
    <s v="Suresh"/>
    <x v="9"/>
    <s v="Male"/>
    <x v="67"/>
    <s v="2023"/>
    <x v="4"/>
    <s v="June"/>
    <d v="2023-10-08T00:00:00"/>
    <x v="0"/>
  </r>
  <r>
    <n v="988"/>
    <s v="IN-2014-19981"/>
    <s v="First Class"/>
    <s v="CA-12310"/>
    <s v="Christine Abelman"/>
    <x v="1"/>
    <x v="9"/>
    <s v="Uttar Pradesh"/>
    <s v="India"/>
    <x v="3"/>
    <s v="OFF-AR-10004780"/>
    <x v="0"/>
    <x v="7"/>
    <x v="759"/>
    <x v="906"/>
    <n v="3"/>
    <n v="31.95"/>
    <n v="12.25"/>
    <s v="Medium"/>
    <n v="744"/>
    <s v="Suresh"/>
    <x v="10"/>
    <s v="Female"/>
    <x v="40"/>
    <s v="2024"/>
    <x v="1"/>
    <s v="March"/>
    <d v="2024-03-24T00:00:00"/>
    <x v="0"/>
  </r>
  <r>
    <n v="989"/>
    <s v="IN-2013-22179"/>
    <s v="First Class"/>
    <s v="SP-20620"/>
    <s v="Stefania Perrino"/>
    <x v="1"/>
    <x v="25"/>
    <s v="Punjab"/>
    <s v="India"/>
    <x v="3"/>
    <s v="OFF-AR-10000058"/>
    <x v="0"/>
    <x v="7"/>
    <x v="760"/>
    <x v="904"/>
    <n v="1"/>
    <n v="17.88"/>
    <n v="24.3"/>
    <s v="Critical"/>
    <n v="583"/>
    <s v="Suresh"/>
    <x v="11"/>
    <s v="Male"/>
    <x v="167"/>
    <s v="2021"/>
    <x v="4"/>
    <s v="April"/>
    <d v="2021-08-08T00:00:00"/>
    <x v="0"/>
  </r>
  <r>
    <n v="990"/>
    <s v="IN-2014-72313"/>
    <s v="First Class"/>
    <s v="CM-12715"/>
    <s v="Craig Molinari"/>
    <x v="1"/>
    <x v="20"/>
    <s v="Maharashtra"/>
    <s v="India"/>
    <x v="0"/>
    <s v="OFF-SU-10004236"/>
    <x v="0"/>
    <x v="5"/>
    <x v="761"/>
    <x v="7"/>
    <n v="1"/>
    <n v="8.25"/>
    <n v="7.09"/>
    <s v="Critical"/>
    <n v="151"/>
    <s v="Suresh"/>
    <x v="8"/>
    <s v="Male"/>
    <x v="313"/>
    <s v="2022"/>
    <x v="3"/>
    <s v="November"/>
    <d v="2022-01-15T00:00:00"/>
    <x v="0"/>
  </r>
  <r>
    <n v="991"/>
    <s v="IN-2013-48807"/>
    <s v="First Class"/>
    <s v="KN-16390"/>
    <s v="Katherine Nockton"/>
    <x v="1"/>
    <x v="21"/>
    <s v="West Bengal"/>
    <s v="India"/>
    <x v="1"/>
    <s v="OFF-PA-10001818"/>
    <x v="0"/>
    <x v="6"/>
    <x v="91"/>
    <x v="907"/>
    <n v="1"/>
    <n v="7.8"/>
    <n v="4.47"/>
    <s v="Medium"/>
    <n v="662"/>
    <s v="Suresh"/>
    <x v="9"/>
    <s v="Female"/>
    <x v="431"/>
    <s v="2023"/>
    <x v="2"/>
    <s v="August"/>
    <d v="2023-08-18T00:00:00"/>
    <x v="0"/>
  </r>
  <r>
    <n v="992"/>
    <s v="IN-2014-19981"/>
    <s v="First Class"/>
    <s v="CA-12310"/>
    <s v="Christine Abelman"/>
    <x v="1"/>
    <x v="9"/>
    <s v="Uttar Pradesh"/>
    <s v="India"/>
    <x v="3"/>
    <s v="OFF-FA-10004795"/>
    <x v="0"/>
    <x v="4"/>
    <x v="139"/>
    <x v="169"/>
    <n v="2"/>
    <n v="0.18"/>
    <n v="2.56"/>
    <s v="Medium"/>
    <n v="607"/>
    <s v="Suresh"/>
    <x v="10"/>
    <s v="Female"/>
    <x v="13"/>
    <s v="2023"/>
    <x v="2"/>
    <s v="September"/>
    <d v="2023-09-24T00:00:00"/>
    <x v="0"/>
  </r>
  <r>
    <n v="993"/>
    <s v="IN-2014-71998"/>
    <s v="First Class"/>
    <s v="AR-10345"/>
    <s v="Alex Russell"/>
    <x v="1"/>
    <x v="46"/>
    <s v="Punjab"/>
    <s v="India"/>
    <x v="3"/>
    <s v="OFF-AR-10000720"/>
    <x v="0"/>
    <x v="7"/>
    <x v="118"/>
    <x v="126"/>
    <n v="2"/>
    <n v="10.14"/>
    <n v="15.16"/>
    <s v="High"/>
    <n v="319"/>
    <s v="Suresh"/>
    <x v="11"/>
    <s v="Female"/>
    <x v="13"/>
    <s v="2023"/>
    <x v="2"/>
    <s v="September"/>
    <d v="2023-09-24T00:00:00"/>
    <x v="0"/>
  </r>
  <r>
    <n v="994"/>
    <s v="IN-2011-44901"/>
    <s v="First Class"/>
    <s v="MG-18205"/>
    <s v="Mitch Gastineau"/>
    <x v="1"/>
    <x v="66"/>
    <s v="Maharashtra"/>
    <s v="India"/>
    <x v="0"/>
    <s v="OFF-EN-10000224"/>
    <x v="0"/>
    <x v="2"/>
    <x v="37"/>
    <x v="908"/>
    <n v="2"/>
    <n v="3.3"/>
    <n v="3.97"/>
    <s v="High"/>
    <n v="630"/>
    <s v="Suresh"/>
    <x v="9"/>
    <s v="Female"/>
    <x v="9"/>
    <s v="2022"/>
    <x v="1"/>
    <s v="August"/>
    <d v="2022-08-22T00:00:00"/>
    <x v="0"/>
  </r>
  <r>
    <n v="995"/>
    <s v="IN-2014-72565"/>
    <s v="Second Class"/>
    <s v="MW-18235"/>
    <s v="Mitch Willingham"/>
    <x v="1"/>
    <x v="52"/>
    <s v="Telangana"/>
    <s v="India"/>
    <x v="2"/>
    <s v="OFF-BI-10004120"/>
    <x v="0"/>
    <x v="0"/>
    <x v="700"/>
    <x v="830"/>
    <n v="3"/>
    <n v="22.95"/>
    <n v="11.06"/>
    <s v="Medium"/>
    <n v="116"/>
    <s v="Suresh"/>
    <x v="11"/>
    <s v="Male"/>
    <x v="345"/>
    <s v="2024"/>
    <x v="2"/>
    <s v="February"/>
    <d v="2024-06-05T00:00:00"/>
    <x v="0"/>
  </r>
  <r>
    <n v="996"/>
    <s v="IN-2011-51740"/>
    <s v="Second Class"/>
    <s v="DM-13525"/>
    <s v="Don Miller"/>
    <x v="1"/>
    <x v="130"/>
    <s v="Bihar"/>
    <s v="India"/>
    <x v="1"/>
    <s v="OFF-FA-10003819"/>
    <x v="0"/>
    <x v="4"/>
    <x v="139"/>
    <x v="909"/>
    <n v="3"/>
    <n v="14.22"/>
    <n v="8.74"/>
    <s v="Critical"/>
    <n v="76"/>
    <s v="Suresh"/>
    <x v="8"/>
    <s v="Male"/>
    <x v="356"/>
    <s v="2024"/>
    <x v="1"/>
    <s v="January"/>
    <d v="2024-08-03T00:00:00"/>
    <x v="0"/>
  </r>
  <r>
    <n v="997"/>
    <s v="IN-2011-51740"/>
    <s v="Second Class"/>
    <s v="DM-13525"/>
    <s v="Don Miller"/>
    <x v="1"/>
    <x v="130"/>
    <s v="Bihar"/>
    <s v="India"/>
    <x v="1"/>
    <s v="OFF-EN-10000296"/>
    <x v="0"/>
    <x v="2"/>
    <x v="492"/>
    <x v="910"/>
    <n v="3"/>
    <n v="4.05"/>
    <n v="6.3"/>
    <s v="Critical"/>
    <n v="526"/>
    <s v="Suresh"/>
    <x v="9"/>
    <s v="Female"/>
    <x v="464"/>
    <s v="2023"/>
    <x v="3"/>
    <s v="November"/>
    <d v="2023-11-26T00:00:00"/>
    <x v="0"/>
  </r>
  <r>
    <n v="998"/>
    <s v="IN-2014-48632"/>
    <s v="Second Class"/>
    <s v="EM-13810"/>
    <s v="Eleni McCrary"/>
    <x v="1"/>
    <x v="74"/>
    <s v="Odisha"/>
    <s v="India"/>
    <x v="1"/>
    <s v="OFF-AR-10001922"/>
    <x v="0"/>
    <x v="7"/>
    <x v="762"/>
    <x v="911"/>
    <n v="3"/>
    <n v="5.94"/>
    <n v="2.81"/>
    <s v="High"/>
    <n v="172"/>
    <s v="Suresh"/>
    <x v="11"/>
    <s v="Female"/>
    <x v="314"/>
    <s v="2023"/>
    <x v="6"/>
    <s v="July"/>
    <d v="2023-07-26T00:00:00"/>
    <x v="1"/>
  </r>
  <r>
    <n v="999"/>
    <s v="IN-2013-68449"/>
    <s v="Second Class"/>
    <s v="PC-18745"/>
    <s v="Pamela Coakley"/>
    <x v="1"/>
    <x v="49"/>
    <s v="Maharashtra"/>
    <s v="India"/>
    <x v="0"/>
    <s v="OFF-ST-10002240"/>
    <x v="0"/>
    <x v="1"/>
    <x v="503"/>
    <x v="912"/>
    <n v="3"/>
    <n v="-38.25"/>
    <n v="10.16"/>
    <s v="Medium"/>
    <n v="749"/>
    <s v="Suresh"/>
    <x v="8"/>
    <s v="Male"/>
    <x v="314"/>
    <s v="2023"/>
    <x v="6"/>
    <s v="July"/>
    <d v="2023-07-26T00:00:00"/>
    <x v="1"/>
  </r>
  <r>
    <n v="1000"/>
    <s v="IN-2014-68463"/>
    <s v="Second Class"/>
    <s v="DM-13345"/>
    <s v="Denise Monton"/>
    <x v="1"/>
    <x v="126"/>
    <s v="Jharkhand"/>
    <s v="India"/>
    <x v="1"/>
    <s v="OFF-BI-10003098"/>
    <x v="0"/>
    <x v="0"/>
    <x v="737"/>
    <x v="913"/>
    <n v="4"/>
    <n v="80.16"/>
    <n v="62.34"/>
    <s v="Critical"/>
    <n v="604"/>
    <s v="Suresh"/>
    <x v="9"/>
    <s v="Male"/>
    <x v="20"/>
    <s v="2024"/>
    <x v="4"/>
    <s v="January"/>
    <d v="2024-01-29T00:00:00"/>
    <x v="0"/>
  </r>
  <r>
    <n v="1001"/>
    <s v="IN-2012-48240"/>
    <s v="Second Class"/>
    <s v="GP-14740"/>
    <s v="Guy Phonely"/>
    <x v="1"/>
    <x v="30"/>
    <s v="Delhi"/>
    <s v="India"/>
    <x v="3"/>
    <s v="OFF-LA-10001658"/>
    <x v="0"/>
    <x v="3"/>
    <x v="763"/>
    <x v="914"/>
    <n v="4"/>
    <n v="3.84"/>
    <n v="5.44"/>
    <s v="Critical"/>
    <n v="426"/>
    <s v="Suresh"/>
    <x v="10"/>
    <s v="Female"/>
    <x v="21"/>
    <s v="2023"/>
    <x v="1"/>
    <s v="December"/>
    <d v="2023-06-17T00:00:00"/>
    <x v="0"/>
  </r>
  <r>
    <n v="1002"/>
    <s v="IN-2012-48240"/>
    <s v="Second Class"/>
    <s v="GP-14740"/>
    <s v="Guy Phonely"/>
    <x v="1"/>
    <x v="30"/>
    <s v="Delhi"/>
    <s v="India"/>
    <x v="3"/>
    <s v="OFF-EN-10002556"/>
    <x v="0"/>
    <x v="2"/>
    <x v="495"/>
    <x v="915"/>
    <n v="4"/>
    <n v="29.28"/>
    <n v="5.16"/>
    <s v="Critical"/>
    <n v="699"/>
    <s v="Suresh"/>
    <x v="11"/>
    <s v="Male"/>
    <x v="308"/>
    <s v="2022"/>
    <x v="1"/>
    <s v="January"/>
    <d v="2022-07-12T00:00:00"/>
    <x v="0"/>
  </r>
  <r>
    <n v="1003"/>
    <s v="IN-2014-19673"/>
    <s v="Second Class"/>
    <s v="NH-18610"/>
    <s v="Nicole Hansen"/>
    <x v="1"/>
    <x v="71"/>
    <s v="Kerala"/>
    <s v="India"/>
    <x v="2"/>
    <s v="OFF-EN-10002425"/>
    <x v="0"/>
    <x v="2"/>
    <x v="170"/>
    <x v="916"/>
    <n v="4"/>
    <n v="2.16"/>
    <n v="11.97"/>
    <s v="High"/>
    <n v="687"/>
    <s v="Suresh"/>
    <x v="8"/>
    <s v="Female"/>
    <x v="48"/>
    <s v="2023"/>
    <x v="1"/>
    <s v="August"/>
    <d v="2023-05-09T00:00:00"/>
    <x v="0"/>
  </r>
  <r>
    <n v="1004"/>
    <s v="IN-2011-23712"/>
    <s v="Second Class"/>
    <s v="SC-20770"/>
    <s v="Stewart Carmichael"/>
    <x v="1"/>
    <x v="108"/>
    <s v="Maharashtra"/>
    <s v="India"/>
    <x v="0"/>
    <s v="OFF-BI-10004436"/>
    <x v="0"/>
    <x v="0"/>
    <x v="2"/>
    <x v="917"/>
    <n v="4"/>
    <n v="0.48"/>
    <n v="3.39"/>
    <s v="Medium"/>
    <n v="397"/>
    <s v="Suresh"/>
    <x v="9"/>
    <s v="Female"/>
    <x v="332"/>
    <s v="2023"/>
    <x v="3"/>
    <s v="December"/>
    <d v="2023-12-24T00:00:00"/>
    <x v="0"/>
  </r>
  <r>
    <n v="1005"/>
    <s v="IN-2012-17986"/>
    <s v="Second Class"/>
    <s v="KD-16615"/>
    <s v="Ken Dana"/>
    <x v="1"/>
    <x v="18"/>
    <s v="Tamil Nadu"/>
    <s v="India"/>
    <x v="2"/>
    <s v="OFF-LA-10000658"/>
    <x v="0"/>
    <x v="3"/>
    <x v="764"/>
    <x v="433"/>
    <n v="5"/>
    <n v="21.9"/>
    <n v="7.39"/>
    <s v="High"/>
    <n v="390"/>
    <s v="Suresh"/>
    <x v="10"/>
    <s v="Female"/>
    <x v="49"/>
    <s v="2023"/>
    <x v="5"/>
    <s v="December"/>
    <d v="2024-04-01T00:00:00"/>
    <x v="1"/>
  </r>
  <r>
    <n v="1006"/>
    <s v="IN-2012-46903"/>
    <s v="Second Class"/>
    <s v="JG-15310"/>
    <s v="Jason Gross"/>
    <x v="1"/>
    <x v="110"/>
    <s v="Bihar"/>
    <s v="India"/>
    <x v="1"/>
    <s v="OFF-BI-10003806"/>
    <x v="0"/>
    <x v="0"/>
    <x v="177"/>
    <x v="918"/>
    <n v="7"/>
    <n v="21.21"/>
    <n v="3.98"/>
    <s v="Medium"/>
    <n v="476"/>
    <s v="Suresh"/>
    <x v="9"/>
    <s v="Male"/>
    <x v="76"/>
    <s v="2024"/>
    <x v="1"/>
    <s v="April"/>
    <d v="2024-04-22T00:00:00"/>
    <x v="0"/>
  </r>
  <r>
    <n v="1007"/>
    <s v="IN-2014-75603"/>
    <s v="Second Class"/>
    <s v="BS-11365"/>
    <s v="Bill Shonely"/>
    <x v="1"/>
    <x v="69"/>
    <s v="Andhra Pradesh"/>
    <s v="India"/>
    <x v="2"/>
    <s v="OFF-SU-10001618"/>
    <x v="0"/>
    <x v="5"/>
    <x v="463"/>
    <x v="919"/>
    <n v="9"/>
    <n v="92.88"/>
    <n v="46.11"/>
    <s v="Medium"/>
    <n v="124"/>
    <s v="Suresh"/>
    <x v="10"/>
    <s v="Male"/>
    <x v="92"/>
    <s v="2024"/>
    <x v="4"/>
    <s v="October"/>
    <d v="2024-10-23T00:00:00"/>
    <x v="0"/>
  </r>
  <r>
    <n v="1008"/>
    <s v="IN-2011-23712"/>
    <s v="Second Class"/>
    <s v="SC-20770"/>
    <s v="Stewart Carmichael"/>
    <x v="1"/>
    <x v="108"/>
    <s v="Maharashtra"/>
    <s v="India"/>
    <x v="0"/>
    <s v="OFF-BI-10001312"/>
    <x v="0"/>
    <x v="0"/>
    <x v="0"/>
    <x v="920"/>
    <n v="9"/>
    <n v="106.65"/>
    <n v="18.649999999999999"/>
    <s v="Medium"/>
    <n v="15"/>
    <s v="Suresh"/>
    <x v="11"/>
    <s v="Male"/>
    <x v="304"/>
    <s v="2022"/>
    <x v="6"/>
    <s v="December"/>
    <d v="2022-12-28T00:00:00"/>
    <x v="1"/>
  </r>
  <r>
    <n v="1009"/>
    <s v="IN-2011-23712"/>
    <s v="Second Class"/>
    <s v="SC-20770"/>
    <s v="Stewart Carmichael"/>
    <x v="1"/>
    <x v="108"/>
    <s v="Maharashtra"/>
    <s v="India"/>
    <x v="0"/>
    <s v="OFF-BI-10001659"/>
    <x v="0"/>
    <x v="0"/>
    <x v="154"/>
    <x v="921"/>
    <n v="9"/>
    <n v="11.61"/>
    <n v="8.16"/>
    <s v="Medium"/>
    <n v="570"/>
    <s v="Suresh"/>
    <x v="8"/>
    <s v="Female"/>
    <x v="465"/>
    <s v="2023"/>
    <x v="4"/>
    <s v="June"/>
    <d v="2023-06-27T00:00:00"/>
    <x v="0"/>
  </r>
  <r>
    <n v="1010"/>
    <s v="IN-2014-76016"/>
    <s v="Second Class"/>
    <s v="VG-21805"/>
    <s v="Vivek Grady"/>
    <x v="1"/>
    <x v="71"/>
    <s v="Kerala"/>
    <s v="India"/>
    <x v="2"/>
    <s v="OFF-EN-10002427"/>
    <x v="0"/>
    <x v="2"/>
    <x v="765"/>
    <x v="922"/>
    <n v="1"/>
    <n v="1.62"/>
    <n v="2.36"/>
    <s v="Medium"/>
    <n v="88"/>
    <s v="Suresh"/>
    <x v="9"/>
    <s v="Female"/>
    <x v="283"/>
    <s v="2021"/>
    <x v="2"/>
    <s v="August"/>
    <d v="2021-08-20T00:00:00"/>
    <x v="0"/>
  </r>
  <r>
    <n v="1011"/>
    <s v="IN-2012-40638"/>
    <s v="Second Class"/>
    <s v="FH-14275"/>
    <s v="Frank Hawley"/>
    <x v="1"/>
    <x v="21"/>
    <s v="Maharashtra"/>
    <s v="India"/>
    <x v="0"/>
    <s v="OFF-AR-10004424"/>
    <x v="0"/>
    <x v="7"/>
    <x v="766"/>
    <x v="457"/>
    <n v="1"/>
    <n v="1.29"/>
    <n v="2.02"/>
    <s v="Medium"/>
    <n v="685"/>
    <s v="Suresh"/>
    <x v="10"/>
    <s v="Male"/>
    <x v="223"/>
    <s v="2023"/>
    <x v="1"/>
    <s v="March"/>
    <d v="2023-02-04T00:00:00"/>
    <x v="0"/>
  </r>
  <r>
    <n v="1012"/>
    <s v="IN-2011-23712"/>
    <s v="Second Class"/>
    <s v="SC-20770"/>
    <s v="Stewart Carmichael"/>
    <x v="1"/>
    <x v="108"/>
    <s v="Maharashtra"/>
    <s v="India"/>
    <x v="0"/>
    <s v="OFF-AR-10004614"/>
    <x v="0"/>
    <x v="7"/>
    <x v="767"/>
    <x v="923"/>
    <n v="2"/>
    <n v="19.260000000000002"/>
    <n v="0.09"/>
    <s v="Medium"/>
    <n v="286"/>
    <s v="Suresh"/>
    <x v="8"/>
    <s v="Male"/>
    <x v="8"/>
    <s v="2022"/>
    <x v="2"/>
    <s v="January"/>
    <d v="2022-01-30T00:00:00"/>
    <x v="0"/>
  </r>
  <r>
    <n v="1013"/>
    <s v="IN-2013-68449"/>
    <s v="Second Class"/>
    <s v="PC-18745"/>
    <s v="Pamela Coakley"/>
    <x v="1"/>
    <x v="49"/>
    <s v="Maharashtra"/>
    <s v="India"/>
    <x v="0"/>
    <s v="OFF-EN-10002613"/>
    <x v="0"/>
    <x v="2"/>
    <x v="768"/>
    <x v="924"/>
    <n v="2"/>
    <n v="-7.32"/>
    <n v="0.94"/>
    <s v="Medium"/>
    <n v="632"/>
    <s v="Suresh"/>
    <x v="9"/>
    <s v="Male"/>
    <x v="299"/>
    <s v="2024"/>
    <x v="4"/>
    <s v="July"/>
    <d v="2024-11-04T00:00:00"/>
    <x v="0"/>
  </r>
  <r>
    <n v="1014"/>
    <s v="IN-2012-44810"/>
    <s v="Same Day"/>
    <s v="BP-11230"/>
    <s v="Benjamin Patterson"/>
    <x v="0"/>
    <x v="16"/>
    <s v="Gujarat"/>
    <s v="India"/>
    <x v="0"/>
    <s v="OFF-EN-10000657"/>
    <x v="0"/>
    <x v="2"/>
    <x v="769"/>
    <x v="925"/>
    <n v="5"/>
    <n v="38.85"/>
    <n v="29.42"/>
    <s v="Critical"/>
    <n v="21"/>
    <s v="Suresh"/>
    <x v="10"/>
    <s v="Male"/>
    <x v="36"/>
    <s v="2023"/>
    <x v="4"/>
    <s v="March"/>
    <d v="2023-03-27T00:00:00"/>
    <x v="0"/>
  </r>
  <r>
    <n v="1015"/>
    <s v="IN-2012-66580"/>
    <s v="First Class"/>
    <s v="JH-16180"/>
    <s v="Justin Hirsh"/>
    <x v="0"/>
    <x v="77"/>
    <s v="Maharashtra"/>
    <s v="India"/>
    <x v="0"/>
    <s v="OFF-FA-10003893"/>
    <x v="0"/>
    <x v="4"/>
    <x v="770"/>
    <x v="586"/>
    <n v="5"/>
    <n v="11.7"/>
    <n v="26.79"/>
    <s v="Critical"/>
    <n v="316"/>
    <s v="Suresh"/>
    <x v="11"/>
    <s v="Female"/>
    <x v="466"/>
    <s v="2024"/>
    <x v="1"/>
    <s v="August"/>
    <d v="2024-07-13T00:00:00"/>
    <x v="0"/>
  </r>
  <r>
    <n v="1016"/>
    <s v="IN-2012-38132"/>
    <s v="First Class"/>
    <s v="NC-18340"/>
    <s v="Nat Carroll"/>
    <x v="0"/>
    <x v="70"/>
    <s v="Uttar Pradesh"/>
    <s v="India"/>
    <x v="3"/>
    <s v="OFF-EN-10001946"/>
    <x v="0"/>
    <x v="2"/>
    <x v="16"/>
    <x v="926"/>
    <n v="5"/>
    <n v="94.05"/>
    <n v="6.21"/>
    <s v="High"/>
    <n v="115"/>
    <s v="Suresh"/>
    <x v="8"/>
    <s v="Male"/>
    <x v="467"/>
    <s v="2022"/>
    <x v="6"/>
    <s v="October"/>
    <d v="2022-10-20T00:00:00"/>
    <x v="1"/>
  </r>
  <r>
    <n v="1017"/>
    <s v="IN-2013-29578"/>
    <s v="First Class"/>
    <s v="JO-15280"/>
    <s v="Jas O'Carroll"/>
    <x v="0"/>
    <x v="52"/>
    <s v="Telangana"/>
    <s v="India"/>
    <x v="2"/>
    <s v="OFF-SU-10001535"/>
    <x v="0"/>
    <x v="5"/>
    <x v="401"/>
    <x v="927"/>
    <n v="5"/>
    <n v="27.9"/>
    <n v="27.08"/>
    <s v="High"/>
    <n v="595"/>
    <s v="Suresh"/>
    <x v="9"/>
    <s v="Female"/>
    <x v="163"/>
    <s v="2024"/>
    <x v="4"/>
    <s v="August"/>
    <d v="2024-08-26T00:00:00"/>
    <x v="0"/>
  </r>
  <r>
    <n v="1018"/>
    <s v="IN-2012-31958"/>
    <s v="Second Class"/>
    <s v="JC-15775"/>
    <s v="John Castell"/>
    <x v="0"/>
    <x v="28"/>
    <s v="Madhya Pradesh"/>
    <s v="India"/>
    <x v="0"/>
    <s v="OFF-LA-10000879"/>
    <x v="0"/>
    <x v="3"/>
    <x v="771"/>
    <x v="928"/>
    <n v="5"/>
    <n v="19.350000000000001"/>
    <n v="6.95"/>
    <s v="High"/>
    <n v="422"/>
    <s v="Suresh"/>
    <x v="11"/>
    <s v="Male"/>
    <x v="20"/>
    <s v="2024"/>
    <x v="4"/>
    <s v="January"/>
    <d v="2024-01-29T00:00:00"/>
    <x v="0"/>
  </r>
  <r>
    <n v="1019"/>
    <s v="IN-2014-65194"/>
    <s v="Second Class"/>
    <s v="AF-10870"/>
    <s v="Art Ferguson"/>
    <x v="0"/>
    <x v="60"/>
    <s v="Bihar"/>
    <s v="India"/>
    <x v="1"/>
    <s v="OFF-LA-10000425"/>
    <x v="0"/>
    <x v="3"/>
    <x v="772"/>
    <x v="929"/>
    <n v="5"/>
    <n v="23.25"/>
    <n v="6.92"/>
    <s v="Medium"/>
    <n v="760"/>
    <s v="Suresh"/>
    <x v="8"/>
    <s v="Male"/>
    <x v="41"/>
    <s v="2021"/>
    <x v="4"/>
    <s v="February"/>
    <d v="2021-07-11T00:00:00"/>
    <x v="0"/>
  </r>
  <r>
    <n v="1020"/>
    <s v="IN-2013-22879"/>
    <s v="Same Day"/>
    <s v="SW-20275"/>
    <s v="Scott Williamson"/>
    <x v="0"/>
    <x v="120"/>
    <s v="West Bengal"/>
    <s v="India"/>
    <x v="1"/>
    <s v="OFF-BI-10003367"/>
    <x v="0"/>
    <x v="0"/>
    <x v="377"/>
    <x v="930"/>
    <n v="5"/>
    <n v="29.4"/>
    <n v="10.24"/>
    <s v="High"/>
    <n v="437"/>
    <s v="Suresh"/>
    <x v="9"/>
    <s v="Male"/>
    <x v="468"/>
    <s v="2024"/>
    <x v="4"/>
    <s v="February"/>
    <d v="2024-07-08T00:00:00"/>
    <x v="0"/>
  </r>
  <r>
    <n v="1021"/>
    <s v="ID-2011-58726"/>
    <s v="Second Class"/>
    <s v="DL-12865"/>
    <s v="Dan Lawera"/>
    <x v="0"/>
    <x v="49"/>
    <s v="Maharashtra"/>
    <s v="India"/>
    <x v="0"/>
    <s v="OFF-LA-10003848"/>
    <x v="0"/>
    <x v="3"/>
    <x v="773"/>
    <x v="931"/>
    <n v="5"/>
    <n v="-21.524999999999999"/>
    <n v="1.45"/>
    <s v="Medium"/>
    <n v="108"/>
    <s v="Suresh"/>
    <x v="10"/>
    <s v="Female"/>
    <x v="469"/>
    <s v="2023"/>
    <x v="2"/>
    <s v="June"/>
    <d v="2023-06-23T00:00:00"/>
    <x v="0"/>
  </r>
  <r>
    <n v="1022"/>
    <s v="ID-2014-67602"/>
    <s v="Same Day"/>
    <s v="AS-10240"/>
    <s v="Alan Shonely"/>
    <x v="0"/>
    <x v="45"/>
    <s v="Maharashtra"/>
    <s v="India"/>
    <x v="0"/>
    <s v="OFF-LA-10001658"/>
    <x v="0"/>
    <x v="3"/>
    <x v="763"/>
    <x v="932"/>
    <n v="6"/>
    <n v="5.76"/>
    <n v="4.8899999999999997"/>
    <s v="Medium"/>
    <n v="128"/>
    <s v="Suresh"/>
    <x v="11"/>
    <s v="Male"/>
    <x v="320"/>
    <s v="2024"/>
    <x v="0"/>
    <s v="December"/>
    <d v="2024-12-18T00:00:00"/>
    <x v="0"/>
  </r>
  <r>
    <n v="1023"/>
    <s v="IN-2014-10272"/>
    <s v="Second Class"/>
    <s v="PS-18760"/>
    <s v="Pamela Stobb"/>
    <x v="0"/>
    <x v="100"/>
    <s v="Uttar Pradesh"/>
    <s v="India"/>
    <x v="3"/>
    <s v="OFF-SU-10001346"/>
    <x v="0"/>
    <x v="5"/>
    <x v="774"/>
    <x v="933"/>
    <n v="6"/>
    <n v="28.44"/>
    <n v="28.36"/>
    <s v="Medium"/>
    <n v="697"/>
    <s v="Suresh"/>
    <x v="8"/>
    <s v="Female"/>
    <x v="315"/>
    <s v="2024"/>
    <x v="5"/>
    <s v="October"/>
    <d v="2024-10-17T00:00:00"/>
    <x v="1"/>
  </r>
  <r>
    <n v="1024"/>
    <s v="IN-2013-78809"/>
    <s v="Second Class"/>
    <s v="AG-10900"/>
    <s v="Arthur Gainer"/>
    <x v="0"/>
    <x v="44"/>
    <s v="Maharashtra"/>
    <s v="India"/>
    <x v="0"/>
    <s v="OFF-SU-10003085"/>
    <x v="0"/>
    <x v="5"/>
    <x v="775"/>
    <x v="934"/>
    <n v="6"/>
    <n v="7.92"/>
    <n v="19.579999999999998"/>
    <s v="High"/>
    <n v="234"/>
    <s v="Suresh"/>
    <x v="9"/>
    <s v="Female"/>
    <x v="470"/>
    <s v="2022"/>
    <x v="6"/>
    <s v="November"/>
    <d v="2022-11-25T00:00:00"/>
    <x v="1"/>
  </r>
  <r>
    <n v="1025"/>
    <s v="IN-2014-38531"/>
    <s v="Second Class"/>
    <s v="MV-18190"/>
    <s v="Mike Vittorini"/>
    <x v="0"/>
    <x v="30"/>
    <s v="Delhi"/>
    <s v="India"/>
    <x v="3"/>
    <s v="OFF-AP-10003032"/>
    <x v="0"/>
    <x v="8"/>
    <x v="432"/>
    <x v="935"/>
    <n v="6"/>
    <n v="136.26"/>
    <n v="12.64"/>
    <s v="Medium"/>
    <n v="748"/>
    <s v="Suresh"/>
    <x v="10"/>
    <s v="Female"/>
    <x v="32"/>
    <s v="2024"/>
    <x v="1"/>
    <s v="September"/>
    <d v="2024-09-29T00:00:00"/>
    <x v="0"/>
  </r>
  <r>
    <n v="1026"/>
    <s v="IN-2014-19820"/>
    <s v="First Class"/>
    <s v="LF-17185"/>
    <s v="Luke Foster"/>
    <x v="0"/>
    <x v="131"/>
    <s v="West Bengal"/>
    <s v="India"/>
    <x v="1"/>
    <s v="OFF-LA-10004398"/>
    <x v="0"/>
    <x v="3"/>
    <x v="776"/>
    <x v="936"/>
    <n v="7"/>
    <n v="0"/>
    <n v="26.93"/>
    <s v="Critical"/>
    <n v="564"/>
    <s v="Suresh"/>
    <x v="8"/>
    <s v="Male"/>
    <x v="34"/>
    <s v="2021"/>
    <x v="2"/>
    <s v="June"/>
    <d v="2021-06-25T00:00:00"/>
    <x v="0"/>
  </r>
  <r>
    <n v="1027"/>
    <s v="IN-2012-55282"/>
    <s v="Second Class"/>
    <s v="AS-10240"/>
    <s v="Alan Shonely"/>
    <x v="0"/>
    <x v="75"/>
    <s v="Uttar Pradesh"/>
    <s v="India"/>
    <x v="3"/>
    <s v="OFF-PA-10000453"/>
    <x v="0"/>
    <x v="6"/>
    <x v="151"/>
    <x v="937"/>
    <n v="7"/>
    <n v="120.12"/>
    <n v="9.9"/>
    <s v="Medium"/>
    <n v="392"/>
    <s v="Suresh"/>
    <x v="9"/>
    <s v="Female"/>
    <x v="331"/>
    <s v="2022"/>
    <x v="4"/>
    <s v="October"/>
    <d v="2022-10-24T00:00:00"/>
    <x v="0"/>
  </r>
  <r>
    <n v="1028"/>
    <s v="IN-2014-40526"/>
    <s v="First Class"/>
    <s v="PF-19165"/>
    <s v="Philip Fox"/>
    <x v="0"/>
    <x v="45"/>
    <s v="Maharashtra"/>
    <s v="India"/>
    <x v="0"/>
    <s v="OFF-BI-10000168"/>
    <x v="0"/>
    <x v="0"/>
    <x v="23"/>
    <x v="938"/>
    <n v="7"/>
    <n v="9.8699999999999992"/>
    <n v="5.95"/>
    <s v="High"/>
    <n v="557"/>
    <s v="Suresh"/>
    <x v="10"/>
    <s v="Female"/>
    <x v="15"/>
    <s v="2023"/>
    <x v="0"/>
    <s v="September"/>
    <d v="2023-08-15T00:00:00"/>
    <x v="0"/>
  </r>
  <r>
    <n v="1029"/>
    <s v="IN-2014-10272"/>
    <s v="Second Class"/>
    <s v="PS-18760"/>
    <s v="Pamela Stobb"/>
    <x v="0"/>
    <x v="100"/>
    <s v="Uttar Pradesh"/>
    <s v="India"/>
    <x v="3"/>
    <s v="OFF-SU-10002445"/>
    <x v="0"/>
    <x v="5"/>
    <x v="777"/>
    <x v="939"/>
    <n v="8"/>
    <n v="97.92"/>
    <n v="11.72"/>
    <s v="Medium"/>
    <n v="443"/>
    <s v="Suresh"/>
    <x v="11"/>
    <s v="Female"/>
    <x v="298"/>
    <s v="2024"/>
    <x v="2"/>
    <s v="June"/>
    <d v="2024-06-23T00:00:00"/>
    <x v="0"/>
  </r>
  <r>
    <n v="1030"/>
    <s v="IN-2012-46448"/>
    <s v="Same Day"/>
    <s v="SW-20245"/>
    <s v="Scot Wooten"/>
    <x v="0"/>
    <x v="99"/>
    <s v="Rajasthan"/>
    <s v="India"/>
    <x v="0"/>
    <s v="OFF-BI-10003806"/>
    <x v="0"/>
    <x v="0"/>
    <x v="177"/>
    <x v="940"/>
    <n v="8"/>
    <n v="24.24"/>
    <n v="11.68"/>
    <s v="High"/>
    <n v="693"/>
    <s v="Suresh"/>
    <x v="8"/>
    <s v="Male"/>
    <x v="299"/>
    <s v="2024"/>
    <x v="4"/>
    <s v="July"/>
    <d v="2024-11-04T00:00:00"/>
    <x v="0"/>
  </r>
  <r>
    <n v="1031"/>
    <s v="IN-2013-49857"/>
    <s v="Second Class"/>
    <s v="SF-20200"/>
    <s v="Sarah Foster"/>
    <x v="0"/>
    <x v="8"/>
    <s v="Uttar Pradesh"/>
    <s v="India"/>
    <x v="3"/>
    <s v="OFF-PA-10003731"/>
    <x v="0"/>
    <x v="6"/>
    <x v="741"/>
    <x v="941"/>
    <n v="12"/>
    <n v="143.28"/>
    <n v="24.92"/>
    <s v="Medium"/>
    <n v="692"/>
    <s v="Suresh"/>
    <x v="9"/>
    <s v="Female"/>
    <x v="471"/>
    <s v="2021"/>
    <x v="1"/>
    <s v="October"/>
    <d v="2021-10-19T00:00:00"/>
    <x v="0"/>
  </r>
  <r>
    <n v="1032"/>
    <s v="IN-2014-19820"/>
    <s v="First Class"/>
    <s v="LF-17185"/>
    <s v="Luke Foster"/>
    <x v="0"/>
    <x v="131"/>
    <s v="West Bengal"/>
    <s v="India"/>
    <x v="1"/>
    <s v="OFF-SU-10000062"/>
    <x v="0"/>
    <x v="5"/>
    <x v="387"/>
    <x v="942"/>
    <n v="4"/>
    <n v="1.8"/>
    <n v="34.799999999999997"/>
    <s v="Critical"/>
    <n v="325"/>
    <s v="Suresh"/>
    <x v="10"/>
    <s v="Female"/>
    <x v="462"/>
    <s v="2022"/>
    <x v="6"/>
    <s v="November"/>
    <d v="2022-03-12T00:00:00"/>
    <x v="1"/>
  </r>
  <r>
    <n v="1033"/>
    <s v="IN-2013-78809"/>
    <s v="Second Class"/>
    <s v="AG-10900"/>
    <s v="Arthur Gainer"/>
    <x v="0"/>
    <x v="44"/>
    <s v="Maharashtra"/>
    <s v="India"/>
    <x v="0"/>
    <s v="OFF-ST-10000622"/>
    <x v="0"/>
    <x v="1"/>
    <x v="778"/>
    <x v="943"/>
    <n v="4"/>
    <n v="45.36"/>
    <n v="83.03"/>
    <s v="High"/>
    <n v="791"/>
    <s v="Suresh"/>
    <x v="11"/>
    <s v="Female"/>
    <x v="20"/>
    <s v="2024"/>
    <x v="4"/>
    <s v="January"/>
    <d v="2024-01-29T00:00:00"/>
    <x v="0"/>
  </r>
  <r>
    <n v="1034"/>
    <s v="IN-2013-78809"/>
    <s v="Second Class"/>
    <s v="AG-10900"/>
    <s v="Arthur Gainer"/>
    <x v="0"/>
    <x v="44"/>
    <s v="Maharashtra"/>
    <s v="India"/>
    <x v="0"/>
    <s v="OFF-ST-10003206"/>
    <x v="0"/>
    <x v="1"/>
    <x v="443"/>
    <x v="944"/>
    <n v="4"/>
    <n v="90.96"/>
    <n v="33.42"/>
    <s v="High"/>
    <n v="330"/>
    <s v="Suresh"/>
    <x v="8"/>
    <s v="Male"/>
    <x v="325"/>
    <s v="2021"/>
    <x v="0"/>
    <s v="December"/>
    <d v="2021-12-21T00:00:00"/>
    <x v="0"/>
  </r>
  <r>
    <n v="1035"/>
    <s v="IN-2014-32084"/>
    <s v="Second Class"/>
    <s v="AF-10885"/>
    <s v="Art Foster"/>
    <x v="0"/>
    <x v="128"/>
    <s v="Tamil Nadu"/>
    <s v="India"/>
    <x v="2"/>
    <s v="OFF-ST-10004228"/>
    <x v="0"/>
    <x v="1"/>
    <x v="168"/>
    <x v="945"/>
    <n v="4"/>
    <n v="68.28"/>
    <n v="26.61"/>
    <s v="High"/>
    <n v="364"/>
    <s v="Suresh"/>
    <x v="9"/>
    <s v="Female"/>
    <x v="7"/>
    <s v="2021"/>
    <x v="5"/>
    <s v="May"/>
    <d v="2021-11-09T00:00:00"/>
    <x v="1"/>
  </r>
  <r>
    <n v="1036"/>
    <s v="IN-2011-57704"/>
    <s v="Second Class"/>
    <s v="BM-11785"/>
    <s v="Bryan Mills"/>
    <x v="0"/>
    <x v="21"/>
    <s v="Maharashtra"/>
    <s v="India"/>
    <x v="0"/>
    <s v="OFF-BI-10001659"/>
    <x v="0"/>
    <x v="0"/>
    <x v="154"/>
    <x v="946"/>
    <n v="4"/>
    <n v="5.16"/>
    <n v="3.34"/>
    <s v="Medium"/>
    <n v="189"/>
    <s v="Suresh"/>
    <x v="10"/>
    <s v="Female"/>
    <x v="131"/>
    <s v="2024"/>
    <x v="2"/>
    <s v="March"/>
    <d v="2024-07-11T00:00:00"/>
    <x v="0"/>
  </r>
  <r>
    <n v="1037"/>
    <s v="IN-2012-24797"/>
    <s v="First Class"/>
    <s v="SS-20410"/>
    <s v="Shahid Shariari"/>
    <x v="0"/>
    <x v="81"/>
    <s v="Telangana"/>
    <s v="India"/>
    <x v="2"/>
    <s v="OFF-SU-10000375"/>
    <x v="0"/>
    <x v="5"/>
    <x v="779"/>
    <x v="947"/>
    <n v="3"/>
    <n v="17.28"/>
    <n v="7.62"/>
    <s v="High"/>
    <n v="334"/>
    <s v="Suresh"/>
    <x v="11"/>
    <s v="Female"/>
    <x v="6"/>
    <s v="2023"/>
    <x v="5"/>
    <s v="May"/>
    <d v="2023-05-20T00:00:00"/>
    <x v="1"/>
  </r>
  <r>
    <n v="1038"/>
    <s v="IN-2013-34030"/>
    <s v="Second Class"/>
    <s v="DB-13615"/>
    <s v="Doug Bickford"/>
    <x v="0"/>
    <x v="77"/>
    <s v="Maharashtra"/>
    <s v="India"/>
    <x v="0"/>
    <s v="OFF-PA-10000344"/>
    <x v="0"/>
    <x v="6"/>
    <x v="399"/>
    <x v="948"/>
    <n v="3"/>
    <n v="31.68"/>
    <n v="6.96"/>
    <s v="Medium"/>
    <n v="494"/>
    <s v="Suresh"/>
    <x v="8"/>
    <s v="Female"/>
    <x v="23"/>
    <s v="2021"/>
    <x v="4"/>
    <s v="December"/>
    <d v="2022-03-01T00:00:00"/>
    <x v="0"/>
  </r>
  <r>
    <n v="1039"/>
    <s v="IN-2011-59286"/>
    <s v="Second Class"/>
    <s v="TD-20995"/>
    <s v="Tamara Dahlen"/>
    <x v="0"/>
    <x v="121"/>
    <s v="Maharashtra"/>
    <s v="India"/>
    <x v="0"/>
    <s v="OFF-FA-10000757"/>
    <x v="0"/>
    <x v="4"/>
    <x v="438"/>
    <x v="949"/>
    <n v="3"/>
    <n v="13.41"/>
    <n v="11.11"/>
    <s v="Critical"/>
    <n v="42"/>
    <s v="Suresh"/>
    <x v="9"/>
    <s v="Male"/>
    <x v="457"/>
    <s v="2024"/>
    <x v="6"/>
    <s v="May"/>
    <d v="2024-11-11T00:00:00"/>
    <x v="1"/>
  </r>
  <r>
    <n v="1040"/>
    <s v="IN-2012-23054"/>
    <s v="Second Class"/>
    <s v="TM-21010"/>
    <s v="Tamara Manning"/>
    <x v="0"/>
    <x v="57"/>
    <s v="Rajasthan"/>
    <s v="India"/>
    <x v="0"/>
    <s v="OFF-FA-10003893"/>
    <x v="0"/>
    <x v="4"/>
    <x v="770"/>
    <x v="950"/>
    <n v="3"/>
    <n v="7.02"/>
    <n v="5.63"/>
    <s v="Critical"/>
    <n v="500"/>
    <s v="Suresh"/>
    <x v="10"/>
    <s v="Female"/>
    <x v="4"/>
    <s v="2021"/>
    <x v="2"/>
    <s v="September"/>
    <d v="2021-01-10T00:00:00"/>
    <x v="0"/>
  </r>
  <r>
    <n v="1041"/>
    <s v="IN-2012-65915"/>
    <s v="Second Class"/>
    <s v="CC-12145"/>
    <s v="Charles Crestani"/>
    <x v="0"/>
    <x v="87"/>
    <s v="Maharashtra"/>
    <s v="India"/>
    <x v="0"/>
    <s v="OFF-FA-10004910"/>
    <x v="0"/>
    <x v="4"/>
    <x v="667"/>
    <x v="951"/>
    <n v="3"/>
    <n v="1.71"/>
    <n v="3.12"/>
    <s v="High"/>
    <n v="78"/>
    <s v="Suresh"/>
    <x v="11"/>
    <s v="Male"/>
    <x v="20"/>
    <s v="2024"/>
    <x v="4"/>
    <s v="January"/>
    <d v="2024-01-29T00:00:00"/>
    <x v="0"/>
  </r>
  <r>
    <n v="1042"/>
    <s v="IN-2014-10272"/>
    <s v="Second Class"/>
    <s v="PS-18760"/>
    <s v="Pamela Stobb"/>
    <x v="0"/>
    <x v="100"/>
    <s v="Uttar Pradesh"/>
    <s v="India"/>
    <x v="3"/>
    <s v="OFF-AP-10000904"/>
    <x v="0"/>
    <x v="8"/>
    <x v="780"/>
    <x v="952"/>
    <n v="3"/>
    <n v="25.92"/>
    <n v="12.11"/>
    <s v="Medium"/>
    <n v="441"/>
    <s v="Suresh"/>
    <x v="8"/>
    <s v="Male"/>
    <x v="49"/>
    <s v="2023"/>
    <x v="5"/>
    <s v="December"/>
    <d v="2024-04-01T00:00:00"/>
    <x v="1"/>
  </r>
  <r>
    <n v="1043"/>
    <s v="IN-2013-25651"/>
    <s v="Second Class"/>
    <s v="LE-16810"/>
    <s v="Laurel Elliston"/>
    <x v="0"/>
    <x v="48"/>
    <s v="Bihar"/>
    <s v="India"/>
    <x v="1"/>
    <s v="OFF-AR-10003684"/>
    <x v="0"/>
    <x v="7"/>
    <x v="781"/>
    <x v="953"/>
    <n v="3"/>
    <n v="53.91"/>
    <n v="35.979999999999997"/>
    <s v="Critical"/>
    <n v="619"/>
    <s v="Suresh"/>
    <x v="11"/>
    <s v="Male"/>
    <x v="472"/>
    <s v="2024"/>
    <x v="4"/>
    <s v="November"/>
    <d v="2024-02-12T00:00:00"/>
    <x v="0"/>
  </r>
  <r>
    <n v="1044"/>
    <s v="IN-2014-32084"/>
    <s v="Second Class"/>
    <s v="AF-10885"/>
    <s v="Art Foster"/>
    <x v="0"/>
    <x v="128"/>
    <s v="Tamil Nadu"/>
    <s v="India"/>
    <x v="2"/>
    <s v="OFF-AR-10002144"/>
    <x v="0"/>
    <x v="7"/>
    <x v="782"/>
    <x v="954"/>
    <n v="3"/>
    <n v="13.5"/>
    <n v="0.87"/>
    <s v="High"/>
    <n v="101"/>
    <s v="Suresh"/>
    <x v="8"/>
    <s v="Male"/>
    <x v="473"/>
    <s v="2022"/>
    <x v="6"/>
    <s v="April"/>
    <d v="2022-04-22T00:00:00"/>
    <x v="1"/>
  </r>
  <r>
    <n v="1045"/>
    <s v="IN-2013-51103"/>
    <s v="Second Class"/>
    <s v="JG-15160"/>
    <s v="James Galang"/>
    <x v="0"/>
    <x v="122"/>
    <s v="Chandigarh"/>
    <s v="India"/>
    <x v="3"/>
    <s v="OFF-BI-10002562"/>
    <x v="0"/>
    <x v="0"/>
    <x v="783"/>
    <x v="955"/>
    <n v="3"/>
    <n v="65.069999999999993"/>
    <n v="34.51"/>
    <s v="Critical"/>
    <n v="451"/>
    <s v="Suresh"/>
    <x v="9"/>
    <s v="Male"/>
    <x v="462"/>
    <s v="2022"/>
    <x v="6"/>
    <s v="November"/>
    <d v="2022-03-12T00:00:00"/>
    <x v="1"/>
  </r>
  <r>
    <n v="1046"/>
    <s v="IN-2013-50018"/>
    <s v="First Class"/>
    <s v="JH-15820"/>
    <s v="John Huston"/>
    <x v="0"/>
    <x v="26"/>
    <s v="Chhattisgarh"/>
    <s v="India"/>
    <x v="1"/>
    <s v="OFF-BI-10003018"/>
    <x v="0"/>
    <x v="0"/>
    <x v="784"/>
    <x v="956"/>
    <n v="3"/>
    <n v="17.73"/>
    <n v="7.46"/>
    <s v="High"/>
    <n v="192"/>
    <s v="Suresh"/>
    <x v="10"/>
    <s v="Female"/>
    <x v="18"/>
    <s v="2024"/>
    <x v="2"/>
    <s v="June"/>
    <d v="2024-10-10T00:00:00"/>
    <x v="0"/>
  </r>
  <r>
    <n v="1047"/>
    <s v="IN-2014-63710"/>
    <s v="Same Day"/>
    <s v="AB-10015"/>
    <s v="Aaron Bergman"/>
    <x v="0"/>
    <x v="15"/>
    <s v="Karnataka"/>
    <s v="India"/>
    <x v="2"/>
    <s v="OFF-BI-10004666"/>
    <x v="0"/>
    <x v="0"/>
    <x v="490"/>
    <x v="957"/>
    <n v="1"/>
    <n v="22.68"/>
    <n v="10.54"/>
    <s v="Critical"/>
    <n v="626"/>
    <s v="Suresh"/>
    <x v="11"/>
    <s v="Male"/>
    <x v="3"/>
    <s v="2024"/>
    <x v="3"/>
    <s v="October"/>
    <d v="2024-10-28T00:00:00"/>
    <x v="0"/>
  </r>
  <r>
    <n v="1048"/>
    <s v="IN-2014-14003"/>
    <s v="First Class"/>
    <s v="GH-14425"/>
    <s v="Gary Hwang"/>
    <x v="0"/>
    <x v="89"/>
    <s v="Madhya Pradesh"/>
    <s v="India"/>
    <x v="0"/>
    <s v="OFF-FA-10003745"/>
    <x v="0"/>
    <x v="4"/>
    <x v="174"/>
    <x v="884"/>
    <n v="1"/>
    <n v="5.37"/>
    <n v="5.25"/>
    <s v="Critical"/>
    <n v="510"/>
    <s v="Suresh"/>
    <x v="8"/>
    <s v="Male"/>
    <x v="30"/>
    <s v="2024"/>
    <x v="3"/>
    <s v="January"/>
    <d v="2024-01-23T00:00:00"/>
    <x v="0"/>
  </r>
  <r>
    <n v="1049"/>
    <s v="IN-2014-47946"/>
    <s v="First Class"/>
    <s v="JK-15625"/>
    <s v="Jim Karlsson"/>
    <x v="0"/>
    <x v="126"/>
    <s v="Jharkhand"/>
    <s v="India"/>
    <x v="1"/>
    <s v="OFF-FA-10004171"/>
    <x v="0"/>
    <x v="4"/>
    <x v="720"/>
    <x v="958"/>
    <n v="1"/>
    <n v="3.33"/>
    <n v="0.18"/>
    <s v="Medium"/>
    <n v="774"/>
    <s v="Suresh"/>
    <x v="9"/>
    <s v="Male"/>
    <x v="35"/>
    <s v="2023"/>
    <x v="5"/>
    <s v="July"/>
    <d v="2023-11-02T00:00:00"/>
    <x v="1"/>
  </r>
  <r>
    <n v="1050"/>
    <s v="IN-2014-15872"/>
    <s v="Second Class"/>
    <s v="JL-15235"/>
    <s v="Janet Lee"/>
    <x v="0"/>
    <x v="77"/>
    <s v="Maharashtra"/>
    <s v="India"/>
    <x v="0"/>
    <s v="OFF-FA-10001272"/>
    <x v="0"/>
    <x v="4"/>
    <x v="785"/>
    <x v="959"/>
    <n v="1"/>
    <n v="3.78"/>
    <n v="0.94"/>
    <s v="Medium"/>
    <n v="580"/>
    <s v="Suresh"/>
    <x v="10"/>
    <s v="Female"/>
    <x v="10"/>
    <s v="2021"/>
    <x v="4"/>
    <s v="March"/>
    <d v="2021-03-23T00:00:00"/>
    <x v="0"/>
  </r>
  <r>
    <n v="1051"/>
    <s v="IN-2011-44593"/>
    <s v="Same Day"/>
    <s v="LR-16915"/>
    <s v="Lena Radford"/>
    <x v="0"/>
    <x v="44"/>
    <s v="Maharashtra"/>
    <s v="India"/>
    <x v="0"/>
    <s v="OFF-PA-10000302"/>
    <x v="0"/>
    <x v="6"/>
    <x v="786"/>
    <x v="960"/>
    <n v="2"/>
    <n v="20.64"/>
    <n v="7.86"/>
    <s v="Medium"/>
    <n v="636"/>
    <s v="Suresh"/>
    <x v="11"/>
    <s v="Female"/>
    <x v="299"/>
    <s v="2024"/>
    <x v="4"/>
    <s v="July"/>
    <d v="2024-11-04T00:00:00"/>
    <x v="0"/>
  </r>
  <r>
    <n v="1052"/>
    <s v="IN-2012-44810"/>
    <s v="Same Day"/>
    <s v="BP-11230"/>
    <s v="Benjamin Patterson"/>
    <x v="0"/>
    <x v="16"/>
    <s v="Gujarat"/>
    <s v="India"/>
    <x v="0"/>
    <s v="OFF-EN-10004144"/>
    <x v="0"/>
    <x v="2"/>
    <x v="787"/>
    <x v="961"/>
    <n v="2"/>
    <n v="8.52"/>
    <n v="5.93"/>
    <s v="Critical"/>
    <n v="311"/>
    <s v="Suresh"/>
    <x v="8"/>
    <s v="Male"/>
    <x v="460"/>
    <s v="2023"/>
    <x v="0"/>
    <s v="August"/>
    <d v="2023-11-13T00:00:00"/>
    <x v="0"/>
  </r>
  <r>
    <n v="1053"/>
    <s v="IN-2014-14003"/>
    <s v="First Class"/>
    <s v="GH-14425"/>
    <s v="Gary Hwang"/>
    <x v="0"/>
    <x v="89"/>
    <s v="Madhya Pradesh"/>
    <s v="India"/>
    <x v="0"/>
    <s v="OFF-PA-10000924"/>
    <x v="0"/>
    <x v="6"/>
    <x v="788"/>
    <x v="962"/>
    <n v="2"/>
    <n v="3"/>
    <n v="13.89"/>
    <s v="Critical"/>
    <n v="364"/>
    <s v="Suresh"/>
    <x v="9"/>
    <s v="Female"/>
    <x v="163"/>
    <s v="2024"/>
    <x v="4"/>
    <s v="August"/>
    <d v="2024-08-26T00:00:00"/>
    <x v="0"/>
  </r>
  <r>
    <n v="1054"/>
    <s v="ID-2012-18938"/>
    <s v="First Class"/>
    <s v="AB-10165"/>
    <s v="Alan Barnes"/>
    <x v="0"/>
    <x v="49"/>
    <s v="Maharashtra"/>
    <s v="India"/>
    <x v="0"/>
    <s v="OFF-SU-10001731"/>
    <x v="0"/>
    <x v="5"/>
    <x v="789"/>
    <x v="963"/>
    <n v="2"/>
    <n v="-6.51"/>
    <n v="5.5"/>
    <s v="High"/>
    <n v="344"/>
    <s v="Suresh"/>
    <x v="10"/>
    <s v="Male"/>
    <x v="322"/>
    <s v="2024"/>
    <x v="4"/>
    <s v="May"/>
    <d v="2024-05-22T00:00:00"/>
    <x v="0"/>
  </r>
  <r>
    <n v="1055"/>
    <s v="IN-2014-34863"/>
    <s v="Second Class"/>
    <s v="RW-19690"/>
    <s v="Robert Waldorf"/>
    <x v="0"/>
    <x v="68"/>
    <s v="Jammu and Kashmir"/>
    <s v="India"/>
    <x v="3"/>
    <s v="OFF-ST-10000268"/>
    <x v="0"/>
    <x v="1"/>
    <x v="63"/>
    <x v="964"/>
    <n v="2"/>
    <n v="6"/>
    <n v="1.83"/>
    <s v="Medium"/>
    <n v="455"/>
    <s v="Suresh"/>
    <x v="11"/>
    <s v="Female"/>
    <x v="308"/>
    <s v="2022"/>
    <x v="1"/>
    <s v="January"/>
    <d v="2022-07-12T00:00:00"/>
    <x v="0"/>
  </r>
  <r>
    <n v="1056"/>
    <s v="IN-2014-18672"/>
    <s v="Second Class"/>
    <s v="RM-19375"/>
    <s v="Raymond Messe"/>
    <x v="0"/>
    <x v="21"/>
    <s v="West Bengal"/>
    <s v="India"/>
    <x v="1"/>
    <s v="OFF-FA-10004606"/>
    <x v="0"/>
    <x v="4"/>
    <x v="790"/>
    <x v="965"/>
    <n v="2"/>
    <n v="1.02"/>
    <n v="7.03"/>
    <s v="Critical"/>
    <n v="498"/>
    <s v="Suresh"/>
    <x v="8"/>
    <s v="Female"/>
    <x v="9"/>
    <s v="2022"/>
    <x v="1"/>
    <s v="August"/>
    <d v="2022-08-22T00:00:00"/>
    <x v="0"/>
  </r>
  <r>
    <n v="1057"/>
    <s v="IN-2013-49857"/>
    <s v="Second Class"/>
    <s v="SF-20200"/>
    <s v="Sarah Foster"/>
    <x v="0"/>
    <x v="8"/>
    <s v="Uttar Pradesh"/>
    <s v="India"/>
    <x v="3"/>
    <s v="OFF-FA-10003604"/>
    <x v="0"/>
    <x v="4"/>
    <x v="438"/>
    <x v="464"/>
    <n v="2"/>
    <n v="3.12"/>
    <n v="1.51"/>
    <s v="Medium"/>
    <n v="655"/>
    <s v="Suresh"/>
    <x v="9"/>
    <s v="Male"/>
    <x v="75"/>
    <s v="2024"/>
    <x v="5"/>
    <s v="November"/>
    <d v="2024-11-22T00:00:00"/>
    <x v="1"/>
  </r>
  <r>
    <n v="1058"/>
    <s v="IN-2014-65194"/>
    <s v="Second Class"/>
    <s v="AF-10870"/>
    <s v="Art Ferguson"/>
    <x v="0"/>
    <x v="60"/>
    <s v="Bihar"/>
    <s v="India"/>
    <x v="1"/>
    <s v="OFF-EN-10000947"/>
    <x v="0"/>
    <x v="2"/>
    <x v="791"/>
    <x v="966"/>
    <n v="2"/>
    <n v="33.54"/>
    <n v="7.41"/>
    <s v="Medium"/>
    <n v="799"/>
    <s v="Suresh"/>
    <x v="10"/>
    <s v="Female"/>
    <x v="90"/>
    <s v="2021"/>
    <x v="5"/>
    <s v="June"/>
    <d v="2021-06-19T00:00:00"/>
    <x v="1"/>
  </r>
  <r>
    <n v="1059"/>
    <s v="ID-2014-17314"/>
    <s v="Second Class"/>
    <s v="AS-10090"/>
    <s v="Adam Shillingsburg"/>
    <x v="0"/>
    <x v="49"/>
    <s v="Maharashtra"/>
    <s v="India"/>
    <x v="0"/>
    <s v="OFF-SU-10001343"/>
    <x v="0"/>
    <x v="5"/>
    <x v="792"/>
    <x v="967"/>
    <n v="2"/>
    <n v="-17.13"/>
    <n v="4.66"/>
    <s v="Critical"/>
    <n v="191"/>
    <s v="Suresh"/>
    <x v="11"/>
    <s v="Male"/>
    <x v="208"/>
    <s v="2022"/>
    <x v="4"/>
    <s v="March"/>
    <d v="2022-09-10T00:00:00"/>
    <x v="0"/>
  </r>
  <r>
    <n v="1060"/>
    <s v="ID-2011-11392"/>
    <s v="Second Class"/>
    <s v="TB-21055"/>
    <s v="Ted Butterfield"/>
    <x v="0"/>
    <x v="49"/>
    <s v="Maharashtra"/>
    <s v="India"/>
    <x v="0"/>
    <s v="OFF-FA-10000697"/>
    <x v="0"/>
    <x v="4"/>
    <x v="40"/>
    <x v="968"/>
    <n v="2"/>
    <n v="-11.58"/>
    <n v="4.34"/>
    <s v="Critical"/>
    <n v="140"/>
    <s v="Suresh"/>
    <x v="8"/>
    <s v="Female"/>
    <x v="31"/>
    <s v="2022"/>
    <x v="5"/>
    <s v="November"/>
    <d v="2022-03-12T00:00:00"/>
    <x v="1"/>
  </r>
  <r>
    <n v="1061"/>
    <s v="IN-2012-35143"/>
    <s v="Second Class"/>
    <s v="RO-19780"/>
    <s v="Rose O'Brian"/>
    <x v="0"/>
    <x v="4"/>
    <s v="Kerala"/>
    <s v="India"/>
    <x v="2"/>
    <s v="OFF-BI-10001096"/>
    <x v="0"/>
    <x v="0"/>
    <x v="364"/>
    <x v="396"/>
    <n v="2"/>
    <n v="10.56"/>
    <n v="1.25"/>
    <s v="Medium"/>
    <n v="557"/>
    <s v="Suresh"/>
    <x v="9"/>
    <s v="Female"/>
    <x v="67"/>
    <s v="2023"/>
    <x v="4"/>
    <s v="June"/>
    <d v="2023-10-08T00:00:00"/>
    <x v="0"/>
  </r>
  <r>
    <n v="1062"/>
    <s v="IN-2013-78809"/>
    <s v="Second Class"/>
    <s v="AG-10900"/>
    <s v="Arthur Gainer"/>
    <x v="0"/>
    <x v="44"/>
    <s v="Maharashtra"/>
    <s v="India"/>
    <x v="0"/>
    <s v="OFF-AR-10000249"/>
    <x v="0"/>
    <x v="7"/>
    <x v="86"/>
    <x v="895"/>
    <n v="2"/>
    <n v="11.22"/>
    <n v="4.3899999999999997"/>
    <s v="High"/>
    <n v="751"/>
    <s v="Suresh"/>
    <x v="11"/>
    <s v="Male"/>
    <x v="7"/>
    <s v="2021"/>
    <x v="5"/>
    <s v="May"/>
    <d v="2021-11-09T00:00:00"/>
    <x v="1"/>
  </r>
  <r>
    <n v="1063"/>
    <s v="IN-2014-19120"/>
    <s v="Second Class"/>
    <s v="AW-10840"/>
    <s v="Anthony Witt"/>
    <x v="0"/>
    <x v="98"/>
    <s v="Rajasthan"/>
    <s v="India"/>
    <x v="0"/>
    <s v="OFF-AR-10002109"/>
    <x v="0"/>
    <x v="7"/>
    <x v="99"/>
    <x v="769"/>
    <n v="2"/>
    <n v="26.64"/>
    <n v="6.43"/>
    <s v="Medium"/>
    <n v="306"/>
    <s v="Suresh"/>
    <x v="8"/>
    <s v="Male"/>
    <x v="240"/>
    <s v="2024"/>
    <x v="5"/>
    <s v="April"/>
    <d v="2024-04-25T00:00:00"/>
    <x v="1"/>
  </r>
  <r>
    <n v="1064"/>
    <s v="IN-2011-52783"/>
    <s v="First Class"/>
    <s v="SP-20920"/>
    <s v="Susan Pistek"/>
    <x v="0"/>
    <x v="85"/>
    <s v="Telangana"/>
    <s v="India"/>
    <x v="2"/>
    <s v="TEC-MA-10001267"/>
    <x v="1"/>
    <x v="9"/>
    <x v="793"/>
    <x v="969"/>
    <n v="2"/>
    <n v="22.62"/>
    <n v="24.26"/>
    <s v="High"/>
    <n v="743"/>
    <s v="Suresh"/>
    <x v="9"/>
    <s v="Male"/>
    <x v="414"/>
    <s v="2024"/>
    <x v="1"/>
    <s v="November"/>
    <d v="2024-01-12T00:00:00"/>
    <x v="0"/>
  </r>
  <r>
    <n v="1065"/>
    <s v="IN-2014-22207"/>
    <s v="Same Day"/>
    <s v="RE-19450"/>
    <s v="Richard Eichhorn"/>
    <x v="0"/>
    <x v="104"/>
    <s v="Odisha"/>
    <s v="India"/>
    <x v="1"/>
    <s v="TEC-MA-10001711"/>
    <x v="1"/>
    <x v="9"/>
    <x v="603"/>
    <x v="970"/>
    <n v="8"/>
    <n v="162.24"/>
    <n v="106.29"/>
    <s v="High"/>
    <n v="386"/>
    <s v="Suresh"/>
    <x v="10"/>
    <s v="Female"/>
    <x v="132"/>
    <s v="2022"/>
    <x v="5"/>
    <s v="October"/>
    <d v="2022-09-17T00:00:00"/>
    <x v="1"/>
  </r>
  <r>
    <n v="1066"/>
    <s v="IN-2014-65488"/>
    <s v="First Class"/>
    <s v="CP-12340"/>
    <s v="Christine Phan"/>
    <x v="1"/>
    <x v="60"/>
    <s v="Bihar"/>
    <s v="India"/>
    <x v="1"/>
    <s v="TEC-MA-10004997"/>
    <x v="1"/>
    <x v="9"/>
    <x v="794"/>
    <x v="971"/>
    <n v="5"/>
    <n v="77.55"/>
    <n v="40.880000000000003"/>
    <s v="Medium"/>
    <n v="599"/>
    <s v="Suresh"/>
    <x v="11"/>
    <s v="Female"/>
    <x v="45"/>
    <s v="2022"/>
    <x v="2"/>
    <s v="September"/>
    <d v="2022-05-14T00:00:00"/>
    <x v="0"/>
  </r>
  <r>
    <n v="1067"/>
    <s v="IN-2014-68463"/>
    <s v="Second Class"/>
    <s v="DM-13345"/>
    <s v="Denise Monton"/>
    <x v="1"/>
    <x v="126"/>
    <s v="Jharkhand"/>
    <s v="India"/>
    <x v="1"/>
    <s v="TEC-MA-10001358"/>
    <x v="1"/>
    <x v="9"/>
    <x v="795"/>
    <x v="972"/>
    <n v="2"/>
    <n v="65.52"/>
    <n v="15.65"/>
    <s v="Critical"/>
    <n v="407"/>
    <s v="Suresh"/>
    <x v="8"/>
    <s v="Female"/>
    <x v="8"/>
    <s v="2022"/>
    <x v="2"/>
    <s v="January"/>
    <d v="2022-01-30T00:00:00"/>
    <x v="0"/>
  </r>
  <r>
    <n v="1068"/>
    <s v="IN-2013-22746"/>
    <s v="Second Class"/>
    <s v="GH-14410"/>
    <s v="Gary Hansen"/>
    <x v="2"/>
    <x v="38"/>
    <s v="Haryana"/>
    <s v="India"/>
    <x v="3"/>
    <s v="TEC-MA-10002155"/>
    <x v="1"/>
    <x v="9"/>
    <x v="796"/>
    <x v="973"/>
    <n v="3"/>
    <n v="32.67"/>
    <n v="25.66"/>
    <s v="Medium"/>
    <n v="255"/>
    <s v="Suresh"/>
    <x v="9"/>
    <s v="Female"/>
    <x v="177"/>
    <s v="2023"/>
    <x v="4"/>
    <s v="November"/>
    <d v="2023-09-16T00:00:00"/>
    <x v="0"/>
  </r>
  <r>
    <n v="1069"/>
    <s v="IN-2013-15277"/>
    <s v="Same Day"/>
    <s v="MR-17545"/>
    <s v="Mathew Reese"/>
    <x v="2"/>
    <x v="42"/>
    <s v="Rajasthan"/>
    <s v="India"/>
    <x v="0"/>
    <s v="TEC-CO-10002150"/>
    <x v="1"/>
    <x v="10"/>
    <x v="797"/>
    <x v="974"/>
    <n v="4"/>
    <n v="381.96"/>
    <n v="313.66000000000003"/>
    <s v="Critical"/>
    <n v="425"/>
    <s v="Suresh"/>
    <x v="10"/>
    <s v="Female"/>
    <x v="7"/>
    <s v="2021"/>
    <x v="5"/>
    <s v="May"/>
    <d v="2021-11-09T00:00:00"/>
    <x v="1"/>
  </r>
  <r>
    <n v="1070"/>
    <s v="IN-2011-73335"/>
    <s v="First Class"/>
    <s v="EH-14125"/>
    <s v="Eugene Hildebrand"/>
    <x v="2"/>
    <x v="17"/>
    <s v="Uttar Pradesh"/>
    <s v="India"/>
    <x v="3"/>
    <s v="TEC-CO-10000269"/>
    <x v="1"/>
    <x v="10"/>
    <x v="798"/>
    <x v="975"/>
    <n v="3"/>
    <n v="27"/>
    <n v="87.16"/>
    <s v="High"/>
    <n v="647"/>
    <s v="Suresh"/>
    <x v="11"/>
    <s v="Male"/>
    <x v="410"/>
    <s v="2022"/>
    <x v="6"/>
    <s v="June"/>
    <d v="2022-06-30T00:00:00"/>
    <x v="1"/>
  </r>
  <r>
    <n v="1071"/>
    <s v="IN-2013-33302"/>
    <s v="Same Day"/>
    <s v="SZ-20035"/>
    <s v="Sam Zeldin"/>
    <x v="2"/>
    <x v="77"/>
    <s v="Maharashtra"/>
    <s v="India"/>
    <x v="0"/>
    <s v="TEC-CO-10002788"/>
    <x v="1"/>
    <x v="10"/>
    <x v="799"/>
    <x v="976"/>
    <n v="4"/>
    <n v="270.48"/>
    <n v="86.47"/>
    <s v="High"/>
    <n v="165"/>
    <s v="Suresh"/>
    <x v="8"/>
    <s v="Male"/>
    <x v="431"/>
    <s v="2023"/>
    <x v="2"/>
    <s v="August"/>
    <d v="2023-08-18T00:00:00"/>
    <x v="0"/>
  </r>
  <r>
    <n v="1072"/>
    <s v="IN-2014-75267"/>
    <s v="Second Class"/>
    <s v="RB-19465"/>
    <s v="Rick Bensley"/>
    <x v="2"/>
    <x v="70"/>
    <s v="Uttar Pradesh"/>
    <s v="India"/>
    <x v="3"/>
    <s v="TEC-CO-10004689"/>
    <x v="1"/>
    <x v="10"/>
    <x v="800"/>
    <x v="977"/>
    <n v="1"/>
    <n v="28.23"/>
    <n v="15.09"/>
    <s v="High"/>
    <n v="229"/>
    <s v="Suresh"/>
    <x v="9"/>
    <s v="Female"/>
    <x v="133"/>
    <s v="2023"/>
    <x v="1"/>
    <s v="September"/>
    <d v="2023-09-19T00:00:00"/>
    <x v="0"/>
  </r>
  <r>
    <n v="1073"/>
    <s v="IN-2011-44901"/>
    <s v="First Class"/>
    <s v="MG-18205"/>
    <s v="Mitch Gastineau"/>
    <x v="1"/>
    <x v="66"/>
    <s v="Maharashtra"/>
    <s v="India"/>
    <x v="0"/>
    <s v="TEC-CO-10004997"/>
    <x v="1"/>
    <x v="10"/>
    <x v="529"/>
    <x v="600"/>
    <n v="4"/>
    <n v="732.72"/>
    <n v="319.52999999999997"/>
    <s v="High"/>
    <n v="715"/>
    <s v="Suresh"/>
    <x v="10"/>
    <s v="Male"/>
    <x v="152"/>
    <s v="2022"/>
    <x v="4"/>
    <s v="September"/>
    <d v="2022-08-14T00:00:00"/>
    <x v="0"/>
  </r>
  <r>
    <n v="1074"/>
    <s v="IN-2014-70724"/>
    <s v="Second Class"/>
    <s v="CC-12370"/>
    <s v="Christopher Conant"/>
    <x v="0"/>
    <x v="6"/>
    <s v="Maharashtra"/>
    <s v="India"/>
    <x v="0"/>
    <s v="TEC-CO-10000791"/>
    <x v="1"/>
    <x v="10"/>
    <x v="182"/>
    <x v="978"/>
    <n v="11"/>
    <n v="488.4"/>
    <n v="98.79"/>
    <s v="Medium"/>
    <n v="208"/>
    <s v="Suresh"/>
    <x v="8"/>
    <s v="Female"/>
    <x v="355"/>
    <s v="2023"/>
    <x v="1"/>
    <s v="August"/>
    <d v="2023-08-29T00:00:00"/>
    <x v="0"/>
  </r>
  <r>
    <n v="1075"/>
    <s v="IN-2011-46322"/>
    <s v="First Class"/>
    <s v="JD-16015"/>
    <s v="Joy Daniels"/>
    <x v="0"/>
    <x v="58"/>
    <s v="Tamil Nadu"/>
    <s v="India"/>
    <x v="2"/>
    <s v="TEC-CO-10000560"/>
    <x v="1"/>
    <x v="10"/>
    <x v="801"/>
    <x v="578"/>
    <n v="1"/>
    <n v="2.91"/>
    <n v="27.59"/>
    <s v="Medium"/>
    <n v="49"/>
    <s v="Suresh"/>
    <x v="9"/>
    <s v="Female"/>
    <x v="474"/>
    <s v="2022"/>
    <x v="6"/>
    <s v="July"/>
    <d v="2022-12-02T00:00:00"/>
    <x v="1"/>
  </r>
  <r>
    <n v="1076"/>
    <s v="IN-2011-69751"/>
    <s v="Second Class"/>
    <s v="GM-14440"/>
    <s v="Gary McGarr"/>
    <x v="0"/>
    <x v="78"/>
    <s v="Uttar Pradesh"/>
    <s v="India"/>
    <x v="3"/>
    <s v="TEC-CO-10000778"/>
    <x v="1"/>
    <x v="10"/>
    <x v="359"/>
    <x v="390"/>
    <n v="2"/>
    <n v="33.96"/>
    <n v="20.49"/>
    <s v="High"/>
    <n v="634"/>
    <s v="Suresh"/>
    <x v="10"/>
    <s v="Female"/>
    <x v="42"/>
    <s v="2024"/>
    <x v="2"/>
    <s v="November"/>
    <d v="2024-11-22T00:00:00"/>
    <x v="0"/>
  </r>
  <r>
    <n v="1077"/>
    <s v="IN-2013-26743"/>
    <s v="Second Class"/>
    <s v="MG-18205"/>
    <s v="Mitch Gastineau"/>
    <x v="1"/>
    <x v="44"/>
    <s v="Maharashtra"/>
    <s v="India"/>
    <x v="0"/>
    <s v="TEC-AC-10000866"/>
    <x v="1"/>
    <x v="11"/>
    <x v="311"/>
    <x v="979"/>
    <n v="5"/>
    <n v="217.95"/>
    <n v="134.52000000000001"/>
    <s v="High"/>
    <n v="127"/>
    <s v="Suresh"/>
    <x v="8"/>
    <s v="Female"/>
    <x v="466"/>
    <s v="2024"/>
    <x v="1"/>
    <s v="August"/>
    <d v="2024-07-13T00:00:00"/>
    <x v="0"/>
  </r>
  <r>
    <n v="1078"/>
    <s v="IN-2013-26743"/>
    <s v="Second Class"/>
    <s v="MG-18205"/>
    <s v="Mitch Gastineau"/>
    <x v="1"/>
    <x v="44"/>
    <s v="Maharashtra"/>
    <s v="India"/>
    <x v="0"/>
    <s v="TEC-AC-10002884"/>
    <x v="1"/>
    <x v="11"/>
    <x v="802"/>
    <x v="980"/>
    <n v="6"/>
    <n v="186.66"/>
    <n v="56.05"/>
    <s v="High"/>
    <n v="571"/>
    <s v="Suresh"/>
    <x v="9"/>
    <s v="Male"/>
    <x v="3"/>
    <s v="2024"/>
    <x v="3"/>
    <s v="October"/>
    <d v="2024-10-27T00:00:00"/>
    <x v="0"/>
  </r>
  <r>
    <n v="1079"/>
    <s v="IN-2014-16579"/>
    <s v="Second Class"/>
    <s v="BS-11590"/>
    <s v="Brendan Sweed"/>
    <x v="1"/>
    <x v="9"/>
    <s v="Uttar Pradesh"/>
    <s v="India"/>
    <x v="3"/>
    <s v="TEC-AC-10004566"/>
    <x v="1"/>
    <x v="11"/>
    <x v="803"/>
    <x v="981"/>
    <n v="1"/>
    <n v="13.89"/>
    <n v="3.38"/>
    <s v="Medium"/>
    <n v="16"/>
    <s v="Suresh"/>
    <x v="10"/>
    <s v="Male"/>
    <x v="475"/>
    <s v="2021"/>
    <x v="6"/>
    <s v="June"/>
    <d v="2021-10-05T00:00:00"/>
    <x v="1"/>
  </r>
  <r>
    <n v="1080"/>
    <s v="IN-2014-65243"/>
    <s v="Second Class"/>
    <s v="BE-11455"/>
    <s v="Brad Eason"/>
    <x v="2"/>
    <x v="100"/>
    <s v="Uttar Pradesh"/>
    <s v="India"/>
    <x v="3"/>
    <s v="TEC-AC-10002833"/>
    <x v="1"/>
    <x v="11"/>
    <x v="804"/>
    <x v="982"/>
    <n v="8"/>
    <n v="51.84"/>
    <n v="44.16"/>
    <s v="High"/>
    <n v="165"/>
    <s v="Suresh"/>
    <x v="11"/>
    <s v="Male"/>
    <x v="476"/>
    <s v="2023"/>
    <x v="5"/>
    <s v="May"/>
    <d v="2023-01-06T00:00:00"/>
    <x v="1"/>
  </r>
  <r>
    <n v="1081"/>
    <s v="IN-2014-34576"/>
    <s v="Second Class"/>
    <s v="CC-12100"/>
    <s v="Chad Cunningham"/>
    <x v="2"/>
    <x v="74"/>
    <s v="Odisha"/>
    <s v="India"/>
    <x v="1"/>
    <s v="TEC-AC-10001664"/>
    <x v="1"/>
    <x v="11"/>
    <x v="805"/>
    <x v="983"/>
    <n v="2"/>
    <n v="45.72"/>
    <n v="21.21"/>
    <s v="High"/>
    <n v="337"/>
    <s v="Suresh"/>
    <x v="8"/>
    <s v="Female"/>
    <x v="12"/>
    <s v="2021"/>
    <x v="1"/>
    <s v="September"/>
    <d v="2021-09-20T00:00:00"/>
    <x v="0"/>
  </r>
  <r>
    <n v="1082"/>
    <s v="IN-2014-74672"/>
    <s v="Same Day"/>
    <s v="DR-12940"/>
    <s v="Daniel Raglin"/>
    <x v="2"/>
    <x v="76"/>
    <s v="Uttarakhand"/>
    <s v="India"/>
    <x v="3"/>
    <s v="TEC-AC-10003989"/>
    <x v="1"/>
    <x v="11"/>
    <x v="327"/>
    <x v="984"/>
    <n v="3"/>
    <n v="58.68"/>
    <n v="45.18"/>
    <s v="Critical"/>
    <n v="627"/>
    <s v="Suresh"/>
    <x v="9"/>
    <s v="Female"/>
    <x v="208"/>
    <s v="2022"/>
    <x v="4"/>
    <s v="March"/>
    <d v="2022-07-10T00:00:00"/>
    <x v="0"/>
  </r>
  <r>
    <n v="1083"/>
    <s v="IN-2011-73335"/>
    <s v="First Class"/>
    <s v="EH-14125"/>
    <s v="Eugene Hildebrand"/>
    <x v="2"/>
    <x v="17"/>
    <s v="Uttar Pradesh"/>
    <s v="India"/>
    <x v="3"/>
    <s v="TEC-AC-10003895"/>
    <x v="1"/>
    <x v="11"/>
    <x v="806"/>
    <x v="985"/>
    <n v="3"/>
    <n v="53.1"/>
    <n v="17.84"/>
    <s v="High"/>
    <n v="114"/>
    <s v="Suresh"/>
    <x v="10"/>
    <s v="Male"/>
    <x v="460"/>
    <s v="2023"/>
    <x v="0"/>
    <s v="August"/>
    <d v="2023-11-13T00:00:00"/>
    <x v="0"/>
  </r>
  <r>
    <n v="1084"/>
    <s v="IN-2014-32651"/>
    <s v="Second Class"/>
    <s v="JO-15280"/>
    <s v="Jas O'Carroll"/>
    <x v="0"/>
    <x v="77"/>
    <s v="Maharashtra"/>
    <s v="India"/>
    <x v="0"/>
    <s v="TEC-AC-10001500"/>
    <x v="1"/>
    <x v="11"/>
    <x v="807"/>
    <x v="986"/>
    <n v="6"/>
    <n v="36.36"/>
    <n v="93.82"/>
    <s v="High"/>
    <n v="107"/>
    <s v="Suresh"/>
    <x v="11"/>
    <s v="Male"/>
    <x v="316"/>
    <s v="2023"/>
    <x v="5"/>
    <s v="July"/>
    <d v="2023-07-29T00:00:00"/>
    <x v="1"/>
  </r>
  <r>
    <n v="1085"/>
    <s v="IN-2013-49857"/>
    <s v="Second Class"/>
    <s v="SF-20200"/>
    <s v="Sarah Foster"/>
    <x v="0"/>
    <x v="8"/>
    <s v="Uttar Pradesh"/>
    <s v="India"/>
    <x v="3"/>
    <s v="TEC-AC-10003276"/>
    <x v="1"/>
    <x v="11"/>
    <x v="808"/>
    <x v="987"/>
    <n v="3"/>
    <n v="224.91"/>
    <n v="23.79"/>
    <s v="Medium"/>
    <n v="222"/>
    <s v="Suresh"/>
    <x v="9"/>
    <s v="Male"/>
    <x v="477"/>
    <s v="2023"/>
    <x v="3"/>
    <s v="September"/>
    <d v="2023-09-30T00:00:00"/>
    <x v="0"/>
  </r>
  <r>
    <n v="1086"/>
    <s v="IN-2012-13828"/>
    <s v="First Class"/>
    <s v="LS-17200"/>
    <s v="Luke Schmidt"/>
    <x v="1"/>
    <x v="70"/>
    <s v="Uttar Pradesh"/>
    <s v="India"/>
    <x v="3"/>
    <s v="TEC-PH-10001585"/>
    <x v="1"/>
    <x v="12"/>
    <x v="809"/>
    <x v="988"/>
    <n v="2"/>
    <n v="52.92"/>
    <n v="35.86"/>
    <s v="High"/>
    <n v="573"/>
    <s v="Suresh"/>
    <x v="9"/>
    <s v="Male"/>
    <x v="42"/>
    <s v="2024"/>
    <x v="2"/>
    <s v="November"/>
    <d v="2024-11-22T00:00:00"/>
    <x v="0"/>
  </r>
  <r>
    <n v="1087"/>
    <s v="IN-2014-28416"/>
    <s v="First Class"/>
    <s v="JK-15625"/>
    <s v="Jim Karlsson"/>
    <x v="0"/>
    <x v="20"/>
    <s v="Maharashtra"/>
    <s v="India"/>
    <x v="0"/>
    <s v="TEC-PH-10000297"/>
    <x v="1"/>
    <x v="12"/>
    <x v="207"/>
    <x v="221"/>
    <n v="2"/>
    <n v="50.88"/>
    <n v="29.83"/>
    <s v="High"/>
    <n v="508"/>
    <s v="Suresh"/>
    <x v="10"/>
    <s v="Female"/>
    <x v="92"/>
    <s v="2024"/>
    <x v="4"/>
    <s v="October"/>
    <d v="2024-10-23T00:00:00"/>
    <x v="0"/>
  </r>
  <r>
    <n v="1088"/>
    <s v="IN-2013-22438"/>
    <s v="Second Class"/>
    <s v="TC-21475"/>
    <s v="Tony Chapman"/>
    <x v="2"/>
    <x v="29"/>
    <s v="Karnataka"/>
    <s v="India"/>
    <x v="2"/>
    <s v="TEC-PH-10003784"/>
    <x v="1"/>
    <x v="12"/>
    <x v="810"/>
    <x v="989"/>
    <n v="2"/>
    <n v="19.98"/>
    <n v="62"/>
    <s v="Critical"/>
    <n v="436"/>
    <s v="Suresh"/>
    <x v="11"/>
    <s v="Female"/>
    <x v="122"/>
    <s v="2024"/>
    <x v="5"/>
    <s v="May"/>
    <d v="2024-11-05T00:00:00"/>
    <x v="1"/>
  </r>
  <r>
    <n v="1089"/>
    <s v="IN-2014-11427"/>
    <s v="Second Class"/>
    <s v="ED-13885"/>
    <s v="Emily Ducich"/>
    <x v="2"/>
    <x v="11"/>
    <s v="Madhya Pradesh"/>
    <s v="India"/>
    <x v="0"/>
    <s v="TEC-PH-10001619"/>
    <x v="1"/>
    <x v="12"/>
    <x v="811"/>
    <x v="990"/>
    <n v="7"/>
    <n v="107.1"/>
    <n v="61.15"/>
    <s v="Medium"/>
    <n v="35"/>
    <s v="Suresh"/>
    <x v="8"/>
    <s v="Female"/>
    <x v="30"/>
    <s v="2024"/>
    <x v="3"/>
    <s v="January"/>
    <d v="2024-01-23T00:00:00"/>
    <x v="0"/>
  </r>
  <r>
    <n v="1090"/>
    <s v="IN-2014-32084"/>
    <s v="Second Class"/>
    <s v="AF-10885"/>
    <s v="Art Foster"/>
    <x v="0"/>
    <x v="128"/>
    <s v="Tamil Nadu"/>
    <s v="India"/>
    <x v="2"/>
    <s v="TEC-PH-10001457"/>
    <x v="1"/>
    <x v="12"/>
    <x v="812"/>
    <x v="991"/>
    <n v="4"/>
    <n v="280.44"/>
    <n v="326.32"/>
    <s v="High"/>
    <n v="152"/>
    <s v="Suresh"/>
    <x v="9"/>
    <s v="Male"/>
    <x v="26"/>
    <s v="2021"/>
    <x v="3"/>
    <s v="March"/>
    <d v="2021-06-04T00:00:00"/>
    <x v="0"/>
  </r>
  <r>
    <n v="1091"/>
    <s v="IN-2012-29977"/>
    <s v="Second Class"/>
    <s v="JE-15715"/>
    <s v="Joe Elijah"/>
    <x v="0"/>
    <x v="72"/>
    <s v="Tamil Nadu"/>
    <s v="India"/>
    <x v="2"/>
    <s v="TEC-PH-10002154"/>
    <x v="1"/>
    <x v="12"/>
    <x v="658"/>
    <x v="992"/>
    <n v="5"/>
    <n v="107.55"/>
    <n v="22.01"/>
    <s v="Medium"/>
    <n v="301"/>
    <s v="Suresh"/>
    <x v="10"/>
    <s v="Female"/>
    <x v="20"/>
    <s v="2024"/>
    <x v="4"/>
    <s v="January"/>
    <d v="2024-01-29T00:00:00"/>
    <x v="0"/>
  </r>
  <r>
    <n v="1092"/>
    <s v="IN-2013-72901"/>
    <s v="Second Class"/>
    <s v="LT-16765"/>
    <s v="Larry Tron"/>
    <x v="0"/>
    <x v="86"/>
    <s v="Rajasthan"/>
    <s v="India"/>
    <x v="0"/>
    <s v="FUR-CH-10002060"/>
    <x v="2"/>
    <x v="13"/>
    <x v="619"/>
    <x v="714"/>
    <n v="7"/>
    <n v="163.38"/>
    <n v="126.91"/>
    <s v="Medium"/>
    <n v="441"/>
    <s v="Suresh"/>
    <x v="11"/>
    <s v="Female"/>
    <x v="478"/>
    <s v="2023"/>
    <x v="4"/>
    <s v="December"/>
    <d v="2023-12-26T00:00:00"/>
    <x v="0"/>
  </r>
  <r>
    <n v="1093"/>
    <s v="IN-2014-46875"/>
    <s v="First Class"/>
    <s v="AP-10915"/>
    <s v="Arthur Prichep"/>
    <x v="0"/>
    <x v="66"/>
    <s v="Maharashtra"/>
    <s v="India"/>
    <x v="0"/>
    <s v="FUR-CH-10002573"/>
    <x v="2"/>
    <x v="13"/>
    <x v="221"/>
    <x v="993"/>
    <n v="2"/>
    <n v="158.1"/>
    <n v="112.76"/>
    <s v="Medium"/>
    <n v="698"/>
    <s v="Suresh"/>
    <x v="8"/>
    <s v="Female"/>
    <x v="52"/>
    <s v="2024"/>
    <x v="4"/>
    <s v="July"/>
    <d v="2024-12-11T00:00:00"/>
    <x v="0"/>
  </r>
  <r>
    <n v="1094"/>
    <s v="IN-2013-18973"/>
    <s v="First Class"/>
    <s v="GT-14635"/>
    <s v="Grant Thornton"/>
    <x v="1"/>
    <x v="47"/>
    <s v="Uttar Pradesh"/>
    <s v="India"/>
    <x v="3"/>
    <s v="FUR-CH-10004810"/>
    <x v="2"/>
    <x v="13"/>
    <x v="813"/>
    <x v="994"/>
    <n v="2"/>
    <n v="69.66"/>
    <n v="74.98"/>
    <s v="High"/>
    <n v="23"/>
    <s v="Suresh"/>
    <x v="9"/>
    <s v="Male"/>
    <x v="54"/>
    <s v="2023"/>
    <x v="1"/>
    <s v="May"/>
    <d v="2023-05-30T00:00:00"/>
    <x v="0"/>
  </r>
  <r>
    <n v="1095"/>
    <s v="IN-2014-45258"/>
    <s v="Second Class"/>
    <s v="EB-14170"/>
    <s v="Evan Bailliet"/>
    <x v="0"/>
    <x v="78"/>
    <s v="Uttar Pradesh"/>
    <s v="India"/>
    <x v="3"/>
    <s v="FUR-CH-10004694"/>
    <x v="2"/>
    <x v="13"/>
    <x v="218"/>
    <x v="995"/>
    <n v="4"/>
    <n v="199.32"/>
    <n v="72.930000000000007"/>
    <s v="High"/>
    <n v="306"/>
    <s v="Suresh"/>
    <x v="10"/>
    <s v="Female"/>
    <x v="290"/>
    <s v="2021"/>
    <x v="6"/>
    <s v="February"/>
    <d v="2021-07-06T00:00:00"/>
    <x v="1"/>
  </r>
  <r>
    <n v="1096"/>
    <s v="IN-2013-22438"/>
    <s v="Second Class"/>
    <s v="TC-21475"/>
    <s v="Tony Chapman"/>
    <x v="2"/>
    <x v="29"/>
    <s v="Karnataka"/>
    <s v="India"/>
    <x v="2"/>
    <s v="FUR-CH-10001477"/>
    <x v="2"/>
    <x v="13"/>
    <x v="275"/>
    <x v="996"/>
    <n v="4"/>
    <n v="92.64"/>
    <n v="45.63"/>
    <s v="Critical"/>
    <n v="216"/>
    <s v="Suresh"/>
    <x v="8"/>
    <s v="Female"/>
    <x v="380"/>
    <s v="2021"/>
    <x v="1"/>
    <s v="May"/>
    <d v="2021-05-31T00:00:00"/>
    <x v="0"/>
  </r>
  <r>
    <n v="1097"/>
    <s v="IN-2012-13828"/>
    <s v="First Class"/>
    <s v="LS-17200"/>
    <s v="Luke Schmidt"/>
    <x v="1"/>
    <x v="70"/>
    <s v="Uttar Pradesh"/>
    <s v="India"/>
    <x v="3"/>
    <s v="FUR-CH-10001895"/>
    <x v="2"/>
    <x v="13"/>
    <x v="310"/>
    <x v="997"/>
    <n v="2"/>
    <n v="58.02"/>
    <n v="30.39"/>
    <s v="High"/>
    <n v="787"/>
    <s v="Suresh"/>
    <x v="9"/>
    <s v="Male"/>
    <x v="479"/>
    <s v="2023"/>
    <x v="3"/>
    <s v="May"/>
    <d v="2023-05-22T00:00:00"/>
    <x v="0"/>
  </r>
  <r>
    <n v="1098"/>
    <s v="IN-2012-23957"/>
    <s v="Second Class"/>
    <s v="KB-16600"/>
    <s v="Ken Brennan"/>
    <x v="1"/>
    <x v="16"/>
    <s v="Gujarat"/>
    <s v="India"/>
    <x v="0"/>
    <s v="FUR-CH-10004339"/>
    <x v="2"/>
    <x v="13"/>
    <x v="647"/>
    <x v="998"/>
    <n v="2"/>
    <n v="34.26"/>
    <n v="25.97"/>
    <s v="Medium"/>
    <n v="391"/>
    <s v="Suresh"/>
    <x v="10"/>
    <s v="Male"/>
    <x v="288"/>
    <s v="2024"/>
    <x v="1"/>
    <s v="April"/>
    <d v="2024-09-03T00:00:00"/>
    <x v="0"/>
  </r>
  <r>
    <n v="1099"/>
    <s v="IN-2013-33302"/>
    <s v="Same Day"/>
    <s v="SZ-20035"/>
    <s v="Sam Zeldin"/>
    <x v="2"/>
    <x v="77"/>
    <s v="Maharashtra"/>
    <s v="India"/>
    <x v="0"/>
    <s v="FUR-CH-10000825"/>
    <x v="2"/>
    <x v="13"/>
    <x v="814"/>
    <x v="999"/>
    <n v="2"/>
    <n v="46.62"/>
    <n v="12.96"/>
    <s v="High"/>
    <n v="328"/>
    <s v="Suresh"/>
    <x v="11"/>
    <s v="Male"/>
    <x v="270"/>
    <s v="2023"/>
    <x v="6"/>
    <s v="June"/>
    <d v="2023-06-21T00:00:00"/>
    <x v="1"/>
  </r>
  <r>
    <n v="1100"/>
    <s v="IN-2014-76016"/>
    <s v="Second Class"/>
    <s v="VG-21805"/>
    <s v="Vivek Grady"/>
    <x v="1"/>
    <x v="71"/>
    <s v="Kerala"/>
    <s v="India"/>
    <x v="2"/>
    <s v="FUR-BO-10004852"/>
    <x v="2"/>
    <x v="14"/>
    <x v="815"/>
    <x v="1000"/>
    <n v="13"/>
    <n v="2097.0300000000002"/>
    <n v="658.35"/>
    <s v="Medium"/>
    <n v="220"/>
    <s v="Suresh"/>
    <x v="9"/>
    <s v="Male"/>
    <x v="110"/>
    <s v="2022"/>
    <x v="2"/>
    <s v="June"/>
    <d v="2022-02-07T00:00:00"/>
    <x v="0"/>
  </r>
  <r>
    <n v="1101"/>
    <s v="ID-2014-17314"/>
    <s v="Second Class"/>
    <s v="AS-10090"/>
    <s v="Adam Shillingsburg"/>
    <x v="0"/>
    <x v="49"/>
    <s v="Maharashtra"/>
    <s v="India"/>
    <x v="0"/>
    <s v="FUR-BO-10000961"/>
    <x v="2"/>
    <x v="14"/>
    <x v="243"/>
    <x v="1001"/>
    <n v="5"/>
    <n v="-87.45"/>
    <n v="30.24"/>
    <s v="Critical"/>
    <n v="90"/>
    <s v="Suresh"/>
    <x v="10"/>
    <s v="Female"/>
    <x v="349"/>
    <s v="2024"/>
    <x v="1"/>
    <s v="August"/>
    <d v="2024-01-09T00:00:00"/>
    <x v="0"/>
  </r>
  <r>
    <n v="1102"/>
    <s v="IN-2013-34968"/>
    <s v="Second Class"/>
    <s v="CR-12625"/>
    <s v="Corey Roper"/>
    <x v="2"/>
    <x v="16"/>
    <s v="Gujarat"/>
    <s v="India"/>
    <x v="0"/>
    <s v="FUR-BO-10004679"/>
    <x v="2"/>
    <x v="14"/>
    <x v="816"/>
    <x v="1002"/>
    <n v="4"/>
    <n v="172.08"/>
    <n v="160.28"/>
    <s v="High"/>
    <n v="402"/>
    <s v="Suresh"/>
    <x v="11"/>
    <s v="Male"/>
    <x v="62"/>
    <s v="2021"/>
    <x v="5"/>
    <s v="October"/>
    <d v="2021-10-16T00:00:00"/>
    <x v="1"/>
  </r>
  <r>
    <n v="1103"/>
    <s v="IN-2011-17594"/>
    <s v="Second Class"/>
    <s v="DP-13165"/>
    <s v="David Philippe"/>
    <x v="0"/>
    <x v="66"/>
    <s v="Maharashtra"/>
    <s v="India"/>
    <x v="0"/>
    <s v="FUR-BO-10004537"/>
    <x v="2"/>
    <x v="14"/>
    <x v="576"/>
    <x v="1003"/>
    <n v="4"/>
    <n v="254.28"/>
    <n v="88.59"/>
    <s v="High"/>
    <n v="221"/>
    <s v="Suresh"/>
    <x v="8"/>
    <s v="Female"/>
    <x v="480"/>
    <s v="2024"/>
    <x v="6"/>
    <s v="November"/>
    <d v="2024-04-12T00:00:00"/>
    <x v="1"/>
  </r>
  <r>
    <n v="1104"/>
    <s v="IN-2012-54729"/>
    <s v="First Class"/>
    <s v="PV-18985"/>
    <s v="Paul Van Hugh"/>
    <x v="2"/>
    <x v="87"/>
    <s v="Maharashtra"/>
    <s v="India"/>
    <x v="0"/>
    <s v="FUR-BO-10001326"/>
    <x v="2"/>
    <x v="14"/>
    <x v="305"/>
    <x v="325"/>
    <n v="3"/>
    <n v="73.8"/>
    <n v="94.83"/>
    <s v="High"/>
    <n v="218"/>
    <s v="Suresh"/>
    <x v="9"/>
    <s v="Male"/>
    <x v="371"/>
    <s v="2023"/>
    <x v="3"/>
    <s v="April"/>
    <d v="2023-10-04T00:00:00"/>
    <x v="0"/>
  </r>
  <r>
    <n v="1105"/>
    <s v="IN-2014-75603"/>
    <s v="Second Class"/>
    <s v="BS-11365"/>
    <s v="Bill Shonely"/>
    <x v="1"/>
    <x v="69"/>
    <s v="Andhra Pradesh"/>
    <s v="India"/>
    <x v="2"/>
    <s v="FUR-BO-10000670"/>
    <x v="2"/>
    <x v="14"/>
    <x v="343"/>
    <x v="1004"/>
    <n v="3"/>
    <n v="153.09"/>
    <n v="4.12"/>
    <s v="Medium"/>
    <n v="243"/>
    <s v="Suresh"/>
    <x v="10"/>
    <s v="Male"/>
    <x v="342"/>
    <s v="2024"/>
    <x v="2"/>
    <s v="September"/>
    <d v="2024-09-27T00:00:00"/>
    <x v="0"/>
  </r>
  <r>
    <n v="1106"/>
    <s v="IN-2014-68463"/>
    <s v="Second Class"/>
    <s v="DM-13345"/>
    <s v="Denise Monton"/>
    <x v="1"/>
    <x v="126"/>
    <s v="Jharkhand"/>
    <s v="India"/>
    <x v="1"/>
    <s v="FUR-BO-10004806"/>
    <x v="2"/>
    <x v="14"/>
    <x v="618"/>
    <x v="1005"/>
    <n v="1"/>
    <n v="56.79"/>
    <n v="39.29"/>
    <s v="Critical"/>
    <n v="463"/>
    <s v="Suresh"/>
    <x v="11"/>
    <s v="Male"/>
    <x v="86"/>
    <s v="2023"/>
    <x v="5"/>
    <s v="July"/>
    <d v="2023-03-08T00:00:00"/>
    <x v="1"/>
  </r>
  <r>
    <n v="1107"/>
    <s v="IN-2014-32168"/>
    <s v="Same Day"/>
    <s v="TC-20980"/>
    <s v="Tamara Chand"/>
    <x v="1"/>
    <x v="102"/>
    <s v="Andhra Pradesh"/>
    <s v="India"/>
    <x v="2"/>
    <s v="FUR-FU-10002928"/>
    <x v="2"/>
    <x v="15"/>
    <x v="817"/>
    <x v="1006"/>
    <n v="2"/>
    <n v="19.5"/>
    <n v="12.22"/>
    <s v="High"/>
    <n v="507"/>
    <s v="Suresh"/>
    <x v="8"/>
    <s v="Male"/>
    <x v="481"/>
    <s v="2022"/>
    <x v="0"/>
    <s v="August"/>
    <d v="2022-08-31T00:00:00"/>
    <x v="0"/>
  </r>
  <r>
    <n v="1108"/>
    <s v="IN-2012-76121"/>
    <s v="Same Day"/>
    <s v="JF-15355"/>
    <s v="Jay Fein"/>
    <x v="0"/>
    <x v="113"/>
    <s v="Uttar Pradesh"/>
    <s v="India"/>
    <x v="3"/>
    <s v="FUR-FU-10004797"/>
    <x v="2"/>
    <x v="15"/>
    <x v="254"/>
    <x v="1007"/>
    <n v="2"/>
    <n v="7.56"/>
    <n v="8.18"/>
    <s v="High"/>
    <n v="666"/>
    <s v="Suresh"/>
    <x v="9"/>
    <s v="Female"/>
    <x v="341"/>
    <s v="2021"/>
    <x v="5"/>
    <s v="September"/>
    <d v="2021-09-30T00:00:00"/>
    <x v="1"/>
  </r>
  <r>
    <n v="1109"/>
    <s v="IN-2014-65488"/>
    <s v="First Class"/>
    <s v="CP-12340"/>
    <s v="Christine Phan"/>
    <x v="1"/>
    <x v="60"/>
    <s v="Bihar"/>
    <s v="India"/>
    <x v="1"/>
    <s v="FUR-FU-10001557"/>
    <x v="2"/>
    <x v="15"/>
    <x v="818"/>
    <x v="1008"/>
    <n v="2"/>
    <n v="15.42"/>
    <n v="24.57"/>
    <s v="Medium"/>
    <n v="342"/>
    <s v="Suresh"/>
    <x v="10"/>
    <s v="Female"/>
    <x v="347"/>
    <s v="2023"/>
    <x v="6"/>
    <s v="November"/>
    <d v="2023-11-23T00:00:00"/>
    <x v="1"/>
  </r>
  <r>
    <n v="1110"/>
    <s v="IN-2014-77689"/>
    <s v="First Class"/>
    <s v="SC-20050"/>
    <s v="Sample Company A"/>
    <x v="2"/>
    <x v="92"/>
    <s v="West Bengal"/>
    <s v="India"/>
    <x v="1"/>
    <s v="FUR-FU-10001557"/>
    <x v="2"/>
    <x v="15"/>
    <x v="818"/>
    <x v="1009"/>
    <n v="4"/>
    <n v="30.84"/>
    <n v="72.37"/>
    <s v="Critical"/>
    <n v="667"/>
    <s v="Suresh"/>
    <x v="11"/>
    <s v="Male"/>
    <x v="158"/>
    <s v="2022"/>
    <x v="6"/>
    <s v="November"/>
    <d v="2022-05-15T00:00:00"/>
    <x v="1"/>
  </r>
  <r>
    <n v="1111"/>
    <s v="IN-2011-53203"/>
    <s v="First Class"/>
    <s v="AH-10195"/>
    <s v="Alan Haines"/>
    <x v="1"/>
    <x v="30"/>
    <s v="Delhi"/>
    <s v="India"/>
    <x v="3"/>
    <s v="FUR-FU-10003094"/>
    <x v="2"/>
    <x v="15"/>
    <x v="819"/>
    <x v="945"/>
    <n v="4"/>
    <n v="110.28"/>
    <n v="58.28"/>
    <s v="Critical"/>
    <n v="179"/>
    <s v="Suresh"/>
    <x v="8"/>
    <s v="Male"/>
    <x v="116"/>
    <s v="2022"/>
    <x v="3"/>
    <s v="August"/>
    <d v="2022-08-27T00:00:00"/>
    <x v="0"/>
  </r>
  <r>
    <n v="1112"/>
    <s v="IN-2011-51964"/>
    <s v="First Class"/>
    <s v="AB-10105"/>
    <s v="Adrian Barton"/>
    <x v="0"/>
    <x v="96"/>
    <s v="Kerala"/>
    <s v="India"/>
    <x v="2"/>
    <s v="FUR-FU-10000606"/>
    <x v="2"/>
    <x v="15"/>
    <x v="820"/>
    <x v="1010"/>
    <n v="4"/>
    <n v="74.28"/>
    <n v="57.65"/>
    <s v="Critical"/>
    <n v="38"/>
    <s v="Suresh"/>
    <x v="9"/>
    <s v="Male"/>
    <x v="62"/>
    <s v="2021"/>
    <x v="5"/>
    <s v="October"/>
    <d v="2021-10-16T00:00:00"/>
    <x v="1"/>
  </r>
  <r>
    <n v="1113"/>
    <s v="IN-2013-74231"/>
    <s v="First Class"/>
    <s v="KT-16465"/>
    <s v="Kean Takahito"/>
    <x v="0"/>
    <x v="95"/>
    <s v="Karnataka"/>
    <s v="India"/>
    <x v="2"/>
    <s v="FUR-FU-10003414"/>
    <x v="2"/>
    <x v="15"/>
    <x v="821"/>
    <x v="1011"/>
    <n v="5"/>
    <n v="98.1"/>
    <n v="41.55"/>
    <s v="High"/>
    <n v="736"/>
    <s v="Suresh"/>
    <x v="10"/>
    <s v="Male"/>
    <x v="284"/>
    <s v="2024"/>
    <x v="0"/>
    <s v="October"/>
    <d v="2024-10-23T00:00:00"/>
    <x v="0"/>
  </r>
  <r>
    <n v="1114"/>
    <s v="IN-2014-40400"/>
    <s v="First Class"/>
    <s v="RH-19510"/>
    <s v="Rick Huthwaite"/>
    <x v="2"/>
    <x v="58"/>
    <s v="Tamil Nadu"/>
    <s v="India"/>
    <x v="2"/>
    <s v="FUR-FU-10002829"/>
    <x v="2"/>
    <x v="15"/>
    <x v="822"/>
    <x v="1011"/>
    <n v="5"/>
    <n v="17.55"/>
    <n v="30.56"/>
    <s v="High"/>
    <n v="302"/>
    <s v="Suresh"/>
    <x v="11"/>
    <s v="Female"/>
    <x v="267"/>
    <s v="2024"/>
    <x v="4"/>
    <s v="October"/>
    <d v="2024-10-28T00:00:00"/>
    <x v="0"/>
  </r>
  <r>
    <n v="1115"/>
    <s v="IN-2014-72313"/>
    <s v="First Class"/>
    <s v="CM-12715"/>
    <s v="Craig Molinari"/>
    <x v="1"/>
    <x v="20"/>
    <s v="Maharashtra"/>
    <s v="India"/>
    <x v="0"/>
    <s v="FUR-FU-10002292"/>
    <x v="2"/>
    <x v="15"/>
    <x v="584"/>
    <x v="667"/>
    <n v="3"/>
    <n v="54.09"/>
    <n v="25.39"/>
    <s v="Critical"/>
    <n v="65"/>
    <s v="Suresh"/>
    <x v="8"/>
    <s v="Female"/>
    <x v="284"/>
    <s v="2024"/>
    <x v="0"/>
    <s v="October"/>
    <d v="2024-10-23T00:00:00"/>
    <x v="0"/>
  </r>
  <r>
    <n v="1116"/>
    <s v="IN-2014-10083"/>
    <s v="Second Class"/>
    <s v="HJ-14875"/>
    <s v="Heather Jas"/>
    <x v="2"/>
    <x v="58"/>
    <s v="Tamil Nadu"/>
    <s v="India"/>
    <x v="2"/>
    <s v="FUR-FU-10004811"/>
    <x v="2"/>
    <x v="15"/>
    <x v="823"/>
    <x v="1012"/>
    <n v="9"/>
    <n v="105.3"/>
    <n v="56.01"/>
    <s v="Critical"/>
    <n v="41"/>
    <s v="Suresh"/>
    <x v="9"/>
    <s v="Female"/>
    <x v="482"/>
    <s v="2021"/>
    <x v="5"/>
    <s v="August"/>
    <d v="2021-08-28T00:00:00"/>
    <x v="1"/>
  </r>
  <r>
    <n v="1117"/>
    <s v="IN-2011-29592"/>
    <s v="Second Class"/>
    <s v="TB-21175"/>
    <s v="Thomas Boland"/>
    <x v="1"/>
    <x v="30"/>
    <s v="Delhi"/>
    <s v="India"/>
    <x v="3"/>
    <s v="FUR-FU-10000666"/>
    <x v="2"/>
    <x v="15"/>
    <x v="824"/>
    <x v="1013"/>
    <n v="1"/>
    <n v="29.67"/>
    <n v="14.39"/>
    <s v="Medium"/>
    <n v="379"/>
    <s v="Suresh"/>
    <x v="10"/>
    <s v="Female"/>
    <x v="290"/>
    <s v="2021"/>
    <x v="6"/>
    <s v="February"/>
    <d v="2021-07-06T00:00:00"/>
    <x v="1"/>
  </r>
  <r>
    <n v="1118"/>
    <s v="IN-2013-78809"/>
    <s v="Second Class"/>
    <s v="AG-10900"/>
    <s v="Arthur Gainer"/>
    <x v="0"/>
    <x v="44"/>
    <s v="Maharashtra"/>
    <s v="India"/>
    <x v="0"/>
    <s v="FUR-FU-10002459"/>
    <x v="2"/>
    <x v="15"/>
    <x v="353"/>
    <x v="1014"/>
    <n v="1"/>
    <n v="5.25"/>
    <n v="4.82"/>
    <s v="High"/>
    <n v="150"/>
    <s v="Suresh"/>
    <x v="8"/>
    <s v="Female"/>
    <x v="72"/>
    <s v="2024"/>
    <x v="2"/>
    <s v="December"/>
    <d v="2024-09-16T00:00:00"/>
    <x v="0"/>
  </r>
  <r>
    <n v="1119"/>
    <s v="IN-2012-55282"/>
    <s v="Second Class"/>
    <s v="AS-10240"/>
    <s v="Alan Shonely"/>
    <x v="0"/>
    <x v="75"/>
    <s v="Uttar Pradesh"/>
    <s v="India"/>
    <x v="3"/>
    <s v="FUR-FU-10000714"/>
    <x v="2"/>
    <x v="15"/>
    <x v="302"/>
    <x v="1015"/>
    <n v="5"/>
    <n v="14.1"/>
    <n v="7.06"/>
    <s v="Medium"/>
    <n v="545"/>
    <s v="Suresh"/>
    <x v="9"/>
    <s v="Female"/>
    <x v="116"/>
    <s v="2022"/>
    <x v="3"/>
    <s v="August"/>
    <d v="2022-08-27T00:00:00"/>
    <x v="0"/>
  </r>
  <r>
    <n v="1120"/>
    <s v="IN-2012-48240"/>
    <s v="Second Class"/>
    <s v="GP-14740"/>
    <s v="Guy Phonely"/>
    <x v="1"/>
    <x v="30"/>
    <s v="Delhi"/>
    <s v="India"/>
    <x v="3"/>
    <s v="FUR-TA-10000226"/>
    <x v="2"/>
    <x v="16"/>
    <x v="825"/>
    <x v="1016"/>
    <n v="2"/>
    <n v="226.86"/>
    <n v="616.27"/>
    <s v="Critical"/>
    <n v="127"/>
    <s v="Suresh"/>
    <x v="10"/>
    <s v="Male"/>
    <x v="68"/>
    <s v="2023"/>
    <x v="4"/>
    <s v="October"/>
    <d v="2023-05-16T00:00:00"/>
    <x v="0"/>
  </r>
  <r>
    <n v="1121"/>
    <s v="IN-2013-26659"/>
    <s v="Standard Class"/>
    <s v="AB-10600"/>
    <s v="Ann Blume"/>
    <x v="1"/>
    <x v="61"/>
    <s v="Uttar Pradesh"/>
    <s v="India"/>
    <x v="3"/>
    <s v="FUR-BO-10004529"/>
    <x v="2"/>
    <x v="14"/>
    <x v="826"/>
    <x v="626"/>
    <n v="5"/>
    <n v="100.8"/>
    <n v="172.19"/>
    <s v="Low"/>
    <n v="104"/>
    <s v="Suresh"/>
    <x v="11"/>
    <s v="Male"/>
    <x v="57"/>
    <s v="2022"/>
    <x v="2"/>
    <s v="August"/>
    <d v="2022-02-09T00:00:00"/>
    <x v="0"/>
  </r>
  <r>
    <n v="1122"/>
    <s v="IN-2014-63206"/>
    <s v="Standard Class"/>
    <s v="DV-13465"/>
    <s v="Dianna Vittorini"/>
    <x v="0"/>
    <x v="52"/>
    <s v="Telangana"/>
    <s v="India"/>
    <x v="2"/>
    <s v="FUR-BO-10000210"/>
    <x v="2"/>
    <x v="14"/>
    <x v="574"/>
    <x v="655"/>
    <n v="3"/>
    <n v="328.23"/>
    <n v="111.17"/>
    <s v="Low"/>
    <n v="760"/>
    <s v="Suresh"/>
    <x v="8"/>
    <s v="Female"/>
    <x v="61"/>
    <s v="2024"/>
    <x v="2"/>
    <s v="April"/>
    <d v="2024-04-19T00:00:00"/>
    <x v="0"/>
  </r>
  <r>
    <n v="1123"/>
    <s v="IN-2014-29116"/>
    <s v="Standard Class"/>
    <s v="PH-18790"/>
    <s v="Patricia Hirasaki"/>
    <x v="2"/>
    <x v="42"/>
    <s v="Rajasthan"/>
    <s v="India"/>
    <x v="0"/>
    <s v="FUR-CH-10002966"/>
    <x v="2"/>
    <x v="13"/>
    <x v="232"/>
    <x v="329"/>
    <n v="1"/>
    <n v="5.4"/>
    <n v="30.91"/>
    <s v="Low"/>
    <n v="225"/>
    <s v="Suresh"/>
    <x v="9"/>
    <s v="Male"/>
    <x v="61"/>
    <s v="2024"/>
    <x v="2"/>
    <s v="April"/>
    <d v="2024-04-19T00:00:00"/>
    <x v="0"/>
  </r>
  <r>
    <n v="1124"/>
    <s v="IN-2014-66076"/>
    <s v="Standard Class"/>
    <s v="TT-21460"/>
    <s v="Tonja Turnell"/>
    <x v="2"/>
    <x v="25"/>
    <s v="Punjab"/>
    <s v="India"/>
    <x v="3"/>
    <s v="TEC-CO-10001410"/>
    <x v="1"/>
    <x v="10"/>
    <x v="281"/>
    <x v="1017"/>
    <n v="3"/>
    <n v="12.6"/>
    <n v="48.5"/>
    <s v="Low"/>
    <n v="439"/>
    <s v="Suresh"/>
    <x v="11"/>
    <s v="Male"/>
    <x v="284"/>
    <s v="2024"/>
    <x v="0"/>
    <s v="October"/>
    <d v="2024-10-23T00:00:00"/>
    <x v="0"/>
  </r>
  <r>
    <n v="1125"/>
    <s v="IN-2014-44138"/>
    <s v="Standard Class"/>
    <s v="SB-20290"/>
    <s v="Sean Braxton"/>
    <x v="1"/>
    <x v="102"/>
    <s v="Andhra Pradesh"/>
    <s v="India"/>
    <x v="2"/>
    <s v="FUR-CH-10000025"/>
    <x v="2"/>
    <x v="13"/>
    <x v="571"/>
    <x v="1018"/>
    <n v="2"/>
    <n v="57.24"/>
    <n v="16.29"/>
    <s v="Low"/>
    <n v="727"/>
    <s v="Suresh"/>
    <x v="9"/>
    <s v="Female"/>
    <x v="341"/>
    <s v="2021"/>
    <x v="5"/>
    <s v="September"/>
    <d v="2021-09-30T00:00:00"/>
    <x v="1"/>
  </r>
  <r>
    <n v="1126"/>
    <s v="IN-2012-33813"/>
    <s v="Standard Class"/>
    <s v="CA-12055"/>
    <s v="Cathy Armstrong"/>
    <x v="2"/>
    <x v="11"/>
    <s v="Madhya Pradesh"/>
    <s v="India"/>
    <x v="0"/>
    <s v="FUR-BO-10001326"/>
    <x v="2"/>
    <x v="14"/>
    <x v="305"/>
    <x v="325"/>
    <n v="3"/>
    <n v="73.8"/>
    <n v="56.04"/>
    <s v="High"/>
    <n v="385"/>
    <s v="Suresh"/>
    <x v="8"/>
    <s v="Female"/>
    <x v="317"/>
    <s v="2021"/>
    <x v="3"/>
    <s v="June"/>
    <d v="2021-06-26T00:00:00"/>
    <x v="0"/>
  </r>
  <r>
    <n v="1127"/>
    <s v="IN-2013-70297"/>
    <s v="Standard Class"/>
    <s v="LS-16975"/>
    <s v="Lindsay Shagiari"/>
    <x v="2"/>
    <x v="41"/>
    <s v="Madhya Pradesh"/>
    <s v="India"/>
    <x v="0"/>
    <s v="FUR-BO-10001147"/>
    <x v="2"/>
    <x v="14"/>
    <x v="827"/>
    <x v="1019"/>
    <n v="2"/>
    <n v="88.74"/>
    <n v="27.28"/>
    <s v="High"/>
    <n v="455"/>
    <s v="Suresh"/>
    <x v="9"/>
    <s v="Female"/>
    <x v="478"/>
    <s v="2023"/>
    <x v="4"/>
    <s v="December"/>
    <d v="2023-12-26T00:00:00"/>
    <x v="0"/>
  </r>
  <r>
    <n v="1128"/>
    <s v="IN-2012-57823"/>
    <s v="Standard Class"/>
    <s v="CR-12625"/>
    <s v="Corey Roper"/>
    <x v="2"/>
    <x v="44"/>
    <s v="Maharashtra"/>
    <s v="India"/>
    <x v="0"/>
    <s v="FUR-BO-10000071"/>
    <x v="2"/>
    <x v="14"/>
    <x v="828"/>
    <x v="1020"/>
    <n v="1"/>
    <n v="79.08"/>
    <n v="14.76"/>
    <s v="High"/>
    <n v="384"/>
    <s v="Suresh"/>
    <x v="10"/>
    <s v="Male"/>
    <x v="365"/>
    <s v="2023"/>
    <x v="5"/>
    <s v="June"/>
    <d v="2023-01-07T00:00:00"/>
    <x v="1"/>
  </r>
  <r>
    <n v="1129"/>
    <s v="IN-2014-46616"/>
    <s v="Standard Class"/>
    <s v="VP-21730"/>
    <s v="Victor Preis"/>
    <x v="2"/>
    <x v="38"/>
    <s v="Haryana"/>
    <s v="India"/>
    <x v="3"/>
    <s v="FUR-FU-10002210"/>
    <x v="2"/>
    <x v="15"/>
    <x v="829"/>
    <x v="1021"/>
    <n v="2"/>
    <n v="17.04"/>
    <n v="5.9"/>
    <s v="High"/>
    <n v="696"/>
    <s v="Suresh"/>
    <x v="11"/>
    <s v="Female"/>
    <x v="277"/>
    <s v="2022"/>
    <x v="3"/>
    <s v="February"/>
    <d v="2022-08-08T00:00:00"/>
    <x v="0"/>
  </r>
  <r>
    <n v="1130"/>
    <s v="IN-2012-57823"/>
    <s v="Standard Class"/>
    <s v="CR-12625"/>
    <s v="Corey Roper"/>
    <x v="2"/>
    <x v="44"/>
    <s v="Maharashtra"/>
    <s v="India"/>
    <x v="0"/>
    <s v="FUR-CH-10002250"/>
    <x v="2"/>
    <x v="13"/>
    <x v="354"/>
    <x v="1022"/>
    <n v="4"/>
    <n v="878.76"/>
    <n v="169.79"/>
    <s v="High"/>
    <n v="143"/>
    <s v="Suresh"/>
    <x v="8"/>
    <s v="Male"/>
    <x v="73"/>
    <s v="2023"/>
    <x v="5"/>
    <s v="June"/>
    <d v="2023-06-22T00:00:00"/>
    <x v="1"/>
  </r>
  <r>
    <n v="1131"/>
    <s v="IN-2014-14780"/>
    <s v="Standard Class"/>
    <s v="CR-12820"/>
    <s v="Cyra Reiten"/>
    <x v="2"/>
    <x v="48"/>
    <s v="Bihar"/>
    <s v="India"/>
    <x v="1"/>
    <s v="FUR-CH-10003822"/>
    <x v="2"/>
    <x v="13"/>
    <x v="646"/>
    <x v="1023"/>
    <n v="2"/>
    <n v="82.86"/>
    <n v="9.44"/>
    <s v="High"/>
    <n v="431"/>
    <s v="Suresh"/>
    <x v="9"/>
    <s v="Female"/>
    <x v="281"/>
    <s v="2023"/>
    <x v="6"/>
    <s v="December"/>
    <d v="2024-04-01T00:00:00"/>
    <x v="1"/>
  </r>
  <r>
    <n v="1132"/>
    <s v="IN-2014-37320"/>
    <s v="Standard Class"/>
    <s v="BF-11005"/>
    <s v="Barry Franz"/>
    <x v="2"/>
    <x v="24"/>
    <s v="Haryana"/>
    <s v="India"/>
    <x v="3"/>
    <s v="TEC-PH-10003856"/>
    <x v="1"/>
    <x v="12"/>
    <x v="268"/>
    <x v="1024"/>
    <n v="7"/>
    <n v="632.52"/>
    <n v="658.69"/>
    <s v="High"/>
    <n v="30"/>
    <s v="Suresh"/>
    <x v="10"/>
    <s v="Female"/>
    <x v="454"/>
    <s v="2024"/>
    <x v="2"/>
    <s v="May"/>
    <d v="2024-05-17T00:00:00"/>
    <x v="0"/>
  </r>
  <r>
    <n v="1133"/>
    <s v="IN-2014-37320"/>
    <s v="Standard Class"/>
    <s v="BF-11005"/>
    <s v="Barry Franz"/>
    <x v="2"/>
    <x v="24"/>
    <s v="Haryana"/>
    <s v="India"/>
    <x v="3"/>
    <s v="TEC-PH-10003813"/>
    <x v="1"/>
    <x v="12"/>
    <x v="627"/>
    <x v="1025"/>
    <n v="5"/>
    <n v="34.049999999999997"/>
    <n v="68.42"/>
    <s v="High"/>
    <n v="779"/>
    <s v="Suresh"/>
    <x v="11"/>
    <s v="Male"/>
    <x v="47"/>
    <s v="2024"/>
    <x v="2"/>
    <s v="September"/>
    <d v="2024-09-14T00:00:00"/>
    <x v="0"/>
  </r>
  <r>
    <n v="1134"/>
    <s v="IN-2012-57123"/>
    <s v="Standard Class"/>
    <s v="PK-18910"/>
    <s v="Paul Knutson"/>
    <x v="2"/>
    <x v="44"/>
    <s v="Maharashtra"/>
    <s v="India"/>
    <x v="0"/>
    <s v="TEC-PH-10004559"/>
    <x v="1"/>
    <x v="12"/>
    <x v="548"/>
    <x v="621"/>
    <n v="3"/>
    <n v="84.96"/>
    <n v="58.13"/>
    <s v="High"/>
    <n v="494"/>
    <s v="Suresh"/>
    <x v="8"/>
    <s v="Male"/>
    <x v="271"/>
    <s v="2024"/>
    <x v="3"/>
    <s v="June"/>
    <d v="2024-11-11T00:00:00"/>
    <x v="0"/>
  </r>
  <r>
    <n v="1135"/>
    <s v="IN-2014-32770"/>
    <s v="Standard Class"/>
    <s v="AP-10720"/>
    <s v="Anne Pryor"/>
    <x v="2"/>
    <x v="59"/>
    <s v="Madhya Pradesh"/>
    <s v="India"/>
    <x v="0"/>
    <s v="TEC-PH-10004358"/>
    <x v="1"/>
    <x v="12"/>
    <x v="594"/>
    <x v="1026"/>
    <n v="5"/>
    <n v="33.9"/>
    <n v="56.5"/>
    <s v="High"/>
    <n v="460"/>
    <s v="Suresh"/>
    <x v="10"/>
    <s v="Female"/>
    <x v="271"/>
    <s v="2024"/>
    <x v="3"/>
    <s v="June"/>
    <d v="2024-11-11T00:00:00"/>
    <x v="0"/>
  </r>
  <r>
    <n v="1136"/>
    <s v="IN-2011-16341"/>
    <s v="Standard Class"/>
    <s v="NZ-18565"/>
    <s v="Nick Zandusky"/>
    <x v="2"/>
    <x v="132"/>
    <s v="Gujarat"/>
    <s v="India"/>
    <x v="0"/>
    <s v="TEC-PH-10000922"/>
    <x v="1"/>
    <x v="12"/>
    <x v="216"/>
    <x v="1027"/>
    <n v="3"/>
    <n v="78.930000000000007"/>
    <n v="11.59"/>
    <s v="High"/>
    <n v="245"/>
    <s v="Suresh"/>
    <x v="11"/>
    <s v="Male"/>
    <x v="361"/>
    <s v="2022"/>
    <x v="6"/>
    <s v="December"/>
    <d v="2023-05-01T00:00:00"/>
    <x v="1"/>
  </r>
  <r>
    <n v="1137"/>
    <s v="IN-2014-72054"/>
    <s v="Standard Class"/>
    <s v="JW-15220"/>
    <s v="Jane Waco"/>
    <x v="1"/>
    <x v="2"/>
    <s v="Karnataka"/>
    <s v="India"/>
    <x v="2"/>
    <s v="TEC-PH-10000780"/>
    <x v="1"/>
    <x v="12"/>
    <x v="347"/>
    <x v="1028"/>
    <n v="5"/>
    <n v="1341.15"/>
    <n v="232.45"/>
    <s v="High"/>
    <n v="458"/>
    <s v="Suresh"/>
    <x v="8"/>
    <s v="Male"/>
    <x v="76"/>
    <s v="2024"/>
    <x v="1"/>
    <s v="April"/>
    <d v="2024-04-21T00:00:00"/>
    <x v="0"/>
  </r>
  <r>
    <n v="1138"/>
    <s v="IN-2013-78935"/>
    <s v="Standard Class"/>
    <s v="AS-10285"/>
    <s v="Alejandro Savely"/>
    <x v="1"/>
    <x v="36"/>
    <s v="Tamil Nadu"/>
    <s v="India"/>
    <x v="2"/>
    <s v="TEC-PH-10001457"/>
    <x v="1"/>
    <x v="12"/>
    <x v="812"/>
    <x v="1029"/>
    <n v="3"/>
    <n v="210.33"/>
    <n v="161.94999999999999"/>
    <s v="High"/>
    <n v="315"/>
    <s v="Suresh"/>
    <x v="9"/>
    <s v="Female"/>
    <x v="77"/>
    <s v="2024"/>
    <x v="2"/>
    <s v="June"/>
    <d v="2024-06-30T00:00:00"/>
    <x v="0"/>
  </r>
  <r>
    <n v="1139"/>
    <s v="IN-2012-21206"/>
    <s v="Standard Class"/>
    <s v="SC-20800"/>
    <s v="Stuart Calhoun"/>
    <x v="0"/>
    <x v="26"/>
    <s v="Chhattisgarh"/>
    <s v="India"/>
    <x v="1"/>
    <s v="FUR-BO-10004679"/>
    <x v="2"/>
    <x v="14"/>
    <x v="816"/>
    <x v="1030"/>
    <n v="7"/>
    <n v="301.14"/>
    <n v="136.46"/>
    <s v="High"/>
    <n v="355"/>
    <s v="Suresh"/>
    <x v="10"/>
    <s v="Male"/>
    <x v="483"/>
    <s v="2021"/>
    <x v="6"/>
    <s v="April"/>
    <d v="2021-09-10T00:00:00"/>
    <x v="1"/>
  </r>
  <r>
    <n v="1140"/>
    <s v="IN-2012-77773"/>
    <s v="Standard Class"/>
    <s v="ME-17725"/>
    <s v="Max Engle"/>
    <x v="0"/>
    <x v="136"/>
    <s v="Bihar"/>
    <s v="India"/>
    <x v="1"/>
    <s v="FUR-BO-10004541"/>
    <x v="2"/>
    <x v="14"/>
    <x v="830"/>
    <x v="1031"/>
    <n v="1"/>
    <n v="62.01"/>
    <n v="63.15"/>
    <s v="High"/>
    <n v="748"/>
    <s v="Suresh"/>
    <x v="8"/>
    <s v="Male"/>
    <x v="357"/>
    <s v="2024"/>
    <x v="2"/>
    <s v="May"/>
    <d v="2024-05-31T00:00:00"/>
    <x v="0"/>
  </r>
  <r>
    <n v="1141"/>
    <s v="IN-2013-12771"/>
    <s v="Standard Class"/>
    <s v="BD-11620"/>
    <s v="Brian DeCherney"/>
    <x v="0"/>
    <x v="80"/>
    <s v="Jharkhand"/>
    <s v="India"/>
    <x v="1"/>
    <s v="FUR-CH-10002188"/>
    <x v="2"/>
    <x v="13"/>
    <x v="831"/>
    <x v="1032"/>
    <n v="2"/>
    <n v="73.86"/>
    <n v="20.149999999999999"/>
    <s v="High"/>
    <n v="439"/>
    <s v="Suresh"/>
    <x v="10"/>
    <s v="Female"/>
    <x v="116"/>
    <s v="2022"/>
    <x v="3"/>
    <s v="August"/>
    <d v="2022-08-28T00:00:00"/>
    <x v="0"/>
  </r>
  <r>
    <n v="1142"/>
    <s v="IN-2014-54197"/>
    <s v="Standard Class"/>
    <s v="DB-13405"/>
    <s v="Denny Blanton"/>
    <x v="0"/>
    <x v="57"/>
    <s v="Rajasthan"/>
    <s v="India"/>
    <x v="0"/>
    <s v="FUR-FU-10000548"/>
    <x v="2"/>
    <x v="15"/>
    <x v="581"/>
    <x v="957"/>
    <n v="2"/>
    <n v="18.66"/>
    <n v="3.78"/>
    <s v="High"/>
    <n v="775"/>
    <s v="Suresh"/>
    <x v="9"/>
    <s v="Female"/>
    <x v="194"/>
    <s v="2022"/>
    <x v="5"/>
    <s v="June"/>
    <d v="2022-06-23T00:00:00"/>
    <x v="1"/>
  </r>
  <r>
    <n v="1143"/>
    <s v="IN-2014-54197"/>
    <s v="Standard Class"/>
    <s v="DB-13405"/>
    <s v="Denny Blanton"/>
    <x v="0"/>
    <x v="57"/>
    <s v="Rajasthan"/>
    <s v="India"/>
    <x v="0"/>
    <s v="TEC-AC-10001352"/>
    <x v="1"/>
    <x v="11"/>
    <x v="539"/>
    <x v="689"/>
    <n v="2"/>
    <n v="12.12"/>
    <n v="11.76"/>
    <s v="High"/>
    <n v="563"/>
    <s v="Suresh"/>
    <x v="10"/>
    <s v="Female"/>
    <x v="360"/>
    <s v="2023"/>
    <x v="3"/>
    <s v="August"/>
    <d v="2023-02-09T00:00:00"/>
    <x v="0"/>
  </r>
  <r>
    <n v="1144"/>
    <s v="IN-2013-50515"/>
    <s v="Standard Class"/>
    <s v="DK-13090"/>
    <s v="Dave Kipp"/>
    <x v="0"/>
    <x v="54"/>
    <s v="Tamil Nadu"/>
    <s v="India"/>
    <x v="2"/>
    <s v="TEC-AC-10003407"/>
    <x v="1"/>
    <x v="11"/>
    <x v="832"/>
    <x v="1033"/>
    <n v="4"/>
    <n v="14.52"/>
    <n v="9.15"/>
    <s v="High"/>
    <n v="712"/>
    <s v="Suresh"/>
    <x v="11"/>
    <s v="Female"/>
    <x v="85"/>
    <s v="2023"/>
    <x v="2"/>
    <s v="October"/>
    <d v="2023-10-28T00:00:00"/>
    <x v="0"/>
  </r>
  <r>
    <n v="1145"/>
    <s v="IN-2012-69765"/>
    <s v="Standard Class"/>
    <s v="SV-20935"/>
    <s v="Susan Vittorini"/>
    <x v="0"/>
    <x v="82"/>
    <s v="Gujarat"/>
    <s v="India"/>
    <x v="0"/>
    <s v="TEC-AC-10002172"/>
    <x v="1"/>
    <x v="11"/>
    <x v="537"/>
    <x v="1034"/>
    <n v="1"/>
    <n v="10.17"/>
    <n v="4.45"/>
    <s v="High"/>
    <n v="800"/>
    <s v="Suresh"/>
    <x v="8"/>
    <s v="Female"/>
    <x v="484"/>
    <s v="2023"/>
    <x v="2"/>
    <s v="October"/>
    <d v="2023-03-11T00:00:00"/>
    <x v="0"/>
  </r>
  <r>
    <n v="1146"/>
    <s v="IN-2011-49129"/>
    <s v="Standard Class"/>
    <s v="MV-18190"/>
    <s v="Mike Vittorini"/>
    <x v="0"/>
    <x v="55"/>
    <s v="Andhra Pradesh"/>
    <s v="India"/>
    <x v="2"/>
    <s v="TEC-CO-10003992"/>
    <x v="1"/>
    <x v="10"/>
    <x v="833"/>
    <x v="1035"/>
    <n v="6"/>
    <n v="54.54"/>
    <n v="87.05"/>
    <s v="High"/>
    <n v="536"/>
    <s v="Suresh"/>
    <x v="9"/>
    <s v="Female"/>
    <x v="79"/>
    <s v="2024"/>
    <x v="4"/>
    <s v="May"/>
    <d v="2024-04-06T00:00:00"/>
    <x v="0"/>
  </r>
  <r>
    <n v="1147"/>
    <s v="IN-2011-51271"/>
    <s v="Standard Class"/>
    <s v="EH-13990"/>
    <s v="Erica Hackney"/>
    <x v="0"/>
    <x v="44"/>
    <s v="Maharashtra"/>
    <s v="India"/>
    <x v="0"/>
    <s v="TEC-PH-10003348"/>
    <x v="1"/>
    <x v="12"/>
    <x v="834"/>
    <x v="242"/>
    <n v="3"/>
    <n v="170.28"/>
    <n v="76.709999999999994"/>
    <s v="High"/>
    <n v="630"/>
    <s v="Suresh"/>
    <x v="9"/>
    <s v="Female"/>
    <x v="485"/>
    <s v="2022"/>
    <x v="3"/>
    <s v="January"/>
    <d v="2022-01-31T00:00:00"/>
    <x v="0"/>
  </r>
  <r>
    <n v="1148"/>
    <s v="IN-2012-79103"/>
    <s v="Standard Class"/>
    <s v="AR-10540"/>
    <s v="Andy Reiter"/>
    <x v="0"/>
    <x v="42"/>
    <s v="Rajasthan"/>
    <s v="India"/>
    <x v="0"/>
    <s v="TEC-PH-10004261"/>
    <x v="1"/>
    <x v="12"/>
    <x v="550"/>
    <x v="1036"/>
    <n v="3"/>
    <n v="115.74"/>
    <n v="74.73"/>
    <s v="High"/>
    <n v="263"/>
    <s v="Suresh"/>
    <x v="10"/>
    <s v="Male"/>
    <x v="456"/>
    <s v="2021"/>
    <x v="5"/>
    <s v="November"/>
    <d v="2021-11-26T00:00:00"/>
    <x v="1"/>
  </r>
  <r>
    <n v="1149"/>
    <s v="IN-2013-50515"/>
    <s v="Standard Class"/>
    <s v="DK-13090"/>
    <s v="Dave Kipp"/>
    <x v="0"/>
    <x v="54"/>
    <s v="Tamil Nadu"/>
    <s v="India"/>
    <x v="2"/>
    <s v="TEC-PH-10000840"/>
    <x v="1"/>
    <x v="12"/>
    <x v="835"/>
    <x v="1037"/>
    <n v="2"/>
    <n v="112.92"/>
    <n v="50.45"/>
    <s v="High"/>
    <n v="582"/>
    <s v="Suresh"/>
    <x v="11"/>
    <s v="Female"/>
    <x v="109"/>
    <s v="2022"/>
    <x v="0"/>
    <s v="December"/>
    <d v="2022-09-16T00:00:00"/>
    <x v="0"/>
  </r>
  <r>
    <n v="1150"/>
    <s v="IN-2013-11301"/>
    <s v="Standard Class"/>
    <s v="PO-18850"/>
    <s v="Patrick O'Brill"/>
    <x v="0"/>
    <x v="18"/>
    <s v="Tamil Nadu"/>
    <s v="India"/>
    <x v="2"/>
    <s v="TEC-PH-10001917"/>
    <x v="1"/>
    <x v="12"/>
    <x v="298"/>
    <x v="1038"/>
    <n v="3"/>
    <n v="33.479999999999997"/>
    <n v="35.79"/>
    <s v="High"/>
    <n v="775"/>
    <s v="Suresh"/>
    <x v="8"/>
    <s v="Male"/>
    <x v="271"/>
    <s v="2024"/>
    <x v="3"/>
    <s v="June"/>
    <d v="2024-11-11T00:00:00"/>
    <x v="0"/>
  </r>
  <r>
    <n v="1151"/>
    <s v="IN-2013-52398"/>
    <s v="Standard Class"/>
    <s v="PF-19165"/>
    <s v="Philip Fox"/>
    <x v="0"/>
    <x v="61"/>
    <s v="Uttar Pradesh"/>
    <s v="India"/>
    <x v="3"/>
    <s v="TEC-PH-10000822"/>
    <x v="1"/>
    <x v="12"/>
    <x v="836"/>
    <x v="1039"/>
    <n v="2"/>
    <n v="59.76"/>
    <n v="28.98"/>
    <s v="High"/>
    <n v="780"/>
    <s v="Suresh"/>
    <x v="9"/>
    <s v="Female"/>
    <x v="360"/>
    <s v="2023"/>
    <x v="3"/>
    <s v="August"/>
    <d v="2023-02-09T00:00:00"/>
    <x v="0"/>
  </r>
  <r>
    <n v="1152"/>
    <s v="IN-2013-51285"/>
    <s v="Standard Class"/>
    <s v="JP-16135"/>
    <s v="Julie Prescott"/>
    <x v="2"/>
    <x v="86"/>
    <s v="Rajasthan"/>
    <s v="India"/>
    <x v="0"/>
    <s v="FUR-CH-10000994"/>
    <x v="2"/>
    <x v="13"/>
    <x v="558"/>
    <x v="1040"/>
    <n v="1"/>
    <n v="24.57"/>
    <n v="11.81"/>
    <s v="Medium"/>
    <n v="255"/>
    <s v="Suresh"/>
    <x v="10"/>
    <s v="Male"/>
    <x v="486"/>
    <s v="2024"/>
    <x v="6"/>
    <s v="November"/>
    <d v="2024-11-27T00:00:00"/>
    <x v="1"/>
  </r>
  <r>
    <n v="1153"/>
    <s v="IN-2014-21241"/>
    <s v="Standard Class"/>
    <s v="RB-19465"/>
    <s v="Rick Bensley"/>
    <x v="2"/>
    <x v="108"/>
    <s v="Maharashtra"/>
    <s v="India"/>
    <x v="0"/>
    <s v="FUR-FU-10004730"/>
    <x v="2"/>
    <x v="15"/>
    <x v="249"/>
    <x v="1041"/>
    <n v="6"/>
    <n v="3.06"/>
    <n v="6.99"/>
    <s v="Medium"/>
    <n v="177"/>
    <s v="Suresh"/>
    <x v="9"/>
    <s v="Male"/>
    <x v="58"/>
    <s v="2021"/>
    <x v="4"/>
    <s v="June"/>
    <d v="2021-11-10T00:00:00"/>
    <x v="0"/>
  </r>
  <r>
    <n v="1154"/>
    <s v="IN-2011-14941"/>
    <s v="Standard Class"/>
    <s v="DA-13450"/>
    <s v="Dianna Arnett"/>
    <x v="2"/>
    <x v="27"/>
    <s v="Assam"/>
    <s v="India"/>
    <x v="1"/>
    <s v="FUR-FU-10002972"/>
    <x v="2"/>
    <x v="15"/>
    <x v="837"/>
    <x v="1042"/>
    <n v="2"/>
    <n v="4.0199999999999996"/>
    <n v="1.24"/>
    <s v="Medium"/>
    <n v="573"/>
    <s v="Suresh"/>
    <x v="10"/>
    <s v="Female"/>
    <x v="453"/>
    <s v="2023"/>
    <x v="3"/>
    <s v="April"/>
    <d v="2023-04-23T00:00:00"/>
    <x v="0"/>
  </r>
  <r>
    <n v="1155"/>
    <s v="IN-2013-22760"/>
    <s v="Standard Class"/>
    <s v="VT-21700"/>
    <s v="Valerie Takahito"/>
    <x v="2"/>
    <x v="19"/>
    <s v="Rajasthan"/>
    <s v="India"/>
    <x v="0"/>
    <s v="FUR-BO-10001212"/>
    <x v="2"/>
    <x v="14"/>
    <x v="838"/>
    <x v="1043"/>
    <n v="3"/>
    <n v="145.35"/>
    <n v="83.03"/>
    <s v="Medium"/>
    <n v="40"/>
    <s v="Suresh"/>
    <x v="11"/>
    <s v="Male"/>
    <x v="137"/>
    <s v="2024"/>
    <x v="0"/>
    <s v="December"/>
    <d v="2024-12-31T00:00:00"/>
    <x v="0"/>
  </r>
  <r>
    <n v="1156"/>
    <s v="IN-2011-16033"/>
    <s v="Standard Class"/>
    <s v="LB-16795"/>
    <s v="Laurel Beltran"/>
    <x v="2"/>
    <x v="24"/>
    <s v="Haryana"/>
    <s v="India"/>
    <x v="3"/>
    <s v="FUR-BO-10003945"/>
    <x v="2"/>
    <x v="14"/>
    <x v="577"/>
    <x v="1044"/>
    <n v="5"/>
    <n v="373.8"/>
    <n v="64"/>
    <s v="Medium"/>
    <n v="304"/>
    <s v="Suresh"/>
    <x v="8"/>
    <s v="Female"/>
    <x v="271"/>
    <s v="2024"/>
    <x v="3"/>
    <s v="June"/>
    <d v="2024-11-11T00:00:00"/>
    <x v="0"/>
  </r>
  <r>
    <n v="1157"/>
    <s v="IN-2011-40155"/>
    <s v="Standard Class"/>
    <s v="CL-12700"/>
    <s v="Craig Leslie"/>
    <x v="2"/>
    <x v="43"/>
    <s v="West Bengal"/>
    <s v="India"/>
    <x v="1"/>
    <s v="FUR-BO-10004852"/>
    <x v="2"/>
    <x v="14"/>
    <x v="815"/>
    <x v="1045"/>
    <n v="3"/>
    <n v="483.93"/>
    <n v="53.2"/>
    <s v="Medium"/>
    <n v="197"/>
    <s v="Suresh"/>
    <x v="9"/>
    <s v="Male"/>
    <x v="487"/>
    <s v="2021"/>
    <x v="2"/>
    <s v="October"/>
    <d v="2021-11-15T00:00:00"/>
    <x v="0"/>
  </r>
  <r>
    <n v="1158"/>
    <s v="IN-2011-49241"/>
    <s v="Standard Class"/>
    <s v="MT-18070"/>
    <s v="Michelle Tran"/>
    <x v="2"/>
    <x v="30"/>
    <s v="Delhi"/>
    <s v="India"/>
    <x v="3"/>
    <s v="FUR-BO-10004699"/>
    <x v="2"/>
    <x v="14"/>
    <x v="247"/>
    <x v="1046"/>
    <n v="4"/>
    <n v="0"/>
    <n v="25.47"/>
    <s v="Medium"/>
    <n v="444"/>
    <s v="Suresh"/>
    <x v="10"/>
    <s v="Male"/>
    <x v="430"/>
    <s v="2021"/>
    <x v="5"/>
    <s v="July"/>
    <d v="2021-12-11T00:00:00"/>
    <x v="1"/>
  </r>
  <r>
    <n v="1159"/>
    <s v="IN-2012-26274"/>
    <s v="Standard Class"/>
    <s v="BT-11530"/>
    <s v="Bradley Talbott"/>
    <x v="2"/>
    <x v="130"/>
    <s v="Bihar"/>
    <s v="India"/>
    <x v="1"/>
    <s v="FUR-TA-10001116"/>
    <x v="2"/>
    <x v="16"/>
    <x v="839"/>
    <x v="1047"/>
    <n v="6"/>
    <n v="327.06"/>
    <n v="320.27"/>
    <s v="Medium"/>
    <n v="718"/>
    <s v="Suresh"/>
    <x v="11"/>
    <s v="Male"/>
    <x v="345"/>
    <s v="2024"/>
    <x v="2"/>
    <s v="February"/>
    <d v="2024-09-05T00:00:00"/>
    <x v="0"/>
  </r>
  <r>
    <n v="1160"/>
    <s v="IN-2014-49675"/>
    <s v="Standard Class"/>
    <s v="LB-16795"/>
    <s v="Laurel Beltran"/>
    <x v="2"/>
    <x v="5"/>
    <s v="Madhya Pradesh"/>
    <s v="India"/>
    <x v="0"/>
    <s v="TEC-MA-10003632"/>
    <x v="1"/>
    <x v="9"/>
    <x v="840"/>
    <x v="1048"/>
    <n v="4"/>
    <n v="90.96"/>
    <n v="13.12"/>
    <s v="Medium"/>
    <n v="102"/>
    <s v="Suresh"/>
    <x v="8"/>
    <s v="Female"/>
    <x v="488"/>
    <s v="2021"/>
    <x v="5"/>
    <s v="January"/>
    <d v="2021-01-30T00:00:00"/>
    <x v="1"/>
  </r>
  <r>
    <n v="1161"/>
    <s v="IN-2011-14941"/>
    <s v="Standard Class"/>
    <s v="DA-13450"/>
    <s v="Dianna Arnett"/>
    <x v="2"/>
    <x v="27"/>
    <s v="Assam"/>
    <s v="India"/>
    <x v="1"/>
    <s v="TEC-AC-10002533"/>
    <x v="1"/>
    <x v="11"/>
    <x v="198"/>
    <x v="1049"/>
    <n v="9"/>
    <n v="164.97"/>
    <n v="69.37"/>
    <s v="Medium"/>
    <n v="56"/>
    <s v="Suresh"/>
    <x v="11"/>
    <s v="Female"/>
    <x v="39"/>
    <s v="2024"/>
    <x v="3"/>
    <s v="August"/>
    <d v="2024-08-18T00:00:00"/>
    <x v="0"/>
  </r>
  <r>
    <n v="1162"/>
    <s v="IN-2011-70850"/>
    <s v="Standard Class"/>
    <s v="DH-13675"/>
    <s v="Duane Huffman"/>
    <x v="2"/>
    <x v="24"/>
    <s v="Uttar Pradesh"/>
    <s v="India"/>
    <x v="3"/>
    <s v="TEC-AC-10000742"/>
    <x v="1"/>
    <x v="11"/>
    <x v="841"/>
    <x v="1050"/>
    <n v="9"/>
    <n v="100.71"/>
    <n v="23.51"/>
    <s v="Medium"/>
    <n v="320"/>
    <s v="Suresh"/>
    <x v="8"/>
    <s v="Male"/>
    <x v="116"/>
    <s v="2022"/>
    <x v="3"/>
    <s v="August"/>
    <d v="2022-08-28T00:00:00"/>
    <x v="0"/>
  </r>
  <r>
    <n v="1163"/>
    <s v="IN-2014-40428"/>
    <s v="Standard Class"/>
    <s v="AS-10135"/>
    <s v="Adrian Shami"/>
    <x v="2"/>
    <x v="17"/>
    <s v="Uttar Pradesh"/>
    <s v="India"/>
    <x v="3"/>
    <s v="TEC-AC-10001254"/>
    <x v="1"/>
    <x v="11"/>
    <x v="842"/>
    <x v="1051"/>
    <n v="5"/>
    <n v="225.9"/>
    <n v="32.9"/>
    <s v="Medium"/>
    <n v="160"/>
    <s v="Suresh"/>
    <x v="9"/>
    <s v="Male"/>
    <x v="484"/>
    <s v="2023"/>
    <x v="2"/>
    <s v="October"/>
    <d v="2023-03-11T00:00:00"/>
    <x v="0"/>
  </r>
  <r>
    <n v="1164"/>
    <s v="IN-2011-40155"/>
    <s v="Standard Class"/>
    <s v="CL-12700"/>
    <s v="Craig Leslie"/>
    <x v="2"/>
    <x v="43"/>
    <s v="West Bengal"/>
    <s v="India"/>
    <x v="1"/>
    <s v="TEC-AC-10000860"/>
    <x v="1"/>
    <x v="11"/>
    <x v="843"/>
    <x v="1052"/>
    <n v="3"/>
    <n v="19.8"/>
    <n v="8.65"/>
    <s v="Medium"/>
    <n v="274"/>
    <s v="Suresh"/>
    <x v="10"/>
    <s v="Male"/>
    <x v="257"/>
    <s v="2021"/>
    <x v="5"/>
    <s v="August"/>
    <d v="2021-02-09T00:00:00"/>
    <x v="1"/>
  </r>
  <r>
    <n v="1165"/>
    <s v="IN-2012-45909"/>
    <s v="Standard Class"/>
    <s v="TB-21190"/>
    <s v="Thomas Brumley"/>
    <x v="2"/>
    <x v="78"/>
    <s v="Uttar Pradesh"/>
    <s v="India"/>
    <x v="3"/>
    <s v="TEC-PH-10000030"/>
    <x v="1"/>
    <x v="12"/>
    <x v="844"/>
    <x v="1053"/>
    <n v="4"/>
    <n v="865.08"/>
    <n v="226.81"/>
    <s v="Medium"/>
    <n v="276"/>
    <s v="Suresh"/>
    <x v="11"/>
    <s v="Female"/>
    <x v="447"/>
    <s v="2024"/>
    <x v="2"/>
    <s v="January"/>
    <d v="2024-01-19T00:00:00"/>
    <x v="0"/>
  </r>
  <r>
    <n v="1166"/>
    <s v="IN-2014-12323"/>
    <s v="Standard Class"/>
    <s v="LS-16975"/>
    <s v="Lindsay Shagiari"/>
    <x v="2"/>
    <x v="66"/>
    <s v="Maharashtra"/>
    <s v="India"/>
    <x v="0"/>
    <s v="TEC-PH-10001478"/>
    <x v="1"/>
    <x v="12"/>
    <x v="845"/>
    <x v="1054"/>
    <n v="4"/>
    <n v="92.16"/>
    <n v="19.62"/>
    <s v="Medium"/>
    <n v="365"/>
    <s v="Suresh"/>
    <x v="8"/>
    <s v="Female"/>
    <x v="489"/>
    <s v="2021"/>
    <x v="2"/>
    <s v="September"/>
    <d v="2021-06-14T00:00:00"/>
    <x v="0"/>
  </r>
  <r>
    <n v="1167"/>
    <s v="IN-2013-73412"/>
    <s v="Standard Class"/>
    <s v="AM-10360"/>
    <s v="Alice McCarthy"/>
    <x v="1"/>
    <x v="136"/>
    <s v="Bihar"/>
    <s v="India"/>
    <x v="1"/>
    <s v="FUR-FU-10001477"/>
    <x v="2"/>
    <x v="15"/>
    <x v="341"/>
    <x v="1055"/>
    <n v="5"/>
    <n v="27.6"/>
    <n v="2.92"/>
    <s v="Medium"/>
    <n v="316"/>
    <s v="Suresh"/>
    <x v="8"/>
    <s v="Male"/>
    <x v="90"/>
    <s v="2021"/>
    <x v="5"/>
    <s v="June"/>
    <d v="2021-06-17T00:00:00"/>
    <x v="1"/>
  </r>
  <r>
    <n v="1168"/>
    <s v="IN-2014-44264"/>
    <s v="Standard Class"/>
    <s v="SW-20755"/>
    <s v="Steven Ward"/>
    <x v="1"/>
    <x v="29"/>
    <s v="Karnataka"/>
    <s v="India"/>
    <x v="2"/>
    <s v="FUR-FU-10000666"/>
    <x v="2"/>
    <x v="15"/>
    <x v="824"/>
    <x v="1013"/>
    <n v="1"/>
    <n v="29.67"/>
    <n v="7.74"/>
    <s v="Medium"/>
    <n v="691"/>
    <s v="Suresh"/>
    <x v="9"/>
    <s v="Female"/>
    <x v="88"/>
    <s v="2024"/>
    <x v="1"/>
    <s v="October"/>
    <d v="2024-03-11T00:00:00"/>
    <x v="0"/>
  </r>
  <r>
    <n v="1169"/>
    <s v="IN-2011-26176"/>
    <s v="Standard Class"/>
    <s v="KB-16600"/>
    <s v="Ken Brennan"/>
    <x v="1"/>
    <x v="61"/>
    <s v="Uttar Pradesh"/>
    <s v="India"/>
    <x v="3"/>
    <s v="FUR-BO-10001934"/>
    <x v="2"/>
    <x v="14"/>
    <x v="328"/>
    <x v="1056"/>
    <n v="9"/>
    <n v="261.89999999999998"/>
    <n v="351.08"/>
    <s v="Medium"/>
    <n v="409"/>
    <s v="Suresh"/>
    <x v="11"/>
    <s v="Female"/>
    <x v="258"/>
    <s v="2022"/>
    <x v="4"/>
    <s v="September"/>
    <d v="2022-09-19T00:00:00"/>
    <x v="0"/>
  </r>
  <r>
    <n v="1170"/>
    <s v="IN-2011-41254"/>
    <s v="Standard Class"/>
    <s v="SC-20230"/>
    <s v="Scot Coram"/>
    <x v="1"/>
    <x v="36"/>
    <s v="Tamil Nadu"/>
    <s v="India"/>
    <x v="2"/>
    <s v="FUR-BO-10001372"/>
    <x v="2"/>
    <x v="14"/>
    <x v="572"/>
    <x v="1057"/>
    <n v="6"/>
    <n v="184.5"/>
    <n v="200.83"/>
    <s v="Medium"/>
    <n v="427"/>
    <s v="Suresh"/>
    <x v="8"/>
    <s v="Male"/>
    <x v="246"/>
    <s v="2023"/>
    <x v="3"/>
    <s v="November"/>
    <d v="2023-02-12T00:00:00"/>
    <x v="0"/>
  </r>
  <r>
    <n v="1171"/>
    <s v="IN-2013-61127"/>
    <s v="Standard Class"/>
    <s v="KB-16585"/>
    <s v="Ken Black"/>
    <x v="1"/>
    <x v="7"/>
    <s v="Puducherry"/>
    <s v="India"/>
    <x v="2"/>
    <s v="FUR-BO-10002462"/>
    <x v="2"/>
    <x v="14"/>
    <x v="241"/>
    <x v="1058"/>
    <n v="3"/>
    <n v="24.75"/>
    <n v="112.36"/>
    <s v="Medium"/>
    <n v="670"/>
    <s v="Suresh"/>
    <x v="9"/>
    <s v="Male"/>
    <x v="246"/>
    <s v="2023"/>
    <x v="3"/>
    <s v="November"/>
    <d v="2023-02-12T00:00:00"/>
    <x v="0"/>
  </r>
  <r>
    <n v="1172"/>
    <s v="IN-2011-12554"/>
    <s v="Standard Class"/>
    <s v="YC-21895"/>
    <s v="Yoseph Carroll"/>
    <x v="1"/>
    <x v="29"/>
    <s v="Karnataka"/>
    <s v="India"/>
    <x v="2"/>
    <s v="FUR-BO-10001874"/>
    <x v="2"/>
    <x v="14"/>
    <x v="601"/>
    <x v="687"/>
    <n v="5"/>
    <n v="133.65"/>
    <n v="49.5"/>
    <s v="Medium"/>
    <n v="111"/>
    <s v="Suresh"/>
    <x v="9"/>
    <s v="Female"/>
    <x v="253"/>
    <s v="2024"/>
    <x v="0"/>
    <s v="March"/>
    <d v="2024-03-26T00:00:00"/>
    <x v="0"/>
  </r>
  <r>
    <n v="1173"/>
    <s v="IN-2013-61232"/>
    <s v="Standard Class"/>
    <s v="HG-14965"/>
    <s v="Henry Goldwyn"/>
    <x v="1"/>
    <x v="127"/>
    <s v="Uttar Pradesh"/>
    <s v="India"/>
    <x v="3"/>
    <s v="FUR-BO-10000243"/>
    <x v="2"/>
    <x v="14"/>
    <x v="846"/>
    <x v="1059"/>
    <n v="7"/>
    <n v="360.36"/>
    <n v="24.3"/>
    <s v="Medium"/>
    <n v="278"/>
    <s v="Suresh"/>
    <x v="10"/>
    <s v="Male"/>
    <x v="92"/>
    <s v="2024"/>
    <x v="4"/>
    <s v="October"/>
    <d v="2024-10-21T00:00:00"/>
    <x v="0"/>
  </r>
  <r>
    <n v="1174"/>
    <s v="IN-2014-34128"/>
    <s v="Standard Class"/>
    <s v="KN-16450"/>
    <s v="Kean Nguyen"/>
    <x v="1"/>
    <x v="24"/>
    <s v="Uttar Pradesh"/>
    <s v="India"/>
    <x v="3"/>
    <s v="FUR-TA-10001531"/>
    <x v="2"/>
    <x v="16"/>
    <x v="847"/>
    <x v="1060"/>
    <n v="5"/>
    <n v="108.3"/>
    <n v="115.68"/>
    <s v="Medium"/>
    <n v="681"/>
    <s v="Suresh"/>
    <x v="11"/>
    <s v="Female"/>
    <x v="92"/>
    <s v="2024"/>
    <x v="4"/>
    <s v="October"/>
    <d v="2024-10-21T00:00:00"/>
    <x v="0"/>
  </r>
  <r>
    <n v="1175"/>
    <s v="IN-2011-16418"/>
    <s v="Standard Class"/>
    <s v="DL-13495"/>
    <s v="Dionis Lloyd"/>
    <x v="1"/>
    <x v="38"/>
    <s v="Haryana"/>
    <s v="India"/>
    <x v="3"/>
    <s v="FUR-CH-10003846"/>
    <x v="2"/>
    <x v="13"/>
    <x v="848"/>
    <x v="1061"/>
    <n v="5"/>
    <n v="0"/>
    <n v="60.32"/>
    <s v="Medium"/>
    <n v="454"/>
    <s v="Suresh"/>
    <x v="8"/>
    <s v="Male"/>
    <x v="367"/>
    <s v="2024"/>
    <x v="2"/>
    <s v="November"/>
    <d v="2024-11-15T00:00:00"/>
    <x v="0"/>
  </r>
  <r>
    <n v="1176"/>
    <s v="IN-2013-73412"/>
    <s v="Standard Class"/>
    <s v="AM-10360"/>
    <s v="Alice McCarthy"/>
    <x v="1"/>
    <x v="136"/>
    <s v="Bihar"/>
    <s v="India"/>
    <x v="1"/>
    <s v="FUR-CH-10001797"/>
    <x v="2"/>
    <x v="13"/>
    <x v="355"/>
    <x v="1062"/>
    <n v="1"/>
    <n v="24.36"/>
    <n v="4.8499999999999996"/>
    <s v="Medium"/>
    <n v="378"/>
    <s v="Suresh"/>
    <x v="10"/>
    <s v="Female"/>
    <x v="354"/>
    <s v="2022"/>
    <x v="4"/>
    <s v="May"/>
    <d v="2022-10-12T00:00:00"/>
    <x v="0"/>
  </r>
  <r>
    <n v="1177"/>
    <s v="IN-2011-74994"/>
    <s v="Standard Class"/>
    <s v="AG-10495"/>
    <s v="Andrew Gjertsen"/>
    <x v="1"/>
    <x v="25"/>
    <s v="Punjab"/>
    <s v="India"/>
    <x v="3"/>
    <s v="TEC-AC-10004016"/>
    <x v="1"/>
    <x v="11"/>
    <x v="357"/>
    <x v="1063"/>
    <n v="6"/>
    <n v="44.46"/>
    <n v="13.48"/>
    <s v="Medium"/>
    <n v="783"/>
    <s v="Suresh"/>
    <x v="11"/>
    <s v="Female"/>
    <x v="98"/>
    <s v="2022"/>
    <x v="2"/>
    <s v="December"/>
    <d v="2022-12-23T00:00:00"/>
    <x v="0"/>
  </r>
  <r>
    <n v="1178"/>
    <s v="IN-2013-73412"/>
    <s v="Standard Class"/>
    <s v="AM-10360"/>
    <s v="Alice McCarthy"/>
    <x v="1"/>
    <x v="136"/>
    <s v="Bihar"/>
    <s v="India"/>
    <x v="1"/>
    <s v="TEC-CO-10001419"/>
    <x v="1"/>
    <x v="10"/>
    <x v="186"/>
    <x v="1064"/>
    <n v="6"/>
    <n v="47.7"/>
    <n v="132.38999999999999"/>
    <s v="Medium"/>
    <n v="499"/>
    <s v="Suresh"/>
    <x v="10"/>
    <s v="Female"/>
    <x v="315"/>
    <s v="2024"/>
    <x v="5"/>
    <s v="October"/>
    <d v="2024-10-18T00:00:00"/>
    <x v="1"/>
  </r>
  <r>
    <n v="1179"/>
    <s v="IN-2011-16418"/>
    <s v="Standard Class"/>
    <s v="DL-13495"/>
    <s v="Dionis Lloyd"/>
    <x v="1"/>
    <x v="38"/>
    <s v="Haryana"/>
    <s v="India"/>
    <x v="3"/>
    <s v="TEC-CO-10003506"/>
    <x v="1"/>
    <x v="10"/>
    <x v="849"/>
    <x v="1065"/>
    <n v="4"/>
    <n v="395.88"/>
    <n v="88.68"/>
    <s v="Medium"/>
    <n v="327"/>
    <s v="Suresh"/>
    <x v="11"/>
    <s v="Female"/>
    <x v="267"/>
    <s v="2024"/>
    <x v="4"/>
    <s v="October"/>
    <d v="2024-10-28T00:00:00"/>
    <x v="0"/>
  </r>
  <r>
    <n v="1180"/>
    <s v="IN-2013-27639"/>
    <s v="Standard Class"/>
    <s v="GZ-14545"/>
    <s v="George Zrebassa"/>
    <x v="1"/>
    <x v="111"/>
    <s v="Tamil Nadu"/>
    <s v="India"/>
    <x v="2"/>
    <s v="TEC-CO-10000452"/>
    <x v="1"/>
    <x v="10"/>
    <x v="850"/>
    <x v="1066"/>
    <n v="3"/>
    <n v="7.29"/>
    <n v="36.1"/>
    <s v="Medium"/>
    <n v="717"/>
    <s v="Suresh"/>
    <x v="8"/>
    <s v="Female"/>
    <x v="490"/>
    <s v="2023"/>
    <x v="2"/>
    <s v="February"/>
    <d v="2023-02-17T00:00:00"/>
    <x v="0"/>
  </r>
  <r>
    <n v="1181"/>
    <s v="IN-2012-43081"/>
    <s v="Standard Class"/>
    <s v="JS-15685"/>
    <s v="Jim Sink"/>
    <x v="1"/>
    <x v="30"/>
    <s v="Delhi"/>
    <s v="India"/>
    <x v="3"/>
    <s v="TEC-CO-10002350"/>
    <x v="1"/>
    <x v="10"/>
    <x v="294"/>
    <x v="673"/>
    <n v="3"/>
    <n v="45.36"/>
    <n v="33.18"/>
    <s v="Medium"/>
    <n v="158"/>
    <s v="Suresh"/>
    <x v="9"/>
    <s v="Male"/>
    <x v="263"/>
    <s v="2024"/>
    <x v="5"/>
    <s v="March"/>
    <d v="2024-04-04T00:00:00"/>
    <x v="1"/>
  </r>
  <r>
    <n v="1182"/>
    <s v="IN-2013-41037"/>
    <s v="Standard Class"/>
    <s v="SP-20545"/>
    <s v="Sibella Parks"/>
    <x v="1"/>
    <x v="16"/>
    <s v="Gujarat"/>
    <s v="India"/>
    <x v="0"/>
    <s v="TEC-CO-10001501"/>
    <x v="1"/>
    <x v="10"/>
    <x v="851"/>
    <x v="1067"/>
    <n v="3"/>
    <n v="86.04"/>
    <n v="23.9"/>
    <s v="Medium"/>
    <n v="698"/>
    <s v="Suresh"/>
    <x v="10"/>
    <s v="Female"/>
    <x v="99"/>
    <s v="2024"/>
    <x v="1"/>
    <s v="December"/>
    <d v="2024-11-16T00:00:00"/>
    <x v="0"/>
  </r>
  <r>
    <n v="1183"/>
    <s v="IN-2012-17335"/>
    <s v="Standard Class"/>
    <s v="BF-11020"/>
    <s v="Barry Franzšsisch"/>
    <x v="1"/>
    <x v="99"/>
    <s v="Rajasthan"/>
    <s v="India"/>
    <x v="0"/>
    <s v="TEC-MA-10000606"/>
    <x v="1"/>
    <x v="9"/>
    <x v="852"/>
    <x v="1068"/>
    <n v="5"/>
    <n v="360.3"/>
    <n v="78.28"/>
    <s v="Medium"/>
    <n v="146"/>
    <s v="Suresh"/>
    <x v="11"/>
    <s v="Male"/>
    <x v="315"/>
    <s v="2024"/>
    <x v="5"/>
    <s v="October"/>
    <d v="2024-10-18T00:00:00"/>
    <x v="1"/>
  </r>
  <r>
    <n v="1184"/>
    <s v="IN-2014-62247"/>
    <s v="Standard Class"/>
    <s v="CP-12340"/>
    <s v="Christine Phan"/>
    <x v="1"/>
    <x v="61"/>
    <s v="Uttar Pradesh"/>
    <s v="India"/>
    <x v="3"/>
    <s v="TEC-MA-10002998"/>
    <x v="1"/>
    <x v="9"/>
    <x v="853"/>
    <x v="1069"/>
    <n v="7"/>
    <n v="60.27"/>
    <n v="76"/>
    <s v="Medium"/>
    <n v="416"/>
    <s v="Suresh"/>
    <x v="8"/>
    <s v="Male"/>
    <x v="491"/>
    <s v="2024"/>
    <x v="3"/>
    <s v="November"/>
    <d v="2024-11-23T00:00:00"/>
    <x v="0"/>
  </r>
  <r>
    <n v="1185"/>
    <s v="IN-2011-14983"/>
    <s v="Standard Class"/>
    <s v="GH-14485"/>
    <s v="Gene Hale"/>
    <x v="1"/>
    <x v="33"/>
    <s v="Andhra Pradesh"/>
    <s v="India"/>
    <x v="2"/>
    <s v="TEC-MA-10001311"/>
    <x v="1"/>
    <x v="9"/>
    <x v="854"/>
    <x v="1070"/>
    <n v="4"/>
    <n v="94.44"/>
    <n v="60.78"/>
    <s v="Medium"/>
    <n v="307"/>
    <s v="Suresh"/>
    <x v="9"/>
    <s v="Male"/>
    <x v="264"/>
    <s v="2023"/>
    <x v="0"/>
    <s v="December"/>
    <d v="2023-08-16T00:00:00"/>
    <x v="0"/>
  </r>
  <r>
    <n v="1186"/>
    <s v="IN-2011-75526"/>
    <s v="Standard Class"/>
    <s v="DM-12955"/>
    <s v="Dario Medina"/>
    <x v="1"/>
    <x v="82"/>
    <s v="Gujarat"/>
    <s v="India"/>
    <x v="0"/>
    <s v="TEC-PH-10002601"/>
    <x v="1"/>
    <x v="12"/>
    <x v="215"/>
    <x v="1071"/>
    <n v="3"/>
    <n v="77.13"/>
    <n v="131.22"/>
    <s v="Medium"/>
    <n v="402"/>
    <s v="Suresh"/>
    <x v="11"/>
    <s v="Male"/>
    <x v="315"/>
    <s v="2024"/>
    <x v="5"/>
    <s v="October"/>
    <d v="2024-10-17T00:00:00"/>
    <x v="1"/>
  </r>
  <r>
    <n v="1187"/>
    <s v="IN-2013-34457"/>
    <s v="Standard Class"/>
    <s v="MZ-17515"/>
    <s v="Mary Zewe"/>
    <x v="1"/>
    <x v="132"/>
    <s v="Gujarat"/>
    <s v="India"/>
    <x v="0"/>
    <s v="TEC-PH-10004402"/>
    <x v="1"/>
    <x v="12"/>
    <x v="855"/>
    <x v="1072"/>
    <n v="8"/>
    <n v="297.12"/>
    <n v="58.83"/>
    <s v="Medium"/>
    <n v="428"/>
    <s v="Suresh"/>
    <x v="8"/>
    <s v="Male"/>
    <x v="144"/>
    <s v="2022"/>
    <x v="1"/>
    <s v="August"/>
    <d v="2022-04-09T00:00:00"/>
    <x v="0"/>
  </r>
  <r>
    <n v="1188"/>
    <s v="IN-2011-49087"/>
    <s v="Standard Class"/>
    <s v="HR-14830"/>
    <s v="Harold Ryan"/>
    <x v="1"/>
    <x v="127"/>
    <s v="Madhya Pradesh"/>
    <s v="India"/>
    <x v="0"/>
    <s v="TEC-PH-10004261"/>
    <x v="1"/>
    <x v="12"/>
    <x v="550"/>
    <x v="1073"/>
    <n v="4"/>
    <n v="154.32"/>
    <n v="46.16"/>
    <s v="Medium"/>
    <n v="350"/>
    <s v="Suresh"/>
    <x v="9"/>
    <s v="Female"/>
    <x v="32"/>
    <s v="2024"/>
    <x v="1"/>
    <s v="September"/>
    <d v="2024-09-30T00:00:00"/>
    <x v="0"/>
  </r>
  <r>
    <n v="1189"/>
    <s v="IN-2012-79817"/>
    <s v="Standard Class"/>
    <s v="MM-18280"/>
    <s v="Muhammed MacIntyre"/>
    <x v="1"/>
    <x v="58"/>
    <s v="Tamil Nadu"/>
    <s v="India"/>
    <x v="2"/>
    <s v="TEC-CO-10001157"/>
    <x v="1"/>
    <x v="10"/>
    <x v="856"/>
    <x v="1074"/>
    <n v="2"/>
    <n v="131.1"/>
    <n v="15.33"/>
    <s v="Medium"/>
    <n v="120"/>
    <s v="Suresh"/>
    <x v="8"/>
    <s v="Female"/>
    <x v="261"/>
    <s v="2022"/>
    <x v="5"/>
    <s v="April"/>
    <d v="2022-09-10T00:00:00"/>
    <x v="1"/>
  </r>
  <r>
    <n v="1190"/>
    <s v="IN-2013-61001"/>
    <s v="Standard Class"/>
    <s v="RP-19855"/>
    <s v="Roy Phan"/>
    <x v="1"/>
    <x v="85"/>
    <s v="Telangana"/>
    <s v="India"/>
    <x v="2"/>
    <s v="TEC-AC-10004704"/>
    <x v="1"/>
    <x v="11"/>
    <x v="857"/>
    <x v="856"/>
    <n v="2"/>
    <n v="30.78"/>
    <n v="5.39"/>
    <s v="Medium"/>
    <n v="510"/>
    <s v="Suresh"/>
    <x v="9"/>
    <s v="Female"/>
    <x v="261"/>
    <s v="2022"/>
    <x v="5"/>
    <s v="April"/>
    <d v="2022-09-10T00:00:00"/>
    <x v="1"/>
  </r>
  <r>
    <n v="1191"/>
    <s v="IN-2012-38713"/>
    <s v="Standard Class"/>
    <s v="SC-20770"/>
    <s v="Stewart Carmichael"/>
    <x v="1"/>
    <x v="39"/>
    <s v="West Bengal"/>
    <s v="India"/>
    <x v="1"/>
    <s v="TEC-AC-10004562"/>
    <x v="1"/>
    <x v="11"/>
    <x v="199"/>
    <x v="1075"/>
    <n v="2"/>
    <n v="3.42"/>
    <n v="5.1100000000000003"/>
    <s v="Medium"/>
    <n v="489"/>
    <s v="Suresh"/>
    <x v="10"/>
    <s v="Female"/>
    <x v="264"/>
    <s v="2023"/>
    <x v="0"/>
    <s v="December"/>
    <d v="2023-08-16T00:00:00"/>
    <x v="0"/>
  </r>
  <r>
    <n v="1192"/>
    <s v="IN-2011-41254"/>
    <s v="Standard Class"/>
    <s v="SC-20230"/>
    <s v="Scot Coram"/>
    <x v="1"/>
    <x v="36"/>
    <s v="Tamil Nadu"/>
    <s v="India"/>
    <x v="2"/>
    <s v="TEC-PH-10002601"/>
    <x v="1"/>
    <x v="12"/>
    <x v="215"/>
    <x v="1076"/>
    <n v="2"/>
    <n v="51.42"/>
    <n v="91.09"/>
    <s v="Medium"/>
    <n v="201"/>
    <s v="Suresh"/>
    <x v="11"/>
    <s v="Female"/>
    <x v="32"/>
    <s v="2024"/>
    <x v="1"/>
    <s v="September"/>
    <d v="2024-09-30T00:00:00"/>
    <x v="0"/>
  </r>
  <r>
    <n v="1193"/>
    <s v="IN-2013-61127"/>
    <s v="Standard Class"/>
    <s v="KB-16585"/>
    <s v="Ken Black"/>
    <x v="1"/>
    <x v="7"/>
    <s v="Puducherry"/>
    <s v="India"/>
    <x v="2"/>
    <s v="TEC-PH-10001428"/>
    <x v="1"/>
    <x v="12"/>
    <x v="858"/>
    <x v="1077"/>
    <n v="2"/>
    <n v="20.7"/>
    <n v="5.41"/>
    <s v="Medium"/>
    <n v="479"/>
    <s v="Suresh"/>
    <x v="9"/>
    <s v="Female"/>
    <x v="99"/>
    <s v="2024"/>
    <x v="1"/>
    <s v="December"/>
    <d v="2024-11-16T00:00:00"/>
    <x v="0"/>
  </r>
  <r>
    <n v="1194"/>
    <s v="IN-2014-78396"/>
    <s v="Standard Class"/>
    <s v="MG-18145"/>
    <s v="Mike Gockenbach"/>
    <x v="0"/>
    <x v="137"/>
    <s v="Rajasthan"/>
    <s v="India"/>
    <x v="0"/>
    <s v="FUR-TA-10004744"/>
    <x v="2"/>
    <x v="16"/>
    <x v="859"/>
    <x v="1078"/>
    <n v="3"/>
    <n v="1080.54"/>
    <n v="216.06"/>
    <s v="Medium"/>
    <n v="374"/>
    <s v="Suresh"/>
    <x v="8"/>
    <s v="Male"/>
    <x v="99"/>
    <s v="2024"/>
    <x v="1"/>
    <s v="December"/>
    <d v="2024-11-16T00:00:00"/>
    <x v="0"/>
  </r>
  <r>
    <n v="1195"/>
    <s v="IN-2013-11448"/>
    <s v="Standard Class"/>
    <s v="TC-21295"/>
    <s v="Toby Carlisle"/>
    <x v="0"/>
    <x v="15"/>
    <s v="Karnataka"/>
    <s v="India"/>
    <x v="2"/>
    <s v="FUR-TA-10002860"/>
    <x v="2"/>
    <x v="16"/>
    <x v="860"/>
    <x v="1079"/>
    <n v="3"/>
    <n v="419.13"/>
    <n v="61.25"/>
    <s v="Medium"/>
    <n v="565"/>
    <s v="Suresh"/>
    <x v="9"/>
    <s v="Female"/>
    <x v="255"/>
    <s v="2022"/>
    <x v="3"/>
    <s v="February"/>
    <d v="2022-06-01T00:00:00"/>
    <x v="0"/>
  </r>
  <r>
    <n v="1196"/>
    <s v="IN-2011-31895"/>
    <s v="Standard Class"/>
    <s v="RD-19900"/>
    <s v="Ruben Dartt"/>
    <x v="0"/>
    <x v="57"/>
    <s v="Rajasthan"/>
    <s v="India"/>
    <x v="0"/>
    <s v="FUR-CH-10001871"/>
    <x v="2"/>
    <x v="13"/>
    <x v="861"/>
    <x v="1080"/>
    <n v="3"/>
    <n v="18"/>
    <n v="12.23"/>
    <s v="Medium"/>
    <n v="534"/>
    <s v="Suresh"/>
    <x v="11"/>
    <s v="Female"/>
    <x v="373"/>
    <s v="2023"/>
    <x v="3"/>
    <s v="July"/>
    <d v="2023-07-22T00:00:00"/>
    <x v="0"/>
  </r>
  <r>
    <n v="1197"/>
    <s v="IN-2013-11357"/>
    <s v="Standard Class"/>
    <s v="JH-15910"/>
    <s v="Jonathan Howell"/>
    <x v="0"/>
    <x v="110"/>
    <s v="Bihar"/>
    <s v="India"/>
    <x v="1"/>
    <s v="FUR-FU-10003052"/>
    <x v="2"/>
    <x v="15"/>
    <x v="862"/>
    <x v="1081"/>
    <n v="3"/>
    <n v="60.39"/>
    <n v="15.54"/>
    <s v="Medium"/>
    <n v="60"/>
    <s v="Suresh"/>
    <x v="8"/>
    <s v="Male"/>
    <x v="374"/>
    <s v="2021"/>
    <x v="2"/>
    <s v="August"/>
    <d v="2021-03-09T00:00:00"/>
    <x v="0"/>
  </r>
  <r>
    <n v="1198"/>
    <s v="IN-2013-51502"/>
    <s v="Standard Class"/>
    <s v="CC-12370"/>
    <s v="Christopher Conant"/>
    <x v="0"/>
    <x v="10"/>
    <s v="Uttarakhand"/>
    <s v="India"/>
    <x v="3"/>
    <s v="FUR-FU-10001351"/>
    <x v="2"/>
    <x v="15"/>
    <x v="635"/>
    <x v="731"/>
    <n v="3"/>
    <n v="24.84"/>
    <n v="9.5500000000000007"/>
    <s v="Medium"/>
    <n v="796"/>
    <s v="Suresh"/>
    <x v="10"/>
    <s v="Female"/>
    <x v="100"/>
    <s v="2024"/>
    <x v="6"/>
    <s v="June"/>
    <d v="2024-10-01T00:00:00"/>
    <x v="1"/>
  </r>
  <r>
    <n v="1199"/>
    <s v="IN-2014-52272"/>
    <s v="Standard Class"/>
    <s v="BD-11770"/>
    <s v="Bryan Davis"/>
    <x v="0"/>
    <x v="3"/>
    <s v="Karnataka"/>
    <s v="India"/>
    <x v="2"/>
    <s v="FUR-FU-10003214"/>
    <x v="2"/>
    <x v="15"/>
    <x v="863"/>
    <x v="1082"/>
    <n v="3"/>
    <n v="23.04"/>
    <n v="3.41"/>
    <s v="Medium"/>
    <n v="254"/>
    <s v="Suresh"/>
    <x v="11"/>
    <s v="Male"/>
    <x v="265"/>
    <s v="2023"/>
    <x v="6"/>
    <s v="May"/>
    <d v="2023-05-24T00:00:00"/>
    <x v="1"/>
  </r>
  <r>
    <n v="1200"/>
    <s v="IN-2012-59538"/>
    <s v="Standard Class"/>
    <s v="PO-18850"/>
    <s v="Patrick O'Brill"/>
    <x v="0"/>
    <x v="138"/>
    <s v="Haryana"/>
    <s v="India"/>
    <x v="3"/>
    <s v="TEC-PH-10004680"/>
    <x v="1"/>
    <x v="12"/>
    <x v="864"/>
    <x v="748"/>
    <n v="3"/>
    <n v="166.32"/>
    <n v="41.32"/>
    <s v="Medium"/>
    <n v="687"/>
    <s v="Suresh"/>
    <x v="8"/>
    <s v="Male"/>
    <x v="51"/>
    <s v="2022"/>
    <x v="2"/>
    <s v="July"/>
    <d v="2022-12-04T00:00:00"/>
    <x v="0"/>
  </r>
  <r>
    <n v="1201"/>
    <s v="IN-2014-46777"/>
    <s v="Standard Class"/>
    <s v="KD-16345"/>
    <s v="Katherine Ducich"/>
    <x v="0"/>
    <x v="16"/>
    <s v="Gujarat"/>
    <s v="India"/>
    <x v="0"/>
    <s v="TEC-CO-10001703"/>
    <x v="1"/>
    <x v="10"/>
    <x v="865"/>
    <x v="1083"/>
    <n v="3"/>
    <n v="369.27"/>
    <n v="43.02"/>
    <s v="Medium"/>
    <n v="132"/>
    <s v="Suresh"/>
    <x v="10"/>
    <s v="Male"/>
    <x v="492"/>
    <s v="2023"/>
    <x v="4"/>
    <s v="February"/>
    <d v="2023-06-02T00:00:00"/>
    <x v="0"/>
  </r>
  <r>
    <n v="1202"/>
    <s v="IN-2014-12365"/>
    <s v="Standard Class"/>
    <s v="BG-11035"/>
    <s v="Barry Gonzalez"/>
    <x v="0"/>
    <x v="66"/>
    <s v="Maharashtra"/>
    <s v="India"/>
    <x v="0"/>
    <s v="TEC-CO-10000778"/>
    <x v="1"/>
    <x v="10"/>
    <x v="359"/>
    <x v="1084"/>
    <n v="3"/>
    <n v="50.94"/>
    <n v="24.01"/>
    <s v="Medium"/>
    <n v="307"/>
    <s v="Suresh"/>
    <x v="11"/>
    <s v="Female"/>
    <x v="370"/>
    <s v="2024"/>
    <x v="2"/>
    <s v="August"/>
    <d v="2024-08-30T00:00:00"/>
    <x v="0"/>
  </r>
  <r>
    <n v="1203"/>
    <s v="IN-2013-33428"/>
    <s v="Standard Class"/>
    <s v="JJ-15445"/>
    <s v="Jennifer Jackson"/>
    <x v="0"/>
    <x v="25"/>
    <s v="Punjab"/>
    <s v="India"/>
    <x v="3"/>
    <s v="TEC-MA-10001627"/>
    <x v="1"/>
    <x v="9"/>
    <x v="866"/>
    <x v="1085"/>
    <n v="3"/>
    <n v="311.49"/>
    <n v="67.430000000000007"/>
    <s v="Medium"/>
    <n v="83"/>
    <s v="Suresh"/>
    <x v="8"/>
    <s v="Female"/>
    <x v="98"/>
    <s v="2022"/>
    <x v="2"/>
    <s v="December"/>
    <d v="2022-12-23T00:00:00"/>
    <x v="0"/>
  </r>
  <r>
    <n v="1204"/>
    <s v="IN-2012-59538"/>
    <s v="Standard Class"/>
    <s v="PO-18850"/>
    <s v="Patrick O'Brill"/>
    <x v="0"/>
    <x v="138"/>
    <s v="Haryana"/>
    <s v="India"/>
    <x v="3"/>
    <s v="TEC-MA-10001726"/>
    <x v="1"/>
    <x v="9"/>
    <x v="867"/>
    <x v="1086"/>
    <n v="3"/>
    <n v="13.77"/>
    <n v="25.73"/>
    <s v="Medium"/>
    <n v="384"/>
    <s v="Suresh"/>
    <x v="9"/>
    <s v="Female"/>
    <x v="119"/>
    <s v="2024"/>
    <x v="4"/>
    <s v="September"/>
    <d v="2024-05-15T00:00:00"/>
    <x v="0"/>
  </r>
  <r>
    <n v="1205"/>
    <s v="IN-2012-31111"/>
    <s v="Standard Class"/>
    <s v="VM-21835"/>
    <s v="Vivian Mathis"/>
    <x v="0"/>
    <x v="10"/>
    <s v="Uttarakhand"/>
    <s v="India"/>
    <x v="3"/>
    <s v="TEC-AC-10003776"/>
    <x v="1"/>
    <x v="11"/>
    <x v="868"/>
    <x v="1087"/>
    <n v="3"/>
    <n v="22.14"/>
    <n v="7.35"/>
    <s v="Medium"/>
    <n v="598"/>
    <s v="Suresh"/>
    <x v="11"/>
    <s v="Female"/>
    <x v="381"/>
    <s v="2024"/>
    <x v="3"/>
    <s v="April"/>
    <d v="2024-04-30T00:00:00"/>
    <x v="0"/>
  </r>
  <r>
    <n v="1206"/>
    <s v="ID-2013-77836"/>
    <s v="Standard Class"/>
    <s v="JS-16030"/>
    <s v="Joy Smith"/>
    <x v="0"/>
    <x v="49"/>
    <s v="Maharashtra"/>
    <s v="India"/>
    <x v="0"/>
    <s v="FUR-CH-10000432"/>
    <x v="2"/>
    <x v="13"/>
    <x v="869"/>
    <x v="1088"/>
    <n v="3"/>
    <n v="-241.065"/>
    <n v="18.420000000000002"/>
    <s v="Medium"/>
    <n v="608"/>
    <s v="Suresh"/>
    <x v="8"/>
    <s v="Female"/>
    <x v="493"/>
    <s v="2024"/>
    <x v="3"/>
    <s v="October"/>
    <d v="2024-10-22T00:00:00"/>
    <x v="0"/>
  </r>
  <r>
    <n v="1207"/>
    <s v="IN-2014-52272"/>
    <s v="Standard Class"/>
    <s v="BD-11770"/>
    <s v="Bryan Davis"/>
    <x v="0"/>
    <x v="3"/>
    <s v="Karnataka"/>
    <s v="India"/>
    <x v="2"/>
    <s v="FUR-FU-10001770"/>
    <x v="2"/>
    <x v="15"/>
    <x v="630"/>
    <x v="1010"/>
    <n v="4"/>
    <n v="97.8"/>
    <n v="15.21"/>
    <s v="Medium"/>
    <n v="207"/>
    <s v="Suresh"/>
    <x v="9"/>
    <s v="Female"/>
    <x v="120"/>
    <s v="2021"/>
    <x v="2"/>
    <s v="November"/>
    <d v="2021-08-18T00:00:00"/>
    <x v="0"/>
  </r>
  <r>
    <n v="1208"/>
    <s v="IN-2012-73930"/>
    <s v="Standard Class"/>
    <s v="CD-12280"/>
    <s v="Christina DeMoss"/>
    <x v="0"/>
    <x v="46"/>
    <s v="Punjab"/>
    <s v="India"/>
    <x v="3"/>
    <s v="TEC-CO-10003113"/>
    <x v="1"/>
    <x v="10"/>
    <x v="870"/>
    <x v="1089"/>
    <n v="4"/>
    <n v="89.88"/>
    <n v="68.290000000000006"/>
    <s v="Medium"/>
    <n v="20"/>
    <s v="Suresh"/>
    <x v="10"/>
    <s v="Male"/>
    <x v="494"/>
    <s v="2021"/>
    <x v="3"/>
    <s v="January"/>
    <d v="2021-01-02T00:00:00"/>
    <x v="0"/>
  </r>
  <r>
    <n v="1209"/>
    <s v="IN-2013-46252"/>
    <s v="Standard Class"/>
    <s v="ZC-21910"/>
    <s v="Zuschuss Carroll"/>
    <x v="0"/>
    <x v="12"/>
    <s v="Tamil Nadu"/>
    <s v="India"/>
    <x v="2"/>
    <s v="TEC-MA-10004666"/>
    <x v="1"/>
    <x v="9"/>
    <x v="871"/>
    <x v="1090"/>
    <n v="4"/>
    <n v="24.72"/>
    <n v="120.39"/>
    <s v="Medium"/>
    <n v="130"/>
    <s v="Suresh"/>
    <x v="11"/>
    <s v="Male"/>
    <x v="250"/>
    <s v="2024"/>
    <x v="1"/>
    <s v="January"/>
    <d v="2024-01-31T00:00:00"/>
    <x v="0"/>
  </r>
  <r>
    <n v="1210"/>
    <s v="IN-2012-74168"/>
    <s v="Standard Class"/>
    <s v="JM-15535"/>
    <s v="Jessica Myrick"/>
    <x v="0"/>
    <x v="66"/>
    <s v="Maharashtra"/>
    <s v="India"/>
    <x v="0"/>
    <s v="TEC-MA-10000473"/>
    <x v="1"/>
    <x v="9"/>
    <x v="872"/>
    <x v="1091"/>
    <n v="4"/>
    <n v="182.64"/>
    <n v="34.08"/>
    <s v="Medium"/>
    <n v="142"/>
    <s v="Suresh"/>
    <x v="8"/>
    <s v="Female"/>
    <x v="116"/>
    <s v="2022"/>
    <x v="3"/>
    <s v="August"/>
    <d v="2022-08-29T00:00:00"/>
    <x v="0"/>
  </r>
  <r>
    <n v="1211"/>
    <s v="IN-2014-13597"/>
    <s v="Standard Class"/>
    <s v="AC-10450"/>
    <s v="Amy Cox"/>
    <x v="0"/>
    <x v="18"/>
    <s v="Tamil Nadu"/>
    <s v="India"/>
    <x v="2"/>
    <s v="FUR-TA-10002256"/>
    <x v="2"/>
    <x v="16"/>
    <x v="873"/>
    <x v="1092"/>
    <n v="5"/>
    <n v="905.7"/>
    <n v="325.54000000000002"/>
    <s v="Medium"/>
    <n v="509"/>
    <s v="Suresh"/>
    <x v="9"/>
    <s v="Female"/>
    <x v="32"/>
    <s v="2024"/>
    <x v="1"/>
    <s v="September"/>
    <d v="2024-02-10T00:00:00"/>
    <x v="0"/>
  </r>
  <r>
    <n v="1212"/>
    <s v="IN-2013-46091"/>
    <s v="Standard Class"/>
    <s v="KH-16360"/>
    <s v="Katherine Hughes"/>
    <x v="0"/>
    <x v="18"/>
    <s v="Tamil Nadu"/>
    <s v="India"/>
    <x v="2"/>
    <s v="FUR-CH-10004331"/>
    <x v="2"/>
    <x v="13"/>
    <x v="565"/>
    <x v="1093"/>
    <n v="5"/>
    <n v="195.6"/>
    <n v="37.85"/>
    <s v="Medium"/>
    <n v="323"/>
    <s v="Suresh"/>
    <x v="10"/>
    <s v="Male"/>
    <x v="495"/>
    <s v="2023"/>
    <x v="6"/>
    <s v="February"/>
    <d v="2023-04-11T00:00:00"/>
    <x v="1"/>
  </r>
  <r>
    <n v="1213"/>
    <s v="IN-2012-32882"/>
    <s v="Standard Class"/>
    <s v="TR-21325"/>
    <s v="Toby Ritter"/>
    <x v="0"/>
    <x v="8"/>
    <s v="Uttar Pradesh"/>
    <s v="India"/>
    <x v="3"/>
    <s v="FUR-FU-10003451"/>
    <x v="2"/>
    <x v="15"/>
    <x v="874"/>
    <x v="1094"/>
    <n v="5"/>
    <n v="46.5"/>
    <n v="38.799999999999997"/>
    <s v="Medium"/>
    <n v="526"/>
    <s v="Suresh"/>
    <x v="11"/>
    <s v="Female"/>
    <x v="160"/>
    <s v="2023"/>
    <x v="4"/>
    <s v="July"/>
    <d v="2023-09-06T00:00:00"/>
    <x v="0"/>
  </r>
  <r>
    <n v="1214"/>
    <s v="IN-2014-21143"/>
    <s v="Standard Class"/>
    <s v="DC-12850"/>
    <s v="Dan Campbell"/>
    <x v="0"/>
    <x v="8"/>
    <s v="Uttar Pradesh"/>
    <s v="India"/>
    <x v="3"/>
    <s v="FUR-FU-10000628"/>
    <x v="2"/>
    <x v="15"/>
    <x v="875"/>
    <x v="85"/>
    <n v="5"/>
    <n v="41.4"/>
    <n v="6.09"/>
    <s v="Medium"/>
    <n v="782"/>
    <s v="Suresh"/>
    <x v="8"/>
    <s v="Female"/>
    <x v="496"/>
    <s v="2024"/>
    <x v="0"/>
    <s v="November"/>
    <d v="2024-02-12T00:00:00"/>
    <x v="0"/>
  </r>
  <r>
    <n v="1215"/>
    <s v="IN-2011-69177"/>
    <s v="Standard Class"/>
    <s v="SG-20080"/>
    <s v="Sandra Glassco"/>
    <x v="0"/>
    <x v="24"/>
    <s v="Haryana"/>
    <s v="India"/>
    <x v="3"/>
    <s v="TEC-MA-10004954"/>
    <x v="1"/>
    <x v="9"/>
    <x v="876"/>
    <x v="1095"/>
    <n v="5"/>
    <n v="79.650000000000006"/>
    <n v="11.66"/>
    <s v="Medium"/>
    <n v="611"/>
    <s v="Suresh"/>
    <x v="9"/>
    <s v="Female"/>
    <x v="440"/>
    <s v="2024"/>
    <x v="3"/>
    <s v="February"/>
    <d v="2024-04-06T00:00:00"/>
    <x v="0"/>
  </r>
  <r>
    <n v="1216"/>
    <s v="IN-2014-50179"/>
    <s v="Standard Class"/>
    <s v="JR-15700"/>
    <s v="Jocasta Rupert"/>
    <x v="0"/>
    <x v="58"/>
    <s v="Tamil Nadu"/>
    <s v="India"/>
    <x v="2"/>
    <s v="TEC-AC-10004414"/>
    <x v="1"/>
    <x v="11"/>
    <x v="877"/>
    <x v="1096"/>
    <n v="5"/>
    <n v="413.25"/>
    <n v="89.9"/>
    <s v="Medium"/>
    <n v="215"/>
    <s v="Suresh"/>
    <x v="10"/>
    <s v="Female"/>
    <x v="438"/>
    <s v="2023"/>
    <x v="3"/>
    <s v="August"/>
    <d v="2023-11-08T00:00:00"/>
    <x v="0"/>
  </r>
  <r>
    <n v="1217"/>
    <s v="IN-2014-46777"/>
    <s v="Standard Class"/>
    <s v="KD-16345"/>
    <s v="Katherine Ducich"/>
    <x v="0"/>
    <x v="16"/>
    <s v="Gujarat"/>
    <s v="India"/>
    <x v="0"/>
    <s v="FUR-BO-10003282"/>
    <x v="2"/>
    <x v="14"/>
    <x v="878"/>
    <x v="1097"/>
    <n v="6"/>
    <n v="795.24"/>
    <n v="248.41"/>
    <s v="Medium"/>
    <n v="578"/>
    <s v="Suresh"/>
    <x v="8"/>
    <s v="Male"/>
    <x v="432"/>
    <s v="2022"/>
    <x v="5"/>
    <s v="May"/>
    <d v="2022-05-18T00:00:00"/>
    <x v="1"/>
  </r>
  <r>
    <n v="1218"/>
    <s v="IN-2012-55618"/>
    <s v="Standard Class"/>
    <s v="MG-17695"/>
    <s v="Maureen Gnade"/>
    <x v="0"/>
    <x v="95"/>
    <s v="Karnataka"/>
    <s v="India"/>
    <x v="2"/>
    <s v="FUR-BO-10003206"/>
    <x v="2"/>
    <x v="14"/>
    <x v="879"/>
    <x v="1098"/>
    <n v="6"/>
    <n v="117.54"/>
    <n v="72.14"/>
    <s v="Medium"/>
    <n v="304"/>
    <s v="Suresh"/>
    <x v="9"/>
    <s v="Male"/>
    <x v="245"/>
    <s v="2021"/>
    <x v="1"/>
    <s v="August"/>
    <d v="2021-08-27T00:00:00"/>
    <x v="0"/>
  </r>
  <r>
    <n v="1219"/>
    <s v="IN-2013-58873"/>
    <s v="Standard Class"/>
    <s v="KH-16510"/>
    <s v="Keith Herrera"/>
    <x v="0"/>
    <x v="51"/>
    <s v="Punjab"/>
    <s v="India"/>
    <x v="3"/>
    <s v="FUR-TA-10001237"/>
    <x v="2"/>
    <x v="16"/>
    <x v="880"/>
    <x v="1099"/>
    <n v="7"/>
    <n v="169.47"/>
    <n v="78.290000000000006"/>
    <s v="Medium"/>
    <n v="154"/>
    <s v="Suresh"/>
    <x v="11"/>
    <s v="Male"/>
    <x v="132"/>
    <s v="2022"/>
    <x v="5"/>
    <s v="October"/>
    <d v="2022-12-09T00:00:00"/>
    <x v="1"/>
  </r>
  <r>
    <n v="1220"/>
    <s v="IN-2011-78823"/>
    <s v="Standard Class"/>
    <s v="ME-17725"/>
    <s v="Max Engle"/>
    <x v="0"/>
    <x v="10"/>
    <s v="Rajasthan"/>
    <s v="India"/>
    <x v="0"/>
    <s v="FUR-FU-10004820"/>
    <x v="2"/>
    <x v="15"/>
    <x v="352"/>
    <x v="1100"/>
    <n v="7"/>
    <n v="155.19"/>
    <n v="34.729999999999997"/>
    <s v="Medium"/>
    <n v="145"/>
    <s v="Suresh"/>
    <x v="8"/>
    <s v="Female"/>
    <x v="229"/>
    <s v="2024"/>
    <x v="5"/>
    <s v="October"/>
    <d v="2024-10-30T00:00:00"/>
    <x v="1"/>
  </r>
  <r>
    <n v="1221"/>
    <s v="IN-2013-55772"/>
    <s v="Standard Class"/>
    <s v="TM-21010"/>
    <s v="Tamara Manning"/>
    <x v="0"/>
    <x v="99"/>
    <s v="Rajasthan"/>
    <s v="India"/>
    <x v="0"/>
    <s v="TEC-PH-10002042"/>
    <x v="1"/>
    <x v="12"/>
    <x v="881"/>
    <x v="1101"/>
    <n v="7"/>
    <n v="205.17"/>
    <n v="51.35"/>
    <s v="Medium"/>
    <n v="381"/>
    <s v="Suresh"/>
    <x v="10"/>
    <s v="Male"/>
    <x v="494"/>
    <s v="2021"/>
    <x v="3"/>
    <s v="January"/>
    <d v="2021-01-28T00:00:00"/>
    <x v="0"/>
  </r>
  <r>
    <n v="1222"/>
    <s v="IN-2012-34324"/>
    <s v="Standard Class"/>
    <s v="RL-19615"/>
    <s v="Rob Lucas"/>
    <x v="0"/>
    <x v="24"/>
    <s v="Haryana"/>
    <s v="India"/>
    <x v="3"/>
    <s v="TEC-CO-10004998"/>
    <x v="1"/>
    <x v="10"/>
    <x v="531"/>
    <x v="1102"/>
    <n v="7"/>
    <n v="512.4"/>
    <n v="105.66"/>
    <s v="Medium"/>
    <n v="707"/>
    <s v="Suresh"/>
    <x v="11"/>
    <s v="Female"/>
    <x v="244"/>
    <s v="2023"/>
    <x v="2"/>
    <s v="November"/>
    <d v="2023-11-15T00:00:00"/>
    <x v="0"/>
  </r>
  <r>
    <n v="1223"/>
    <s v="IN-2012-28528"/>
    <s v="Standard Class"/>
    <s v="CA-12775"/>
    <s v="Cynthia Arntzen"/>
    <x v="0"/>
    <x v="30"/>
    <s v="Delhi"/>
    <s v="India"/>
    <x v="3"/>
    <s v="FUR-TA-10001786"/>
    <x v="2"/>
    <x v="16"/>
    <x v="882"/>
    <x v="1103"/>
    <n v="8"/>
    <n v="780.24"/>
    <n v="205.63"/>
    <s v="Medium"/>
    <n v="405"/>
    <s v="Suresh"/>
    <x v="8"/>
    <s v="Female"/>
    <x v="232"/>
    <s v="2022"/>
    <x v="5"/>
    <s v="July"/>
    <d v="2022-04-08T00:00:00"/>
    <x v="1"/>
  </r>
  <r>
    <n v="1224"/>
    <s v="IN-2012-45979"/>
    <s v="Standard Class"/>
    <s v="PF-19165"/>
    <s v="Philip Fox"/>
    <x v="0"/>
    <x v="61"/>
    <s v="Uttar Pradesh"/>
    <s v="India"/>
    <x v="3"/>
    <s v="TEC-PH-10003481"/>
    <x v="1"/>
    <x v="12"/>
    <x v="883"/>
    <x v="1104"/>
    <n v="8"/>
    <n v="85.2"/>
    <n v="54.94"/>
    <s v="Medium"/>
    <n v="422"/>
    <s v="Suresh"/>
    <x v="9"/>
    <s v="Female"/>
    <x v="104"/>
    <s v="2023"/>
    <x v="6"/>
    <s v="November"/>
    <d v="2023-11-11T00:00:00"/>
    <x v="1"/>
  </r>
  <r>
    <n v="1225"/>
    <s v="IN-2013-65075"/>
    <s v="Standard Class"/>
    <s v="GZ-14470"/>
    <s v="Gary Zandusky"/>
    <x v="0"/>
    <x v="25"/>
    <s v="Punjab"/>
    <s v="India"/>
    <x v="3"/>
    <s v="TEC-AC-10004108"/>
    <x v="1"/>
    <x v="11"/>
    <x v="336"/>
    <x v="1105"/>
    <n v="9"/>
    <n v="775.98"/>
    <n v="166.98"/>
    <s v="Medium"/>
    <n v="406"/>
    <s v="Suresh"/>
    <x v="10"/>
    <s v="Male"/>
    <x v="497"/>
    <s v="2021"/>
    <x v="2"/>
    <s v="June"/>
    <d v="2021-07-07T00:00:00"/>
    <x v="0"/>
  </r>
  <r>
    <n v="1226"/>
    <s v="IN-2012-32882"/>
    <s v="Standard Class"/>
    <s v="TR-21325"/>
    <s v="Toby Ritter"/>
    <x v="0"/>
    <x v="8"/>
    <s v="Uttar Pradesh"/>
    <s v="India"/>
    <x v="3"/>
    <s v="FUR-BO-10004529"/>
    <x v="2"/>
    <x v="14"/>
    <x v="826"/>
    <x v="1106"/>
    <n v="1"/>
    <n v="20.16"/>
    <n v="6.01"/>
    <s v="Medium"/>
    <n v="524"/>
    <s v="Suresh"/>
    <x v="11"/>
    <s v="Female"/>
    <x v="92"/>
    <s v="2024"/>
    <x v="4"/>
    <s v="October"/>
    <d v="2024-10-18T00:00:00"/>
    <x v="0"/>
  </r>
  <r>
    <n v="1227"/>
    <s v="IN-2013-10027"/>
    <s v="Standard Class"/>
    <s v="CS-12505"/>
    <s v="Cindy Stewart"/>
    <x v="0"/>
    <x v="24"/>
    <s v="Haryana"/>
    <s v="India"/>
    <x v="3"/>
    <s v="FUR-CH-10002209"/>
    <x v="2"/>
    <x v="13"/>
    <x v="645"/>
    <x v="1107"/>
    <n v="1"/>
    <n v="15.75"/>
    <n v="4.7300000000000004"/>
    <s v="Medium"/>
    <n v="286"/>
    <s v="Suresh"/>
    <x v="8"/>
    <s v="Male"/>
    <x v="126"/>
    <s v="2024"/>
    <x v="5"/>
    <s v="June"/>
    <d v="2024-02-07T00:00:00"/>
    <x v="1"/>
  </r>
  <r>
    <n v="1228"/>
    <s v="IN-2012-40148"/>
    <s v="Standard Class"/>
    <s v="TB-21625"/>
    <s v="Trudy Brown"/>
    <x v="0"/>
    <x v="115"/>
    <s v="Chhattisgarh"/>
    <s v="India"/>
    <x v="1"/>
    <s v="FUR-CH-10001797"/>
    <x v="2"/>
    <x v="13"/>
    <x v="355"/>
    <x v="1062"/>
    <n v="1"/>
    <n v="24.36"/>
    <n v="2.46"/>
    <s v="Medium"/>
    <n v="393"/>
    <s v="Suresh"/>
    <x v="9"/>
    <s v="Male"/>
    <x v="498"/>
    <s v="2023"/>
    <x v="5"/>
    <s v="January"/>
    <d v="2023-03-01T00:00:00"/>
    <x v="1"/>
  </r>
  <r>
    <n v="1229"/>
    <s v="IN-2013-58873"/>
    <s v="Standard Class"/>
    <s v="KH-16510"/>
    <s v="Keith Herrera"/>
    <x v="0"/>
    <x v="51"/>
    <s v="Punjab"/>
    <s v="India"/>
    <x v="3"/>
    <s v="FUR-FU-10002659"/>
    <x v="2"/>
    <x v="15"/>
    <x v="884"/>
    <x v="0"/>
    <n v="1"/>
    <n v="19.2"/>
    <n v="1.96"/>
    <s v="Medium"/>
    <n v="70"/>
    <s v="Suresh"/>
    <x v="10"/>
    <s v="Female"/>
    <x v="225"/>
    <s v="2024"/>
    <x v="0"/>
    <s v="April"/>
    <d v="2024-06-12T00:00:00"/>
    <x v="0"/>
  </r>
  <r>
    <n v="1230"/>
    <s v="IN-2011-18959"/>
    <s v="Standard Class"/>
    <s v="CA-12775"/>
    <s v="Cynthia Arntzen"/>
    <x v="0"/>
    <x v="28"/>
    <s v="Madhya Pradesh"/>
    <s v="India"/>
    <x v="0"/>
    <s v="FUR-FU-10003605"/>
    <x v="2"/>
    <x v="15"/>
    <x v="266"/>
    <x v="1108"/>
    <n v="1"/>
    <n v="9.99"/>
    <n v="0.85"/>
    <s v="Medium"/>
    <n v="291"/>
    <s v="Suresh"/>
    <x v="11"/>
    <s v="Male"/>
    <x v="122"/>
    <s v="2024"/>
    <x v="5"/>
    <s v="May"/>
    <d v="2024-07-05T00:00:00"/>
    <x v="1"/>
  </r>
  <r>
    <n v="1231"/>
    <s v="IN-2014-56241"/>
    <s v="Standard Class"/>
    <s v="HZ-14950"/>
    <s v="Henia Zydlo"/>
    <x v="0"/>
    <x v="57"/>
    <s v="Rajasthan"/>
    <s v="India"/>
    <x v="0"/>
    <s v="TEC-PH-10001921"/>
    <x v="1"/>
    <x v="12"/>
    <x v="547"/>
    <x v="1109"/>
    <n v="1"/>
    <n v="15"/>
    <n v="9.9600000000000009"/>
    <s v="Medium"/>
    <n v="369"/>
    <s v="Suresh"/>
    <x v="8"/>
    <s v="Male"/>
    <x v="225"/>
    <s v="2024"/>
    <x v="0"/>
    <s v="April"/>
    <d v="2024-06-12T00:00:00"/>
    <x v="0"/>
  </r>
  <r>
    <n v="1232"/>
    <s v="IN-2013-51621"/>
    <s v="Standard Class"/>
    <s v="SG-20080"/>
    <s v="Sandra Glassco"/>
    <x v="0"/>
    <x v="54"/>
    <s v="Tamil Nadu"/>
    <s v="India"/>
    <x v="2"/>
    <s v="FUR-TA-10002351"/>
    <x v="2"/>
    <x v="16"/>
    <x v="885"/>
    <x v="1110"/>
    <n v="2"/>
    <n v="214.32"/>
    <n v="63.15"/>
    <s v="Medium"/>
    <n v="399"/>
    <s v="Suresh"/>
    <x v="9"/>
    <s v="Male"/>
    <x v="42"/>
    <s v="2024"/>
    <x v="2"/>
    <s v="November"/>
    <d v="2024-11-20T00:00:00"/>
    <x v="0"/>
  </r>
  <r>
    <n v="1233"/>
    <s v="IN-2014-15585"/>
    <s v="Standard Class"/>
    <s v="LP-17095"/>
    <s v="Liz Preis"/>
    <x v="0"/>
    <x v="22"/>
    <s v="Maharashtra"/>
    <s v="India"/>
    <x v="0"/>
    <s v="FUR-BO-10002031"/>
    <x v="2"/>
    <x v="14"/>
    <x v="303"/>
    <x v="1111"/>
    <n v="2"/>
    <n v="192.42"/>
    <n v="57.11"/>
    <s v="Medium"/>
    <n v="30"/>
    <s v="Suresh"/>
    <x v="10"/>
    <s v="Male"/>
    <x v="125"/>
    <s v="2022"/>
    <x v="4"/>
    <s v="February"/>
    <d v="2022-04-03T00:00:00"/>
    <x v="0"/>
  </r>
  <r>
    <n v="1234"/>
    <s v="IN-2012-22900"/>
    <s v="Standard Class"/>
    <s v="TS-21505"/>
    <s v="Tony Sayre"/>
    <x v="0"/>
    <x v="6"/>
    <s v="Maharashtra"/>
    <s v="India"/>
    <x v="0"/>
    <s v="FUR-FU-10003052"/>
    <x v="2"/>
    <x v="15"/>
    <x v="862"/>
    <x v="1112"/>
    <n v="2"/>
    <n v="40.26"/>
    <n v="7.66"/>
    <s v="Medium"/>
    <n v="343"/>
    <s v="Suresh"/>
    <x v="11"/>
    <s v="Female"/>
    <x v="126"/>
    <s v="2024"/>
    <x v="5"/>
    <s v="June"/>
    <d v="2024-02-07T00:00:00"/>
    <x v="1"/>
  </r>
  <r>
    <n v="1235"/>
    <s v="IN-2012-27583"/>
    <s v="Standard Class"/>
    <s v="DL-13330"/>
    <s v="Denise Leinenbach"/>
    <x v="0"/>
    <x v="45"/>
    <s v="Maharashtra"/>
    <s v="India"/>
    <x v="0"/>
    <s v="FUR-FU-10004464"/>
    <x v="2"/>
    <x v="15"/>
    <x v="251"/>
    <x v="1113"/>
    <n v="2"/>
    <n v="1.86"/>
    <n v="2.61"/>
    <s v="Medium"/>
    <n v="581"/>
    <s v="Suresh"/>
    <x v="8"/>
    <s v="Male"/>
    <x v="133"/>
    <s v="2023"/>
    <x v="1"/>
    <s v="September"/>
    <d v="2023-09-13T00:00:00"/>
    <x v="0"/>
  </r>
  <r>
    <n v="1236"/>
    <s v="IN-2014-31902"/>
    <s v="Standard Class"/>
    <s v="LC-17140"/>
    <s v="Logan Currie"/>
    <x v="0"/>
    <x v="44"/>
    <s v="Maharashtra"/>
    <s v="India"/>
    <x v="0"/>
    <s v="FUR-CH-10002468"/>
    <x v="2"/>
    <x v="13"/>
    <x v="233"/>
    <x v="248"/>
    <n v="2"/>
    <n v="69.180000000000007"/>
    <n v="21.8"/>
    <s v="Medium"/>
    <n v="455"/>
    <s v="Suresh"/>
    <x v="9"/>
    <s v="Male"/>
    <x v="142"/>
    <s v="2022"/>
    <x v="1"/>
    <s v="October"/>
    <d v="2022-12-05T00:00:00"/>
    <x v="0"/>
  </r>
  <r>
    <n v="1237"/>
    <s v="IN-2014-45426"/>
    <s v="Standard Class"/>
    <s v="LD-17005"/>
    <s v="Lisa DeCherney"/>
    <x v="0"/>
    <x v="112"/>
    <s v="Telangana"/>
    <s v="India"/>
    <x v="2"/>
    <s v="FUR-CH-10002631"/>
    <x v="2"/>
    <x v="13"/>
    <x v="886"/>
    <x v="1114"/>
    <n v="2"/>
    <n v="9.5399999999999991"/>
    <n v="6.48"/>
    <s v="Medium"/>
    <n v="274"/>
    <s v="Suresh"/>
    <x v="10"/>
    <s v="Female"/>
    <x v="389"/>
    <s v="2023"/>
    <x v="1"/>
    <s v="August"/>
    <d v="2023-08-18T00:00:00"/>
    <x v="0"/>
  </r>
  <r>
    <n v="1238"/>
    <s v="IN-2014-65992"/>
    <s v="Standard Class"/>
    <s v="Co-12640"/>
    <s v="Corey-Lock"/>
    <x v="0"/>
    <x v="29"/>
    <s v="Karnataka"/>
    <s v="India"/>
    <x v="2"/>
    <s v="TEC-AC-10000483"/>
    <x v="1"/>
    <x v="11"/>
    <x v="543"/>
    <x v="616"/>
    <n v="2"/>
    <n v="6.72"/>
    <n v="14.51"/>
    <s v="Medium"/>
    <n v="31"/>
    <s v="Suresh"/>
    <x v="11"/>
    <s v="Male"/>
    <x v="14"/>
    <s v="2023"/>
    <x v="4"/>
    <s v="January"/>
    <d v="2023-04-05T00:00:00"/>
    <x v="0"/>
  </r>
  <r>
    <n v="1239"/>
    <s v="IN-2014-46777"/>
    <s v="Standard Class"/>
    <s v="KD-16345"/>
    <s v="Katherine Ducich"/>
    <x v="0"/>
    <x v="16"/>
    <s v="Gujarat"/>
    <s v="India"/>
    <x v="0"/>
    <s v="TEC-AC-10004252"/>
    <x v="1"/>
    <x v="11"/>
    <x v="887"/>
    <x v="1115"/>
    <n v="2"/>
    <n v="0.72"/>
    <n v="8.5299999999999994"/>
    <s v="Medium"/>
    <n v="327"/>
    <s v="Suresh"/>
    <x v="8"/>
    <s v="Male"/>
    <x v="499"/>
    <s v="2024"/>
    <x v="3"/>
    <s v="July"/>
    <d v="2024-07-25T00:00:00"/>
    <x v="0"/>
  </r>
  <r>
    <n v="1240"/>
    <s v="IN-2012-29130"/>
    <s v="Standard Class"/>
    <s v="JR-15700"/>
    <s v="Jocasta Rupert"/>
    <x v="0"/>
    <x v="4"/>
    <s v="Kerala"/>
    <s v="India"/>
    <x v="2"/>
    <s v="TEC-AC-10002324"/>
    <x v="1"/>
    <x v="11"/>
    <x v="327"/>
    <x v="686"/>
    <n v="2"/>
    <n v="4.5599999999999996"/>
    <n v="2.33"/>
    <s v="Medium"/>
    <n v="292"/>
    <s v="Suresh"/>
    <x v="9"/>
    <s v="Male"/>
    <x v="500"/>
    <s v="2024"/>
    <x v="5"/>
    <s v="February"/>
    <d v="2024-04-04T00:00:00"/>
    <x v="1"/>
  </r>
  <r>
    <n v="1241"/>
    <s v="IN-2012-26337"/>
    <s v="Standard Class"/>
    <s v="TB-21520"/>
    <s v="Tracy Blumstein"/>
    <x v="0"/>
    <x v="29"/>
    <s v="Karnataka"/>
    <s v="India"/>
    <x v="2"/>
    <s v="TEC-PH-10002138"/>
    <x v="1"/>
    <x v="12"/>
    <x v="888"/>
    <x v="1116"/>
    <n v="2"/>
    <n v="27.12"/>
    <n v="17.34"/>
    <s v="Medium"/>
    <n v="199"/>
    <s v="Suresh"/>
    <x v="10"/>
    <s v="Male"/>
    <x v="388"/>
    <s v="2023"/>
    <x v="3"/>
    <s v="May"/>
    <d v="2023-05-26T00:00:00"/>
    <x v="0"/>
  </r>
  <r>
    <n v="1242"/>
    <s v="IN-2011-48009"/>
    <s v="Standard Class"/>
    <s v="BD-11635"/>
    <s v="Brian Derr"/>
    <x v="0"/>
    <x v="57"/>
    <s v="Rajasthan"/>
    <s v="India"/>
    <x v="0"/>
    <s v="TEC-MA-10001627"/>
    <x v="1"/>
    <x v="9"/>
    <x v="866"/>
    <x v="1117"/>
    <n v="2"/>
    <n v="207.66"/>
    <n v="43.64"/>
    <s v="Medium"/>
    <n v="651"/>
    <s v="Suresh"/>
    <x v="11"/>
    <s v="Male"/>
    <x v="499"/>
    <s v="2024"/>
    <x v="3"/>
    <s v="July"/>
    <d v="2024-07-25T00:00:00"/>
    <x v="0"/>
  </r>
  <r>
    <n v="1243"/>
    <s v="IN-2012-48520"/>
    <s v="Standard Class"/>
    <s v="AJ-10945"/>
    <s v="Ashley Jarboe"/>
    <x v="0"/>
    <x v="7"/>
    <s v="Puducherry"/>
    <s v="India"/>
    <x v="2"/>
    <s v="TEC-CO-10002040"/>
    <x v="1"/>
    <x v="10"/>
    <x v="187"/>
    <x v="1118"/>
    <n v="2"/>
    <n v="267.24"/>
    <n v="42.12"/>
    <s v="Medium"/>
    <n v="11"/>
    <s v="Suresh"/>
    <x v="9"/>
    <s v="Female"/>
    <x v="501"/>
    <s v="2023"/>
    <x v="0"/>
    <s v="May"/>
    <d v="2023-07-12T00:00:00"/>
    <x v="0"/>
  </r>
  <r>
    <n v="1244"/>
    <s v="ID-2011-29389"/>
    <s v="Standard Class"/>
    <s v="AG-10900"/>
    <s v="Arthur Gainer"/>
    <x v="0"/>
    <x v="49"/>
    <s v="Maharashtra"/>
    <s v="India"/>
    <x v="0"/>
    <s v="OFF-AR-10000989"/>
    <x v="0"/>
    <x v="7"/>
    <x v="889"/>
    <x v="1119"/>
    <n v="2"/>
    <n v="-48.3"/>
    <n v="3.76"/>
    <s v="Medium"/>
    <n v="620"/>
    <s v="Mahesh"/>
    <x v="0"/>
    <s v="Female"/>
    <x v="500"/>
    <s v="2024"/>
    <x v="5"/>
    <s v="February"/>
    <d v="2024-04-04T00:00:00"/>
    <x v="1"/>
  </r>
  <r>
    <n v="1245"/>
    <s v="IN-2013-52230"/>
    <s v="Standard Class"/>
    <s v="SC-20380"/>
    <s v="Shahid Collister"/>
    <x v="0"/>
    <x v="18"/>
    <s v="Tamil Nadu"/>
    <s v="India"/>
    <x v="2"/>
    <s v="OFF-PA-10003020"/>
    <x v="0"/>
    <x v="6"/>
    <x v="890"/>
    <x v="1120"/>
    <n v="2"/>
    <n v="5.7"/>
    <n v="2.79"/>
    <s v="Medium"/>
    <n v="403"/>
    <s v="Mahesh"/>
    <x v="0"/>
    <s v="Female"/>
    <x v="502"/>
    <s v="2024"/>
    <x v="6"/>
    <s v="July"/>
    <d v="2024-07-29T00:00:00"/>
    <x v="1"/>
  </r>
  <r>
    <n v="1246"/>
    <s v="IN-2011-19953"/>
    <s v="Standard Class"/>
    <s v="SC-20725"/>
    <s v="Steven Cartwright"/>
    <x v="0"/>
    <x v="52"/>
    <s v="Telangana"/>
    <s v="India"/>
    <x v="2"/>
    <s v="OFF-EN-10002556"/>
    <x v="0"/>
    <x v="2"/>
    <x v="495"/>
    <x v="1121"/>
    <n v="1"/>
    <n v="7.32"/>
    <n v="2.04"/>
    <s v="Medium"/>
    <n v="26"/>
    <s v="Mahesh"/>
    <x v="2"/>
    <s v="Male"/>
    <x v="26"/>
    <s v="2021"/>
    <x v="3"/>
    <s v="March"/>
    <d v="2021-02-04T00:00:00"/>
    <x v="0"/>
  </r>
  <r>
    <n v="1247"/>
    <s v="IN-2013-19337"/>
    <s v="Standard Class"/>
    <s v="BW-11200"/>
    <s v="Ben Wallace"/>
    <x v="0"/>
    <x v="126"/>
    <s v="Jharkhand"/>
    <s v="India"/>
    <x v="1"/>
    <s v="OFF-PA-10000215"/>
    <x v="0"/>
    <x v="6"/>
    <x v="120"/>
    <x v="68"/>
    <n v="1"/>
    <n v="0.93"/>
    <n v="0.86"/>
    <s v="Medium"/>
    <n v="110"/>
    <s v="Mahesh"/>
    <x v="3"/>
    <s v="Male"/>
    <x v="235"/>
    <s v="2021"/>
    <x v="3"/>
    <s v="February"/>
    <d v="2021-02-26T00:00:00"/>
    <x v="0"/>
  </r>
  <r>
    <n v="1248"/>
    <s v="IN-2014-55912"/>
    <s v="Standard Class"/>
    <s v="RR-19315"/>
    <s v="Ralph Ritter"/>
    <x v="0"/>
    <x v="10"/>
    <s v="Chhattisgarh"/>
    <s v="India"/>
    <x v="1"/>
    <s v="OFF-AP-10000004"/>
    <x v="0"/>
    <x v="8"/>
    <x v="891"/>
    <x v="1122"/>
    <n v="1"/>
    <n v="183.27"/>
    <n v="22.77"/>
    <s v="Medium"/>
    <n v="464"/>
    <s v="Mahesh"/>
    <x v="0"/>
    <s v="Male"/>
    <x v="150"/>
    <s v="2022"/>
    <x v="6"/>
    <s v="October"/>
    <d v="2022-02-11T00:00:00"/>
    <x v="1"/>
  </r>
  <r>
    <n v="1249"/>
    <s v="IN-2014-78116"/>
    <s v="Standard Class"/>
    <s v="DL-12925"/>
    <s v="Daniel Lacy"/>
    <x v="0"/>
    <x v="13"/>
    <s v="Rajasthan"/>
    <s v="India"/>
    <x v="0"/>
    <s v="OFF-BI-10004700"/>
    <x v="0"/>
    <x v="0"/>
    <x v="20"/>
    <x v="21"/>
    <n v="3"/>
    <n v="13.32"/>
    <n v="2.56"/>
    <s v="Medium"/>
    <n v="439"/>
    <s v="Mahesh"/>
    <x v="3"/>
    <s v="Female"/>
    <x v="440"/>
    <s v="2024"/>
    <x v="3"/>
    <s v="February"/>
    <d v="2024-04-06T00:00:00"/>
    <x v="0"/>
  </r>
  <r>
    <n v="1250"/>
    <s v="IN-2012-43291"/>
    <s v="Standard Class"/>
    <s v="GB-14575"/>
    <s v="Giulietta Baptist"/>
    <x v="0"/>
    <x v="17"/>
    <s v="Uttar Pradesh"/>
    <s v="India"/>
    <x v="3"/>
    <s v="OFF-SU-10001686"/>
    <x v="0"/>
    <x v="5"/>
    <x v="729"/>
    <x v="1123"/>
    <n v="3"/>
    <n v="23.22"/>
    <n v="12.47"/>
    <s v="Medium"/>
    <n v="84"/>
    <s v="Mahesh"/>
    <x v="2"/>
    <s v="Male"/>
    <x v="433"/>
    <s v="2021"/>
    <x v="2"/>
    <s v="March"/>
    <d v="2021-06-08T00:00:00"/>
    <x v="0"/>
  </r>
  <r>
    <n v="1251"/>
    <s v="IN-2013-54736"/>
    <s v="Standard Class"/>
    <s v="SC-20020"/>
    <s v="Sam Craven"/>
    <x v="0"/>
    <x v="48"/>
    <s v="Bihar"/>
    <s v="India"/>
    <x v="1"/>
    <s v="OFF-PA-10000127"/>
    <x v="0"/>
    <x v="6"/>
    <x v="59"/>
    <x v="62"/>
    <n v="3"/>
    <n v="20.07"/>
    <n v="4.72"/>
    <s v="Medium"/>
    <n v="485"/>
    <s v="Mahesh"/>
    <x v="0"/>
    <s v="Female"/>
    <x v="433"/>
    <s v="2021"/>
    <x v="2"/>
    <s v="March"/>
    <d v="2021-06-08T00:00:00"/>
    <x v="0"/>
  </r>
  <r>
    <n v="1252"/>
    <s v="IN-2011-43109"/>
    <s v="Standard Class"/>
    <s v="WB-21850"/>
    <s v="William Brown"/>
    <x v="0"/>
    <x v="65"/>
    <s v="Maharashtra"/>
    <s v="India"/>
    <x v="0"/>
    <s v="OFF-ST-10000351"/>
    <x v="0"/>
    <x v="1"/>
    <x v="892"/>
    <x v="196"/>
    <n v="5"/>
    <n v="2.4"/>
    <n v="1.36"/>
    <s v="Medium"/>
    <n v="342"/>
    <s v="Mahesh"/>
    <x v="1"/>
    <s v="Male"/>
    <x v="392"/>
    <s v="2022"/>
    <x v="5"/>
    <s v="November"/>
    <d v="2022-06-15T00:00:00"/>
    <x v="1"/>
  </r>
  <r>
    <n v="1253"/>
    <s v="IN-2012-35668"/>
    <s v="Standard Class"/>
    <s v="SO-20335"/>
    <s v="Sean O'Donnell"/>
    <x v="0"/>
    <x v="89"/>
    <s v="Madhya Pradesh"/>
    <s v="India"/>
    <x v="0"/>
    <s v="OFF-EN-10000114"/>
    <x v="0"/>
    <x v="2"/>
    <x v="17"/>
    <x v="1124"/>
    <n v="6"/>
    <n v="1.26"/>
    <n v="6.12"/>
    <s v="Medium"/>
    <n v="664"/>
    <s v="Mahesh"/>
    <x v="2"/>
    <s v="Male"/>
    <x v="153"/>
    <s v="2024"/>
    <x v="5"/>
    <s v="January"/>
    <d v="2024-01-16T00:00:00"/>
    <x v="1"/>
  </r>
  <r>
    <n v="1254"/>
    <s v="IN-2013-21192"/>
    <s v="Standard Class"/>
    <s v="LH-16900"/>
    <s v="Lena Hernandez"/>
    <x v="0"/>
    <x v="101"/>
    <s v="Uttar Pradesh"/>
    <s v="India"/>
    <x v="3"/>
    <s v="OFF-SU-10004077"/>
    <x v="0"/>
    <x v="5"/>
    <x v="893"/>
    <x v="1125"/>
    <n v="9"/>
    <n v="117.45"/>
    <n v="16.84"/>
    <s v="Medium"/>
    <n v="726"/>
    <s v="Mahesh"/>
    <x v="3"/>
    <s v="Female"/>
    <x v="503"/>
    <s v="2023"/>
    <x v="6"/>
    <s v="January"/>
    <d v="2023-02-02T00:00:00"/>
    <x v="1"/>
  </r>
  <r>
    <n v="1255"/>
    <s v="IN-2013-64452"/>
    <s v="Standard Class"/>
    <s v="KH-16330"/>
    <s v="Katharine Harms"/>
    <x v="1"/>
    <x v="139"/>
    <s v="Bihar"/>
    <s v="India"/>
    <x v="1"/>
    <s v="OFF-ST-10003953"/>
    <x v="0"/>
    <x v="1"/>
    <x v="152"/>
    <x v="1126"/>
    <n v="5"/>
    <n v="179.7"/>
    <n v="59.41"/>
    <s v="Medium"/>
    <n v="266"/>
    <s v="Mahesh"/>
    <x v="0"/>
    <s v="Female"/>
    <x v="395"/>
    <s v="2024"/>
    <x v="1"/>
    <s v="May"/>
    <d v="2024-05-25T00:00:00"/>
    <x v="0"/>
  </r>
  <r>
    <n v="1256"/>
    <s v="IN-2012-32343"/>
    <s v="Standard Class"/>
    <s v="SC-20230"/>
    <s v="Scot Coram"/>
    <x v="1"/>
    <x v="82"/>
    <s v="Gujarat"/>
    <s v="India"/>
    <x v="0"/>
    <s v="OFF-BI-10002632"/>
    <x v="0"/>
    <x v="0"/>
    <x v="894"/>
    <x v="1127"/>
    <n v="5"/>
    <n v="69.45"/>
    <n v="16.66"/>
    <s v="Medium"/>
    <n v="267"/>
    <s v="Mahesh"/>
    <x v="1"/>
    <s v="Male"/>
    <x v="217"/>
    <s v="2022"/>
    <x v="1"/>
    <s v="May"/>
    <d v="2022-05-28T00:00:00"/>
    <x v="0"/>
  </r>
  <r>
    <n v="1257"/>
    <s v="IN-2012-37957"/>
    <s v="Standard Class"/>
    <s v="Dl-13600"/>
    <s v="Dorris liebe"/>
    <x v="1"/>
    <x v="30"/>
    <s v="Delhi"/>
    <s v="India"/>
    <x v="3"/>
    <s v="OFF-FA-10000248"/>
    <x v="0"/>
    <x v="4"/>
    <x v="54"/>
    <x v="960"/>
    <n v="4"/>
    <n v="27.96"/>
    <n v="1.31"/>
    <s v="Medium"/>
    <n v="118"/>
    <s v="Mahesh"/>
    <x v="3"/>
    <s v="Female"/>
    <x v="217"/>
    <s v="2022"/>
    <x v="1"/>
    <s v="May"/>
    <d v="2022-05-28T00:00:00"/>
    <x v="0"/>
  </r>
  <r>
    <n v="1258"/>
    <s v="IN-2013-77766"/>
    <s v="Standard Class"/>
    <s v="DJ-13420"/>
    <s v="Denny Joy"/>
    <x v="1"/>
    <x v="115"/>
    <s v="Chhattisgarh"/>
    <s v="India"/>
    <x v="1"/>
    <s v="OFF-SU-10000178"/>
    <x v="0"/>
    <x v="5"/>
    <x v="705"/>
    <x v="1128"/>
    <n v="3"/>
    <n v="4.32"/>
    <n v="2.88"/>
    <s v="Medium"/>
    <n v="410"/>
    <s v="Mahesh"/>
    <x v="3"/>
    <s v="Male"/>
    <x v="390"/>
    <s v="2024"/>
    <x v="4"/>
    <s v="March"/>
    <d v="2024-03-24T00:00:00"/>
    <x v="0"/>
  </r>
  <r>
    <n v="1259"/>
    <s v="IN-2013-64452"/>
    <s v="Standard Class"/>
    <s v="KH-16330"/>
    <s v="Katharine Harms"/>
    <x v="1"/>
    <x v="139"/>
    <s v="Bihar"/>
    <s v="India"/>
    <x v="1"/>
    <s v="OFF-BI-10000305"/>
    <x v="0"/>
    <x v="0"/>
    <x v="103"/>
    <x v="1129"/>
    <n v="3"/>
    <n v="4.2300000000000004"/>
    <n v="1.31"/>
    <s v="Medium"/>
    <n v="426"/>
    <s v="Mahesh"/>
    <x v="3"/>
    <s v="Female"/>
    <x v="504"/>
    <s v="2021"/>
    <x v="3"/>
    <s v="December"/>
    <d v="2021-12-17T00:00:00"/>
    <x v="0"/>
  </r>
  <r>
    <n v="1260"/>
    <s v="IN-2013-29683"/>
    <s v="Standard Class"/>
    <s v="AS-10225"/>
    <s v="Alan Schoenberger"/>
    <x v="1"/>
    <x v="52"/>
    <s v="Telangana"/>
    <s v="India"/>
    <x v="2"/>
    <s v="OFF-LA-10003379"/>
    <x v="0"/>
    <x v="3"/>
    <x v="895"/>
    <x v="1130"/>
    <n v="1"/>
    <n v="0.63"/>
    <n v="1.05"/>
    <s v="Medium"/>
    <n v="626"/>
    <s v="Mahesh"/>
    <x v="2"/>
    <s v="Female"/>
    <x v="505"/>
    <s v="2022"/>
    <x v="6"/>
    <s v="March"/>
    <d v="2022-03-21T00:00:00"/>
    <x v="1"/>
  </r>
  <r>
    <n v="1261"/>
    <s v="IN-2013-34506"/>
    <s v="Standard Class"/>
    <s v="GR-14560"/>
    <s v="Georgia Rosenberg"/>
    <x v="1"/>
    <x v="18"/>
    <s v="Tamil Nadu"/>
    <s v="India"/>
    <x v="2"/>
    <s v="OFF-PA-10000453"/>
    <x v="0"/>
    <x v="6"/>
    <x v="151"/>
    <x v="1131"/>
    <n v="2"/>
    <n v="34.32"/>
    <n v="10.23"/>
    <s v="Medium"/>
    <n v="312"/>
    <s v="Mahesh"/>
    <x v="3"/>
    <s v="Male"/>
    <x v="506"/>
    <s v="2023"/>
    <x v="2"/>
    <s v="May"/>
    <d v="2023-01-06T00:00:00"/>
    <x v="0"/>
  </r>
  <r>
    <n v="1262"/>
    <s v="IN-2014-55471"/>
    <s v="Standard Class"/>
    <s v="GM-14695"/>
    <s v="Greg Maxwell"/>
    <x v="1"/>
    <x v="99"/>
    <s v="Rajasthan"/>
    <s v="India"/>
    <x v="0"/>
    <s v="OFF-EN-10001882"/>
    <x v="0"/>
    <x v="2"/>
    <x v="896"/>
    <x v="1132"/>
    <n v="2"/>
    <n v="28.92"/>
    <n v="2.73"/>
    <s v="Medium"/>
    <n v="466"/>
    <s v="Mahesh"/>
    <x v="2"/>
    <s v="Female"/>
    <x v="392"/>
    <s v="2022"/>
    <x v="5"/>
    <s v="November"/>
    <d v="2022-06-15T00:00:00"/>
    <x v="1"/>
  </r>
  <r>
    <n v="1263"/>
    <s v="IN-2011-29438"/>
    <s v="Standard Class"/>
    <s v="PV-18985"/>
    <s v="Paul Van Hugh"/>
    <x v="2"/>
    <x v="128"/>
    <s v="Tamil Nadu"/>
    <s v="India"/>
    <x v="2"/>
    <s v="OFF-ST-10003547"/>
    <x v="0"/>
    <x v="1"/>
    <x v="897"/>
    <x v="725"/>
    <n v="2"/>
    <n v="43.02"/>
    <n v="9.1"/>
    <s v="Medium"/>
    <n v="67"/>
    <s v="Mahesh"/>
    <x v="1"/>
    <s v="Male"/>
    <x v="391"/>
    <s v="2022"/>
    <x v="1"/>
    <s v="June"/>
    <d v="2022-06-27T00:00:00"/>
    <x v="0"/>
  </r>
  <r>
    <n v="1264"/>
    <s v="IN-2013-49423"/>
    <s v="Standard Class"/>
    <s v="DA-13450"/>
    <s v="Dianna Arnett"/>
    <x v="2"/>
    <x v="66"/>
    <s v="Maharashtra"/>
    <s v="India"/>
    <x v="0"/>
    <s v="OFF-BI-10002335"/>
    <x v="0"/>
    <x v="0"/>
    <x v="481"/>
    <x v="1133"/>
    <n v="1"/>
    <n v="0.24"/>
    <n v="1.1000000000000001"/>
    <s v="Medium"/>
    <n v="241"/>
    <s v="Mahesh"/>
    <x v="1"/>
    <s v="Female"/>
    <x v="145"/>
    <s v="2024"/>
    <x v="3"/>
    <s v="December"/>
    <d v="2025-05-01T00:00:00"/>
    <x v="0"/>
  </r>
  <r>
    <n v="1265"/>
    <s v="IN-2011-73734"/>
    <s v="Standard Class"/>
    <s v="MG-17890"/>
    <s v="Michael Granlund"/>
    <x v="2"/>
    <x v="52"/>
    <s v="Telangana"/>
    <s v="India"/>
    <x v="2"/>
    <s v="OFF-BI-10004440"/>
    <x v="0"/>
    <x v="0"/>
    <x v="898"/>
    <x v="1134"/>
    <n v="1"/>
    <n v="3.3"/>
    <n v="0.97"/>
    <s v="Medium"/>
    <n v="195"/>
    <s v="Mahesh"/>
    <x v="2"/>
    <s v="Female"/>
    <x v="504"/>
    <s v="2021"/>
    <x v="3"/>
    <s v="December"/>
    <d v="2021-12-17T00:00:00"/>
    <x v="0"/>
  </r>
  <r>
    <n v="1266"/>
    <s v="IN-2014-34653"/>
    <s v="Standard Class"/>
    <s v="NK-18490"/>
    <s v="Neil Knudson"/>
    <x v="2"/>
    <x v="1"/>
    <s v="Chhattisgarh"/>
    <s v="India"/>
    <x v="1"/>
    <s v="OFF-SU-10001731"/>
    <x v="0"/>
    <x v="5"/>
    <x v="789"/>
    <x v="1135"/>
    <n v="3"/>
    <n v="30.6"/>
    <n v="5.25"/>
    <s v="Medium"/>
    <n v="432"/>
    <s v="Mahesh"/>
    <x v="0"/>
    <s v="Male"/>
    <x v="504"/>
    <s v="2021"/>
    <x v="3"/>
    <s v="December"/>
    <d v="2021-12-17T00:00:00"/>
    <x v="0"/>
  </r>
  <r>
    <n v="1267"/>
    <s v="IN-2013-60049"/>
    <s v="Standard Class"/>
    <s v="VT-21700"/>
    <s v="Valerie Takahito"/>
    <x v="2"/>
    <x v="10"/>
    <s v="Chhattisgarh"/>
    <s v="India"/>
    <x v="1"/>
    <s v="OFF-LA-10000219"/>
    <x v="0"/>
    <x v="3"/>
    <x v="899"/>
    <x v="462"/>
    <n v="7"/>
    <n v="3.99"/>
    <n v="4.04"/>
    <s v="Medium"/>
    <n v="764"/>
    <s v="Mahesh"/>
    <x v="1"/>
    <s v="Female"/>
    <x v="148"/>
    <s v="2024"/>
    <x v="4"/>
    <s v="September"/>
    <d v="2024-09-28T00:00:00"/>
    <x v="0"/>
  </r>
  <r>
    <n v="1268"/>
    <s v="IN-2014-68218"/>
    <s v="Standard Class"/>
    <s v="GK-14620"/>
    <s v="Grace Kelly"/>
    <x v="1"/>
    <x v="21"/>
    <s v="West Bengal"/>
    <s v="India"/>
    <x v="1"/>
    <s v="OFF-ST-10001124"/>
    <x v="0"/>
    <x v="1"/>
    <x v="900"/>
    <x v="1136"/>
    <n v="4"/>
    <n v="29.28"/>
    <n v="29.35"/>
    <s v="High"/>
    <n v="128"/>
    <s v="Mahesh"/>
    <x v="3"/>
    <s v="Male"/>
    <x v="218"/>
    <s v="2022"/>
    <x v="1"/>
    <s v="October"/>
    <d v="2022-10-21T00:00:00"/>
    <x v="0"/>
  </r>
  <r>
    <n v="1269"/>
    <s v="IN-2014-68218"/>
    <s v="Standard Class"/>
    <s v="GK-14620"/>
    <s v="Grace Kelly"/>
    <x v="1"/>
    <x v="21"/>
    <s v="West Bengal"/>
    <s v="India"/>
    <x v="1"/>
    <s v="OFF-PA-10003381"/>
    <x v="0"/>
    <x v="6"/>
    <x v="901"/>
    <x v="468"/>
    <n v="2"/>
    <n v="23.28"/>
    <n v="11.11"/>
    <s v="High"/>
    <n v="285"/>
    <s v="Mahesh"/>
    <x v="3"/>
    <s v="Female"/>
    <x v="154"/>
    <s v="2023"/>
    <x v="4"/>
    <s v="November"/>
    <d v="2023-02-15T00:00:00"/>
    <x v="0"/>
  </r>
  <r>
    <n v="1270"/>
    <s v="ID-2013-74882"/>
    <s v="Standard Class"/>
    <s v="RH-19510"/>
    <s v="Rick Huthwaite"/>
    <x v="2"/>
    <x v="49"/>
    <s v="Maharashtra"/>
    <s v="India"/>
    <x v="0"/>
    <s v="OFF-LA-10003236"/>
    <x v="0"/>
    <x v="3"/>
    <x v="902"/>
    <x v="1137"/>
    <n v="2"/>
    <n v="-1.5"/>
    <n v="0.57999999999999996"/>
    <s v="High"/>
    <n v="28"/>
    <s v="Mahesh"/>
    <x v="0"/>
    <s v="Male"/>
    <x v="504"/>
    <s v="2021"/>
    <x v="3"/>
    <s v="December"/>
    <d v="2021-12-17T00:00:00"/>
    <x v="0"/>
  </r>
  <r>
    <n v="1271"/>
    <s v="IN-2012-57116"/>
    <s v="Standard Class"/>
    <s v="NM-18445"/>
    <s v="Nathan Mautz"/>
    <x v="2"/>
    <x v="27"/>
    <s v="Assam"/>
    <s v="India"/>
    <x v="1"/>
    <s v="OFF-SU-10001346"/>
    <x v="0"/>
    <x v="5"/>
    <x v="774"/>
    <x v="1138"/>
    <n v="3"/>
    <n v="14.22"/>
    <n v="33.35"/>
    <s v="High"/>
    <n v="787"/>
    <s v="Mahesh"/>
    <x v="2"/>
    <s v="Male"/>
    <x v="503"/>
    <s v="2023"/>
    <x v="6"/>
    <s v="January"/>
    <d v="2023-02-02T00:00:00"/>
    <x v="1"/>
  </r>
  <r>
    <n v="1272"/>
    <s v="IN-2013-55016"/>
    <s v="Standard Class"/>
    <s v="TN-21040"/>
    <s v="Tanja Norvell"/>
    <x v="2"/>
    <x v="45"/>
    <s v="Maharashtra"/>
    <s v="India"/>
    <x v="0"/>
    <s v="OFF-PA-10004741"/>
    <x v="0"/>
    <x v="6"/>
    <x v="132"/>
    <x v="1139"/>
    <n v="6"/>
    <n v="15.66"/>
    <n v="24.44"/>
    <s v="High"/>
    <n v="796"/>
    <s v="Mahesh"/>
    <x v="0"/>
    <s v="Male"/>
    <x v="219"/>
    <s v="2022"/>
    <x v="0"/>
    <s v="February"/>
    <d v="2022-02-25T00:00:00"/>
    <x v="0"/>
  </r>
  <r>
    <n v="1273"/>
    <s v="IN-2014-13051"/>
    <s v="Standard Class"/>
    <s v="LF-17185"/>
    <s v="Luke Foster"/>
    <x v="0"/>
    <x v="33"/>
    <s v="Andhra Pradesh"/>
    <s v="India"/>
    <x v="2"/>
    <s v="OFF-FA-10002015"/>
    <x v="0"/>
    <x v="4"/>
    <x v="11"/>
    <x v="1140"/>
    <n v="7"/>
    <n v="12.39"/>
    <n v="4.9800000000000004"/>
    <s v="High"/>
    <n v="665"/>
    <s v="Mahesh"/>
    <x v="0"/>
    <s v="Male"/>
    <x v="417"/>
    <s v="2022"/>
    <x v="3"/>
    <s v="May"/>
    <d v="2022-05-26T00:00:00"/>
    <x v="0"/>
  </r>
  <r>
    <n v="1274"/>
    <s v="IN-2012-70472"/>
    <s v="Standard Class"/>
    <s v="SA-20830"/>
    <s v="Sue Ann Reed"/>
    <x v="0"/>
    <x v="8"/>
    <s v="Uttar Pradesh"/>
    <s v="India"/>
    <x v="3"/>
    <s v="OFF-FA-10003980"/>
    <x v="0"/>
    <x v="4"/>
    <x v="731"/>
    <x v="1141"/>
    <n v="4"/>
    <n v="4.5599999999999996"/>
    <n v="9.36"/>
    <s v="High"/>
    <n v="651"/>
    <s v="Mahesh"/>
    <x v="2"/>
    <s v="Female"/>
    <x v="211"/>
    <s v="2022"/>
    <x v="4"/>
    <s v="April"/>
    <d v="2022-04-24T00:00:00"/>
    <x v="0"/>
  </r>
  <r>
    <n v="1275"/>
    <s v="IN-2014-65712"/>
    <s v="Standard Class"/>
    <s v="JM-16195"/>
    <s v="Justin MacKendrick"/>
    <x v="0"/>
    <x v="58"/>
    <s v="Tamil Nadu"/>
    <s v="India"/>
    <x v="2"/>
    <s v="OFF-EN-10000061"/>
    <x v="0"/>
    <x v="2"/>
    <x v="903"/>
    <x v="1142"/>
    <n v="2"/>
    <n v="4.32"/>
    <n v="2.87"/>
    <s v="High"/>
    <n v="278"/>
    <s v="Mahesh"/>
    <x v="1"/>
    <s v="Male"/>
    <x v="236"/>
    <s v="2023"/>
    <x v="4"/>
    <s v="August"/>
    <d v="2023-08-25T00:00:00"/>
    <x v="0"/>
  </r>
  <r>
    <n v="1276"/>
    <s v="IN-2012-41926"/>
    <s v="Standard Class"/>
    <s v="TB-21055"/>
    <s v="Ted Butterfield"/>
    <x v="0"/>
    <x v="61"/>
    <s v="Uttar Pradesh"/>
    <s v="India"/>
    <x v="3"/>
    <s v="OFF-AR-10002036"/>
    <x v="0"/>
    <x v="7"/>
    <x v="735"/>
    <x v="1143"/>
    <n v="3"/>
    <n v="34.380000000000003"/>
    <n v="9.6199999999999992"/>
    <s v="High"/>
    <n v="641"/>
    <s v="Mahesh"/>
    <x v="3"/>
    <s v="Male"/>
    <x v="507"/>
    <s v="2024"/>
    <x v="4"/>
    <s v="November"/>
    <d v="2024-07-14T00:00:00"/>
    <x v="0"/>
  </r>
  <r>
    <n v="1277"/>
    <s v="IN-2012-42045"/>
    <s v="Standard Class"/>
    <s v="KD-16345"/>
    <s v="Katherine Ducich"/>
    <x v="0"/>
    <x v="95"/>
    <s v="Karnataka"/>
    <s v="India"/>
    <x v="2"/>
    <s v="OFF-AR-10003446"/>
    <x v="0"/>
    <x v="7"/>
    <x v="484"/>
    <x v="1144"/>
    <n v="2"/>
    <n v="0"/>
    <n v="5.48"/>
    <s v="High"/>
    <n v="449"/>
    <s v="Mahesh"/>
    <x v="0"/>
    <s v="Female"/>
    <x v="407"/>
    <s v="2022"/>
    <x v="2"/>
    <s v="July"/>
    <d v="2022-07-27T00:00:00"/>
    <x v="0"/>
  </r>
  <r>
    <n v="1278"/>
    <s v="IN-2013-70381"/>
    <s v="Standard Class"/>
    <s v="HJ-14875"/>
    <s v="Heather Jas"/>
    <x v="2"/>
    <x v="52"/>
    <s v="Telangana"/>
    <s v="India"/>
    <x v="2"/>
    <s v="OFF-AR-10001850"/>
    <x v="0"/>
    <x v="7"/>
    <x v="904"/>
    <x v="1145"/>
    <n v="3"/>
    <n v="7.83"/>
    <n v="11.65"/>
    <s v="Low"/>
    <n v="765"/>
    <s v="Mahesh"/>
    <x v="2"/>
    <s v="Female"/>
    <x v="209"/>
    <s v="2024"/>
    <x v="1"/>
    <s v="March"/>
    <d v="2024-03-30T00:00:00"/>
    <x v="0"/>
  </r>
  <r>
    <n v="1279"/>
    <s v="IN-2014-53427"/>
    <s v="Standard Class"/>
    <s v="LT-16765"/>
    <s v="Larry Tron"/>
    <x v="0"/>
    <x v="105"/>
    <s v="Manipur"/>
    <s v="India"/>
    <x v="1"/>
    <s v="OFF-AP-10002371"/>
    <x v="0"/>
    <x v="8"/>
    <x v="687"/>
    <x v="42"/>
    <n v="1"/>
    <n v="42.48"/>
    <n v="7.26"/>
    <s v="Low"/>
    <n v="41"/>
    <s v="Mahesh"/>
    <x v="3"/>
    <s v="Male"/>
    <x v="82"/>
    <s v="2023"/>
    <x v="2"/>
    <s v="September"/>
    <d v="2023-09-11T00:00:00"/>
    <x v="0"/>
  </r>
  <r>
    <n v="1280"/>
    <s v="IN-2011-22368"/>
    <s v="Standard Class"/>
    <s v="JM-15250"/>
    <s v="Janet Martin"/>
    <x v="0"/>
    <x v="80"/>
    <s v="Jharkhand"/>
    <s v="India"/>
    <x v="1"/>
    <s v="OFF-LA-10004114"/>
    <x v="0"/>
    <x v="3"/>
    <x v="483"/>
    <x v="1146"/>
    <n v="1"/>
    <n v="2.58"/>
    <n v="0.71"/>
    <s v="Low"/>
    <n v="389"/>
    <s v="Mahesh"/>
    <x v="0"/>
    <s v="Female"/>
    <x v="508"/>
    <s v="2021"/>
    <x v="3"/>
    <s v="July"/>
    <d v="2021-07-25T00:00:00"/>
    <x v="0"/>
  </r>
  <r>
    <n v="1281"/>
    <s v="IN-2011-46581"/>
    <s v="Second Class"/>
    <s v="TA-21385"/>
    <s v="Tom Ashbrook"/>
    <x v="2"/>
    <x v="72"/>
    <s v="Tamil Nadu"/>
    <s v="India"/>
    <x v="2"/>
    <s v="OFF-EN-10004424"/>
    <x v="0"/>
    <x v="2"/>
    <x v="462"/>
    <x v="1147"/>
    <n v="4"/>
    <n v="28.68"/>
    <n v="25"/>
    <s v="Medium"/>
    <n v="652"/>
    <s v="Mahesh"/>
    <x v="0"/>
    <s v="Female"/>
    <x v="509"/>
    <s v="2024"/>
    <x v="6"/>
    <s v="October"/>
    <d v="2024-10-12T00:00:00"/>
    <x v="1"/>
  </r>
  <r>
    <n v="1282"/>
    <s v="IN-2014-63374"/>
    <s v="Second Class"/>
    <s v="MH-18115"/>
    <s v="Mick Hernandez"/>
    <x v="2"/>
    <x v="75"/>
    <s v="Uttar Pradesh"/>
    <s v="India"/>
    <x v="3"/>
    <s v="OFF-LA-10004062"/>
    <x v="0"/>
    <x v="3"/>
    <x v="905"/>
    <x v="1148"/>
    <n v="4"/>
    <n v="18.84"/>
    <n v="6.27"/>
    <s v="High"/>
    <n v="108"/>
    <s v="Mahesh"/>
    <x v="2"/>
    <s v="Male"/>
    <x v="2"/>
    <s v="2024"/>
    <x v="2"/>
    <s v="February"/>
    <d v="2024-07-12T00:00:00"/>
    <x v="0"/>
  </r>
  <r>
    <n v="1283"/>
    <s v="IN-2014-63374"/>
    <s v="Second Class"/>
    <s v="MH-18115"/>
    <s v="Mick Hernandez"/>
    <x v="2"/>
    <x v="75"/>
    <s v="Uttar Pradesh"/>
    <s v="India"/>
    <x v="3"/>
    <s v="OFF-EN-10002700"/>
    <x v="0"/>
    <x v="2"/>
    <x v="699"/>
    <x v="957"/>
    <n v="1"/>
    <n v="17.64"/>
    <n v="10.34"/>
    <s v="High"/>
    <n v="19"/>
    <s v="Mahesh"/>
    <x v="0"/>
    <s v="Female"/>
    <x v="192"/>
    <s v="2023"/>
    <x v="5"/>
    <s v="January"/>
    <d v="2023-01-24T00:00:00"/>
    <x v="1"/>
  </r>
  <r>
    <n v="1284"/>
    <s v="IN-2012-66090"/>
    <s v="First Class"/>
    <s v="SH-20635"/>
    <s v="Stefanie Holloman"/>
    <x v="1"/>
    <x v="0"/>
    <s v="Gujarat"/>
    <s v="India"/>
    <x v="0"/>
    <s v="OFF-AP-10000043"/>
    <x v="0"/>
    <x v="8"/>
    <x v="906"/>
    <x v="1149"/>
    <n v="2"/>
    <n v="43.32"/>
    <n v="11.08"/>
    <s v="Medium"/>
    <n v="154"/>
    <s v="Mahesh"/>
    <x v="1"/>
    <s v="Male"/>
    <x v="400"/>
    <s v="2024"/>
    <x v="3"/>
    <s v="August"/>
    <d v="2024-08-24T00:00:00"/>
    <x v="0"/>
  </r>
  <r>
    <n v="1285"/>
    <s v="ID-2014-23642"/>
    <s v="Second Class"/>
    <s v="KC-16255"/>
    <s v="Karen Carlisle"/>
    <x v="1"/>
    <x v="49"/>
    <s v="Maharashtra"/>
    <s v="India"/>
    <x v="0"/>
    <s v="OFF-ST-10003411"/>
    <x v="0"/>
    <x v="1"/>
    <x v="907"/>
    <x v="1150"/>
    <n v="3"/>
    <n v="-49.41"/>
    <n v="11.67"/>
    <s v="High"/>
    <n v="77"/>
    <s v="Mahesh"/>
    <x v="0"/>
    <s v="Female"/>
    <x v="408"/>
    <s v="2021"/>
    <x v="3"/>
    <s v="August"/>
    <d v="2021-04-09T00:00:00"/>
    <x v="0"/>
  </r>
  <r>
    <n v="1286"/>
    <s v="IN-2012-11476"/>
    <s v="Second Class"/>
    <s v="HH-15010"/>
    <s v="Hilary Holden"/>
    <x v="1"/>
    <x v="11"/>
    <s v="Madhya Pradesh"/>
    <s v="India"/>
    <x v="0"/>
    <s v="OFF-EN-10001627"/>
    <x v="0"/>
    <x v="2"/>
    <x v="433"/>
    <x v="1151"/>
    <n v="5"/>
    <n v="30.45"/>
    <n v="18.43"/>
    <s v="High"/>
    <n v="289"/>
    <s v="Mahesh"/>
    <x v="0"/>
    <s v="Female"/>
    <x v="339"/>
    <s v="2024"/>
    <x v="5"/>
    <s v="August"/>
    <d v="2024-08-20T00:00:00"/>
    <x v="1"/>
  </r>
  <r>
    <n v="1287"/>
    <s v="ID-2013-69464"/>
    <s v="Second Class"/>
    <s v="MZ-17515"/>
    <s v="Mary Zewe"/>
    <x v="1"/>
    <x v="49"/>
    <s v="Maharashtra"/>
    <s v="India"/>
    <x v="0"/>
    <s v="OFF-LA-10001383"/>
    <x v="0"/>
    <x v="3"/>
    <x v="908"/>
    <x v="1152"/>
    <n v="8"/>
    <n v="-0.84"/>
    <n v="5.64"/>
    <s v="High"/>
    <n v="480"/>
    <s v="Mahesh"/>
    <x v="1"/>
    <s v="Female"/>
    <x v="103"/>
    <s v="2022"/>
    <x v="0"/>
    <s v="February"/>
    <d v="2022-04-11T00:00:00"/>
    <x v="0"/>
  </r>
  <r>
    <n v="1288"/>
    <s v="IN-2014-16439"/>
    <s v="Second Class"/>
    <s v="JD-15895"/>
    <s v="Jonathan Doherty"/>
    <x v="1"/>
    <x v="42"/>
    <s v="Gujarat"/>
    <s v="India"/>
    <x v="0"/>
    <s v="OFF-SU-10003789"/>
    <x v="0"/>
    <x v="5"/>
    <x v="436"/>
    <x v="1153"/>
    <n v="2"/>
    <n v="27.9"/>
    <n v="9.0299999999999994"/>
    <s v="High"/>
    <n v="88"/>
    <s v="Mahesh"/>
    <x v="2"/>
    <s v="Female"/>
    <x v="213"/>
    <s v="2024"/>
    <x v="6"/>
    <s v="March"/>
    <d v="2024-03-31T00:00:00"/>
    <x v="1"/>
  </r>
  <r>
    <n v="1289"/>
    <s v="IN-2013-61617"/>
    <s v="Second Class"/>
    <s v="AS-10285"/>
    <s v="Alejandro Savely"/>
    <x v="1"/>
    <x v="8"/>
    <s v="Uttar Pradesh"/>
    <s v="India"/>
    <x v="3"/>
    <s v="OFF-LA-10002364"/>
    <x v="0"/>
    <x v="3"/>
    <x v="513"/>
    <x v="125"/>
    <n v="2"/>
    <n v="6.6"/>
    <n v="2.14"/>
    <s v="Medium"/>
    <n v="137"/>
    <s v="Mahesh"/>
    <x v="0"/>
    <s v="Female"/>
    <x v="2"/>
    <s v="2024"/>
    <x v="2"/>
    <s v="February"/>
    <d v="2024-07-12T00:00:00"/>
    <x v="0"/>
  </r>
  <r>
    <n v="1290"/>
    <s v="IN-2012-48548"/>
    <s v="Second Class"/>
    <s v="RB-19360"/>
    <s v="Raymond Buch"/>
    <x v="0"/>
    <x v="53"/>
    <s v="Madhya Pradesh"/>
    <s v="India"/>
    <x v="0"/>
    <s v="OFF-SU-10000649"/>
    <x v="0"/>
    <x v="5"/>
    <x v="909"/>
    <x v="1154"/>
    <n v="5"/>
    <n v="1.65"/>
    <n v="24.44"/>
    <s v="High"/>
    <n v="255"/>
    <s v="Mahesh"/>
    <x v="1"/>
    <s v="Male"/>
    <x v="214"/>
    <s v="2022"/>
    <x v="3"/>
    <s v="May"/>
    <d v="2022-05-31T00:00:00"/>
    <x v="0"/>
  </r>
  <r>
    <n v="1291"/>
    <s v="IN-2014-53707"/>
    <s v="Second Class"/>
    <s v="DJ-13630"/>
    <s v="Doug Jacobs"/>
    <x v="0"/>
    <x v="102"/>
    <s v="Andhra Pradesh"/>
    <s v="India"/>
    <x v="2"/>
    <s v="OFF-LA-10003678"/>
    <x v="0"/>
    <x v="3"/>
    <x v="910"/>
    <x v="1155"/>
    <n v="5"/>
    <n v="0"/>
    <n v="1.58"/>
    <s v="Medium"/>
    <n v="767"/>
    <s v="Mahesh"/>
    <x v="2"/>
    <s v="Female"/>
    <x v="231"/>
    <s v="2023"/>
    <x v="2"/>
    <s v="July"/>
    <d v="2023-12-10T00:00:00"/>
    <x v="0"/>
  </r>
  <r>
    <n v="1292"/>
    <s v="IN-2014-25847"/>
    <s v="Second Class"/>
    <s v="JK-16090"/>
    <s v="Juliana Krohn"/>
    <x v="0"/>
    <x v="30"/>
    <s v="Delhi"/>
    <s v="India"/>
    <x v="3"/>
    <s v="OFF-AP-10003275"/>
    <x v="0"/>
    <x v="8"/>
    <x v="48"/>
    <x v="1156"/>
    <n v="8"/>
    <n v="348.24"/>
    <n v="286.52999999999997"/>
    <s v="High"/>
    <n v="751"/>
    <s v="Mahesh"/>
    <x v="2"/>
    <s v="Male"/>
    <x v="339"/>
    <s v="2024"/>
    <x v="5"/>
    <s v="August"/>
    <d v="2024-08-20T00:00:00"/>
    <x v="1"/>
  </r>
  <r>
    <n v="1293"/>
    <s v="IN-2013-74952"/>
    <s v="Second Class"/>
    <s v="LC-16870"/>
    <s v="Lena Cacioppo"/>
    <x v="0"/>
    <x v="32"/>
    <s v="Karnataka"/>
    <s v="India"/>
    <x v="2"/>
    <s v="OFF-PA-10003686"/>
    <x v="0"/>
    <x v="6"/>
    <x v="126"/>
    <x v="136"/>
    <n v="3"/>
    <n v="2.25"/>
    <n v="5.5"/>
    <s v="Medium"/>
    <n v="117"/>
    <s v="Mahesh"/>
    <x v="0"/>
    <s v="Male"/>
    <x v="192"/>
    <s v="2023"/>
    <x v="5"/>
    <s v="January"/>
    <d v="2023-01-24T00:00:00"/>
    <x v="1"/>
  </r>
  <r>
    <n v="1294"/>
    <s v="IN-2011-29928"/>
    <s v="Second Class"/>
    <s v="VM-21835"/>
    <s v="Vivian Mathis"/>
    <x v="0"/>
    <x v="52"/>
    <s v="Telangana"/>
    <s v="India"/>
    <x v="2"/>
    <s v="OFF-BI-10004651"/>
    <x v="0"/>
    <x v="0"/>
    <x v="31"/>
    <x v="1157"/>
    <n v="3"/>
    <n v="67.86"/>
    <n v="9.1199999999999992"/>
    <s v="Medium"/>
    <n v="352"/>
    <s v="Mahesh"/>
    <x v="2"/>
    <s v="Female"/>
    <x v="192"/>
    <s v="2023"/>
    <x v="5"/>
    <s v="January"/>
    <d v="2023-01-24T00:00:00"/>
    <x v="1"/>
  </r>
  <r>
    <n v="1295"/>
    <s v="IN-2011-29928"/>
    <s v="Second Class"/>
    <s v="VM-21835"/>
    <s v="Vivian Mathis"/>
    <x v="0"/>
    <x v="52"/>
    <s v="Telangana"/>
    <s v="India"/>
    <x v="2"/>
    <s v="OFF-BI-10002301"/>
    <x v="0"/>
    <x v="0"/>
    <x v="911"/>
    <x v="968"/>
    <n v="3"/>
    <n v="5.58"/>
    <n v="0.97"/>
    <s v="Medium"/>
    <n v="477"/>
    <s v="Mahesh"/>
    <x v="1"/>
    <s v="Male"/>
    <x v="94"/>
    <s v="2024"/>
    <x v="6"/>
    <s v="June"/>
    <d v="2024-09-08T00:00:00"/>
    <x v="1"/>
  </r>
  <r>
    <n v="1296"/>
    <s v="IN-2014-41898"/>
    <s v="Second Class"/>
    <s v="DK-13090"/>
    <s v="Dave Kipp"/>
    <x v="0"/>
    <x v="30"/>
    <s v="Delhi"/>
    <s v="India"/>
    <x v="3"/>
    <s v="OFF-SU-10002961"/>
    <x v="0"/>
    <x v="5"/>
    <x v="912"/>
    <x v="478"/>
    <n v="1"/>
    <n v="2.76"/>
    <n v="0.71"/>
    <s v="Medium"/>
    <n v="741"/>
    <s v="Mahesh"/>
    <x v="1"/>
    <s v="Male"/>
    <x v="443"/>
    <s v="2021"/>
    <x v="2"/>
    <s v="April"/>
    <d v="2021-04-22T00:00:00"/>
    <x v="0"/>
  </r>
  <r>
    <n v="1297"/>
    <s v="IN-2014-23922"/>
    <s v="Second Class"/>
    <s v="JK-15730"/>
    <s v="Joe Kamberova"/>
    <x v="0"/>
    <x v="80"/>
    <s v="Jharkhand"/>
    <s v="India"/>
    <x v="1"/>
    <s v="OFF-PA-10003943"/>
    <x v="0"/>
    <x v="6"/>
    <x v="913"/>
    <x v="1158"/>
    <n v="2"/>
    <n v="13.68"/>
    <n v="5.32"/>
    <s v="High"/>
    <n v="275"/>
    <s v="Mahesh"/>
    <x v="2"/>
    <s v="Male"/>
    <x v="150"/>
    <s v="2022"/>
    <x v="6"/>
    <s v="October"/>
    <d v="2022-10-31T00:00:00"/>
    <x v="1"/>
  </r>
  <r>
    <n v="1298"/>
    <s v="IN-2012-53420"/>
    <s v="Second Class"/>
    <s v="LW-16825"/>
    <s v="Laurel Workman"/>
    <x v="1"/>
    <x v="121"/>
    <s v="Maharashtra"/>
    <s v="India"/>
    <x v="0"/>
    <s v="TEC-CO-10004961"/>
    <x v="1"/>
    <x v="10"/>
    <x v="914"/>
    <x v="635"/>
    <n v="2"/>
    <n v="332.7"/>
    <n v="273.63"/>
    <s v="Critical"/>
    <n v="19"/>
    <s v="Mahesh"/>
    <x v="0"/>
    <s v="Female"/>
    <x v="510"/>
    <s v="2023"/>
    <x v="2"/>
    <s v="March"/>
    <d v="2023-03-31T00:00:00"/>
    <x v="0"/>
  </r>
  <r>
    <n v="1299"/>
    <s v="IN-2014-23922"/>
    <s v="Second Class"/>
    <s v="JK-15730"/>
    <s v="Joe Kamberova"/>
    <x v="0"/>
    <x v="80"/>
    <s v="Jharkhand"/>
    <s v="India"/>
    <x v="1"/>
    <s v="TEC-CO-10002587"/>
    <x v="1"/>
    <x v="10"/>
    <x v="597"/>
    <x v="528"/>
    <n v="1"/>
    <n v="79.23"/>
    <n v="25.8"/>
    <s v="High"/>
    <n v="11"/>
    <s v="Mahesh"/>
    <x v="2"/>
    <s v="Male"/>
    <x v="341"/>
    <s v="2021"/>
    <x v="5"/>
    <s v="September"/>
    <d v="2021-09-28T00:00:00"/>
    <x v="1"/>
  </r>
  <r>
    <n v="1300"/>
    <s v="IN-2012-11476"/>
    <s v="Second Class"/>
    <s v="HH-15010"/>
    <s v="Hilary Holden"/>
    <x v="1"/>
    <x v="11"/>
    <s v="Madhya Pradesh"/>
    <s v="India"/>
    <x v="0"/>
    <s v="TEC-AC-10002533"/>
    <x v="1"/>
    <x v="11"/>
    <x v="198"/>
    <x v="1159"/>
    <n v="7"/>
    <n v="128.31"/>
    <n v="126.84"/>
    <s v="High"/>
    <n v="748"/>
    <s v="Mahesh"/>
    <x v="1"/>
    <s v="Female"/>
    <x v="258"/>
    <s v="2022"/>
    <x v="4"/>
    <s v="September"/>
    <d v="2022-09-17T00:00:00"/>
    <x v="0"/>
  </r>
  <r>
    <n v="1301"/>
    <s v="IN-2011-25035"/>
    <s v="First Class"/>
    <s v="SN-20560"/>
    <s v="Skye Norling"/>
    <x v="2"/>
    <x v="46"/>
    <s v="Punjab"/>
    <s v="India"/>
    <x v="3"/>
    <s v="TEC-AC-10000284"/>
    <x v="1"/>
    <x v="11"/>
    <x v="915"/>
    <x v="1160"/>
    <n v="6"/>
    <n v="72.900000000000006"/>
    <n v="43.1"/>
    <s v="Critical"/>
    <n v="430"/>
    <s v="Mahesh"/>
    <x v="0"/>
    <s v="Male"/>
    <x v="179"/>
    <s v="2022"/>
    <x v="1"/>
    <s v="April"/>
    <d v="2022-06-06T00:00:00"/>
    <x v="0"/>
  </r>
  <r>
    <n v="1302"/>
    <s v="IN-2013-47393"/>
    <s v="First Class"/>
    <s v="MH-17455"/>
    <s v="Mark Hamilton"/>
    <x v="0"/>
    <x v="26"/>
    <s v="Chhattisgarh"/>
    <s v="India"/>
    <x v="1"/>
    <s v="TEC-PH-10001884"/>
    <x v="1"/>
    <x v="12"/>
    <x v="916"/>
    <x v="1161"/>
    <n v="10"/>
    <n v="26.4"/>
    <n v="105.33"/>
    <s v="High"/>
    <n v="589"/>
    <s v="Mahesh"/>
    <x v="2"/>
    <s v="Male"/>
    <x v="2"/>
    <s v="2024"/>
    <x v="2"/>
    <s v="February"/>
    <d v="2024-07-12T00:00:00"/>
    <x v="0"/>
  </r>
  <r>
    <n v="1303"/>
    <s v="IN-2013-17482"/>
    <s v="Second Class"/>
    <s v="LC-17140"/>
    <s v="Logan Currie"/>
    <x v="0"/>
    <x v="5"/>
    <s v="Madhya Pradesh"/>
    <s v="India"/>
    <x v="0"/>
    <s v="FUR-CH-10004009"/>
    <x v="2"/>
    <x v="13"/>
    <x v="917"/>
    <x v="1162"/>
    <n v="5"/>
    <n v="157.65"/>
    <n v="90.31"/>
    <s v="Medium"/>
    <n v="14"/>
    <s v="Mahesh"/>
    <x v="0"/>
    <s v="Female"/>
    <x v="193"/>
    <s v="2024"/>
    <x v="5"/>
    <s v="April"/>
    <d v="2024-01-05T00:00:00"/>
    <x v="1"/>
  </r>
  <r>
    <n v="1304"/>
    <s v="IN-2014-47449"/>
    <s v="First Class"/>
    <s v="CD-12280"/>
    <s v="Christina DeMoss"/>
    <x v="0"/>
    <x v="30"/>
    <s v="Delhi"/>
    <s v="India"/>
    <x v="3"/>
    <s v="FUR-CH-10004082"/>
    <x v="2"/>
    <x v="13"/>
    <x v="622"/>
    <x v="1163"/>
    <n v="7"/>
    <n v="159.6"/>
    <n v="40.36"/>
    <s v="Medium"/>
    <n v="399"/>
    <s v="Mahesh"/>
    <x v="0"/>
    <s v="Male"/>
    <x v="401"/>
    <s v="2022"/>
    <x v="1"/>
    <s v="June"/>
    <d v="2022-01-07T00:00:00"/>
    <x v="0"/>
  </r>
  <r>
    <n v="1305"/>
    <s v="IN-2012-70619"/>
    <s v="Second Class"/>
    <s v="GM-14455"/>
    <s v="Gary Mitchum"/>
    <x v="2"/>
    <x v="52"/>
    <s v="Telangana"/>
    <s v="India"/>
    <x v="2"/>
    <s v="FUR-CH-10004572"/>
    <x v="2"/>
    <x v="13"/>
    <x v="918"/>
    <x v="1164"/>
    <n v="1"/>
    <n v="23.4"/>
    <n v="5.23"/>
    <s v="Medium"/>
    <n v="767"/>
    <s v="Mahesh"/>
    <x v="2"/>
    <s v="Female"/>
    <x v="511"/>
    <s v="2023"/>
    <x v="6"/>
    <s v="September"/>
    <d v="2023-09-18T00:00:00"/>
    <x v="1"/>
  </r>
  <r>
    <n v="1306"/>
    <s v="IN-2014-69527"/>
    <s v="First Class"/>
    <s v="JG-15805"/>
    <s v="John Grady"/>
    <x v="1"/>
    <x v="42"/>
    <s v="Rajasthan"/>
    <s v="India"/>
    <x v="0"/>
    <s v="FUR-CH-10002631"/>
    <x v="2"/>
    <x v="13"/>
    <x v="886"/>
    <x v="1114"/>
    <n v="2"/>
    <n v="9.5399999999999991"/>
    <n v="5.0199999999999996"/>
    <s v="Medium"/>
    <n v="115"/>
    <s v="Mahesh"/>
    <x v="0"/>
    <s v="Female"/>
    <x v="94"/>
    <s v="2024"/>
    <x v="6"/>
    <s v="June"/>
    <d v="2024-09-08T00:00:00"/>
    <x v="1"/>
  </r>
  <r>
    <n v="1307"/>
    <s v="IN-2012-67735"/>
    <s v="Second Class"/>
    <s v="MH-17455"/>
    <s v="Mark Hamilton"/>
    <x v="0"/>
    <x v="29"/>
    <s v="Karnataka"/>
    <s v="India"/>
    <x v="2"/>
    <s v="FUR-CH-10004913"/>
    <x v="2"/>
    <x v="13"/>
    <x v="919"/>
    <x v="1165"/>
    <n v="3"/>
    <n v="46.44"/>
    <n v="3.03"/>
    <s v="Medium"/>
    <n v="485"/>
    <s v="Mahesh"/>
    <x v="1"/>
    <s v="Female"/>
    <x v="405"/>
    <s v="2023"/>
    <x v="2"/>
    <s v="September"/>
    <d v="2023-12-04T00:00:00"/>
    <x v="0"/>
  </r>
  <r>
    <n v="1308"/>
    <s v="IN-2014-47449"/>
    <s v="First Class"/>
    <s v="CD-12280"/>
    <s v="Christina DeMoss"/>
    <x v="0"/>
    <x v="30"/>
    <s v="Delhi"/>
    <s v="India"/>
    <x v="3"/>
    <s v="FUR-BO-10000288"/>
    <x v="2"/>
    <x v="14"/>
    <x v="920"/>
    <x v="1166"/>
    <n v="5"/>
    <n v="65.7"/>
    <n v="327.55"/>
    <s v="Medium"/>
    <n v="164"/>
    <s v="Mahesh"/>
    <x v="0"/>
    <s v="Female"/>
    <x v="416"/>
    <s v="2023"/>
    <x v="2"/>
    <s v="February"/>
    <d v="2023-02-23T00:00:00"/>
    <x v="0"/>
  </r>
  <r>
    <n v="1309"/>
    <s v="IN-2014-43872"/>
    <s v="Second Class"/>
    <s v="SR-20740"/>
    <s v="Steven Roelle"/>
    <x v="2"/>
    <x v="61"/>
    <s v="Uttar Pradesh"/>
    <s v="India"/>
    <x v="3"/>
    <s v="FUR-FU-10000556"/>
    <x v="2"/>
    <x v="15"/>
    <x v="921"/>
    <x v="1167"/>
    <n v="1"/>
    <n v="2.37"/>
    <n v="1.22"/>
    <s v="High"/>
    <n v="557"/>
    <s v="Mahesh"/>
    <x v="1"/>
    <s v="Male"/>
    <x v="47"/>
    <s v="2024"/>
    <x v="2"/>
    <s v="September"/>
    <d v="2024-09-09T00:00:00"/>
    <x v="0"/>
  </r>
  <r>
    <n v="1310"/>
    <s v="IN-2014-49815"/>
    <s v="Standard Class"/>
    <s v="RB-19330"/>
    <s v="Randy Bradley"/>
    <x v="0"/>
    <x v="115"/>
    <s v="Chhattisgarh"/>
    <s v="India"/>
    <x v="1"/>
    <s v="FUR-BO-10001874"/>
    <x v="2"/>
    <x v="14"/>
    <x v="601"/>
    <x v="1168"/>
    <n v="3"/>
    <n v="80.19"/>
    <n v="65.56"/>
    <s v="Low"/>
    <n v="253"/>
    <s v="Mahesh"/>
    <x v="1"/>
    <s v="Male"/>
    <x v="183"/>
    <s v="2024"/>
    <x v="5"/>
    <s v="May"/>
    <d v="2024-05-28T00:00:00"/>
    <x v="1"/>
  </r>
  <r>
    <n v="1311"/>
    <s v="IN-2014-53427"/>
    <s v="Standard Class"/>
    <s v="LT-16765"/>
    <s v="Larry Tron"/>
    <x v="0"/>
    <x v="105"/>
    <s v="Manipur"/>
    <s v="India"/>
    <x v="1"/>
    <s v="FUR-TA-10004711"/>
    <x v="2"/>
    <x v="16"/>
    <x v="922"/>
    <x v="1169"/>
    <n v="5"/>
    <n v="300.89999999999998"/>
    <n v="297.81"/>
    <s v="Low"/>
    <n v="214"/>
    <s v="Mahesh"/>
    <x v="2"/>
    <s v="Female"/>
    <x v="298"/>
    <s v="2024"/>
    <x v="2"/>
    <s v="June"/>
    <d v="2024-06-19T00:00:00"/>
    <x v="0"/>
  </r>
  <r>
    <n v="1312"/>
    <s v="IN-2011-62016"/>
    <s v="Standard Class"/>
    <s v="NM-18520"/>
    <s v="Neoma Murray"/>
    <x v="0"/>
    <x v="125"/>
    <s v="Maharashtra"/>
    <s v="India"/>
    <x v="0"/>
    <s v="FUR-TA-10000558"/>
    <x v="2"/>
    <x v="16"/>
    <x v="923"/>
    <x v="1170"/>
    <n v="2"/>
    <n v="338.46"/>
    <n v="118.56"/>
    <s v="Low"/>
    <n v="95"/>
    <s v="Mahesh"/>
    <x v="1"/>
    <s v="Female"/>
    <x v="161"/>
    <s v="2024"/>
    <x v="1"/>
    <s v="January"/>
    <d v="2024-03-10T00:00:00"/>
    <x v="0"/>
  </r>
  <r>
    <n v="1313"/>
    <s v="IN-2014-60623"/>
    <s v="Standard Class"/>
    <s v="PN-18775"/>
    <s v="Parhena Norris"/>
    <x v="2"/>
    <x v="33"/>
    <s v="Andhra Pradesh"/>
    <s v="India"/>
    <x v="2"/>
    <s v="TEC-PH-10001730"/>
    <x v="1"/>
    <x v="12"/>
    <x v="924"/>
    <x v="1171"/>
    <n v="2"/>
    <n v="37.5"/>
    <n v="53.02"/>
    <s v="High"/>
    <n v="547"/>
    <s v="Mahesh"/>
    <x v="3"/>
    <s v="Male"/>
    <x v="403"/>
    <s v="2021"/>
    <x v="1"/>
    <s v="April"/>
    <d v="2021-04-14T00:00:00"/>
    <x v="0"/>
  </r>
  <r>
    <n v="1314"/>
    <s v="ID-2013-74882"/>
    <s v="Standard Class"/>
    <s v="RH-19510"/>
    <s v="Rick Huthwaite"/>
    <x v="2"/>
    <x v="49"/>
    <s v="Maharashtra"/>
    <s v="India"/>
    <x v="0"/>
    <s v="TEC-CO-10003917"/>
    <x v="1"/>
    <x v="10"/>
    <x v="925"/>
    <x v="1172"/>
    <n v="4"/>
    <n v="-20.82"/>
    <n v="33.56"/>
    <s v="High"/>
    <n v="660"/>
    <s v="Mahesh"/>
    <x v="0"/>
    <s v="Male"/>
    <x v="219"/>
    <s v="2022"/>
    <x v="0"/>
    <s v="February"/>
    <d v="2022-02-25T00:00:00"/>
    <x v="0"/>
  </r>
  <r>
    <n v="1315"/>
    <s v="IN-2012-65397"/>
    <s v="Standard Class"/>
    <s v="AT-10435"/>
    <s v="Alyssa Tate"/>
    <x v="2"/>
    <x v="106"/>
    <s v="Karnataka"/>
    <s v="India"/>
    <x v="2"/>
    <s v="TEC-AC-10002455"/>
    <x v="1"/>
    <x v="11"/>
    <x v="926"/>
    <x v="1173"/>
    <n v="1"/>
    <n v="10.23"/>
    <n v="3.3"/>
    <s v="High"/>
    <n v="264"/>
    <s v="Mahesh"/>
    <x v="2"/>
    <s v="Female"/>
    <x v="183"/>
    <s v="2024"/>
    <x v="5"/>
    <s v="May"/>
    <d v="2024-05-28T00:00:00"/>
    <x v="1"/>
  </r>
  <r>
    <n v="1316"/>
    <s v="IN-2011-78284"/>
    <s v="Standard Class"/>
    <s v="KC-16255"/>
    <s v="Karen Carlisle"/>
    <x v="1"/>
    <x v="103"/>
    <s v="Madhya Pradesh"/>
    <s v="India"/>
    <x v="0"/>
    <s v="TEC-CO-10004267"/>
    <x v="1"/>
    <x v="10"/>
    <x v="927"/>
    <x v="1174"/>
    <n v="1"/>
    <n v="19.14"/>
    <n v="21.46"/>
    <s v="High"/>
    <n v="423"/>
    <s v="Mahesh"/>
    <x v="3"/>
    <s v="Female"/>
    <x v="512"/>
    <s v="2022"/>
    <x v="2"/>
    <s v="October"/>
    <d v="2022-10-19T00:00:00"/>
    <x v="0"/>
  </r>
  <r>
    <n v="1317"/>
    <s v="IN-2012-42045"/>
    <s v="Standard Class"/>
    <s v="KD-16345"/>
    <s v="Katherine Ducich"/>
    <x v="0"/>
    <x v="95"/>
    <s v="Karnataka"/>
    <s v="India"/>
    <x v="2"/>
    <s v="FUR-BO-10003408"/>
    <x v="2"/>
    <x v="14"/>
    <x v="639"/>
    <x v="1175"/>
    <n v="3"/>
    <n v="85.14"/>
    <n v="37.54"/>
    <s v="High"/>
    <n v="288"/>
    <s v="Mahesh"/>
    <x v="3"/>
    <s v="Male"/>
    <x v="513"/>
    <s v="2024"/>
    <x v="2"/>
    <s v="March"/>
    <d v="2024-03-21T00:00:00"/>
    <x v="0"/>
  </r>
  <r>
    <n v="1318"/>
    <s v="ID-2012-46210"/>
    <s v="Standard Class"/>
    <s v="CR-12730"/>
    <s v="Craig Reiter"/>
    <x v="0"/>
    <x v="49"/>
    <s v="Maharashtra"/>
    <s v="India"/>
    <x v="0"/>
    <s v="FUR-FU-10001130"/>
    <x v="2"/>
    <x v="15"/>
    <x v="606"/>
    <x v="1176"/>
    <n v="2"/>
    <n v="-10.23"/>
    <n v="3.84"/>
    <s v="High"/>
    <n v="747"/>
    <s v="Mahesh"/>
    <x v="1"/>
    <s v="Male"/>
    <x v="514"/>
    <s v="2024"/>
    <x v="4"/>
    <s v="May"/>
    <d v="2024-05-25T00:00:00"/>
    <x v="0"/>
  </r>
  <r>
    <n v="1319"/>
    <s v="IN-2013-76835"/>
    <s v="Standard Class"/>
    <s v="RA-19285"/>
    <s v="Ralph Arnett"/>
    <x v="0"/>
    <x v="2"/>
    <s v="Karnataka"/>
    <s v="India"/>
    <x v="2"/>
    <s v="TEC-CO-10004170"/>
    <x v="1"/>
    <x v="10"/>
    <x v="928"/>
    <x v="1177"/>
    <n v="3"/>
    <n v="344.07"/>
    <n v="136.44999999999999"/>
    <s v="High"/>
    <n v="186"/>
    <s v="Mahesh"/>
    <x v="2"/>
    <s v="Male"/>
    <x v="231"/>
    <s v="2023"/>
    <x v="2"/>
    <s v="July"/>
    <d v="2023-12-10T00:00:00"/>
    <x v="0"/>
  </r>
  <r>
    <n v="1320"/>
    <s v="IN-2014-13051"/>
    <s v="Standard Class"/>
    <s v="LF-17185"/>
    <s v="Luke Foster"/>
    <x v="0"/>
    <x v="33"/>
    <s v="Andhra Pradesh"/>
    <s v="India"/>
    <x v="2"/>
    <s v="TEC-PH-10003913"/>
    <x v="1"/>
    <x v="12"/>
    <x v="929"/>
    <x v="1178"/>
    <n v="5"/>
    <n v="132.44999999999999"/>
    <n v="64.69"/>
    <s v="High"/>
    <n v="766"/>
    <s v="Mahesh"/>
    <x v="2"/>
    <s v="Male"/>
    <x v="209"/>
    <s v="2024"/>
    <x v="1"/>
    <s v="March"/>
    <d v="2024-03-30T00:00:00"/>
    <x v="0"/>
  </r>
  <r>
    <n v="1321"/>
    <s v="IN-2011-56710"/>
    <s v="Standard Class"/>
    <s v="TS-21340"/>
    <s v="Toby Swindell"/>
    <x v="0"/>
    <x v="21"/>
    <s v="Maharashtra"/>
    <s v="India"/>
    <x v="0"/>
    <s v="TEC-PH-10000822"/>
    <x v="1"/>
    <x v="12"/>
    <x v="836"/>
    <x v="1039"/>
    <n v="2"/>
    <n v="59.76"/>
    <n v="48.52"/>
    <s v="High"/>
    <n v="487"/>
    <s v="Mahesh"/>
    <x v="3"/>
    <s v="Female"/>
    <x v="515"/>
    <s v="2024"/>
    <x v="5"/>
    <s v="August"/>
    <d v="2024-10-11T00:00:00"/>
    <x v="1"/>
  </r>
  <r>
    <n v="1322"/>
    <s v="IN-2013-64865"/>
    <s v="Standard Class"/>
    <s v="AS-10135"/>
    <s v="Adrian Shami"/>
    <x v="2"/>
    <x v="40"/>
    <s v="Tamil Nadu"/>
    <s v="India"/>
    <x v="2"/>
    <s v="TEC-MA-10002680"/>
    <x v="1"/>
    <x v="9"/>
    <x v="522"/>
    <x v="1179"/>
    <n v="3"/>
    <n v="214.29"/>
    <n v="116.18"/>
    <s v="Medium"/>
    <n v="703"/>
    <s v="Mahesh"/>
    <x v="2"/>
    <s v="Male"/>
    <x v="7"/>
    <s v="2021"/>
    <x v="5"/>
    <s v="May"/>
    <d v="2021-07-09T00:00:00"/>
    <x v="1"/>
  </r>
  <r>
    <n v="1323"/>
    <s v="IN-2013-33596"/>
    <s v="Standard Class"/>
    <s v="DL-13495"/>
    <s v="Dionis Lloyd"/>
    <x v="1"/>
    <x v="140"/>
    <s v="Karnataka"/>
    <s v="India"/>
    <x v="2"/>
    <s v="FUR-CH-10004082"/>
    <x v="2"/>
    <x v="13"/>
    <x v="622"/>
    <x v="1180"/>
    <n v="14"/>
    <n v="319.2"/>
    <n v="86.53"/>
    <s v="Medium"/>
    <n v="466"/>
    <s v="Mahesh"/>
    <x v="0"/>
    <s v="Female"/>
    <x v="159"/>
    <s v="2022"/>
    <x v="5"/>
    <s v="January"/>
    <d v="2022-01-27T00:00:00"/>
    <x v="1"/>
  </r>
  <r>
    <n v="1324"/>
    <s v="IN-2014-39371"/>
    <s v="Standard Class"/>
    <s v="NH-18610"/>
    <s v="Nicole Hansen"/>
    <x v="1"/>
    <x v="124"/>
    <s v="Maharashtra"/>
    <s v="India"/>
    <x v="0"/>
    <s v="FUR-CH-10004600"/>
    <x v="2"/>
    <x v="13"/>
    <x v="591"/>
    <x v="1181"/>
    <n v="8"/>
    <n v="270.72000000000003"/>
    <n v="62.95"/>
    <s v="Medium"/>
    <n v="200"/>
    <s v="Mahesh"/>
    <x v="1"/>
    <s v="Female"/>
    <x v="158"/>
    <s v="2022"/>
    <x v="6"/>
    <s v="November"/>
    <d v="2022-05-16T00:00:00"/>
    <x v="1"/>
  </r>
  <r>
    <n v="1325"/>
    <s v="IN-2013-29683"/>
    <s v="Standard Class"/>
    <s v="AS-10225"/>
    <s v="Alan Schoenberger"/>
    <x v="1"/>
    <x v="52"/>
    <s v="Telangana"/>
    <s v="India"/>
    <x v="2"/>
    <s v="FUR-CH-10001147"/>
    <x v="2"/>
    <x v="13"/>
    <x v="930"/>
    <x v="1044"/>
    <n v="5"/>
    <n v="74.7"/>
    <n v="48"/>
    <s v="Medium"/>
    <n v="191"/>
    <s v="Mahesh"/>
    <x v="3"/>
    <s v="Female"/>
    <x v="192"/>
    <s v="2023"/>
    <x v="5"/>
    <s v="January"/>
    <d v="2023-01-24T00:00:00"/>
    <x v="1"/>
  </r>
  <r>
    <n v="1326"/>
    <s v="IN-2014-42801"/>
    <s v="Standard Class"/>
    <s v="JP-15460"/>
    <s v="Jennifer Patt"/>
    <x v="1"/>
    <x v="52"/>
    <s v="Telangana"/>
    <s v="India"/>
    <x v="2"/>
    <s v="TEC-AC-10000332"/>
    <x v="1"/>
    <x v="11"/>
    <x v="314"/>
    <x v="1182"/>
    <n v="1"/>
    <n v="22.5"/>
    <n v="7.65"/>
    <s v="Medium"/>
    <n v="454"/>
    <s v="Mahesh"/>
    <x v="2"/>
    <s v="Male"/>
    <x v="40"/>
    <s v="2024"/>
    <x v="1"/>
    <s v="March"/>
    <d v="2024-03-23T00:00:00"/>
    <x v="0"/>
  </r>
  <r>
    <n v="1327"/>
    <s v="IN-2012-46259"/>
    <s v="Standard Class"/>
    <s v="RW-19630"/>
    <s v="Rob Williams"/>
    <x v="1"/>
    <x v="30"/>
    <s v="Delhi"/>
    <s v="India"/>
    <x v="3"/>
    <s v="TEC-MA-10003868"/>
    <x v="1"/>
    <x v="9"/>
    <x v="931"/>
    <x v="1183"/>
    <n v="5"/>
    <n v="18.600000000000001"/>
    <n v="25.3"/>
    <s v="Medium"/>
    <n v="316"/>
    <s v="Mahesh"/>
    <x v="0"/>
    <s v="Female"/>
    <x v="430"/>
    <s v="2021"/>
    <x v="5"/>
    <s v="July"/>
    <d v="2021-09-11T00:00:00"/>
    <x v="1"/>
  </r>
  <r>
    <n v="1328"/>
    <s v="IN-2013-19176"/>
    <s v="Standard Class"/>
    <s v="MS-17980"/>
    <s v="Michael Stewart"/>
    <x v="1"/>
    <x v="52"/>
    <s v="Telangana"/>
    <s v="India"/>
    <x v="2"/>
    <s v="TEC-PH-10003856"/>
    <x v="1"/>
    <x v="12"/>
    <x v="268"/>
    <x v="288"/>
    <n v="4"/>
    <n v="361.44"/>
    <n v="208.88"/>
    <s v="Medium"/>
    <n v="723"/>
    <s v="Mahesh"/>
    <x v="1"/>
    <s v="Male"/>
    <x v="516"/>
    <s v="2024"/>
    <x v="2"/>
    <s v="August"/>
    <d v="2024-08-12T00:00:00"/>
    <x v="0"/>
  </r>
  <r>
    <n v="1329"/>
    <s v="IN-2012-29571"/>
    <s v="Standard Class"/>
    <s v="MD-17860"/>
    <s v="Michael Dominguez"/>
    <x v="1"/>
    <x v="47"/>
    <s v="Uttar Pradesh"/>
    <s v="India"/>
    <x v="3"/>
    <s v="TEC-PH-10001457"/>
    <x v="1"/>
    <x v="12"/>
    <x v="812"/>
    <x v="1184"/>
    <n v="5"/>
    <n v="350.55"/>
    <n v="114.05"/>
    <s v="Medium"/>
    <n v="336"/>
    <s v="Mahesh"/>
    <x v="2"/>
    <s v="Male"/>
    <x v="140"/>
    <s v="2024"/>
    <x v="1"/>
    <s v="July"/>
    <d v="2024-07-20T00:00:00"/>
    <x v="0"/>
  </r>
  <r>
    <n v="1330"/>
    <s v="IN-2013-30257"/>
    <s v="Standard Class"/>
    <s v="JR-16210"/>
    <s v="Justin Ritter"/>
    <x v="1"/>
    <x v="76"/>
    <s v="Jammu and Kashmir"/>
    <s v="India"/>
    <x v="3"/>
    <s v="TEC-AC-10003734"/>
    <x v="1"/>
    <x v="11"/>
    <x v="195"/>
    <x v="388"/>
    <n v="2"/>
    <n v="42.96"/>
    <n v="10.9"/>
    <s v="Medium"/>
    <n v="477"/>
    <s v="Mahesh"/>
    <x v="2"/>
    <s v="Female"/>
    <x v="395"/>
    <s v="2024"/>
    <x v="1"/>
    <s v="May"/>
    <d v="2024-05-25T00:00:00"/>
    <x v="0"/>
  </r>
  <r>
    <n v="1331"/>
    <s v="IN-2013-30257"/>
    <s v="Standard Class"/>
    <s v="JR-16210"/>
    <s v="Justin Ritter"/>
    <x v="1"/>
    <x v="76"/>
    <s v="Jammu and Kashmir"/>
    <s v="India"/>
    <x v="3"/>
    <s v="TEC-PH-10004675"/>
    <x v="1"/>
    <x v="12"/>
    <x v="213"/>
    <x v="227"/>
    <n v="2"/>
    <n v="103.38"/>
    <n v="17.48"/>
    <s v="Medium"/>
    <n v="675"/>
    <s v="Mahesh"/>
    <x v="1"/>
    <s v="Male"/>
    <x v="431"/>
    <s v="2023"/>
    <x v="2"/>
    <s v="August"/>
    <d v="2023-08-16T00:00:00"/>
    <x v="0"/>
  </r>
  <r>
    <n v="1332"/>
    <s v="IN-2013-25042"/>
    <s v="Standard Class"/>
    <s v="SC-20695"/>
    <s v="Steve Chapman"/>
    <x v="1"/>
    <x v="65"/>
    <s v="Maharashtra"/>
    <s v="India"/>
    <x v="0"/>
    <s v="FUR-TA-10000665"/>
    <x v="2"/>
    <x v="16"/>
    <x v="932"/>
    <x v="1185"/>
    <n v="2"/>
    <n v="88.98"/>
    <n v="67.59"/>
    <s v="Medium"/>
    <n v="112"/>
    <s v="Mahesh"/>
    <x v="2"/>
    <s v="Male"/>
    <x v="104"/>
    <s v="2023"/>
    <x v="6"/>
    <s v="November"/>
    <d v="2023-11-11T00:00:00"/>
    <x v="1"/>
  </r>
  <r>
    <n v="1333"/>
    <s v="IN-2012-30117"/>
    <s v="Standard Class"/>
    <s v="SV-20815"/>
    <s v="Stuart Van"/>
    <x v="1"/>
    <x v="90"/>
    <s v="West Bengal"/>
    <s v="India"/>
    <x v="1"/>
    <s v="FUR-BO-10004699"/>
    <x v="2"/>
    <x v="14"/>
    <x v="247"/>
    <x v="263"/>
    <n v="2"/>
    <n v="0"/>
    <n v="17.53"/>
    <s v="Medium"/>
    <n v="746"/>
    <s v="Mahesh"/>
    <x v="0"/>
    <s v="Male"/>
    <x v="200"/>
    <s v="2021"/>
    <x v="3"/>
    <s v="July"/>
    <d v="2021-10-06T00:00:00"/>
    <x v="0"/>
  </r>
  <r>
    <n v="1334"/>
    <s v="IN-2011-43109"/>
    <s v="Standard Class"/>
    <s v="WB-21850"/>
    <s v="William Brown"/>
    <x v="0"/>
    <x v="65"/>
    <s v="Maharashtra"/>
    <s v="India"/>
    <x v="0"/>
    <s v="FUR-BO-10001192"/>
    <x v="2"/>
    <x v="14"/>
    <x v="933"/>
    <x v="1186"/>
    <n v="3"/>
    <n v="473.22"/>
    <n v="62.94"/>
    <s v="Medium"/>
    <n v="669"/>
    <s v="Mahesh"/>
    <x v="3"/>
    <s v="Female"/>
    <x v="442"/>
    <s v="2023"/>
    <x v="1"/>
    <s v="May"/>
    <d v="2023-05-17T00:00:00"/>
    <x v="0"/>
  </r>
  <r>
    <n v="1335"/>
    <s v="IN-2014-57172"/>
    <s v="Standard Class"/>
    <s v="CB-12025"/>
    <s v="Cassandra Brandow"/>
    <x v="0"/>
    <x v="97"/>
    <s v="West Bengal"/>
    <s v="India"/>
    <x v="1"/>
    <s v="FUR-BO-10004043"/>
    <x v="2"/>
    <x v="14"/>
    <x v="239"/>
    <x v="1187"/>
    <n v="3"/>
    <n v="24.57"/>
    <n v="60.67"/>
    <s v="Medium"/>
    <n v="395"/>
    <s v="Mahesh"/>
    <x v="0"/>
    <s v="Female"/>
    <x v="42"/>
    <s v="2024"/>
    <x v="2"/>
    <s v="November"/>
    <d v="2024-11-20T00:00:00"/>
    <x v="0"/>
  </r>
  <r>
    <n v="1336"/>
    <s v="IN-2011-43109"/>
    <s v="Standard Class"/>
    <s v="WB-21850"/>
    <s v="William Brown"/>
    <x v="0"/>
    <x v="65"/>
    <s v="Maharashtra"/>
    <s v="India"/>
    <x v="0"/>
    <s v="FUR-CH-10002207"/>
    <x v="2"/>
    <x v="13"/>
    <x v="333"/>
    <x v="1188"/>
    <n v="3"/>
    <n v="76.23"/>
    <n v="12.61"/>
    <s v="Medium"/>
    <n v="534"/>
    <s v="Mahesh"/>
    <x v="1"/>
    <s v="Male"/>
    <x v="235"/>
    <s v="2021"/>
    <x v="3"/>
    <s v="February"/>
    <d v="2021-02-26T00:00:00"/>
    <x v="0"/>
  </r>
  <r>
    <n v="1337"/>
    <s v="IN-2012-74210"/>
    <s v="Standard Class"/>
    <s v="AR-10510"/>
    <s v="Andrew Roberts"/>
    <x v="0"/>
    <x v="42"/>
    <s v="Rajasthan"/>
    <s v="India"/>
    <x v="0"/>
    <s v="FUR-FU-10002972"/>
    <x v="2"/>
    <x v="15"/>
    <x v="837"/>
    <x v="1189"/>
    <n v="3"/>
    <n v="6.03"/>
    <n v="7.22"/>
    <s v="Medium"/>
    <n v="157"/>
    <s v="Mahesh"/>
    <x v="2"/>
    <s v="Male"/>
    <x v="517"/>
    <s v="2024"/>
    <x v="4"/>
    <s v="June"/>
    <d v="2024-02-07T00:00:00"/>
    <x v="0"/>
  </r>
  <r>
    <n v="1338"/>
    <s v="IN-2014-55912"/>
    <s v="Standard Class"/>
    <s v="RR-19315"/>
    <s v="Ralph Ritter"/>
    <x v="0"/>
    <x v="10"/>
    <s v="Chhattisgarh"/>
    <s v="India"/>
    <x v="1"/>
    <s v="TEC-PH-10004959"/>
    <x v="1"/>
    <x v="12"/>
    <x v="934"/>
    <x v="1190"/>
    <n v="3"/>
    <n v="244.44"/>
    <n v="44"/>
    <s v="Medium"/>
    <n v="281"/>
    <s v="Mahesh"/>
    <x v="3"/>
    <s v="Female"/>
    <x v="285"/>
    <s v="2024"/>
    <x v="2"/>
    <s v="May"/>
    <d v="2024-07-06T00:00:00"/>
    <x v="0"/>
  </r>
  <r>
    <n v="1339"/>
    <s v="IN-2014-19967"/>
    <s v="Standard Class"/>
    <s v="CC-12685"/>
    <s v="Craig Carroll"/>
    <x v="0"/>
    <x v="33"/>
    <s v="Andhra Pradesh"/>
    <s v="India"/>
    <x v="2"/>
    <s v="TEC-CO-10000565"/>
    <x v="1"/>
    <x v="10"/>
    <x v="312"/>
    <x v="1191"/>
    <n v="3"/>
    <n v="277.56"/>
    <n v="43.96"/>
    <s v="Medium"/>
    <n v="375"/>
    <s v="Mahesh"/>
    <x v="1"/>
    <s v="Male"/>
    <x v="398"/>
    <s v="2021"/>
    <x v="5"/>
    <s v="June"/>
    <d v="2021-06-29T00:00:00"/>
    <x v="1"/>
  </r>
  <r>
    <n v="1340"/>
    <s v="IN-2013-46798"/>
    <s v="Standard Class"/>
    <s v="DK-12985"/>
    <s v="Darren Koutras"/>
    <x v="0"/>
    <x v="30"/>
    <s v="Delhi"/>
    <s v="India"/>
    <x v="3"/>
    <s v="TEC-PH-10002936"/>
    <x v="1"/>
    <x v="12"/>
    <x v="935"/>
    <x v="1192"/>
    <n v="5"/>
    <n v="381.6"/>
    <n v="209.29"/>
    <s v="Medium"/>
    <n v="154"/>
    <s v="Mahesh"/>
    <x v="0"/>
    <s v="Female"/>
    <x v="518"/>
    <s v="2021"/>
    <x v="3"/>
    <s v="October"/>
    <d v="2021-10-21T00:00:00"/>
    <x v="0"/>
  </r>
  <r>
    <n v="1341"/>
    <s v="IN-2014-40764"/>
    <s v="Standard Class"/>
    <s v="RB-19435"/>
    <s v="Richard Bierner"/>
    <x v="0"/>
    <x v="115"/>
    <s v="Chhattisgarh"/>
    <s v="India"/>
    <x v="1"/>
    <s v="FUR-BO-10004648"/>
    <x v="2"/>
    <x v="14"/>
    <x v="936"/>
    <x v="1193"/>
    <n v="7"/>
    <n v="408.24"/>
    <n v="137.38"/>
    <s v="Medium"/>
    <n v="694"/>
    <s v="Mahesh"/>
    <x v="2"/>
    <s v="Female"/>
    <x v="519"/>
    <s v="2021"/>
    <x v="3"/>
    <s v="October"/>
    <d v="2021-05-13T00:00:00"/>
    <x v="0"/>
  </r>
  <r>
    <n v="1342"/>
    <s v="IN-2013-64515"/>
    <s v="Standard Class"/>
    <s v="SC-20020"/>
    <s v="Sam Craven"/>
    <x v="0"/>
    <x v="53"/>
    <s v="Madhya Pradesh"/>
    <s v="India"/>
    <x v="0"/>
    <s v="TEC-AC-10000221"/>
    <x v="1"/>
    <x v="11"/>
    <x v="937"/>
    <x v="1194"/>
    <n v="7"/>
    <n v="170.94"/>
    <n v="30.64"/>
    <s v="Medium"/>
    <n v="605"/>
    <s v="Mahesh"/>
    <x v="3"/>
    <s v="Male"/>
    <x v="520"/>
    <s v="2023"/>
    <x v="1"/>
    <s v="February"/>
    <d v="2023-04-08T00:00:00"/>
    <x v="0"/>
  </r>
  <r>
    <n v="1343"/>
    <s v="IN-2013-12092"/>
    <s v="Standard Class"/>
    <s v="JK-15625"/>
    <s v="Jim Karlsson"/>
    <x v="0"/>
    <x v="33"/>
    <s v="Andhra Pradesh"/>
    <s v="India"/>
    <x v="2"/>
    <s v="TEC-AC-10004938"/>
    <x v="1"/>
    <x v="11"/>
    <x v="315"/>
    <x v="1195"/>
    <n v="7"/>
    <n v="39.69"/>
    <n v="13.23"/>
    <s v="Medium"/>
    <n v="117"/>
    <s v="Mahesh"/>
    <x v="0"/>
    <s v="Female"/>
    <x v="520"/>
    <s v="2023"/>
    <x v="1"/>
    <s v="February"/>
    <d v="2023-04-08T00:00:00"/>
    <x v="0"/>
  </r>
  <r>
    <n v="1344"/>
    <s v="IN-2014-40764"/>
    <s v="Standard Class"/>
    <s v="RB-19435"/>
    <s v="Richard Bierner"/>
    <x v="0"/>
    <x v="115"/>
    <s v="Chhattisgarh"/>
    <s v="India"/>
    <x v="1"/>
    <s v="FUR-BO-10002390"/>
    <x v="2"/>
    <x v="14"/>
    <x v="245"/>
    <x v="1196"/>
    <n v="1"/>
    <n v="32.64"/>
    <n v="21.58"/>
    <s v="Medium"/>
    <n v="531"/>
    <s v="Mahesh"/>
    <x v="1"/>
    <s v="Male"/>
    <x v="77"/>
    <s v="2024"/>
    <x v="2"/>
    <s v="June"/>
    <d v="2024-06-29T00:00:00"/>
    <x v="0"/>
  </r>
  <r>
    <n v="1345"/>
    <s v="ID-2014-59489"/>
    <s v="Standard Class"/>
    <s v="MC-17845"/>
    <s v="Michael Chen"/>
    <x v="0"/>
    <x v="49"/>
    <s v="Maharashtra"/>
    <s v="India"/>
    <x v="0"/>
    <s v="FUR-CH-10003419"/>
    <x v="2"/>
    <x v="13"/>
    <x v="938"/>
    <x v="1197"/>
    <n v="1"/>
    <n v="-28.454999999999998"/>
    <n v="2.0699999999999998"/>
    <s v="Medium"/>
    <n v="787"/>
    <s v="Mahesh"/>
    <x v="3"/>
    <s v="Male"/>
    <x v="225"/>
    <s v="2024"/>
    <x v="0"/>
    <s v="April"/>
    <d v="2024-06-12T00:00:00"/>
    <x v="0"/>
  </r>
  <r>
    <n v="1346"/>
    <s v="IN-2014-40764"/>
    <s v="Standard Class"/>
    <s v="RB-19435"/>
    <s v="Richard Bierner"/>
    <x v="0"/>
    <x v="115"/>
    <s v="Chhattisgarh"/>
    <s v="India"/>
    <x v="1"/>
    <s v="FUR-CH-10000187"/>
    <x v="2"/>
    <x v="13"/>
    <x v="939"/>
    <x v="1198"/>
    <n v="2"/>
    <n v="27.72"/>
    <n v="4.1100000000000003"/>
    <s v="Medium"/>
    <n v="353"/>
    <s v="Mahesh"/>
    <x v="3"/>
    <s v="Male"/>
    <x v="216"/>
    <s v="2024"/>
    <x v="1"/>
    <s v="August"/>
    <d v="2024-08-23T00:00:00"/>
    <x v="0"/>
  </r>
  <r>
    <n v="1347"/>
    <s v="IN-2012-70325"/>
    <s v="Standard Class"/>
    <s v="AB-10015"/>
    <s v="Aaron Bergman"/>
    <x v="0"/>
    <x v="22"/>
    <s v="Maharashtra"/>
    <s v="India"/>
    <x v="0"/>
    <s v="TEC-AC-10004054"/>
    <x v="1"/>
    <x v="11"/>
    <x v="940"/>
    <x v="1199"/>
    <n v="2"/>
    <n v="45.6"/>
    <n v="9.76"/>
    <s v="Medium"/>
    <n v="630"/>
    <s v="Mahesh"/>
    <x v="0"/>
    <s v="Female"/>
    <x v="18"/>
    <s v="2024"/>
    <x v="2"/>
    <s v="June"/>
    <d v="2024-06-10T00:00:00"/>
    <x v="0"/>
  </r>
  <r>
    <n v="1348"/>
    <s v="IN-2013-19337"/>
    <s v="Standard Class"/>
    <s v="BW-11200"/>
    <s v="Ben Wallace"/>
    <x v="0"/>
    <x v="126"/>
    <s v="Jharkhand"/>
    <s v="India"/>
    <x v="1"/>
    <s v="OFF-ST-10003121"/>
    <x v="0"/>
    <x v="1"/>
    <x v="738"/>
    <x v="1200"/>
    <n v="2"/>
    <n v="6.84"/>
    <n v="2.46"/>
    <s v="Medium"/>
    <n v="444"/>
    <s v="Ramesh"/>
    <x v="4"/>
    <s v="Female"/>
    <x v="200"/>
    <s v="2021"/>
    <x v="3"/>
    <s v="July"/>
    <d v="2021-10-06T00:00:00"/>
    <x v="0"/>
  </r>
  <r>
    <n v="1349"/>
    <s v="IN-2013-19337"/>
    <s v="Standard Class"/>
    <s v="BW-11200"/>
    <s v="Ben Wallace"/>
    <x v="0"/>
    <x v="126"/>
    <s v="Jharkhand"/>
    <s v="India"/>
    <x v="1"/>
    <s v="OFF-PA-10003303"/>
    <x v="0"/>
    <x v="6"/>
    <x v="70"/>
    <x v="73"/>
    <n v="2"/>
    <n v="25.5"/>
    <n v="3.7"/>
    <s v="Medium"/>
    <n v="304"/>
    <s v="Ramesh"/>
    <x v="7"/>
    <s v="Male"/>
    <x v="370"/>
    <s v="2024"/>
    <x v="2"/>
    <s v="August"/>
    <d v="2024-08-28T00:00:00"/>
    <x v="0"/>
  </r>
  <r>
    <n v="1350"/>
    <s v="IN-2013-13583"/>
    <s v="Standard Class"/>
    <s v="BF-11080"/>
    <s v="Bart Folk"/>
    <x v="0"/>
    <x v="132"/>
    <s v="Gujarat"/>
    <s v="India"/>
    <x v="0"/>
    <s v="OFF-PA-10004380"/>
    <x v="0"/>
    <x v="6"/>
    <x v="941"/>
    <x v="1201"/>
    <n v="2"/>
    <n v="4.38"/>
    <n v="3.33"/>
    <s v="Medium"/>
    <n v="709"/>
    <s v="Ramesh"/>
    <x v="4"/>
    <s v="Male"/>
    <x v="234"/>
    <s v="2022"/>
    <x v="5"/>
    <s v="December"/>
    <d v="2022-11-17T00:00:00"/>
    <x v="1"/>
  </r>
  <r>
    <n v="1351"/>
    <s v="IN-2011-70402"/>
    <s v="Standard Class"/>
    <s v="BD-11500"/>
    <s v="Bradley Drucker"/>
    <x v="0"/>
    <x v="44"/>
    <s v="Maharashtra"/>
    <s v="India"/>
    <x v="0"/>
    <s v="OFF-PA-10003416"/>
    <x v="0"/>
    <x v="6"/>
    <x v="942"/>
    <x v="841"/>
    <n v="2"/>
    <n v="3.3"/>
    <n v="3.17"/>
    <s v="Medium"/>
    <n v="455"/>
    <s v="Ramesh"/>
    <x v="6"/>
    <s v="Female"/>
    <x v="231"/>
    <s v="2023"/>
    <x v="2"/>
    <s v="July"/>
    <d v="2023-12-10T00:00:00"/>
    <x v="0"/>
  </r>
  <r>
    <n v="1352"/>
    <s v="IN-2013-63633"/>
    <s v="Standard Class"/>
    <s v="DF-13135"/>
    <s v="David Flashing"/>
    <x v="0"/>
    <x v="61"/>
    <s v="Uttar Pradesh"/>
    <s v="India"/>
    <x v="3"/>
    <s v="OFF-AR-10000681"/>
    <x v="0"/>
    <x v="7"/>
    <x v="943"/>
    <x v="250"/>
    <n v="3"/>
    <n v="20.79"/>
    <n v="6.83"/>
    <s v="Medium"/>
    <n v="596"/>
    <s v="Ramesh"/>
    <x v="7"/>
    <s v="Male"/>
    <x v="74"/>
    <s v="2021"/>
    <x v="5"/>
    <s v="November"/>
    <d v="2021-03-12T00:00:00"/>
    <x v="1"/>
  </r>
  <r>
    <n v="1353"/>
    <s v="IN-2011-61372"/>
    <s v="Standard Class"/>
    <s v="TB-21400"/>
    <s v="Tom Boeckenhauer"/>
    <x v="0"/>
    <x v="30"/>
    <s v="Delhi"/>
    <s v="India"/>
    <x v="3"/>
    <s v="OFF-FA-10001246"/>
    <x v="0"/>
    <x v="4"/>
    <x v="710"/>
    <x v="1202"/>
    <n v="3"/>
    <n v="16.47"/>
    <n v="2.72"/>
    <s v="Medium"/>
    <n v="142"/>
    <s v="Ramesh"/>
    <x v="6"/>
    <s v="Female"/>
    <x v="26"/>
    <s v="2021"/>
    <x v="3"/>
    <s v="March"/>
    <d v="2021-01-04T00:00:00"/>
    <x v="0"/>
  </r>
  <r>
    <n v="1354"/>
    <s v="IN-2014-40764"/>
    <s v="Standard Class"/>
    <s v="RB-19435"/>
    <s v="Richard Bierner"/>
    <x v="0"/>
    <x v="115"/>
    <s v="Chhattisgarh"/>
    <s v="India"/>
    <x v="1"/>
    <s v="OFF-SU-10000932"/>
    <x v="0"/>
    <x v="5"/>
    <x v="422"/>
    <x v="1203"/>
    <n v="3"/>
    <n v="5.49"/>
    <n v="8.2100000000000009"/>
    <s v="Medium"/>
    <n v="71"/>
    <s v="Ramesh"/>
    <x v="6"/>
    <s v="Female"/>
    <x v="448"/>
    <s v="2024"/>
    <x v="1"/>
    <s v="November"/>
    <d v="2024-06-14T00:00:00"/>
    <x v="0"/>
  </r>
  <r>
    <n v="1355"/>
    <s v="IN-2013-63633"/>
    <s v="Standard Class"/>
    <s v="DF-13135"/>
    <s v="David Flashing"/>
    <x v="0"/>
    <x v="61"/>
    <s v="Uttar Pradesh"/>
    <s v="India"/>
    <x v="3"/>
    <s v="OFF-PA-10004815"/>
    <x v="0"/>
    <x v="6"/>
    <x v="944"/>
    <x v="1204"/>
    <n v="3"/>
    <n v="23.67"/>
    <n v="7.54"/>
    <s v="Medium"/>
    <n v="344"/>
    <s v="Ramesh"/>
    <x v="4"/>
    <s v="Male"/>
    <x v="387"/>
    <s v="2022"/>
    <x v="4"/>
    <s v="January"/>
    <d v="2022-01-16T00:00:00"/>
    <x v="0"/>
  </r>
  <r>
    <n v="1356"/>
    <s v="IN-2014-19967"/>
    <s v="Standard Class"/>
    <s v="CC-12685"/>
    <s v="Craig Carroll"/>
    <x v="0"/>
    <x v="33"/>
    <s v="Andhra Pradesh"/>
    <s v="India"/>
    <x v="2"/>
    <s v="OFF-ST-10000344"/>
    <x v="0"/>
    <x v="1"/>
    <x v="945"/>
    <x v="1205"/>
    <n v="5"/>
    <n v="27.15"/>
    <n v="3.73"/>
    <s v="Medium"/>
    <n v="688"/>
    <s v="Ramesh"/>
    <x v="6"/>
    <s v="Female"/>
    <x v="521"/>
    <s v="2024"/>
    <x v="0"/>
    <s v="February"/>
    <d v="2024-05-09T00:00:00"/>
    <x v="0"/>
  </r>
  <r>
    <n v="1357"/>
    <s v="IN-2013-12092"/>
    <s v="Standard Class"/>
    <s v="JK-15625"/>
    <s v="Jim Karlsson"/>
    <x v="0"/>
    <x v="33"/>
    <s v="Andhra Pradesh"/>
    <s v="India"/>
    <x v="2"/>
    <s v="OFF-EN-10000871"/>
    <x v="0"/>
    <x v="2"/>
    <x v="946"/>
    <x v="1206"/>
    <n v="5"/>
    <n v="58.65"/>
    <n v="19.98"/>
    <s v="Medium"/>
    <n v="766"/>
    <s v="Ramesh"/>
    <x v="7"/>
    <s v="Male"/>
    <x v="522"/>
    <s v="2023"/>
    <x v="2"/>
    <s v="April"/>
    <d v="2023-04-26T00:00:00"/>
    <x v="0"/>
  </r>
  <r>
    <n v="1358"/>
    <s v="IN-2013-71774"/>
    <s v="Standard Class"/>
    <s v="AC-10615"/>
    <s v="Ann Chong"/>
    <x v="1"/>
    <x v="141"/>
    <s v="West Bengal"/>
    <s v="India"/>
    <x v="1"/>
    <s v="OFF-PA-10001006"/>
    <x v="0"/>
    <x v="6"/>
    <x v="469"/>
    <x v="1207"/>
    <n v="10"/>
    <n v="85.8"/>
    <n v="9.6300000000000008"/>
    <s v="Medium"/>
    <n v="552"/>
    <s v="Ramesh"/>
    <x v="5"/>
    <s v="Male"/>
    <x v="384"/>
    <s v="2024"/>
    <x v="4"/>
    <s v="June"/>
    <d v="2024-06-15T00:00:00"/>
    <x v="0"/>
  </r>
  <r>
    <n v="1359"/>
    <s v="IN-2014-55471"/>
    <s v="Standard Class"/>
    <s v="GM-14695"/>
    <s v="Greg Maxwell"/>
    <x v="1"/>
    <x v="99"/>
    <s v="Rajasthan"/>
    <s v="India"/>
    <x v="0"/>
    <s v="OFF-LA-10003973"/>
    <x v="0"/>
    <x v="3"/>
    <x v="947"/>
    <x v="1208"/>
    <n v="9"/>
    <n v="16.2"/>
    <n v="5.04"/>
    <s v="Medium"/>
    <n v="513"/>
    <s v="Ramesh"/>
    <x v="6"/>
    <s v="Male"/>
    <x v="94"/>
    <s v="2024"/>
    <x v="6"/>
    <s v="June"/>
    <d v="2024-09-08T00:00:00"/>
    <x v="1"/>
  </r>
  <r>
    <n v="1360"/>
    <s v="IN-2014-52048"/>
    <s v="Standard Class"/>
    <s v="HG-14965"/>
    <s v="Henry Goldwyn"/>
    <x v="1"/>
    <x v="142"/>
    <s v="Haryana"/>
    <s v="India"/>
    <x v="3"/>
    <s v="OFF-SU-10002362"/>
    <x v="0"/>
    <x v="5"/>
    <x v="948"/>
    <x v="1209"/>
    <n v="11"/>
    <n v="39.6"/>
    <n v="2.16"/>
    <s v="Medium"/>
    <n v="304"/>
    <s v="Ramesh"/>
    <x v="7"/>
    <s v="Male"/>
    <x v="523"/>
    <s v="2022"/>
    <x v="1"/>
    <s v="February"/>
    <d v="2022-06-09T00:00:00"/>
    <x v="0"/>
  </r>
  <r>
    <n v="1361"/>
    <s v="IN-2012-46259"/>
    <s v="Standard Class"/>
    <s v="RW-19630"/>
    <s v="Rob Williams"/>
    <x v="1"/>
    <x v="30"/>
    <s v="Delhi"/>
    <s v="India"/>
    <x v="3"/>
    <s v="OFF-PA-10000344"/>
    <x v="0"/>
    <x v="6"/>
    <x v="399"/>
    <x v="436"/>
    <n v="5"/>
    <n v="52.8"/>
    <n v="3.37"/>
    <s v="Medium"/>
    <n v="694"/>
    <s v="Ramesh"/>
    <x v="7"/>
    <s v="Male"/>
    <x v="104"/>
    <s v="2023"/>
    <x v="6"/>
    <s v="November"/>
    <d v="2023-11-15T00:00:00"/>
    <x v="1"/>
  </r>
  <r>
    <n v="1362"/>
    <s v="IN-2012-52076"/>
    <s v="Standard Class"/>
    <s v="ML-17395"/>
    <s v="Marina Lichtenstein"/>
    <x v="1"/>
    <x v="29"/>
    <s v="Karnataka"/>
    <s v="India"/>
    <x v="2"/>
    <s v="OFF-BI-10002627"/>
    <x v="0"/>
    <x v="0"/>
    <x v="949"/>
    <x v="1210"/>
    <n v="5"/>
    <n v="22.65"/>
    <n v="3.99"/>
    <s v="Medium"/>
    <n v="361"/>
    <s v="Ramesh"/>
    <x v="7"/>
    <s v="Female"/>
    <x v="286"/>
    <s v="2024"/>
    <x v="6"/>
    <s v="November"/>
    <d v="2024-12-09T00:00:00"/>
    <x v="1"/>
  </r>
  <r>
    <n v="1363"/>
    <s v="IN-2013-19176"/>
    <s v="Standard Class"/>
    <s v="MS-17980"/>
    <s v="Michael Stewart"/>
    <x v="1"/>
    <x v="52"/>
    <s v="Telangana"/>
    <s v="India"/>
    <x v="2"/>
    <s v="OFF-PA-10000030"/>
    <x v="0"/>
    <x v="6"/>
    <x v="950"/>
    <x v="1211"/>
    <n v="4"/>
    <n v="22.92"/>
    <n v="2.4500000000000002"/>
    <s v="Medium"/>
    <n v="307"/>
    <s v="Ramesh"/>
    <x v="5"/>
    <s v="Female"/>
    <x v="141"/>
    <s v="2023"/>
    <x v="3"/>
    <s v="October"/>
    <d v="2023-10-27T00:00:00"/>
    <x v="0"/>
  </r>
  <r>
    <n v="1364"/>
    <s v="IN-2014-52048"/>
    <s v="Standard Class"/>
    <s v="HG-14965"/>
    <s v="Henry Goldwyn"/>
    <x v="1"/>
    <x v="142"/>
    <s v="Haryana"/>
    <s v="India"/>
    <x v="3"/>
    <s v="OFF-SU-10003559"/>
    <x v="0"/>
    <x v="5"/>
    <x v="951"/>
    <x v="569"/>
    <n v="3"/>
    <n v="8.1"/>
    <n v="1.39"/>
    <s v="Medium"/>
    <n v="324"/>
    <s v="Ramesh"/>
    <x v="7"/>
    <s v="Male"/>
    <x v="163"/>
    <s v="2024"/>
    <x v="4"/>
    <s v="August"/>
    <d v="2024-08-24T00:00:00"/>
    <x v="0"/>
  </r>
  <r>
    <n v="1365"/>
    <s v="IN-2014-30264"/>
    <s v="Standard Class"/>
    <s v="ON-18715"/>
    <s v="Odella Nelson"/>
    <x v="1"/>
    <x v="33"/>
    <s v="Andhra Pradesh"/>
    <s v="India"/>
    <x v="2"/>
    <s v="OFF-BI-10000698"/>
    <x v="0"/>
    <x v="0"/>
    <x v="952"/>
    <x v="1212"/>
    <n v="1"/>
    <n v="1.71"/>
    <n v="0.47"/>
    <s v="Medium"/>
    <n v="128"/>
    <s v="Ramesh"/>
    <x v="4"/>
    <s v="Male"/>
    <x v="158"/>
    <s v="2022"/>
    <x v="6"/>
    <s v="November"/>
    <d v="2022-05-16T00:00:00"/>
    <x v="1"/>
  </r>
  <r>
    <n v="1366"/>
    <s v="IN-2013-77766"/>
    <s v="Standard Class"/>
    <s v="DJ-13420"/>
    <s v="Denny Joy"/>
    <x v="1"/>
    <x v="115"/>
    <s v="Chhattisgarh"/>
    <s v="India"/>
    <x v="1"/>
    <s v="OFF-LA-10000668"/>
    <x v="0"/>
    <x v="3"/>
    <x v="470"/>
    <x v="519"/>
    <n v="2"/>
    <n v="10.86"/>
    <n v="2.78"/>
    <s v="Medium"/>
    <n v="115"/>
    <s v="Ramesh"/>
    <x v="6"/>
    <s v="Female"/>
    <x v="522"/>
    <s v="2023"/>
    <x v="2"/>
    <s v="April"/>
    <d v="2023-04-26T00:00:00"/>
    <x v="0"/>
  </r>
  <r>
    <n v="1367"/>
    <s v="IN-2014-15011"/>
    <s v="Standard Class"/>
    <s v="MC-17635"/>
    <s v="Matthew Clasen"/>
    <x v="1"/>
    <x v="116"/>
    <s v="Tripura"/>
    <s v="India"/>
    <x v="1"/>
    <s v="OFF-ST-10001124"/>
    <x v="0"/>
    <x v="1"/>
    <x v="900"/>
    <x v="1213"/>
    <n v="2"/>
    <n v="14.64"/>
    <n v="10.73"/>
    <s v="Medium"/>
    <n v="576"/>
    <s v="Ramesh"/>
    <x v="6"/>
    <s v="Male"/>
    <x v="387"/>
    <s v="2022"/>
    <x v="4"/>
    <s v="January"/>
    <d v="2022-01-16T00:00:00"/>
    <x v="0"/>
  </r>
  <r>
    <n v="1368"/>
    <s v="IN-2011-13534"/>
    <s v="Standard Class"/>
    <s v="MG-17875"/>
    <s v="Michael Grace"/>
    <x v="2"/>
    <x v="21"/>
    <s v="West Bengal"/>
    <s v="India"/>
    <x v="1"/>
    <s v="OFF-EN-10003455"/>
    <x v="0"/>
    <x v="2"/>
    <x v="953"/>
    <x v="1214"/>
    <n v="2"/>
    <n v="18.36"/>
    <n v="3.92"/>
    <s v="Medium"/>
    <n v="670"/>
    <s v="Ramesh"/>
    <x v="4"/>
    <s v="Male"/>
    <x v="524"/>
    <s v="2022"/>
    <x v="3"/>
    <s v="September"/>
    <d v="2022-09-25T00:00:00"/>
    <x v="0"/>
  </r>
  <r>
    <n v="1369"/>
    <s v="IN-2012-53490"/>
    <s v="Standard Class"/>
    <s v="MH-17290"/>
    <s v="Marc Harrigan"/>
    <x v="2"/>
    <x v="18"/>
    <s v="Tamil Nadu"/>
    <s v="India"/>
    <x v="2"/>
    <s v="OFF-LA-10004623"/>
    <x v="0"/>
    <x v="3"/>
    <x v="954"/>
    <x v="1215"/>
    <n v="2"/>
    <n v="9"/>
    <n v="1.97"/>
    <s v="Medium"/>
    <n v="429"/>
    <s v="Ramesh"/>
    <x v="6"/>
    <s v="Female"/>
    <x v="442"/>
    <s v="2023"/>
    <x v="1"/>
    <s v="May"/>
    <d v="2023-05-17T00:00:00"/>
    <x v="0"/>
  </r>
  <r>
    <n v="1370"/>
    <s v="IN-2013-19400"/>
    <s v="Standard Class"/>
    <s v="DP-13390"/>
    <s v="Dennis Pardue"/>
    <x v="2"/>
    <x v="8"/>
    <s v="Uttar Pradesh"/>
    <s v="India"/>
    <x v="3"/>
    <s v="OFF-BI-10004534"/>
    <x v="0"/>
    <x v="0"/>
    <x v="955"/>
    <x v="1216"/>
    <n v="3"/>
    <n v="47.34"/>
    <n v="10.41"/>
    <s v="Medium"/>
    <n v="65"/>
    <s v="Ramesh"/>
    <x v="6"/>
    <s v="Female"/>
    <x v="182"/>
    <s v="2023"/>
    <x v="5"/>
    <s v="October"/>
    <d v="2023-03-11T00:00:00"/>
    <x v="1"/>
  </r>
  <r>
    <n v="1371"/>
    <s v="IN-2012-53490"/>
    <s v="Standard Class"/>
    <s v="MH-17290"/>
    <s v="Marc Harrigan"/>
    <x v="2"/>
    <x v="18"/>
    <s v="Tamil Nadu"/>
    <s v="India"/>
    <x v="2"/>
    <s v="OFF-SU-10002547"/>
    <x v="0"/>
    <x v="5"/>
    <x v="956"/>
    <x v="1217"/>
    <n v="4"/>
    <n v="7.08"/>
    <n v="1.1200000000000001"/>
    <s v="Medium"/>
    <n v="550"/>
    <s v="Ramesh"/>
    <x v="7"/>
    <s v="Male"/>
    <x v="148"/>
    <s v="2024"/>
    <x v="4"/>
    <s v="September"/>
    <d v="2024-09-28T00:00:00"/>
    <x v="0"/>
  </r>
  <r>
    <n v="1372"/>
    <s v="IN-2012-50823"/>
    <s v="Standard Class"/>
    <s v="LS-16975"/>
    <s v="Lindsay Shagiari"/>
    <x v="2"/>
    <x v="13"/>
    <s v="Rajasthan"/>
    <s v="India"/>
    <x v="0"/>
    <s v="OFF-FA-10002058"/>
    <x v="0"/>
    <x v="4"/>
    <x v="957"/>
    <x v="1218"/>
    <n v="6"/>
    <n v="13.32"/>
    <n v="4.3899999999999997"/>
    <s v="Medium"/>
    <n v="354"/>
    <s v="Ramesh"/>
    <x v="5"/>
    <s v="Male"/>
    <x v="515"/>
    <s v="2024"/>
    <x v="5"/>
    <s v="August"/>
    <d v="2024-10-11T00:00:00"/>
    <x v="1"/>
  </r>
  <r>
    <n v="1373"/>
    <s v="IN-2012-58432"/>
    <s v="Standard Class"/>
    <s v="AS-10630"/>
    <s v="Ann Steele"/>
    <x v="2"/>
    <x v="90"/>
    <s v="West Bengal"/>
    <s v="India"/>
    <x v="1"/>
    <s v="OFF-EN-10003463"/>
    <x v="0"/>
    <x v="2"/>
    <x v="958"/>
    <x v="1219"/>
    <n v="9"/>
    <n v="65.88"/>
    <n v="12.46"/>
    <s v="Medium"/>
    <n v="710"/>
    <s v="Ramesh"/>
    <x v="7"/>
    <s v="Male"/>
    <x v="525"/>
    <s v="2023"/>
    <x v="0"/>
    <s v="October"/>
    <d v="2023-10-29T00:00:00"/>
    <x v="0"/>
  </r>
  <r>
    <n v="1374"/>
    <s v="ID-2011-65152"/>
    <s v="Standard Class"/>
    <s v="SC-20695"/>
    <s v="Steve Chapman"/>
    <x v="1"/>
    <x v="49"/>
    <s v="Maharashtra"/>
    <s v="India"/>
    <x v="0"/>
    <s v="OFF-AR-10001922"/>
    <x v="0"/>
    <x v="7"/>
    <x v="762"/>
    <x v="1220"/>
    <n v="4"/>
    <n v="-14.28"/>
    <n v="2.37"/>
    <s v="High"/>
    <n v="661"/>
    <s v="Ramesh"/>
    <x v="5"/>
    <s v="Female"/>
    <x v="195"/>
    <s v="2021"/>
    <x v="1"/>
    <s v="September"/>
    <d v="2021-09-27T00:00:00"/>
    <x v="0"/>
  </r>
  <r>
    <n v="1375"/>
    <s v="IN-2011-60917"/>
    <s v="Standard Class"/>
    <s v="SP-20860"/>
    <s v="Sung Pak"/>
    <x v="1"/>
    <x v="29"/>
    <s v="Karnataka"/>
    <s v="India"/>
    <x v="2"/>
    <s v="OFF-BI-10001659"/>
    <x v="0"/>
    <x v="0"/>
    <x v="154"/>
    <x v="519"/>
    <n v="3"/>
    <n v="3.87"/>
    <n v="2.92"/>
    <s v="High"/>
    <n v="682"/>
    <s v="Ramesh"/>
    <x v="6"/>
    <s v="Male"/>
    <x v="526"/>
    <s v="2022"/>
    <x v="3"/>
    <s v="December"/>
    <d v="2022-12-23T00:00:00"/>
    <x v="0"/>
  </r>
  <r>
    <n v="1376"/>
    <s v="IN-2011-78284"/>
    <s v="Standard Class"/>
    <s v="KC-16255"/>
    <s v="Karen Carlisle"/>
    <x v="1"/>
    <x v="103"/>
    <s v="Madhya Pradesh"/>
    <s v="India"/>
    <x v="0"/>
    <s v="OFF-BI-10001659"/>
    <x v="0"/>
    <x v="0"/>
    <x v="154"/>
    <x v="519"/>
    <n v="3"/>
    <n v="3.87"/>
    <n v="1.56"/>
    <s v="High"/>
    <n v="634"/>
    <s v="Ramesh"/>
    <x v="7"/>
    <s v="Male"/>
    <x v="145"/>
    <s v="2024"/>
    <x v="3"/>
    <s v="December"/>
    <d v="2025-05-01T00:00:00"/>
    <x v="0"/>
  </r>
  <r>
    <n v="1377"/>
    <s v="IN-2014-21920"/>
    <s v="Standard Class"/>
    <s v="BF-11005"/>
    <s v="Barry Franz"/>
    <x v="2"/>
    <x v="29"/>
    <s v="Karnataka"/>
    <s v="India"/>
    <x v="2"/>
    <s v="OFF-AR-10001132"/>
    <x v="0"/>
    <x v="7"/>
    <x v="959"/>
    <x v="852"/>
    <n v="3"/>
    <n v="34.83"/>
    <n v="10.66"/>
    <s v="High"/>
    <n v="59"/>
    <s v="Ramesh"/>
    <x v="7"/>
    <s v="Male"/>
    <x v="395"/>
    <s v="2024"/>
    <x v="1"/>
    <s v="May"/>
    <d v="2024-05-25T00:00:00"/>
    <x v="0"/>
  </r>
  <r>
    <n v="1378"/>
    <s v="IN-2014-20870"/>
    <s v="Standard Class"/>
    <s v="EM-14140"/>
    <s v="Eugene Moren"/>
    <x v="2"/>
    <x v="31"/>
    <s v="Maharashtra"/>
    <s v="India"/>
    <x v="0"/>
    <s v="OFF-SU-10002344"/>
    <x v="0"/>
    <x v="5"/>
    <x v="960"/>
    <x v="1221"/>
    <n v="5"/>
    <n v="75"/>
    <n v="18.89"/>
    <s v="High"/>
    <n v="327"/>
    <s v="Ramesh"/>
    <x v="5"/>
    <s v="Male"/>
    <x v="216"/>
    <s v="2024"/>
    <x v="1"/>
    <s v="August"/>
    <d v="2024-08-21T00:00:00"/>
    <x v="0"/>
  </r>
  <r>
    <n v="1379"/>
    <s v="IN-2012-32826"/>
    <s v="Standard Class"/>
    <s v="AG-10270"/>
    <s v="Alejandro Grove"/>
    <x v="0"/>
    <x v="85"/>
    <s v="Telangana"/>
    <s v="India"/>
    <x v="2"/>
    <s v="OFF-FA-10003437"/>
    <x v="0"/>
    <x v="4"/>
    <x v="439"/>
    <x v="800"/>
    <n v="5"/>
    <n v="26.1"/>
    <n v="14.73"/>
    <s v="High"/>
    <n v="35"/>
    <s v="Ramesh"/>
    <x v="7"/>
    <s v="Male"/>
    <x v="392"/>
    <s v="2022"/>
    <x v="5"/>
    <s v="November"/>
    <d v="2022-11-06T00:00:00"/>
    <x v="1"/>
  </r>
  <r>
    <n v="1380"/>
    <s v="ID-2012-46210"/>
    <s v="Standard Class"/>
    <s v="CR-12730"/>
    <s v="Craig Reiter"/>
    <x v="0"/>
    <x v="49"/>
    <s v="Maharashtra"/>
    <s v="India"/>
    <x v="0"/>
    <s v="OFF-SU-10001731"/>
    <x v="0"/>
    <x v="5"/>
    <x v="491"/>
    <x v="1222"/>
    <n v="5"/>
    <n v="-1.35"/>
    <n v="9.56"/>
    <s v="High"/>
    <n v="70"/>
    <s v="Ramesh"/>
    <x v="4"/>
    <s v="Male"/>
    <x v="140"/>
    <s v="2024"/>
    <x v="1"/>
    <s v="July"/>
    <d v="2024-07-20T00:00:00"/>
    <x v="0"/>
  </r>
  <r>
    <n v="1381"/>
    <s v="IN-2014-13051"/>
    <s v="Standard Class"/>
    <s v="LF-17185"/>
    <s v="Luke Foster"/>
    <x v="0"/>
    <x v="33"/>
    <s v="Andhra Pradesh"/>
    <s v="India"/>
    <x v="2"/>
    <s v="OFF-LA-10001731"/>
    <x v="0"/>
    <x v="3"/>
    <x v="142"/>
    <x v="1223"/>
    <n v="2"/>
    <n v="4.2"/>
    <n v="0.83"/>
    <s v="High"/>
    <n v="657"/>
    <s v="Ramesh"/>
    <x v="6"/>
    <s v="Male"/>
    <x v="199"/>
    <s v="2024"/>
    <x v="0"/>
    <s v="June"/>
    <d v="2024-06-29T00:00:00"/>
    <x v="0"/>
  </r>
  <r>
    <n v="1382"/>
    <s v="IN-2013-79292"/>
    <s v="Standard Class"/>
    <s v="DL-13330"/>
    <s v="Denise Leinenbach"/>
    <x v="0"/>
    <x v="35"/>
    <s v="Haryana"/>
    <s v="India"/>
    <x v="3"/>
    <s v="OFF-AR-10002727"/>
    <x v="0"/>
    <x v="7"/>
    <x v="734"/>
    <x v="1224"/>
    <n v="7"/>
    <n v="48.51"/>
    <n v="18.53"/>
    <s v="High"/>
    <n v="732"/>
    <s v="Ramesh"/>
    <x v="7"/>
    <s v="Female"/>
    <x v="114"/>
    <s v="2021"/>
    <x v="3"/>
    <s v="December"/>
    <d v="2021-12-23T00:00:00"/>
    <x v="0"/>
  </r>
  <r>
    <n v="1383"/>
    <s v="IN-2014-65712"/>
    <s v="Standard Class"/>
    <s v="JM-16195"/>
    <s v="Justin MacKendrick"/>
    <x v="0"/>
    <x v="58"/>
    <s v="Tamil Nadu"/>
    <s v="India"/>
    <x v="2"/>
    <s v="OFF-BI-10003367"/>
    <x v="0"/>
    <x v="0"/>
    <x v="377"/>
    <x v="409"/>
    <n v="3"/>
    <n v="17.64"/>
    <n v="6.5"/>
    <s v="High"/>
    <n v="575"/>
    <s v="Ramesh"/>
    <x v="6"/>
    <s v="Male"/>
    <x v="207"/>
    <s v="2021"/>
    <x v="3"/>
    <s v="December"/>
    <d v="2021-12-29T00:00:00"/>
    <x v="0"/>
  </r>
  <r>
    <n v="1384"/>
    <s v="IN-2011-60063"/>
    <s v="Standard Class"/>
    <s v="TS-21610"/>
    <s v="Troy Staebel"/>
    <x v="0"/>
    <x v="58"/>
    <s v="Tamil Nadu"/>
    <s v="India"/>
    <x v="2"/>
    <s v="OFF-BI-10003340"/>
    <x v="0"/>
    <x v="0"/>
    <x v="511"/>
    <x v="11"/>
    <n v="3"/>
    <n v="6.12"/>
    <n v="4.13"/>
    <s v="High"/>
    <n v="700"/>
    <s v="Ramesh"/>
    <x v="7"/>
    <s v="Female"/>
    <x v="242"/>
    <s v="2023"/>
    <x v="1"/>
    <s v="September"/>
    <d v="2023-09-22T00:00:00"/>
    <x v="0"/>
  </r>
  <r>
    <n v="1385"/>
    <s v="IN-2012-63500"/>
    <s v="Standard Class"/>
    <s v="SM-20005"/>
    <s v="Sally Matthias"/>
    <x v="0"/>
    <x v="143"/>
    <s v="Haryana"/>
    <s v="India"/>
    <x v="3"/>
    <s v="OFF-BI-10003646"/>
    <x v="0"/>
    <x v="0"/>
    <x v="514"/>
    <x v="1225"/>
    <n v="5"/>
    <n v="8.5500000000000007"/>
    <n v="4.87"/>
    <s v="Low"/>
    <n v="767"/>
    <s v="Ramesh"/>
    <x v="4"/>
    <s v="Female"/>
    <x v="119"/>
    <s v="2024"/>
    <x v="4"/>
    <s v="September"/>
    <d v="2024-12-05T00:00:00"/>
    <x v="0"/>
  </r>
  <r>
    <n v="1386"/>
    <s v="IN-2013-55184"/>
    <s v="Standard Class"/>
    <s v="RH-19555"/>
    <s v="Ritsa Hightower"/>
    <x v="0"/>
    <x v="124"/>
    <s v="Maharashtra"/>
    <s v="India"/>
    <x v="0"/>
    <s v="OFF-BI-10004140"/>
    <x v="0"/>
    <x v="0"/>
    <x v="154"/>
    <x v="188"/>
    <n v="5"/>
    <n v="15"/>
    <n v="1.79"/>
    <s v="Low"/>
    <n v="191"/>
    <s v="Ramesh"/>
    <x v="5"/>
    <s v="Female"/>
    <x v="499"/>
    <s v="2024"/>
    <x v="3"/>
    <s v="July"/>
    <d v="2024-07-25T00:00:00"/>
    <x v="0"/>
  </r>
  <r>
    <n v="1387"/>
    <s v="IN-2013-59552"/>
    <s v="Standard Class"/>
    <s v="NP-18325"/>
    <s v="Naresj Patel"/>
    <x v="0"/>
    <x v="16"/>
    <s v="Gujarat"/>
    <s v="India"/>
    <x v="0"/>
    <s v="OFF-BI-10004869"/>
    <x v="0"/>
    <x v="0"/>
    <x v="961"/>
    <x v="1226"/>
    <n v="6"/>
    <n v="81.180000000000007"/>
    <n v="20.29"/>
    <s v="Low"/>
    <n v="313"/>
    <s v="Ramesh"/>
    <x v="6"/>
    <s v="Female"/>
    <x v="527"/>
    <s v="2024"/>
    <x v="3"/>
    <s v="September"/>
    <d v="2024-09-27T00:00:00"/>
    <x v="0"/>
  </r>
  <r>
    <n v="1388"/>
    <s v="IN-2014-27954"/>
    <s v="Standard Class"/>
    <s v="YS-21880"/>
    <s v="Yana Sorensen"/>
    <x v="1"/>
    <x v="52"/>
    <s v="Telangana"/>
    <s v="India"/>
    <x v="2"/>
    <s v="OFF-BI-10001399"/>
    <x v="0"/>
    <x v="0"/>
    <x v="757"/>
    <x v="508"/>
    <n v="3"/>
    <n v="5.31"/>
    <n v="3.13"/>
    <s v="Low"/>
    <n v="468"/>
    <s v="Ramesh"/>
    <x v="4"/>
    <s v="Female"/>
    <x v="207"/>
    <s v="2021"/>
    <x v="3"/>
    <s v="December"/>
    <d v="2021-12-31T00:00:00"/>
    <x v="0"/>
  </r>
  <r>
    <n v="1389"/>
    <s v="IN-2014-27954"/>
    <s v="Standard Class"/>
    <s v="YS-21880"/>
    <s v="Yana Sorensen"/>
    <x v="1"/>
    <x v="52"/>
    <s v="Telangana"/>
    <s v="India"/>
    <x v="2"/>
    <s v="OFF-ST-10001214"/>
    <x v="0"/>
    <x v="1"/>
    <x v="74"/>
    <x v="476"/>
    <n v="2"/>
    <n v="10.98"/>
    <n v="1.34"/>
    <s v="Low"/>
    <n v="507"/>
    <s v="Ramesh"/>
    <x v="6"/>
    <s v="Female"/>
    <x v="392"/>
    <s v="2022"/>
    <x v="5"/>
    <s v="November"/>
    <d v="2022-06-15T00:00:00"/>
    <x v="1"/>
  </r>
  <r>
    <n v="1390"/>
    <s v="IN-2011-47533"/>
    <s v="Standard Class"/>
    <s v="BD-11770"/>
    <s v="Bryan Davis"/>
    <x v="0"/>
    <x v="18"/>
    <s v="Tamil Nadu"/>
    <s v="India"/>
    <x v="2"/>
    <s v="OFF-SU-10001709"/>
    <x v="0"/>
    <x v="5"/>
    <x v="962"/>
    <x v="1227"/>
    <n v="2"/>
    <n v="19.14"/>
    <n v="5.32"/>
    <s v="Low"/>
    <n v="728"/>
    <s v="Ramesh"/>
    <x v="4"/>
    <s v="Female"/>
    <x v="192"/>
    <s v="2023"/>
    <x v="5"/>
    <s v="January"/>
    <d v="2023-01-24T00:00:00"/>
    <x v="1"/>
  </r>
  <r>
    <n v="1391"/>
    <s v="IN-2014-53427"/>
    <s v="Standard Class"/>
    <s v="LT-16765"/>
    <s v="Larry Tron"/>
    <x v="0"/>
    <x v="105"/>
    <s v="Manipur"/>
    <s v="India"/>
    <x v="1"/>
    <s v="OFF-BI-10002907"/>
    <x v="0"/>
    <x v="0"/>
    <x v="702"/>
    <x v="546"/>
    <n v="2"/>
    <n v="7.8"/>
    <n v="3.65"/>
    <s v="Low"/>
    <n v="312"/>
    <s v="Ramesh"/>
    <x v="5"/>
    <s v="Female"/>
    <x v="103"/>
    <s v="2022"/>
    <x v="0"/>
    <s v="February"/>
    <d v="2022-04-11T00:00:00"/>
    <x v="0"/>
  </r>
  <r>
    <n v="1392"/>
    <s v="IN-2011-73244"/>
    <s v="First Class"/>
    <s v="NF-18475"/>
    <s v="Neil Franzšsisch"/>
    <x v="2"/>
    <x v="59"/>
    <s v="Madhya Pradesh"/>
    <s v="India"/>
    <x v="0"/>
    <s v="OFF-SU-10000649"/>
    <x v="0"/>
    <x v="5"/>
    <x v="909"/>
    <x v="1228"/>
    <n v="3"/>
    <n v="0.99"/>
    <n v="16.64"/>
    <s v="Medium"/>
    <n v="635"/>
    <s v="Ramesh"/>
    <x v="5"/>
    <s v="Female"/>
    <x v="217"/>
    <s v="2022"/>
    <x v="1"/>
    <s v="May"/>
    <d v="2022-05-28T00:00:00"/>
    <x v="0"/>
  </r>
  <r>
    <n v="1393"/>
    <s v="IN-2014-38664"/>
    <s v="First Class"/>
    <s v="JW-15220"/>
    <s v="Jane Waco"/>
    <x v="1"/>
    <x v="18"/>
    <s v="Tamil Nadu"/>
    <s v="India"/>
    <x v="2"/>
    <s v="OFF-BI-10004098"/>
    <x v="0"/>
    <x v="0"/>
    <x v="171"/>
    <x v="1229"/>
    <n v="5"/>
    <n v="1.5"/>
    <n v="28.47"/>
    <s v="Medium"/>
    <n v="259"/>
    <s v="Ramesh"/>
    <x v="4"/>
    <s v="Male"/>
    <x v="248"/>
    <s v="2023"/>
    <x v="6"/>
    <s v="July"/>
    <d v="2023-08-14T00:00:00"/>
    <x v="1"/>
  </r>
  <r>
    <n v="1394"/>
    <s v="IN-2014-13737"/>
    <s v="First Class"/>
    <s v="DW-13195"/>
    <s v="David Wiener"/>
    <x v="1"/>
    <x v="44"/>
    <s v="Maharashtra"/>
    <s v="India"/>
    <x v="0"/>
    <s v="OFF-BI-10000389"/>
    <x v="0"/>
    <x v="0"/>
    <x v="478"/>
    <x v="885"/>
    <n v="2"/>
    <n v="0"/>
    <n v="17.86"/>
    <s v="Critical"/>
    <n v="201"/>
    <s v="Ramesh"/>
    <x v="4"/>
    <s v="Male"/>
    <x v="528"/>
    <s v="2024"/>
    <x v="4"/>
    <s v="June"/>
    <d v="2024-06-26T00:00:00"/>
    <x v="0"/>
  </r>
  <r>
    <n v="1395"/>
    <s v="IN-2013-54757"/>
    <s v="Second Class"/>
    <s v="AR-10825"/>
    <s v="Anthony Rawles"/>
    <x v="1"/>
    <x v="44"/>
    <s v="Maharashtra"/>
    <s v="India"/>
    <x v="0"/>
    <s v="OFF-AR-10000058"/>
    <x v="0"/>
    <x v="7"/>
    <x v="760"/>
    <x v="1230"/>
    <n v="3"/>
    <n v="53.64"/>
    <n v="28.6"/>
    <s v="High"/>
    <n v="543"/>
    <s v="Ramesh"/>
    <x v="7"/>
    <s v="Female"/>
    <x v="203"/>
    <s v="2024"/>
    <x v="3"/>
    <s v="June"/>
    <d v="2024-06-24T00:00:00"/>
    <x v="0"/>
  </r>
  <r>
    <n v="1396"/>
    <s v="IN-2012-59874"/>
    <s v="Second Class"/>
    <s v="BG-11695"/>
    <s v="Brooke Gillingham"/>
    <x v="1"/>
    <x v="44"/>
    <s v="Maharashtra"/>
    <s v="India"/>
    <x v="0"/>
    <s v="OFF-ST-10000892"/>
    <x v="0"/>
    <x v="1"/>
    <x v="963"/>
    <x v="1231"/>
    <n v="4"/>
    <n v="95.88"/>
    <n v="22.69"/>
    <s v="Medium"/>
    <n v="645"/>
    <s v="Ramesh"/>
    <x v="4"/>
    <s v="Female"/>
    <x v="31"/>
    <s v="2022"/>
    <x v="5"/>
    <s v="November"/>
    <d v="2022-04-12T00:00:00"/>
    <x v="1"/>
  </r>
  <r>
    <n v="1397"/>
    <s v="IN-2012-53420"/>
    <s v="Second Class"/>
    <s v="LW-16825"/>
    <s v="Laurel Workman"/>
    <x v="1"/>
    <x v="121"/>
    <s v="Maharashtra"/>
    <s v="India"/>
    <x v="0"/>
    <s v="OFF-BI-10003012"/>
    <x v="0"/>
    <x v="0"/>
    <x v="365"/>
    <x v="1232"/>
    <n v="1"/>
    <n v="1.92"/>
    <n v="0.69"/>
    <s v="Critical"/>
    <n v="62"/>
    <s v="Ramesh"/>
    <x v="4"/>
    <s v="Male"/>
    <x v="94"/>
    <s v="2024"/>
    <x v="6"/>
    <s v="June"/>
    <d v="2024-12-08T00:00:00"/>
    <x v="1"/>
  </r>
  <r>
    <n v="1398"/>
    <s v="IN-2013-61617"/>
    <s v="Second Class"/>
    <s v="AS-10285"/>
    <s v="Alejandro Savely"/>
    <x v="1"/>
    <x v="8"/>
    <s v="Uttar Pradesh"/>
    <s v="India"/>
    <x v="3"/>
    <s v="OFF-ST-10003121"/>
    <x v="0"/>
    <x v="1"/>
    <x v="738"/>
    <x v="1200"/>
    <n v="2"/>
    <n v="6.84"/>
    <n v="3.75"/>
    <s v="Medium"/>
    <n v="368"/>
    <s v="Ramesh"/>
    <x v="6"/>
    <s v="Female"/>
    <x v="529"/>
    <s v="2024"/>
    <x v="4"/>
    <s v="August"/>
    <d v="2024-04-09T00:00:00"/>
    <x v="0"/>
  </r>
  <r>
    <n v="1399"/>
    <s v="IN-2014-25840"/>
    <s v="First Class"/>
    <s v="BD-11320"/>
    <s v="Bill Donatelli"/>
    <x v="0"/>
    <x v="87"/>
    <s v="Maharashtra"/>
    <s v="India"/>
    <x v="0"/>
    <s v="OFF-FA-10000757"/>
    <x v="0"/>
    <x v="4"/>
    <x v="438"/>
    <x v="117"/>
    <n v="5"/>
    <n v="22.35"/>
    <n v="8.33"/>
    <s v="Medium"/>
    <n v="642"/>
    <s v="Ramesh"/>
    <x v="4"/>
    <s v="Male"/>
    <x v="126"/>
    <s v="2024"/>
    <x v="5"/>
    <s v="June"/>
    <d v="2024-07-07T00:00:00"/>
    <x v="1"/>
  </r>
  <r>
    <n v="1400"/>
    <s v="IN-2012-16166"/>
    <s v="Second Class"/>
    <s v="JK-15730"/>
    <s v="Joe Kamberova"/>
    <x v="0"/>
    <x v="123"/>
    <s v="Uttar Pradesh"/>
    <s v="India"/>
    <x v="3"/>
    <s v="OFF-ST-10000287"/>
    <x v="0"/>
    <x v="1"/>
    <x v="744"/>
    <x v="1233"/>
    <n v="5"/>
    <n v="34.65"/>
    <n v="17.25"/>
    <s v="Medium"/>
    <n v="118"/>
    <s v="Ramesh"/>
    <x v="5"/>
    <s v="Female"/>
    <x v="247"/>
    <s v="2024"/>
    <x v="0"/>
    <s v="September"/>
    <d v="2024-06-16T00:00:00"/>
    <x v="0"/>
  </r>
  <r>
    <n v="1401"/>
    <s v="IN-2011-47309"/>
    <s v="Second Class"/>
    <s v="PW-19240"/>
    <s v="Pierre Wener"/>
    <x v="0"/>
    <x v="18"/>
    <s v="Tamil Nadu"/>
    <s v="India"/>
    <x v="2"/>
    <s v="OFF-LA-10002992"/>
    <x v="0"/>
    <x v="3"/>
    <x v="487"/>
    <x v="1234"/>
    <n v="4"/>
    <n v="0.36"/>
    <n v="3.77"/>
    <s v="High"/>
    <n v="412"/>
    <s v="Ramesh"/>
    <x v="5"/>
    <s v="Male"/>
    <x v="369"/>
    <s v="2024"/>
    <x v="6"/>
    <s v="September"/>
    <d v="2024-07-13T00:00:00"/>
    <x v="1"/>
  </r>
  <r>
    <n v="1402"/>
    <s v="IN-2012-48548"/>
    <s v="Second Class"/>
    <s v="RB-19360"/>
    <s v="Raymond Buch"/>
    <x v="0"/>
    <x v="53"/>
    <s v="Madhya Pradesh"/>
    <s v="India"/>
    <x v="0"/>
    <s v="OFF-AR-10004153"/>
    <x v="0"/>
    <x v="7"/>
    <x v="714"/>
    <x v="1235"/>
    <n v="1"/>
    <n v="7.92"/>
    <n v="2.14"/>
    <s v="High"/>
    <n v="237"/>
    <s v="Ramesh"/>
    <x v="7"/>
    <s v="Male"/>
    <x v="194"/>
    <s v="2022"/>
    <x v="5"/>
    <s v="June"/>
    <d v="2022-06-23T00:00:00"/>
    <x v="1"/>
  </r>
  <r>
    <n v="1403"/>
    <s v="IN-2012-47757"/>
    <s v="Second Class"/>
    <s v="JF-15415"/>
    <s v="Jennifer Ferguson"/>
    <x v="0"/>
    <x v="33"/>
    <s v="Andhra Pradesh"/>
    <s v="India"/>
    <x v="2"/>
    <s v="OFF-SU-10001689"/>
    <x v="0"/>
    <x v="5"/>
    <x v="964"/>
    <x v="1236"/>
    <n v="2"/>
    <n v="1.56"/>
    <n v="7.77"/>
    <s v="Medium"/>
    <n v="317"/>
    <s v="Ramesh"/>
    <x v="6"/>
    <s v="Male"/>
    <x v="251"/>
    <s v="2023"/>
    <x v="6"/>
    <s v="December"/>
    <d v="2023-12-20T00:00:00"/>
    <x v="1"/>
  </r>
  <r>
    <n v="1404"/>
    <s v="IN-2011-47309"/>
    <s v="Second Class"/>
    <s v="PW-19240"/>
    <s v="Pierre Wener"/>
    <x v="0"/>
    <x v="18"/>
    <s v="Tamil Nadu"/>
    <s v="India"/>
    <x v="2"/>
    <s v="OFF-PA-10003381"/>
    <x v="0"/>
    <x v="6"/>
    <x v="901"/>
    <x v="468"/>
    <n v="2"/>
    <n v="23.28"/>
    <n v="18.010000000000002"/>
    <s v="High"/>
    <n v="277"/>
    <s v="Ramesh"/>
    <x v="7"/>
    <s v="Female"/>
    <x v="354"/>
    <s v="2022"/>
    <x v="4"/>
    <s v="May"/>
    <d v="2022-10-12T00:00:00"/>
    <x v="0"/>
  </r>
  <r>
    <n v="1405"/>
    <s v="IN-2011-29067"/>
    <s v="Second Class"/>
    <s v="ST-20530"/>
    <s v="Shui Tom"/>
    <x v="0"/>
    <x v="144"/>
    <s v="Delhi"/>
    <s v="India"/>
    <x v="3"/>
    <s v="OFF-BI-10000168"/>
    <x v="0"/>
    <x v="0"/>
    <x v="23"/>
    <x v="17"/>
    <n v="2"/>
    <n v="2.82"/>
    <n v="0.8"/>
    <s v="Medium"/>
    <n v="483"/>
    <s v="Ramesh"/>
    <x v="7"/>
    <s v="Female"/>
    <x v="253"/>
    <s v="2024"/>
    <x v="0"/>
    <s v="March"/>
    <d v="2024-03-26T00:00:00"/>
    <x v="0"/>
  </r>
  <r>
    <n v="1406"/>
    <s v="IN-2012-59874"/>
    <s v="Second Class"/>
    <s v="BG-11695"/>
    <s v="Brooke Gillingham"/>
    <x v="1"/>
    <x v="44"/>
    <s v="Maharashtra"/>
    <s v="India"/>
    <x v="0"/>
    <s v="TEC-MA-10003682"/>
    <x v="1"/>
    <x v="9"/>
    <x v="965"/>
    <x v="1237"/>
    <n v="2"/>
    <n v="19.98"/>
    <n v="8.6300000000000008"/>
    <s v="Medium"/>
    <n v="310"/>
    <s v="Ramesh"/>
    <x v="6"/>
    <s v="Male"/>
    <x v="354"/>
    <s v="2022"/>
    <x v="4"/>
    <s v="May"/>
    <d v="2022-10-12T00:00:00"/>
    <x v="0"/>
  </r>
  <r>
    <n v="1407"/>
    <s v="IN-2011-25035"/>
    <s v="First Class"/>
    <s v="SN-20560"/>
    <s v="Skye Norling"/>
    <x v="2"/>
    <x v="46"/>
    <s v="Punjab"/>
    <s v="India"/>
    <x v="3"/>
    <s v="TEC-MA-10002039"/>
    <x v="1"/>
    <x v="9"/>
    <x v="966"/>
    <x v="1238"/>
    <n v="2"/>
    <n v="14.04"/>
    <n v="16.03"/>
    <s v="Critical"/>
    <n v="550"/>
    <s v="Ramesh"/>
    <x v="7"/>
    <s v="Female"/>
    <x v="92"/>
    <s v="2024"/>
    <x v="4"/>
    <s v="October"/>
    <d v="2024-10-21T00:00:00"/>
    <x v="0"/>
  </r>
  <r>
    <n v="1408"/>
    <s v="IN-2012-48548"/>
    <s v="Second Class"/>
    <s v="RB-19360"/>
    <s v="Raymond Buch"/>
    <x v="0"/>
    <x v="53"/>
    <s v="Madhya Pradesh"/>
    <s v="India"/>
    <x v="0"/>
    <s v="TEC-CO-10000269"/>
    <x v="1"/>
    <x v="10"/>
    <x v="798"/>
    <x v="1239"/>
    <n v="7"/>
    <n v="63"/>
    <n v="107.47"/>
    <s v="High"/>
    <n v="526"/>
    <s v="Ramesh"/>
    <x v="6"/>
    <s v="Male"/>
    <x v="367"/>
    <s v="2024"/>
    <x v="2"/>
    <s v="November"/>
    <d v="2024-11-15T00:00:00"/>
    <x v="0"/>
  </r>
  <r>
    <n v="1409"/>
    <s v="IN-2014-41485"/>
    <s v="Second Class"/>
    <s v="JH-16180"/>
    <s v="Justin Hirsh"/>
    <x v="0"/>
    <x v="94"/>
    <s v="Telangana"/>
    <s v="India"/>
    <x v="2"/>
    <s v="TEC-CO-10000953"/>
    <x v="1"/>
    <x v="10"/>
    <x v="967"/>
    <x v="1240"/>
    <n v="2"/>
    <n v="201.66"/>
    <n v="115.78"/>
    <s v="Critical"/>
    <n v="73"/>
    <s v="Ramesh"/>
    <x v="6"/>
    <s v="Male"/>
    <x v="367"/>
    <s v="2024"/>
    <x v="2"/>
    <s v="November"/>
    <d v="2024-11-15T00:00:00"/>
    <x v="0"/>
  </r>
  <r>
    <n v="1410"/>
    <s v="IN-2014-53707"/>
    <s v="Second Class"/>
    <s v="DJ-13630"/>
    <s v="Doug Jacobs"/>
    <x v="0"/>
    <x v="102"/>
    <s v="Andhra Pradesh"/>
    <s v="India"/>
    <x v="2"/>
    <s v="TEC-PH-10001321"/>
    <x v="1"/>
    <x v="12"/>
    <x v="316"/>
    <x v="1241"/>
    <n v="6"/>
    <n v="176.04"/>
    <n v="74.290000000000006"/>
    <s v="Medium"/>
    <n v="760"/>
    <s v="Ramesh"/>
    <x v="5"/>
    <s v="Male"/>
    <x v="331"/>
    <s v="2022"/>
    <x v="4"/>
    <s v="October"/>
    <d v="2022-10-24T00:00:00"/>
    <x v="0"/>
  </r>
  <r>
    <n v="1411"/>
    <s v="IN-2011-19421"/>
    <s v="Second Class"/>
    <s v="ST-20530"/>
    <s v="Shui Tom"/>
    <x v="0"/>
    <x v="137"/>
    <s v="Rajasthan"/>
    <s v="India"/>
    <x v="0"/>
    <s v="TEC-PH-10000840"/>
    <x v="1"/>
    <x v="12"/>
    <x v="835"/>
    <x v="1242"/>
    <n v="4"/>
    <n v="225.84"/>
    <n v="63.55"/>
    <s v="High"/>
    <n v="330"/>
    <s v="Ramesh"/>
    <x v="6"/>
    <s v="Male"/>
    <x v="369"/>
    <s v="2024"/>
    <x v="6"/>
    <s v="September"/>
    <d v="2024-07-13T00:00:00"/>
    <x v="1"/>
  </r>
  <r>
    <n v="1412"/>
    <s v="IN-2012-74028"/>
    <s v="Second Class"/>
    <s v="JF-15490"/>
    <s v="Jeremy Farry"/>
    <x v="0"/>
    <x v="13"/>
    <s v="Chhattisgarh"/>
    <s v="India"/>
    <x v="1"/>
    <s v="TEC-PH-10004300"/>
    <x v="1"/>
    <x v="12"/>
    <x v="968"/>
    <x v="1243"/>
    <n v="4"/>
    <n v="128.04"/>
    <n v="37.72"/>
    <s v="Medium"/>
    <n v="346"/>
    <s v="Ramesh"/>
    <x v="7"/>
    <s v="Female"/>
    <x v="252"/>
    <s v="2024"/>
    <x v="1"/>
    <s v="July"/>
    <d v="2024-11-10T00:00:00"/>
    <x v="0"/>
  </r>
  <r>
    <n v="1413"/>
    <s v="IN-2014-53707"/>
    <s v="Second Class"/>
    <s v="DJ-13630"/>
    <s v="Doug Jacobs"/>
    <x v="0"/>
    <x v="102"/>
    <s v="Andhra Pradesh"/>
    <s v="India"/>
    <x v="2"/>
    <s v="FUR-CH-10002932"/>
    <x v="2"/>
    <x v="13"/>
    <x v="325"/>
    <x v="650"/>
    <n v="1"/>
    <n v="14.94"/>
    <n v="13.64"/>
    <s v="Medium"/>
    <n v="340"/>
    <s v="Ramesh"/>
    <x v="6"/>
    <s v="Female"/>
    <x v="530"/>
    <s v="2021"/>
    <x v="1"/>
    <s v="December"/>
    <d v="2022-03-01T00:00:00"/>
    <x v="0"/>
  </r>
  <r>
    <n v="1414"/>
    <s v="ID-2014-23642"/>
    <s v="Second Class"/>
    <s v="KC-16255"/>
    <s v="Karen Carlisle"/>
    <x v="1"/>
    <x v="49"/>
    <s v="Maharashtra"/>
    <s v="India"/>
    <x v="0"/>
    <s v="FUR-CH-10004580"/>
    <x v="2"/>
    <x v="13"/>
    <x v="567"/>
    <x v="1244"/>
    <n v="3"/>
    <n v="-33.075000000000003"/>
    <n v="13.6"/>
    <s v="High"/>
    <n v="271"/>
    <s v="Ramesh"/>
    <x v="6"/>
    <s v="Male"/>
    <x v="299"/>
    <s v="2024"/>
    <x v="4"/>
    <s v="July"/>
    <d v="2024-12-04T00:00:00"/>
    <x v="0"/>
  </r>
  <r>
    <n v="1415"/>
    <s v="IN-2013-47393"/>
    <s v="First Class"/>
    <s v="MH-17455"/>
    <s v="Mark Hamilton"/>
    <x v="0"/>
    <x v="26"/>
    <s v="Chhattisgarh"/>
    <s v="India"/>
    <x v="1"/>
    <s v="FUR-FU-10002459"/>
    <x v="2"/>
    <x v="15"/>
    <x v="353"/>
    <x v="1245"/>
    <n v="3"/>
    <n v="15.75"/>
    <n v="12.04"/>
    <s v="High"/>
    <n v="50"/>
    <s v="Ramesh"/>
    <x v="7"/>
    <s v="Male"/>
    <x v="450"/>
    <s v="2023"/>
    <x v="6"/>
    <s v="August"/>
    <d v="2023-08-30T00:00:00"/>
    <x v="1"/>
  </r>
  <r>
    <n v="1416"/>
    <s v="IN-2013-69331"/>
    <s v="Second Class"/>
    <s v="BO-11425"/>
    <s v="Bobby Odegard"/>
    <x v="0"/>
    <x v="86"/>
    <s v="Rajasthan"/>
    <s v="India"/>
    <x v="0"/>
    <s v="FUR-FU-10002525"/>
    <x v="2"/>
    <x v="15"/>
    <x v="969"/>
    <x v="556"/>
    <n v="2"/>
    <n v="39.96"/>
    <n v="8.25"/>
    <s v="High"/>
    <n v="569"/>
    <s v="Ramesh"/>
    <x v="6"/>
    <s v="Female"/>
    <x v="259"/>
    <s v="2022"/>
    <x v="4"/>
    <s v="June"/>
    <d v="2022-11-02T00:00:00"/>
    <x v="0"/>
  </r>
  <r>
    <n v="1417"/>
    <s v="IN-2014-20870"/>
    <s v="Standard Class"/>
    <s v="EM-14140"/>
    <s v="Eugene Moren"/>
    <x v="2"/>
    <x v="31"/>
    <s v="Maharashtra"/>
    <s v="India"/>
    <x v="0"/>
    <s v="FUR-FU-10002648"/>
    <x v="2"/>
    <x v="15"/>
    <x v="606"/>
    <x v="70"/>
    <n v="4"/>
    <n v="46.56"/>
    <n v="12.24"/>
    <s v="High"/>
    <n v="414"/>
    <s v="Ramesh"/>
    <x v="7"/>
    <s v="Male"/>
    <x v="264"/>
    <s v="2023"/>
    <x v="0"/>
    <s v="December"/>
    <d v="2023-08-16T00:00:00"/>
    <x v="0"/>
  </r>
  <r>
    <n v="1418"/>
    <s v="IN-2014-17230"/>
    <s v="Standard Class"/>
    <s v="DR-12940"/>
    <s v="Daniel Raglin"/>
    <x v="2"/>
    <x v="72"/>
    <s v="Tamil Nadu"/>
    <s v="India"/>
    <x v="2"/>
    <s v="FUR-CH-10002573"/>
    <x v="2"/>
    <x v="13"/>
    <x v="221"/>
    <x v="235"/>
    <n v="3"/>
    <n v="237.15"/>
    <n v="244.5"/>
    <s v="High"/>
    <n v="56"/>
    <s v="Ramesh"/>
    <x v="4"/>
    <s v="Male"/>
    <x v="531"/>
    <s v="2022"/>
    <x v="5"/>
    <s v="June"/>
    <d v="2022-10-12T00:00:00"/>
    <x v="1"/>
  </r>
  <r>
    <n v="1419"/>
    <s v="IN-2014-20870"/>
    <s v="Standard Class"/>
    <s v="EM-14140"/>
    <s v="Eugene Moren"/>
    <x v="2"/>
    <x v="31"/>
    <s v="Maharashtra"/>
    <s v="India"/>
    <x v="0"/>
    <s v="TEC-CO-10003982"/>
    <x v="1"/>
    <x v="10"/>
    <x v="970"/>
    <x v="1246"/>
    <n v="4"/>
    <n v="218.16"/>
    <n v="44.47"/>
    <s v="High"/>
    <n v="665"/>
    <s v="Ramesh"/>
    <x v="5"/>
    <s v="Female"/>
    <x v="269"/>
    <s v="2021"/>
    <x v="6"/>
    <s v="October"/>
    <d v="2021-09-14T00:00:00"/>
    <x v="1"/>
  </r>
  <r>
    <n v="1420"/>
    <s v="IN-2013-55170"/>
    <s v="Standard Class"/>
    <s v="TC-20980"/>
    <s v="Tamara Chand"/>
    <x v="1"/>
    <x v="18"/>
    <s v="Tamil Nadu"/>
    <s v="India"/>
    <x v="2"/>
    <s v="FUR-CH-10002872"/>
    <x v="2"/>
    <x v="13"/>
    <x v="971"/>
    <x v="1247"/>
    <n v="3"/>
    <n v="97.38"/>
    <n v="223.52"/>
    <s v="High"/>
    <n v="798"/>
    <s v="Ramesh"/>
    <x v="5"/>
    <s v="Female"/>
    <x v="532"/>
    <s v="2023"/>
    <x v="5"/>
    <s v="June"/>
    <d v="2023-10-04T00:00:00"/>
    <x v="1"/>
  </r>
  <r>
    <n v="1421"/>
    <s v="IN-2014-44089"/>
    <s v="Standard Class"/>
    <s v="DG-13300"/>
    <s v="Deirdre Greer"/>
    <x v="1"/>
    <x v="70"/>
    <s v="Uttar Pradesh"/>
    <s v="India"/>
    <x v="3"/>
    <s v="FUR-CH-10004196"/>
    <x v="2"/>
    <x v="13"/>
    <x v="223"/>
    <x v="1248"/>
    <n v="3"/>
    <n v="123.3"/>
    <n v="83.06"/>
    <s v="High"/>
    <n v="124"/>
    <s v="Ramesh"/>
    <x v="6"/>
    <s v="Male"/>
    <x v="99"/>
    <s v="2024"/>
    <x v="1"/>
    <s v="December"/>
    <d v="2024-11-16T00:00:00"/>
    <x v="0"/>
  </r>
  <r>
    <n v="1422"/>
    <s v="IN-2014-68218"/>
    <s v="Standard Class"/>
    <s v="GK-14620"/>
    <s v="Grace Kelly"/>
    <x v="1"/>
    <x v="21"/>
    <s v="West Bengal"/>
    <s v="India"/>
    <x v="1"/>
    <s v="FUR-CH-10000825"/>
    <x v="2"/>
    <x v="13"/>
    <x v="814"/>
    <x v="766"/>
    <n v="3"/>
    <n v="69.930000000000007"/>
    <n v="20.36"/>
    <s v="High"/>
    <n v="318"/>
    <s v="Ramesh"/>
    <x v="4"/>
    <s v="Female"/>
    <x v="99"/>
    <s v="2024"/>
    <x v="1"/>
    <s v="December"/>
    <d v="2024-11-16T00:00:00"/>
    <x v="0"/>
  </r>
  <r>
    <n v="1423"/>
    <s v="ID-2011-65152"/>
    <s v="Standard Class"/>
    <s v="SC-20695"/>
    <s v="Steve Chapman"/>
    <x v="1"/>
    <x v="49"/>
    <s v="Maharashtra"/>
    <s v="India"/>
    <x v="0"/>
    <s v="FUR-CH-10004863"/>
    <x v="2"/>
    <x v="13"/>
    <x v="972"/>
    <x v="1249"/>
    <n v="5"/>
    <n v="-16.574999999999999"/>
    <n v="55.14"/>
    <s v="High"/>
    <n v="226"/>
    <s v="Ramesh"/>
    <x v="5"/>
    <s v="Male"/>
    <x v="263"/>
    <s v="2024"/>
    <x v="5"/>
    <s v="March"/>
    <d v="2024-04-04T00:00:00"/>
    <x v="1"/>
  </r>
  <r>
    <n v="1424"/>
    <s v="IN-2011-29872"/>
    <s v="Standard Class"/>
    <s v="DV-13465"/>
    <s v="Dianna Vittorini"/>
    <x v="0"/>
    <x v="68"/>
    <s v="Jammu and Kashmir"/>
    <s v="India"/>
    <x v="3"/>
    <s v="FUR-FU-10001471"/>
    <x v="2"/>
    <x v="15"/>
    <x v="973"/>
    <x v="729"/>
    <n v="3"/>
    <n v="52.38"/>
    <n v="15.62"/>
    <s v="High"/>
    <n v="474"/>
    <s v="Ramesh"/>
    <x v="7"/>
    <s v="Female"/>
    <x v="263"/>
    <s v="2024"/>
    <x v="5"/>
    <s v="March"/>
    <d v="2024-04-04T00:00:00"/>
    <x v="1"/>
  </r>
  <r>
    <n v="1425"/>
    <s v="IN-2014-13051"/>
    <s v="Standard Class"/>
    <s v="LF-17185"/>
    <s v="Luke Foster"/>
    <x v="0"/>
    <x v="33"/>
    <s v="Andhra Pradesh"/>
    <s v="India"/>
    <x v="2"/>
    <s v="TEC-MA-10003441"/>
    <x v="1"/>
    <x v="9"/>
    <x v="318"/>
    <x v="1250"/>
    <n v="2"/>
    <n v="270.12"/>
    <n v="49.92"/>
    <s v="High"/>
    <n v="465"/>
    <s v="Ramesh"/>
    <x v="5"/>
    <s v="Female"/>
    <x v="104"/>
    <s v="2023"/>
    <x v="6"/>
    <s v="November"/>
    <d v="2023-11-15T00:00:00"/>
    <x v="1"/>
  </r>
  <r>
    <n v="1426"/>
    <s v="IN-2013-76835"/>
    <s v="Standard Class"/>
    <s v="RA-19285"/>
    <s v="Ralph Arnett"/>
    <x v="0"/>
    <x v="2"/>
    <s v="Karnataka"/>
    <s v="India"/>
    <x v="2"/>
    <s v="TEC-PH-10004300"/>
    <x v="1"/>
    <x v="12"/>
    <x v="968"/>
    <x v="1251"/>
    <n v="6"/>
    <n v="192.06"/>
    <n v="46.71"/>
    <s v="High"/>
    <n v="247"/>
    <s v="Ramesh"/>
    <x v="4"/>
    <s v="Male"/>
    <x v="51"/>
    <s v="2022"/>
    <x v="2"/>
    <s v="July"/>
    <d v="2022-12-04T00:00:00"/>
    <x v="0"/>
  </r>
  <r>
    <n v="1427"/>
    <s v="IN-2013-64865"/>
    <s v="Standard Class"/>
    <s v="AS-10135"/>
    <s v="Adrian Shami"/>
    <x v="2"/>
    <x v="40"/>
    <s v="Tamil Nadu"/>
    <s v="India"/>
    <x v="2"/>
    <s v="TEC-AC-10003668"/>
    <x v="1"/>
    <x v="11"/>
    <x v="974"/>
    <x v="1252"/>
    <n v="1"/>
    <n v="32.130000000000003"/>
    <n v="1.06"/>
    <s v="Medium"/>
    <n v="235"/>
    <s v="Ramesh"/>
    <x v="5"/>
    <s v="Female"/>
    <x v="106"/>
    <s v="2021"/>
    <x v="5"/>
    <s v="March"/>
    <d v="2021-03-25T00:00:00"/>
    <x v="1"/>
  </r>
  <r>
    <n v="1428"/>
    <s v="IN-2013-27247"/>
    <s v="Standard Class"/>
    <s v="LB-16795"/>
    <s v="Laurel Beltran"/>
    <x v="2"/>
    <x v="145"/>
    <s v="Tamil Nadu"/>
    <s v="India"/>
    <x v="2"/>
    <s v="TEC-PH-10001354"/>
    <x v="1"/>
    <x v="12"/>
    <x v="203"/>
    <x v="1253"/>
    <n v="5"/>
    <n v="183.45"/>
    <n v="48.66"/>
    <s v="Medium"/>
    <n v="578"/>
    <s v="Ramesh"/>
    <x v="5"/>
    <s v="Female"/>
    <x v="144"/>
    <s v="2022"/>
    <x v="1"/>
    <s v="August"/>
    <d v="2022-04-09T00:00:00"/>
    <x v="0"/>
  </r>
  <r>
    <n v="1429"/>
    <s v="IN-2013-64452"/>
    <s v="Standard Class"/>
    <s v="KH-16330"/>
    <s v="Katharine Harms"/>
    <x v="1"/>
    <x v="139"/>
    <s v="Bihar"/>
    <s v="India"/>
    <x v="1"/>
    <s v="FUR-FU-10000482"/>
    <x v="2"/>
    <x v="15"/>
    <x v="975"/>
    <x v="1254"/>
    <n v="3"/>
    <n v="47.07"/>
    <n v="7.65"/>
    <s v="Medium"/>
    <n v="19"/>
    <s v="Ramesh"/>
    <x v="7"/>
    <s v="Female"/>
    <x v="144"/>
    <s v="2022"/>
    <x v="1"/>
    <s v="August"/>
    <d v="2022-04-09T00:00:00"/>
    <x v="0"/>
  </r>
  <r>
    <n v="1430"/>
    <s v="IN-2013-64452"/>
    <s v="Standard Class"/>
    <s v="KH-16330"/>
    <s v="Katharine Harms"/>
    <x v="1"/>
    <x v="139"/>
    <s v="Bihar"/>
    <s v="India"/>
    <x v="1"/>
    <s v="FUR-FU-10003094"/>
    <x v="2"/>
    <x v="15"/>
    <x v="819"/>
    <x v="1052"/>
    <n v="3"/>
    <n v="82.71"/>
    <n v="7.21"/>
    <s v="Medium"/>
    <n v="729"/>
    <s v="Ramesh"/>
    <x v="4"/>
    <s v="Male"/>
    <x v="264"/>
    <s v="2023"/>
    <x v="0"/>
    <s v="December"/>
    <d v="2023-08-16T00:00:00"/>
    <x v="0"/>
  </r>
  <r>
    <n v="1431"/>
    <s v="IN-2014-59706"/>
    <s v="Standard Class"/>
    <s v="VP-21760"/>
    <s v="Victoria Pisteka"/>
    <x v="1"/>
    <x v="27"/>
    <s v="Assam"/>
    <s v="India"/>
    <x v="1"/>
    <s v="FUR-BO-10001708"/>
    <x v="2"/>
    <x v="14"/>
    <x v="602"/>
    <x v="1255"/>
    <n v="3"/>
    <n v="90.9"/>
    <n v="35.83"/>
    <s v="Medium"/>
    <n v="118"/>
    <s v="Ramesh"/>
    <x v="7"/>
    <s v="Male"/>
    <x v="58"/>
    <s v="2021"/>
    <x v="4"/>
    <s v="June"/>
    <d v="2021-10-10T00:00:00"/>
    <x v="0"/>
  </r>
  <r>
    <n v="1432"/>
    <s v="IN-2014-39371"/>
    <s v="Standard Class"/>
    <s v="NH-18610"/>
    <s v="Nicole Hansen"/>
    <x v="1"/>
    <x v="124"/>
    <s v="Maharashtra"/>
    <s v="India"/>
    <x v="0"/>
    <s v="FUR-CH-10004196"/>
    <x v="2"/>
    <x v="13"/>
    <x v="223"/>
    <x v="1256"/>
    <n v="5"/>
    <n v="205.5"/>
    <n v="65.819999999999993"/>
    <s v="Medium"/>
    <n v="58"/>
    <s v="Ramesh"/>
    <x v="5"/>
    <s v="Male"/>
    <x v="255"/>
    <s v="2022"/>
    <x v="3"/>
    <s v="February"/>
    <d v="2022-06-01T00:00:00"/>
    <x v="0"/>
  </r>
  <r>
    <n v="1433"/>
    <s v="IN-2012-52076"/>
    <s v="Standard Class"/>
    <s v="ML-17395"/>
    <s v="Marina Lichtenstein"/>
    <x v="1"/>
    <x v="29"/>
    <s v="Karnataka"/>
    <s v="India"/>
    <x v="2"/>
    <s v="FUR-CH-10000117"/>
    <x v="2"/>
    <x v="13"/>
    <x v="976"/>
    <x v="160"/>
    <n v="1"/>
    <n v="14.34"/>
    <n v="6.54"/>
    <s v="Medium"/>
    <n v="271"/>
    <s v="Ramesh"/>
    <x v="5"/>
    <s v="Male"/>
    <x v="104"/>
    <s v="2023"/>
    <x v="6"/>
    <s v="November"/>
    <d v="2023-11-15T00:00:00"/>
    <x v="1"/>
  </r>
  <r>
    <n v="1434"/>
    <s v="IN-2013-30257"/>
    <s v="Standard Class"/>
    <s v="JR-16210"/>
    <s v="Justin Ritter"/>
    <x v="1"/>
    <x v="76"/>
    <s v="Jammu and Kashmir"/>
    <s v="India"/>
    <x v="3"/>
    <s v="TEC-CO-10001787"/>
    <x v="1"/>
    <x v="10"/>
    <x v="977"/>
    <x v="1257"/>
    <n v="3"/>
    <n v="124.47"/>
    <n v="23.49"/>
    <s v="Medium"/>
    <n v="59"/>
    <s v="Ramesh"/>
    <x v="5"/>
    <s v="Male"/>
    <x v="108"/>
    <s v="2023"/>
    <x v="0"/>
    <s v="May"/>
    <d v="2023-05-23T00:00:00"/>
    <x v="0"/>
  </r>
  <r>
    <n v="1435"/>
    <s v="IN-2013-64452"/>
    <s v="Standard Class"/>
    <s v="KH-16330"/>
    <s v="Katharine Harms"/>
    <x v="1"/>
    <x v="139"/>
    <s v="Bihar"/>
    <s v="India"/>
    <x v="1"/>
    <s v="TEC-AC-10001463"/>
    <x v="1"/>
    <x v="11"/>
    <x v="196"/>
    <x v="509"/>
    <n v="2"/>
    <n v="17.16"/>
    <n v="5.9"/>
    <s v="Medium"/>
    <n v="288"/>
    <s v="Ramesh"/>
    <x v="6"/>
    <s v="Female"/>
    <x v="347"/>
    <s v="2023"/>
    <x v="6"/>
    <s v="November"/>
    <d v="2023-11-22T00:00:00"/>
    <x v="1"/>
  </r>
  <r>
    <n v="1436"/>
    <s v="IN-2014-15011"/>
    <s v="Standard Class"/>
    <s v="MC-17635"/>
    <s v="Matthew Clasen"/>
    <x v="1"/>
    <x v="116"/>
    <s v="Tripura"/>
    <s v="India"/>
    <x v="1"/>
    <s v="FUR-BO-10002204"/>
    <x v="2"/>
    <x v="14"/>
    <x v="978"/>
    <x v="1258"/>
    <n v="2"/>
    <n v="148.97999999999999"/>
    <n v="18.47"/>
    <s v="Medium"/>
    <n v="195"/>
    <s v="Ramesh"/>
    <x v="7"/>
    <s v="Female"/>
    <x v="453"/>
    <s v="2023"/>
    <x v="3"/>
    <s v="April"/>
    <d v="2023-04-25T00:00:00"/>
    <x v="0"/>
  </r>
  <r>
    <n v="1437"/>
    <s v="IN-2012-43291"/>
    <s v="Standard Class"/>
    <s v="GB-14575"/>
    <s v="Giulietta Baptist"/>
    <x v="0"/>
    <x v="17"/>
    <s v="Uttar Pradesh"/>
    <s v="India"/>
    <x v="3"/>
    <s v="FUR-FU-10000339"/>
    <x v="2"/>
    <x v="15"/>
    <x v="979"/>
    <x v="1259"/>
    <n v="3"/>
    <n v="13.14"/>
    <n v="14.29"/>
    <s v="Medium"/>
    <n v="8"/>
    <s v="Ramesh"/>
    <x v="5"/>
    <s v="Male"/>
    <x v="177"/>
    <s v="2023"/>
    <x v="4"/>
    <s v="November"/>
    <d v="2023-09-16T00:00:00"/>
    <x v="0"/>
  </r>
  <r>
    <n v="1438"/>
    <s v="IN-2012-65894"/>
    <s v="Standard Class"/>
    <s v="TS-21655"/>
    <s v="Trudy Schmidt"/>
    <x v="0"/>
    <x v="0"/>
    <s v="Gujarat"/>
    <s v="India"/>
    <x v="0"/>
    <s v="FUR-FU-10000422"/>
    <x v="2"/>
    <x v="15"/>
    <x v="980"/>
    <x v="321"/>
    <n v="3"/>
    <n v="13.95"/>
    <n v="7.55"/>
    <s v="Medium"/>
    <n v="269"/>
    <s v="Ramesh"/>
    <x v="4"/>
    <s v="Male"/>
    <x v="204"/>
    <s v="2021"/>
    <x v="1"/>
    <s v="December"/>
    <d v="2021-08-16T00:00:00"/>
    <x v="0"/>
  </r>
  <r>
    <n v="1439"/>
    <s v="IN-2012-54134"/>
    <s v="Standard Class"/>
    <s v="LB-16735"/>
    <s v="Larry Blacks"/>
    <x v="0"/>
    <x v="41"/>
    <s v="Madhya Pradesh"/>
    <s v="India"/>
    <x v="0"/>
    <s v="TEC-CO-10003759"/>
    <x v="1"/>
    <x v="10"/>
    <x v="981"/>
    <x v="1260"/>
    <n v="3"/>
    <n v="429.75"/>
    <n v="106.42"/>
    <s v="Medium"/>
    <n v="590"/>
    <s v="Ramesh"/>
    <x v="7"/>
    <s v="Female"/>
    <x v="357"/>
    <s v="2024"/>
    <x v="2"/>
    <s v="May"/>
    <d v="2024-05-31T00:00:00"/>
    <x v="0"/>
  </r>
  <r>
    <n v="1440"/>
    <s v="IN-2011-12288"/>
    <s v="Standard Class"/>
    <s v="JS-15880"/>
    <s v="John Stevenson"/>
    <x v="0"/>
    <x v="50"/>
    <s v="Gujarat"/>
    <s v="India"/>
    <x v="0"/>
    <s v="TEC-CO-10003982"/>
    <x v="1"/>
    <x v="10"/>
    <x v="970"/>
    <x v="1261"/>
    <n v="3"/>
    <n v="163.62"/>
    <n v="28"/>
    <s v="Medium"/>
    <n v="334"/>
    <s v="Ramesh"/>
    <x v="6"/>
    <s v="Male"/>
    <x v="83"/>
    <s v="2021"/>
    <x v="1"/>
    <s v="December"/>
    <d v="2021-12-26T00:00:00"/>
    <x v="0"/>
  </r>
  <r>
    <n v="1441"/>
    <s v="ID-2012-65236"/>
    <s v="Standard Class"/>
    <s v="AA-10375"/>
    <s v="Allen Armold"/>
    <x v="0"/>
    <x v="49"/>
    <s v="Maharashtra"/>
    <s v="India"/>
    <x v="0"/>
    <s v="FUR-BO-10000208"/>
    <x v="2"/>
    <x v="14"/>
    <x v="982"/>
    <x v="1262"/>
    <n v="3"/>
    <n v="-81.584999999999994"/>
    <n v="13.27"/>
    <s v="Medium"/>
    <n v="772"/>
    <s v="Ramesh"/>
    <x v="4"/>
    <s v="Male"/>
    <x v="44"/>
    <s v="2023"/>
    <x v="1"/>
    <s v="June"/>
    <d v="2023-06-18T00:00:00"/>
    <x v="0"/>
  </r>
  <r>
    <n v="1442"/>
    <s v="ID-2011-29389"/>
    <s v="Standard Class"/>
    <s v="AG-10900"/>
    <s v="Arthur Gainer"/>
    <x v="0"/>
    <x v="49"/>
    <s v="Maharashtra"/>
    <s v="India"/>
    <x v="0"/>
    <s v="FUR-CH-10004447"/>
    <x v="2"/>
    <x v="13"/>
    <x v="983"/>
    <x v="1263"/>
    <n v="3"/>
    <n v="-215.1"/>
    <n v="7.09"/>
    <s v="Medium"/>
    <n v="264"/>
    <s v="Ramesh"/>
    <x v="5"/>
    <s v="Male"/>
    <x v="430"/>
    <s v="2021"/>
    <x v="5"/>
    <s v="July"/>
    <d v="2021-12-11T00:00:00"/>
    <x v="1"/>
  </r>
  <r>
    <n v="1443"/>
    <s v="IN-2012-70325"/>
    <s v="Standard Class"/>
    <s v="AB-10015"/>
    <s v="Aaron Bergman"/>
    <x v="0"/>
    <x v="22"/>
    <s v="Maharashtra"/>
    <s v="India"/>
    <x v="0"/>
    <s v="TEC-AC-10002719"/>
    <x v="1"/>
    <x v="11"/>
    <x v="984"/>
    <x v="1264"/>
    <n v="4"/>
    <n v="301.32"/>
    <n v="59.62"/>
    <s v="Medium"/>
    <n v="50"/>
    <s v="Ramesh"/>
    <x v="6"/>
    <s v="Male"/>
    <x v="80"/>
    <s v="2021"/>
    <x v="5"/>
    <s v="November"/>
    <d v="2021-11-20T00:00:00"/>
    <x v="1"/>
  </r>
  <r>
    <n v="1444"/>
    <s v="IN-2013-50809"/>
    <s v="Standard Class"/>
    <s v="CA-12775"/>
    <s v="Cynthia Arntzen"/>
    <x v="0"/>
    <x v="13"/>
    <s v="Chhattisgarh"/>
    <s v="India"/>
    <x v="1"/>
    <s v="TEC-PH-10000169"/>
    <x v="1"/>
    <x v="12"/>
    <x v="985"/>
    <x v="1265"/>
    <n v="9"/>
    <n v="2817.99"/>
    <n v="353.85"/>
    <s v="Medium"/>
    <n v="283"/>
    <s v="Ramesh"/>
    <x v="5"/>
    <s v="Male"/>
    <x v="58"/>
    <s v="2021"/>
    <x v="4"/>
    <s v="June"/>
    <d v="2021-11-10T00:00:00"/>
    <x v="0"/>
  </r>
  <r>
    <n v="1445"/>
    <s v="IN-2013-63633"/>
    <s v="Standard Class"/>
    <s v="DF-13135"/>
    <s v="David Flashing"/>
    <x v="0"/>
    <x v="61"/>
    <s v="Uttar Pradesh"/>
    <s v="India"/>
    <x v="3"/>
    <s v="FUR-BO-10001471"/>
    <x v="2"/>
    <x v="14"/>
    <x v="986"/>
    <x v="1266"/>
    <n v="1"/>
    <n v="209.01"/>
    <n v="29.68"/>
    <s v="Medium"/>
    <n v="398"/>
    <s v="Ramesh"/>
    <x v="7"/>
    <s v="Male"/>
    <x v="452"/>
    <s v="2022"/>
    <x v="5"/>
    <s v="February"/>
    <d v="2022-04-03T00:00:00"/>
    <x v="1"/>
  </r>
  <r>
    <n v="1446"/>
    <s v="ID-2013-35094"/>
    <s v="Standard Class"/>
    <s v="JM-15580"/>
    <s v="Jill Matthias"/>
    <x v="0"/>
    <x v="49"/>
    <s v="Maharashtra"/>
    <s v="India"/>
    <x v="0"/>
    <s v="FUR-TA-10002172"/>
    <x v="2"/>
    <x v="16"/>
    <x v="987"/>
    <x v="1267"/>
    <n v="2"/>
    <n v="-128.66999999999999"/>
    <n v="38.47"/>
    <s v="Medium"/>
    <n v="417"/>
    <s v="Ramesh"/>
    <x v="7"/>
    <s v="Male"/>
    <x v="356"/>
    <s v="2024"/>
    <x v="1"/>
    <s v="January"/>
    <d v="2024-06-03T00:00:00"/>
    <x v="0"/>
  </r>
  <r>
    <n v="1447"/>
    <s v="IN-2014-10377"/>
    <s v="Standard Class"/>
    <s v="BD-11725"/>
    <s v="Bruce Degenhardt"/>
    <x v="0"/>
    <x v="18"/>
    <s v="Tamil Nadu"/>
    <s v="India"/>
    <x v="2"/>
    <s v="FUR-FU-10002659"/>
    <x v="2"/>
    <x v="15"/>
    <x v="884"/>
    <x v="1268"/>
    <n v="2"/>
    <n v="38.4"/>
    <n v="4.4000000000000004"/>
    <s v="Medium"/>
    <n v="598"/>
    <s v="Ramesh"/>
    <x v="7"/>
    <s v="Female"/>
    <x v="177"/>
    <s v="2023"/>
    <x v="4"/>
    <s v="November"/>
    <d v="2023-09-16T00:00:00"/>
    <x v="0"/>
  </r>
  <r>
    <n v="1448"/>
    <s v="IN-2013-52230"/>
    <s v="Standard Class"/>
    <s v="SC-20380"/>
    <s v="Shahid Collister"/>
    <x v="0"/>
    <x v="18"/>
    <s v="Tamil Nadu"/>
    <s v="India"/>
    <x v="2"/>
    <s v="OFF-LA-10000707"/>
    <x v="0"/>
    <x v="3"/>
    <x v="988"/>
    <x v="1269"/>
    <n v="2"/>
    <n v="0.48"/>
    <n v="0.8"/>
    <s v="Medium"/>
    <n v="475"/>
    <s v="Suresh"/>
    <x v="10"/>
    <s v="Female"/>
    <x v="533"/>
    <s v="2021"/>
    <x v="2"/>
    <s v="November"/>
    <d v="2021-04-12T00:00:00"/>
    <x v="0"/>
  </r>
  <r>
    <n v="1449"/>
    <s v="IN-2012-54134"/>
    <s v="Standard Class"/>
    <s v="LB-16735"/>
    <s v="Larry Blacks"/>
    <x v="0"/>
    <x v="41"/>
    <s v="Madhya Pradesh"/>
    <s v="India"/>
    <x v="0"/>
    <s v="OFF-AP-10004972"/>
    <x v="0"/>
    <x v="8"/>
    <x v="389"/>
    <x v="793"/>
    <n v="2"/>
    <n v="39.54"/>
    <n v="9.51"/>
    <s v="Medium"/>
    <n v="333"/>
    <s v="Suresh"/>
    <x v="10"/>
    <s v="Female"/>
    <x v="83"/>
    <s v="2021"/>
    <x v="1"/>
    <s v="December"/>
    <d v="2021-12-26T00:00:00"/>
    <x v="0"/>
  </r>
  <r>
    <n v="1450"/>
    <s v="ID-2011-29389"/>
    <s v="Standard Class"/>
    <s v="AG-10900"/>
    <s v="Arthur Gainer"/>
    <x v="0"/>
    <x v="49"/>
    <s v="Maharashtra"/>
    <s v="India"/>
    <x v="0"/>
    <s v="OFF-PA-10000944"/>
    <x v="0"/>
    <x v="6"/>
    <x v="989"/>
    <x v="1270"/>
    <n v="1"/>
    <n v="-8.8049999999999997"/>
    <n v="1.34"/>
    <s v="Medium"/>
    <n v="344"/>
    <s v="Suresh"/>
    <x v="10"/>
    <s v="Male"/>
    <x v="456"/>
    <s v="2021"/>
    <x v="5"/>
    <s v="November"/>
    <d v="2021-11-26T00:00:00"/>
    <x v="1"/>
  </r>
  <r>
    <n v="1451"/>
    <s v="IN-2014-45734"/>
    <s v="Standard Class"/>
    <s v="MK-18160"/>
    <s v="Mike Kennedy"/>
    <x v="0"/>
    <x v="73"/>
    <s v="Uttar Pradesh"/>
    <s v="India"/>
    <x v="3"/>
    <s v="OFF-BI-10003018"/>
    <x v="0"/>
    <x v="0"/>
    <x v="784"/>
    <x v="956"/>
    <n v="3"/>
    <n v="17.73"/>
    <n v="1.01"/>
    <s v="Medium"/>
    <n v="693"/>
    <s v="Suresh"/>
    <x v="9"/>
    <s v="Female"/>
    <x v="39"/>
    <s v="2024"/>
    <x v="3"/>
    <s v="August"/>
    <d v="2024-08-18T00:00:00"/>
    <x v="0"/>
  </r>
  <r>
    <n v="1452"/>
    <s v="IN-2012-54134"/>
    <s v="Standard Class"/>
    <s v="LB-16735"/>
    <s v="Larry Blacks"/>
    <x v="0"/>
    <x v="41"/>
    <s v="Madhya Pradesh"/>
    <s v="India"/>
    <x v="0"/>
    <s v="OFF-ST-10001753"/>
    <x v="0"/>
    <x v="1"/>
    <x v="990"/>
    <x v="1271"/>
    <n v="3"/>
    <n v="21.96"/>
    <n v="8.42"/>
    <s v="Medium"/>
    <n v="531"/>
    <s v="Suresh"/>
    <x v="11"/>
    <s v="Male"/>
    <x v="80"/>
    <s v="2021"/>
    <x v="5"/>
    <s v="November"/>
    <d v="2021-11-20T00:00:00"/>
    <x v="1"/>
  </r>
  <r>
    <n v="1453"/>
    <s v="IN-2012-43291"/>
    <s v="Standard Class"/>
    <s v="GB-14575"/>
    <s v="Giulietta Baptist"/>
    <x v="0"/>
    <x v="17"/>
    <s v="Uttar Pradesh"/>
    <s v="India"/>
    <x v="3"/>
    <s v="OFF-FA-10004447"/>
    <x v="0"/>
    <x v="4"/>
    <x v="409"/>
    <x v="1272"/>
    <n v="4"/>
    <n v="21.96"/>
    <n v="4.22"/>
    <s v="Medium"/>
    <n v="614"/>
    <s v="Suresh"/>
    <x v="10"/>
    <s v="Male"/>
    <x v="363"/>
    <s v="2022"/>
    <x v="3"/>
    <s v="May"/>
    <d v="2022-09-10T00:00:00"/>
    <x v="0"/>
  </r>
  <r>
    <n v="1454"/>
    <s v="IN-2014-39546"/>
    <s v="Standard Class"/>
    <s v="CA-12265"/>
    <s v="Christina Anderson"/>
    <x v="0"/>
    <x v="70"/>
    <s v="Uttar Pradesh"/>
    <s v="India"/>
    <x v="3"/>
    <s v="OFF-AR-10002400"/>
    <x v="0"/>
    <x v="7"/>
    <x v="991"/>
    <x v="1273"/>
    <n v="4"/>
    <n v="6.96"/>
    <n v="7.21"/>
    <s v="Medium"/>
    <n v="156"/>
    <s v="Suresh"/>
    <x v="10"/>
    <s v="Female"/>
    <x v="534"/>
    <s v="2024"/>
    <x v="4"/>
    <s v="April"/>
    <d v="2024-04-29T00:00:00"/>
    <x v="0"/>
  </r>
  <r>
    <n v="1455"/>
    <s v="IN-2012-52496"/>
    <s v="Standard Class"/>
    <s v="LD-17005"/>
    <s v="Lisa DeCherney"/>
    <x v="0"/>
    <x v="80"/>
    <s v="Jharkhand"/>
    <s v="India"/>
    <x v="1"/>
    <s v="OFF-ST-10003203"/>
    <x v="0"/>
    <x v="1"/>
    <x v="56"/>
    <x v="58"/>
    <n v="4"/>
    <n v="338.76"/>
    <n v="55.42"/>
    <s v="Medium"/>
    <n v="765"/>
    <s v="Suresh"/>
    <x v="11"/>
    <s v="Female"/>
    <x v="79"/>
    <s v="2024"/>
    <x v="4"/>
    <s v="May"/>
    <d v="2024-04-06T00:00:00"/>
    <x v="0"/>
  </r>
  <r>
    <n v="1456"/>
    <s v="IN-2012-35668"/>
    <s v="Standard Class"/>
    <s v="SO-20335"/>
    <s v="Sean O'Donnell"/>
    <x v="0"/>
    <x v="89"/>
    <s v="Madhya Pradesh"/>
    <s v="India"/>
    <x v="0"/>
    <s v="OFF-ST-10004226"/>
    <x v="0"/>
    <x v="1"/>
    <x v="992"/>
    <x v="1274"/>
    <n v="4"/>
    <n v="252.6"/>
    <n v="28.98"/>
    <s v="Medium"/>
    <n v="517"/>
    <s v="Suresh"/>
    <x v="8"/>
    <s v="Male"/>
    <x v="56"/>
    <s v="2023"/>
    <x v="2"/>
    <s v="August"/>
    <d v="2023-07-13T00:00:00"/>
    <x v="0"/>
  </r>
  <r>
    <n v="1457"/>
    <s v="IN-2013-59867"/>
    <s v="Standard Class"/>
    <s v="EP-13915"/>
    <s v="Emily Phan"/>
    <x v="0"/>
    <x v="84"/>
    <s v="Jharkhand"/>
    <s v="India"/>
    <x v="1"/>
    <s v="OFF-BI-10004181"/>
    <x v="0"/>
    <x v="0"/>
    <x v="993"/>
    <x v="1275"/>
    <n v="4"/>
    <n v="12"/>
    <n v="11.4"/>
    <s v="Medium"/>
    <n v="532"/>
    <s v="Suresh"/>
    <x v="10"/>
    <s v="Female"/>
    <x v="480"/>
    <s v="2024"/>
    <x v="6"/>
    <s v="November"/>
    <d v="2024-04-12T00:00:00"/>
    <x v="1"/>
  </r>
  <r>
    <n v="1458"/>
    <s v="IN-2012-28269"/>
    <s v="Standard Class"/>
    <s v="NP-18700"/>
    <s v="Nora Preis"/>
    <x v="0"/>
    <x v="48"/>
    <s v="Bihar"/>
    <s v="India"/>
    <x v="1"/>
    <s v="OFF-FA-10004523"/>
    <x v="0"/>
    <x v="4"/>
    <x v="416"/>
    <x v="1276"/>
    <n v="5"/>
    <n v="18.899999999999999"/>
    <n v="5.98"/>
    <s v="Medium"/>
    <n v="618"/>
    <s v="Suresh"/>
    <x v="11"/>
    <s v="Male"/>
    <x v="535"/>
    <s v="2023"/>
    <x v="1"/>
    <s v="January"/>
    <d v="2023-01-30T00:00:00"/>
    <x v="0"/>
  </r>
  <r>
    <n v="1459"/>
    <s v="IN-2014-10377"/>
    <s v="Standard Class"/>
    <s v="BD-11725"/>
    <s v="Bruce Degenhardt"/>
    <x v="0"/>
    <x v="18"/>
    <s v="Tamil Nadu"/>
    <s v="India"/>
    <x v="2"/>
    <s v="OFF-SU-10002362"/>
    <x v="0"/>
    <x v="5"/>
    <x v="948"/>
    <x v="1277"/>
    <n v="5"/>
    <n v="18"/>
    <n v="2.68"/>
    <s v="Medium"/>
    <n v="389"/>
    <s v="Suresh"/>
    <x v="11"/>
    <s v="Female"/>
    <x v="284"/>
    <s v="2024"/>
    <x v="0"/>
    <s v="October"/>
    <d v="2024-10-23T00:00:00"/>
    <x v="0"/>
  </r>
  <r>
    <n v="1460"/>
    <s v="IN-2013-40134"/>
    <s v="Standard Class"/>
    <s v="SM-20905"/>
    <s v="Susan MacKendrick"/>
    <x v="0"/>
    <x v="60"/>
    <s v="Bihar"/>
    <s v="India"/>
    <x v="1"/>
    <s v="OFF-LA-10002107"/>
    <x v="0"/>
    <x v="3"/>
    <x v="419"/>
    <x v="211"/>
    <n v="6"/>
    <n v="19.440000000000001"/>
    <n v="2.11"/>
    <s v="Medium"/>
    <n v="768"/>
    <s v="Suresh"/>
    <x v="10"/>
    <s v="Female"/>
    <x v="57"/>
    <s v="2022"/>
    <x v="2"/>
    <s v="August"/>
    <d v="2022-02-09T00:00:00"/>
    <x v="0"/>
  </r>
  <r>
    <n v="1461"/>
    <s v="IN-2012-37362"/>
    <s v="Standard Class"/>
    <s v="DB-13120"/>
    <s v="David Bremer"/>
    <x v="1"/>
    <x v="15"/>
    <s v="Karnataka"/>
    <s v="India"/>
    <x v="2"/>
    <s v="OFF-BI-10003779"/>
    <x v="0"/>
    <x v="0"/>
    <x v="164"/>
    <x v="1278"/>
    <n v="6"/>
    <n v="72.72"/>
    <n v="11.02"/>
    <s v="Medium"/>
    <n v="423"/>
    <s v="Suresh"/>
    <x v="10"/>
    <s v="Female"/>
    <x v="283"/>
    <s v="2021"/>
    <x v="2"/>
    <s v="August"/>
    <d v="2021-08-20T00:00:00"/>
    <x v="0"/>
  </r>
  <r>
    <n v="1462"/>
    <s v="IN-2014-30264"/>
    <s v="Standard Class"/>
    <s v="ON-18715"/>
    <s v="Odella Nelson"/>
    <x v="1"/>
    <x v="33"/>
    <s v="Andhra Pradesh"/>
    <s v="India"/>
    <x v="2"/>
    <s v="OFF-LA-10000195"/>
    <x v="0"/>
    <x v="3"/>
    <x v="412"/>
    <x v="1279"/>
    <n v="5"/>
    <n v="0.3"/>
    <n v="2.2999999999999998"/>
    <s v="Medium"/>
    <n v="54"/>
    <s v="Suresh"/>
    <x v="11"/>
    <s v="Male"/>
    <x v="317"/>
    <s v="2021"/>
    <x v="3"/>
    <s v="June"/>
    <d v="2021-06-26T00:00:00"/>
    <x v="0"/>
  </r>
  <r>
    <n v="1463"/>
    <s v="IN-2014-10020"/>
    <s v="Standard Class"/>
    <s v="AH-10075"/>
    <s v="Adam Hart"/>
    <x v="1"/>
    <x v="139"/>
    <s v="Bihar"/>
    <s v="India"/>
    <x v="1"/>
    <s v="OFF-ST-10003953"/>
    <x v="0"/>
    <x v="1"/>
    <x v="152"/>
    <x v="1126"/>
    <n v="5"/>
    <n v="179.7"/>
    <n v="59.03"/>
    <s v="Medium"/>
    <n v="637"/>
    <s v="Suresh"/>
    <x v="9"/>
    <s v="Male"/>
    <x v="478"/>
    <s v="2023"/>
    <x v="4"/>
    <s v="December"/>
    <d v="2023-12-26T00:00:00"/>
    <x v="0"/>
  </r>
  <r>
    <n v="1464"/>
    <s v="IN-2013-30257"/>
    <s v="Standard Class"/>
    <s v="JR-16210"/>
    <s v="Justin Ritter"/>
    <x v="1"/>
    <x v="76"/>
    <s v="Jammu and Kashmir"/>
    <s v="India"/>
    <x v="3"/>
    <s v="OFF-PA-10002073"/>
    <x v="0"/>
    <x v="6"/>
    <x v="994"/>
    <x v="1280"/>
    <n v="4"/>
    <n v="32.4"/>
    <n v="3.41"/>
    <s v="Medium"/>
    <n v="106"/>
    <s v="Suresh"/>
    <x v="8"/>
    <s v="Male"/>
    <x v="56"/>
    <s v="2023"/>
    <x v="2"/>
    <s v="August"/>
    <d v="2023-07-13T00:00:00"/>
    <x v="0"/>
  </r>
  <r>
    <n v="1465"/>
    <s v="IN-2012-46259"/>
    <s v="Standard Class"/>
    <s v="RW-19630"/>
    <s v="Rob Williams"/>
    <x v="1"/>
    <x v="30"/>
    <s v="Delhi"/>
    <s v="India"/>
    <x v="3"/>
    <s v="OFF-AP-10002226"/>
    <x v="0"/>
    <x v="8"/>
    <x v="995"/>
    <x v="1281"/>
    <n v="3"/>
    <n v="20.25"/>
    <n v="19.2"/>
    <s v="Medium"/>
    <n v="431"/>
    <s v="Suresh"/>
    <x v="8"/>
    <s v="Male"/>
    <x v="65"/>
    <s v="2023"/>
    <x v="6"/>
    <s v="July"/>
    <d v="2023-01-13T00:00:00"/>
    <x v="1"/>
  </r>
  <r>
    <n v="1466"/>
    <s v="IN-2014-39371"/>
    <s v="Standard Class"/>
    <s v="NH-18610"/>
    <s v="Nicole Hansen"/>
    <x v="1"/>
    <x v="124"/>
    <s v="Maharashtra"/>
    <s v="India"/>
    <x v="0"/>
    <s v="OFF-AR-10003536"/>
    <x v="0"/>
    <x v="7"/>
    <x v="996"/>
    <x v="1282"/>
    <n v="3"/>
    <n v="17.55"/>
    <n v="3.54"/>
    <s v="Medium"/>
    <n v="497"/>
    <s v="Suresh"/>
    <x v="8"/>
    <s v="Female"/>
    <x v="68"/>
    <s v="2023"/>
    <x v="4"/>
    <s v="October"/>
    <d v="2023-05-16T00:00:00"/>
    <x v="0"/>
  </r>
  <r>
    <n v="1467"/>
    <s v="IN-2013-29683"/>
    <s v="Standard Class"/>
    <s v="AS-10225"/>
    <s v="Alan Schoenberger"/>
    <x v="1"/>
    <x v="52"/>
    <s v="Telangana"/>
    <s v="India"/>
    <x v="2"/>
    <s v="OFF-PA-10004380"/>
    <x v="0"/>
    <x v="6"/>
    <x v="941"/>
    <x v="1283"/>
    <n v="1"/>
    <n v="2.19"/>
    <n v="0.76"/>
    <s v="Medium"/>
    <n v="167"/>
    <s v="Suresh"/>
    <x v="10"/>
    <s v="Female"/>
    <x v="23"/>
    <s v="2021"/>
    <x v="4"/>
    <s v="December"/>
    <d v="2022-06-01T00:00:00"/>
    <x v="0"/>
  </r>
  <r>
    <n v="1468"/>
    <s v="IN-2012-32343"/>
    <s v="Standard Class"/>
    <s v="SC-20230"/>
    <s v="Scot Coram"/>
    <x v="1"/>
    <x v="82"/>
    <s v="Gujarat"/>
    <s v="India"/>
    <x v="0"/>
    <s v="OFF-ST-10004015"/>
    <x v="0"/>
    <x v="1"/>
    <x v="997"/>
    <x v="1284"/>
    <n v="1"/>
    <n v="23.73"/>
    <n v="1.8"/>
    <s v="Medium"/>
    <n v="762"/>
    <s v="Suresh"/>
    <x v="11"/>
    <s v="Female"/>
    <x v="536"/>
    <s v="2023"/>
    <x v="5"/>
    <s v="May"/>
    <d v="2023-11-07T00:00:00"/>
    <x v="1"/>
  </r>
  <r>
    <n v="1469"/>
    <s v="IN-2013-49024"/>
    <s v="Standard Class"/>
    <s v="PW-19030"/>
    <s v="Pauline Webber"/>
    <x v="1"/>
    <x v="106"/>
    <s v="Karnataka"/>
    <s v="India"/>
    <x v="2"/>
    <s v="OFF-AR-10000539"/>
    <x v="0"/>
    <x v="7"/>
    <x v="998"/>
    <x v="1285"/>
    <n v="2"/>
    <n v="3.72"/>
    <n v="3.69"/>
    <s v="Medium"/>
    <n v="286"/>
    <s v="Suresh"/>
    <x v="10"/>
    <s v="Male"/>
    <x v="61"/>
    <s v="2024"/>
    <x v="2"/>
    <s v="April"/>
    <d v="2024-04-19T00:00:00"/>
    <x v="0"/>
  </r>
  <r>
    <n v="1470"/>
    <s v="IN-2013-19400"/>
    <s v="Standard Class"/>
    <s v="DP-13390"/>
    <s v="Dennis Pardue"/>
    <x v="2"/>
    <x v="8"/>
    <s v="Uttar Pradesh"/>
    <s v="India"/>
    <x v="3"/>
    <s v="OFF-BI-10003475"/>
    <x v="0"/>
    <x v="0"/>
    <x v="999"/>
    <x v="1286"/>
    <n v="3"/>
    <n v="9.36"/>
    <n v="1.33"/>
    <s v="Medium"/>
    <n v="306"/>
    <s v="Suresh"/>
    <x v="9"/>
    <s v="Male"/>
    <x v="537"/>
    <s v="2021"/>
    <x v="4"/>
    <s v="March"/>
    <d v="2021-08-11T00:00:00"/>
    <x v="0"/>
  </r>
  <r>
    <n v="1471"/>
    <s v="IN-2013-42087"/>
    <s v="Standard Class"/>
    <s v="TB-21190"/>
    <s v="Thomas Brumley"/>
    <x v="2"/>
    <x v="61"/>
    <s v="Uttar Pradesh"/>
    <s v="India"/>
    <x v="3"/>
    <s v="OFF-AP-10001305"/>
    <x v="0"/>
    <x v="8"/>
    <x v="1000"/>
    <x v="1287"/>
    <n v="3"/>
    <n v="323.82"/>
    <n v="76.34"/>
    <s v="Medium"/>
    <n v="288"/>
    <s v="Suresh"/>
    <x v="11"/>
    <s v="Male"/>
    <x v="65"/>
    <s v="2023"/>
    <x v="6"/>
    <s v="July"/>
    <d v="2023-01-13T00:00:00"/>
    <x v="1"/>
  </r>
  <r>
    <n v="1472"/>
    <s v="IN-2014-34653"/>
    <s v="Standard Class"/>
    <s v="NK-18490"/>
    <s v="Neil Knudson"/>
    <x v="2"/>
    <x v="1"/>
    <s v="Chhattisgarh"/>
    <s v="India"/>
    <x v="1"/>
    <s v="OFF-AR-10002417"/>
    <x v="0"/>
    <x v="7"/>
    <x v="1001"/>
    <x v="1288"/>
    <n v="3"/>
    <n v="17.010000000000002"/>
    <n v="12.52"/>
    <s v="Medium"/>
    <n v="197"/>
    <s v="Suresh"/>
    <x v="8"/>
    <s v="Male"/>
    <x v="535"/>
    <s v="2023"/>
    <x v="1"/>
    <s v="January"/>
    <d v="2023-01-30T00:00:00"/>
    <x v="0"/>
  </r>
  <r>
    <n v="1473"/>
    <s v="IN-2012-26624"/>
    <s v="Standard Class"/>
    <s v="JJ-15760"/>
    <s v="Joel Jenkins"/>
    <x v="2"/>
    <x v="50"/>
    <s v="Gujarat"/>
    <s v="India"/>
    <x v="0"/>
    <s v="OFF-SU-10001762"/>
    <x v="0"/>
    <x v="5"/>
    <x v="122"/>
    <x v="1289"/>
    <n v="3"/>
    <n v="47.7"/>
    <n v="6.01"/>
    <s v="Medium"/>
    <n v="187"/>
    <s v="Suresh"/>
    <x v="11"/>
    <s v="Female"/>
    <x v="380"/>
    <s v="2021"/>
    <x v="1"/>
    <s v="May"/>
    <d v="2021-05-31T00:00:00"/>
    <x v="0"/>
  </r>
  <r>
    <n v="1474"/>
    <s v="IN-2013-19400"/>
    <s v="Standard Class"/>
    <s v="DP-13390"/>
    <s v="Dennis Pardue"/>
    <x v="2"/>
    <x v="8"/>
    <s v="Uttar Pradesh"/>
    <s v="India"/>
    <x v="3"/>
    <s v="OFF-SU-10003665"/>
    <x v="0"/>
    <x v="5"/>
    <x v="1002"/>
    <x v="1290"/>
    <n v="3"/>
    <n v="14.85"/>
    <n v="5.08"/>
    <s v="Medium"/>
    <n v="256"/>
    <s v="Suresh"/>
    <x v="9"/>
    <s v="Male"/>
    <x v="286"/>
    <s v="2024"/>
    <x v="6"/>
    <s v="November"/>
    <d v="2024-09-16T00:00:00"/>
    <x v="1"/>
  </r>
  <r>
    <n v="1475"/>
    <s v="IN-2013-42087"/>
    <s v="Standard Class"/>
    <s v="TB-21190"/>
    <s v="Thomas Brumley"/>
    <x v="2"/>
    <x v="61"/>
    <s v="Uttar Pradesh"/>
    <s v="India"/>
    <x v="3"/>
    <s v="OFF-SU-10000914"/>
    <x v="0"/>
    <x v="5"/>
    <x v="672"/>
    <x v="1291"/>
    <n v="9"/>
    <n v="34.020000000000003"/>
    <n v="9.14"/>
    <s v="Medium"/>
    <n v="288"/>
    <s v="Suresh"/>
    <x v="9"/>
    <s v="Female"/>
    <x v="57"/>
    <s v="2022"/>
    <x v="2"/>
    <s v="August"/>
    <d v="2022-02-09T00:00:00"/>
    <x v="0"/>
  </r>
  <r>
    <n v="1476"/>
    <s v="IN-2011-78284"/>
    <s v="Standard Class"/>
    <s v="KC-16255"/>
    <s v="Karen Carlisle"/>
    <x v="1"/>
    <x v="103"/>
    <s v="Madhya Pradesh"/>
    <s v="India"/>
    <x v="0"/>
    <s v="OFF-FA-10004839"/>
    <x v="0"/>
    <x v="4"/>
    <x v="1003"/>
    <x v="1292"/>
    <n v="4"/>
    <n v="24.12"/>
    <n v="8.2799999999999994"/>
    <s v="High"/>
    <n v="739"/>
    <s v="Suresh"/>
    <x v="10"/>
    <s v="Female"/>
    <x v="535"/>
    <s v="2023"/>
    <x v="1"/>
    <s v="January"/>
    <d v="2023-01-30T00:00:00"/>
    <x v="0"/>
  </r>
  <r>
    <n v="1477"/>
    <s v="IN-2011-31713"/>
    <s v="Standard Class"/>
    <s v="MW-18235"/>
    <s v="Mitch Willingham"/>
    <x v="1"/>
    <x v="52"/>
    <s v="Telangana"/>
    <s v="India"/>
    <x v="2"/>
    <s v="OFF-AR-10000097"/>
    <x v="0"/>
    <x v="7"/>
    <x v="1004"/>
    <x v="784"/>
    <n v="3"/>
    <n v="4.32"/>
    <n v="17.66"/>
    <s v="High"/>
    <n v="580"/>
    <s v="Suresh"/>
    <x v="8"/>
    <s v="Male"/>
    <x v="537"/>
    <s v="2021"/>
    <x v="4"/>
    <s v="March"/>
    <d v="2021-08-11T00:00:00"/>
    <x v="0"/>
  </r>
  <r>
    <n v="1478"/>
    <s v="IN-2014-68218"/>
    <s v="Standard Class"/>
    <s v="GK-14620"/>
    <s v="Grace Kelly"/>
    <x v="1"/>
    <x v="21"/>
    <s v="West Bengal"/>
    <s v="India"/>
    <x v="1"/>
    <s v="OFF-ST-10002240"/>
    <x v="0"/>
    <x v="1"/>
    <x v="503"/>
    <x v="1293"/>
    <n v="2"/>
    <n v="32.340000000000003"/>
    <n v="15.35"/>
    <s v="High"/>
    <n v="491"/>
    <s v="Suresh"/>
    <x v="10"/>
    <s v="Male"/>
    <x v="371"/>
    <s v="2023"/>
    <x v="3"/>
    <s v="April"/>
    <d v="2023-10-04T00:00:00"/>
    <x v="0"/>
  </r>
  <r>
    <n v="1479"/>
    <s v="IN-2013-55170"/>
    <s v="Standard Class"/>
    <s v="TC-20980"/>
    <s v="Tamara Chand"/>
    <x v="1"/>
    <x v="18"/>
    <s v="Tamil Nadu"/>
    <s v="India"/>
    <x v="2"/>
    <s v="OFF-FA-10004839"/>
    <x v="0"/>
    <x v="4"/>
    <x v="1003"/>
    <x v="1294"/>
    <n v="2"/>
    <n v="12.06"/>
    <n v="6.82"/>
    <s v="High"/>
    <n v="193"/>
    <s v="Suresh"/>
    <x v="8"/>
    <s v="Male"/>
    <x v="51"/>
    <s v="2022"/>
    <x v="2"/>
    <s v="July"/>
    <d v="2022-12-04T00:00:00"/>
    <x v="0"/>
  </r>
  <r>
    <n v="1480"/>
    <s v="IN-2013-55170"/>
    <s v="Standard Class"/>
    <s v="TC-20980"/>
    <s v="Tamara Chand"/>
    <x v="1"/>
    <x v="18"/>
    <s v="Tamil Nadu"/>
    <s v="India"/>
    <x v="2"/>
    <s v="OFF-FA-10004739"/>
    <x v="0"/>
    <x v="4"/>
    <x v="1005"/>
    <x v="844"/>
    <n v="2"/>
    <n v="13.98"/>
    <n v="5.07"/>
    <s v="High"/>
    <n v="189"/>
    <s v="Suresh"/>
    <x v="9"/>
    <s v="Male"/>
    <x v="281"/>
    <s v="2023"/>
    <x v="6"/>
    <s v="December"/>
    <d v="2024-04-01T00:00:00"/>
    <x v="1"/>
  </r>
  <r>
    <n v="1481"/>
    <s v="IN-2014-13051"/>
    <s v="Standard Class"/>
    <s v="LF-17185"/>
    <s v="Luke Foster"/>
    <x v="0"/>
    <x v="33"/>
    <s v="Andhra Pradesh"/>
    <s v="India"/>
    <x v="2"/>
    <s v="OFF-AP-10000391"/>
    <x v="0"/>
    <x v="8"/>
    <x v="1006"/>
    <x v="1295"/>
    <n v="3"/>
    <n v="56.79"/>
    <n v="15.87"/>
    <s v="High"/>
    <n v="116"/>
    <s v="Suresh"/>
    <x v="8"/>
    <s v="Male"/>
    <x v="538"/>
    <s v="2022"/>
    <x v="6"/>
    <s v="September"/>
    <d v="2022-10-14T00:00:00"/>
    <x v="1"/>
  </r>
  <r>
    <n v="1482"/>
    <s v="IN-2013-76835"/>
    <s v="Standard Class"/>
    <s v="RA-19285"/>
    <s v="Ralph Arnett"/>
    <x v="0"/>
    <x v="2"/>
    <s v="Karnataka"/>
    <s v="India"/>
    <x v="2"/>
    <s v="OFF-PA-10000215"/>
    <x v="0"/>
    <x v="6"/>
    <x v="120"/>
    <x v="128"/>
    <n v="2"/>
    <n v="1.86"/>
    <n v="2.95"/>
    <s v="High"/>
    <n v="529"/>
    <s v="Suresh"/>
    <x v="11"/>
    <s v="Female"/>
    <x v="539"/>
    <s v="2024"/>
    <x v="0"/>
    <s v="August"/>
    <d v="2024-08-28T00:00:00"/>
    <x v="0"/>
  </r>
  <r>
    <n v="1483"/>
    <s v="ID-2012-46210"/>
    <s v="Standard Class"/>
    <s v="CR-12730"/>
    <s v="Craig Reiter"/>
    <x v="0"/>
    <x v="49"/>
    <s v="Maharashtra"/>
    <s v="India"/>
    <x v="0"/>
    <s v="OFF-EN-10002700"/>
    <x v="0"/>
    <x v="2"/>
    <x v="699"/>
    <x v="957"/>
    <n v="2"/>
    <n v="-15.18"/>
    <n v="5.15"/>
    <s v="High"/>
    <n v="126"/>
    <s v="Suresh"/>
    <x v="9"/>
    <s v="Female"/>
    <x v="62"/>
    <s v="2021"/>
    <x v="5"/>
    <s v="October"/>
    <d v="2021-10-16T00:00:00"/>
    <x v="1"/>
  </r>
  <r>
    <n v="1484"/>
    <s v="IN-2013-79292"/>
    <s v="Standard Class"/>
    <s v="DL-13330"/>
    <s v="Denise Leinenbach"/>
    <x v="0"/>
    <x v="35"/>
    <s v="Haryana"/>
    <s v="India"/>
    <x v="3"/>
    <s v="OFF-AR-10003774"/>
    <x v="0"/>
    <x v="7"/>
    <x v="29"/>
    <x v="1296"/>
    <n v="3"/>
    <n v="56.16"/>
    <n v="14.04"/>
    <s v="High"/>
    <n v="457"/>
    <s v="Suresh"/>
    <x v="9"/>
    <s v="Female"/>
    <x v="158"/>
    <s v="2022"/>
    <x v="6"/>
    <s v="November"/>
    <d v="2022-05-15T00:00:00"/>
    <x v="1"/>
  </r>
  <r>
    <n v="1485"/>
    <s v="IN-2014-13051"/>
    <s v="Standard Class"/>
    <s v="LF-17185"/>
    <s v="Luke Foster"/>
    <x v="0"/>
    <x v="33"/>
    <s v="Andhra Pradesh"/>
    <s v="India"/>
    <x v="2"/>
    <s v="OFF-AR-10003592"/>
    <x v="0"/>
    <x v="7"/>
    <x v="1007"/>
    <x v="1297"/>
    <n v="2"/>
    <n v="17.52"/>
    <n v="8.5299999999999994"/>
    <s v="High"/>
    <n v="554"/>
    <s v="Suresh"/>
    <x v="11"/>
    <s v="Female"/>
    <x v="482"/>
    <s v="2021"/>
    <x v="5"/>
    <s v="August"/>
    <d v="2021-08-28T00:00:00"/>
    <x v="1"/>
  </r>
  <r>
    <n v="1486"/>
    <s v="IN-2014-13051"/>
    <s v="Standard Class"/>
    <s v="LF-17185"/>
    <s v="Luke Foster"/>
    <x v="0"/>
    <x v="33"/>
    <s v="Andhra Pradesh"/>
    <s v="India"/>
    <x v="2"/>
    <s v="OFF-AR-10001226"/>
    <x v="0"/>
    <x v="7"/>
    <x v="53"/>
    <x v="1298"/>
    <n v="1"/>
    <n v="0.56999999999999995"/>
    <n v="4.2300000000000004"/>
    <s v="High"/>
    <n v="589"/>
    <s v="Suresh"/>
    <x v="8"/>
    <s v="Male"/>
    <x v="479"/>
    <s v="2023"/>
    <x v="3"/>
    <s v="May"/>
    <d v="2023-05-22T00:00:00"/>
    <x v="0"/>
  </r>
  <r>
    <n v="1487"/>
    <s v="IN-2011-60063"/>
    <s v="Standard Class"/>
    <s v="TS-21610"/>
    <s v="Troy Staebel"/>
    <x v="0"/>
    <x v="58"/>
    <s v="Tamil Nadu"/>
    <s v="India"/>
    <x v="2"/>
    <s v="OFF-ST-10004837"/>
    <x v="0"/>
    <x v="1"/>
    <x v="423"/>
    <x v="1299"/>
    <n v="3"/>
    <n v="22.95"/>
    <n v="61.6"/>
    <s v="High"/>
    <n v="178"/>
    <s v="Suresh"/>
    <x v="11"/>
    <s v="Female"/>
    <x v="540"/>
    <s v="2021"/>
    <x v="2"/>
    <s v="September"/>
    <d v="2021-09-24T00:00:00"/>
    <x v="0"/>
  </r>
  <r>
    <n v="1488"/>
    <s v="IN-2014-53427"/>
    <s v="Standard Class"/>
    <s v="LT-16765"/>
    <s v="Larry Tron"/>
    <x v="0"/>
    <x v="105"/>
    <s v="Manipur"/>
    <s v="India"/>
    <x v="1"/>
    <s v="OFF-PA-10004124"/>
    <x v="0"/>
    <x v="6"/>
    <x v="1008"/>
    <x v="1300"/>
    <n v="4"/>
    <n v="3.24"/>
    <n v="14.51"/>
    <s v="Low"/>
    <n v="7"/>
    <s v="Suresh"/>
    <x v="10"/>
    <s v="Male"/>
    <x v="72"/>
    <s v="2024"/>
    <x v="2"/>
    <s v="December"/>
    <d v="2024-09-16T00:00:00"/>
    <x v="0"/>
  </r>
  <r>
    <n v="1489"/>
    <s v="IN-2011-22368"/>
    <s v="Standard Class"/>
    <s v="JM-15250"/>
    <s v="Janet Martin"/>
    <x v="0"/>
    <x v="80"/>
    <s v="Jharkhand"/>
    <s v="India"/>
    <x v="1"/>
    <s v="OFF-LA-10003141"/>
    <x v="0"/>
    <x v="3"/>
    <x v="85"/>
    <x v="153"/>
    <n v="5"/>
    <n v="28.35"/>
    <n v="6.66"/>
    <s v="Low"/>
    <n v="410"/>
    <s v="Suresh"/>
    <x v="9"/>
    <s v="Male"/>
    <x v="349"/>
    <s v="2024"/>
    <x v="1"/>
    <s v="August"/>
    <d v="2024-01-09T00:00:00"/>
    <x v="0"/>
  </r>
  <r>
    <n v="1490"/>
    <s v="IN-2011-76198"/>
    <s v="Standard Class"/>
    <s v="AA-10645"/>
    <s v="Anna Andreadi"/>
    <x v="0"/>
    <x v="52"/>
    <s v="Telangana"/>
    <s v="India"/>
    <x v="2"/>
    <s v="OFF-AR-10002256"/>
    <x v="0"/>
    <x v="7"/>
    <x v="1009"/>
    <x v="1301"/>
    <n v="7"/>
    <n v="54.6"/>
    <n v="13.22"/>
    <s v="Low"/>
    <n v="682"/>
    <s v="Suresh"/>
    <x v="10"/>
    <s v="Female"/>
    <x v="541"/>
    <s v="2022"/>
    <x v="2"/>
    <s v="September"/>
    <d v="2022-09-30T00:00:00"/>
    <x v="0"/>
  </r>
  <r>
    <n v="1491"/>
    <s v="IN-2014-39434"/>
    <s v="Standard Class"/>
    <s v="JB-15925"/>
    <s v="Joni Blumstein"/>
    <x v="0"/>
    <x v="30"/>
    <s v="Delhi"/>
    <s v="India"/>
    <x v="3"/>
    <s v="OFF-EN-10001162"/>
    <x v="0"/>
    <x v="2"/>
    <x v="368"/>
    <x v="400"/>
    <n v="2"/>
    <n v="33.119999999999997"/>
    <n v="11.24"/>
    <s v="Low"/>
    <n v="484"/>
    <s v="Suresh"/>
    <x v="9"/>
    <s v="Male"/>
    <x v="542"/>
    <s v="2023"/>
    <x v="5"/>
    <s v="December"/>
    <d v="2023-12-24T00:00:00"/>
    <x v="1"/>
  </r>
  <r>
    <n v="1492"/>
    <s v="IN-2014-23488"/>
    <s v="First Class"/>
    <s v="PS-18970"/>
    <s v="Paul Stevenson"/>
    <x v="2"/>
    <x v="131"/>
    <s v="West Bengal"/>
    <s v="India"/>
    <x v="1"/>
    <s v="OFF-FA-10003186"/>
    <x v="0"/>
    <x v="4"/>
    <x v="148"/>
    <x v="1302"/>
    <n v="5"/>
    <n v="23.85"/>
    <n v="2.4300000000000002"/>
    <s v="Medium"/>
    <n v="438"/>
    <s v="Suresh"/>
    <x v="8"/>
    <s v="Male"/>
    <x v="71"/>
    <s v="2022"/>
    <x v="1"/>
    <s v="September"/>
    <d v="2022-09-26T00:00:00"/>
    <x v="0"/>
  </r>
  <r>
    <n v="1493"/>
    <s v="IN-2012-70619"/>
    <s v="Second Class"/>
    <s v="GM-14455"/>
    <s v="Gary Mitchum"/>
    <x v="2"/>
    <x v="52"/>
    <s v="Telangana"/>
    <s v="India"/>
    <x v="2"/>
    <s v="OFF-AR-10000242"/>
    <x v="0"/>
    <x v="7"/>
    <x v="1010"/>
    <x v="1303"/>
    <n v="1"/>
    <n v="5.22"/>
    <n v="1.77"/>
    <s v="Medium"/>
    <n v="778"/>
    <s v="Suresh"/>
    <x v="9"/>
    <s v="Female"/>
    <x v="317"/>
    <s v="2021"/>
    <x v="3"/>
    <s v="June"/>
    <d v="2021-06-26T00:00:00"/>
    <x v="0"/>
  </r>
  <r>
    <n v="1494"/>
    <s v="IN-2014-63374"/>
    <s v="Second Class"/>
    <s v="MH-18115"/>
    <s v="Mick Hernandez"/>
    <x v="2"/>
    <x v="75"/>
    <s v="Uttar Pradesh"/>
    <s v="India"/>
    <x v="3"/>
    <s v="OFF-BI-10002562"/>
    <x v="0"/>
    <x v="0"/>
    <x v="783"/>
    <x v="1304"/>
    <n v="2"/>
    <n v="43.38"/>
    <n v="18.45"/>
    <s v="High"/>
    <n v="596"/>
    <s v="Suresh"/>
    <x v="9"/>
    <s v="Male"/>
    <x v="65"/>
    <s v="2023"/>
    <x v="6"/>
    <s v="July"/>
    <d v="2023-01-13T00:00:00"/>
    <x v="1"/>
  </r>
  <r>
    <n v="1495"/>
    <s v="IN-2014-63374"/>
    <s v="Second Class"/>
    <s v="MH-18115"/>
    <s v="Mick Hernandez"/>
    <x v="2"/>
    <x v="75"/>
    <s v="Uttar Pradesh"/>
    <s v="India"/>
    <x v="3"/>
    <s v="OFF-BI-10001867"/>
    <x v="0"/>
    <x v="0"/>
    <x v="659"/>
    <x v="767"/>
    <n v="2"/>
    <n v="8.6999999999999993"/>
    <n v="2.85"/>
    <s v="High"/>
    <n v="162"/>
    <s v="Suresh"/>
    <x v="8"/>
    <s v="Female"/>
    <x v="478"/>
    <s v="2023"/>
    <x v="4"/>
    <s v="December"/>
    <d v="2023-12-26T00:00:00"/>
    <x v="0"/>
  </r>
  <r>
    <n v="1496"/>
    <s v="IN-2011-42570"/>
    <s v="First Class"/>
    <s v="MH-17785"/>
    <s v="Maya Herman"/>
    <x v="1"/>
    <x v="107"/>
    <s v="Maharashtra"/>
    <s v="India"/>
    <x v="0"/>
    <s v="OFF-EN-10004590"/>
    <x v="0"/>
    <x v="2"/>
    <x v="1011"/>
    <x v="1305"/>
    <n v="2"/>
    <n v="11.52"/>
    <n v="5.35"/>
    <s v="High"/>
    <n v="679"/>
    <s v="Suresh"/>
    <x v="8"/>
    <s v="Male"/>
    <x v="351"/>
    <s v="2024"/>
    <x v="3"/>
    <s v="November"/>
    <d v="2024-02-12T00:00:00"/>
    <x v="0"/>
  </r>
  <r>
    <n v="1497"/>
    <s v="IN-2012-11476"/>
    <s v="Second Class"/>
    <s v="HH-15010"/>
    <s v="Hilary Holden"/>
    <x v="1"/>
    <x v="11"/>
    <s v="Madhya Pradesh"/>
    <s v="India"/>
    <x v="0"/>
    <s v="OFF-PA-10003252"/>
    <x v="0"/>
    <x v="6"/>
    <x v="1012"/>
    <x v="1306"/>
    <n v="3"/>
    <n v="0"/>
    <n v="16.8"/>
    <s v="High"/>
    <n v="466"/>
    <s v="Suresh"/>
    <x v="10"/>
    <s v="Male"/>
    <x v="543"/>
    <s v="2022"/>
    <x v="1"/>
    <s v="September"/>
    <d v="2022-02-10T00:00:00"/>
    <x v="0"/>
  </r>
  <r>
    <n v="1498"/>
    <s v="IN-2012-59874"/>
    <s v="Second Class"/>
    <s v="BG-11695"/>
    <s v="Brooke Gillingham"/>
    <x v="1"/>
    <x v="44"/>
    <s v="Maharashtra"/>
    <s v="India"/>
    <x v="0"/>
    <s v="OFF-EN-10003601"/>
    <x v="0"/>
    <x v="2"/>
    <x v="1013"/>
    <x v="1307"/>
    <n v="3"/>
    <n v="0"/>
    <n v="2.87"/>
    <s v="Medium"/>
    <n v="9"/>
    <s v="Suresh"/>
    <x v="10"/>
    <s v="Male"/>
    <x v="544"/>
    <s v="2024"/>
    <x v="5"/>
    <s v="March"/>
    <d v="2024-03-30T00:00:00"/>
    <x v="1"/>
  </r>
  <r>
    <n v="1499"/>
    <s v="IN-2013-30775"/>
    <s v="Second Class"/>
    <s v="AR-10405"/>
    <s v="Allen Rosenblatt"/>
    <x v="1"/>
    <x v="129"/>
    <s v="Uttar Pradesh"/>
    <s v="India"/>
    <x v="3"/>
    <s v="OFF-ST-10004837"/>
    <x v="0"/>
    <x v="1"/>
    <x v="423"/>
    <x v="1308"/>
    <n v="6"/>
    <n v="45.9"/>
    <n v="132.72999999999999"/>
    <s v="High"/>
    <n v="438"/>
    <s v="Suresh"/>
    <x v="11"/>
    <s v="Female"/>
    <x v="19"/>
    <s v="2023"/>
    <x v="0"/>
    <s v="June"/>
    <d v="2023-11-02T00:00:00"/>
    <x v="0"/>
  </r>
  <r>
    <n v="1500"/>
    <s v="IN-2012-59874"/>
    <s v="Second Class"/>
    <s v="BG-11695"/>
    <s v="Brooke Gillingham"/>
    <x v="1"/>
    <x v="44"/>
    <s v="Maharashtra"/>
    <s v="India"/>
    <x v="0"/>
    <s v="OFF-BI-10000721"/>
    <x v="0"/>
    <x v="0"/>
    <x v="101"/>
    <x v="87"/>
    <n v="6"/>
    <n v="3.24"/>
    <n v="9.85"/>
    <s v="Medium"/>
    <n v="81"/>
    <s v="Suresh"/>
    <x v="8"/>
    <s v="Female"/>
    <x v="22"/>
    <s v="2024"/>
    <x v="5"/>
    <s v="September"/>
    <d v="2024-08-13T00:00:00"/>
    <x v="1"/>
  </r>
  <r>
    <n v="1501"/>
    <s v="ID-2013-69464"/>
    <s v="Second Class"/>
    <s v="MZ-17515"/>
    <s v="Mary Zewe"/>
    <x v="1"/>
    <x v="49"/>
    <s v="Maharashtra"/>
    <s v="India"/>
    <x v="0"/>
    <s v="OFF-ST-10003445"/>
    <x v="0"/>
    <x v="1"/>
    <x v="456"/>
    <x v="1309"/>
    <n v="1"/>
    <n v="-14.654999999999999"/>
    <n v="2.2599999999999998"/>
    <s v="High"/>
    <n v="48"/>
    <s v="Suresh"/>
    <x v="11"/>
    <s v="Male"/>
    <x v="545"/>
    <s v="2021"/>
    <x v="4"/>
    <s v="February"/>
    <d v="2021-02-23T00:00:00"/>
    <x v="0"/>
  </r>
  <r>
    <n v="1502"/>
    <s v="IN-2014-10475"/>
    <s v="Second Class"/>
    <s v="TH-21100"/>
    <s v="Thea Hendricks"/>
    <x v="0"/>
    <x v="72"/>
    <s v="Tamil Nadu"/>
    <s v="India"/>
    <x v="2"/>
    <s v="OFF-LA-10000707"/>
    <x v="0"/>
    <x v="3"/>
    <x v="988"/>
    <x v="1310"/>
    <n v="5"/>
    <n v="1.2"/>
    <n v="12.88"/>
    <s v="Critical"/>
    <n v="82"/>
    <s v="Suresh"/>
    <x v="10"/>
    <s v="Female"/>
    <x v="35"/>
    <s v="2023"/>
    <x v="5"/>
    <s v="July"/>
    <d v="2023-11-02T00:00:00"/>
    <x v="1"/>
  </r>
  <r>
    <n v="1503"/>
    <s v="IN-2011-47309"/>
    <s v="Second Class"/>
    <s v="PW-19240"/>
    <s v="Pierre Wener"/>
    <x v="0"/>
    <x v="18"/>
    <s v="Tamil Nadu"/>
    <s v="India"/>
    <x v="2"/>
    <s v="OFF-BI-10003142"/>
    <x v="0"/>
    <x v="0"/>
    <x v="115"/>
    <x v="1311"/>
    <n v="6"/>
    <n v="0"/>
    <n v="12.59"/>
    <s v="High"/>
    <n v="642"/>
    <s v="Suresh"/>
    <x v="11"/>
    <s v="Male"/>
    <x v="462"/>
    <s v="2022"/>
    <x v="6"/>
    <s v="November"/>
    <d v="2022-03-12T00:00:00"/>
    <x v="1"/>
  </r>
  <r>
    <n v="1504"/>
    <s v="IN-2014-23922"/>
    <s v="Second Class"/>
    <s v="JK-15730"/>
    <s v="Joe Kamberova"/>
    <x v="0"/>
    <x v="80"/>
    <s v="Jharkhand"/>
    <s v="India"/>
    <x v="1"/>
    <s v="OFF-LA-10000216"/>
    <x v="0"/>
    <x v="3"/>
    <x v="1014"/>
    <x v="1312"/>
    <n v="3"/>
    <n v="2.7"/>
    <n v="2.23"/>
    <s v="High"/>
    <n v="49"/>
    <s v="Suresh"/>
    <x v="9"/>
    <s v="Male"/>
    <x v="38"/>
    <s v="2023"/>
    <x v="3"/>
    <s v="September"/>
    <d v="2023-12-14T00:00:00"/>
    <x v="0"/>
  </r>
  <r>
    <n v="1505"/>
    <s v="IN-2012-47757"/>
    <s v="Second Class"/>
    <s v="JF-15415"/>
    <s v="Jennifer Ferguson"/>
    <x v="0"/>
    <x v="33"/>
    <s v="Andhra Pradesh"/>
    <s v="India"/>
    <x v="2"/>
    <s v="OFF-ST-10004668"/>
    <x v="0"/>
    <x v="1"/>
    <x v="1015"/>
    <x v="578"/>
    <n v="3"/>
    <n v="23.49"/>
    <n v="18.600000000000001"/>
    <s v="Medium"/>
    <n v="353"/>
    <s v="Suresh"/>
    <x v="10"/>
    <s v="Female"/>
    <x v="92"/>
    <s v="2024"/>
    <x v="4"/>
    <s v="October"/>
    <d v="2024-10-23T00:00:00"/>
    <x v="0"/>
  </r>
  <r>
    <n v="1506"/>
    <s v="IN-2012-48548"/>
    <s v="Second Class"/>
    <s v="RB-19360"/>
    <s v="Raymond Buch"/>
    <x v="0"/>
    <x v="53"/>
    <s v="Madhya Pradesh"/>
    <s v="India"/>
    <x v="0"/>
    <s v="OFF-BI-10004440"/>
    <x v="0"/>
    <x v="0"/>
    <x v="898"/>
    <x v="1313"/>
    <n v="2"/>
    <n v="6.6"/>
    <n v="0.37"/>
    <s v="High"/>
    <n v="78"/>
    <s v="Suresh"/>
    <x v="10"/>
    <s v="Male"/>
    <x v="336"/>
    <s v="2022"/>
    <x v="5"/>
    <s v="August"/>
    <d v="2022-08-19T00:00:00"/>
    <x v="1"/>
  </r>
  <r>
    <n v="1507"/>
    <s v="IN-2014-52636"/>
    <s v="Second Class"/>
    <s v="DM-13345"/>
    <s v="Denise Monton"/>
    <x v="1"/>
    <x v="123"/>
    <s v="Uttar Pradesh"/>
    <s v="India"/>
    <x v="3"/>
    <s v="TEC-CO-10004404"/>
    <x v="1"/>
    <x v="10"/>
    <x v="1016"/>
    <x v="1314"/>
    <n v="8"/>
    <n v="860.16"/>
    <n v="224.28"/>
    <s v="Medium"/>
    <n v="676"/>
    <s v="Suresh"/>
    <x v="11"/>
    <s v="Female"/>
    <x v="546"/>
    <s v="2024"/>
    <x v="3"/>
    <s v="August"/>
    <d v="2024-01-09T00:00:00"/>
    <x v="0"/>
  </r>
  <r>
    <n v="1508"/>
    <s v="ID-2011-71851"/>
    <s v="First Class"/>
    <s v="MK-17905"/>
    <s v="Michael Kennedy"/>
    <x v="1"/>
    <x v="49"/>
    <s v="Maharashtra"/>
    <s v="India"/>
    <x v="0"/>
    <s v="TEC-AC-10004012"/>
    <x v="1"/>
    <x v="11"/>
    <x v="338"/>
    <x v="1315"/>
    <n v="6"/>
    <n v="-18.989999999999998"/>
    <n v="33.93"/>
    <s v="High"/>
    <n v="364"/>
    <s v="Suresh"/>
    <x v="11"/>
    <s v="Male"/>
    <x v="20"/>
    <s v="2024"/>
    <x v="4"/>
    <s v="January"/>
    <d v="2024-01-29T00:00:00"/>
    <x v="0"/>
  </r>
  <r>
    <n v="1509"/>
    <s v="IN-2012-67735"/>
    <s v="Second Class"/>
    <s v="MH-17455"/>
    <s v="Mark Hamilton"/>
    <x v="0"/>
    <x v="29"/>
    <s v="Karnataka"/>
    <s v="India"/>
    <x v="2"/>
    <s v="TEC-AC-10002243"/>
    <x v="1"/>
    <x v="11"/>
    <x v="1017"/>
    <x v="1316"/>
    <n v="5"/>
    <n v="124.35"/>
    <n v="24"/>
    <s v="Medium"/>
    <n v="745"/>
    <s v="Suresh"/>
    <x v="8"/>
    <s v="Female"/>
    <x v="302"/>
    <s v="2024"/>
    <x v="5"/>
    <s v="June"/>
    <d v="2024-09-13T00:00:00"/>
    <x v="1"/>
  </r>
  <r>
    <n v="1510"/>
    <s v="IN-2011-29928"/>
    <s v="Second Class"/>
    <s v="VM-21835"/>
    <s v="Vivian Mathis"/>
    <x v="0"/>
    <x v="52"/>
    <s v="Telangana"/>
    <s v="India"/>
    <x v="2"/>
    <s v="TEC-AC-10001463"/>
    <x v="1"/>
    <x v="11"/>
    <x v="196"/>
    <x v="1147"/>
    <n v="4"/>
    <n v="34.32"/>
    <n v="18.47"/>
    <s v="Medium"/>
    <n v="86"/>
    <s v="Suresh"/>
    <x v="10"/>
    <s v="Male"/>
    <x v="228"/>
    <s v="2023"/>
    <x v="6"/>
    <s v="March"/>
    <d v="2023-03-31T00:00:00"/>
    <x v="1"/>
  </r>
  <r>
    <n v="1511"/>
    <s v="IN-2011-62982"/>
    <s v="Second Class"/>
    <s v="VG-21790"/>
    <s v="Vivek Gonzalez"/>
    <x v="0"/>
    <x v="21"/>
    <s v="West Bengal"/>
    <s v="India"/>
    <x v="1"/>
    <s v="TEC-AC-10001835"/>
    <x v="1"/>
    <x v="11"/>
    <x v="1018"/>
    <x v="1317"/>
    <n v="3"/>
    <n v="17.64"/>
    <n v="12.98"/>
    <s v="Medium"/>
    <n v="438"/>
    <s v="Suresh"/>
    <x v="11"/>
    <s v="Female"/>
    <x v="336"/>
    <s v="2022"/>
    <x v="5"/>
    <s v="August"/>
    <d v="2022-08-19T00:00:00"/>
    <x v="1"/>
  </r>
  <r>
    <n v="1512"/>
    <s v="IN-2014-26561"/>
    <s v="First Class"/>
    <s v="LC-17140"/>
    <s v="Logan Currie"/>
    <x v="0"/>
    <x v="63"/>
    <s v="Andhra Pradesh"/>
    <s v="India"/>
    <x v="2"/>
    <s v="TEC-PH-10001917"/>
    <x v="1"/>
    <x v="12"/>
    <x v="298"/>
    <x v="1318"/>
    <n v="1"/>
    <n v="11.16"/>
    <n v="29.62"/>
    <s v="High"/>
    <n v="521"/>
    <s v="Suresh"/>
    <x v="8"/>
    <s v="Female"/>
    <x v="547"/>
    <s v="2024"/>
    <x v="5"/>
    <s v="November"/>
    <d v="2024-03-16T00:00:00"/>
    <x v="1"/>
  </r>
  <r>
    <n v="1513"/>
    <s v="IN-2012-48548"/>
    <s v="Second Class"/>
    <s v="RB-19360"/>
    <s v="Raymond Buch"/>
    <x v="0"/>
    <x v="53"/>
    <s v="Madhya Pradesh"/>
    <s v="India"/>
    <x v="0"/>
    <s v="FUR-CH-10003861"/>
    <x v="2"/>
    <x v="13"/>
    <x v="1019"/>
    <x v="1319"/>
    <n v="3"/>
    <n v="176.4"/>
    <n v="50.39"/>
    <s v="High"/>
    <n v="388"/>
    <s v="Suresh"/>
    <x v="11"/>
    <s v="Female"/>
    <x v="548"/>
    <s v="2022"/>
    <x v="2"/>
    <s v="November"/>
    <d v="2022-11-25T00:00:00"/>
    <x v="0"/>
  </r>
  <r>
    <n v="1514"/>
    <s v="IN-2013-54757"/>
    <s v="Second Class"/>
    <s v="AR-10825"/>
    <s v="Anthony Rawles"/>
    <x v="1"/>
    <x v="44"/>
    <s v="Maharashtra"/>
    <s v="India"/>
    <x v="0"/>
    <s v="FUR-CH-10001756"/>
    <x v="2"/>
    <x v="13"/>
    <x v="621"/>
    <x v="800"/>
    <n v="2"/>
    <n v="41.64"/>
    <n v="12.74"/>
    <s v="High"/>
    <n v="620"/>
    <s v="Suresh"/>
    <x v="8"/>
    <s v="Female"/>
    <x v="375"/>
    <s v="2023"/>
    <x v="4"/>
    <s v="October"/>
    <d v="2023-12-15T00:00:00"/>
    <x v="0"/>
  </r>
  <r>
    <n v="1515"/>
    <s v="IN-2012-59874"/>
    <s v="Second Class"/>
    <s v="BG-11695"/>
    <s v="Brooke Gillingham"/>
    <x v="1"/>
    <x v="44"/>
    <s v="Maharashtra"/>
    <s v="India"/>
    <x v="0"/>
    <s v="FUR-FU-10000735"/>
    <x v="2"/>
    <x v="15"/>
    <x v="579"/>
    <x v="1320"/>
    <n v="3"/>
    <n v="48.87"/>
    <n v="16.25"/>
    <s v="Medium"/>
    <n v="434"/>
    <s v="Suresh"/>
    <x v="11"/>
    <s v="Male"/>
    <x v="92"/>
    <s v="2024"/>
    <x v="4"/>
    <s v="October"/>
    <d v="2024-10-23T00:00:00"/>
    <x v="0"/>
  </r>
  <r>
    <n v="1516"/>
    <s v="IN-2012-66727"/>
    <s v="Standard Class"/>
    <s v="EC-14050"/>
    <s v="Erin Creighton"/>
    <x v="0"/>
    <x v="44"/>
    <s v="Maharashtra"/>
    <s v="India"/>
    <x v="0"/>
    <s v="TEC-AC-10002244"/>
    <x v="1"/>
    <x v="11"/>
    <x v="1020"/>
    <x v="1321"/>
    <n v="7"/>
    <n v="394.38"/>
    <n v="145.13"/>
    <s v="Low"/>
    <n v="230"/>
    <s v="Suresh"/>
    <x v="10"/>
    <s v="Male"/>
    <x v="474"/>
    <s v="2022"/>
    <x v="6"/>
    <s v="July"/>
    <d v="2022-12-02T00:00:00"/>
    <x v="1"/>
  </r>
  <r>
    <n v="1517"/>
    <s v="IN-2014-23124"/>
    <s v="Standard Class"/>
    <s v="AJ-10780"/>
    <s v="Anthony Jacobs"/>
    <x v="1"/>
    <x v="114"/>
    <s v="Andhra Pradesh"/>
    <s v="India"/>
    <x v="2"/>
    <s v="FUR-BO-10004852"/>
    <x v="2"/>
    <x v="14"/>
    <x v="815"/>
    <x v="1322"/>
    <n v="2"/>
    <n v="322.62"/>
    <n v="126.02"/>
    <s v="Low"/>
    <n v="229"/>
    <s v="Suresh"/>
    <x v="8"/>
    <s v="Female"/>
    <x v="14"/>
    <s v="2023"/>
    <x v="4"/>
    <s v="January"/>
    <d v="2023-05-05T00:00:00"/>
    <x v="0"/>
  </r>
  <r>
    <n v="1518"/>
    <s v="IN-2014-49815"/>
    <s v="Standard Class"/>
    <s v="RB-19330"/>
    <s v="Randy Bradley"/>
    <x v="0"/>
    <x v="115"/>
    <s v="Chhattisgarh"/>
    <s v="India"/>
    <x v="1"/>
    <s v="TEC-AC-10000111"/>
    <x v="1"/>
    <x v="11"/>
    <x v="192"/>
    <x v="206"/>
    <n v="2"/>
    <n v="0"/>
    <n v="7.18"/>
    <s v="Low"/>
    <n v="267"/>
    <s v="Suresh"/>
    <x v="10"/>
    <s v="Male"/>
    <x v="331"/>
    <s v="2022"/>
    <x v="4"/>
    <s v="October"/>
    <d v="2022-10-24T00:00:00"/>
    <x v="0"/>
  </r>
  <r>
    <n v="1519"/>
    <s v="IN-2014-20870"/>
    <s v="Standard Class"/>
    <s v="EM-14140"/>
    <s v="Eugene Moren"/>
    <x v="2"/>
    <x v="31"/>
    <s v="Maharashtra"/>
    <s v="India"/>
    <x v="0"/>
    <s v="FUR-BO-10003301"/>
    <x v="2"/>
    <x v="14"/>
    <x v="1021"/>
    <x v="1323"/>
    <n v="13"/>
    <n v="438.75"/>
    <n v="210.22"/>
    <s v="High"/>
    <n v="454"/>
    <s v="Suresh"/>
    <x v="11"/>
    <s v="Female"/>
    <x v="131"/>
    <s v="2024"/>
    <x v="2"/>
    <s v="March"/>
    <d v="2024-07-11T00:00:00"/>
    <x v="0"/>
  </r>
  <r>
    <n v="1520"/>
    <s v="IN-2014-20870"/>
    <s v="Standard Class"/>
    <s v="EM-14140"/>
    <s v="Eugene Moren"/>
    <x v="2"/>
    <x v="31"/>
    <s v="Maharashtra"/>
    <s v="India"/>
    <x v="0"/>
    <s v="TEC-PH-10003075"/>
    <x v="1"/>
    <x v="12"/>
    <x v="1022"/>
    <x v="1324"/>
    <n v="3"/>
    <n v="8.19"/>
    <n v="56.92"/>
    <s v="High"/>
    <n v="290"/>
    <s v="Suresh"/>
    <x v="9"/>
    <s v="Male"/>
    <x v="28"/>
    <s v="2023"/>
    <x v="6"/>
    <s v="January"/>
    <d v="2023-06-07T00:00:00"/>
    <x v="1"/>
  </r>
  <r>
    <n v="1521"/>
    <s v="IN-2013-76835"/>
    <s v="Standard Class"/>
    <s v="RA-19285"/>
    <s v="Ralph Arnett"/>
    <x v="0"/>
    <x v="2"/>
    <s v="Karnataka"/>
    <s v="India"/>
    <x v="2"/>
    <s v="FUR-BO-10001934"/>
    <x v="2"/>
    <x v="14"/>
    <x v="328"/>
    <x v="1325"/>
    <n v="3"/>
    <n v="87.3"/>
    <n v="110.88"/>
    <s v="High"/>
    <n v="752"/>
    <s v="Suresh"/>
    <x v="11"/>
    <s v="Female"/>
    <x v="9"/>
    <s v="2022"/>
    <x v="1"/>
    <s v="August"/>
    <d v="2022-08-22T00:00:00"/>
    <x v="0"/>
  </r>
  <r>
    <n v="1522"/>
    <s v="IN-2011-56710"/>
    <s v="Standard Class"/>
    <s v="TS-21340"/>
    <s v="Toby Swindell"/>
    <x v="0"/>
    <x v="21"/>
    <s v="Maharashtra"/>
    <s v="India"/>
    <x v="0"/>
    <s v="FUR-CH-10003580"/>
    <x v="2"/>
    <x v="13"/>
    <x v="1023"/>
    <x v="1326"/>
    <n v="7"/>
    <n v="202.86"/>
    <n v="39.82"/>
    <s v="High"/>
    <n v="489"/>
    <s v="Suresh"/>
    <x v="9"/>
    <s v="Female"/>
    <x v="32"/>
    <s v="2024"/>
    <x v="1"/>
    <s v="September"/>
    <d v="2024-09-29T00:00:00"/>
    <x v="0"/>
  </r>
  <r>
    <n v="1523"/>
    <s v="IN-2014-13051"/>
    <s v="Standard Class"/>
    <s v="LF-17185"/>
    <s v="Luke Foster"/>
    <x v="0"/>
    <x v="33"/>
    <s v="Andhra Pradesh"/>
    <s v="India"/>
    <x v="2"/>
    <s v="FUR-CH-10001397"/>
    <x v="2"/>
    <x v="13"/>
    <x v="230"/>
    <x v="1327"/>
    <n v="2"/>
    <n v="43.44"/>
    <n v="17.93"/>
    <s v="High"/>
    <n v="366"/>
    <s v="Suresh"/>
    <x v="11"/>
    <s v="Male"/>
    <x v="310"/>
    <s v="2021"/>
    <x v="1"/>
    <s v="October"/>
    <d v="2021-10-31T00:00:00"/>
    <x v="0"/>
  </r>
  <r>
    <n v="1524"/>
    <s v="IN-2014-13051"/>
    <s v="Standard Class"/>
    <s v="LF-17185"/>
    <s v="Luke Foster"/>
    <x v="0"/>
    <x v="33"/>
    <s v="Andhra Pradesh"/>
    <s v="India"/>
    <x v="2"/>
    <s v="FUR-FU-10001351"/>
    <x v="2"/>
    <x v="15"/>
    <x v="635"/>
    <x v="1328"/>
    <n v="12"/>
    <n v="99.36"/>
    <n v="74.63"/>
    <s v="High"/>
    <n v="557"/>
    <s v="Suresh"/>
    <x v="8"/>
    <s v="Male"/>
    <x v="315"/>
    <s v="2024"/>
    <x v="5"/>
    <s v="October"/>
    <d v="2024-10-17T00:00:00"/>
    <x v="1"/>
  </r>
  <r>
    <n v="1525"/>
    <s v="ID-2012-46210"/>
    <s v="Standard Class"/>
    <s v="CR-12730"/>
    <s v="Craig Reiter"/>
    <x v="0"/>
    <x v="49"/>
    <s v="Maharashtra"/>
    <s v="India"/>
    <x v="0"/>
    <s v="TEC-CO-10002376"/>
    <x v="1"/>
    <x v="10"/>
    <x v="526"/>
    <x v="1329"/>
    <n v="4"/>
    <n v="-25.68"/>
    <n v="100.34"/>
    <s v="High"/>
    <n v="56"/>
    <s v="Suresh"/>
    <x v="10"/>
    <s v="Male"/>
    <x v="286"/>
    <s v="2024"/>
    <x v="6"/>
    <s v="November"/>
    <d v="2024-09-15T00:00:00"/>
    <x v="1"/>
  </r>
  <r>
    <n v="1526"/>
    <s v="ID-2012-46210"/>
    <s v="Standard Class"/>
    <s v="CR-12730"/>
    <s v="Craig Reiter"/>
    <x v="0"/>
    <x v="49"/>
    <s v="Maharashtra"/>
    <s v="India"/>
    <x v="0"/>
    <s v="TEC-CO-10003702"/>
    <x v="1"/>
    <x v="10"/>
    <x v="1024"/>
    <x v="1330"/>
    <n v="1"/>
    <n v="-1.47"/>
    <n v="6.5"/>
    <s v="High"/>
    <n v="653"/>
    <s v="Suresh"/>
    <x v="11"/>
    <s v="Female"/>
    <x v="20"/>
    <s v="2024"/>
    <x v="4"/>
    <s v="January"/>
    <d v="2024-01-29T00:00:00"/>
    <x v="0"/>
  </r>
  <r>
    <n v="1527"/>
    <s v="IN-2013-76835"/>
    <s v="Standard Class"/>
    <s v="RA-19285"/>
    <s v="Ralph Arnett"/>
    <x v="0"/>
    <x v="2"/>
    <s v="Karnataka"/>
    <s v="India"/>
    <x v="2"/>
    <s v="TEC-MA-10000697"/>
    <x v="1"/>
    <x v="9"/>
    <x v="1025"/>
    <x v="1331"/>
    <n v="1"/>
    <n v="37.590000000000003"/>
    <n v="21.12"/>
    <s v="High"/>
    <n v="103"/>
    <s v="Suresh"/>
    <x v="8"/>
    <s v="Female"/>
    <x v="328"/>
    <s v="2022"/>
    <x v="2"/>
    <s v="December"/>
    <d v="2022-12-18T00:00:00"/>
    <x v="0"/>
  </r>
  <r>
    <n v="1528"/>
    <s v="IN-2013-27247"/>
    <s v="Standard Class"/>
    <s v="LB-16795"/>
    <s v="Laurel Beltran"/>
    <x v="2"/>
    <x v="145"/>
    <s v="Tamil Nadu"/>
    <s v="India"/>
    <x v="2"/>
    <s v="FUR-FU-10004780"/>
    <x v="2"/>
    <x v="15"/>
    <x v="1026"/>
    <x v="1332"/>
    <n v="7"/>
    <n v="7.56"/>
    <n v="50.59"/>
    <s v="Medium"/>
    <n v="415"/>
    <s v="Suresh"/>
    <x v="11"/>
    <s v="Male"/>
    <x v="4"/>
    <s v="2021"/>
    <x v="2"/>
    <s v="September"/>
    <d v="2021-03-10T00:00:00"/>
    <x v="0"/>
  </r>
  <r>
    <n v="1529"/>
    <s v="IN-2011-21983"/>
    <s v="Standard Class"/>
    <s v="CR-12580"/>
    <s v="Clay Rozendal"/>
    <x v="2"/>
    <x v="123"/>
    <s v="Uttar Pradesh"/>
    <s v="India"/>
    <x v="3"/>
    <s v="FUR-FU-10002525"/>
    <x v="2"/>
    <x v="15"/>
    <x v="969"/>
    <x v="1333"/>
    <n v="3"/>
    <n v="59.94"/>
    <n v="8.83"/>
    <s v="Medium"/>
    <n v="427"/>
    <s v="Suresh"/>
    <x v="8"/>
    <s v="Male"/>
    <x v="67"/>
    <s v="2023"/>
    <x v="4"/>
    <s v="June"/>
    <d v="2023-10-08T00:00:00"/>
    <x v="0"/>
  </r>
  <r>
    <n v="1530"/>
    <s v="IN-2013-27247"/>
    <s v="Standard Class"/>
    <s v="LB-16795"/>
    <s v="Laurel Beltran"/>
    <x v="2"/>
    <x v="145"/>
    <s v="Tamil Nadu"/>
    <s v="India"/>
    <x v="2"/>
    <s v="TEC-CO-10003087"/>
    <x v="1"/>
    <x v="10"/>
    <x v="1027"/>
    <x v="1334"/>
    <n v="9"/>
    <n v="613.16999999999996"/>
    <n v="193.81"/>
    <s v="Medium"/>
    <n v="307"/>
    <s v="Suresh"/>
    <x v="9"/>
    <s v="Female"/>
    <x v="12"/>
    <s v="2021"/>
    <x v="1"/>
    <s v="September"/>
    <d v="2021-09-20T00:00:00"/>
    <x v="0"/>
  </r>
  <r>
    <n v="1531"/>
    <s v="IN-2011-69835"/>
    <s v="Standard Class"/>
    <s v="LC-16960"/>
    <s v="Lindsay Castell"/>
    <x v="2"/>
    <x v="0"/>
    <s v="Gujarat"/>
    <s v="India"/>
    <x v="0"/>
    <s v="TEC-CO-10004535"/>
    <x v="1"/>
    <x v="10"/>
    <x v="185"/>
    <x v="741"/>
    <n v="4"/>
    <n v="458.04"/>
    <n v="75.06"/>
    <s v="Medium"/>
    <n v="28"/>
    <s v="Suresh"/>
    <x v="10"/>
    <s v="Male"/>
    <x v="419"/>
    <s v="2021"/>
    <x v="5"/>
    <s v="May"/>
    <d v="2021-04-06T00:00:00"/>
    <x v="1"/>
  </r>
  <r>
    <n v="1532"/>
    <s v="IN-2014-34653"/>
    <s v="Standard Class"/>
    <s v="NK-18490"/>
    <s v="Neil Knudson"/>
    <x v="2"/>
    <x v="1"/>
    <s v="Chhattisgarh"/>
    <s v="India"/>
    <x v="1"/>
    <s v="TEC-PH-10004300"/>
    <x v="1"/>
    <x v="12"/>
    <x v="968"/>
    <x v="1335"/>
    <n v="3"/>
    <n v="96.03"/>
    <n v="13.73"/>
    <s v="Medium"/>
    <n v="731"/>
    <s v="Suresh"/>
    <x v="9"/>
    <s v="Female"/>
    <x v="133"/>
    <s v="2023"/>
    <x v="1"/>
    <s v="September"/>
    <d v="2023-09-19T00:00:00"/>
    <x v="0"/>
  </r>
  <r>
    <n v="1533"/>
    <s v="IN-2013-64452"/>
    <s v="Standard Class"/>
    <s v="KH-16330"/>
    <s v="Katharine Harms"/>
    <x v="1"/>
    <x v="139"/>
    <s v="Bihar"/>
    <s v="India"/>
    <x v="1"/>
    <s v="FUR-FU-10001942"/>
    <x v="2"/>
    <x v="15"/>
    <x v="1028"/>
    <x v="1336"/>
    <n v="6"/>
    <n v="209.34"/>
    <n v="54.13"/>
    <s v="Medium"/>
    <n v="436"/>
    <s v="Suresh"/>
    <x v="10"/>
    <s v="Female"/>
    <x v="208"/>
    <s v="2022"/>
    <x v="4"/>
    <s v="March"/>
    <d v="2022-07-10T00:00:00"/>
    <x v="0"/>
  </r>
  <r>
    <n v="1534"/>
    <s v="IN-2014-10020"/>
    <s v="Standard Class"/>
    <s v="AH-10075"/>
    <s v="Adam Hart"/>
    <x v="1"/>
    <x v="139"/>
    <s v="Bihar"/>
    <s v="India"/>
    <x v="1"/>
    <s v="FUR-FU-10002223"/>
    <x v="2"/>
    <x v="15"/>
    <x v="588"/>
    <x v="1337"/>
    <n v="9"/>
    <n v="56.7"/>
    <n v="18.84"/>
    <s v="Medium"/>
    <n v="128"/>
    <s v="Suresh"/>
    <x v="11"/>
    <s v="Male"/>
    <x v="43"/>
    <s v="2022"/>
    <x v="2"/>
    <s v="January"/>
    <d v="2022-07-10T00:00:00"/>
    <x v="0"/>
  </r>
  <r>
    <n v="1535"/>
    <s v="IN-2012-32343"/>
    <s v="Standard Class"/>
    <s v="SC-20230"/>
    <s v="Scot Coram"/>
    <x v="1"/>
    <x v="82"/>
    <s v="Gujarat"/>
    <s v="India"/>
    <x v="0"/>
    <s v="FUR-FU-10001452"/>
    <x v="2"/>
    <x v="15"/>
    <x v="1029"/>
    <x v="1338"/>
    <n v="1"/>
    <n v="6.99"/>
    <n v="4.53"/>
    <s v="Medium"/>
    <n v="434"/>
    <s v="Suresh"/>
    <x v="10"/>
    <s v="Female"/>
    <x v="208"/>
    <s v="2022"/>
    <x v="4"/>
    <s v="March"/>
    <d v="2022-09-10T00:00:00"/>
    <x v="0"/>
  </r>
  <r>
    <n v="1536"/>
    <s v="IN-2013-64452"/>
    <s v="Standard Class"/>
    <s v="KH-16330"/>
    <s v="Katharine Harms"/>
    <x v="1"/>
    <x v="139"/>
    <s v="Bihar"/>
    <s v="India"/>
    <x v="1"/>
    <s v="FUR-BO-10000670"/>
    <x v="2"/>
    <x v="14"/>
    <x v="343"/>
    <x v="1339"/>
    <n v="8"/>
    <n v="408.24"/>
    <n v="76.84"/>
    <s v="Medium"/>
    <n v="744"/>
    <s v="Suresh"/>
    <x v="10"/>
    <s v="Female"/>
    <x v="36"/>
    <s v="2023"/>
    <x v="4"/>
    <s v="March"/>
    <d v="2023-03-27T00:00:00"/>
    <x v="0"/>
  </r>
  <r>
    <n v="1537"/>
    <s v="IN-2013-77766"/>
    <s v="Standard Class"/>
    <s v="DJ-13420"/>
    <s v="Denny Joy"/>
    <x v="1"/>
    <x v="115"/>
    <s v="Chhattisgarh"/>
    <s v="India"/>
    <x v="1"/>
    <s v="FUR-BO-10003783"/>
    <x v="2"/>
    <x v="14"/>
    <x v="1030"/>
    <x v="1340"/>
    <n v="3"/>
    <n v="196.38"/>
    <n v="72.55"/>
    <s v="Medium"/>
    <n v="95"/>
    <s v="Suresh"/>
    <x v="11"/>
    <s v="Male"/>
    <x v="9"/>
    <s v="2022"/>
    <x v="1"/>
    <s v="August"/>
    <d v="2022-08-22T00:00:00"/>
    <x v="0"/>
  </r>
  <r>
    <n v="1538"/>
    <s v="IN-2013-29683"/>
    <s v="Standard Class"/>
    <s v="AS-10225"/>
    <s v="Alan Schoenberger"/>
    <x v="1"/>
    <x v="52"/>
    <s v="Telangana"/>
    <s v="India"/>
    <x v="2"/>
    <s v="FUR-BO-10004507"/>
    <x v="2"/>
    <x v="14"/>
    <x v="1031"/>
    <x v="1341"/>
    <n v="5"/>
    <n v="55.05"/>
    <n v="53.01"/>
    <s v="Medium"/>
    <n v="531"/>
    <s v="Suresh"/>
    <x v="8"/>
    <s v="Male"/>
    <x v="297"/>
    <s v="2023"/>
    <x v="2"/>
    <s v="April"/>
    <d v="2023-10-03T00:00:00"/>
    <x v="0"/>
  </r>
  <r>
    <n v="1539"/>
    <s v="IN-2013-77766"/>
    <s v="Standard Class"/>
    <s v="DJ-13420"/>
    <s v="Denny Joy"/>
    <x v="1"/>
    <x v="115"/>
    <s v="Chhattisgarh"/>
    <s v="India"/>
    <x v="1"/>
    <s v="FUR-CH-10001895"/>
    <x v="2"/>
    <x v="13"/>
    <x v="310"/>
    <x v="1342"/>
    <n v="3"/>
    <n v="87.03"/>
    <n v="14.92"/>
    <s v="Medium"/>
    <n v="354"/>
    <s v="Suresh"/>
    <x v="9"/>
    <s v="Male"/>
    <x v="311"/>
    <s v="2022"/>
    <x v="1"/>
    <s v="November"/>
    <d v="2022-11-29T00:00:00"/>
    <x v="0"/>
  </r>
  <r>
    <n v="1540"/>
    <s v="IN-2014-42801"/>
    <s v="Standard Class"/>
    <s v="JP-15460"/>
    <s v="Jennifer Patt"/>
    <x v="1"/>
    <x v="52"/>
    <s v="Telangana"/>
    <s v="India"/>
    <x v="2"/>
    <s v="TEC-AC-10000269"/>
    <x v="1"/>
    <x v="11"/>
    <x v="1032"/>
    <x v="213"/>
    <n v="4"/>
    <n v="27.48"/>
    <n v="18.420000000000002"/>
    <s v="Medium"/>
    <n v="547"/>
    <s v="Suresh"/>
    <x v="8"/>
    <s v="Male"/>
    <x v="67"/>
    <s v="2023"/>
    <x v="4"/>
    <s v="June"/>
    <d v="2023-10-08T00:00:00"/>
    <x v="0"/>
  </r>
  <r>
    <n v="1541"/>
    <s v="IN-2012-32343"/>
    <s v="Standard Class"/>
    <s v="SC-20230"/>
    <s v="Scot Coram"/>
    <x v="1"/>
    <x v="82"/>
    <s v="Gujarat"/>
    <s v="India"/>
    <x v="0"/>
    <s v="TEC-AC-10000483"/>
    <x v="1"/>
    <x v="11"/>
    <x v="543"/>
    <x v="1343"/>
    <n v="3"/>
    <n v="10.08"/>
    <n v="10.3"/>
    <s v="Medium"/>
    <n v="418"/>
    <s v="Suresh"/>
    <x v="9"/>
    <s v="Male"/>
    <x v="41"/>
    <s v="2021"/>
    <x v="4"/>
    <s v="February"/>
    <d v="2021-07-11T00:00:00"/>
    <x v="0"/>
  </r>
  <r>
    <n v="1542"/>
    <s v="IN-2012-46259"/>
    <s v="Standard Class"/>
    <s v="RW-19630"/>
    <s v="Rob Williams"/>
    <x v="1"/>
    <x v="30"/>
    <s v="Delhi"/>
    <s v="India"/>
    <x v="3"/>
    <s v="TEC-MA-10004423"/>
    <x v="1"/>
    <x v="9"/>
    <x v="181"/>
    <x v="1344"/>
    <n v="8"/>
    <n v="504.96"/>
    <n v="25.41"/>
    <s v="Medium"/>
    <n v="267"/>
    <s v="Suresh"/>
    <x v="10"/>
    <s v="Male"/>
    <x v="367"/>
    <s v="2024"/>
    <x v="2"/>
    <s v="November"/>
    <d v="2024-11-15T00:00:00"/>
    <x v="0"/>
  </r>
  <r>
    <n v="1543"/>
    <s v="IN-2014-55471"/>
    <s v="Standard Class"/>
    <s v="GM-14695"/>
    <s v="Greg Maxwell"/>
    <x v="1"/>
    <x v="99"/>
    <s v="Rajasthan"/>
    <s v="India"/>
    <x v="0"/>
    <s v="TEC-PH-10001362"/>
    <x v="1"/>
    <x v="12"/>
    <x v="332"/>
    <x v="1345"/>
    <n v="3"/>
    <n v="59.94"/>
    <n v="29.38"/>
    <s v="Medium"/>
    <n v="570"/>
    <s v="Suresh"/>
    <x v="10"/>
    <s v="Male"/>
    <x v="135"/>
    <s v="2023"/>
    <x v="5"/>
    <s v="December"/>
    <d v="2023-12-29T00:00:00"/>
    <x v="1"/>
  </r>
  <r>
    <n v="1544"/>
    <s v="IN-2014-30264"/>
    <s v="Standard Class"/>
    <s v="ON-18715"/>
    <s v="Odella Nelson"/>
    <x v="1"/>
    <x v="33"/>
    <s v="Andhra Pradesh"/>
    <s v="India"/>
    <x v="2"/>
    <s v="TEC-PH-10003546"/>
    <x v="1"/>
    <x v="12"/>
    <x v="1033"/>
    <x v="1346"/>
    <n v="3"/>
    <n v="102.42"/>
    <n v="20.6"/>
    <s v="Medium"/>
    <n v="270"/>
    <s v="Suresh"/>
    <x v="11"/>
    <s v="Male"/>
    <x v="493"/>
    <s v="2024"/>
    <x v="3"/>
    <s v="October"/>
    <d v="2024-10-21T00:00:00"/>
    <x v="0"/>
  </r>
  <r>
    <n v="1545"/>
    <s v="IN-2013-77766"/>
    <s v="Standard Class"/>
    <s v="DJ-13420"/>
    <s v="Denny Joy"/>
    <x v="1"/>
    <x v="115"/>
    <s v="Chhattisgarh"/>
    <s v="India"/>
    <x v="1"/>
    <s v="TEC-PH-10002138"/>
    <x v="1"/>
    <x v="12"/>
    <x v="888"/>
    <x v="1116"/>
    <n v="2"/>
    <n v="27.12"/>
    <n v="10.64"/>
    <s v="Medium"/>
    <n v="700"/>
    <s v="Suresh"/>
    <x v="8"/>
    <s v="Male"/>
    <x v="336"/>
    <s v="2022"/>
    <x v="5"/>
    <s v="August"/>
    <d v="2022-08-19T00:00:00"/>
    <x v="1"/>
  </r>
  <r>
    <n v="1546"/>
    <s v="IN-2014-15011"/>
    <s v="Standard Class"/>
    <s v="MC-17635"/>
    <s v="Matthew Clasen"/>
    <x v="1"/>
    <x v="116"/>
    <s v="Tripura"/>
    <s v="India"/>
    <x v="1"/>
    <s v="FUR-FU-10002659"/>
    <x v="2"/>
    <x v="15"/>
    <x v="884"/>
    <x v="1268"/>
    <n v="2"/>
    <n v="38.4"/>
    <n v="10.52"/>
    <s v="Medium"/>
    <n v="467"/>
    <s v="Suresh"/>
    <x v="10"/>
    <s v="Female"/>
    <x v="301"/>
    <s v="2022"/>
    <x v="4"/>
    <s v="February"/>
    <d v="2022-02-28T00:00:00"/>
    <x v="0"/>
  </r>
  <r>
    <n v="1547"/>
    <s v="IN-2012-67609"/>
    <s v="Standard Class"/>
    <s v="MY-17380"/>
    <s v="Maribeth Yedwab"/>
    <x v="1"/>
    <x v="76"/>
    <s v="Jammu and Kashmir"/>
    <s v="India"/>
    <x v="3"/>
    <s v="FUR-CH-10000994"/>
    <x v="2"/>
    <x v="13"/>
    <x v="558"/>
    <x v="727"/>
    <n v="2"/>
    <n v="49.14"/>
    <n v="13.13"/>
    <s v="Medium"/>
    <n v="763"/>
    <s v="Suresh"/>
    <x v="11"/>
    <s v="Male"/>
    <x v="549"/>
    <s v="2024"/>
    <x v="1"/>
    <s v="December"/>
    <d v="2024-12-23T00:00:00"/>
    <x v="0"/>
  </r>
  <r>
    <n v="1548"/>
    <s v="IN-2014-55912"/>
    <s v="Standard Class"/>
    <s v="RR-19315"/>
    <s v="Ralph Ritter"/>
    <x v="0"/>
    <x v="10"/>
    <s v="Chhattisgarh"/>
    <s v="India"/>
    <x v="1"/>
    <s v="FUR-CH-10000026"/>
    <x v="2"/>
    <x v="13"/>
    <x v="229"/>
    <x v="1347"/>
    <n v="3"/>
    <n v="15.84"/>
    <n v="26.96"/>
    <s v="Medium"/>
    <n v="63"/>
    <s v="Suresh"/>
    <x v="10"/>
    <s v="Male"/>
    <x v="299"/>
    <s v="2024"/>
    <x v="4"/>
    <s v="July"/>
    <d v="2024-11-04T00:00:00"/>
    <x v="0"/>
  </r>
  <r>
    <n v="1549"/>
    <s v="IN-2012-54134"/>
    <s v="Standard Class"/>
    <s v="LB-16735"/>
    <s v="Larry Blacks"/>
    <x v="0"/>
    <x v="41"/>
    <s v="Madhya Pradesh"/>
    <s v="India"/>
    <x v="0"/>
    <s v="FUR-FU-10003420"/>
    <x v="2"/>
    <x v="15"/>
    <x v="1034"/>
    <x v="1348"/>
    <n v="3"/>
    <n v="50.4"/>
    <n v="10.029999999999999"/>
    <s v="Medium"/>
    <n v="430"/>
    <s v="Suresh"/>
    <x v="9"/>
    <s v="Female"/>
    <x v="42"/>
    <s v="2024"/>
    <x v="2"/>
    <s v="November"/>
    <d v="2024-11-22T00:00:00"/>
    <x v="0"/>
  </r>
  <r>
    <n v="1550"/>
    <s v="IN-2014-50088"/>
    <s v="Standard Class"/>
    <s v="CR-12730"/>
    <s v="Craig Reiter"/>
    <x v="0"/>
    <x v="30"/>
    <s v="Delhi"/>
    <s v="India"/>
    <x v="3"/>
    <s v="TEC-PH-10002443"/>
    <x v="1"/>
    <x v="12"/>
    <x v="1035"/>
    <x v="1349"/>
    <n v="3"/>
    <n v="86.49"/>
    <n v="9.24"/>
    <s v="Medium"/>
    <n v="711"/>
    <s v="Suresh"/>
    <x v="9"/>
    <s v="Female"/>
    <x v="20"/>
    <s v="2024"/>
    <x v="4"/>
    <s v="January"/>
    <d v="2024-01-29T00:00:00"/>
    <x v="0"/>
  </r>
  <r>
    <n v="1551"/>
    <s v="IN-2014-66510"/>
    <s v="Standard Class"/>
    <s v="SC-20380"/>
    <s v="Shahid Collister"/>
    <x v="0"/>
    <x v="30"/>
    <s v="Delhi"/>
    <s v="India"/>
    <x v="3"/>
    <s v="TEC-AC-10003951"/>
    <x v="1"/>
    <x v="11"/>
    <x v="1036"/>
    <x v="1350"/>
    <n v="3"/>
    <n v="69.75"/>
    <n v="13.99"/>
    <s v="Medium"/>
    <n v="499"/>
    <s v="Suresh"/>
    <x v="10"/>
    <s v="Male"/>
    <x v="5"/>
    <s v="2022"/>
    <x v="4"/>
    <s v="June"/>
    <d v="2022-06-22T00:00:00"/>
    <x v="0"/>
  </r>
  <r>
    <n v="1552"/>
    <s v="IN-2014-63325"/>
    <s v="Standard Class"/>
    <s v="JK-16090"/>
    <s v="Juliana Krohn"/>
    <x v="0"/>
    <x v="11"/>
    <s v="Madhya Pradesh"/>
    <s v="India"/>
    <x v="0"/>
    <s v="TEC-AC-10003416"/>
    <x v="1"/>
    <x v="11"/>
    <x v="1037"/>
    <x v="144"/>
    <n v="5"/>
    <n v="4.2"/>
    <n v="11.11"/>
    <s v="Medium"/>
    <n v="201"/>
    <s v="Suresh"/>
    <x v="11"/>
    <s v="Female"/>
    <x v="550"/>
    <s v="2022"/>
    <x v="0"/>
    <s v="May"/>
    <d v="2022-10-06T00:00:00"/>
    <x v="0"/>
  </r>
  <r>
    <n v="1553"/>
    <s v="IN-2011-43109"/>
    <s v="Standard Class"/>
    <s v="WB-21850"/>
    <s v="William Brown"/>
    <x v="0"/>
    <x v="65"/>
    <s v="Maharashtra"/>
    <s v="India"/>
    <x v="0"/>
    <s v="FUR-BO-10003887"/>
    <x v="2"/>
    <x v="14"/>
    <x v="350"/>
    <x v="1351"/>
    <n v="6"/>
    <n v="40.86"/>
    <n v="60.19"/>
    <s v="Medium"/>
    <n v="442"/>
    <s v="Suresh"/>
    <x v="10"/>
    <s v="Female"/>
    <x v="325"/>
    <s v="2021"/>
    <x v="0"/>
    <s v="December"/>
    <d v="2021-12-21T00:00:00"/>
    <x v="0"/>
  </r>
  <r>
    <n v="1554"/>
    <s v="IN-2011-12288"/>
    <s v="Standard Class"/>
    <s v="JS-15880"/>
    <s v="John Stevenson"/>
    <x v="0"/>
    <x v="50"/>
    <s v="Gujarat"/>
    <s v="India"/>
    <x v="0"/>
    <s v="TEC-PH-10003488"/>
    <x v="1"/>
    <x v="12"/>
    <x v="556"/>
    <x v="1352"/>
    <n v="7"/>
    <n v="162.54"/>
    <n v="89.01"/>
    <s v="Medium"/>
    <n v="95"/>
    <s v="Suresh"/>
    <x v="9"/>
    <s v="Male"/>
    <x v="551"/>
    <s v="2023"/>
    <x v="2"/>
    <s v="June"/>
    <d v="2023-01-07T00:00:00"/>
    <x v="0"/>
  </r>
  <r>
    <n v="1555"/>
    <s v="IN-2013-14675"/>
    <s v="Standard Class"/>
    <s v="CS-12130"/>
    <s v="Chad Sievert"/>
    <x v="0"/>
    <x v="17"/>
    <s v="Uttar Pradesh"/>
    <s v="India"/>
    <x v="3"/>
    <s v="TEC-CO-10002035"/>
    <x v="1"/>
    <x v="10"/>
    <x v="1038"/>
    <x v="1353"/>
    <n v="2"/>
    <n v="60.24"/>
    <n v="74.650000000000006"/>
    <s v="Medium"/>
    <n v="542"/>
    <s v="Suresh"/>
    <x v="8"/>
    <s v="Female"/>
    <x v="552"/>
    <s v="2022"/>
    <x v="1"/>
    <s v="January"/>
    <d v="2022-01-30T00:0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885457-E5BB-4729-9F48-FA8C14FAFE6A}" name="PivotTable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2">
    <pivotField showAll="0"/>
    <pivotField showAll="0"/>
    <pivotField showAll="0"/>
    <pivotField showAll="0"/>
    <pivotField showAll="0"/>
    <pivotField showAll="0"/>
    <pivotField showAll="0">
      <items count="147">
        <item x="44"/>
        <item x="49"/>
        <item x="45"/>
        <item x="70"/>
        <item x="19"/>
        <item x="124"/>
        <item x="75"/>
        <item x="78"/>
        <item x="34"/>
        <item x="65"/>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6"/>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Sal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B62577-E562-4308-9C2B-5A03420693C7}" name="year_moth_total_sales"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6:G21" firstHeaderRow="1" firstDataRow="1" firstDataCol="1" rowPageCount="1" colPageCount="1"/>
  <pivotFields count="32">
    <pivotField showAll="0"/>
    <pivotField showAll="0"/>
    <pivotField showAll="0"/>
    <pivotField showAll="0"/>
    <pivotField showAll="0"/>
    <pivotField showAll="0"/>
    <pivotField axis="axisPage" showAll="0">
      <items count="147">
        <item x="44"/>
        <item x="49"/>
        <item x="45"/>
        <item x="70"/>
        <item x="19"/>
        <item x="124"/>
        <item x="75"/>
        <item x="78"/>
        <item x="34"/>
        <item x="65"/>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6"/>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2">
    <field x="31"/>
    <field x="29"/>
  </rowFields>
  <rowItems count="5">
    <i>
      <x v="1"/>
    </i>
    <i>
      <x v="2"/>
    </i>
    <i>
      <x v="3"/>
    </i>
    <i>
      <x v="4"/>
    </i>
    <i t="grand">
      <x/>
    </i>
  </rowItems>
  <colItems count="1">
    <i/>
  </colItems>
  <pageFields count="1">
    <pageField fld="6" hier="-1"/>
  </pageFields>
  <dataFields count="1">
    <dataField name="Sum of Sal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FDB833-8EC2-4FFA-B6B5-BE7A2F307FA6}" name="Category profit"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7:G11" firstHeaderRow="1" firstDataRow="1" firstDataCol="1"/>
  <pivotFields count="32">
    <pivotField showAll="0"/>
    <pivotField showAll="0"/>
    <pivotField showAll="0"/>
    <pivotField showAll="0"/>
    <pivotField showAll="0"/>
    <pivotField showAll="0"/>
    <pivotField showAll="0">
      <items count="147">
        <item x="44"/>
        <item x="49"/>
        <item x="45"/>
        <item x="70"/>
        <item x="19"/>
        <item x="124"/>
        <item x="75"/>
        <item x="78"/>
        <item x="34"/>
        <item x="65"/>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6"/>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axis="axisRow" showAll="0">
      <items count="5">
        <item x="2"/>
        <item x="0"/>
        <item x="1"/>
        <item m="1"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1"/>
  </rowFields>
  <rowItems count="4">
    <i>
      <x/>
    </i>
    <i>
      <x v="1"/>
    </i>
    <i>
      <x v="2"/>
    </i>
    <i t="grand">
      <x/>
    </i>
  </rowItems>
  <colItems count="1">
    <i/>
  </colItems>
  <dataFields count="1">
    <dataField name="Sum of Profit" fld="16" baseField="1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F69006-457E-45AE-AD28-D00019AD0035}" name="PivotTable8"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1:J47" firstHeaderRow="1" firstDataRow="1" firstDataCol="1"/>
  <pivotFields count="32">
    <pivotField showAll="0"/>
    <pivotField showAll="0"/>
    <pivotField showAll="0"/>
    <pivotField showAll="0"/>
    <pivotField showAll="0"/>
    <pivotField showAll="0"/>
    <pivotField showAll="0">
      <items count="147">
        <item x="44"/>
        <item x="49"/>
        <item x="45"/>
        <item x="70"/>
        <item x="19"/>
        <item x="124"/>
        <item x="75"/>
        <item x="78"/>
        <item x="34"/>
        <item x="65"/>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6"/>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measureFilter="1" sortType="descending">
      <items count="13">
        <item x="2"/>
        <item x="3"/>
        <item x="1"/>
        <item x="0"/>
        <item x="4"/>
        <item x="6"/>
        <item x="5"/>
        <item x="7"/>
        <item x="10"/>
        <item x="9"/>
        <item x="8"/>
        <item x="11"/>
        <item t="default"/>
      </items>
      <autoSortScope>
        <pivotArea dataOnly="0" outline="0" fieldPosition="0">
          <references count="1">
            <reference field="4294967294" count="1" selected="0">
              <x v="0"/>
            </reference>
          </references>
        </pivotArea>
      </autoSortScope>
    </pivotField>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showAll="0"/>
    <pivotField showAll="0"/>
    <pivotField showAll="0"/>
    <pivotField numFmtId="15" showAll="0"/>
    <pivotField showAll="0"/>
    <pivotField showAll="0" defaultSubtotal="0"/>
    <pivotField showAll="0" defaultSubtotal="0"/>
    <pivotField showAll="0" defaultSubtotal="0">
      <items count="7">
        <item x="0"/>
        <item x="1"/>
        <item x="2"/>
        <item x="3"/>
        <item x="4"/>
        <item x="5"/>
        <item x="6"/>
      </items>
    </pivotField>
  </pivotFields>
  <rowFields count="1">
    <field x="21"/>
  </rowFields>
  <rowItems count="6">
    <i>
      <x v="3"/>
    </i>
    <i>
      <x v="11"/>
    </i>
    <i>
      <x/>
    </i>
    <i>
      <x v="8"/>
    </i>
    <i>
      <x v="1"/>
    </i>
    <i t="grand">
      <x/>
    </i>
  </rowItems>
  <colItems count="1">
    <i/>
  </colItems>
  <dataFields count="1">
    <dataField name="Sum of Sales" fld="14" baseField="0" baseItem="0"/>
  </dataFields>
  <pivotTableStyleInfo name="PivotStyleLight16" showRowHeaders="1" showColHeaders="1" showRowStripes="0" showColStripes="0" showLastColumn="1"/>
  <filters count="1">
    <filter fld="2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66F612-B1EC-4A2B-A8AE-40CF5F75D8A6}" name="PivotTable7"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0:F53" firstHeaderRow="1" firstDataRow="1" firstDataCol="1"/>
  <pivotFields count="32">
    <pivotField showAll="0"/>
    <pivotField showAll="0"/>
    <pivotField showAll="0"/>
    <pivotField showAll="0"/>
    <pivotField showAll="0"/>
    <pivotField showAll="0"/>
    <pivotField showAll="0">
      <items count="147">
        <item x="44"/>
        <item x="49"/>
        <item x="45"/>
        <item x="70"/>
        <item x="19"/>
        <item x="124"/>
        <item x="75"/>
        <item x="78"/>
        <item x="34"/>
        <item x="65"/>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6"/>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sortType="descending">
      <items count="13">
        <item x="2"/>
        <item x="3"/>
        <item x="1"/>
        <item x="0"/>
        <item x="4"/>
        <item x="6"/>
        <item x="5"/>
        <item x="7"/>
        <item x="10"/>
        <item x="9"/>
        <item x="8"/>
        <item x="11"/>
        <item t="default"/>
      </items>
      <autoSortScope>
        <pivotArea dataOnly="0" outline="0" fieldPosition="0">
          <references count="1">
            <reference field="4294967294" count="1" selected="0">
              <x v="0"/>
            </reference>
          </references>
        </pivotArea>
      </autoSortScope>
    </pivotField>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showAll="0"/>
    <pivotField showAll="0"/>
    <pivotField showAll="0"/>
    <pivotField numFmtId="15" showAll="0"/>
    <pivotField showAll="0"/>
    <pivotField showAll="0" defaultSubtotal="0"/>
    <pivotField showAll="0" defaultSubtotal="0"/>
    <pivotField showAll="0" defaultSubtotal="0">
      <items count="7">
        <item x="0"/>
        <item x="1"/>
        <item x="2"/>
        <item x="3"/>
        <item x="4"/>
        <item x="5"/>
        <item x="6"/>
      </items>
    </pivotField>
  </pivotFields>
  <rowFields count="1">
    <field x="21"/>
  </rowFields>
  <rowItems count="13">
    <i>
      <x v="3"/>
    </i>
    <i>
      <x v="11"/>
    </i>
    <i>
      <x/>
    </i>
    <i>
      <x v="8"/>
    </i>
    <i>
      <x v="1"/>
    </i>
    <i>
      <x v="6"/>
    </i>
    <i>
      <x v="9"/>
    </i>
    <i>
      <x v="10"/>
    </i>
    <i>
      <x v="7"/>
    </i>
    <i>
      <x v="2"/>
    </i>
    <i>
      <x v="4"/>
    </i>
    <i>
      <x v="5"/>
    </i>
    <i t="grand">
      <x/>
    </i>
  </rowItems>
  <colItems count="1">
    <i/>
  </colItems>
  <dataFields count="1">
    <dataField name="Sum of Sal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88FE44-281C-403B-BA66-ECB8F99FC0E8}" name="PivotTable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31:I34" firstHeaderRow="0" firstDataRow="1" firstDataCol="1"/>
  <pivotFields count="32">
    <pivotField showAll="0"/>
    <pivotField dataField="1" showAll="0"/>
    <pivotField showAll="0"/>
    <pivotField showAll="0"/>
    <pivotField showAll="0"/>
    <pivotField showAll="0"/>
    <pivotField showAll="0">
      <items count="147">
        <item x="44"/>
        <item x="49"/>
        <item x="45"/>
        <item x="70"/>
        <item x="19"/>
        <item x="124"/>
        <item x="75"/>
        <item x="78"/>
        <item x="34"/>
        <item x="65"/>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6"/>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showAll="0"/>
    <pivotField showAll="0"/>
    <pivotField showAll="0"/>
    <pivotField numFmtId="15" showAll="0"/>
    <pivotField axis="axisRow" showAll="0">
      <items count="3">
        <item x="0"/>
        <item x="1"/>
        <item t="default"/>
      </items>
    </pivotField>
    <pivotField showAll="0" defaultSubtotal="0"/>
    <pivotField showAll="0" defaultSubtotal="0"/>
    <pivotField showAll="0" defaultSubtotal="0">
      <items count="7">
        <item x="0"/>
        <item x="1"/>
        <item x="2"/>
        <item x="3"/>
        <item x="4"/>
        <item x="5"/>
        <item x="6"/>
      </items>
    </pivotField>
  </pivotFields>
  <rowFields count="1">
    <field x="28"/>
  </rowFields>
  <rowItems count="3">
    <i>
      <x/>
    </i>
    <i>
      <x v="1"/>
    </i>
    <i t="grand">
      <x/>
    </i>
  </rowItems>
  <colFields count="1">
    <field x="-2"/>
  </colFields>
  <colItems count="3">
    <i>
      <x/>
    </i>
    <i i="1">
      <x v="1"/>
    </i>
    <i i="2">
      <x v="2"/>
    </i>
  </colItems>
  <dataFields count="3">
    <dataField name="Sum of Sales" fld="14" baseField="0" baseItem="0"/>
    <dataField name="Sum of Quantity" fld="15" baseField="0" baseItem="0"/>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CBF804-E84F-42BC-8AE7-263E7140AB3F}" name="PivotTable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6:Y25" firstHeaderRow="1" firstDataRow="2" firstDataCol="1"/>
  <pivotFields count="32">
    <pivotField showAll="0"/>
    <pivotField showAll="0"/>
    <pivotField showAll="0"/>
    <pivotField showAll="0"/>
    <pivotField showAll="0"/>
    <pivotField showAll="0"/>
    <pivotField showAll="0">
      <items count="147">
        <item x="44"/>
        <item x="49"/>
        <item x="45"/>
        <item x="70"/>
        <item x="19"/>
        <item x="124"/>
        <item x="75"/>
        <item x="78"/>
        <item x="34"/>
        <item x="65"/>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6"/>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showAll="0"/>
    <pivotField axis="axisRow" showAll="0">
      <items count="8">
        <item x="5"/>
        <item x="2"/>
        <item x="3"/>
        <item x="1"/>
        <item x="4"/>
        <item x="0"/>
        <item x="6"/>
        <item t="default"/>
      </items>
    </pivotField>
    <pivotField showAll="0"/>
    <pivotField numFmtId="15" showAll="0"/>
    <pivotField showAl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25"/>
  </rowFields>
  <rowItems count="8">
    <i>
      <x/>
    </i>
    <i>
      <x v="1"/>
    </i>
    <i>
      <x v="2"/>
    </i>
    <i>
      <x v="3"/>
    </i>
    <i>
      <x v="4"/>
    </i>
    <i>
      <x v="5"/>
    </i>
    <i>
      <x v="6"/>
    </i>
    <i t="grand">
      <x/>
    </i>
  </rowItems>
  <colFields count="1">
    <field x="29"/>
  </colFields>
  <colItems count="13">
    <i>
      <x v="1"/>
    </i>
    <i>
      <x v="2"/>
    </i>
    <i>
      <x v="3"/>
    </i>
    <i>
      <x v="4"/>
    </i>
    <i>
      <x v="5"/>
    </i>
    <i>
      <x v="6"/>
    </i>
    <i>
      <x v="7"/>
    </i>
    <i>
      <x v="8"/>
    </i>
    <i>
      <x v="9"/>
    </i>
    <i>
      <x v="10"/>
    </i>
    <i>
      <x v="11"/>
    </i>
    <i>
      <x v="12"/>
    </i>
    <i t="grand">
      <x/>
    </i>
  </colItems>
  <dataFields count="1">
    <dataField name="Sum of Sal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CEEAE9-A9C7-4F2F-8D4F-EB086E3FD013}" name="PivotTable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93:D597" firstHeaderRow="1" firstDataRow="1" firstDataCol="1"/>
  <pivotFields count="32">
    <pivotField showAll="0"/>
    <pivotField showAll="0"/>
    <pivotField showAll="0"/>
    <pivotField showAll="0"/>
    <pivotField showAll="0"/>
    <pivotField showAll="0"/>
    <pivotField showAll="0"/>
    <pivotField showAll="0"/>
    <pivotField showAll="0"/>
    <pivotField showAll="0"/>
    <pivotField showAll="0"/>
    <pivotField axis="axisRow" showAll="0">
      <items count="5">
        <item sd="0" x="2"/>
        <item sd="0" x="0"/>
        <item sd="0" x="1"/>
        <item m="1" x="3"/>
        <item t="default"/>
      </items>
    </pivotField>
    <pivotField axis="axisRow" showAll="0">
      <items count="18">
        <item x="11"/>
        <item x="8"/>
        <item x="7"/>
        <item x="0"/>
        <item x="14"/>
        <item sd="0" x="13"/>
        <item x="10"/>
        <item x="2"/>
        <item x="4"/>
        <item sd="0" x="15"/>
        <item x="3"/>
        <item x="9"/>
        <item x="6"/>
        <item x="12"/>
        <item x="1"/>
        <item x="5"/>
        <item sd="0" x="16"/>
        <item t="default"/>
      </items>
    </pivotField>
    <pivotField axis="axisRow" showAll="0">
      <items count="1040">
        <item x="171"/>
        <item x="361"/>
        <item x="115"/>
        <item x="89"/>
        <item x="659"/>
        <item x="114"/>
        <item x="19"/>
        <item x="429"/>
        <item x="395"/>
        <item x="458"/>
        <item x="894"/>
        <item x="167"/>
        <item x="2"/>
        <item x="1"/>
        <item x="511"/>
        <item x="105"/>
        <item x="439"/>
        <item x="1003"/>
        <item x="720"/>
        <item x="66"/>
        <item x="148"/>
        <item x="1005"/>
        <item x="174"/>
        <item x="161"/>
        <item x="76"/>
        <item x="666"/>
        <item x="516"/>
        <item x="964"/>
        <item x="441"/>
        <item x="752"/>
        <item x="51"/>
        <item x="893"/>
        <item x="789"/>
        <item x="705"/>
        <item x="948"/>
        <item x="956"/>
        <item x="724"/>
        <item x="94"/>
        <item x="398"/>
        <item x="147"/>
        <item x="464"/>
        <item x="818"/>
        <item x="287"/>
        <item x="253"/>
        <item x="252"/>
        <item x="837"/>
        <item x="139"/>
        <item x="862"/>
        <item x="352"/>
        <item x="385"/>
        <item x="162"/>
        <item x="40"/>
        <item x="409"/>
        <item x="667"/>
        <item x="57"/>
        <item x="176"/>
        <item x="411"/>
        <item x="169"/>
        <item x="495"/>
        <item x="479"/>
        <item x="768"/>
        <item x="383"/>
        <item x="68"/>
        <item x="946"/>
        <item x="413"/>
        <item x="520"/>
        <item x="765"/>
        <item x="24"/>
        <item x="680"/>
        <item x="693"/>
        <item x="170"/>
        <item x="1011"/>
        <item x="888"/>
        <item x="657"/>
        <item x="284"/>
        <item x="600"/>
        <item x="553"/>
        <item x="551"/>
        <item x="208"/>
        <item x="262"/>
        <item x="968"/>
        <item x="883"/>
        <item x="207"/>
        <item x="298"/>
        <item x="283"/>
        <item x="1033"/>
        <item x="210"/>
        <item x="812"/>
        <item x="985"/>
        <item x="836"/>
        <item x="993"/>
        <item x="102"/>
        <item x="961"/>
        <item x="757"/>
        <item x="481"/>
        <item x="949"/>
        <item x="117"/>
        <item x="784"/>
        <item x="431"/>
        <item x="113"/>
        <item x="144"/>
        <item x="445"/>
        <item x="75"/>
        <item x="773"/>
        <item x="483"/>
        <item x="22"/>
        <item x="715"/>
        <item x="3"/>
        <item x="177"/>
        <item x="379"/>
        <item x="514"/>
        <item x="135"/>
        <item x="689"/>
        <item x="39"/>
        <item x="988"/>
        <item x="142"/>
        <item x="763"/>
        <item x="371"/>
        <item x="764"/>
        <item x="772"/>
        <item x="723"/>
        <item x="880"/>
        <item x="586"/>
        <item x="839"/>
        <item x="915"/>
        <item x="868"/>
        <item x="802"/>
        <item x="974"/>
        <item x="937"/>
        <item x="331"/>
        <item x="315"/>
        <item x="624"/>
        <item x="1018"/>
        <item x="803"/>
        <item x="201"/>
        <item x="546"/>
        <item x="193"/>
        <item x="311"/>
        <item x="932"/>
        <item x="260"/>
        <item x="585"/>
        <item x="321"/>
        <item x="587"/>
        <item x="149"/>
        <item x="904"/>
        <item x="484"/>
        <item x="959"/>
        <item x="1010"/>
        <item x="366"/>
        <item x="1004"/>
        <item x="1009"/>
        <item x="781"/>
        <item x="889"/>
        <item x="472"/>
        <item x="709"/>
        <item x="714"/>
        <item x="454"/>
        <item x="118"/>
        <item x="391"/>
        <item x="735"/>
        <item x="697"/>
        <item x="78"/>
        <item x="428"/>
        <item x="99"/>
        <item x="943"/>
        <item x="499"/>
        <item x="701"/>
        <item x="427"/>
        <item x="380"/>
        <item x="991"/>
        <item x="766"/>
        <item x="998"/>
        <item x="402"/>
        <item x="53"/>
        <item x="767"/>
        <item x="707"/>
        <item x="163"/>
        <item x="480"/>
        <item x="1001"/>
        <item x="393"/>
        <item x="389"/>
        <item x="1000"/>
        <item x="55"/>
        <item x="721"/>
        <item x="450"/>
        <item x="451"/>
        <item x="79"/>
        <item x="279"/>
        <item x="1016"/>
        <item x="865"/>
        <item x="360"/>
        <item x="187"/>
        <item x="534"/>
        <item x="1024"/>
        <item x="612"/>
        <item x="927"/>
        <item x="533"/>
        <item x="625"/>
        <item x="334"/>
        <item x="344"/>
        <item x="351"/>
        <item x="305"/>
        <item x="599"/>
        <item x="649"/>
        <item x="289"/>
        <item x="651"/>
        <item x="240"/>
        <item x="827"/>
        <item x="242"/>
        <item x="328"/>
        <item x="933"/>
        <item x="982"/>
        <item x="243"/>
        <item x="288"/>
        <item x="396"/>
        <item x="492"/>
        <item x="508"/>
        <item x="37"/>
        <item x="787"/>
        <item x="681"/>
        <item x="107"/>
        <item x="688"/>
        <item x="433"/>
        <item x="730"/>
        <item x="669"/>
        <item x="953"/>
        <item x="407"/>
        <item x="36"/>
        <item x="184"/>
        <item x="312"/>
        <item x="797"/>
        <item x="851"/>
        <item x="981"/>
        <item x="800"/>
        <item x="530"/>
        <item x="191"/>
        <item x="190"/>
        <item x="281"/>
        <item x="342"/>
        <item x="294"/>
        <item x="1038"/>
        <item x="1027"/>
        <item x="0"/>
        <item x="164"/>
        <item x="375"/>
        <item x="150"/>
        <item x="410"/>
        <item x="34"/>
        <item x="20"/>
        <item x="898"/>
        <item x="420"/>
        <item x="31"/>
        <item x="32"/>
        <item x="362"/>
        <item x="104"/>
        <item x="378"/>
        <item x="911"/>
        <item x="23"/>
        <item x="154"/>
        <item x="496"/>
        <item x="324"/>
        <item x="882"/>
        <item x="825"/>
        <item x="261"/>
        <item x="259"/>
        <item x="881"/>
        <item x="835"/>
        <item x="658"/>
        <item x="855"/>
        <item x="332"/>
        <item x="317"/>
        <item x="811"/>
        <item x="339"/>
        <item x="1035"/>
        <item x="282"/>
        <item x="205"/>
        <item x="347"/>
        <item x="269"/>
        <item x="316"/>
        <item x="214"/>
        <item x="834"/>
        <item x="440"/>
        <item x="388"/>
        <item x="780"/>
        <item x="92"/>
        <item x="392"/>
        <item x="157"/>
        <item x="891"/>
        <item x="906"/>
        <item x="675"/>
        <item x="349"/>
        <item x="247"/>
        <item x="244"/>
        <item x="239"/>
        <item x="246"/>
        <item x="272"/>
        <item x="343"/>
        <item x="1021"/>
        <item x="576"/>
        <item x="978"/>
        <item x="830"/>
        <item x="1030"/>
        <item x="304"/>
        <item x="822"/>
        <item x="616"/>
        <item x="251"/>
        <item x="630"/>
        <item x="346"/>
        <item x="584"/>
        <item x="1034"/>
        <item x="969"/>
        <item x="1026"/>
        <item x="583"/>
        <item x="980"/>
        <item x="340"/>
        <item x="820"/>
        <item x="652"/>
        <item x="588"/>
        <item x="580"/>
        <item x="901"/>
        <item x="373"/>
        <item x="684"/>
        <item x="476"/>
        <item x="786"/>
        <item x="745"/>
        <item x="673"/>
        <item x="160"/>
        <item x="418"/>
        <item x="732"/>
        <item x="469"/>
        <item x="47"/>
        <item x="489"/>
        <item x="120"/>
        <item x="950"/>
        <item x="695"/>
        <item x="15"/>
        <item x="884"/>
        <item x="582"/>
        <item x="819"/>
        <item x="257"/>
        <item x="973"/>
        <item x="823"/>
        <item x="423"/>
        <item x="116"/>
        <item x="727"/>
        <item x="747"/>
        <item x="874"/>
        <item x="1028"/>
        <item x="634"/>
        <item x="266"/>
        <item x="817"/>
        <item x="88"/>
        <item x="172"/>
        <item x="56"/>
        <item x="975"/>
        <item x="250"/>
        <item x="443"/>
        <item x="990"/>
        <item x="100"/>
        <item x="749"/>
        <item x="617"/>
        <item x="643"/>
        <item x="863"/>
        <item x="258"/>
        <item x="668"/>
        <item x="498"/>
        <item x="907"/>
        <item x="13"/>
        <item x="401"/>
        <item x="12"/>
        <item x="491"/>
        <item x="728"/>
        <item x="792"/>
        <item x="60"/>
        <item x="671"/>
        <item x="90"/>
        <item x="422"/>
        <item x="61"/>
        <item x="442"/>
        <item x="989"/>
        <item x="134"/>
        <item x="338"/>
        <item x="199"/>
        <item x="295"/>
        <item x="535"/>
        <item x="704"/>
        <item x="98"/>
        <item x="467"/>
        <item x="538"/>
        <item x="842"/>
        <item x="198"/>
        <item x="692"/>
        <item x="753"/>
        <item x="806"/>
        <item x="541"/>
        <item x="505"/>
        <item x="741"/>
        <item x="327"/>
        <item x="843"/>
        <item x="877"/>
        <item x="1020"/>
        <item x="984"/>
        <item x="808"/>
        <item x="793"/>
        <item x="840"/>
        <item x="604"/>
        <item x="524"/>
        <item x="523"/>
        <item x="626"/>
        <item x="854"/>
        <item x="872"/>
        <item x="867"/>
        <item x="945"/>
        <item x="754"/>
        <item x="992"/>
        <item x="382"/>
        <item x="376"/>
        <item x="501"/>
        <item x="718"/>
        <item x="62"/>
        <item x="446"/>
        <item x="119"/>
        <item x="503"/>
        <item x="158"/>
        <item x="466"/>
        <item x="509"/>
        <item x="900"/>
        <item x="717"/>
        <item x="909"/>
        <item x="386"/>
        <item x="436"/>
        <item x="502"/>
        <item x="713"/>
        <item x="394"/>
        <item x="485"/>
        <item x="777"/>
        <item x="81"/>
        <item x="740"/>
        <item x="1013"/>
        <item x="155"/>
        <item x="452"/>
        <item x="462"/>
        <item x="722"/>
        <item x="791"/>
        <item x="368"/>
        <item x="676"/>
        <item x="497"/>
        <item x="84"/>
        <item x="49"/>
        <item x="913"/>
        <item x="173"/>
        <item x="698"/>
        <item x="453"/>
        <item x="788"/>
        <item x="372"/>
        <item x="91"/>
        <item x="93"/>
        <item x="994"/>
        <item x="374"/>
        <item x="942"/>
        <item x="1006"/>
        <item x="674"/>
        <item x="166"/>
        <item x="475"/>
        <item x="414"/>
        <item x="355"/>
        <item x="1023"/>
        <item x="918"/>
        <item x="285"/>
        <item x="591"/>
        <item x="235"/>
        <item x="38"/>
        <item x="8"/>
        <item x="276"/>
        <item x="899"/>
        <item x="742"/>
        <item x="370"/>
        <item x="425"/>
        <item x="474"/>
        <item x="25"/>
        <item x="110"/>
        <item x="50"/>
        <item x="419"/>
        <item x="325"/>
        <item x="558"/>
        <item x="983"/>
        <item x="426"/>
        <item x="468"/>
        <item x="138"/>
        <item x="10"/>
        <item x="486"/>
        <item x="234"/>
        <item x="654"/>
        <item x="861"/>
        <item x="869"/>
        <item x="232"/>
        <item x="267"/>
        <item x="186"/>
        <item x="183"/>
        <item x="280"/>
        <item x="870"/>
        <item x="185"/>
        <item x="526"/>
        <item x="801"/>
        <item x="856"/>
        <item x="799"/>
        <item x="527"/>
        <item x="529"/>
        <item x="590"/>
        <item x="236"/>
        <item x="345"/>
        <item x="310"/>
        <item x="564"/>
        <item x="939"/>
        <item x="333"/>
        <item x="127"/>
        <item x="507"/>
        <item x="776"/>
        <item x="987"/>
        <item x="559"/>
        <item x="274"/>
        <item x="18"/>
        <item x="405"/>
        <item x="771"/>
        <item x="435"/>
        <item x="690"/>
        <item x="905"/>
        <item x="739"/>
        <item x="947"/>
        <item x="233"/>
        <item x="568"/>
        <item x="226"/>
        <item x="910"/>
        <item x="902"/>
        <item x="125"/>
        <item x="73"/>
        <item x="131"/>
        <item x="85"/>
        <item x="938"/>
        <item x="306"/>
        <item x="605"/>
        <item x="930"/>
        <item x="308"/>
        <item x="813"/>
        <item x="885"/>
        <item x="860"/>
        <item x="873"/>
        <item x="923"/>
        <item x="995"/>
        <item x="703"/>
        <item x="52"/>
        <item x="494"/>
        <item x="432"/>
        <item x="519"/>
        <item x="515"/>
        <item x="596"/>
        <item x="850"/>
        <item x="531"/>
        <item x="925"/>
        <item x="293"/>
        <item x="977"/>
        <item x="629"/>
        <item x="849"/>
        <item x="833"/>
        <item x="970"/>
        <item x="798"/>
        <item x="278"/>
        <item x="914"/>
        <item x="928"/>
        <item x="967"/>
        <item x="430"/>
        <item x="700"/>
        <item x="364"/>
        <item x="101"/>
        <item x="165"/>
        <item x="69"/>
        <item x="46"/>
        <item x="478"/>
        <item x="783"/>
        <item x="737"/>
        <item x="473"/>
        <item x="21"/>
        <item x="35"/>
        <item x="639"/>
        <item x="878"/>
        <item x="241"/>
        <item x="1031"/>
        <item x="350"/>
        <item x="245"/>
        <item x="574"/>
        <item x="641"/>
        <item x="248"/>
        <item x="95"/>
        <item x="77"/>
        <item x="903"/>
        <item x="43"/>
        <item x="679"/>
        <item x="6"/>
        <item x="444"/>
        <item x="896"/>
        <item x="958"/>
        <item x="769"/>
        <item x="687"/>
        <item x="390"/>
        <item x="48"/>
        <item x="140"/>
        <item x="663"/>
        <item x="488"/>
        <item x="141"/>
        <item x="518"/>
        <item x="27"/>
        <item x="779"/>
        <item x="463"/>
        <item x="124"/>
        <item x="448"/>
        <item x="678"/>
        <item x="912"/>
        <item x="951"/>
        <item x="962"/>
        <item x="672"/>
        <item x="109"/>
        <item x="97"/>
        <item x="729"/>
        <item x="1002"/>
        <item x="610"/>
        <item x="319"/>
        <item x="522"/>
        <item x="292"/>
        <item x="603"/>
        <item x="179"/>
        <item x="866"/>
        <item x="794"/>
        <item x="521"/>
        <item x="447"/>
        <item x="369"/>
        <item x="756"/>
        <item x="17"/>
        <item x="7"/>
        <item x="699"/>
        <item x="16"/>
        <item x="512"/>
        <item x="751"/>
        <item x="96"/>
        <item x="922"/>
        <item x="593"/>
        <item x="859"/>
        <item x="847"/>
        <item x="650"/>
        <item x="323"/>
        <item x="197"/>
        <item x="926"/>
        <item x="655"/>
        <item x="337"/>
        <item x="314"/>
        <item x="807"/>
        <item x="296"/>
        <item x="542"/>
        <item x="804"/>
        <item x="196"/>
        <item x="1036"/>
        <item x="545"/>
        <item x="270"/>
        <item x="357"/>
        <item x="940"/>
        <item x="194"/>
        <item x="537"/>
        <item x="598"/>
        <item x="614"/>
        <item x="832"/>
        <item x="297"/>
        <item x="1037"/>
        <item x="195"/>
        <item x="1032"/>
        <item x="623"/>
        <item x="336"/>
        <item x="549"/>
        <item x="934"/>
        <item x="358"/>
        <item x="858"/>
        <item x="554"/>
        <item x="924"/>
        <item x="810"/>
        <item x="215"/>
        <item x="615"/>
        <item x="268"/>
        <item x="592"/>
        <item x="203"/>
        <item x="552"/>
        <item x="213"/>
        <item x="211"/>
        <item x="845"/>
        <item x="216"/>
        <item x="916"/>
        <item x="206"/>
        <item x="809"/>
        <item x="550"/>
        <item x="556"/>
        <item x="547"/>
        <item x="202"/>
        <item x="935"/>
        <item x="212"/>
        <item x="642"/>
        <item x="644"/>
        <item x="548"/>
        <item x="621"/>
        <item x="237"/>
        <item x="225"/>
        <item x="286"/>
        <item x="275"/>
        <item x="645"/>
        <item x="222"/>
        <item x="397"/>
        <item x="631"/>
        <item x="220"/>
        <item x="557"/>
        <item x="128"/>
        <item x="412"/>
        <item x="487"/>
        <item x="437"/>
        <item x="449"/>
        <item x="309"/>
        <item x="1019"/>
        <item x="1014"/>
        <item x="665"/>
        <item x="384"/>
        <item x="108"/>
        <item x="563"/>
        <item x="976"/>
        <item x="569"/>
        <item x="561"/>
        <item x="223"/>
        <item x="567"/>
        <item x="886"/>
        <item x="566"/>
        <item x="560"/>
        <item x="224"/>
        <item x="622"/>
        <item x="221"/>
        <item x="354"/>
        <item x="217"/>
        <item x="218"/>
        <item x="919"/>
        <item x="571"/>
        <item x="231"/>
        <item x="219"/>
        <item x="562"/>
        <item x="228"/>
        <item x="620"/>
        <item x="326"/>
        <item x="307"/>
        <item x="848"/>
        <item x="41"/>
        <item x="770"/>
        <item x="136"/>
        <item x="731"/>
        <item x="415"/>
        <item x="112"/>
        <item x="417"/>
        <item x="710"/>
        <item x="785"/>
        <item x="416"/>
        <item x="743"/>
        <item x="178"/>
        <item x="290"/>
        <item x="291"/>
        <item x="335"/>
        <item x="318"/>
        <item x="852"/>
        <item x="608"/>
        <item x="853"/>
        <item x="611"/>
        <item x="966"/>
        <item x="320"/>
        <item x="525"/>
        <item x="263"/>
        <item x="871"/>
        <item x="180"/>
        <item x="965"/>
        <item x="796"/>
        <item x="744"/>
        <item x="738"/>
        <item x="129"/>
        <item x="736"/>
        <item x="778"/>
        <item x="456"/>
        <item x="708"/>
        <item x="381"/>
        <item x="4"/>
        <item x="459"/>
        <item x="255"/>
        <item x="633"/>
        <item x="1029"/>
        <item x="353"/>
        <item x="607"/>
        <item x="824"/>
        <item x="875"/>
        <item x="249"/>
        <item x="635"/>
        <item x="256"/>
        <item x="341"/>
        <item x="606"/>
        <item x="828"/>
        <item x="578"/>
        <item x="227"/>
        <item x="238"/>
        <item x="814"/>
        <item x="230"/>
        <item x="838"/>
        <item x="572"/>
        <item x="920"/>
        <item x="329"/>
        <item x="618"/>
        <item x="971"/>
        <item x="632"/>
        <item x="330"/>
        <item x="640"/>
        <item x="846"/>
        <item x="575"/>
        <item x="816"/>
        <item x="619"/>
        <item x="229"/>
        <item x="565"/>
        <item x="917"/>
        <item x="602"/>
        <item x="646"/>
        <item x="647"/>
        <item x="831"/>
        <item x="972"/>
        <item x="570"/>
        <item x="300"/>
        <item x="628"/>
        <item x="204"/>
        <item x="209"/>
        <item x="594"/>
        <item x="589"/>
        <item x="929"/>
        <item x="1022"/>
        <item x="627"/>
        <item x="595"/>
        <item x="555"/>
        <item x="313"/>
        <item x="844"/>
        <item x="299"/>
        <item x="864"/>
        <item x="132"/>
        <item x="506"/>
        <item x="67"/>
        <item x="44"/>
        <item x="841"/>
        <item x="613"/>
        <item x="536"/>
        <item x="1017"/>
        <item x="805"/>
        <item x="399"/>
        <item x="941"/>
        <item x="28"/>
        <item x="543"/>
        <item x="544"/>
        <item x="656"/>
        <item x="271"/>
        <item x="1008"/>
        <item x="126"/>
        <item x="662"/>
        <item x="887"/>
        <item x="540"/>
        <item x="200"/>
        <item x="192"/>
        <item x="406"/>
        <item x="404"/>
        <item x="539"/>
        <item x="356"/>
        <item x="857"/>
        <item x="59"/>
        <item x="711"/>
        <item x="638"/>
        <item x="86"/>
        <item x="455"/>
        <item x="706"/>
        <item x="1007"/>
        <item x="434"/>
        <item x="762"/>
        <item x="143"/>
        <item x="493"/>
        <item x="64"/>
        <item x="577"/>
        <item x="826"/>
        <item x="986"/>
        <item x="303"/>
        <item x="815"/>
        <item x="601"/>
        <item x="265"/>
        <item x="573"/>
        <item x="879"/>
        <item x="936"/>
        <item x="322"/>
        <item x="264"/>
        <item x="273"/>
        <item x="189"/>
        <item x="528"/>
        <item x="359"/>
        <item x="636"/>
        <item x="597"/>
        <item x="648"/>
        <item x="188"/>
        <item x="637"/>
        <item x="182"/>
        <item x="532"/>
        <item x="63"/>
        <item x="74"/>
        <item x="660"/>
        <item x="895"/>
        <item x="152"/>
        <item x="123"/>
        <item x="9"/>
        <item x="133"/>
        <item x="755"/>
        <item x="5"/>
        <item x="482"/>
        <item x="460"/>
        <item x="465"/>
        <item x="954"/>
        <item x="470"/>
        <item x="400"/>
        <item x="664"/>
        <item x="897"/>
        <item x="892"/>
        <item x="908"/>
        <item x="513"/>
        <item x="997"/>
        <item x="1015"/>
        <item x="733"/>
        <item x="760"/>
        <item x="719"/>
        <item x="759"/>
        <item x="408"/>
        <item x="734"/>
        <item x="996"/>
        <item x="782"/>
        <item x="29"/>
        <item x="758"/>
        <item x="876"/>
        <item x="181"/>
        <item x="1025"/>
        <item x="348"/>
        <item x="931"/>
        <item x="795"/>
        <item x="609"/>
        <item x="960"/>
        <item x="746"/>
        <item x="761"/>
        <item x="775"/>
        <item x="696"/>
        <item x="387"/>
        <item x="122"/>
        <item x="403"/>
        <item x="774"/>
        <item x="677"/>
        <item x="159"/>
        <item x="477"/>
        <item x="685"/>
        <item x="712"/>
        <item x="80"/>
        <item x="517"/>
        <item x="438"/>
        <item x="82"/>
        <item x="11"/>
        <item x="691"/>
        <item x="725"/>
        <item x="670"/>
        <item x="175"/>
        <item x="54"/>
        <item x="26"/>
        <item x="111"/>
        <item x="790"/>
        <item x="58"/>
        <item x="504"/>
        <item x="461"/>
        <item x="424"/>
        <item x="957"/>
        <item x="130"/>
        <item x="457"/>
        <item x="83"/>
        <item x="71"/>
        <item x="829"/>
        <item x="821"/>
        <item x="121"/>
        <item x="694"/>
        <item x="87"/>
        <item x="30"/>
        <item x="471"/>
        <item x="979"/>
        <item x="579"/>
        <item x="302"/>
        <item x="921"/>
        <item x="137"/>
        <item x="277"/>
        <item x="301"/>
        <item x="653"/>
        <item x="168"/>
        <item x="716"/>
        <item x="581"/>
        <item x="254"/>
        <item x="367"/>
        <item x="963"/>
        <item x="72"/>
        <item x="702"/>
        <item x="33"/>
        <item x="363"/>
        <item x="45"/>
        <item x="726"/>
        <item x="683"/>
        <item x="377"/>
        <item x="490"/>
        <item x="510"/>
        <item x="955"/>
        <item x="500"/>
        <item x="365"/>
        <item x="952"/>
        <item x="65"/>
        <item x="103"/>
        <item x="145"/>
        <item x="999"/>
        <item x="151"/>
        <item x="14"/>
        <item x="686"/>
        <item x="106"/>
        <item x="70"/>
        <item x="153"/>
        <item x="156"/>
        <item x="750"/>
        <item x="661"/>
        <item x="890"/>
        <item x="748"/>
        <item x="1012"/>
        <item x="944"/>
        <item x="42"/>
        <item x="682"/>
        <item x="146"/>
        <item x="421"/>
        <item t="default"/>
      </items>
    </pivotField>
    <pivotField showAll="0"/>
    <pivotField dataField="1"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showAll="0"/>
    <pivotField showAll="0"/>
    <pivotField showAll="0"/>
    <pivotField numFmtId="15" showAll="0"/>
    <pivotField showAll="0"/>
    <pivotField showAll="0" defaultSubtotal="0"/>
    <pivotField showAll="0" defaultSubtotal="0"/>
    <pivotField showAll="0" defaultSubtotal="0">
      <items count="7">
        <item x="0"/>
        <item x="1"/>
        <item x="2"/>
        <item x="3"/>
        <item x="4"/>
        <item x="5"/>
        <item x="6"/>
      </items>
    </pivotField>
  </pivotFields>
  <rowFields count="3">
    <field x="11"/>
    <field x="12"/>
    <field x="13"/>
  </rowFields>
  <rowItems count="4">
    <i>
      <x/>
    </i>
    <i>
      <x v="1"/>
    </i>
    <i>
      <x v="2"/>
    </i>
    <i t="grand">
      <x/>
    </i>
  </rowItems>
  <colItems count="1">
    <i/>
  </colItems>
  <dataFields count="1">
    <dataField name="Sum of Quantity"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1D20F1-67BA-4E98-BED1-931EBC00131F}" name="PivotTable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88:C535" firstHeaderRow="1" firstDataRow="1" firstDataCol="1"/>
  <pivotFields count="32">
    <pivotField showAll="0"/>
    <pivotField showAll="0"/>
    <pivotField showAll="0"/>
    <pivotField showAll="0"/>
    <pivotField showAll="0"/>
    <pivotField showAll="0"/>
    <pivotField axis="axisRow" showAll="0">
      <items count="147">
        <item x="44"/>
        <item x="49"/>
        <item x="45"/>
        <item x="70"/>
        <item x="19"/>
        <item x="124"/>
        <item x="75"/>
        <item x="78"/>
        <item x="34"/>
        <item x="65"/>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6"/>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showAll="0"/>
    <pivotField showAll="0"/>
    <pivotField showAll="0"/>
    <pivotField numFmtId="15" showAll="0"/>
    <pivotField showAll="0"/>
    <pivotField showAll="0" defaultSubtotal="0"/>
    <pivotField showAll="0" defaultSubtotal="0"/>
    <pivotField showAll="0" defaultSubtotal="0">
      <items count="7">
        <item x="0"/>
        <item x="1"/>
        <item x="2"/>
        <item x="3"/>
        <item x="4"/>
        <item x="5"/>
        <item x="6"/>
      </items>
    </pivotField>
  </pivotFields>
  <rowFields count="1">
    <field x="6"/>
  </rowFields>
  <rowItems count="1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t="grand">
      <x/>
    </i>
  </rowItems>
  <colItems count="1">
    <i/>
  </colItems>
  <dataFields count="1">
    <dataField name="Sum of Profi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5436984-3456-4DB6-8504-1142560BAE1B}" name="PivotTable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331:D344" firstHeaderRow="1" firstDataRow="1" firstDataCol="1"/>
  <pivotFields count="3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13">
        <item x="2"/>
        <item x="3"/>
        <item x="1"/>
        <item x="0"/>
        <item x="4"/>
        <item x="6"/>
        <item x="5"/>
        <item x="7"/>
        <item x="10"/>
        <item x="9"/>
        <item x="8"/>
        <item x="11"/>
        <item t="default"/>
      </items>
    </pivotField>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showAll="0"/>
    <pivotField showAll="0"/>
    <pivotField showAll="0"/>
    <pivotField numFmtId="15" showAll="0"/>
    <pivotField showAll="0"/>
    <pivotField showAll="0" defaultSubtotal="0"/>
    <pivotField showAll="0" defaultSubtotal="0"/>
    <pivotField showAll="0" defaultSubtotal="0">
      <items count="7">
        <item x="0"/>
        <item x="1"/>
        <item x="2"/>
        <item x="3"/>
        <item x="4"/>
        <item x="5"/>
        <item x="6"/>
      </items>
    </pivotField>
  </pivotFields>
  <rowFields count="1">
    <field x="21"/>
  </rowFields>
  <rowItems count="13">
    <i>
      <x/>
    </i>
    <i>
      <x v="1"/>
    </i>
    <i>
      <x v="2"/>
    </i>
    <i>
      <x v="3"/>
    </i>
    <i>
      <x v="4"/>
    </i>
    <i>
      <x v="5"/>
    </i>
    <i>
      <x v="6"/>
    </i>
    <i>
      <x v="7"/>
    </i>
    <i>
      <x v="8"/>
    </i>
    <i>
      <x v="9"/>
    </i>
    <i>
      <x v="10"/>
    </i>
    <i>
      <x v="11"/>
    </i>
    <i t="grand">
      <x/>
    </i>
  </rowItems>
  <colItems count="1">
    <i/>
  </colItems>
  <dataFields count="1">
    <dataField name="Sum of Sales" fld="14" baseField="0" baseItem="0"/>
  </dataFields>
  <chartFormats count="27">
    <chartFormat chart="1"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21" count="1" selected="0">
            <x v="1"/>
          </reference>
        </references>
      </pivotArea>
    </chartFormat>
    <chartFormat chart="11" format="2">
      <pivotArea type="data" outline="0" fieldPosition="0">
        <references count="2">
          <reference field="4294967294" count="1" selected="0">
            <x v="0"/>
          </reference>
          <reference field="21" count="1" selected="0">
            <x v="3"/>
          </reference>
        </references>
      </pivotArea>
    </chartFormat>
    <chartFormat chart="14" format="0"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21" count="1" selected="0">
            <x v="0"/>
          </reference>
        </references>
      </pivotArea>
    </chartFormat>
    <chartFormat chart="11" format="4">
      <pivotArea type="data" outline="0" fieldPosition="0">
        <references count="2">
          <reference field="4294967294" count="1" selected="0">
            <x v="0"/>
          </reference>
          <reference field="21" count="1" selected="0">
            <x v="2"/>
          </reference>
        </references>
      </pivotArea>
    </chartFormat>
    <chartFormat chart="11" format="5">
      <pivotArea type="data" outline="0" fieldPosition="0">
        <references count="2">
          <reference field="4294967294" count="1" selected="0">
            <x v="0"/>
          </reference>
          <reference field="21" count="1" selected="0">
            <x v="4"/>
          </reference>
        </references>
      </pivotArea>
    </chartFormat>
    <chartFormat chart="11" format="6">
      <pivotArea type="data" outline="0" fieldPosition="0">
        <references count="2">
          <reference field="4294967294" count="1" selected="0">
            <x v="0"/>
          </reference>
          <reference field="21" count="1" selected="0">
            <x v="5"/>
          </reference>
        </references>
      </pivotArea>
    </chartFormat>
    <chartFormat chart="11" format="7">
      <pivotArea type="data" outline="0" fieldPosition="0">
        <references count="2">
          <reference field="4294967294" count="1" selected="0">
            <x v="0"/>
          </reference>
          <reference field="21" count="1" selected="0">
            <x v="6"/>
          </reference>
        </references>
      </pivotArea>
    </chartFormat>
    <chartFormat chart="11" format="8">
      <pivotArea type="data" outline="0" fieldPosition="0">
        <references count="2">
          <reference field="4294967294" count="1" selected="0">
            <x v="0"/>
          </reference>
          <reference field="21" count="1" selected="0">
            <x v="7"/>
          </reference>
        </references>
      </pivotArea>
    </chartFormat>
    <chartFormat chart="11" format="9">
      <pivotArea type="data" outline="0" fieldPosition="0">
        <references count="2">
          <reference field="4294967294" count="1" selected="0">
            <x v="0"/>
          </reference>
          <reference field="21" count="1" selected="0">
            <x v="8"/>
          </reference>
        </references>
      </pivotArea>
    </chartFormat>
    <chartFormat chart="11" format="10">
      <pivotArea type="data" outline="0" fieldPosition="0">
        <references count="2">
          <reference field="4294967294" count="1" selected="0">
            <x v="0"/>
          </reference>
          <reference field="21" count="1" selected="0">
            <x v="9"/>
          </reference>
        </references>
      </pivotArea>
    </chartFormat>
    <chartFormat chart="11" format="11">
      <pivotArea type="data" outline="0" fieldPosition="0">
        <references count="2">
          <reference field="4294967294" count="1" selected="0">
            <x v="0"/>
          </reference>
          <reference field="21" count="1" selected="0">
            <x v="10"/>
          </reference>
        </references>
      </pivotArea>
    </chartFormat>
    <chartFormat chart="11" format="12">
      <pivotArea type="data" outline="0" fieldPosition="0">
        <references count="2">
          <reference field="4294967294" count="1" selected="0">
            <x v="0"/>
          </reference>
          <reference field="21" count="1" selected="0">
            <x v="11"/>
          </reference>
        </references>
      </pivotArea>
    </chartFormat>
    <chartFormat chart="14" format="1">
      <pivotArea type="data" outline="0" fieldPosition="0">
        <references count="2">
          <reference field="4294967294" count="1" selected="0">
            <x v="0"/>
          </reference>
          <reference field="21" count="1" selected="0">
            <x v="0"/>
          </reference>
        </references>
      </pivotArea>
    </chartFormat>
    <chartFormat chart="14" format="2">
      <pivotArea type="data" outline="0" fieldPosition="0">
        <references count="2">
          <reference field="4294967294" count="1" selected="0">
            <x v="0"/>
          </reference>
          <reference field="21" count="1" selected="0">
            <x v="1"/>
          </reference>
        </references>
      </pivotArea>
    </chartFormat>
    <chartFormat chart="14" format="3">
      <pivotArea type="data" outline="0" fieldPosition="0">
        <references count="2">
          <reference field="4294967294" count="1" selected="0">
            <x v="0"/>
          </reference>
          <reference field="21" count="1" selected="0">
            <x v="2"/>
          </reference>
        </references>
      </pivotArea>
    </chartFormat>
    <chartFormat chart="14" format="4">
      <pivotArea type="data" outline="0" fieldPosition="0">
        <references count="2">
          <reference field="4294967294" count="1" selected="0">
            <x v="0"/>
          </reference>
          <reference field="21" count="1" selected="0">
            <x v="3"/>
          </reference>
        </references>
      </pivotArea>
    </chartFormat>
    <chartFormat chart="14" format="5">
      <pivotArea type="data" outline="0" fieldPosition="0">
        <references count="2">
          <reference field="4294967294" count="1" selected="0">
            <x v="0"/>
          </reference>
          <reference field="21" count="1" selected="0">
            <x v="4"/>
          </reference>
        </references>
      </pivotArea>
    </chartFormat>
    <chartFormat chart="14" format="6">
      <pivotArea type="data" outline="0" fieldPosition="0">
        <references count="2">
          <reference field="4294967294" count="1" selected="0">
            <x v="0"/>
          </reference>
          <reference field="21" count="1" selected="0">
            <x v="5"/>
          </reference>
        </references>
      </pivotArea>
    </chartFormat>
    <chartFormat chart="14" format="7">
      <pivotArea type="data" outline="0" fieldPosition="0">
        <references count="2">
          <reference field="4294967294" count="1" selected="0">
            <x v="0"/>
          </reference>
          <reference field="21" count="1" selected="0">
            <x v="6"/>
          </reference>
        </references>
      </pivotArea>
    </chartFormat>
    <chartFormat chart="14" format="8">
      <pivotArea type="data" outline="0" fieldPosition="0">
        <references count="2">
          <reference field="4294967294" count="1" selected="0">
            <x v="0"/>
          </reference>
          <reference field="21" count="1" selected="0">
            <x v="7"/>
          </reference>
        </references>
      </pivotArea>
    </chartFormat>
    <chartFormat chart="14" format="9">
      <pivotArea type="data" outline="0" fieldPosition="0">
        <references count="2">
          <reference field="4294967294" count="1" selected="0">
            <x v="0"/>
          </reference>
          <reference field="21" count="1" selected="0">
            <x v="8"/>
          </reference>
        </references>
      </pivotArea>
    </chartFormat>
    <chartFormat chart="14" format="10">
      <pivotArea type="data" outline="0" fieldPosition="0">
        <references count="2">
          <reference field="4294967294" count="1" selected="0">
            <x v="0"/>
          </reference>
          <reference field="21" count="1" selected="0">
            <x v="9"/>
          </reference>
        </references>
      </pivotArea>
    </chartFormat>
    <chartFormat chart="14" format="11">
      <pivotArea type="data" outline="0" fieldPosition="0">
        <references count="2">
          <reference field="4294967294" count="1" selected="0">
            <x v="0"/>
          </reference>
          <reference field="21" count="1" selected="0">
            <x v="10"/>
          </reference>
        </references>
      </pivotArea>
    </chartFormat>
    <chartFormat chart="14" format="12">
      <pivotArea type="data" outline="0" fieldPosition="0">
        <references count="2">
          <reference field="4294967294" count="1" selected="0">
            <x v="0"/>
          </reference>
          <reference field="2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5CC091C-B1DE-45D7-96B7-C8A0FAF5D3EE}" name="PivotTable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C309:F314" firstHeaderRow="0" firstDataRow="1" firstDataCol="1"/>
  <pivotFields count="32">
    <pivotField showAll="0"/>
    <pivotField dataField="1" showAll="0"/>
    <pivotField showAll="0"/>
    <pivotField showAll="0"/>
    <pivotField showAll="0"/>
    <pivotField showAll="0"/>
    <pivotField showAll="0">
      <items count="147">
        <item x="44"/>
        <item x="49"/>
        <item x="45"/>
        <item x="70"/>
        <item x="19"/>
        <item x="124"/>
        <item x="75"/>
        <item x="78"/>
        <item x="34"/>
        <item x="65"/>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6"/>
        <item x="83"/>
        <item x="76"/>
        <item x="16"/>
        <item x="66"/>
        <item x="145"/>
        <item x="71"/>
        <item x="111"/>
        <item x="54"/>
        <item x="114"/>
        <item x="12"/>
        <item x="140"/>
        <item x="116"/>
        <item x="41"/>
        <item x="107"/>
        <item x="50"/>
        <item x="123"/>
        <item x="69"/>
        <item x="33"/>
        <item x="85"/>
        <item t="default"/>
      </items>
    </pivotField>
    <pivotField showAll="0"/>
    <pivotField showAll="0"/>
    <pivotField axis="axisRow" showAll="0">
      <items count="5">
        <item x="1"/>
        <item x="3"/>
        <item x="2"/>
        <item x="0"/>
        <item t="default"/>
      </items>
    </pivotField>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showAll="0"/>
    <pivotField showAll="0"/>
    <pivotField showAll="0"/>
    <pivotField numFmtId="15" showAll="0"/>
    <pivotField showAll="0"/>
    <pivotField showAll="0" defaultSubtotal="0"/>
    <pivotField showAll="0" defaultSubtotal="0"/>
    <pivotField showAll="0" defaultSubtotal="0">
      <items count="7">
        <item x="0"/>
        <item x="1"/>
        <item x="2"/>
        <item x="3"/>
        <item x="4"/>
        <item x="5"/>
        <item x="6"/>
      </items>
    </pivotField>
  </pivotFields>
  <rowFields count="1">
    <field x="9"/>
  </rowFields>
  <rowItems count="5">
    <i>
      <x/>
    </i>
    <i>
      <x v="1"/>
    </i>
    <i>
      <x v="2"/>
    </i>
    <i>
      <x v="3"/>
    </i>
    <i t="grand">
      <x/>
    </i>
  </rowItems>
  <colFields count="1">
    <field x="-2"/>
  </colFields>
  <colItems count="3">
    <i>
      <x/>
    </i>
    <i i="1">
      <x v="1"/>
    </i>
    <i i="2">
      <x v="2"/>
    </i>
  </colItems>
  <dataFields count="3">
    <dataField name="Max of Sales" fld="14" subtotal="max" baseField="9" baseItem="0"/>
    <dataField name="Max of Profit" fld="16" subtotal="max" baseField="9" baseItem="0"/>
    <dataField name="Count of Order ID" fld="1" subtotal="count" baseField="0" baseItem="0"/>
  </dataField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2"/>
          </reference>
        </references>
      </pivotArea>
    </chartFormat>
    <chartFormat chart="1" format="4" series="1">
      <pivotArea type="data" outline="0" fieldPosition="0">
        <references count="1">
          <reference field="4294967294" count="1" selected="0">
            <x v="2"/>
          </reference>
        </references>
      </pivotArea>
    </chartFormat>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2"/>
          </reference>
        </references>
      </pivotArea>
    </chartFormat>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 chart="27"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F0C8339-44C8-48E6-BBA9-7C1D77D119FA}" name="PivotTable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71:C218" firstHeaderRow="1" firstDataRow="1" firstDataCol="1"/>
  <pivotFields count="32">
    <pivotField showAll="0"/>
    <pivotField showAll="0"/>
    <pivotField showAll="0"/>
    <pivotField showAll="0"/>
    <pivotField showAll="0"/>
    <pivotField showAll="0"/>
    <pivotField axis="axisRow" showAll="0">
      <items count="147">
        <item x="44"/>
        <item x="49"/>
        <item x="45"/>
        <item x="70"/>
        <item x="19"/>
        <item x="124"/>
        <item x="75"/>
        <item x="78"/>
        <item x="34"/>
        <item x="65"/>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6"/>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showAll="0"/>
    <pivotField showAll="0"/>
    <pivotField showAll="0"/>
    <pivotField numFmtId="15" showAll="0"/>
    <pivotField showAll="0"/>
    <pivotField showAll="0" defaultSubtotal="0"/>
    <pivotField showAll="0" defaultSubtotal="0"/>
    <pivotField showAll="0" defaultSubtotal="0">
      <items count="7">
        <item x="0"/>
        <item x="1"/>
        <item x="2"/>
        <item x="3"/>
        <item x="4"/>
        <item x="5"/>
        <item x="6"/>
      </items>
    </pivotField>
  </pivotFields>
  <rowFields count="1">
    <field x="6"/>
  </rowFields>
  <rowItems count="1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t="grand">
      <x/>
    </i>
  </rowItems>
  <colItems count="1">
    <i/>
  </colItems>
  <dataFields count="1">
    <dataField name="Sum of Quantity" fld="15"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93FB62E-89C7-49ED-A906-4F35EC22394E}" name="PivotTable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48:C65" firstHeaderRow="1" firstDataRow="1" firstDataCol="1"/>
  <pivotFields count="32">
    <pivotField showAll="0"/>
    <pivotField showAll="0"/>
    <pivotField showAll="0"/>
    <pivotField showAll="0"/>
    <pivotField showAll="0"/>
    <pivotField axis="axisRow" showAll="0">
      <items count="4">
        <item x="0"/>
        <item x="1"/>
        <item x="2"/>
        <item t="default"/>
      </items>
    </pivotField>
    <pivotField showAll="0">
      <items count="147">
        <item x="44"/>
        <item x="49"/>
        <item x="45"/>
        <item x="70"/>
        <item x="19"/>
        <item x="124"/>
        <item x="75"/>
        <item x="78"/>
        <item x="34"/>
        <item x="65"/>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6"/>
        <item x="83"/>
        <item x="76"/>
        <item x="16"/>
        <item x="66"/>
        <item x="145"/>
        <item x="71"/>
        <item x="111"/>
        <item x="54"/>
        <item x="114"/>
        <item x="12"/>
        <item x="140"/>
        <item x="116"/>
        <item x="41"/>
        <item x="107"/>
        <item x="50"/>
        <item x="123"/>
        <item x="69"/>
        <item x="33"/>
        <item x="85"/>
        <item t="default"/>
      </items>
    </pivotField>
    <pivotField showAll="0"/>
    <pivotField showAll="0"/>
    <pivotField axis="axisRow" showAll="0">
      <items count="5">
        <item x="1"/>
        <item x="3"/>
        <item x="2"/>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showAll="0"/>
    <pivotField showAll="0"/>
    <pivotField showAll="0"/>
    <pivotField numFmtId="15" showAll="0"/>
    <pivotField showAll="0"/>
    <pivotField showAll="0" defaultSubtotal="0"/>
    <pivotField showAll="0" defaultSubtotal="0"/>
    <pivotField showAll="0" defaultSubtotal="0">
      <items count="7">
        <item x="0"/>
        <item x="1"/>
        <item x="2"/>
        <item x="3"/>
        <item x="4"/>
        <item x="5"/>
        <item x="6"/>
      </items>
    </pivotField>
  </pivotFields>
  <rowFields count="2">
    <field x="9"/>
    <field x="5"/>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Sales" fld="14" baseField="0" baseItem="0"/>
  </dataFields>
  <chartFormats count="2">
    <chartFormat chart="1"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1B32FDB-D5C2-41D1-8759-E37B2D3F0060}" name="MonthwiseTotalSales"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27:C40" firstHeaderRow="1" firstDataRow="1" firstDataCol="1"/>
  <pivotFields count="32">
    <pivotField showAll="0"/>
    <pivotField showAll="0"/>
    <pivotField showAll="0"/>
    <pivotField showAll="0"/>
    <pivotField showAll="0"/>
    <pivotField showAll="0">
      <items count="4">
        <item x="0"/>
        <item x="1"/>
        <item x="2"/>
        <item t="default"/>
      </items>
    </pivotField>
    <pivotField showAll="0">
      <items count="147">
        <item x="44"/>
        <item x="49"/>
        <item x="45"/>
        <item x="70"/>
        <item x="19"/>
        <item x="124"/>
        <item x="75"/>
        <item x="78"/>
        <item x="34"/>
        <item x="65"/>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130"/>
        <item x="32"/>
        <item x="40"/>
        <item x="118"/>
        <item x="121"/>
        <item x="55"/>
        <item x="144"/>
        <item x="94"/>
        <item x="131"/>
        <item x="35"/>
        <item x="125"/>
        <item x="51"/>
        <item x="48"/>
        <item x="87"/>
        <item x="7"/>
        <item x="10"/>
        <item x="0"/>
        <item x="80"/>
        <item x="5"/>
        <item x="143"/>
        <item x="73"/>
        <item x="128"/>
        <item x="20"/>
        <item x="28"/>
        <item x="135"/>
        <item x="109"/>
        <item x="6"/>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pivotField showAll="0"/>
    <pivotField showAll="0"/>
    <pivotField dataField="1" showAll="0">
      <items count="1355">
        <item x="1232"/>
        <item x="1137"/>
        <item x="1212"/>
        <item x="531"/>
        <item x="777"/>
        <item x="894"/>
        <item x="847"/>
        <item x="776"/>
        <item x="768"/>
        <item x="138"/>
        <item x="180"/>
        <item x="779"/>
        <item x="848"/>
        <item x="1146"/>
        <item x="18"/>
        <item x="397"/>
        <item x="465"/>
        <item x="15"/>
        <item x="579"/>
        <item x="3"/>
        <item x="924"/>
        <item x="402"/>
        <item x="478"/>
        <item x="530"/>
        <item x="778"/>
        <item x="17"/>
        <item x="581"/>
        <item x="958"/>
        <item x="959"/>
        <item x="190"/>
        <item x="23"/>
        <item x="1133"/>
        <item x="408"/>
        <item x="472"/>
        <item x="1130"/>
        <item x="849"/>
        <item x="461"/>
        <item x="179"/>
        <item x="491"/>
        <item x="68"/>
        <item x="19"/>
        <item x="1134"/>
        <item x="2"/>
        <item x="76"/>
        <item x="406"/>
        <item x="1309"/>
        <item x="582"/>
        <item x="109"/>
        <item x="1167"/>
        <item x="968"/>
        <item x="1270"/>
        <item x="908"/>
        <item x="72"/>
        <item x="884"/>
        <item x="1235"/>
        <item x="1121"/>
        <item x="24"/>
        <item x="1"/>
        <item x="1269"/>
        <item x="9"/>
        <item x="265"/>
        <item x="67"/>
        <item x="1312"/>
        <item x="1283"/>
        <item x="846"/>
        <item x="10"/>
        <item x="110"/>
        <item x="857"/>
        <item x="94"/>
        <item x="412"/>
        <item x="410"/>
        <item x="517"/>
        <item x="1286"/>
        <item x="965"/>
        <item x="411"/>
        <item x="1215"/>
        <item x="1223"/>
        <item x="964"/>
        <item x="8"/>
        <item x="519"/>
        <item x="1142"/>
        <item x="81"/>
        <item x="22"/>
        <item x="1176"/>
        <item x="1220"/>
        <item x="1108"/>
        <item x="476"/>
        <item x="967"/>
        <item x="464"/>
        <item x="191"/>
        <item x="169"/>
        <item x="125"/>
        <item x="842"/>
        <item x="395"/>
        <item x="550"/>
        <item x="922"/>
        <item x="61"/>
        <item x="148"/>
        <item x="931"/>
        <item x="961"/>
        <item x="1129"/>
        <item x="177"/>
        <item x="951"/>
        <item x="7"/>
        <item x="533"/>
        <item x="663"/>
        <item x="134"/>
        <item x="457"/>
        <item x="874"/>
        <item x="135"/>
        <item x="11"/>
        <item x="166"/>
        <item x="963"/>
        <item x="128"/>
        <item x="131"/>
        <item x="767"/>
        <item x="182"/>
        <item x="584"/>
        <item x="1313"/>
        <item x="77"/>
        <item x="587"/>
        <item x="832"/>
        <item x="917"/>
        <item x="837"/>
        <item x="862"/>
        <item x="405"/>
        <item x="1298"/>
        <item x="1303"/>
        <item x="946"/>
        <item x="495"/>
        <item x="796"/>
        <item x="75"/>
        <item x="1307"/>
        <item x="542"/>
        <item x="914"/>
        <item x="954"/>
        <item x="396"/>
        <item x="459"/>
        <item x="102"/>
        <item x="71"/>
        <item x="398"/>
        <item x="74"/>
        <item x="508"/>
        <item x="189"/>
        <item x="1173"/>
        <item x="573"/>
        <item x="155"/>
        <item x="26"/>
        <item x="570"/>
        <item x="60"/>
        <item x="949"/>
        <item x="401"/>
        <item x="451"/>
        <item x="880"/>
        <item x="5"/>
        <item x="841"/>
        <item x="80"/>
        <item x="843"/>
        <item x="911"/>
        <item x="844"/>
        <item x="536"/>
        <item x="453"/>
        <item x="188"/>
        <item x="500"/>
        <item x="78"/>
        <item x="907"/>
        <item x="124"/>
        <item x="895"/>
        <item x="90"/>
        <item x="104"/>
        <item x="419"/>
        <item x="1202"/>
        <item x="534"/>
        <item x="477"/>
        <item x="835"/>
        <item x="1155"/>
        <item x="418"/>
        <item x="501"/>
        <item x="404"/>
        <item x="430"/>
        <item x="834"/>
        <item x="1201"/>
        <item x="811"/>
        <item x="956"/>
        <item x="183"/>
        <item x="902"/>
        <item x="502"/>
        <item x="585"/>
        <item x="1152"/>
        <item x="123"/>
        <item x="719"/>
        <item x="869"/>
        <item x="569"/>
        <item x="1294"/>
        <item x="1225"/>
        <item x="140"/>
        <item x="1234"/>
        <item x="1197"/>
        <item x="137"/>
        <item x="79"/>
        <item x="938"/>
        <item x="16"/>
        <item x="409"/>
        <item x="101"/>
        <item x="1042"/>
        <item x="896"/>
        <item x="1120"/>
        <item x="425"/>
        <item x="981"/>
        <item x="458"/>
        <item x="518"/>
        <item x="1148"/>
        <item x="580"/>
        <item x="172"/>
        <item x="1279"/>
        <item x="38"/>
        <item x="950"/>
        <item x="479"/>
        <item x="909"/>
        <item x="456"/>
        <item x="928"/>
        <item x="698"/>
        <item x="460"/>
        <item x="119"/>
        <item x="1310"/>
        <item x="186"/>
        <item x="786"/>
        <item x="887"/>
        <item x="771"/>
        <item x="173"/>
        <item x="438"/>
        <item x="1338"/>
        <item x="1014"/>
        <item x="376"/>
        <item x="1144"/>
        <item x="918"/>
        <item x="1305"/>
        <item x="1007"/>
        <item x="36"/>
        <item x="1227"/>
        <item x="141"/>
        <item x="901"/>
        <item x="780"/>
        <item x="539"/>
        <item x="375"/>
        <item x="932"/>
        <item x="789"/>
        <item x="494"/>
        <item x="83"/>
        <item x="774"/>
        <item x="575"/>
        <item x="21"/>
        <item x="824"/>
        <item x="462"/>
        <item x="174"/>
        <item x="520"/>
        <item x="20"/>
        <item x="516"/>
        <item x="836"/>
        <item x="840"/>
        <item x="772"/>
        <item x="565"/>
        <item x="1006"/>
        <item x="269"/>
        <item x="100"/>
        <item x="1284"/>
        <item x="82"/>
        <item x="1200"/>
        <item x="898"/>
        <item x="845"/>
        <item x="785"/>
        <item x="541"/>
        <item x="455"/>
        <item x="27"/>
        <item x="577"/>
        <item x="130"/>
        <item x="122"/>
        <item x="962"/>
        <item x="957"/>
        <item x="899"/>
        <item x="940"/>
        <item x="29"/>
        <item x="126"/>
        <item x="910"/>
        <item x="176"/>
        <item x="91"/>
        <item x="1119"/>
        <item x="823"/>
        <item x="1297"/>
        <item x="566"/>
        <item x="377"/>
        <item x="475"/>
        <item x="443"/>
        <item x="557"/>
        <item x="904"/>
        <item x="152"/>
        <item x="1285"/>
        <item x="1211"/>
        <item x="804"/>
        <item x="167"/>
        <item x="831"/>
        <item x="1214"/>
        <item x="795"/>
        <item x="568"/>
        <item x="62"/>
        <item x="506"/>
        <item x="117"/>
        <item x="1128"/>
        <item x="181"/>
        <item x="1210"/>
        <item x="73"/>
        <item x="40"/>
        <item x="960"/>
        <item x="546"/>
        <item x="1107"/>
        <item x="0"/>
        <item x="507"/>
        <item x="891"/>
        <item x="322"/>
        <item x="153"/>
        <item x="788"/>
        <item x="149"/>
        <item x="413"/>
        <item x="12"/>
        <item x="646"/>
        <item x="332"/>
        <item x="863"/>
        <item x="480"/>
        <item x="1141"/>
        <item x="929"/>
        <item x="923"/>
        <item x="145"/>
        <item x="1132"/>
        <item x="858"/>
        <item x="187"/>
        <item x="146"/>
        <item x="471"/>
        <item x="562"/>
        <item x="1189"/>
        <item x="1145"/>
        <item x="393"/>
        <item x="211"/>
        <item x="433"/>
        <item x="574"/>
        <item x="1164"/>
        <item x="35"/>
        <item x="524"/>
        <item x="1158"/>
        <item x="861"/>
        <item x="449"/>
        <item x="184"/>
        <item x="828"/>
        <item x="948"/>
        <item x="1218"/>
        <item x="1062"/>
        <item x="428"/>
        <item x="1217"/>
        <item x="118"/>
        <item x="799"/>
        <item x="921"/>
        <item x="867"/>
        <item x="482"/>
        <item x="535"/>
        <item x="39"/>
        <item x="906"/>
        <item x="284"/>
        <item x="1222"/>
        <item x="1272"/>
        <item x="930"/>
        <item x="662"/>
        <item x="1277"/>
        <item x="489"/>
        <item x="792"/>
        <item x="450"/>
        <item x="69"/>
        <item x="56"/>
        <item x="915"/>
        <item x="1124"/>
        <item x="563"/>
        <item x="900"/>
        <item x="759"/>
        <item x="586"/>
        <item x="1153"/>
        <item x="143"/>
        <item x="1276"/>
        <item x="666"/>
        <item x="1150"/>
        <item x="421"/>
        <item x="115"/>
        <item x="697"/>
        <item x="892"/>
        <item x="6"/>
        <item x="139"/>
        <item x="1302"/>
        <item x="1182"/>
        <item x="801"/>
        <item x="1034"/>
        <item x="13"/>
        <item x="758"/>
        <item x="108"/>
        <item x="1330"/>
        <item x="99"/>
        <item x="886"/>
        <item x="916"/>
        <item x="54"/>
        <item x="882"/>
        <item x="819"/>
        <item x="136"/>
        <item x="730"/>
        <item x="671"/>
        <item x="548"/>
        <item x="65"/>
        <item x="589"/>
        <item x="1115"/>
        <item x="1311"/>
        <item x="206"/>
        <item x="400"/>
        <item x="783"/>
        <item x="1292"/>
        <item x="803"/>
        <item x="487"/>
        <item x="432"/>
        <item x="1236"/>
        <item x="1204"/>
        <item x="852"/>
        <item x="893"/>
        <item x="160"/>
        <item x="1143"/>
        <item x="41"/>
        <item x="162"/>
        <item x="1135"/>
        <item x="25"/>
        <item x="338"/>
        <item x="966"/>
        <item x="431"/>
        <item x="1280"/>
        <item x="448"/>
        <item x="1282"/>
        <item x="87"/>
        <item x="112"/>
        <item x="526"/>
        <item x="690"/>
        <item x="551"/>
        <item x="316"/>
        <item x="556"/>
        <item x="571"/>
        <item x="251"/>
        <item x="1082"/>
        <item x="51"/>
        <item x="1075"/>
        <item x="912"/>
        <item x="1244"/>
        <item x="802"/>
        <item x="252"/>
        <item x="969"/>
        <item x="345"/>
        <item x="46"/>
        <item x="821"/>
        <item x="384"/>
        <item x="156"/>
        <item x="1273"/>
        <item x="936"/>
        <item x="781"/>
        <item x="14"/>
        <item x="268"/>
        <item x="403"/>
        <item x="1208"/>
        <item x="175"/>
        <item x="1306"/>
        <item x="818"/>
        <item x="468"/>
        <item x="499"/>
        <item x="388"/>
        <item x="504"/>
        <item x="28"/>
        <item x="85"/>
        <item x="942"/>
        <item x="712"/>
        <item x="1015"/>
        <item x="1113"/>
        <item x="31"/>
        <item x="704"/>
        <item x="897"/>
        <item x="70"/>
        <item x="769"/>
        <item x="509"/>
        <item x="830"/>
        <item x="466"/>
        <item x="513"/>
        <item x="1140"/>
        <item x="420"/>
        <item x="103"/>
        <item x="800"/>
        <item x="545"/>
        <item x="532"/>
        <item x="883"/>
        <item x="725"/>
        <item x="1131"/>
        <item x="392"/>
        <item x="42"/>
        <item x="868"/>
        <item x="934"/>
        <item x="873"/>
        <item x="394"/>
        <item x="817"/>
        <item x="1021"/>
        <item x="1238"/>
        <item x="1205"/>
        <item x="547"/>
        <item x="761"/>
        <item x="470"/>
        <item x="159"/>
        <item x="885"/>
        <item x="474"/>
        <item x="947"/>
        <item x="555"/>
        <item x="446"/>
        <item x="469"/>
        <item x="1008"/>
        <item x="383"/>
        <item x="1033"/>
        <item x="1041"/>
        <item x="436"/>
        <item x="1304"/>
        <item x="1114"/>
        <item x="1112"/>
        <item x="856"/>
        <item x="1228"/>
        <item x="812"/>
        <item x="770"/>
        <item x="825"/>
        <item x="1149"/>
        <item x="1275"/>
        <item x="399"/>
        <item x="230"/>
        <item x="467"/>
        <item x="1013"/>
        <item x="689"/>
        <item x="47"/>
        <item x="1198"/>
        <item x="851"/>
        <item x="1300"/>
        <item x="107"/>
        <item x="1213"/>
        <item x="1268"/>
        <item x="266"/>
        <item x="888"/>
        <item x="387"/>
        <item x="889"/>
        <item x="1290"/>
        <item x="686"/>
        <item x="1252"/>
        <item x="64"/>
        <item x="215"/>
        <item x="1293"/>
        <item x="88"/>
        <item x="997"/>
        <item x="37"/>
        <item x="694"/>
        <item x="925"/>
        <item x="1315"/>
        <item x="952"/>
        <item x="564"/>
        <item x="171"/>
        <item x="608"/>
        <item x="999"/>
        <item x="1233"/>
        <item x="511"/>
        <item x="274"/>
        <item x="985"/>
        <item x="497"/>
        <item x="612"/>
        <item x="527"/>
        <item x="1348"/>
        <item x="707"/>
        <item x="310"/>
        <item x="793"/>
        <item x="1327"/>
        <item x="4"/>
        <item x="878"/>
        <item x="755"/>
        <item x="860"/>
        <item x="1055"/>
        <item x="1295"/>
        <item x="1317"/>
        <item x="1333"/>
        <item x="463"/>
        <item x="386"/>
        <item x="331"/>
        <item x="1123"/>
        <item x="790"/>
        <item x="1087"/>
        <item x="220"/>
        <item x="221"/>
        <item x="806"/>
        <item x="271"/>
        <item x="43"/>
        <item x="1245"/>
        <item x="417"/>
        <item x="667"/>
        <item x="859"/>
        <item x="129"/>
        <item x="549"/>
        <item x="92"/>
        <item x="645"/>
        <item x="407"/>
        <item x="1109"/>
        <item x="680"/>
        <item x="695"/>
        <item x="1296"/>
        <item x="307"/>
        <item x="416"/>
        <item x="1203"/>
        <item x="1318"/>
        <item x="1350"/>
        <item x="561"/>
        <item x="66"/>
        <item x="301"/>
        <item x="787"/>
        <item x="798"/>
        <item x="729"/>
        <item x="34"/>
        <item x="144"/>
        <item x="267"/>
        <item x="437"/>
        <item x="1138"/>
        <item x="1199"/>
        <item x="682"/>
        <item x="754"/>
        <item x="512"/>
        <item x="782"/>
        <item x="675"/>
        <item x="204"/>
        <item x="1040"/>
        <item x="120"/>
        <item x="572"/>
        <item x="337"/>
        <item x="121"/>
        <item x="63"/>
        <item x="784"/>
        <item x="538"/>
        <item x="1271"/>
        <item x="578"/>
        <item x="1174"/>
        <item x="1209"/>
        <item x="1157"/>
        <item x="1216"/>
        <item x="285"/>
        <item x="254"/>
        <item x="250"/>
        <item x="977"/>
        <item x="98"/>
        <item x="972"/>
        <item x="625"/>
        <item x="1289"/>
        <item x="827"/>
        <item x="1005"/>
        <item x="650"/>
        <item x="558"/>
        <item x="953"/>
        <item x="308"/>
        <item x="273"/>
        <item x="370"/>
        <item x="829"/>
        <item x="116"/>
        <item x="447"/>
        <item x="113"/>
        <item x="529"/>
        <item x="615"/>
        <item x="358"/>
        <item x="881"/>
        <item x="791"/>
        <item x="731"/>
        <item x="1288"/>
        <item x="321"/>
        <item x="552"/>
        <item x="192"/>
        <item x="742"/>
        <item x="744"/>
        <item x="1230"/>
        <item x="1229"/>
        <item x="955"/>
        <item x="1081"/>
        <item x="644"/>
        <item x="1077"/>
        <item x="340"/>
        <item x="614"/>
        <item x="389"/>
        <item x="1221"/>
        <item x="983"/>
        <item x="1331"/>
        <item x="521"/>
        <item x="330"/>
        <item x="850"/>
        <item x="1052"/>
        <item x="588"/>
        <item x="1237"/>
        <item x="723"/>
        <item x="583"/>
        <item x="1106"/>
        <item x="1020"/>
        <item x="528"/>
        <item x="649"/>
        <item x="1219"/>
        <item x="1226"/>
        <item x="763"/>
        <item x="544"/>
        <item x="435"/>
        <item x="665"/>
        <item x="157"/>
        <item x="515"/>
        <item x="1291"/>
        <item x="794"/>
        <item x="998"/>
        <item x="657"/>
        <item x="352"/>
        <item x="213"/>
        <item x="984"/>
        <item x="1188"/>
        <item x="1224"/>
        <item x="576"/>
        <item x="55"/>
        <item x="643"/>
        <item x="1342"/>
        <item x="927"/>
        <item x="1254"/>
        <item x="253"/>
        <item x="1032"/>
        <item x="1023"/>
        <item x="757"/>
        <item x="1154"/>
        <item x="619"/>
        <item x="445"/>
        <item x="45"/>
        <item x="766"/>
        <item x="903"/>
        <item x="133"/>
        <item x="329"/>
        <item x="275"/>
        <item x="1278"/>
        <item x="30"/>
        <item x="523"/>
        <item x="240"/>
        <item x="1262"/>
        <item x="1063"/>
        <item x="814"/>
        <item x="1095"/>
        <item x="423"/>
        <item x="1048"/>
        <item x="414"/>
        <item x="483"/>
        <item x="132"/>
        <item x="105"/>
        <item x="905"/>
        <item x="1147"/>
        <item x="853"/>
        <item x="334"/>
        <item x="440"/>
        <item x="944"/>
        <item x="197"/>
        <item x="833"/>
        <item x="452"/>
        <item x="1010"/>
        <item x="762"/>
        <item x="367"/>
        <item x="656"/>
        <item x="32"/>
        <item x="775"/>
        <item x="492"/>
        <item x="537"/>
        <item x="740"/>
        <item x="926"/>
        <item x="249"/>
        <item x="826"/>
        <item x="422"/>
        <item x="820"/>
        <item x="1335"/>
        <item x="708"/>
        <item x="1207"/>
        <item x="33"/>
        <item x="855"/>
        <item x="913"/>
        <item x="1009"/>
        <item x="317"/>
        <item x="297"/>
        <item x="439"/>
        <item x="890"/>
        <item x="142"/>
        <item x="424"/>
        <item x="1231"/>
        <item x="48"/>
        <item x="996"/>
        <item x="660"/>
        <item x="813"/>
        <item x="1027"/>
        <item x="945"/>
        <item x="1263"/>
        <item x="616"/>
        <item x="291"/>
        <item x="1206"/>
        <item x="1136"/>
        <item x="553"/>
        <item x="1337"/>
        <item x="764"/>
        <item x="218"/>
        <item x="627"/>
        <item x="567"/>
        <item x="170"/>
        <item x="510"/>
        <item x="86"/>
        <item x="306"/>
        <item x="982"/>
        <item x="165"/>
        <item x="442"/>
        <item x="444"/>
        <item x="196"/>
        <item x="590"/>
        <item x="111"/>
        <item x="866"/>
        <item x="154"/>
        <item x="486"/>
        <item x="864"/>
        <item x="290"/>
        <item x="618"/>
        <item x="427"/>
        <item x="870"/>
        <item x="264"/>
        <item x="638"/>
        <item x="59"/>
        <item x="1039"/>
        <item x="797"/>
        <item x="1345"/>
        <item x="270"/>
        <item x="1011"/>
        <item x="1160"/>
        <item x="613"/>
        <item x="760"/>
        <item x="920"/>
        <item x="1151"/>
        <item x="505"/>
        <item x="1127"/>
        <item x="434"/>
        <item x="919"/>
        <item x="865"/>
        <item x="207"/>
        <item x="52"/>
        <item x="648"/>
        <item x="89"/>
        <item x="429"/>
        <item x="244"/>
        <item x="676"/>
        <item x="248"/>
        <item x="481"/>
        <item x="872"/>
        <item x="756"/>
        <item x="805"/>
        <item x="96"/>
        <item x="1243"/>
        <item x="722"/>
        <item x="1088"/>
        <item x="490"/>
        <item x="623"/>
        <item x="208"/>
        <item x="228"/>
        <item x="114"/>
        <item x="611"/>
        <item x="44"/>
        <item x="988"/>
        <item x="339"/>
        <item x="209"/>
        <item x="178"/>
        <item x="380"/>
        <item x="243"/>
        <item x="246"/>
        <item x="933"/>
        <item x="1195"/>
        <item x="871"/>
        <item x="989"/>
        <item x="1018"/>
        <item x="1125"/>
        <item x="263"/>
        <item x="1171"/>
        <item x="360"/>
        <item x="727"/>
        <item x="877"/>
        <item x="1281"/>
        <item x="485"/>
        <item x="716"/>
        <item x="484"/>
        <item x="1074"/>
        <item x="382"/>
        <item x="629"/>
        <item x="222"/>
        <item x="205"/>
        <item x="281"/>
        <item x="1054"/>
        <item x="628"/>
        <item x="1080"/>
        <item x="379"/>
        <item x="688"/>
        <item x="245"/>
        <item x="664"/>
        <item x="369"/>
        <item x="1001"/>
        <item x="313"/>
        <item x="807"/>
        <item x="815"/>
        <item x="1139"/>
        <item x="214"/>
        <item x="295"/>
        <item x="1320"/>
        <item x="672"/>
        <item x="647"/>
        <item x="1259"/>
        <item x="994"/>
        <item x="658"/>
        <item x="359"/>
        <item x="624"/>
        <item x="227"/>
        <item x="606"/>
        <item x="559"/>
        <item x="1050"/>
        <item x="765"/>
        <item x="441"/>
        <item x="1343"/>
        <item x="659"/>
        <item x="749"/>
        <item x="939"/>
        <item x="1258"/>
        <item x="106"/>
        <item x="1116"/>
        <item x="390"/>
        <item x="1026"/>
        <item x="381"/>
        <item x="1019"/>
        <item x="239"/>
        <item x="314"/>
        <item x="1301"/>
        <item x="937"/>
        <item x="372"/>
        <item x="1172"/>
        <item x="1086"/>
        <item x="622"/>
        <item x="342"/>
        <item x="343"/>
        <item x="312"/>
        <item x="158"/>
        <item x="366"/>
        <item x="711"/>
        <item x="941"/>
        <item x="247"/>
        <item x="1100"/>
        <item x="522"/>
        <item x="1196"/>
        <item x="973"/>
        <item x="1037"/>
        <item x="1004"/>
        <item x="287"/>
        <item x="1031"/>
        <item x="641"/>
        <item x="488"/>
        <item x="733"/>
        <item x="621"/>
        <item x="748"/>
        <item x="1183"/>
        <item x="161"/>
        <item x="809"/>
        <item x="1261"/>
        <item x="300"/>
        <item x="210"/>
        <item x="1299"/>
        <item x="391"/>
        <item x="975"/>
        <item x="84"/>
        <item x="810"/>
        <item x="163"/>
        <item x="95"/>
        <item x="185"/>
        <item x="1347"/>
        <item x="879"/>
        <item x="241"/>
        <item x="1319"/>
        <item x="53"/>
        <item x="362"/>
        <item x="637"/>
        <item x="839"/>
        <item x="1251"/>
        <item x="1346"/>
        <item x="415"/>
        <item x="1036"/>
        <item x="1324"/>
        <item x="1249"/>
        <item x="753"/>
        <item x="1326"/>
        <item x="127"/>
        <item x="1316"/>
        <item x="242"/>
        <item x="816"/>
        <item x="305"/>
        <item x="693"/>
        <item x="1038"/>
        <item x="1165"/>
        <item x="1017"/>
        <item x="838"/>
        <item x="642"/>
        <item x="260"/>
        <item x="1175"/>
        <item x="151"/>
        <item x="604"/>
        <item x="652"/>
        <item x="325"/>
        <item x="661"/>
        <item x="1266"/>
        <item x="293"/>
        <item x="1012"/>
        <item x="279"/>
        <item x="1163"/>
        <item x="1168"/>
        <item x="992"/>
        <item x="349"/>
        <item x="640"/>
        <item x="610"/>
        <item x="1255"/>
        <item x="1349"/>
        <item x="212"/>
        <item x="357"/>
        <item x="1091"/>
        <item x="593"/>
        <item x="679"/>
        <item x="669"/>
        <item x="560"/>
        <item x="195"/>
        <item x="373"/>
        <item x="681"/>
        <item x="699"/>
        <item x="335"/>
        <item x="1248"/>
        <item x="743"/>
        <item x="50"/>
        <item x="737"/>
        <item x="351"/>
        <item x="739"/>
        <item x="639"/>
        <item x="320"/>
        <item x="980"/>
        <item x="732"/>
        <item x="717"/>
        <item x="1246"/>
        <item x="696"/>
        <item x="706"/>
        <item x="1084"/>
        <item x="651"/>
        <item x="876"/>
        <item x="350"/>
        <item x="1257"/>
        <item x="1190"/>
        <item x="217"/>
        <item x="236"/>
        <item x="715"/>
        <item x="286"/>
        <item x="599"/>
        <item x="356"/>
        <item x="1117"/>
        <item x="1104"/>
        <item x="670"/>
        <item x="272"/>
        <item x="1122"/>
        <item x="620"/>
        <item x="1274"/>
        <item x="617"/>
        <item x="1073"/>
        <item x="995"/>
        <item x="631"/>
        <item x="875"/>
        <item x="326"/>
        <item x="315"/>
        <item x="735"/>
        <item x="943"/>
        <item x="597"/>
        <item x="738"/>
        <item x="1067"/>
        <item x="976"/>
        <item x="1046"/>
        <item x="1181"/>
        <item x="1191"/>
        <item x="1051"/>
        <item x="1094"/>
        <item x="601"/>
        <item x="283"/>
        <item x="93"/>
        <item x="354"/>
        <item x="514"/>
        <item x="971"/>
        <item x="724"/>
        <item x="986"/>
        <item x="1341"/>
        <item x="1328"/>
        <item x="298"/>
        <item x="493"/>
        <item x="1250"/>
        <item x="341"/>
        <item x="259"/>
        <item x="605"/>
        <item x="224"/>
        <item x="1118"/>
        <item x="336"/>
        <item x="1329"/>
        <item x="1126"/>
        <item x="229"/>
        <item x="378"/>
        <item x="1253"/>
        <item x="609"/>
        <item x="1161"/>
        <item x="344"/>
        <item x="684"/>
        <item x="304"/>
        <item x="1110"/>
        <item x="822"/>
        <item x="1093"/>
        <item x="970"/>
        <item x="633"/>
        <item x="1025"/>
        <item x="594"/>
        <item x="1162"/>
        <item x="1003"/>
        <item x="808"/>
        <item x="1178"/>
        <item x="602"/>
        <item x="1336"/>
        <item x="685"/>
        <item x="750"/>
        <item x="289"/>
        <item x="1072"/>
        <item x="683"/>
        <item x="1240"/>
        <item x="635"/>
        <item x="261"/>
        <item x="1242"/>
        <item x="1066"/>
        <item x="327"/>
        <item x="747"/>
        <item x="687"/>
        <item x="713"/>
        <item x="1353"/>
        <item x="701"/>
        <item x="674"/>
        <item x="734"/>
        <item x="974"/>
        <item x="1308"/>
        <item x="333"/>
        <item x="1332"/>
        <item x="691"/>
        <item x="751"/>
        <item x="987"/>
        <item x="1035"/>
        <item x="299"/>
        <item x="736"/>
        <item x="200"/>
        <item x="1083"/>
        <item x="58"/>
        <item x="592"/>
        <item x="1085"/>
        <item x="1159"/>
        <item x="233"/>
        <item x="348"/>
        <item x="1194"/>
        <item x="746"/>
        <item x="1256"/>
        <item x="262"/>
        <item x="1044"/>
        <item x="225"/>
        <item x="1241"/>
        <item x="626"/>
        <item x="630"/>
        <item x="278"/>
        <item x="745"/>
        <item x="309"/>
        <item x="1069"/>
        <item x="702"/>
        <item x="319"/>
        <item x="282"/>
        <item x="258"/>
        <item x="280"/>
        <item x="328"/>
        <item x="703"/>
        <item x="1322"/>
        <item x="705"/>
        <item x="1111"/>
        <item x="256"/>
        <item x="364"/>
        <item x="1061"/>
        <item x="1180"/>
        <item x="1287"/>
        <item x="1239"/>
        <item x="726"/>
        <item x="368"/>
        <item x="607"/>
        <item x="1267"/>
        <item x="993"/>
        <item x="1179"/>
        <item x="385"/>
        <item x="595"/>
        <item x="223"/>
        <item x="296"/>
        <item x="1260"/>
        <item x="1352"/>
        <item x="596"/>
        <item x="714"/>
        <item x="203"/>
        <item x="303"/>
        <item x="232"/>
        <item x="654"/>
        <item x="1339"/>
        <item x="718"/>
        <item x="540"/>
        <item x="1185"/>
        <item x="1079"/>
        <item x="1351"/>
        <item x="164"/>
        <item x="1049"/>
        <item x="721"/>
        <item x="1264"/>
        <item x="1070"/>
        <item x="1170"/>
        <item x="603"/>
        <item x="990"/>
        <item x="1177"/>
        <item x="1340"/>
        <item x="1325"/>
        <item x="655"/>
        <item x="1186"/>
        <item x="324"/>
        <item x="673"/>
        <item x="473"/>
        <item x="773"/>
        <item x="720"/>
        <item x="346"/>
        <item x="1098"/>
        <item x="503"/>
        <item x="598"/>
        <item x="1065"/>
        <item x="311"/>
        <item x="1102"/>
        <item x="1187"/>
        <item x="365"/>
        <item x="292"/>
        <item x="1090"/>
        <item x="1058"/>
        <item x="741"/>
        <item x="201"/>
        <item x="979"/>
        <item x="1101"/>
        <item x="1089"/>
        <item x="374"/>
        <item x="1076"/>
        <item x="1096"/>
        <item x="1344"/>
        <item x="302"/>
        <item x="1045"/>
        <item x="237"/>
        <item x="978"/>
        <item x="1043"/>
        <item x="1068"/>
        <item x="1060"/>
        <item x="728"/>
        <item x="1059"/>
        <item x="1247"/>
        <item x="235"/>
        <item x="347"/>
        <item x="238"/>
        <item x="692"/>
        <item x="147"/>
        <item x="353"/>
        <item x="202"/>
        <item x="600"/>
        <item x="1002"/>
        <item x="199"/>
        <item x="1064"/>
        <item x="193"/>
        <item x="700"/>
        <item x="454"/>
        <item x="677"/>
        <item x="1016"/>
        <item x="1321"/>
        <item x="318"/>
        <item x="636"/>
        <item x="554"/>
        <item x="355"/>
        <item x="277"/>
        <item x="543"/>
        <item x="1022"/>
        <item x="231"/>
        <item x="363"/>
        <item x="216"/>
        <item x="1029"/>
        <item x="226"/>
        <item x="632"/>
        <item x="276"/>
        <item x="1071"/>
        <item x="710"/>
        <item x="426"/>
        <item x="257"/>
        <item x="57"/>
        <item x="854"/>
        <item x="1314"/>
        <item x="1099"/>
        <item x="168"/>
        <item x="194"/>
        <item x="591"/>
        <item x="323"/>
        <item x="1166"/>
        <item x="1323"/>
        <item x="1105"/>
        <item x="498"/>
        <item x="234"/>
        <item x="634"/>
        <item x="198"/>
        <item x="1097"/>
        <item x="1156"/>
        <item x="1053"/>
        <item x="991"/>
        <item x="1078"/>
        <item x="288"/>
        <item x="150"/>
        <item x="1057"/>
        <item x="1092"/>
        <item x="752"/>
        <item x="1193"/>
        <item x="1030"/>
        <item x="294"/>
        <item x="49"/>
        <item x="255"/>
        <item x="97"/>
        <item x="371"/>
        <item x="653"/>
        <item x="668"/>
        <item x="1192"/>
        <item x="361"/>
        <item x="1184"/>
        <item x="678"/>
        <item x="1028"/>
        <item x="1056"/>
        <item x="1334"/>
        <item x="935"/>
        <item x="1103"/>
        <item x="496"/>
        <item x="219"/>
        <item x="525"/>
        <item x="1169"/>
        <item x="709"/>
        <item x="1024"/>
        <item x="1047"/>
        <item x="1000"/>
        <item x="1265"/>
        <item t="default"/>
      </items>
    </pivotField>
    <pivotField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showAll="0"/>
    <pivotField showAll="0"/>
    <pivotField showAll="0"/>
    <pivotField numFmtId="15"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29"/>
  </rowFields>
  <rowItems count="13">
    <i>
      <x v="1"/>
    </i>
    <i>
      <x v="2"/>
    </i>
    <i>
      <x v="3"/>
    </i>
    <i>
      <x v="4"/>
    </i>
    <i>
      <x v="5"/>
    </i>
    <i>
      <x v="6"/>
    </i>
    <i>
      <x v="7"/>
    </i>
    <i>
      <x v="8"/>
    </i>
    <i>
      <x v="9"/>
    </i>
    <i>
      <x v="10"/>
    </i>
    <i>
      <x v="11"/>
    </i>
    <i>
      <x v="12"/>
    </i>
    <i t="grand">
      <x/>
    </i>
  </rowItems>
  <colItems count="1">
    <i/>
  </colItems>
  <dataFields count="1">
    <dataField name="Sum of Sales" fld="14" baseField="0" baseItem="0"/>
  </dataFields>
  <chartFormats count="2">
    <chartFormat chart="0"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9D5302C-531F-4568-BED6-C8B7C0803DF8}" sourceName="City">
  <pivotTables>
    <pivotTable tabId="5" name="MonthwiseTotalSales"/>
    <pivotTable tabId="5" name="PivotTable1"/>
    <pivotTable tabId="5" name="PivotTable2"/>
    <pivotTable tabId="5" name="PivotTable3"/>
    <pivotTable tabId="5" name="PivotTable4"/>
    <pivotTable tabId="3" name="Category profit"/>
    <pivotTable tabId="3" name="PivotTable5"/>
    <pivotTable tabId="3" name="PivotTable6"/>
    <pivotTable tabId="3" name="PivotTable7"/>
    <pivotTable tabId="3" name="PivotTable8"/>
    <pivotTable tabId="3" name="year_moth_total_sales"/>
    <pivotTable tabId="4" name="PivotTable4"/>
  </pivotTables>
  <data>
    <tabular pivotCacheId="1972242625">
      <items count="146">
        <i x="44" s="1"/>
        <i x="49" s="1"/>
        <i x="45" s="1"/>
        <i x="70" s="1"/>
        <i x="19" s="1"/>
        <i x="124" s="1"/>
        <i x="75" s="1"/>
        <i x="78" s="1"/>
        <i x="34" s="1"/>
        <i x="65" s="1"/>
        <i x="46" s="1"/>
        <i x="63" s="1"/>
        <i x="92" s="1"/>
        <i x="60" s="1"/>
        <i x="36" s="1"/>
        <i x="29" s="1"/>
        <i x="97" s="1"/>
        <i x="141" s="1"/>
        <i x="120" s="1"/>
        <i x="47" s="1"/>
        <i x="95" s="1"/>
        <i x="106" s="1"/>
        <i x="23" s="1"/>
        <i x="117" s="1"/>
        <i x="90" s="1"/>
        <i x="82" s="1"/>
        <i x="26" s="1"/>
        <i x="137" s="1"/>
        <i x="108" s="1"/>
        <i x="53" s="1"/>
        <i x="74" s="1"/>
        <i x="110" s="1"/>
        <i x="3" s="1"/>
        <i x="86" s="1"/>
        <i x="17" s="1"/>
        <i x="126" s="1"/>
        <i x="104" s="1"/>
        <i x="122" s="1"/>
        <i x="18" s="1"/>
        <i x="58" s="1"/>
        <i x="79" s="1"/>
        <i x="139" s="1"/>
        <i x="91" s="1"/>
        <i x="30" s="1"/>
        <i x="89" s="1"/>
        <i x="14" s="1"/>
        <i x="1" s="1"/>
        <i x="21" s="1"/>
        <i x="88" s="1"/>
        <i x="38" s="1"/>
        <i x="99" s="1"/>
        <i x="113" s="1"/>
        <i x="98" s="1"/>
        <i x="136" s="1"/>
        <i x="133" s="1"/>
        <i x="24" s="1"/>
        <i x="119" s="1"/>
        <i x="102" s="1"/>
        <i x="27" s="1"/>
        <i x="103" s="1"/>
        <i x="62" s="1"/>
        <i x="138" s="1"/>
        <i x="15" s="1"/>
        <i x="52" s="1"/>
        <i x="93" s="1"/>
        <i x="105" s="1"/>
        <i x="11" s="1"/>
        <i x="59" s="1"/>
        <i x="57" s="1"/>
        <i x="64" s="1"/>
        <i x="68" s="1"/>
        <i x="132" s="1"/>
        <i x="84" s="1"/>
        <i x="67" s="1"/>
        <i x="42" s="1"/>
        <i x="134" s="1"/>
        <i x="77" s="1"/>
        <i x="39" s="1"/>
        <i x="8" s="1"/>
        <i x="81" s="1"/>
        <i x="142" s="1"/>
        <i x="96" s="1"/>
        <i x="22" s="1"/>
        <i x="4" s="1"/>
        <i x="115" s="1"/>
        <i x="13" s="1"/>
        <i x="37" s="1"/>
        <i x="112" s="1"/>
        <i x="43" s="1"/>
        <i x="56" s="1"/>
        <i x="61" s="1"/>
        <i x="25" s="1"/>
        <i x="72" s="1"/>
        <i x="31" s="1"/>
        <i x="2" s="1"/>
        <i x="129" s="1"/>
        <i x="127" s="1"/>
        <i x="9" s="1"/>
        <i x="101" s="1"/>
        <i x="100" s="1"/>
        <i x="130" s="1"/>
        <i x="32" s="1"/>
        <i x="40" s="1"/>
        <i x="118" s="1"/>
        <i x="121" s="1"/>
        <i x="55" s="1"/>
        <i x="144" s="1"/>
        <i x="94" s="1"/>
        <i x="131" s="1"/>
        <i x="35" s="1"/>
        <i x="125" s="1"/>
        <i x="51" s="1"/>
        <i x="48" s="1"/>
        <i x="87" s="1"/>
        <i x="7" s="1"/>
        <i x="10" s="1"/>
        <i x="0" s="1"/>
        <i x="80" s="1"/>
        <i x="5" s="1"/>
        <i x="143" s="1"/>
        <i x="73" s="1"/>
        <i x="128" s="1"/>
        <i x="20" s="1"/>
        <i x="28" s="1"/>
        <i x="135" s="1"/>
        <i x="109" s="1"/>
        <i x="6" s="1"/>
        <i x="83" s="1"/>
        <i x="76" s="1"/>
        <i x="16" s="1"/>
        <i x="66" s="1"/>
        <i x="145" s="1"/>
        <i x="71" s="1"/>
        <i x="111" s="1"/>
        <i x="54" s="1"/>
        <i x="114" s="1"/>
        <i x="12" s="1"/>
        <i x="140" s="1"/>
        <i x="116" s="1"/>
        <i x="41" s="1"/>
        <i x="107" s="1"/>
        <i x="50" s="1"/>
        <i x="123" s="1"/>
        <i x="69" s="1"/>
        <i x="33" s="1"/>
        <i x="8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D99A407-0C9E-4393-90E7-963567147FD5}" sourceName="Segment">
  <pivotTables>
    <pivotTable tabId="5" name="MonthwiseTotalSales"/>
  </pivotTables>
  <data>
    <tabular pivotCacheId="197224262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65B39D7-E7FC-4AC4-9EC8-B278323B6D6B}" cache="Slicer_City" caption="City" startItem="14" rowHeight="323850"/>
  <slicer name="Segment" xr10:uid="{31A8EDF0-7502-40B8-87B0-14872019C575}" cache="Slicer_Segment" caption="Segment" rowHeight="3238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5CDF38-122C-47B3-8496-AC967CBA98D5}" name="India_Data" displayName="India_Data" ref="A1:AG1556" totalsRowShown="0" headerRowDxfId="34" tableBorderDxfId="33">
  <autoFilter ref="A1:AG1556" xr:uid="{645CDF38-122C-47B3-8496-AC967CBA98D5}"/>
  <tableColumns count="33">
    <tableColumn id="1" xr3:uid="{43F05809-9F42-45E0-A39E-473489741B17}" name="Row ID" dataDxfId="32"/>
    <tableColumn id="2" xr3:uid="{E9240245-74D7-4E16-B7BB-2190EF0EDCB4}" name="Order ID" dataDxfId="31"/>
    <tableColumn id="3" xr3:uid="{1342B514-A339-40A5-94A0-D815AA529D7B}" name="Ship Mode" dataDxfId="30"/>
    <tableColumn id="4" xr3:uid="{3FCB259F-03EF-4A5F-960A-D932A26C175A}" name="Customer ID" dataDxfId="29"/>
    <tableColumn id="5" xr3:uid="{BB87BACA-F4F7-4EEE-8890-03C13DF5AE8A}" name="Customer Name" dataDxfId="28"/>
    <tableColumn id="6" xr3:uid="{01369EEF-4167-4683-A734-893912061754}" name="Segment" dataDxfId="27"/>
    <tableColumn id="7" xr3:uid="{C6BBC315-D9EE-4E39-BECD-4D432053D8DA}" name="City" dataDxfId="26"/>
    <tableColumn id="8" xr3:uid="{FB735734-D37C-4C21-B65F-6B61E3FBC6A1}" name="State" dataDxfId="25"/>
    <tableColumn id="9" xr3:uid="{9F46C7F5-700A-42B3-AAA7-9F80FECA9A85}" name="Country" dataDxfId="24"/>
    <tableColumn id="10" xr3:uid="{DD2B0EB1-66B7-4194-9F13-225989AAA205}" name="Region" dataDxfId="23"/>
    <tableColumn id="11" xr3:uid="{409CE043-80F6-4FAB-B656-1A196BC43878}" name="Product ID" dataDxfId="22"/>
    <tableColumn id="12" xr3:uid="{E1F7FCEE-18F6-45CD-91B4-98F1C9BF4B81}" name="Category" dataDxfId="21"/>
    <tableColumn id="13" xr3:uid="{C98772A3-C67E-4C69-BD37-4448363897CB}" name="Sub-Category" dataDxfId="20"/>
    <tableColumn id="14" xr3:uid="{BA30FE7C-03D0-4D7C-B967-B602C5D49368}" name="Product Name" dataDxfId="19"/>
    <tableColumn id="15" xr3:uid="{D72E9D2E-00AB-4359-BA2A-7FAEC6358262}" name="Sales" dataDxfId="18"/>
    <tableColumn id="16" xr3:uid="{8005CC81-223B-4DB4-8DD1-7E0261DDD85F}" name="Quantity" dataDxfId="17"/>
    <tableColumn id="17" xr3:uid="{66AF45ED-E08A-4101-94D2-6E36D561D4CE}" name="Profit" dataDxfId="16"/>
    <tableColumn id="18" xr3:uid="{B181EB70-ED8B-4808-ABE8-941C4B302688}" name="Shipping Cost" dataDxfId="15"/>
    <tableColumn id="19" xr3:uid="{A7C6E043-2A6D-4790-A3A6-EC34E926C925}" name="Order Priority" dataDxfId="14"/>
    <tableColumn id="20" xr3:uid="{ED6DF21C-236B-4928-A2D4-EC8BDC6A0F80}" name="Target" dataDxfId="13"/>
    <tableColumn id="21" xr3:uid="{86AE9EAE-5415-4759-AC05-688EFEB6C210}" name="Manager" dataDxfId="12"/>
    <tableColumn id="22" xr3:uid="{659595F3-2E42-4D90-BD4E-B5B197F0A9BC}" name="Team lead" dataDxfId="11"/>
    <tableColumn id="23" xr3:uid="{B171DCD2-AE87-44FE-8BC8-1E902F950F5E}" name="Gender" dataDxfId="10"/>
    <tableColumn id="24" xr3:uid="{EF65BE52-B392-4651-A670-5F8EA5289A42}" name="Order Date" dataDxfId="9"/>
    <tableColumn id="26" xr3:uid="{C7F6906F-048D-492B-A2E0-EF5FCC4EAD3C}" name="YEAR" dataDxfId="8">
      <calculatedColumnFormula>TEXT(India_Data[[#This Row],[Order Date]],"YYYY")</calculatedColumnFormula>
    </tableColumn>
    <tableColumn id="28" xr3:uid="{EC7C3B29-396A-482F-A8AA-24B1BA623AB2}" name="Dayname" dataDxfId="7">
      <calculatedColumnFormula>TEXT(India_Data[[#This Row],[Order Date]],"dddd")</calculatedColumnFormula>
    </tableColumn>
    <tableColumn id="27" xr3:uid="{76E6610C-735C-4A17-8F40-7F6884E4F815}" name="MONTH" dataDxfId="6">
      <calculatedColumnFormula>TEXT(India_Data[[#This Row],[Order Date]],"MMMM")</calculatedColumnFormula>
    </tableColumn>
    <tableColumn id="25" xr3:uid="{AFC72AEA-1825-45A9-A481-8947CAFD5943}" name="Ship Date" dataDxfId="5"/>
    <tableColumn id="29" xr3:uid="{6CC057E0-C062-4ADA-9766-96AB0B2FCE9A}" name="Weekday/weekend" dataDxfId="4">
      <calculatedColumnFormula>IF(OR(India_Data[[#This Row],[Dayname]]="Sunday",India_Data[[#This Row],[Dayname]]="Saturday"),"Weekend","Weekday")</calculatedColumnFormula>
    </tableColumn>
    <tableColumn id="30" xr3:uid="{C4AE125E-59C6-4B36-BC90-76E101BD5A2F}" name="Column1" dataDxfId="3">
      <calculatedColumnFormula>WEEKDAY(India_Data[[#This Row],[Order Date]])</calculatedColumnFormula>
    </tableColumn>
    <tableColumn id="31" xr3:uid="{B18EB080-9256-40CF-87A2-7CDA15F16A4D}" name="Column2" dataDxfId="2">
      <calculatedColumnFormula>IF(OR(India_Data[[#This Row],[Column1]]=1,India_Data[[#This Row],[Column1]]=7),"Weekend","Weekday")</calculatedColumnFormula>
    </tableColumn>
    <tableColumn id="32" xr3:uid="{2205AD21-0EF4-4944-BC08-8BD5021533FE}" name="Column3" dataDxfId="1">
      <calculatedColumnFormula>WEEKDAY(India_Data[[#This Row],[Order Date]],2)</calculatedColumnFormula>
    </tableColumn>
    <tableColumn id="33" xr3:uid="{5535C433-3286-4AD6-9970-1FF654DD4E83}" name="Column4" dataDxfId="0">
      <calculatedColumnFormula>IF(India_Data[[#This Row],[Column3]]&gt;5,"Weekend","weekday")</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F687F-05CD-4C26-AB55-2344552BF71F}">
  <dimension ref="A3:A4"/>
  <sheetViews>
    <sheetView workbookViewId="0">
      <selection activeCell="C1551" sqref="A2:AA1556"/>
    </sheetView>
  </sheetViews>
  <sheetFormatPr defaultRowHeight="19.2" x14ac:dyDescent="0.35"/>
  <cols>
    <col min="1" max="1" width="10.92578125" bestFit="1" customWidth="1"/>
    <col min="2" max="2" width="11.5" bestFit="1" customWidth="1"/>
  </cols>
  <sheetData>
    <row r="3" spans="1:1" x14ac:dyDescent="0.35">
      <c r="A3" t="s">
        <v>4135</v>
      </c>
    </row>
    <row r="4" spans="1:1" x14ac:dyDescent="0.35">
      <c r="A4" s="15">
        <v>589650.10499999952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18F48-5C16-4A68-91E1-2AEA85F76387}">
  <dimension ref="A1:AS1556"/>
  <sheetViews>
    <sheetView topLeftCell="C1" zoomScale="74" workbookViewId="0">
      <selection activeCell="X1537" sqref="X1537"/>
    </sheetView>
  </sheetViews>
  <sheetFormatPr defaultRowHeight="19.2" x14ac:dyDescent="0.35"/>
  <cols>
    <col min="1" max="1" width="7.85546875" customWidth="1"/>
    <col min="2" max="2" width="13.7109375" bestFit="1" customWidth="1"/>
    <col min="3" max="3" width="12.85546875" bestFit="1" customWidth="1"/>
    <col min="4" max="4" width="12.0703125" customWidth="1"/>
    <col min="5" max="5" width="19.5703125" bestFit="1" customWidth="1"/>
    <col min="6" max="6" width="10.85546875" bestFit="1" customWidth="1"/>
    <col min="7" max="7" width="18.640625" bestFit="1" customWidth="1"/>
    <col min="8" max="8" width="17.5" bestFit="1" customWidth="1"/>
    <col min="9" max="9" width="8.42578125" customWidth="1"/>
    <col min="10" max="10" width="7.5703125" customWidth="1"/>
    <col min="11" max="11" width="16.85546875" bestFit="1" customWidth="1"/>
    <col min="12" max="12" width="13" bestFit="1" customWidth="1"/>
    <col min="13" max="13" width="12.7109375" customWidth="1"/>
    <col min="14" max="14" width="55.0703125" bestFit="1" customWidth="1"/>
    <col min="15" max="15" width="8.28515625" bestFit="1" customWidth="1"/>
    <col min="16" max="16" width="8.92578125" customWidth="1"/>
    <col min="17" max="17" width="8.92578125" bestFit="1" customWidth="1"/>
    <col min="18" max="18" width="13" customWidth="1"/>
    <col min="19" max="19" width="13.7109375" customWidth="1"/>
    <col min="20" max="20" width="7.28515625" customWidth="1"/>
    <col min="21" max="21" width="9" customWidth="1"/>
    <col min="22" max="22" width="10.35546875" customWidth="1"/>
    <col min="24" max="27" width="10.2109375" customWidth="1"/>
    <col min="28" max="28" width="9.85546875" bestFit="1" customWidth="1"/>
    <col min="29" max="29" width="21.2109375" customWidth="1"/>
  </cols>
  <sheetData>
    <row r="1" spans="1:45" x14ac:dyDescent="0.35">
      <c r="A1" s="10"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c r="W1" s="12" t="s">
        <v>22</v>
      </c>
      <c r="X1" s="1" t="s">
        <v>23</v>
      </c>
      <c r="Y1" s="2" t="s">
        <v>4150</v>
      </c>
      <c r="Z1" s="2" t="s">
        <v>4162</v>
      </c>
      <c r="AA1" s="2" t="s">
        <v>4151</v>
      </c>
      <c r="AB1" s="2" t="s">
        <v>24</v>
      </c>
      <c r="AC1" s="16" t="s">
        <v>4178</v>
      </c>
      <c r="AD1" s="16" t="s">
        <v>4148</v>
      </c>
      <c r="AE1" s="16" t="s">
        <v>4149</v>
      </c>
      <c r="AF1" s="16" t="s">
        <v>4192</v>
      </c>
      <c r="AG1" s="16" t="s">
        <v>4194</v>
      </c>
    </row>
    <row r="2" spans="1:45" x14ac:dyDescent="0.35">
      <c r="A2" s="9">
        <v>1</v>
      </c>
      <c r="B2" s="7" t="s">
        <v>593</v>
      </c>
      <c r="C2" s="7" t="s">
        <v>26</v>
      </c>
      <c r="D2" s="7" t="s">
        <v>594</v>
      </c>
      <c r="E2" s="7" t="s">
        <v>595</v>
      </c>
      <c r="F2" s="7" t="s">
        <v>29</v>
      </c>
      <c r="G2" s="7" t="s">
        <v>393</v>
      </c>
      <c r="H2" s="7" t="s">
        <v>136</v>
      </c>
      <c r="I2" s="7" t="s">
        <v>32</v>
      </c>
      <c r="J2" s="7" t="s">
        <v>54</v>
      </c>
      <c r="K2" s="7" t="s">
        <v>596</v>
      </c>
      <c r="L2" s="7" t="s">
        <v>35</v>
      </c>
      <c r="M2" s="7" t="s">
        <v>36</v>
      </c>
      <c r="N2" s="7" t="s">
        <v>597</v>
      </c>
      <c r="O2" s="7">
        <v>56.52</v>
      </c>
      <c r="P2" s="7">
        <v>2</v>
      </c>
      <c r="Q2" s="7">
        <v>23.7</v>
      </c>
      <c r="R2" s="7">
        <v>2.15</v>
      </c>
      <c r="S2" s="7" t="s">
        <v>38</v>
      </c>
      <c r="T2" s="7">
        <v>386</v>
      </c>
      <c r="U2" s="7" t="s">
        <v>39</v>
      </c>
      <c r="V2" s="7" t="s">
        <v>57</v>
      </c>
      <c r="W2" s="8" t="s">
        <v>58</v>
      </c>
      <c r="X2" s="3">
        <v>45303</v>
      </c>
      <c r="Y2" s="4" t="str">
        <f>TEXT(India_Data[[#This Row],[Order Date]],"YYYY")</f>
        <v>2024</v>
      </c>
      <c r="Z2" s="4" t="str">
        <f>TEXT(India_Data[[#This Row],[Order Date]],"dddd")</f>
        <v>Friday</v>
      </c>
      <c r="AA2" s="4" t="str">
        <f>TEXT(India_Data[[#This Row],[Order Date]],"MMMM")</f>
        <v>January</v>
      </c>
      <c r="AB2" s="4">
        <v>45424</v>
      </c>
      <c r="AC2" t="str">
        <f>IF(OR(India_Data[[#This Row],[Dayname]]="Sunday",India_Data[[#This Row],[Dayname]]="Saturday"),"Weekend","Weekday")</f>
        <v>Weekday</v>
      </c>
      <c r="AD2" s="15">
        <f>WEEKDAY(India_Data[[#This Row],[Order Date]])</f>
        <v>6</v>
      </c>
      <c r="AE2" t="str">
        <f>IF(OR(India_Data[[#This Row],[Column1]]=1,India_Data[[#This Row],[Column1]]=7),"Weekend","Weekday")</f>
        <v>Weekday</v>
      </c>
      <c r="AF2" s="15">
        <f>WEEKDAY(India_Data[[#This Row],[Order Date]],2)</f>
        <v>5</v>
      </c>
      <c r="AG2" s="15" t="str">
        <f>IF(India_Data[[#This Row],[Column3]]&gt;5,"Weekend","weekday")</f>
        <v>weekday</v>
      </c>
    </row>
    <row r="3" spans="1:45" x14ac:dyDescent="0.35">
      <c r="A3" s="9">
        <v>2</v>
      </c>
      <c r="B3" s="7" t="s">
        <v>598</v>
      </c>
      <c r="C3" s="7" t="s">
        <v>26</v>
      </c>
      <c r="D3" s="7" t="s">
        <v>599</v>
      </c>
      <c r="E3" s="7" t="s">
        <v>600</v>
      </c>
      <c r="F3" s="7" t="s">
        <v>29</v>
      </c>
      <c r="G3" s="7" t="s">
        <v>524</v>
      </c>
      <c r="H3" s="7" t="s">
        <v>512</v>
      </c>
      <c r="I3" s="7" t="s">
        <v>32</v>
      </c>
      <c r="J3" s="7" t="s">
        <v>180</v>
      </c>
      <c r="K3" s="7" t="s">
        <v>601</v>
      </c>
      <c r="L3" s="7" t="s">
        <v>35</v>
      </c>
      <c r="M3" s="7" t="s">
        <v>36</v>
      </c>
      <c r="N3" s="7" t="s">
        <v>602</v>
      </c>
      <c r="O3" s="7">
        <v>17.16</v>
      </c>
      <c r="P3" s="7">
        <v>2</v>
      </c>
      <c r="Q3" s="7">
        <v>2.04</v>
      </c>
      <c r="R3" s="7">
        <v>1.5</v>
      </c>
      <c r="S3" s="7" t="s">
        <v>38</v>
      </c>
      <c r="T3" s="7">
        <v>401</v>
      </c>
      <c r="U3" s="7" t="s">
        <v>39</v>
      </c>
      <c r="V3" s="7" t="s">
        <v>40</v>
      </c>
      <c r="W3" s="8" t="s">
        <v>41</v>
      </c>
      <c r="X3" s="3">
        <v>45287</v>
      </c>
      <c r="Y3" s="4" t="str">
        <f>TEXT(India_Data[[#This Row],[Order Date]],"YYYY")</f>
        <v>2023</v>
      </c>
      <c r="Z3" s="4" t="str">
        <f>TEXT(India_Data[[#This Row],[Order Date]],"dddd")</f>
        <v>Wednesday</v>
      </c>
      <c r="AA3" s="4" t="str">
        <f>TEXT(India_Data[[#This Row],[Order Date]],"MMMM")</f>
        <v>December</v>
      </c>
      <c r="AB3" s="4">
        <v>45291</v>
      </c>
      <c r="AC3" t="str">
        <f>IF(OR(India_Data[[#This Row],[Dayname]]="Sunday",India_Data[[#This Row],[Dayname]]="Saturday"),"Weekend","Weekday")</f>
        <v>Weekday</v>
      </c>
      <c r="AD3">
        <f>WEEKDAY(India_Data[[#This Row],[Order Date]])</f>
        <v>4</v>
      </c>
      <c r="AE3" t="str">
        <f>IF(OR(India_Data[[#This Row],[Column1]]=1,India_Data[[#This Row],[Column1]]=7),"Weekend","Weekday")</f>
        <v>Weekday</v>
      </c>
      <c r="AF3" s="15">
        <f>WEEKDAY(India_Data[[#This Row],[Order Date]],2)</f>
        <v>3</v>
      </c>
      <c r="AG3" s="15" t="str">
        <f>IF(India_Data[[#This Row],[Column3]]&gt;5,"Weekend","weekday")</f>
        <v>weekday</v>
      </c>
    </row>
    <row r="4" spans="1:45" x14ac:dyDescent="0.35">
      <c r="A4" s="9">
        <v>3</v>
      </c>
      <c r="B4" s="7" t="s">
        <v>603</v>
      </c>
      <c r="C4" s="7" t="s">
        <v>26</v>
      </c>
      <c r="D4" s="7" t="s">
        <v>604</v>
      </c>
      <c r="E4" s="7" t="s">
        <v>605</v>
      </c>
      <c r="F4" s="7" t="s">
        <v>29</v>
      </c>
      <c r="G4" s="7" t="s">
        <v>218</v>
      </c>
      <c r="H4" s="7" t="s">
        <v>165</v>
      </c>
      <c r="I4" s="7" t="s">
        <v>32</v>
      </c>
      <c r="J4" s="7" t="s">
        <v>47</v>
      </c>
      <c r="K4" s="7" t="s">
        <v>606</v>
      </c>
      <c r="L4" s="7" t="s">
        <v>35</v>
      </c>
      <c r="M4" s="7" t="s">
        <v>36</v>
      </c>
      <c r="N4" s="7" t="s">
        <v>607</v>
      </c>
      <c r="O4" s="7">
        <v>14.04</v>
      </c>
      <c r="P4" s="7">
        <v>2</v>
      </c>
      <c r="Q4" s="7">
        <v>0.24</v>
      </c>
      <c r="R4" s="7">
        <v>0.79</v>
      </c>
      <c r="S4" s="7" t="s">
        <v>38</v>
      </c>
      <c r="T4" s="7">
        <v>293</v>
      </c>
      <c r="U4" s="7" t="s">
        <v>39</v>
      </c>
      <c r="V4" s="7" t="s">
        <v>50</v>
      </c>
      <c r="W4" s="8" t="s">
        <v>41</v>
      </c>
      <c r="X4" s="3">
        <v>45334</v>
      </c>
      <c r="Y4" s="4" t="str">
        <f>TEXT(India_Data[[#This Row],[Order Date]],"YYYY")</f>
        <v>2024</v>
      </c>
      <c r="Z4" s="4" t="str">
        <f>TEXT(India_Data[[#This Row],[Order Date]],"dddd")</f>
        <v>Monday</v>
      </c>
      <c r="AA4" s="4" t="str">
        <f>TEXT(India_Data[[#This Row],[Order Date]],"MMMM")</f>
        <v>February</v>
      </c>
      <c r="AB4" s="4">
        <v>45485</v>
      </c>
      <c r="AC4" t="str">
        <f>IF(OR(India_Data[[#This Row],[Dayname]]="Sunday",India_Data[[#This Row],[Dayname]]="Saturday"),"Weekend","Weekday")</f>
        <v>Weekday</v>
      </c>
      <c r="AD4">
        <f>WEEKDAY(India_Data[[#This Row],[Order Date]])</f>
        <v>2</v>
      </c>
      <c r="AE4" t="str">
        <f>IF(OR(India_Data[[#This Row],[Column1]]=1,India_Data[[#This Row],[Column1]]=7),"Weekend","Weekday")</f>
        <v>Weekday</v>
      </c>
      <c r="AF4" s="15">
        <f>WEEKDAY(India_Data[[#This Row],[Order Date]],2)</f>
        <v>1</v>
      </c>
      <c r="AG4" s="15" t="str">
        <f>IF(India_Data[[#This Row],[Column3]]&gt;5,"Weekend","weekday")</f>
        <v>weekday</v>
      </c>
    </row>
    <row r="5" spans="1:45" x14ac:dyDescent="0.35">
      <c r="A5" s="9">
        <v>4</v>
      </c>
      <c r="B5" s="7" t="s">
        <v>369</v>
      </c>
      <c r="C5" s="7" t="s">
        <v>26</v>
      </c>
      <c r="D5" s="7" t="s">
        <v>370</v>
      </c>
      <c r="E5" s="7" t="s">
        <v>371</v>
      </c>
      <c r="F5" s="7" t="s">
        <v>29</v>
      </c>
      <c r="G5" s="7" t="s">
        <v>372</v>
      </c>
      <c r="H5" s="7" t="s">
        <v>165</v>
      </c>
      <c r="I5" s="7" t="s">
        <v>32</v>
      </c>
      <c r="J5" s="7" t="s">
        <v>47</v>
      </c>
      <c r="K5" s="7" t="s">
        <v>608</v>
      </c>
      <c r="L5" s="7" t="s">
        <v>35</v>
      </c>
      <c r="M5" s="7" t="s">
        <v>36</v>
      </c>
      <c r="N5" s="7" t="s">
        <v>609</v>
      </c>
      <c r="O5" s="7">
        <v>9.5399999999999991</v>
      </c>
      <c r="P5" s="7">
        <v>2</v>
      </c>
      <c r="Q5" s="7">
        <v>4.4400000000000004</v>
      </c>
      <c r="R5" s="7">
        <v>0.14000000000000001</v>
      </c>
      <c r="S5" s="7" t="s">
        <v>38</v>
      </c>
      <c r="T5" s="7">
        <v>609</v>
      </c>
      <c r="U5" s="7" t="s">
        <v>39</v>
      </c>
      <c r="V5" s="7" t="s">
        <v>78</v>
      </c>
      <c r="W5" s="8" t="s">
        <v>41</v>
      </c>
      <c r="X5" s="3">
        <v>45587</v>
      </c>
      <c r="Y5" s="4" t="str">
        <f>TEXT(India_Data[[#This Row],[Order Date]],"YYYY")</f>
        <v>2024</v>
      </c>
      <c r="Z5" s="4" t="str">
        <f>TEXT(India_Data[[#This Row],[Order Date]],"dddd")</f>
        <v>Tuesday</v>
      </c>
      <c r="AA5" s="4" t="str">
        <f>TEXT(India_Data[[#This Row],[Order Date]],"MMMM")</f>
        <v>October</v>
      </c>
      <c r="AB5" s="4">
        <v>45593</v>
      </c>
      <c r="AC5" t="str">
        <f>IF(OR(India_Data[[#This Row],[Dayname]]="Sunday",India_Data[[#This Row],[Dayname]]="Saturday"),"Weekend","Weekday")</f>
        <v>Weekday</v>
      </c>
      <c r="AD5">
        <f>WEEKDAY(India_Data[[#This Row],[Order Date]])</f>
        <v>3</v>
      </c>
      <c r="AE5" t="str">
        <f>IF(OR(India_Data[[#This Row],[Column1]]=1,India_Data[[#This Row],[Column1]]=7),"Weekend","Weekday")</f>
        <v>Weekday</v>
      </c>
      <c r="AF5" s="15">
        <f>WEEKDAY(India_Data[[#This Row],[Order Date]],2)</f>
        <v>2</v>
      </c>
      <c r="AG5" s="15" t="str">
        <f>IF(India_Data[[#This Row],[Column3]]&gt;5,"Weekend","weekday")</f>
        <v>weekday</v>
      </c>
      <c r="AM5" t="s">
        <v>4183</v>
      </c>
      <c r="AO5" t="s">
        <v>4184</v>
      </c>
      <c r="AR5" t="s">
        <v>4193</v>
      </c>
    </row>
    <row r="6" spans="1:45" x14ac:dyDescent="0.35">
      <c r="A6" s="9">
        <v>5</v>
      </c>
      <c r="B6" s="7" t="s">
        <v>610</v>
      </c>
      <c r="C6" s="7" t="s">
        <v>26</v>
      </c>
      <c r="D6" s="7" t="s">
        <v>611</v>
      </c>
      <c r="E6" s="7" t="s">
        <v>612</v>
      </c>
      <c r="F6" s="7" t="s">
        <v>29</v>
      </c>
      <c r="G6" s="7" t="s">
        <v>613</v>
      </c>
      <c r="H6" s="7" t="s">
        <v>157</v>
      </c>
      <c r="I6" s="7" t="s">
        <v>32</v>
      </c>
      <c r="J6" s="7" t="s">
        <v>47</v>
      </c>
      <c r="K6" s="7" t="s">
        <v>614</v>
      </c>
      <c r="L6" s="7" t="s">
        <v>35</v>
      </c>
      <c r="M6" s="7" t="s">
        <v>145</v>
      </c>
      <c r="N6" s="7" t="s">
        <v>615</v>
      </c>
      <c r="O6" s="7">
        <v>124.32</v>
      </c>
      <c r="P6" s="7">
        <v>2</v>
      </c>
      <c r="Q6" s="7">
        <v>54.66</v>
      </c>
      <c r="R6" s="7">
        <v>11.12</v>
      </c>
      <c r="S6" s="7" t="s">
        <v>38</v>
      </c>
      <c r="T6" s="7">
        <v>750</v>
      </c>
      <c r="U6" s="7" t="s">
        <v>39</v>
      </c>
      <c r="V6" s="7" t="s">
        <v>40</v>
      </c>
      <c r="W6" s="8" t="s">
        <v>58</v>
      </c>
      <c r="X6" s="3">
        <v>44466</v>
      </c>
      <c r="Y6" s="4" t="str">
        <f>TEXT(India_Data[[#This Row],[Order Date]],"YYYY")</f>
        <v>2021</v>
      </c>
      <c r="Z6" s="4" t="str">
        <f>TEXT(India_Data[[#This Row],[Order Date]],"dddd")</f>
        <v>Monday</v>
      </c>
      <c r="AA6" s="4" t="str">
        <f>TEXT(India_Data[[#This Row],[Order Date]],"MMMM")</f>
        <v>September</v>
      </c>
      <c r="AB6" s="4">
        <v>44206</v>
      </c>
      <c r="AC6" t="str">
        <f>IF(OR(India_Data[[#This Row],[Dayname]]="Sunday",India_Data[[#This Row],[Dayname]]="Saturday"),"Weekend","Weekday")</f>
        <v>Weekday</v>
      </c>
      <c r="AD6">
        <f>WEEKDAY(India_Data[[#This Row],[Order Date]])</f>
        <v>2</v>
      </c>
      <c r="AE6" t="str">
        <f>IF(OR(India_Data[[#This Row],[Column1]]=1,India_Data[[#This Row],[Column1]]=7),"Weekend","Weekday")</f>
        <v>Weekday</v>
      </c>
      <c r="AF6" s="15">
        <f>WEEKDAY(India_Data[[#This Row],[Order Date]],2)</f>
        <v>1</v>
      </c>
      <c r="AG6" s="15" t="str">
        <f>IF(India_Data[[#This Row],[Column3]]&gt;5,"Weekend","weekday")</f>
        <v>weekday</v>
      </c>
      <c r="AK6" t="s">
        <v>4173</v>
      </c>
      <c r="AO6" t="s">
        <v>4185</v>
      </c>
      <c r="AP6">
        <v>1</v>
      </c>
    </row>
    <row r="7" spans="1:45" x14ac:dyDescent="0.35">
      <c r="A7" s="9">
        <v>6</v>
      </c>
      <c r="B7" s="7" t="s">
        <v>616</v>
      </c>
      <c r="C7" s="7" t="s">
        <v>26</v>
      </c>
      <c r="D7" s="7" t="s">
        <v>617</v>
      </c>
      <c r="E7" s="7" t="s">
        <v>618</v>
      </c>
      <c r="F7" s="7" t="s">
        <v>29</v>
      </c>
      <c r="G7" s="7" t="s">
        <v>619</v>
      </c>
      <c r="H7" s="7" t="s">
        <v>563</v>
      </c>
      <c r="I7" s="7" t="s">
        <v>32</v>
      </c>
      <c r="J7" s="7" t="s">
        <v>54</v>
      </c>
      <c r="K7" s="7" t="s">
        <v>620</v>
      </c>
      <c r="L7" s="7" t="s">
        <v>35</v>
      </c>
      <c r="M7" s="7" t="s">
        <v>145</v>
      </c>
      <c r="N7" s="7" t="s">
        <v>621</v>
      </c>
      <c r="O7" s="7">
        <v>33.119999999999997</v>
      </c>
      <c r="P7" s="7">
        <v>2</v>
      </c>
      <c r="Q7" s="7">
        <v>4.62</v>
      </c>
      <c r="R7" s="7">
        <v>0.91</v>
      </c>
      <c r="S7" s="7" t="s">
        <v>38</v>
      </c>
      <c r="T7" s="7">
        <v>647</v>
      </c>
      <c r="U7" s="7" t="s">
        <v>39</v>
      </c>
      <c r="V7" s="7" t="s">
        <v>50</v>
      </c>
      <c r="W7" s="8" t="s">
        <v>41</v>
      </c>
      <c r="X7" s="3">
        <v>44728</v>
      </c>
      <c r="Y7" s="4" t="str">
        <f>TEXT(India_Data[[#This Row],[Order Date]],"YYYY")</f>
        <v>2022</v>
      </c>
      <c r="Z7" s="4" t="str">
        <f>TEXT(India_Data[[#This Row],[Order Date]],"dddd")</f>
        <v>Thursday</v>
      </c>
      <c r="AA7" s="4" t="str">
        <f>TEXT(India_Data[[#This Row],[Order Date]],"MMMM")</f>
        <v>June</v>
      </c>
      <c r="AB7" s="4">
        <v>44734</v>
      </c>
      <c r="AC7" t="str">
        <f>IF(OR(India_Data[[#This Row],[Dayname]]="Sunday",India_Data[[#This Row],[Dayname]]="Saturday"),"Weekend","Weekday")</f>
        <v>Weekday</v>
      </c>
      <c r="AD7">
        <f>WEEKDAY(India_Data[[#This Row],[Order Date]])</f>
        <v>5</v>
      </c>
      <c r="AE7" t="str">
        <f>IF(OR(India_Data[[#This Row],[Column1]]=1,India_Data[[#This Row],[Column1]]=7),"Weekend","Weekday")</f>
        <v>Weekday</v>
      </c>
      <c r="AF7" s="15">
        <f>WEEKDAY(India_Data[[#This Row],[Order Date]],2)</f>
        <v>4</v>
      </c>
      <c r="AG7" s="15" t="str">
        <f>IF(India_Data[[#This Row],[Column3]]&gt;5,"Weekend","weekday")</f>
        <v>weekday</v>
      </c>
      <c r="AK7" t="s">
        <v>4174</v>
      </c>
      <c r="AO7" t="s">
        <v>4186</v>
      </c>
      <c r="AP7">
        <v>2</v>
      </c>
      <c r="AR7" t="s">
        <v>4186</v>
      </c>
      <c r="AS7">
        <v>1</v>
      </c>
    </row>
    <row r="8" spans="1:45" x14ac:dyDescent="0.35">
      <c r="A8" s="9">
        <v>7</v>
      </c>
      <c r="B8" s="7" t="s">
        <v>622</v>
      </c>
      <c r="C8" s="7" t="s">
        <v>26</v>
      </c>
      <c r="D8" s="7" t="s">
        <v>278</v>
      </c>
      <c r="E8" s="7" t="s">
        <v>279</v>
      </c>
      <c r="F8" s="7" t="s">
        <v>29</v>
      </c>
      <c r="G8" s="7" t="s">
        <v>623</v>
      </c>
      <c r="H8" s="7" t="s">
        <v>63</v>
      </c>
      <c r="I8" s="7" t="s">
        <v>32</v>
      </c>
      <c r="J8" s="7" t="s">
        <v>54</v>
      </c>
      <c r="K8" s="7" t="s">
        <v>624</v>
      </c>
      <c r="L8" s="7" t="s">
        <v>35</v>
      </c>
      <c r="M8" s="7" t="s">
        <v>76</v>
      </c>
      <c r="N8" s="7" t="s">
        <v>625</v>
      </c>
      <c r="O8" s="7">
        <v>71.94</v>
      </c>
      <c r="P8" s="7">
        <v>2</v>
      </c>
      <c r="Q8" s="7">
        <v>10.74</v>
      </c>
      <c r="R8" s="7">
        <v>8.4600000000000009</v>
      </c>
      <c r="S8" s="7" t="s">
        <v>38</v>
      </c>
      <c r="T8" s="7">
        <v>167</v>
      </c>
      <c r="U8" s="7" t="s">
        <v>39</v>
      </c>
      <c r="V8" s="7" t="s">
        <v>78</v>
      </c>
      <c r="W8" s="8" t="s">
        <v>41</v>
      </c>
      <c r="X8" s="3">
        <v>45060</v>
      </c>
      <c r="Y8" s="4" t="str">
        <f>TEXT(India_Data[[#This Row],[Order Date]],"YYYY")</f>
        <v>2023</v>
      </c>
      <c r="Z8" s="4" t="str">
        <f>TEXT(India_Data[[#This Row],[Order Date]],"dddd")</f>
        <v>Sunday</v>
      </c>
      <c r="AA8" s="4" t="str">
        <f>TEXT(India_Data[[#This Row],[Order Date]],"MMMM")</f>
        <v>May</v>
      </c>
      <c r="AB8" s="4">
        <v>45066</v>
      </c>
      <c r="AC8" t="str">
        <f>IF(OR(India_Data[[#This Row],[Dayname]]="Sunday",India_Data[[#This Row],[Dayname]]="Saturday"),"Weekend","Weekday")</f>
        <v>Weekend</v>
      </c>
      <c r="AD8">
        <f>WEEKDAY(India_Data[[#This Row],[Order Date]])</f>
        <v>1</v>
      </c>
      <c r="AE8" t="str">
        <f>IF(OR(India_Data[[#This Row],[Column1]]=1,India_Data[[#This Row],[Column1]]=7),"Weekend","Weekday")</f>
        <v>Weekend</v>
      </c>
      <c r="AF8" s="15">
        <f>WEEKDAY(India_Data[[#This Row],[Order Date]],2)</f>
        <v>7</v>
      </c>
      <c r="AG8" s="15" t="str">
        <f>IF(India_Data[[#This Row],[Column3]]&gt;5,"Weekend","weekday")</f>
        <v>Weekend</v>
      </c>
      <c r="AO8" t="s">
        <v>4187</v>
      </c>
      <c r="AP8">
        <v>3</v>
      </c>
      <c r="AR8" t="s">
        <v>4187</v>
      </c>
      <c r="AS8">
        <v>2</v>
      </c>
    </row>
    <row r="9" spans="1:45" x14ac:dyDescent="0.35">
      <c r="A9" s="9">
        <v>8</v>
      </c>
      <c r="B9" s="7" t="s">
        <v>626</v>
      </c>
      <c r="C9" s="7" t="s">
        <v>26</v>
      </c>
      <c r="D9" s="7" t="s">
        <v>60</v>
      </c>
      <c r="E9" s="7" t="s">
        <v>61</v>
      </c>
      <c r="F9" s="7" t="s">
        <v>29</v>
      </c>
      <c r="G9" s="7" t="s">
        <v>627</v>
      </c>
      <c r="H9" s="7" t="s">
        <v>627</v>
      </c>
      <c r="I9" s="7" t="s">
        <v>32</v>
      </c>
      <c r="J9" s="7" t="s">
        <v>47</v>
      </c>
      <c r="K9" s="7" t="s">
        <v>628</v>
      </c>
      <c r="L9" s="7" t="s">
        <v>35</v>
      </c>
      <c r="M9" s="7" t="s">
        <v>76</v>
      </c>
      <c r="N9" s="7" t="s">
        <v>629</v>
      </c>
      <c r="O9" s="7">
        <v>25.08</v>
      </c>
      <c r="P9" s="7">
        <v>2</v>
      </c>
      <c r="Q9" s="7">
        <v>3.96</v>
      </c>
      <c r="R9" s="7">
        <v>1.88</v>
      </c>
      <c r="S9" s="7" t="s">
        <v>38</v>
      </c>
      <c r="T9" s="7">
        <v>189</v>
      </c>
      <c r="U9" s="7" t="s">
        <v>39</v>
      </c>
      <c r="V9" s="7" t="s">
        <v>57</v>
      </c>
      <c r="W9" s="8" t="s">
        <v>41</v>
      </c>
      <c r="X9" s="3">
        <v>44325</v>
      </c>
      <c r="Y9" s="4" t="str">
        <f>TEXT(India_Data[[#This Row],[Order Date]],"YYYY")</f>
        <v>2021</v>
      </c>
      <c r="Z9" s="4" t="str">
        <f>TEXT(India_Data[[#This Row],[Order Date]],"dddd")</f>
        <v>Sunday</v>
      </c>
      <c r="AA9" s="4" t="str">
        <f>TEXT(India_Data[[#This Row],[Order Date]],"MMMM")</f>
        <v>May</v>
      </c>
      <c r="AB9" s="4">
        <v>44509</v>
      </c>
      <c r="AC9" t="str">
        <f>IF(OR(India_Data[[#This Row],[Dayname]]="Sunday",India_Data[[#This Row],[Dayname]]="Saturday"),"Weekend","Weekday")</f>
        <v>Weekend</v>
      </c>
      <c r="AD9">
        <f>WEEKDAY(India_Data[[#This Row],[Order Date]])</f>
        <v>1</v>
      </c>
      <c r="AE9" t="str">
        <f>IF(OR(India_Data[[#This Row],[Column1]]=1,India_Data[[#This Row],[Column1]]=7),"Weekend","Weekday")</f>
        <v>Weekend</v>
      </c>
      <c r="AF9" s="15">
        <f>WEEKDAY(India_Data[[#This Row],[Order Date]],2)</f>
        <v>7</v>
      </c>
      <c r="AG9" s="15" t="str">
        <f>IF(India_Data[[#This Row],[Column3]]&gt;5,"Weekend","weekday")</f>
        <v>Weekend</v>
      </c>
      <c r="AO9" t="s">
        <v>4188</v>
      </c>
      <c r="AP9">
        <v>4</v>
      </c>
      <c r="AR9" t="s">
        <v>4188</v>
      </c>
      <c r="AS9">
        <v>3</v>
      </c>
    </row>
    <row r="10" spans="1:45" x14ac:dyDescent="0.35">
      <c r="A10" s="9">
        <v>9</v>
      </c>
      <c r="B10" s="7" t="s">
        <v>630</v>
      </c>
      <c r="C10" s="7" t="s">
        <v>26</v>
      </c>
      <c r="D10" s="7" t="s">
        <v>631</v>
      </c>
      <c r="E10" s="7" t="s">
        <v>632</v>
      </c>
      <c r="F10" s="7" t="s">
        <v>29</v>
      </c>
      <c r="G10" s="7" t="s">
        <v>96</v>
      </c>
      <c r="H10" s="7" t="s">
        <v>31</v>
      </c>
      <c r="I10" s="7" t="s">
        <v>32</v>
      </c>
      <c r="J10" s="7" t="s">
        <v>33</v>
      </c>
      <c r="K10" s="7" t="s">
        <v>633</v>
      </c>
      <c r="L10" s="7" t="s">
        <v>35</v>
      </c>
      <c r="M10" s="7" t="s">
        <v>84</v>
      </c>
      <c r="N10" s="7" t="s">
        <v>634</v>
      </c>
      <c r="O10" s="7">
        <v>21.6</v>
      </c>
      <c r="P10" s="7">
        <v>2</v>
      </c>
      <c r="Q10" s="7">
        <v>1.26</v>
      </c>
      <c r="R10" s="7">
        <v>1.38</v>
      </c>
      <c r="S10" s="7" t="s">
        <v>38</v>
      </c>
      <c r="T10" s="7">
        <v>774</v>
      </c>
      <c r="U10" s="7" t="s">
        <v>39</v>
      </c>
      <c r="V10" s="7" t="s">
        <v>40</v>
      </c>
      <c r="W10" s="8" t="s">
        <v>58</v>
      </c>
      <c r="X10" s="3">
        <v>44585</v>
      </c>
      <c r="Y10" s="4" t="str">
        <f>TEXT(India_Data[[#This Row],[Order Date]],"YYYY")</f>
        <v>2022</v>
      </c>
      <c r="Z10" s="4" t="str">
        <f>TEXT(India_Data[[#This Row],[Order Date]],"dddd")</f>
        <v>Monday</v>
      </c>
      <c r="AA10" s="4" t="str">
        <f>TEXT(India_Data[[#This Row],[Order Date]],"MMMM")</f>
        <v>January</v>
      </c>
      <c r="AB10" s="4">
        <v>44591</v>
      </c>
      <c r="AC10" t="str">
        <f>IF(OR(India_Data[[#This Row],[Dayname]]="Sunday",India_Data[[#This Row],[Dayname]]="Saturday"),"Weekend","Weekday")</f>
        <v>Weekday</v>
      </c>
      <c r="AD10">
        <f>WEEKDAY(India_Data[[#This Row],[Order Date]])</f>
        <v>2</v>
      </c>
      <c r="AE10" t="str">
        <f>IF(OR(India_Data[[#This Row],[Column1]]=1,India_Data[[#This Row],[Column1]]=7),"Weekend","Weekday")</f>
        <v>Weekday</v>
      </c>
      <c r="AF10" s="15">
        <f>WEEKDAY(India_Data[[#This Row],[Order Date]],2)</f>
        <v>1</v>
      </c>
      <c r="AG10" s="15" t="str">
        <f>IF(India_Data[[#This Row],[Column3]]&gt;5,"Weekend","weekday")</f>
        <v>weekday</v>
      </c>
      <c r="AK10" t="s">
        <v>4175</v>
      </c>
      <c r="AO10" t="s">
        <v>4189</v>
      </c>
      <c r="AP10">
        <v>5</v>
      </c>
      <c r="AR10" t="s">
        <v>4189</v>
      </c>
      <c r="AS10">
        <v>4</v>
      </c>
    </row>
    <row r="11" spans="1:45" x14ac:dyDescent="0.35">
      <c r="A11" s="9">
        <v>10</v>
      </c>
      <c r="B11" s="7" t="s">
        <v>383</v>
      </c>
      <c r="C11" s="7" t="s">
        <v>26</v>
      </c>
      <c r="D11" s="7" t="s">
        <v>384</v>
      </c>
      <c r="E11" s="7" t="s">
        <v>385</v>
      </c>
      <c r="F11" s="7" t="s">
        <v>29</v>
      </c>
      <c r="G11" s="7" t="s">
        <v>211</v>
      </c>
      <c r="H11" s="7" t="s">
        <v>31</v>
      </c>
      <c r="I11" s="7" t="s">
        <v>32</v>
      </c>
      <c r="J11" s="7" t="s">
        <v>33</v>
      </c>
      <c r="K11" s="7" t="s">
        <v>635</v>
      </c>
      <c r="L11" s="7" t="s">
        <v>35</v>
      </c>
      <c r="M11" s="7" t="s">
        <v>84</v>
      </c>
      <c r="N11" s="7" t="s">
        <v>636</v>
      </c>
      <c r="O11" s="7">
        <v>17.399999999999999</v>
      </c>
      <c r="P11" s="7">
        <v>2</v>
      </c>
      <c r="Q11" s="7">
        <v>1.38</v>
      </c>
      <c r="R11" s="7">
        <v>1.36</v>
      </c>
      <c r="S11" s="7" t="s">
        <v>38</v>
      </c>
      <c r="T11" s="7">
        <v>389</v>
      </c>
      <c r="U11" s="7" t="s">
        <v>39</v>
      </c>
      <c r="V11" s="7" t="s">
        <v>50</v>
      </c>
      <c r="W11" s="8" t="s">
        <v>41</v>
      </c>
      <c r="X11" s="3">
        <v>44790</v>
      </c>
      <c r="Y11" s="4" t="str">
        <f>TEXT(India_Data[[#This Row],[Order Date]],"YYYY")</f>
        <v>2022</v>
      </c>
      <c r="Z11" s="4" t="str">
        <f>TEXT(India_Data[[#This Row],[Order Date]],"dddd")</f>
        <v>Wednesday</v>
      </c>
      <c r="AA11" s="4" t="str">
        <f>TEXT(India_Data[[#This Row],[Order Date]],"MMMM")</f>
        <v>August</v>
      </c>
      <c r="AB11" s="4">
        <v>44795</v>
      </c>
      <c r="AC11" t="str">
        <f>IF(OR(India_Data[[#This Row],[Dayname]]="Sunday",India_Data[[#This Row],[Dayname]]="Saturday"),"Weekend","Weekday")</f>
        <v>Weekday</v>
      </c>
      <c r="AD11">
        <f>WEEKDAY(India_Data[[#This Row],[Order Date]])</f>
        <v>4</v>
      </c>
      <c r="AE11" t="str">
        <f>IF(OR(India_Data[[#This Row],[Column1]]=1,India_Data[[#This Row],[Column1]]=7),"Weekend","Weekday")</f>
        <v>Weekday</v>
      </c>
      <c r="AF11" s="15">
        <f>WEEKDAY(India_Data[[#This Row],[Order Date]],2)</f>
        <v>3</v>
      </c>
      <c r="AG11" s="15" t="str">
        <f>IF(India_Data[[#This Row],[Column3]]&gt;5,"Weekend","weekday")</f>
        <v>weekday</v>
      </c>
      <c r="AO11" t="s">
        <v>4190</v>
      </c>
      <c r="AP11">
        <v>6</v>
      </c>
      <c r="AR11" t="s">
        <v>4190</v>
      </c>
      <c r="AS11">
        <v>5</v>
      </c>
    </row>
    <row r="12" spans="1:45" x14ac:dyDescent="0.35">
      <c r="A12" s="9">
        <v>11</v>
      </c>
      <c r="B12" s="7" t="s">
        <v>637</v>
      </c>
      <c r="C12" s="7" t="s">
        <v>26</v>
      </c>
      <c r="D12" s="7" t="s">
        <v>554</v>
      </c>
      <c r="E12" s="7" t="s">
        <v>555</v>
      </c>
      <c r="F12" s="7" t="s">
        <v>29</v>
      </c>
      <c r="G12" s="7" t="s">
        <v>218</v>
      </c>
      <c r="H12" s="7" t="s">
        <v>165</v>
      </c>
      <c r="I12" s="7" t="s">
        <v>32</v>
      </c>
      <c r="J12" s="7" t="s">
        <v>47</v>
      </c>
      <c r="K12" s="7" t="s">
        <v>638</v>
      </c>
      <c r="L12" s="7" t="s">
        <v>35</v>
      </c>
      <c r="M12" s="7" t="s">
        <v>84</v>
      </c>
      <c r="N12" s="7" t="s">
        <v>639</v>
      </c>
      <c r="O12" s="7">
        <v>18.72</v>
      </c>
      <c r="P12" s="7">
        <v>2</v>
      </c>
      <c r="Q12" s="7">
        <v>9.1199999999999992</v>
      </c>
      <c r="R12" s="7">
        <v>1.26</v>
      </c>
      <c r="S12" s="7" t="s">
        <v>38</v>
      </c>
      <c r="T12" s="7">
        <v>585</v>
      </c>
      <c r="U12" s="7" t="s">
        <v>39</v>
      </c>
      <c r="V12" s="7" t="s">
        <v>78</v>
      </c>
      <c r="W12" s="8" t="s">
        <v>58</v>
      </c>
      <c r="X12" s="3">
        <v>44273</v>
      </c>
      <c r="Y12" s="4" t="str">
        <f>TEXT(India_Data[[#This Row],[Order Date]],"YYYY")</f>
        <v>2021</v>
      </c>
      <c r="Z12" s="4" t="str">
        <f>TEXT(India_Data[[#This Row],[Order Date]],"dddd")</f>
        <v>Thursday</v>
      </c>
      <c r="AA12" s="4" t="str">
        <f>TEXT(India_Data[[#This Row],[Order Date]],"MMMM")</f>
        <v>March</v>
      </c>
      <c r="AB12" s="4">
        <v>44278</v>
      </c>
      <c r="AC12" t="str">
        <f>IF(OR(India_Data[[#This Row],[Dayname]]="Sunday",India_Data[[#This Row],[Dayname]]="Saturday"),"Weekend","Weekday")</f>
        <v>Weekday</v>
      </c>
      <c r="AD12">
        <f>WEEKDAY(India_Data[[#This Row],[Order Date]])</f>
        <v>5</v>
      </c>
      <c r="AE12" t="str">
        <f>IF(OR(India_Data[[#This Row],[Column1]]=1,India_Data[[#This Row],[Column1]]=7),"Weekend","Weekday")</f>
        <v>Weekday</v>
      </c>
      <c r="AF12" s="15">
        <f>WEEKDAY(India_Data[[#This Row],[Order Date]],2)</f>
        <v>4</v>
      </c>
      <c r="AG12" s="15" t="str">
        <f>IF(India_Data[[#This Row],[Column3]]&gt;5,"Weekend","weekday")</f>
        <v>weekday</v>
      </c>
      <c r="AK12" t="s">
        <v>4176</v>
      </c>
      <c r="AO12" t="s">
        <v>4191</v>
      </c>
      <c r="AP12">
        <v>7</v>
      </c>
      <c r="AR12" t="s">
        <v>4191</v>
      </c>
      <c r="AS12">
        <v>6</v>
      </c>
    </row>
    <row r="13" spans="1:45" x14ac:dyDescent="0.35">
      <c r="A13" s="9">
        <v>12</v>
      </c>
      <c r="B13" s="7" t="s">
        <v>86</v>
      </c>
      <c r="C13" s="7" t="s">
        <v>26</v>
      </c>
      <c r="D13" s="7" t="s">
        <v>87</v>
      </c>
      <c r="E13" s="7" t="s">
        <v>88</v>
      </c>
      <c r="F13" s="7" t="s">
        <v>29</v>
      </c>
      <c r="G13" s="7" t="s">
        <v>89</v>
      </c>
      <c r="H13" s="7" t="s">
        <v>53</v>
      </c>
      <c r="I13" s="7" t="s">
        <v>32</v>
      </c>
      <c r="J13" s="7" t="s">
        <v>54</v>
      </c>
      <c r="K13" s="7" t="s">
        <v>640</v>
      </c>
      <c r="L13" s="7" t="s">
        <v>35</v>
      </c>
      <c r="M13" s="7" t="s">
        <v>91</v>
      </c>
      <c r="N13" s="7" t="s">
        <v>641</v>
      </c>
      <c r="O13" s="7">
        <v>26.82</v>
      </c>
      <c r="P13" s="7">
        <v>2</v>
      </c>
      <c r="Q13" s="7">
        <v>13.38</v>
      </c>
      <c r="R13" s="7">
        <v>2.4900000000000002</v>
      </c>
      <c r="S13" s="7" t="s">
        <v>38</v>
      </c>
      <c r="T13" s="7">
        <v>146</v>
      </c>
      <c r="U13" s="7" t="s">
        <v>39</v>
      </c>
      <c r="V13" s="7" t="s">
        <v>57</v>
      </c>
      <c r="W13" s="8" t="s">
        <v>58</v>
      </c>
      <c r="X13" s="3">
        <v>45618</v>
      </c>
      <c r="Y13" s="4" t="str">
        <f>TEXT(India_Data[[#This Row],[Order Date]],"YYYY")</f>
        <v>2024</v>
      </c>
      <c r="Z13" s="4" t="str">
        <f>TEXT(India_Data[[#This Row],[Order Date]],"dddd")</f>
        <v>Friday</v>
      </c>
      <c r="AA13" s="4" t="str">
        <f>TEXT(India_Data[[#This Row],[Order Date]],"MMMM")</f>
        <v>November</v>
      </c>
      <c r="AB13" s="4">
        <v>45622</v>
      </c>
      <c r="AC13" t="str">
        <f>IF(OR(India_Data[[#This Row],[Dayname]]="Sunday",India_Data[[#This Row],[Dayname]]="Saturday"),"Weekend","Weekday")</f>
        <v>Weekday</v>
      </c>
      <c r="AD13">
        <f>WEEKDAY(India_Data[[#This Row],[Order Date]])</f>
        <v>6</v>
      </c>
      <c r="AE13" t="str">
        <f>IF(OR(India_Data[[#This Row],[Column1]]=1,India_Data[[#This Row],[Column1]]=7),"Weekend","Weekday")</f>
        <v>Weekday</v>
      </c>
      <c r="AF13" s="15">
        <f>WEEKDAY(India_Data[[#This Row],[Order Date]],2)</f>
        <v>5</v>
      </c>
      <c r="AG13" s="15" t="str">
        <f>IF(India_Data[[#This Row],[Column3]]&gt;5,"Weekend","weekday")</f>
        <v>weekday</v>
      </c>
      <c r="AK13" t="s">
        <v>4177</v>
      </c>
      <c r="AR13" t="s">
        <v>4185</v>
      </c>
      <c r="AS13">
        <v>7</v>
      </c>
    </row>
    <row r="14" spans="1:45" x14ac:dyDescent="0.35">
      <c r="A14" s="9">
        <v>13</v>
      </c>
      <c r="B14" s="7" t="s">
        <v>642</v>
      </c>
      <c r="C14" s="7" t="s">
        <v>26</v>
      </c>
      <c r="D14" s="7" t="s">
        <v>643</v>
      </c>
      <c r="E14" s="7" t="s">
        <v>644</v>
      </c>
      <c r="F14" s="7" t="s">
        <v>29</v>
      </c>
      <c r="G14" s="7" t="s">
        <v>645</v>
      </c>
      <c r="H14" s="7" t="s">
        <v>563</v>
      </c>
      <c r="I14" s="7" t="s">
        <v>32</v>
      </c>
      <c r="J14" s="7" t="s">
        <v>54</v>
      </c>
      <c r="K14" s="7" t="s">
        <v>646</v>
      </c>
      <c r="L14" s="7" t="s">
        <v>35</v>
      </c>
      <c r="M14" s="7" t="s">
        <v>98</v>
      </c>
      <c r="N14" s="7" t="s">
        <v>647</v>
      </c>
      <c r="O14" s="7">
        <v>57.84</v>
      </c>
      <c r="P14" s="7">
        <v>2</v>
      </c>
      <c r="Q14" s="7">
        <v>15</v>
      </c>
      <c r="R14" s="7">
        <v>5.33</v>
      </c>
      <c r="S14" s="7" t="s">
        <v>38</v>
      </c>
      <c r="T14" s="7">
        <v>671</v>
      </c>
      <c r="U14" s="7" t="s">
        <v>39</v>
      </c>
      <c r="V14" s="7" t="s">
        <v>40</v>
      </c>
      <c r="W14" s="8" t="s">
        <v>58</v>
      </c>
      <c r="X14" s="3">
        <v>44454</v>
      </c>
      <c r="Y14" s="4" t="str">
        <f>TEXT(India_Data[[#This Row],[Order Date]],"YYYY")</f>
        <v>2021</v>
      </c>
      <c r="Z14" s="4" t="str">
        <f>TEXT(India_Data[[#This Row],[Order Date]],"dddd")</f>
        <v>Wednesday</v>
      </c>
      <c r="AA14" s="4" t="str">
        <f>TEXT(India_Data[[#This Row],[Order Date]],"MMMM")</f>
        <v>September</v>
      </c>
      <c r="AB14" s="4">
        <v>44459</v>
      </c>
      <c r="AC14" t="str">
        <f>IF(OR(India_Data[[#This Row],[Dayname]]="Sunday",India_Data[[#This Row],[Dayname]]="Saturday"),"Weekend","Weekday")</f>
        <v>Weekday</v>
      </c>
      <c r="AD14">
        <f>WEEKDAY(India_Data[[#This Row],[Order Date]])</f>
        <v>4</v>
      </c>
      <c r="AE14" t="str">
        <f>IF(OR(India_Data[[#This Row],[Column1]]=1,India_Data[[#This Row],[Column1]]=7),"Weekend","Weekday")</f>
        <v>Weekday</v>
      </c>
      <c r="AF14" s="15">
        <f>WEEKDAY(India_Data[[#This Row],[Order Date]],2)</f>
        <v>3</v>
      </c>
      <c r="AG14" s="15" t="str">
        <f>IF(India_Data[[#This Row],[Column3]]&gt;5,"Weekend","weekday")</f>
        <v>weekday</v>
      </c>
    </row>
    <row r="15" spans="1:45" x14ac:dyDescent="0.35">
      <c r="A15" s="9">
        <v>14</v>
      </c>
      <c r="B15" s="7" t="s">
        <v>626</v>
      </c>
      <c r="C15" s="7" t="s">
        <v>26</v>
      </c>
      <c r="D15" s="7" t="s">
        <v>60</v>
      </c>
      <c r="E15" s="7" t="s">
        <v>61</v>
      </c>
      <c r="F15" s="7" t="s">
        <v>29</v>
      </c>
      <c r="G15" s="7" t="s">
        <v>627</v>
      </c>
      <c r="H15" s="7" t="s">
        <v>627</v>
      </c>
      <c r="I15" s="7" t="s">
        <v>32</v>
      </c>
      <c r="J15" s="7" t="s">
        <v>47</v>
      </c>
      <c r="K15" s="7" t="s">
        <v>648</v>
      </c>
      <c r="L15" s="7" t="s">
        <v>35</v>
      </c>
      <c r="M15" s="7" t="s">
        <v>98</v>
      </c>
      <c r="N15" s="7" t="s">
        <v>649</v>
      </c>
      <c r="O15" s="7">
        <v>73.02</v>
      </c>
      <c r="P15" s="7">
        <v>2</v>
      </c>
      <c r="Q15" s="7">
        <v>9.48</v>
      </c>
      <c r="R15" s="7">
        <v>2.75</v>
      </c>
      <c r="S15" s="7" t="s">
        <v>38</v>
      </c>
      <c r="T15" s="7">
        <v>399</v>
      </c>
      <c r="U15" s="7" t="s">
        <v>39</v>
      </c>
      <c r="V15" s="7" t="s">
        <v>50</v>
      </c>
      <c r="W15" s="8" t="s">
        <v>58</v>
      </c>
      <c r="X15" s="3">
        <v>45187</v>
      </c>
      <c r="Y15" s="4" t="str">
        <f>TEXT(India_Data[[#This Row],[Order Date]],"YYYY")</f>
        <v>2023</v>
      </c>
      <c r="Z15" s="4" t="str">
        <f>TEXT(India_Data[[#This Row],[Order Date]],"dddd")</f>
        <v>Monday</v>
      </c>
      <c r="AA15" s="4" t="str">
        <f>TEXT(India_Data[[#This Row],[Order Date]],"MMMM")</f>
        <v>September</v>
      </c>
      <c r="AB15" s="4">
        <v>45193</v>
      </c>
      <c r="AC15" t="str">
        <f>IF(OR(India_Data[[#This Row],[Dayname]]="Sunday",India_Data[[#This Row],[Dayname]]="Saturday"),"Weekend","Weekday")</f>
        <v>Weekday</v>
      </c>
      <c r="AD15">
        <f>WEEKDAY(India_Data[[#This Row],[Order Date]])</f>
        <v>2</v>
      </c>
      <c r="AE15" t="str">
        <f>IF(OR(India_Data[[#This Row],[Column1]]=1,India_Data[[#This Row],[Column1]]=7),"Weekend","Weekday")</f>
        <v>Weekday</v>
      </c>
      <c r="AF15" s="15">
        <f>WEEKDAY(India_Data[[#This Row],[Order Date]],2)</f>
        <v>1</v>
      </c>
      <c r="AG15" s="15" t="str">
        <f>IF(India_Data[[#This Row],[Column3]]&gt;5,"Weekend","weekday")</f>
        <v>weekday</v>
      </c>
    </row>
    <row r="16" spans="1:45" x14ac:dyDescent="0.35">
      <c r="A16" s="9">
        <v>15</v>
      </c>
      <c r="B16" s="7" t="s">
        <v>650</v>
      </c>
      <c r="C16" s="7" t="s">
        <v>26</v>
      </c>
      <c r="D16" s="7" t="s">
        <v>651</v>
      </c>
      <c r="E16" s="7" t="s">
        <v>652</v>
      </c>
      <c r="F16" s="7" t="s">
        <v>29</v>
      </c>
      <c r="G16" s="7" t="s">
        <v>653</v>
      </c>
      <c r="H16" s="7" t="s">
        <v>46</v>
      </c>
      <c r="I16" s="7" t="s">
        <v>32</v>
      </c>
      <c r="J16" s="7" t="s">
        <v>47</v>
      </c>
      <c r="K16" s="7" t="s">
        <v>426</v>
      </c>
      <c r="L16" s="7" t="s">
        <v>35</v>
      </c>
      <c r="M16" s="7" t="s">
        <v>105</v>
      </c>
      <c r="N16" s="7" t="s">
        <v>427</v>
      </c>
      <c r="O16" s="7">
        <v>89.94</v>
      </c>
      <c r="P16" s="7">
        <v>2</v>
      </c>
      <c r="Q16" s="7">
        <v>42.24</v>
      </c>
      <c r="R16" s="7">
        <v>5.51</v>
      </c>
      <c r="S16" s="7" t="s">
        <v>38</v>
      </c>
      <c r="T16" s="7">
        <v>256</v>
      </c>
      <c r="U16" s="7" t="s">
        <v>39</v>
      </c>
      <c r="V16" s="7" t="s">
        <v>78</v>
      </c>
      <c r="W16" s="8" t="s">
        <v>58</v>
      </c>
      <c r="X16" s="3">
        <v>44585</v>
      </c>
      <c r="Y16" s="4" t="str">
        <f>TEXT(India_Data[[#This Row],[Order Date]],"YYYY")</f>
        <v>2022</v>
      </c>
      <c r="Z16" s="4" t="str">
        <f>TEXT(India_Data[[#This Row],[Order Date]],"dddd")</f>
        <v>Monday</v>
      </c>
      <c r="AA16" s="4" t="str">
        <f>TEXT(India_Data[[#This Row],[Order Date]],"MMMM")</f>
        <v>January</v>
      </c>
      <c r="AB16" s="4">
        <v>44591</v>
      </c>
      <c r="AC16" t="str">
        <f>IF(OR(India_Data[[#This Row],[Dayname]]="Sunday",India_Data[[#This Row],[Dayname]]="Saturday"),"Weekend","Weekday")</f>
        <v>Weekday</v>
      </c>
      <c r="AD16">
        <f>WEEKDAY(India_Data[[#This Row],[Order Date]])</f>
        <v>2</v>
      </c>
      <c r="AE16" t="str">
        <f>IF(OR(India_Data[[#This Row],[Column1]]=1,India_Data[[#This Row],[Column1]]=7),"Weekend","Weekday")</f>
        <v>Weekday</v>
      </c>
      <c r="AF16" s="15">
        <f>WEEKDAY(India_Data[[#This Row],[Order Date]],2)</f>
        <v>1</v>
      </c>
      <c r="AG16" s="15" t="str">
        <f>IF(India_Data[[#This Row],[Column3]]&gt;5,"Weekend","weekday")</f>
        <v>weekday</v>
      </c>
    </row>
    <row r="17" spans="1:33" x14ac:dyDescent="0.35">
      <c r="A17" s="9">
        <v>16</v>
      </c>
      <c r="B17" s="7" t="s">
        <v>1236</v>
      </c>
      <c r="C17" s="7" t="s">
        <v>26</v>
      </c>
      <c r="D17" s="7" t="s">
        <v>1237</v>
      </c>
      <c r="E17" s="7" t="s">
        <v>1238</v>
      </c>
      <c r="F17" s="7" t="s">
        <v>29</v>
      </c>
      <c r="G17" s="7" t="s">
        <v>500</v>
      </c>
      <c r="H17" s="7" t="s">
        <v>53</v>
      </c>
      <c r="I17" s="7" t="s">
        <v>32</v>
      </c>
      <c r="J17" s="7" t="s">
        <v>54</v>
      </c>
      <c r="K17" s="7" t="s">
        <v>1239</v>
      </c>
      <c r="L17" s="7" t="s">
        <v>35</v>
      </c>
      <c r="M17" s="7" t="s">
        <v>145</v>
      </c>
      <c r="N17" s="7" t="s">
        <v>1240</v>
      </c>
      <c r="O17" s="7">
        <v>9.33</v>
      </c>
      <c r="P17" s="7">
        <v>1</v>
      </c>
      <c r="Q17" s="7">
        <v>2.04</v>
      </c>
      <c r="R17" s="7">
        <v>0.49</v>
      </c>
      <c r="S17" s="7" t="s">
        <v>38</v>
      </c>
      <c r="T17" s="7">
        <v>25</v>
      </c>
      <c r="U17" s="7" t="s">
        <v>39</v>
      </c>
      <c r="V17" s="7" t="s">
        <v>40</v>
      </c>
      <c r="W17" s="8" t="s">
        <v>41</v>
      </c>
      <c r="X17" s="3">
        <v>44931</v>
      </c>
      <c r="Y17" s="4" t="str">
        <f>TEXT(India_Data[[#This Row],[Order Date]],"YYYY")</f>
        <v>2023</v>
      </c>
      <c r="Z17" s="4" t="str">
        <f>TEXT(India_Data[[#This Row],[Order Date]],"dddd")</f>
        <v>Thursday</v>
      </c>
      <c r="AA17" s="4" t="str">
        <f>TEXT(India_Data[[#This Row],[Order Date]],"MMMM")</f>
        <v>January</v>
      </c>
      <c r="AB17" s="4">
        <v>45051</v>
      </c>
      <c r="AC17" t="str">
        <f>IF(OR(India_Data[[#This Row],[Dayname]]="Sunday",India_Data[[#This Row],[Dayname]]="Saturday"),"Weekend","Weekday")</f>
        <v>Weekday</v>
      </c>
      <c r="AD17">
        <f>WEEKDAY(India_Data[[#This Row],[Order Date]])</f>
        <v>5</v>
      </c>
      <c r="AE17" t="str">
        <f>IF(OR(India_Data[[#This Row],[Column1]]=1,India_Data[[#This Row],[Column1]]=7),"Weekend","Weekday")</f>
        <v>Weekday</v>
      </c>
      <c r="AF17" s="15">
        <f>WEEKDAY(India_Data[[#This Row],[Order Date]],2)</f>
        <v>4</v>
      </c>
      <c r="AG17" s="15" t="str">
        <f>IF(India_Data[[#This Row],[Column3]]&gt;5,"Weekend","weekday")</f>
        <v>weekday</v>
      </c>
    </row>
    <row r="18" spans="1:33" x14ac:dyDescent="0.35">
      <c r="A18" s="9">
        <v>17</v>
      </c>
      <c r="B18" s="7" t="s">
        <v>363</v>
      </c>
      <c r="C18" s="7" t="s">
        <v>26</v>
      </c>
      <c r="D18" s="7" t="s">
        <v>364</v>
      </c>
      <c r="E18" s="7" t="s">
        <v>365</v>
      </c>
      <c r="F18" s="7" t="s">
        <v>29</v>
      </c>
      <c r="G18" s="7" t="s">
        <v>366</v>
      </c>
      <c r="H18" s="7" t="s">
        <v>63</v>
      </c>
      <c r="I18" s="7" t="s">
        <v>32</v>
      </c>
      <c r="J18" s="7" t="s">
        <v>54</v>
      </c>
      <c r="K18" s="7" t="s">
        <v>1241</v>
      </c>
      <c r="L18" s="7" t="s">
        <v>35</v>
      </c>
      <c r="M18" s="7" t="s">
        <v>76</v>
      </c>
      <c r="N18" s="7" t="s">
        <v>1242</v>
      </c>
      <c r="O18" s="7">
        <v>40.049999999999997</v>
      </c>
      <c r="P18" s="7">
        <v>1</v>
      </c>
      <c r="Q18" s="7">
        <v>18.809999999999999</v>
      </c>
      <c r="R18" s="7">
        <v>1.1200000000000001</v>
      </c>
      <c r="S18" s="7" t="s">
        <v>38</v>
      </c>
      <c r="T18" s="7">
        <v>495</v>
      </c>
      <c r="U18" s="7" t="s">
        <v>39</v>
      </c>
      <c r="V18" s="7" t="s">
        <v>78</v>
      </c>
      <c r="W18" s="8" t="s">
        <v>41</v>
      </c>
      <c r="X18" s="3">
        <v>45177</v>
      </c>
      <c r="Y18" s="4" t="str">
        <f>TEXT(India_Data[[#This Row],[Order Date]],"YYYY")</f>
        <v>2023</v>
      </c>
      <c r="Z18" s="4" t="str">
        <f>TEXT(India_Data[[#This Row],[Order Date]],"dddd")</f>
        <v>Friday</v>
      </c>
      <c r="AA18" s="4" t="str">
        <f>TEXT(India_Data[[#This Row],[Order Date]],"MMMM")</f>
        <v>September</v>
      </c>
      <c r="AB18" s="4">
        <v>45153</v>
      </c>
      <c r="AC18" t="str">
        <f>IF(OR(India_Data[[#This Row],[Dayname]]="Sunday",India_Data[[#This Row],[Dayname]]="Saturday"),"Weekend","Weekday")</f>
        <v>Weekday</v>
      </c>
      <c r="AD18">
        <f>WEEKDAY(India_Data[[#This Row],[Order Date]])</f>
        <v>6</v>
      </c>
      <c r="AE18" t="str">
        <f>IF(OR(India_Data[[#This Row],[Column1]]=1,India_Data[[#This Row],[Column1]]=7),"Weekend","Weekday")</f>
        <v>Weekday</v>
      </c>
      <c r="AF18" s="15">
        <f>WEEKDAY(India_Data[[#This Row],[Order Date]],2)</f>
        <v>5</v>
      </c>
      <c r="AG18" s="15" t="str">
        <f>IF(India_Data[[#This Row],[Column3]]&gt;5,"Weekend","weekday")</f>
        <v>weekday</v>
      </c>
    </row>
    <row r="19" spans="1:33" x14ac:dyDescent="0.35">
      <c r="A19" s="9">
        <v>18</v>
      </c>
      <c r="B19" s="7" t="s">
        <v>1243</v>
      </c>
      <c r="C19" s="7" t="s">
        <v>26</v>
      </c>
      <c r="D19" s="7" t="s">
        <v>1244</v>
      </c>
      <c r="E19" s="7" t="s">
        <v>1245</v>
      </c>
      <c r="F19" s="7" t="s">
        <v>29</v>
      </c>
      <c r="G19" s="7" t="s">
        <v>459</v>
      </c>
      <c r="H19" s="7" t="s">
        <v>165</v>
      </c>
      <c r="I19" s="7" t="s">
        <v>32</v>
      </c>
      <c r="J19" s="7" t="s">
        <v>47</v>
      </c>
      <c r="K19" s="7" t="s">
        <v>986</v>
      </c>
      <c r="L19" s="7" t="s">
        <v>35</v>
      </c>
      <c r="M19" s="7" t="s">
        <v>76</v>
      </c>
      <c r="N19" s="7" t="s">
        <v>987</v>
      </c>
      <c r="O19" s="7">
        <v>11.4</v>
      </c>
      <c r="P19" s="7">
        <v>1</v>
      </c>
      <c r="Q19" s="7">
        <v>0.21</v>
      </c>
      <c r="R19" s="7">
        <v>0.28000000000000003</v>
      </c>
      <c r="S19" s="7" t="s">
        <v>38</v>
      </c>
      <c r="T19" s="7">
        <v>411</v>
      </c>
      <c r="U19" s="7" t="s">
        <v>39</v>
      </c>
      <c r="V19" s="7" t="s">
        <v>57</v>
      </c>
      <c r="W19" s="8" t="s">
        <v>41</v>
      </c>
      <c r="X19" s="3">
        <v>44359</v>
      </c>
      <c r="Y19" s="4" t="str">
        <f>TEXT(India_Data[[#This Row],[Order Date]],"YYYY")</f>
        <v>2021</v>
      </c>
      <c r="Z19" s="4" t="str">
        <f>TEXT(India_Data[[#This Row],[Order Date]],"dddd")</f>
        <v>Saturday</v>
      </c>
      <c r="AA19" s="4" t="str">
        <f>TEXT(India_Data[[#This Row],[Order Date]],"MMMM")</f>
        <v>June</v>
      </c>
      <c r="AB19" s="4">
        <v>44512</v>
      </c>
      <c r="AC19" t="str">
        <f>IF(OR(India_Data[[#This Row],[Dayname]]="Sunday",India_Data[[#This Row],[Dayname]]="Saturday"),"Weekend","Weekday")</f>
        <v>Weekend</v>
      </c>
      <c r="AD19">
        <f>WEEKDAY(India_Data[[#This Row],[Order Date]])</f>
        <v>7</v>
      </c>
      <c r="AE19" t="str">
        <f>IF(OR(India_Data[[#This Row],[Column1]]=1,India_Data[[#This Row],[Column1]]=7),"Weekend","Weekday")</f>
        <v>Weekend</v>
      </c>
      <c r="AF19" s="15">
        <f>WEEKDAY(India_Data[[#This Row],[Order Date]],2)</f>
        <v>6</v>
      </c>
      <c r="AG19" s="15" t="str">
        <f>IF(India_Data[[#This Row],[Column3]]&gt;5,"Weekend","weekday")</f>
        <v>Weekend</v>
      </c>
    </row>
    <row r="20" spans="1:33" x14ac:dyDescent="0.35">
      <c r="A20" s="9">
        <v>19</v>
      </c>
      <c r="B20" s="7" t="s">
        <v>345</v>
      </c>
      <c r="C20" s="7" t="s">
        <v>26</v>
      </c>
      <c r="D20" s="7" t="s">
        <v>346</v>
      </c>
      <c r="E20" s="7" t="s">
        <v>347</v>
      </c>
      <c r="F20" s="7" t="s">
        <v>29</v>
      </c>
      <c r="G20" s="7" t="s">
        <v>135</v>
      </c>
      <c r="H20" s="7" t="s">
        <v>136</v>
      </c>
      <c r="I20" s="7" t="s">
        <v>32</v>
      </c>
      <c r="J20" s="7" t="s">
        <v>54</v>
      </c>
      <c r="K20" s="7" t="s">
        <v>1246</v>
      </c>
      <c r="L20" s="7" t="s">
        <v>35</v>
      </c>
      <c r="M20" s="7" t="s">
        <v>84</v>
      </c>
      <c r="N20" s="7" t="s">
        <v>1247</v>
      </c>
      <c r="O20" s="7">
        <v>9.0299999999999994</v>
      </c>
      <c r="P20" s="7">
        <v>1</v>
      </c>
      <c r="Q20" s="7">
        <v>3.33</v>
      </c>
      <c r="R20" s="7">
        <v>0.79</v>
      </c>
      <c r="S20" s="7" t="s">
        <v>38</v>
      </c>
      <c r="T20" s="7">
        <v>30</v>
      </c>
      <c r="U20" s="7" t="s">
        <v>39</v>
      </c>
      <c r="V20" s="7" t="s">
        <v>40</v>
      </c>
      <c r="W20" s="8" t="s">
        <v>58</v>
      </c>
      <c r="X20" s="3">
        <v>44406</v>
      </c>
      <c r="Y20" s="4" t="str">
        <f>TEXT(India_Data[[#This Row],[Order Date]],"YYYY")</f>
        <v>2021</v>
      </c>
      <c r="Z20" s="4" t="str">
        <f>TEXT(India_Data[[#This Row],[Order Date]],"dddd")</f>
        <v>Thursday</v>
      </c>
      <c r="AA20" s="4" t="str">
        <f>TEXT(India_Data[[#This Row],[Order Date]],"MMMM")</f>
        <v>July</v>
      </c>
      <c r="AB20" s="4">
        <v>44263</v>
      </c>
      <c r="AC20" t="str">
        <f>IF(OR(India_Data[[#This Row],[Dayname]]="Sunday",India_Data[[#This Row],[Dayname]]="Saturday"),"Weekend","Weekday")</f>
        <v>Weekday</v>
      </c>
      <c r="AD20">
        <f>WEEKDAY(India_Data[[#This Row],[Order Date]])</f>
        <v>5</v>
      </c>
      <c r="AE20" t="str">
        <f>IF(OR(India_Data[[#This Row],[Column1]]=1,India_Data[[#This Row],[Column1]]=7),"Weekend","Weekday")</f>
        <v>Weekday</v>
      </c>
      <c r="AF20" s="15">
        <f>WEEKDAY(India_Data[[#This Row],[Order Date]],2)</f>
        <v>4</v>
      </c>
      <c r="AG20" s="15" t="str">
        <f>IF(India_Data[[#This Row],[Column3]]&gt;5,"Weekend","weekday")</f>
        <v>weekday</v>
      </c>
    </row>
    <row r="21" spans="1:33" x14ac:dyDescent="0.35">
      <c r="A21" s="9">
        <v>20</v>
      </c>
      <c r="B21" s="7" t="s">
        <v>630</v>
      </c>
      <c r="C21" s="7" t="s">
        <v>26</v>
      </c>
      <c r="D21" s="7" t="s">
        <v>631</v>
      </c>
      <c r="E21" s="7" t="s">
        <v>632</v>
      </c>
      <c r="F21" s="7" t="s">
        <v>29</v>
      </c>
      <c r="G21" s="7" t="s">
        <v>96</v>
      </c>
      <c r="H21" s="7" t="s">
        <v>31</v>
      </c>
      <c r="I21" s="7" t="s">
        <v>32</v>
      </c>
      <c r="J21" s="7" t="s">
        <v>33</v>
      </c>
      <c r="K21" s="7" t="s">
        <v>1248</v>
      </c>
      <c r="L21" s="7" t="s">
        <v>35</v>
      </c>
      <c r="M21" s="7" t="s">
        <v>91</v>
      </c>
      <c r="N21" s="7" t="s">
        <v>641</v>
      </c>
      <c r="O21" s="7">
        <v>13.8</v>
      </c>
      <c r="P21" s="7">
        <v>1</v>
      </c>
      <c r="Q21" s="7">
        <v>1.77</v>
      </c>
      <c r="R21" s="7">
        <v>0.85</v>
      </c>
      <c r="S21" s="7" t="s">
        <v>38</v>
      </c>
      <c r="T21" s="7">
        <v>332</v>
      </c>
      <c r="U21" s="7" t="s">
        <v>39</v>
      </c>
      <c r="V21" s="7" t="s">
        <v>50</v>
      </c>
      <c r="W21" s="8" t="s">
        <v>41</v>
      </c>
      <c r="X21" s="3">
        <v>45453</v>
      </c>
      <c r="Y21" s="4" t="str">
        <f>TEXT(India_Data[[#This Row],[Order Date]],"YYYY")</f>
        <v>2024</v>
      </c>
      <c r="Z21" s="4" t="str">
        <f>TEXT(India_Data[[#This Row],[Order Date]],"dddd")</f>
        <v>Monday</v>
      </c>
      <c r="AA21" s="4" t="str">
        <f>TEXT(India_Data[[#This Row],[Order Date]],"MMMM")</f>
        <v>June</v>
      </c>
      <c r="AB21" s="4">
        <v>45575</v>
      </c>
      <c r="AC21" t="str">
        <f>IF(OR(India_Data[[#This Row],[Dayname]]="Sunday",India_Data[[#This Row],[Dayname]]="Saturday"),"Weekend","Weekday")</f>
        <v>Weekday</v>
      </c>
      <c r="AD21">
        <f>WEEKDAY(India_Data[[#This Row],[Order Date]])</f>
        <v>2</v>
      </c>
      <c r="AE21" t="str">
        <f>IF(OR(India_Data[[#This Row],[Column1]]=1,India_Data[[#This Row],[Column1]]=7),"Weekend","Weekday")</f>
        <v>Weekday</v>
      </c>
      <c r="AF21" s="15">
        <f>WEEKDAY(India_Data[[#This Row],[Order Date]],2)</f>
        <v>1</v>
      </c>
      <c r="AG21" s="15" t="str">
        <f>IF(India_Data[[#This Row],[Column3]]&gt;5,"Weekend","weekday")</f>
        <v>weekday</v>
      </c>
    </row>
    <row r="22" spans="1:33" x14ac:dyDescent="0.35">
      <c r="A22" s="9">
        <v>21</v>
      </c>
      <c r="B22" s="7" t="s">
        <v>25</v>
      </c>
      <c r="C22" s="7" t="s">
        <v>26</v>
      </c>
      <c r="D22" s="7" t="s">
        <v>27</v>
      </c>
      <c r="E22" s="7" t="s">
        <v>28</v>
      </c>
      <c r="F22" s="7" t="s">
        <v>29</v>
      </c>
      <c r="G22" s="7" t="s">
        <v>30</v>
      </c>
      <c r="H22" s="7" t="s">
        <v>31</v>
      </c>
      <c r="I22" s="7" t="s">
        <v>32</v>
      </c>
      <c r="J22" s="7" t="s">
        <v>33</v>
      </c>
      <c r="K22" s="7" t="s">
        <v>34</v>
      </c>
      <c r="L22" s="7" t="s">
        <v>35</v>
      </c>
      <c r="M22" s="7" t="s">
        <v>36</v>
      </c>
      <c r="N22" s="7" t="s">
        <v>37</v>
      </c>
      <c r="O22" s="7">
        <v>46.53</v>
      </c>
      <c r="P22" s="7">
        <v>3</v>
      </c>
      <c r="Q22" s="7">
        <v>1.8</v>
      </c>
      <c r="R22" s="7">
        <v>3.9</v>
      </c>
      <c r="S22" s="7" t="s">
        <v>38</v>
      </c>
      <c r="T22" s="7">
        <v>597</v>
      </c>
      <c r="U22" s="7" t="s">
        <v>39</v>
      </c>
      <c r="V22" s="7" t="s">
        <v>40</v>
      </c>
      <c r="W22" s="8" t="s">
        <v>41</v>
      </c>
      <c r="X22" s="3">
        <v>45079</v>
      </c>
      <c r="Y22" s="4" t="str">
        <f>TEXT(India_Data[[#This Row],[Order Date]],"YYYY")</f>
        <v>2023</v>
      </c>
      <c r="Z22" s="4" t="str">
        <f>TEXT(India_Data[[#This Row],[Order Date]],"dddd")</f>
        <v>Friday</v>
      </c>
      <c r="AA22" s="4" t="str">
        <f>TEXT(India_Data[[#This Row],[Order Date]],"MMMM")</f>
        <v>June</v>
      </c>
      <c r="AB22" s="4">
        <v>45232</v>
      </c>
      <c r="AC22" t="str">
        <f>IF(OR(India_Data[[#This Row],[Dayname]]="Sunday",India_Data[[#This Row],[Dayname]]="Saturday"),"Weekend","Weekday")</f>
        <v>Weekday</v>
      </c>
      <c r="AD22">
        <f>WEEKDAY(India_Data[[#This Row],[Order Date]])</f>
        <v>6</v>
      </c>
      <c r="AE22" t="str">
        <f>IF(OR(India_Data[[#This Row],[Column1]]=1,India_Data[[#This Row],[Column1]]=7),"Weekend","Weekday")</f>
        <v>Weekday</v>
      </c>
      <c r="AF22" s="15">
        <f>WEEKDAY(India_Data[[#This Row],[Order Date]],2)</f>
        <v>5</v>
      </c>
      <c r="AG22" s="15" t="str">
        <f>IF(India_Data[[#This Row],[Column3]]&gt;5,"Weekend","weekday")</f>
        <v>weekday</v>
      </c>
    </row>
    <row r="23" spans="1:33" x14ac:dyDescent="0.35">
      <c r="A23" s="9">
        <v>22</v>
      </c>
      <c r="B23" s="7" t="s">
        <v>42</v>
      </c>
      <c r="C23" s="7" t="s">
        <v>26</v>
      </c>
      <c r="D23" s="7" t="s">
        <v>43</v>
      </c>
      <c r="E23" s="7" t="s">
        <v>44</v>
      </c>
      <c r="F23" s="7" t="s">
        <v>29</v>
      </c>
      <c r="G23" s="7" t="s">
        <v>45</v>
      </c>
      <c r="H23" s="7" t="s">
        <v>46</v>
      </c>
      <c r="I23" s="7" t="s">
        <v>32</v>
      </c>
      <c r="J23" s="7" t="s">
        <v>47</v>
      </c>
      <c r="K23" s="7" t="s">
        <v>48</v>
      </c>
      <c r="L23" s="7" t="s">
        <v>35</v>
      </c>
      <c r="M23" s="7" t="s">
        <v>36</v>
      </c>
      <c r="N23" s="7" t="s">
        <v>49</v>
      </c>
      <c r="O23" s="7">
        <v>45.99</v>
      </c>
      <c r="P23" s="7">
        <v>3</v>
      </c>
      <c r="Q23" s="7">
        <v>13.32</v>
      </c>
      <c r="R23" s="7">
        <v>2.57</v>
      </c>
      <c r="S23" s="7" t="s">
        <v>38</v>
      </c>
      <c r="T23" s="7">
        <v>367</v>
      </c>
      <c r="U23" s="7" t="s">
        <v>39</v>
      </c>
      <c r="V23" s="7" t="s">
        <v>50</v>
      </c>
      <c r="W23" s="8" t="s">
        <v>41</v>
      </c>
      <c r="X23" s="3">
        <v>45316</v>
      </c>
      <c r="Y23" s="4" t="str">
        <f>TEXT(India_Data[[#This Row],[Order Date]],"YYYY")</f>
        <v>2024</v>
      </c>
      <c r="Z23" s="4" t="str">
        <f>TEXT(India_Data[[#This Row],[Order Date]],"dddd")</f>
        <v>Thursday</v>
      </c>
      <c r="AA23" s="4" t="str">
        <f>TEXT(India_Data[[#This Row],[Order Date]],"MMMM")</f>
        <v>January</v>
      </c>
      <c r="AB23" s="4">
        <v>45320</v>
      </c>
      <c r="AC23" t="str">
        <f>IF(OR(India_Data[[#This Row],[Dayname]]="Sunday",India_Data[[#This Row],[Dayname]]="Saturday"),"Weekend","Weekday")</f>
        <v>Weekday</v>
      </c>
      <c r="AD23">
        <f>WEEKDAY(India_Data[[#This Row],[Order Date]])</f>
        <v>5</v>
      </c>
      <c r="AE23" t="str">
        <f>IF(OR(India_Data[[#This Row],[Column1]]=1,India_Data[[#This Row],[Column1]]=7),"Weekend","Weekday")</f>
        <v>Weekday</v>
      </c>
      <c r="AF23" s="15">
        <f>WEEKDAY(India_Data[[#This Row],[Order Date]],2)</f>
        <v>4</v>
      </c>
      <c r="AG23" s="15" t="str">
        <f>IF(India_Data[[#This Row],[Column3]]&gt;5,"Weekend","weekday")</f>
        <v>weekday</v>
      </c>
    </row>
    <row r="24" spans="1:33" x14ac:dyDescent="0.35">
      <c r="A24" s="9">
        <v>23</v>
      </c>
      <c r="B24" s="7" t="s">
        <v>51</v>
      </c>
      <c r="C24" s="7" t="s">
        <v>26</v>
      </c>
      <c r="D24" s="7" t="s">
        <v>27</v>
      </c>
      <c r="E24" s="7" t="s">
        <v>28</v>
      </c>
      <c r="F24" s="7" t="s">
        <v>29</v>
      </c>
      <c r="G24" s="7" t="s">
        <v>52</v>
      </c>
      <c r="H24" s="7" t="s">
        <v>53</v>
      </c>
      <c r="I24" s="7" t="s">
        <v>32</v>
      </c>
      <c r="J24" s="7" t="s">
        <v>54</v>
      </c>
      <c r="K24" s="7" t="s">
        <v>55</v>
      </c>
      <c r="L24" s="7" t="s">
        <v>35</v>
      </c>
      <c r="M24" s="7" t="s">
        <v>36</v>
      </c>
      <c r="N24" s="7" t="s">
        <v>56</v>
      </c>
      <c r="O24" s="7">
        <v>22.05</v>
      </c>
      <c r="P24" s="7">
        <v>3</v>
      </c>
      <c r="Q24" s="7">
        <v>7.92</v>
      </c>
      <c r="R24" s="7">
        <v>1.19</v>
      </c>
      <c r="S24" s="7" t="s">
        <v>38</v>
      </c>
      <c r="T24" s="7">
        <v>327</v>
      </c>
      <c r="U24" s="7" t="s">
        <v>39</v>
      </c>
      <c r="V24" s="7" t="s">
        <v>57</v>
      </c>
      <c r="W24" s="8" t="s">
        <v>58</v>
      </c>
      <c r="X24" s="3">
        <v>44790</v>
      </c>
      <c r="Y24" s="4" t="str">
        <f>TEXT(India_Data[[#This Row],[Order Date]],"YYYY")</f>
        <v>2022</v>
      </c>
      <c r="Z24" s="4" t="str">
        <f>TEXT(India_Data[[#This Row],[Order Date]],"dddd")</f>
        <v>Wednesday</v>
      </c>
      <c r="AA24" s="4" t="str">
        <f>TEXT(India_Data[[#This Row],[Order Date]],"MMMM")</f>
        <v>August</v>
      </c>
      <c r="AB24" s="4">
        <v>44795</v>
      </c>
      <c r="AC24" t="str">
        <f>IF(OR(India_Data[[#This Row],[Dayname]]="Sunday",India_Data[[#This Row],[Dayname]]="Saturday"),"Weekend","Weekday")</f>
        <v>Weekday</v>
      </c>
      <c r="AD24">
        <f>WEEKDAY(India_Data[[#This Row],[Order Date]])</f>
        <v>4</v>
      </c>
      <c r="AE24" t="str">
        <f>IF(OR(India_Data[[#This Row],[Column1]]=1,India_Data[[#This Row],[Column1]]=7),"Weekend","Weekday")</f>
        <v>Weekday</v>
      </c>
      <c r="AF24" s="15">
        <f>WEEKDAY(India_Data[[#This Row],[Order Date]],2)</f>
        <v>3</v>
      </c>
      <c r="AG24" s="15" t="str">
        <f>IF(India_Data[[#This Row],[Column3]]&gt;5,"Weekend","weekday")</f>
        <v>weekday</v>
      </c>
    </row>
    <row r="25" spans="1:33" x14ac:dyDescent="0.35">
      <c r="A25" s="9">
        <v>24</v>
      </c>
      <c r="B25" s="7" t="s">
        <v>59</v>
      </c>
      <c r="C25" s="7" t="s">
        <v>26</v>
      </c>
      <c r="D25" s="7" t="s">
        <v>60</v>
      </c>
      <c r="E25" s="7" t="s">
        <v>61</v>
      </c>
      <c r="F25" s="7" t="s">
        <v>29</v>
      </c>
      <c r="G25" s="7" t="s">
        <v>62</v>
      </c>
      <c r="H25" s="7" t="s">
        <v>63</v>
      </c>
      <c r="I25" s="7" t="s">
        <v>32</v>
      </c>
      <c r="J25" s="7" t="s">
        <v>54</v>
      </c>
      <c r="K25" s="7" t="s">
        <v>64</v>
      </c>
      <c r="L25" s="7" t="s">
        <v>35</v>
      </c>
      <c r="M25" s="7" t="s">
        <v>36</v>
      </c>
      <c r="N25" s="7" t="s">
        <v>65</v>
      </c>
      <c r="O25" s="7">
        <v>11.61</v>
      </c>
      <c r="P25" s="7">
        <v>3</v>
      </c>
      <c r="Q25" s="7">
        <v>5.49</v>
      </c>
      <c r="R25" s="7">
        <v>0.86</v>
      </c>
      <c r="S25" s="7" t="s">
        <v>38</v>
      </c>
      <c r="T25" s="7">
        <v>677</v>
      </c>
      <c r="U25" s="7" t="s">
        <v>39</v>
      </c>
      <c r="V25" s="7" t="s">
        <v>40</v>
      </c>
      <c r="W25" s="8" t="s">
        <v>58</v>
      </c>
      <c r="X25" s="3">
        <v>45266</v>
      </c>
      <c r="Y25" s="4" t="str">
        <f>TEXT(India_Data[[#This Row],[Order Date]],"YYYY")</f>
        <v>2023</v>
      </c>
      <c r="Z25" s="4" t="str">
        <f>TEXT(India_Data[[#This Row],[Order Date]],"dddd")</f>
        <v>Wednesday</v>
      </c>
      <c r="AA25" s="4" t="str">
        <f>TEXT(India_Data[[#This Row],[Order Date]],"MMMM")</f>
        <v>December</v>
      </c>
      <c r="AB25" s="4">
        <v>45093</v>
      </c>
      <c r="AC25" t="str">
        <f>IF(OR(India_Data[[#This Row],[Dayname]]="Sunday",India_Data[[#This Row],[Dayname]]="Saturday"),"Weekend","Weekday")</f>
        <v>Weekday</v>
      </c>
      <c r="AD25">
        <f>WEEKDAY(India_Data[[#This Row],[Order Date]])</f>
        <v>4</v>
      </c>
      <c r="AE25" t="str">
        <f>IF(OR(India_Data[[#This Row],[Column1]]=1,India_Data[[#This Row],[Column1]]=7),"Weekend","Weekday")</f>
        <v>Weekday</v>
      </c>
      <c r="AF25" s="15">
        <f>WEEKDAY(India_Data[[#This Row],[Order Date]],2)</f>
        <v>3</v>
      </c>
      <c r="AG25" s="15" t="str">
        <f>IF(India_Data[[#This Row],[Column3]]&gt;5,"Weekend","weekday")</f>
        <v>weekday</v>
      </c>
    </row>
    <row r="26" spans="1:33" x14ac:dyDescent="0.35">
      <c r="A26" s="9">
        <v>25</v>
      </c>
      <c r="B26" s="7" t="s">
        <v>66</v>
      </c>
      <c r="C26" s="7" t="s">
        <v>26</v>
      </c>
      <c r="D26" s="7" t="s">
        <v>67</v>
      </c>
      <c r="E26" s="7" t="s">
        <v>68</v>
      </c>
      <c r="F26" s="7" t="s">
        <v>29</v>
      </c>
      <c r="G26" s="7" t="s">
        <v>45</v>
      </c>
      <c r="H26" s="7" t="s">
        <v>46</v>
      </c>
      <c r="I26" s="7" t="s">
        <v>32</v>
      </c>
      <c r="J26" s="7" t="s">
        <v>47</v>
      </c>
      <c r="K26" s="7" t="s">
        <v>69</v>
      </c>
      <c r="L26" s="7" t="s">
        <v>35</v>
      </c>
      <c r="M26" s="7" t="s">
        <v>36</v>
      </c>
      <c r="N26" s="7" t="s">
        <v>70</v>
      </c>
      <c r="O26" s="7">
        <v>17.100000000000001</v>
      </c>
      <c r="P26" s="7">
        <v>3</v>
      </c>
      <c r="Q26" s="7">
        <v>4.2300000000000004</v>
      </c>
      <c r="R26" s="7">
        <v>0.67</v>
      </c>
      <c r="S26" s="7" t="s">
        <v>38</v>
      </c>
      <c r="T26" s="7">
        <v>294</v>
      </c>
      <c r="U26" s="7" t="s">
        <v>39</v>
      </c>
      <c r="V26" s="7" t="s">
        <v>50</v>
      </c>
      <c r="W26" s="8" t="s">
        <v>41</v>
      </c>
      <c r="X26" s="3">
        <v>45543</v>
      </c>
      <c r="Y26" s="4" t="str">
        <f>TEXT(India_Data[[#This Row],[Order Date]],"YYYY")</f>
        <v>2024</v>
      </c>
      <c r="Z26" s="4" t="str">
        <f>TEXT(India_Data[[#This Row],[Order Date]],"dddd")</f>
        <v>Sunday</v>
      </c>
      <c r="AA26" s="4" t="str">
        <f>TEXT(India_Data[[#This Row],[Order Date]],"MMMM")</f>
        <v>September</v>
      </c>
      <c r="AB26" s="4">
        <v>45517</v>
      </c>
      <c r="AC26" t="str">
        <f>IF(OR(India_Data[[#This Row],[Dayname]]="Sunday",India_Data[[#This Row],[Dayname]]="Saturday"),"Weekend","Weekday")</f>
        <v>Weekend</v>
      </c>
      <c r="AD26">
        <f>WEEKDAY(India_Data[[#This Row],[Order Date]])</f>
        <v>1</v>
      </c>
      <c r="AE26" t="str">
        <f>IF(OR(India_Data[[#This Row],[Column1]]=1,India_Data[[#This Row],[Column1]]=7),"Weekend","Weekday")</f>
        <v>Weekend</v>
      </c>
      <c r="AF26" s="15">
        <f>WEEKDAY(India_Data[[#This Row],[Order Date]],2)</f>
        <v>7</v>
      </c>
      <c r="AG26" s="15" t="str">
        <f>IF(India_Data[[#This Row],[Column3]]&gt;5,"Weekend","weekday")</f>
        <v>Weekend</v>
      </c>
    </row>
    <row r="27" spans="1:33" x14ac:dyDescent="0.35">
      <c r="A27" s="9">
        <v>26</v>
      </c>
      <c r="B27" s="7" t="s">
        <v>71</v>
      </c>
      <c r="C27" s="7" t="s">
        <v>26</v>
      </c>
      <c r="D27" s="7" t="s">
        <v>72</v>
      </c>
      <c r="E27" s="7" t="s">
        <v>73</v>
      </c>
      <c r="F27" s="7" t="s">
        <v>29</v>
      </c>
      <c r="G27" s="7" t="s">
        <v>74</v>
      </c>
      <c r="H27" s="7" t="s">
        <v>63</v>
      </c>
      <c r="I27" s="7" t="s">
        <v>32</v>
      </c>
      <c r="J27" s="7" t="s">
        <v>54</v>
      </c>
      <c r="K27" s="7" t="s">
        <v>75</v>
      </c>
      <c r="L27" s="7" t="s">
        <v>35</v>
      </c>
      <c r="M27" s="7" t="s">
        <v>76</v>
      </c>
      <c r="N27" s="7" t="s">
        <v>77</v>
      </c>
      <c r="O27" s="7">
        <v>81.27</v>
      </c>
      <c r="P27" s="7">
        <v>3</v>
      </c>
      <c r="Q27" s="7">
        <v>36.54</v>
      </c>
      <c r="R27" s="7">
        <v>4.1900000000000004</v>
      </c>
      <c r="S27" s="7" t="s">
        <v>38</v>
      </c>
      <c r="T27" s="7">
        <v>18</v>
      </c>
      <c r="U27" s="7" t="s">
        <v>39</v>
      </c>
      <c r="V27" s="7" t="s">
        <v>78</v>
      </c>
      <c r="W27" s="8" t="s">
        <v>41</v>
      </c>
      <c r="X27" s="3">
        <v>44560</v>
      </c>
      <c r="Y27" s="4" t="str">
        <f>TEXT(India_Data[[#This Row],[Order Date]],"YYYY")</f>
        <v>2021</v>
      </c>
      <c r="Z27" s="4" t="str">
        <f>TEXT(India_Data[[#This Row],[Order Date]],"dddd")</f>
        <v>Thursday</v>
      </c>
      <c r="AA27" s="4" t="str">
        <f>TEXT(India_Data[[#This Row],[Order Date]],"MMMM")</f>
        <v>December</v>
      </c>
      <c r="AB27" s="4">
        <v>44621</v>
      </c>
      <c r="AC27" t="str">
        <f>IF(OR(India_Data[[#This Row],[Dayname]]="Sunday",India_Data[[#This Row],[Dayname]]="Saturday"),"Weekend","Weekday")</f>
        <v>Weekday</v>
      </c>
      <c r="AD27">
        <f>WEEKDAY(India_Data[[#This Row],[Order Date]])</f>
        <v>5</v>
      </c>
      <c r="AE27" t="str">
        <f>IF(OR(India_Data[[#This Row],[Column1]]=1,India_Data[[#This Row],[Column1]]=7),"Weekend","Weekday")</f>
        <v>Weekday</v>
      </c>
      <c r="AF27" s="15">
        <f>WEEKDAY(India_Data[[#This Row],[Order Date]],2)</f>
        <v>4</v>
      </c>
      <c r="AG27" s="15" t="str">
        <f>IF(India_Data[[#This Row],[Column3]]&gt;5,"Weekend","weekday")</f>
        <v>weekday</v>
      </c>
    </row>
    <row r="28" spans="1:33" x14ac:dyDescent="0.35">
      <c r="A28" s="9">
        <v>27</v>
      </c>
      <c r="B28" s="7" t="s">
        <v>79</v>
      </c>
      <c r="C28" s="7" t="s">
        <v>26</v>
      </c>
      <c r="D28" s="7" t="s">
        <v>80</v>
      </c>
      <c r="E28" s="7" t="s">
        <v>81</v>
      </c>
      <c r="F28" s="7" t="s">
        <v>29</v>
      </c>
      <c r="G28" s="7" t="s">
        <v>82</v>
      </c>
      <c r="H28" s="7" t="s">
        <v>63</v>
      </c>
      <c r="I28" s="7" t="s">
        <v>32</v>
      </c>
      <c r="J28" s="7" t="s">
        <v>54</v>
      </c>
      <c r="K28" s="7" t="s">
        <v>83</v>
      </c>
      <c r="L28" s="7" t="s">
        <v>35</v>
      </c>
      <c r="M28" s="7" t="s">
        <v>84</v>
      </c>
      <c r="N28" s="7" t="s">
        <v>85</v>
      </c>
      <c r="O28" s="7">
        <v>32.31</v>
      </c>
      <c r="P28" s="7">
        <v>3</v>
      </c>
      <c r="Q28" s="7">
        <v>12.6</v>
      </c>
      <c r="R28" s="7">
        <v>3.33</v>
      </c>
      <c r="S28" s="7" t="s">
        <v>38</v>
      </c>
      <c r="T28" s="7">
        <v>744</v>
      </c>
      <c r="U28" s="7" t="s">
        <v>39</v>
      </c>
      <c r="V28" s="7" t="s">
        <v>57</v>
      </c>
      <c r="W28" s="8" t="s">
        <v>41</v>
      </c>
      <c r="X28" s="3">
        <v>45649</v>
      </c>
      <c r="Y28" s="4" t="str">
        <f>TEXT(India_Data[[#This Row],[Order Date]],"YYYY")</f>
        <v>2024</v>
      </c>
      <c r="Z28" s="4" t="str">
        <f>TEXT(India_Data[[#This Row],[Order Date]],"dddd")</f>
        <v>Monday</v>
      </c>
      <c r="AA28" s="4" t="str">
        <f>TEXT(India_Data[[#This Row],[Order Date]],"MMMM")</f>
        <v>December</v>
      </c>
      <c r="AB28" s="4">
        <v>45655</v>
      </c>
      <c r="AC28" t="str">
        <f>IF(OR(India_Data[[#This Row],[Dayname]]="Sunday",India_Data[[#This Row],[Dayname]]="Saturday"),"Weekend","Weekday")</f>
        <v>Weekday</v>
      </c>
      <c r="AD28">
        <f>WEEKDAY(India_Data[[#This Row],[Order Date]])</f>
        <v>2</v>
      </c>
      <c r="AE28" t="str">
        <f>IF(OR(India_Data[[#This Row],[Column1]]=1,India_Data[[#This Row],[Column1]]=7),"Weekend","Weekday")</f>
        <v>Weekday</v>
      </c>
      <c r="AF28" s="15">
        <f>WEEKDAY(India_Data[[#This Row],[Order Date]],2)</f>
        <v>1</v>
      </c>
      <c r="AG28" s="15" t="str">
        <f>IF(India_Data[[#This Row],[Column3]]&gt;5,"Weekend","weekday")</f>
        <v>weekday</v>
      </c>
    </row>
    <row r="29" spans="1:33" x14ac:dyDescent="0.35">
      <c r="A29" s="9">
        <v>28</v>
      </c>
      <c r="B29" s="7" t="s">
        <v>86</v>
      </c>
      <c r="C29" s="7" t="s">
        <v>26</v>
      </c>
      <c r="D29" s="7" t="s">
        <v>87</v>
      </c>
      <c r="E29" s="7" t="s">
        <v>88</v>
      </c>
      <c r="F29" s="7" t="s">
        <v>29</v>
      </c>
      <c r="G29" s="7" t="s">
        <v>89</v>
      </c>
      <c r="H29" s="7" t="s">
        <v>53</v>
      </c>
      <c r="I29" s="7" t="s">
        <v>32</v>
      </c>
      <c r="J29" s="7" t="s">
        <v>54</v>
      </c>
      <c r="K29" s="7" t="s">
        <v>90</v>
      </c>
      <c r="L29" s="7" t="s">
        <v>35</v>
      </c>
      <c r="M29" s="7" t="s">
        <v>91</v>
      </c>
      <c r="N29" s="7" t="s">
        <v>92</v>
      </c>
      <c r="O29" s="7">
        <v>49.59</v>
      </c>
      <c r="P29" s="7">
        <v>3</v>
      </c>
      <c r="Q29" s="7">
        <v>12.33</v>
      </c>
      <c r="R29" s="7">
        <v>3</v>
      </c>
      <c r="S29" s="7" t="s">
        <v>38</v>
      </c>
      <c r="T29" s="7">
        <v>484</v>
      </c>
      <c r="U29" s="7" t="s">
        <v>39</v>
      </c>
      <c r="V29" s="7" t="s">
        <v>40</v>
      </c>
      <c r="W29" s="8" t="s">
        <v>58</v>
      </c>
      <c r="X29" s="3">
        <v>45632</v>
      </c>
      <c r="Y29" s="4" t="str">
        <f>TEXT(India_Data[[#This Row],[Order Date]],"YYYY")</f>
        <v>2024</v>
      </c>
      <c r="Z29" s="4" t="str">
        <f>TEXT(India_Data[[#This Row],[Order Date]],"dddd")</f>
        <v>Friday</v>
      </c>
      <c r="AA29" s="4" t="str">
        <f>TEXT(India_Data[[#This Row],[Order Date]],"MMMM")</f>
        <v>December</v>
      </c>
      <c r="AB29" s="4">
        <v>45461</v>
      </c>
      <c r="AC29" t="str">
        <f>IF(OR(India_Data[[#This Row],[Dayname]]="Sunday",India_Data[[#This Row],[Dayname]]="Saturday"),"Weekend","Weekday")</f>
        <v>Weekday</v>
      </c>
      <c r="AD29">
        <f>WEEKDAY(India_Data[[#This Row],[Order Date]])</f>
        <v>6</v>
      </c>
      <c r="AE29" t="str">
        <f>IF(OR(India_Data[[#This Row],[Column1]]=1,India_Data[[#This Row],[Column1]]=7),"Weekend","Weekday")</f>
        <v>Weekday</v>
      </c>
      <c r="AF29" s="15">
        <f>WEEKDAY(India_Data[[#This Row],[Order Date]],2)</f>
        <v>5</v>
      </c>
      <c r="AG29" s="15" t="str">
        <f>IF(India_Data[[#This Row],[Column3]]&gt;5,"Weekend","weekday")</f>
        <v>weekday</v>
      </c>
    </row>
    <row r="30" spans="1:33" x14ac:dyDescent="0.35">
      <c r="A30" s="9">
        <v>29</v>
      </c>
      <c r="B30" s="7" t="s">
        <v>93</v>
      </c>
      <c r="C30" s="7" t="s">
        <v>26</v>
      </c>
      <c r="D30" s="7" t="s">
        <v>94</v>
      </c>
      <c r="E30" s="7" t="s">
        <v>95</v>
      </c>
      <c r="F30" s="7" t="s">
        <v>29</v>
      </c>
      <c r="G30" s="7" t="s">
        <v>96</v>
      </c>
      <c r="H30" s="7" t="s">
        <v>31</v>
      </c>
      <c r="I30" s="7" t="s">
        <v>32</v>
      </c>
      <c r="J30" s="7" t="s">
        <v>33</v>
      </c>
      <c r="K30" s="7" t="s">
        <v>97</v>
      </c>
      <c r="L30" s="7" t="s">
        <v>35</v>
      </c>
      <c r="M30" s="7" t="s">
        <v>98</v>
      </c>
      <c r="N30" s="7" t="s">
        <v>99</v>
      </c>
      <c r="O30" s="7">
        <v>94.05</v>
      </c>
      <c r="P30" s="7">
        <v>3</v>
      </c>
      <c r="Q30" s="7">
        <v>33.840000000000003</v>
      </c>
      <c r="R30" s="7">
        <v>8.3699999999999992</v>
      </c>
      <c r="S30" s="7" t="s">
        <v>38</v>
      </c>
      <c r="T30" s="7">
        <v>247</v>
      </c>
      <c r="U30" s="7" t="s">
        <v>39</v>
      </c>
      <c r="V30" s="7" t="s">
        <v>78</v>
      </c>
      <c r="W30" s="8" t="s">
        <v>41</v>
      </c>
      <c r="X30" s="3">
        <v>44285</v>
      </c>
      <c r="Y30" s="4" t="str">
        <f>TEXT(India_Data[[#This Row],[Order Date]],"YYYY")</f>
        <v>2021</v>
      </c>
      <c r="Z30" s="4" t="str">
        <f>TEXT(India_Data[[#This Row],[Order Date]],"dddd")</f>
        <v>Tuesday</v>
      </c>
      <c r="AA30" s="4" t="str">
        <f>TEXT(India_Data[[#This Row],[Order Date]],"MMMM")</f>
        <v>March</v>
      </c>
      <c r="AB30" s="4">
        <v>44351</v>
      </c>
      <c r="AC30" t="str">
        <f>IF(OR(India_Data[[#This Row],[Dayname]]="Sunday",India_Data[[#This Row],[Dayname]]="Saturday"),"Weekend","Weekday")</f>
        <v>Weekday</v>
      </c>
      <c r="AD30">
        <f>WEEKDAY(India_Data[[#This Row],[Order Date]])</f>
        <v>3</v>
      </c>
      <c r="AE30" t="str">
        <f>IF(OR(India_Data[[#This Row],[Column1]]=1,India_Data[[#This Row],[Column1]]=7),"Weekend","Weekday")</f>
        <v>Weekday</v>
      </c>
      <c r="AF30" s="15">
        <f>WEEKDAY(India_Data[[#This Row],[Order Date]],2)</f>
        <v>2</v>
      </c>
      <c r="AG30" s="15" t="str">
        <f>IF(India_Data[[#This Row],[Column3]]&gt;5,"Weekend","weekday")</f>
        <v>weekday</v>
      </c>
    </row>
    <row r="31" spans="1:33" x14ac:dyDescent="0.35">
      <c r="A31" s="9">
        <v>30</v>
      </c>
      <c r="B31" s="7" t="s">
        <v>100</v>
      </c>
      <c r="C31" s="7" t="s">
        <v>26</v>
      </c>
      <c r="D31" s="7" t="s">
        <v>101</v>
      </c>
      <c r="E31" s="7" t="s">
        <v>102</v>
      </c>
      <c r="F31" s="7" t="s">
        <v>29</v>
      </c>
      <c r="G31" s="7" t="s">
        <v>103</v>
      </c>
      <c r="H31" s="7" t="s">
        <v>53</v>
      </c>
      <c r="I31" s="7" t="s">
        <v>32</v>
      </c>
      <c r="J31" s="7" t="s">
        <v>54</v>
      </c>
      <c r="K31" s="7" t="s">
        <v>104</v>
      </c>
      <c r="L31" s="7" t="s">
        <v>35</v>
      </c>
      <c r="M31" s="7" t="s">
        <v>105</v>
      </c>
      <c r="N31" s="7" t="s">
        <v>106</v>
      </c>
      <c r="O31" s="7">
        <v>50.67</v>
      </c>
      <c r="P31" s="7">
        <v>3</v>
      </c>
      <c r="Q31" s="7">
        <v>10.62</v>
      </c>
      <c r="R31" s="7">
        <v>3.35</v>
      </c>
      <c r="S31" s="7" t="s">
        <v>38</v>
      </c>
      <c r="T31" s="7">
        <v>555</v>
      </c>
      <c r="U31" s="7" t="s">
        <v>39</v>
      </c>
      <c r="V31" s="7" t="s">
        <v>40</v>
      </c>
      <c r="W31" s="8" t="s">
        <v>58</v>
      </c>
      <c r="X31" s="3">
        <v>44846</v>
      </c>
      <c r="Y31" s="4" t="str">
        <f>TEXT(India_Data[[#This Row],[Order Date]],"YYYY")</f>
        <v>2022</v>
      </c>
      <c r="Z31" s="4" t="str">
        <f>TEXT(India_Data[[#This Row],[Order Date]],"dddd")</f>
        <v>Wednesday</v>
      </c>
      <c r="AA31" s="4" t="str">
        <f>TEXT(India_Data[[#This Row],[Order Date]],"MMMM")</f>
        <v>October</v>
      </c>
      <c r="AB31" s="4">
        <v>44911</v>
      </c>
      <c r="AC31" t="str">
        <f>IF(OR(India_Data[[#This Row],[Dayname]]="Sunday",India_Data[[#This Row],[Dayname]]="Saturday"),"Weekend","Weekday")</f>
        <v>Weekday</v>
      </c>
      <c r="AD31">
        <f>WEEKDAY(India_Data[[#This Row],[Order Date]])</f>
        <v>4</v>
      </c>
      <c r="AE31" t="str">
        <f>IF(OR(India_Data[[#This Row],[Column1]]=1,India_Data[[#This Row],[Column1]]=7),"Weekend","Weekday")</f>
        <v>Weekday</v>
      </c>
      <c r="AF31" s="15">
        <f>WEEKDAY(India_Data[[#This Row],[Order Date]],2)</f>
        <v>3</v>
      </c>
      <c r="AG31" s="15" t="str">
        <f>IF(India_Data[[#This Row],[Column3]]&gt;5,"Weekend","weekday")</f>
        <v>weekday</v>
      </c>
    </row>
    <row r="32" spans="1:33" x14ac:dyDescent="0.35">
      <c r="A32" s="9">
        <v>31</v>
      </c>
      <c r="B32" s="7" t="s">
        <v>378</v>
      </c>
      <c r="C32" s="7" t="s">
        <v>26</v>
      </c>
      <c r="D32" s="7" t="s">
        <v>379</v>
      </c>
      <c r="E32" s="7" t="s">
        <v>380</v>
      </c>
      <c r="F32" s="7" t="s">
        <v>29</v>
      </c>
      <c r="G32" s="7" t="s">
        <v>117</v>
      </c>
      <c r="H32" s="7" t="s">
        <v>143</v>
      </c>
      <c r="I32" s="7" t="s">
        <v>32</v>
      </c>
      <c r="J32" s="7" t="s">
        <v>33</v>
      </c>
      <c r="K32" s="7" t="s">
        <v>1249</v>
      </c>
      <c r="L32" s="7" t="s">
        <v>35</v>
      </c>
      <c r="M32" s="7" t="s">
        <v>159</v>
      </c>
      <c r="N32" s="7" t="s">
        <v>1250</v>
      </c>
      <c r="O32" s="7">
        <v>182.76</v>
      </c>
      <c r="P32" s="7">
        <v>4</v>
      </c>
      <c r="Q32" s="7">
        <v>74.88</v>
      </c>
      <c r="R32" s="7">
        <v>7.39</v>
      </c>
      <c r="S32" s="7" t="s">
        <v>38</v>
      </c>
      <c r="T32" s="7">
        <v>236</v>
      </c>
      <c r="U32" s="7" t="s">
        <v>39</v>
      </c>
      <c r="V32" s="7" t="s">
        <v>50</v>
      </c>
      <c r="W32" s="8" t="s">
        <v>58</v>
      </c>
      <c r="X32" s="3">
        <v>44933</v>
      </c>
      <c r="Y32" s="4" t="str">
        <f>TEXT(India_Data[[#This Row],[Order Date]],"YYYY")</f>
        <v>2023</v>
      </c>
      <c r="Z32" s="4" t="str">
        <f>TEXT(India_Data[[#This Row],[Order Date]],"dddd")</f>
        <v>Saturday</v>
      </c>
      <c r="AA32" s="4" t="str">
        <f>TEXT(India_Data[[#This Row],[Order Date]],"MMMM")</f>
        <v>January</v>
      </c>
      <c r="AB32" s="4">
        <v>45084</v>
      </c>
      <c r="AC32" t="str">
        <f>IF(OR(India_Data[[#This Row],[Dayname]]="Sunday",India_Data[[#This Row],[Dayname]]="Saturday"),"Weekend","Weekday")</f>
        <v>Weekend</v>
      </c>
      <c r="AD32">
        <f>WEEKDAY(India_Data[[#This Row],[Order Date]])</f>
        <v>7</v>
      </c>
      <c r="AE32" t="str">
        <f>IF(OR(India_Data[[#This Row],[Column1]]=1,India_Data[[#This Row],[Column1]]=7),"Weekend","Weekday")</f>
        <v>Weekend</v>
      </c>
      <c r="AF32" s="15">
        <f>WEEKDAY(India_Data[[#This Row],[Order Date]],2)</f>
        <v>6</v>
      </c>
      <c r="AG32" s="15" t="str">
        <f>IF(India_Data[[#This Row],[Column3]]&gt;5,"Weekend","weekday")</f>
        <v>Weekend</v>
      </c>
    </row>
    <row r="33" spans="1:33" x14ac:dyDescent="0.35">
      <c r="A33" s="9">
        <v>32</v>
      </c>
      <c r="B33" s="7" t="s">
        <v>1251</v>
      </c>
      <c r="C33" s="7" t="s">
        <v>26</v>
      </c>
      <c r="D33" s="7" t="s">
        <v>1252</v>
      </c>
      <c r="E33" s="7" t="s">
        <v>1253</v>
      </c>
      <c r="F33" s="7" t="s">
        <v>29</v>
      </c>
      <c r="G33" s="7" t="s">
        <v>671</v>
      </c>
      <c r="H33" s="7" t="s">
        <v>672</v>
      </c>
      <c r="I33" s="7" t="s">
        <v>32</v>
      </c>
      <c r="J33" s="7" t="s">
        <v>33</v>
      </c>
      <c r="K33" s="7" t="s">
        <v>866</v>
      </c>
      <c r="L33" s="7" t="s">
        <v>35</v>
      </c>
      <c r="M33" s="7" t="s">
        <v>145</v>
      </c>
      <c r="N33" s="7" t="s">
        <v>867</v>
      </c>
      <c r="O33" s="7">
        <v>94.8</v>
      </c>
      <c r="P33" s="7">
        <v>4</v>
      </c>
      <c r="Q33" s="7">
        <v>19.8</v>
      </c>
      <c r="R33" s="7">
        <v>5.41</v>
      </c>
      <c r="S33" s="7" t="s">
        <v>38</v>
      </c>
      <c r="T33" s="7">
        <v>421</v>
      </c>
      <c r="U33" s="7" t="s">
        <v>39</v>
      </c>
      <c r="V33" s="7" t="s">
        <v>78</v>
      </c>
      <c r="W33" s="8" t="s">
        <v>41</v>
      </c>
      <c r="X33" s="3">
        <v>45313</v>
      </c>
      <c r="Y33" s="4" t="str">
        <f>TEXT(India_Data[[#This Row],[Order Date]],"YYYY")</f>
        <v>2024</v>
      </c>
      <c r="Z33" s="4" t="str">
        <f>TEXT(India_Data[[#This Row],[Order Date]],"dddd")</f>
        <v>Monday</v>
      </c>
      <c r="AA33" s="4" t="str">
        <f>TEXT(India_Data[[#This Row],[Order Date]],"MMMM")</f>
        <v>January</v>
      </c>
      <c r="AB33" s="4">
        <v>45317</v>
      </c>
      <c r="AC33" t="str">
        <f>IF(OR(India_Data[[#This Row],[Dayname]]="Sunday",India_Data[[#This Row],[Dayname]]="Saturday"),"Weekend","Weekday")</f>
        <v>Weekday</v>
      </c>
      <c r="AD33">
        <f>WEEKDAY(India_Data[[#This Row],[Order Date]])</f>
        <v>2</v>
      </c>
      <c r="AE33" t="str">
        <f>IF(OR(India_Data[[#This Row],[Column1]]=1,India_Data[[#This Row],[Column1]]=7),"Weekend","Weekday")</f>
        <v>Weekday</v>
      </c>
      <c r="AF33" s="15">
        <f>WEEKDAY(India_Data[[#This Row],[Order Date]],2)</f>
        <v>1</v>
      </c>
      <c r="AG33" s="15" t="str">
        <f>IF(India_Data[[#This Row],[Column3]]&gt;5,"Weekend","weekday")</f>
        <v>weekday</v>
      </c>
    </row>
    <row r="34" spans="1:33" x14ac:dyDescent="0.35">
      <c r="A34" s="9">
        <v>33</v>
      </c>
      <c r="B34" s="7" t="s">
        <v>709</v>
      </c>
      <c r="C34" s="7" t="s">
        <v>26</v>
      </c>
      <c r="D34" s="7" t="s">
        <v>710</v>
      </c>
      <c r="E34" s="7" t="s">
        <v>711</v>
      </c>
      <c r="F34" s="7" t="s">
        <v>29</v>
      </c>
      <c r="G34" s="7" t="s">
        <v>712</v>
      </c>
      <c r="H34" s="7" t="s">
        <v>512</v>
      </c>
      <c r="I34" s="7" t="s">
        <v>32</v>
      </c>
      <c r="J34" s="7" t="s">
        <v>180</v>
      </c>
      <c r="K34" s="7" t="s">
        <v>682</v>
      </c>
      <c r="L34" s="7" t="s">
        <v>35</v>
      </c>
      <c r="M34" s="7" t="s">
        <v>36</v>
      </c>
      <c r="N34" s="7" t="s">
        <v>683</v>
      </c>
      <c r="O34" s="7">
        <v>196.92</v>
      </c>
      <c r="P34" s="7">
        <v>4</v>
      </c>
      <c r="Q34" s="7">
        <v>90.48</v>
      </c>
      <c r="R34" s="7">
        <v>13.96</v>
      </c>
      <c r="S34" s="7" t="s">
        <v>38</v>
      </c>
      <c r="T34" s="7">
        <v>394</v>
      </c>
      <c r="U34" s="7" t="s">
        <v>39</v>
      </c>
      <c r="V34" s="7" t="s">
        <v>57</v>
      </c>
      <c r="W34" s="8" t="s">
        <v>58</v>
      </c>
      <c r="X34" s="3">
        <v>45307</v>
      </c>
      <c r="Y34" s="4" t="str">
        <f>TEXT(India_Data[[#This Row],[Order Date]],"YYYY")</f>
        <v>2024</v>
      </c>
      <c r="Z34" s="4" t="str">
        <f>TEXT(India_Data[[#This Row],[Order Date]],"dddd")</f>
        <v>Tuesday</v>
      </c>
      <c r="AA34" s="4" t="str">
        <f>TEXT(India_Data[[#This Row],[Order Date]],"MMMM")</f>
        <v>January</v>
      </c>
      <c r="AB34" s="4">
        <v>45314</v>
      </c>
      <c r="AC34" t="str">
        <f>IF(OR(India_Data[[#This Row],[Dayname]]="Sunday",India_Data[[#This Row],[Dayname]]="Saturday"),"Weekend","Weekday")</f>
        <v>Weekday</v>
      </c>
      <c r="AD34">
        <f>WEEKDAY(India_Data[[#This Row],[Order Date]])</f>
        <v>3</v>
      </c>
      <c r="AE34" t="str">
        <f>IF(OR(India_Data[[#This Row],[Column1]]=1,India_Data[[#This Row],[Column1]]=7),"Weekend","Weekday")</f>
        <v>Weekday</v>
      </c>
      <c r="AF34" s="15">
        <f>WEEKDAY(India_Data[[#This Row],[Order Date]],2)</f>
        <v>2</v>
      </c>
      <c r="AG34" s="15" t="str">
        <f>IF(India_Data[[#This Row],[Column3]]&gt;5,"Weekend","weekday")</f>
        <v>weekday</v>
      </c>
    </row>
    <row r="35" spans="1:33" x14ac:dyDescent="0.35">
      <c r="A35" s="9">
        <v>34</v>
      </c>
      <c r="B35" s="7" t="s">
        <v>369</v>
      </c>
      <c r="C35" s="7" t="s">
        <v>26</v>
      </c>
      <c r="D35" s="7" t="s">
        <v>370</v>
      </c>
      <c r="E35" s="7" t="s">
        <v>371</v>
      </c>
      <c r="F35" s="7" t="s">
        <v>29</v>
      </c>
      <c r="G35" s="7" t="s">
        <v>372</v>
      </c>
      <c r="H35" s="7" t="s">
        <v>165</v>
      </c>
      <c r="I35" s="7" t="s">
        <v>32</v>
      </c>
      <c r="J35" s="7" t="s">
        <v>47</v>
      </c>
      <c r="K35" s="7" t="s">
        <v>766</v>
      </c>
      <c r="L35" s="7" t="s">
        <v>35</v>
      </c>
      <c r="M35" s="7" t="s">
        <v>36</v>
      </c>
      <c r="N35" s="7" t="s">
        <v>767</v>
      </c>
      <c r="O35" s="7">
        <v>205.08</v>
      </c>
      <c r="P35" s="7">
        <v>4</v>
      </c>
      <c r="Q35" s="7">
        <v>36.840000000000003</v>
      </c>
      <c r="R35" s="7">
        <v>13.11</v>
      </c>
      <c r="S35" s="7" t="s">
        <v>38</v>
      </c>
      <c r="T35" s="7">
        <v>586</v>
      </c>
      <c r="U35" s="7" t="s">
        <v>39</v>
      </c>
      <c r="V35" s="7" t="s">
        <v>40</v>
      </c>
      <c r="W35" s="8" t="s">
        <v>58</v>
      </c>
      <c r="X35" s="3">
        <v>44454</v>
      </c>
      <c r="Y35" s="4" t="str">
        <f>TEXT(India_Data[[#This Row],[Order Date]],"YYYY")</f>
        <v>2021</v>
      </c>
      <c r="Z35" s="4" t="str">
        <f>TEXT(India_Data[[#This Row],[Order Date]],"dddd")</f>
        <v>Wednesday</v>
      </c>
      <c r="AA35" s="4" t="str">
        <f>TEXT(India_Data[[#This Row],[Order Date]],"MMMM")</f>
        <v>September</v>
      </c>
      <c r="AB35" s="4">
        <v>44459</v>
      </c>
      <c r="AC35" t="str">
        <f>IF(OR(India_Data[[#This Row],[Dayname]]="Sunday",India_Data[[#This Row],[Dayname]]="Saturday"),"Weekend","Weekday")</f>
        <v>Weekday</v>
      </c>
      <c r="AD35">
        <f>WEEKDAY(India_Data[[#This Row],[Order Date]])</f>
        <v>4</v>
      </c>
      <c r="AE35" t="str">
        <f>IF(OR(India_Data[[#This Row],[Column1]]=1,India_Data[[#This Row],[Column1]]=7),"Weekend","Weekday")</f>
        <v>Weekday</v>
      </c>
      <c r="AF35" s="15">
        <f>WEEKDAY(India_Data[[#This Row],[Order Date]],2)</f>
        <v>3</v>
      </c>
      <c r="AG35" s="15" t="str">
        <f>IF(India_Data[[#This Row],[Column3]]&gt;5,"Weekend","weekday")</f>
        <v>weekday</v>
      </c>
    </row>
    <row r="36" spans="1:33" x14ac:dyDescent="0.35">
      <c r="A36" s="9">
        <v>35</v>
      </c>
      <c r="B36" s="7" t="s">
        <v>1254</v>
      </c>
      <c r="C36" s="7" t="s">
        <v>26</v>
      </c>
      <c r="D36" s="7" t="s">
        <v>1255</v>
      </c>
      <c r="E36" s="7" t="s">
        <v>1256</v>
      </c>
      <c r="F36" s="7" t="s">
        <v>29</v>
      </c>
      <c r="G36" s="7" t="s">
        <v>89</v>
      </c>
      <c r="H36" s="7" t="s">
        <v>303</v>
      </c>
      <c r="I36" s="7" t="s">
        <v>32</v>
      </c>
      <c r="J36" s="7" t="s">
        <v>33</v>
      </c>
      <c r="K36" s="7" t="s">
        <v>1257</v>
      </c>
      <c r="L36" s="7" t="s">
        <v>35</v>
      </c>
      <c r="M36" s="7" t="s">
        <v>36</v>
      </c>
      <c r="N36" s="7" t="s">
        <v>1258</v>
      </c>
      <c r="O36" s="7">
        <v>141.75</v>
      </c>
      <c r="P36" s="7">
        <v>5</v>
      </c>
      <c r="Q36" s="7">
        <v>69.45</v>
      </c>
      <c r="R36" s="7">
        <v>7.79</v>
      </c>
      <c r="S36" s="7" t="s">
        <v>38</v>
      </c>
      <c r="T36" s="7">
        <v>362</v>
      </c>
      <c r="U36" s="7" t="s">
        <v>39</v>
      </c>
      <c r="V36" s="7" t="s">
        <v>50</v>
      </c>
      <c r="W36" s="8" t="s">
        <v>58</v>
      </c>
      <c r="X36" s="3">
        <v>44892</v>
      </c>
      <c r="Y36" s="4" t="str">
        <f>TEXT(India_Data[[#This Row],[Order Date]],"YYYY")</f>
        <v>2022</v>
      </c>
      <c r="Z36" s="4" t="str">
        <f>TEXT(India_Data[[#This Row],[Order Date]],"dddd")</f>
        <v>Sunday</v>
      </c>
      <c r="AA36" s="4" t="str">
        <f>TEXT(India_Data[[#This Row],[Order Date]],"MMMM")</f>
        <v>November</v>
      </c>
      <c r="AB36" s="4">
        <v>44632</v>
      </c>
      <c r="AC36" t="str">
        <f>IF(OR(India_Data[[#This Row],[Dayname]]="Sunday",India_Data[[#This Row],[Dayname]]="Saturday"),"Weekend","Weekday")</f>
        <v>Weekend</v>
      </c>
      <c r="AD36">
        <f>WEEKDAY(India_Data[[#This Row],[Order Date]])</f>
        <v>1</v>
      </c>
      <c r="AE36" t="str">
        <f>IF(OR(India_Data[[#This Row],[Column1]]=1,India_Data[[#This Row],[Column1]]=7),"Weekend","Weekday")</f>
        <v>Weekend</v>
      </c>
      <c r="AF36" s="15">
        <f>WEEKDAY(India_Data[[#This Row],[Order Date]],2)</f>
        <v>7</v>
      </c>
      <c r="AG36" s="15" t="str">
        <f>IF(India_Data[[#This Row],[Column3]]&gt;5,"Weekend","weekday")</f>
        <v>Weekend</v>
      </c>
    </row>
    <row r="37" spans="1:33" x14ac:dyDescent="0.35">
      <c r="A37" s="9">
        <v>36</v>
      </c>
      <c r="B37" s="7" t="s">
        <v>239</v>
      </c>
      <c r="C37" s="7" t="s">
        <v>26</v>
      </c>
      <c r="D37" s="7" t="s">
        <v>240</v>
      </c>
      <c r="E37" s="7" t="s">
        <v>241</v>
      </c>
      <c r="F37" s="7" t="s">
        <v>29</v>
      </c>
      <c r="G37" s="7" t="s">
        <v>242</v>
      </c>
      <c r="H37" s="7" t="s">
        <v>243</v>
      </c>
      <c r="I37" s="7" t="s">
        <v>32</v>
      </c>
      <c r="J37" s="7" t="s">
        <v>180</v>
      </c>
      <c r="K37" s="7" t="s">
        <v>1259</v>
      </c>
      <c r="L37" s="7" t="s">
        <v>35</v>
      </c>
      <c r="M37" s="7" t="s">
        <v>36</v>
      </c>
      <c r="N37" s="7" t="s">
        <v>1260</v>
      </c>
      <c r="O37" s="7">
        <v>61.8</v>
      </c>
      <c r="P37" s="7">
        <v>5</v>
      </c>
      <c r="Q37" s="7">
        <v>26.55</v>
      </c>
      <c r="R37" s="7">
        <v>4.21</v>
      </c>
      <c r="S37" s="7" t="s">
        <v>38</v>
      </c>
      <c r="T37" s="7">
        <v>671</v>
      </c>
      <c r="U37" s="7" t="s">
        <v>39</v>
      </c>
      <c r="V37" s="7" t="s">
        <v>78</v>
      </c>
      <c r="W37" s="8" t="s">
        <v>41</v>
      </c>
      <c r="X37" s="3">
        <v>45560</v>
      </c>
      <c r="Y37" s="4" t="str">
        <f>TEXT(India_Data[[#This Row],[Order Date]],"YYYY")</f>
        <v>2024</v>
      </c>
      <c r="Z37" s="4" t="str">
        <f>TEXT(India_Data[[#This Row],[Order Date]],"dddd")</f>
        <v>Wednesday</v>
      </c>
      <c r="AA37" s="4" t="str">
        <f>TEXT(India_Data[[#This Row],[Order Date]],"MMMM")</f>
        <v>September</v>
      </c>
      <c r="AB37" s="4">
        <v>45564</v>
      </c>
      <c r="AC37" t="str">
        <f>IF(OR(India_Data[[#This Row],[Dayname]]="Sunday",India_Data[[#This Row],[Dayname]]="Saturday"),"Weekend","Weekday")</f>
        <v>Weekday</v>
      </c>
      <c r="AD37">
        <f>WEEKDAY(India_Data[[#This Row],[Order Date]])</f>
        <v>4</v>
      </c>
      <c r="AE37" t="str">
        <f>IF(OR(India_Data[[#This Row],[Column1]]=1,India_Data[[#This Row],[Column1]]=7),"Weekend","Weekday")</f>
        <v>Weekday</v>
      </c>
      <c r="AF37" s="15">
        <f>WEEKDAY(India_Data[[#This Row],[Order Date]],2)</f>
        <v>3</v>
      </c>
      <c r="AG37" s="15" t="str">
        <f>IF(India_Data[[#This Row],[Column3]]&gt;5,"Weekend","weekday")</f>
        <v>weekday</v>
      </c>
    </row>
    <row r="38" spans="1:33" x14ac:dyDescent="0.35">
      <c r="A38" s="9">
        <v>37</v>
      </c>
      <c r="B38" s="7" t="s">
        <v>650</v>
      </c>
      <c r="C38" s="7" t="s">
        <v>26</v>
      </c>
      <c r="D38" s="7" t="s">
        <v>651</v>
      </c>
      <c r="E38" s="7" t="s">
        <v>652</v>
      </c>
      <c r="F38" s="7" t="s">
        <v>29</v>
      </c>
      <c r="G38" s="7" t="s">
        <v>653</v>
      </c>
      <c r="H38" s="7" t="s">
        <v>46</v>
      </c>
      <c r="I38" s="7" t="s">
        <v>32</v>
      </c>
      <c r="J38" s="7" t="s">
        <v>47</v>
      </c>
      <c r="K38" s="7" t="s">
        <v>1261</v>
      </c>
      <c r="L38" s="7" t="s">
        <v>35</v>
      </c>
      <c r="M38" s="7" t="s">
        <v>36</v>
      </c>
      <c r="N38" s="7" t="s">
        <v>674</v>
      </c>
      <c r="O38" s="7">
        <v>44.55</v>
      </c>
      <c r="P38" s="7">
        <v>5</v>
      </c>
      <c r="Q38" s="7">
        <v>1.2</v>
      </c>
      <c r="R38" s="7">
        <v>2.09</v>
      </c>
      <c r="S38" s="7" t="s">
        <v>38</v>
      </c>
      <c r="T38" s="7">
        <v>494</v>
      </c>
      <c r="U38" s="7" t="s">
        <v>39</v>
      </c>
      <c r="V38" s="7" t="s">
        <v>57</v>
      </c>
      <c r="W38" s="8" t="s">
        <v>58</v>
      </c>
      <c r="X38" s="3">
        <v>45077</v>
      </c>
      <c r="Y38" s="4" t="str">
        <f>TEXT(India_Data[[#This Row],[Order Date]],"YYYY")</f>
        <v>2023</v>
      </c>
      <c r="Z38" s="4" t="str">
        <f>TEXT(India_Data[[#This Row],[Order Date]],"dddd")</f>
        <v>Wednesday</v>
      </c>
      <c r="AA38" s="4" t="str">
        <f>TEXT(India_Data[[#This Row],[Order Date]],"MMMM")</f>
        <v>May</v>
      </c>
      <c r="AB38" s="4">
        <v>45052</v>
      </c>
      <c r="AC38" t="str">
        <f>IF(OR(India_Data[[#This Row],[Dayname]]="Sunday",India_Data[[#This Row],[Dayname]]="Saturday"),"Weekend","Weekday")</f>
        <v>Weekday</v>
      </c>
      <c r="AD38">
        <f>WEEKDAY(India_Data[[#This Row],[Order Date]])</f>
        <v>4</v>
      </c>
      <c r="AE38" t="str">
        <f>IF(OR(India_Data[[#This Row],[Column1]]=1,India_Data[[#This Row],[Column1]]=7),"Weekend","Weekday")</f>
        <v>Weekday</v>
      </c>
      <c r="AF38" s="15">
        <f>WEEKDAY(India_Data[[#This Row],[Order Date]],2)</f>
        <v>3</v>
      </c>
      <c r="AG38" s="15" t="str">
        <f>IF(India_Data[[#This Row],[Column3]]&gt;5,"Weekend","weekday")</f>
        <v>weekday</v>
      </c>
    </row>
    <row r="39" spans="1:33" x14ac:dyDescent="0.35">
      <c r="A39" s="9">
        <v>38</v>
      </c>
      <c r="B39" s="7" t="s">
        <v>650</v>
      </c>
      <c r="C39" s="7" t="s">
        <v>26</v>
      </c>
      <c r="D39" s="7" t="s">
        <v>651</v>
      </c>
      <c r="E39" s="7" t="s">
        <v>652</v>
      </c>
      <c r="F39" s="7" t="s">
        <v>29</v>
      </c>
      <c r="G39" s="7" t="s">
        <v>653</v>
      </c>
      <c r="H39" s="7" t="s">
        <v>46</v>
      </c>
      <c r="I39" s="7" t="s">
        <v>32</v>
      </c>
      <c r="J39" s="7" t="s">
        <v>47</v>
      </c>
      <c r="K39" s="7" t="s">
        <v>1262</v>
      </c>
      <c r="L39" s="7" t="s">
        <v>35</v>
      </c>
      <c r="M39" s="7" t="s">
        <v>76</v>
      </c>
      <c r="N39" s="7" t="s">
        <v>1263</v>
      </c>
      <c r="O39" s="7">
        <v>117</v>
      </c>
      <c r="P39" s="7">
        <v>5</v>
      </c>
      <c r="Q39" s="7">
        <v>22.2</v>
      </c>
      <c r="R39" s="7">
        <v>8.7899999999999991</v>
      </c>
      <c r="S39" s="7" t="s">
        <v>38</v>
      </c>
      <c r="T39" s="7">
        <v>743</v>
      </c>
      <c r="U39" s="7" t="s">
        <v>39</v>
      </c>
      <c r="V39" s="7" t="s">
        <v>50</v>
      </c>
      <c r="W39" s="8" t="s">
        <v>58</v>
      </c>
      <c r="X39" s="3">
        <v>44368</v>
      </c>
      <c r="Y39" s="4" t="str">
        <f>TEXT(India_Data[[#This Row],[Order Date]],"YYYY")</f>
        <v>2021</v>
      </c>
      <c r="Z39" s="4" t="str">
        <f>TEXT(India_Data[[#This Row],[Order Date]],"dddd")</f>
        <v>Monday</v>
      </c>
      <c r="AA39" s="4" t="str">
        <f>TEXT(India_Data[[#This Row],[Order Date]],"MMMM")</f>
        <v>June</v>
      </c>
      <c r="AB39" s="4">
        <v>44372</v>
      </c>
      <c r="AC39" t="str">
        <f>IF(OR(India_Data[[#This Row],[Dayname]]="Sunday",India_Data[[#This Row],[Dayname]]="Saturday"),"Weekend","Weekday")</f>
        <v>Weekday</v>
      </c>
      <c r="AD39">
        <f>WEEKDAY(India_Data[[#This Row],[Order Date]])</f>
        <v>2</v>
      </c>
      <c r="AE39" t="str">
        <f>IF(OR(India_Data[[#This Row],[Column1]]=1,India_Data[[#This Row],[Column1]]=7),"Weekend","Weekday")</f>
        <v>Weekday</v>
      </c>
      <c r="AF39" s="15">
        <f>WEEKDAY(India_Data[[#This Row],[Order Date]],2)</f>
        <v>1</v>
      </c>
      <c r="AG39" s="15" t="str">
        <f>IF(India_Data[[#This Row],[Column3]]&gt;5,"Weekend","weekday")</f>
        <v>weekday</v>
      </c>
    </row>
    <row r="40" spans="1:33" x14ac:dyDescent="0.35">
      <c r="A40" s="9">
        <v>39</v>
      </c>
      <c r="B40" s="7" t="s">
        <v>1264</v>
      </c>
      <c r="C40" s="7" t="s">
        <v>26</v>
      </c>
      <c r="D40" s="7" t="s">
        <v>1265</v>
      </c>
      <c r="E40" s="7" t="s">
        <v>1266</v>
      </c>
      <c r="F40" s="7" t="s">
        <v>29</v>
      </c>
      <c r="G40" s="7" t="s">
        <v>211</v>
      </c>
      <c r="H40" s="7" t="s">
        <v>31</v>
      </c>
      <c r="I40" s="7" t="s">
        <v>32</v>
      </c>
      <c r="J40" s="7" t="s">
        <v>33</v>
      </c>
      <c r="K40" s="7" t="s">
        <v>1267</v>
      </c>
      <c r="L40" s="7" t="s">
        <v>35</v>
      </c>
      <c r="M40" s="7" t="s">
        <v>76</v>
      </c>
      <c r="N40" s="7" t="s">
        <v>1268</v>
      </c>
      <c r="O40" s="7">
        <v>41.55</v>
      </c>
      <c r="P40" s="7">
        <v>5</v>
      </c>
      <c r="Q40" s="7">
        <v>8.25</v>
      </c>
      <c r="R40" s="7">
        <v>2.6</v>
      </c>
      <c r="S40" s="7" t="s">
        <v>38</v>
      </c>
      <c r="T40" s="7">
        <v>142</v>
      </c>
      <c r="U40" s="7" t="s">
        <v>39</v>
      </c>
      <c r="V40" s="7" t="s">
        <v>78</v>
      </c>
      <c r="W40" s="8" t="s">
        <v>58</v>
      </c>
      <c r="X40" s="3">
        <v>45109</v>
      </c>
      <c r="Y40" s="4" t="str">
        <f>TEXT(India_Data[[#This Row],[Order Date]],"YYYY")</f>
        <v>2023</v>
      </c>
      <c r="Z40" s="4" t="str">
        <f>TEXT(India_Data[[#This Row],[Order Date]],"dddd")</f>
        <v>Sunday</v>
      </c>
      <c r="AA40" s="4" t="str">
        <f>TEXT(India_Data[[#This Row],[Order Date]],"MMMM")</f>
        <v>July</v>
      </c>
      <c r="AB40" s="4">
        <v>45232</v>
      </c>
      <c r="AC40" t="str">
        <f>IF(OR(India_Data[[#This Row],[Dayname]]="Sunday",India_Data[[#This Row],[Dayname]]="Saturday"),"Weekend","Weekday")</f>
        <v>Weekend</v>
      </c>
      <c r="AD40">
        <f>WEEKDAY(India_Data[[#This Row],[Order Date]])</f>
        <v>1</v>
      </c>
      <c r="AE40" t="str">
        <f>IF(OR(India_Data[[#This Row],[Column1]]=1,India_Data[[#This Row],[Column1]]=7),"Weekend","Weekday")</f>
        <v>Weekend</v>
      </c>
      <c r="AF40" s="15">
        <f>WEEKDAY(India_Data[[#This Row],[Order Date]],2)</f>
        <v>7</v>
      </c>
      <c r="AG40" s="15" t="str">
        <f>IF(India_Data[[#This Row],[Column3]]&gt;5,"Weekend","weekday")</f>
        <v>Weekend</v>
      </c>
    </row>
    <row r="41" spans="1:33" x14ac:dyDescent="0.35">
      <c r="A41" s="9">
        <v>40</v>
      </c>
      <c r="B41" s="7" t="s">
        <v>1269</v>
      </c>
      <c r="C41" s="7" t="s">
        <v>26</v>
      </c>
      <c r="D41" s="7" t="s">
        <v>284</v>
      </c>
      <c r="E41" s="7" t="s">
        <v>285</v>
      </c>
      <c r="F41" s="7" t="s">
        <v>29</v>
      </c>
      <c r="G41" s="7" t="s">
        <v>1270</v>
      </c>
      <c r="H41" s="7" t="s">
        <v>563</v>
      </c>
      <c r="I41" s="7" t="s">
        <v>32</v>
      </c>
      <c r="J41" s="7" t="s">
        <v>54</v>
      </c>
      <c r="K41" s="7" t="s">
        <v>1271</v>
      </c>
      <c r="L41" s="7" t="s">
        <v>35</v>
      </c>
      <c r="M41" s="7" t="s">
        <v>84</v>
      </c>
      <c r="N41" s="7" t="s">
        <v>1272</v>
      </c>
      <c r="O41" s="7">
        <v>66.45</v>
      </c>
      <c r="P41" s="7">
        <v>5</v>
      </c>
      <c r="Q41" s="7">
        <v>3.9</v>
      </c>
      <c r="R41" s="7">
        <v>4.88</v>
      </c>
      <c r="S41" s="7" t="s">
        <v>38</v>
      </c>
      <c r="T41" s="7">
        <v>452</v>
      </c>
      <c r="U41" s="7" t="s">
        <v>39</v>
      </c>
      <c r="V41" s="7" t="s">
        <v>57</v>
      </c>
      <c r="W41" s="8" t="s">
        <v>41</v>
      </c>
      <c r="X41" s="3">
        <v>45008</v>
      </c>
      <c r="Y41" s="4" t="str">
        <f>TEXT(India_Data[[#This Row],[Order Date]],"YYYY")</f>
        <v>2023</v>
      </c>
      <c r="Z41" s="4" t="str">
        <f>TEXT(India_Data[[#This Row],[Order Date]],"dddd")</f>
        <v>Thursday</v>
      </c>
      <c r="AA41" s="4" t="str">
        <f>TEXT(India_Data[[#This Row],[Order Date]],"MMMM")</f>
        <v>March</v>
      </c>
      <c r="AB41" s="4">
        <v>45012</v>
      </c>
      <c r="AC41" t="str">
        <f>IF(OR(India_Data[[#This Row],[Dayname]]="Sunday",India_Data[[#This Row],[Dayname]]="Saturday"),"Weekend","Weekday")</f>
        <v>Weekday</v>
      </c>
      <c r="AD41">
        <f>WEEKDAY(India_Data[[#This Row],[Order Date]])</f>
        <v>5</v>
      </c>
      <c r="AE41" t="str">
        <f>IF(OR(India_Data[[#This Row],[Column1]]=1,India_Data[[#This Row],[Column1]]=7),"Weekend","Weekday")</f>
        <v>Weekday</v>
      </c>
      <c r="AF41" s="15">
        <f>WEEKDAY(India_Data[[#This Row],[Order Date]],2)</f>
        <v>4</v>
      </c>
      <c r="AG41" s="15" t="str">
        <f>IF(India_Data[[#This Row],[Column3]]&gt;5,"Weekend","weekday")</f>
        <v>weekday</v>
      </c>
    </row>
    <row r="42" spans="1:33" x14ac:dyDescent="0.35">
      <c r="A42" s="9">
        <v>41</v>
      </c>
      <c r="B42" s="7" t="s">
        <v>265</v>
      </c>
      <c r="C42" s="7" t="s">
        <v>26</v>
      </c>
      <c r="D42" s="7" t="s">
        <v>266</v>
      </c>
      <c r="E42" s="7" t="s">
        <v>267</v>
      </c>
      <c r="F42" s="7" t="s">
        <v>29</v>
      </c>
      <c r="G42" s="7" t="s">
        <v>164</v>
      </c>
      <c r="H42" s="7" t="s">
        <v>165</v>
      </c>
      <c r="I42" s="7" t="s">
        <v>32</v>
      </c>
      <c r="J42" s="7" t="s">
        <v>47</v>
      </c>
      <c r="K42" s="7" t="s">
        <v>1273</v>
      </c>
      <c r="L42" s="7" t="s">
        <v>35</v>
      </c>
      <c r="M42" s="7" t="s">
        <v>84</v>
      </c>
      <c r="N42" s="7" t="s">
        <v>1274</v>
      </c>
      <c r="O42" s="7">
        <v>55.8</v>
      </c>
      <c r="P42" s="7">
        <v>5</v>
      </c>
      <c r="Q42" s="7">
        <v>6.6</v>
      </c>
      <c r="R42" s="7">
        <v>3.48</v>
      </c>
      <c r="S42" s="7" t="s">
        <v>38</v>
      </c>
      <c r="T42" s="7">
        <v>137</v>
      </c>
      <c r="U42" s="7" t="s">
        <v>39</v>
      </c>
      <c r="V42" s="7" t="s">
        <v>40</v>
      </c>
      <c r="W42" s="8" t="s">
        <v>58</v>
      </c>
      <c r="X42" s="3">
        <v>45481</v>
      </c>
      <c r="Y42" s="4" t="str">
        <f>TEXT(India_Data[[#This Row],[Order Date]],"YYYY")</f>
        <v>2024</v>
      </c>
      <c r="Z42" s="4" t="str">
        <f>TEXT(India_Data[[#This Row],[Order Date]],"dddd")</f>
        <v>Monday</v>
      </c>
      <c r="AA42" s="4" t="str">
        <f>TEXT(India_Data[[#This Row],[Order Date]],"MMMM")</f>
        <v>July</v>
      </c>
      <c r="AB42" s="4">
        <v>45634</v>
      </c>
      <c r="AC42" t="str">
        <f>IF(OR(India_Data[[#This Row],[Dayname]]="Sunday",India_Data[[#This Row],[Dayname]]="Saturday"),"Weekend","Weekday")</f>
        <v>Weekday</v>
      </c>
      <c r="AD42">
        <f>WEEKDAY(India_Data[[#This Row],[Order Date]])</f>
        <v>2</v>
      </c>
      <c r="AE42" t="str">
        <f>IF(OR(India_Data[[#This Row],[Column1]]=1,India_Data[[#This Row],[Column1]]=7),"Weekend","Weekday")</f>
        <v>Weekday</v>
      </c>
      <c r="AF42" s="15">
        <f>WEEKDAY(India_Data[[#This Row],[Order Date]],2)</f>
        <v>1</v>
      </c>
      <c r="AG42" s="15" t="str">
        <f>IF(India_Data[[#This Row],[Column3]]&gt;5,"Weekend","weekday")</f>
        <v>weekday</v>
      </c>
    </row>
    <row r="43" spans="1:33" x14ac:dyDescent="0.35">
      <c r="A43" s="9">
        <v>42</v>
      </c>
      <c r="B43" s="7" t="s">
        <v>650</v>
      </c>
      <c r="C43" s="7" t="s">
        <v>26</v>
      </c>
      <c r="D43" s="7" t="s">
        <v>651</v>
      </c>
      <c r="E43" s="7" t="s">
        <v>652</v>
      </c>
      <c r="F43" s="7" t="s">
        <v>29</v>
      </c>
      <c r="G43" s="7" t="s">
        <v>653</v>
      </c>
      <c r="H43" s="7" t="s">
        <v>46</v>
      </c>
      <c r="I43" s="7" t="s">
        <v>32</v>
      </c>
      <c r="J43" s="7" t="s">
        <v>47</v>
      </c>
      <c r="K43" s="7" t="s">
        <v>1275</v>
      </c>
      <c r="L43" s="7" t="s">
        <v>35</v>
      </c>
      <c r="M43" s="7" t="s">
        <v>91</v>
      </c>
      <c r="N43" s="7" t="s">
        <v>1276</v>
      </c>
      <c r="O43" s="7">
        <v>80.099999999999994</v>
      </c>
      <c r="P43" s="7">
        <v>5</v>
      </c>
      <c r="Q43" s="7">
        <v>11.1</v>
      </c>
      <c r="R43" s="7">
        <v>5.89</v>
      </c>
      <c r="S43" s="7" t="s">
        <v>38</v>
      </c>
      <c r="T43" s="7">
        <v>555</v>
      </c>
      <c r="U43" s="7" t="s">
        <v>39</v>
      </c>
      <c r="V43" s="7" t="s">
        <v>50</v>
      </c>
      <c r="W43" s="8" t="s">
        <v>58</v>
      </c>
      <c r="X43" s="3">
        <v>45587</v>
      </c>
      <c r="Y43" s="4" t="str">
        <f>TEXT(India_Data[[#This Row],[Order Date]],"YYYY")</f>
        <v>2024</v>
      </c>
      <c r="Z43" s="4" t="str">
        <f>TEXT(India_Data[[#This Row],[Order Date]],"dddd")</f>
        <v>Tuesday</v>
      </c>
      <c r="AA43" s="4" t="str">
        <f>TEXT(India_Data[[#This Row],[Order Date]],"MMMM")</f>
        <v>October</v>
      </c>
      <c r="AB43" s="4">
        <v>45593</v>
      </c>
      <c r="AC43" t="str">
        <f>IF(OR(India_Data[[#This Row],[Dayname]]="Sunday",India_Data[[#This Row],[Dayname]]="Saturday"),"Weekend","Weekday")</f>
        <v>Weekday</v>
      </c>
      <c r="AD43">
        <f>WEEKDAY(India_Data[[#This Row],[Order Date]])</f>
        <v>3</v>
      </c>
      <c r="AE43" t="str">
        <f>IF(OR(India_Data[[#This Row],[Column1]]=1,India_Data[[#This Row],[Column1]]=7),"Weekend","Weekday")</f>
        <v>Weekday</v>
      </c>
      <c r="AF43" s="15">
        <f>WEEKDAY(India_Data[[#This Row],[Order Date]],2)</f>
        <v>2</v>
      </c>
      <c r="AG43" s="15" t="str">
        <f>IF(India_Data[[#This Row],[Column3]]&gt;5,"Weekend","weekday")</f>
        <v>weekday</v>
      </c>
    </row>
    <row r="44" spans="1:33" x14ac:dyDescent="0.35">
      <c r="A44" s="9">
        <v>43</v>
      </c>
      <c r="B44" s="7" t="s">
        <v>630</v>
      </c>
      <c r="C44" s="7" t="s">
        <v>26</v>
      </c>
      <c r="D44" s="7" t="s">
        <v>631</v>
      </c>
      <c r="E44" s="7" t="s">
        <v>632</v>
      </c>
      <c r="F44" s="7" t="s">
        <v>29</v>
      </c>
      <c r="G44" s="7" t="s">
        <v>96</v>
      </c>
      <c r="H44" s="7" t="s">
        <v>31</v>
      </c>
      <c r="I44" s="7" t="s">
        <v>32</v>
      </c>
      <c r="J44" s="7" t="s">
        <v>33</v>
      </c>
      <c r="K44" s="7" t="s">
        <v>1277</v>
      </c>
      <c r="L44" s="7" t="s">
        <v>35</v>
      </c>
      <c r="M44" s="7" t="s">
        <v>91</v>
      </c>
      <c r="N44" s="7" t="s">
        <v>1278</v>
      </c>
      <c r="O44" s="7">
        <v>98.85</v>
      </c>
      <c r="P44" s="7">
        <v>5</v>
      </c>
      <c r="Q44" s="7">
        <v>24.6</v>
      </c>
      <c r="R44" s="7">
        <v>3.72</v>
      </c>
      <c r="S44" s="7" t="s">
        <v>38</v>
      </c>
      <c r="T44" s="7">
        <v>474</v>
      </c>
      <c r="U44" s="7" t="s">
        <v>39</v>
      </c>
      <c r="V44" s="7" t="s">
        <v>78</v>
      </c>
      <c r="W44" s="8" t="s">
        <v>58</v>
      </c>
      <c r="X44" s="3">
        <v>45181</v>
      </c>
      <c r="Y44" s="4" t="str">
        <f>TEXT(India_Data[[#This Row],[Order Date]],"YYYY")</f>
        <v>2023</v>
      </c>
      <c r="Z44" s="4" t="str">
        <f>TEXT(India_Data[[#This Row],[Order Date]],"dddd")</f>
        <v>Tuesday</v>
      </c>
      <c r="AA44" s="4" t="str">
        <f>TEXT(India_Data[[#This Row],[Order Date]],"MMMM")</f>
        <v>September</v>
      </c>
      <c r="AB44" s="4">
        <v>45274</v>
      </c>
      <c r="AC44" t="str">
        <f>IF(OR(India_Data[[#This Row],[Dayname]]="Sunday",India_Data[[#This Row],[Dayname]]="Saturday"),"Weekend","Weekday")</f>
        <v>Weekday</v>
      </c>
      <c r="AD44">
        <f>WEEKDAY(India_Data[[#This Row],[Order Date]])</f>
        <v>3</v>
      </c>
      <c r="AE44" t="str">
        <f>IF(OR(India_Data[[#This Row],[Column1]]=1,India_Data[[#This Row],[Column1]]=7),"Weekend","Weekday")</f>
        <v>Weekday</v>
      </c>
      <c r="AF44" s="15">
        <f>WEEKDAY(India_Data[[#This Row],[Order Date]],2)</f>
        <v>2</v>
      </c>
      <c r="AG44" s="15" t="str">
        <f>IF(India_Data[[#This Row],[Column3]]&gt;5,"Weekend","weekday")</f>
        <v>weekday</v>
      </c>
    </row>
    <row r="45" spans="1:33" x14ac:dyDescent="0.35">
      <c r="A45" s="9">
        <v>44</v>
      </c>
      <c r="B45" s="7" t="s">
        <v>283</v>
      </c>
      <c r="C45" s="7" t="s">
        <v>26</v>
      </c>
      <c r="D45" s="7" t="s">
        <v>284</v>
      </c>
      <c r="E45" s="7" t="s">
        <v>285</v>
      </c>
      <c r="F45" s="7" t="s">
        <v>29</v>
      </c>
      <c r="G45" s="7" t="s">
        <v>260</v>
      </c>
      <c r="H45" s="7" t="s">
        <v>260</v>
      </c>
      <c r="I45" s="7" t="s">
        <v>32</v>
      </c>
      <c r="J45" s="7" t="s">
        <v>33</v>
      </c>
      <c r="K45" s="7" t="s">
        <v>1279</v>
      </c>
      <c r="L45" s="7" t="s">
        <v>35</v>
      </c>
      <c r="M45" s="7" t="s">
        <v>105</v>
      </c>
      <c r="N45" s="7" t="s">
        <v>1280</v>
      </c>
      <c r="O45" s="7">
        <v>131.4</v>
      </c>
      <c r="P45" s="7">
        <v>5</v>
      </c>
      <c r="Q45" s="7">
        <v>55.05</v>
      </c>
      <c r="R45" s="7">
        <v>3.58</v>
      </c>
      <c r="S45" s="7" t="s">
        <v>38</v>
      </c>
      <c r="T45" s="7">
        <v>705</v>
      </c>
      <c r="U45" s="7" t="s">
        <v>39</v>
      </c>
      <c r="V45" s="7" t="s">
        <v>57</v>
      </c>
      <c r="W45" s="8" t="s">
        <v>58</v>
      </c>
      <c r="X45" s="3">
        <v>45517</v>
      </c>
      <c r="Y45" s="4" t="str">
        <f>TEXT(India_Data[[#This Row],[Order Date]],"YYYY")</f>
        <v>2024</v>
      </c>
      <c r="Z45" s="4" t="str">
        <f>TEXT(India_Data[[#This Row],[Order Date]],"dddd")</f>
        <v>Tuesday</v>
      </c>
      <c r="AA45" s="4" t="str">
        <f>TEXT(India_Data[[#This Row],[Order Date]],"MMMM")</f>
        <v>August</v>
      </c>
      <c r="AB45" s="4">
        <v>45523</v>
      </c>
      <c r="AC45" t="str">
        <f>IF(OR(India_Data[[#This Row],[Dayname]]="Sunday",India_Data[[#This Row],[Dayname]]="Saturday"),"Weekend","Weekday")</f>
        <v>Weekday</v>
      </c>
      <c r="AD45">
        <f>WEEKDAY(India_Data[[#This Row],[Order Date]])</f>
        <v>3</v>
      </c>
      <c r="AE45" t="str">
        <f>IF(OR(India_Data[[#This Row],[Column1]]=1,India_Data[[#This Row],[Column1]]=7),"Weekend","Weekday")</f>
        <v>Weekday</v>
      </c>
      <c r="AF45" s="15">
        <f>WEEKDAY(India_Data[[#This Row],[Order Date]],2)</f>
        <v>2</v>
      </c>
      <c r="AG45" s="15" t="str">
        <f>IF(India_Data[[#This Row],[Column3]]&gt;5,"Weekend","weekday")</f>
        <v>weekday</v>
      </c>
    </row>
    <row r="46" spans="1:33" x14ac:dyDescent="0.35">
      <c r="A46" s="9">
        <v>45</v>
      </c>
      <c r="B46" s="7" t="s">
        <v>1281</v>
      </c>
      <c r="C46" s="7" t="s">
        <v>26</v>
      </c>
      <c r="D46" s="7" t="s">
        <v>631</v>
      </c>
      <c r="E46" s="7" t="s">
        <v>632</v>
      </c>
      <c r="F46" s="7" t="s">
        <v>29</v>
      </c>
      <c r="G46" s="7" t="s">
        <v>74</v>
      </c>
      <c r="H46" s="7" t="s">
        <v>179</v>
      </c>
      <c r="I46" s="7" t="s">
        <v>32</v>
      </c>
      <c r="J46" s="7" t="s">
        <v>180</v>
      </c>
      <c r="K46" s="7" t="s">
        <v>1282</v>
      </c>
      <c r="L46" s="7" t="s">
        <v>35</v>
      </c>
      <c r="M46" s="7" t="s">
        <v>76</v>
      </c>
      <c r="N46" s="7" t="s">
        <v>1283</v>
      </c>
      <c r="O46" s="7">
        <v>278.64</v>
      </c>
      <c r="P46" s="7">
        <v>6</v>
      </c>
      <c r="Q46" s="7">
        <v>55.62</v>
      </c>
      <c r="R46" s="7">
        <v>20.91</v>
      </c>
      <c r="S46" s="7" t="s">
        <v>38</v>
      </c>
      <c r="T46" s="7">
        <v>291</v>
      </c>
      <c r="U46" s="7" t="s">
        <v>39</v>
      </c>
      <c r="V46" s="7" t="s">
        <v>40</v>
      </c>
      <c r="W46" s="8" t="s">
        <v>41</v>
      </c>
      <c r="X46" s="3">
        <v>44931</v>
      </c>
      <c r="Y46" s="4" t="str">
        <f>TEXT(India_Data[[#This Row],[Order Date]],"YYYY")</f>
        <v>2023</v>
      </c>
      <c r="Z46" s="4" t="str">
        <f>TEXT(India_Data[[#This Row],[Order Date]],"dddd")</f>
        <v>Thursday</v>
      </c>
      <c r="AA46" s="4" t="str">
        <f>TEXT(India_Data[[#This Row],[Order Date]],"MMMM")</f>
        <v>January</v>
      </c>
      <c r="AB46" s="4">
        <v>45051</v>
      </c>
      <c r="AC46" t="str">
        <f>IF(OR(India_Data[[#This Row],[Dayname]]="Sunday",India_Data[[#This Row],[Dayname]]="Saturday"),"Weekend","Weekday")</f>
        <v>Weekday</v>
      </c>
      <c r="AD46">
        <f>WEEKDAY(India_Data[[#This Row],[Order Date]])</f>
        <v>5</v>
      </c>
      <c r="AE46" t="str">
        <f>IF(OR(India_Data[[#This Row],[Column1]]=1,India_Data[[#This Row],[Column1]]=7),"Weekend","Weekday")</f>
        <v>Weekday</v>
      </c>
      <c r="AF46" s="15">
        <f>WEEKDAY(India_Data[[#This Row],[Order Date]],2)</f>
        <v>4</v>
      </c>
      <c r="AG46" s="15" t="str">
        <f>IF(India_Data[[#This Row],[Column3]]&gt;5,"Weekend","weekday")</f>
        <v>weekday</v>
      </c>
    </row>
    <row r="47" spans="1:33" x14ac:dyDescent="0.35">
      <c r="A47" s="9">
        <v>46</v>
      </c>
      <c r="B47" s="7" t="s">
        <v>1284</v>
      </c>
      <c r="C47" s="7" t="s">
        <v>26</v>
      </c>
      <c r="D47" s="7" t="s">
        <v>1285</v>
      </c>
      <c r="E47" s="7" t="s">
        <v>1286</v>
      </c>
      <c r="F47" s="7" t="s">
        <v>29</v>
      </c>
      <c r="G47" s="7" t="s">
        <v>89</v>
      </c>
      <c r="H47" s="7" t="s">
        <v>512</v>
      </c>
      <c r="I47" s="7" t="s">
        <v>32</v>
      </c>
      <c r="J47" s="7" t="s">
        <v>180</v>
      </c>
      <c r="K47" s="7" t="s">
        <v>1287</v>
      </c>
      <c r="L47" s="7" t="s">
        <v>35</v>
      </c>
      <c r="M47" s="7" t="s">
        <v>105</v>
      </c>
      <c r="N47" s="7" t="s">
        <v>1288</v>
      </c>
      <c r="O47" s="7">
        <v>178.74</v>
      </c>
      <c r="P47" s="7">
        <v>6</v>
      </c>
      <c r="Q47" s="7">
        <v>14.22</v>
      </c>
      <c r="R47" s="7">
        <v>11.09</v>
      </c>
      <c r="S47" s="7" t="s">
        <v>38</v>
      </c>
      <c r="T47" s="7">
        <v>752</v>
      </c>
      <c r="U47" s="7" t="s">
        <v>39</v>
      </c>
      <c r="V47" s="7" t="s">
        <v>78</v>
      </c>
      <c r="W47" s="8" t="s">
        <v>58</v>
      </c>
      <c r="X47" s="3">
        <v>44466</v>
      </c>
      <c r="Y47" s="4" t="str">
        <f>TEXT(India_Data[[#This Row],[Order Date]],"YYYY")</f>
        <v>2021</v>
      </c>
      <c r="Z47" s="4" t="str">
        <f>TEXT(India_Data[[#This Row],[Order Date]],"dddd")</f>
        <v>Monday</v>
      </c>
      <c r="AA47" s="4" t="str">
        <f>TEXT(India_Data[[#This Row],[Order Date]],"MMMM")</f>
        <v>September</v>
      </c>
      <c r="AB47" s="4">
        <v>44265</v>
      </c>
      <c r="AC47" t="str">
        <f>IF(OR(India_Data[[#This Row],[Dayname]]="Sunday",India_Data[[#This Row],[Dayname]]="Saturday"),"Weekend","Weekday")</f>
        <v>Weekday</v>
      </c>
      <c r="AD47">
        <f>WEEKDAY(India_Data[[#This Row],[Order Date]])</f>
        <v>2</v>
      </c>
      <c r="AE47" t="str">
        <f>IF(OR(India_Data[[#This Row],[Column1]]=1,India_Data[[#This Row],[Column1]]=7),"Weekend","Weekday")</f>
        <v>Weekday</v>
      </c>
      <c r="AF47" s="15">
        <f>WEEKDAY(India_Data[[#This Row],[Order Date]],2)</f>
        <v>1</v>
      </c>
      <c r="AG47" s="15" t="str">
        <f>IF(India_Data[[#This Row],[Column3]]&gt;5,"Weekend","weekday")</f>
        <v>weekday</v>
      </c>
    </row>
    <row r="48" spans="1:33" x14ac:dyDescent="0.35">
      <c r="A48" s="9">
        <v>47</v>
      </c>
      <c r="B48" s="7" t="s">
        <v>637</v>
      </c>
      <c r="C48" s="7" t="s">
        <v>26</v>
      </c>
      <c r="D48" s="7" t="s">
        <v>554</v>
      </c>
      <c r="E48" s="7" t="s">
        <v>555</v>
      </c>
      <c r="F48" s="7" t="s">
        <v>29</v>
      </c>
      <c r="G48" s="7" t="s">
        <v>218</v>
      </c>
      <c r="H48" s="7" t="s">
        <v>165</v>
      </c>
      <c r="I48" s="7" t="s">
        <v>32</v>
      </c>
      <c r="J48" s="7" t="s">
        <v>47</v>
      </c>
      <c r="K48" s="7" t="s">
        <v>1093</v>
      </c>
      <c r="L48" s="7" t="s">
        <v>35</v>
      </c>
      <c r="M48" s="7" t="s">
        <v>36</v>
      </c>
      <c r="N48" s="7" t="s">
        <v>1094</v>
      </c>
      <c r="O48" s="7">
        <v>87.36</v>
      </c>
      <c r="P48" s="7">
        <v>7</v>
      </c>
      <c r="Q48" s="7">
        <v>7.77</v>
      </c>
      <c r="R48" s="7">
        <v>7.72</v>
      </c>
      <c r="S48" s="7" t="s">
        <v>38</v>
      </c>
      <c r="T48" s="7">
        <v>364</v>
      </c>
      <c r="U48" s="7" t="s">
        <v>39</v>
      </c>
      <c r="V48" s="7" t="s">
        <v>57</v>
      </c>
      <c r="W48" s="8" t="s">
        <v>41</v>
      </c>
      <c r="X48" s="3">
        <v>44931</v>
      </c>
      <c r="Y48" s="4" t="str">
        <f>TEXT(India_Data[[#This Row],[Order Date]],"YYYY")</f>
        <v>2023</v>
      </c>
      <c r="Z48" s="4" t="str">
        <f>TEXT(India_Data[[#This Row],[Order Date]],"dddd")</f>
        <v>Thursday</v>
      </c>
      <c r="AA48" s="4" t="str">
        <f>TEXT(India_Data[[#This Row],[Order Date]],"MMMM")</f>
        <v>January</v>
      </c>
      <c r="AB48" s="4">
        <v>45051</v>
      </c>
      <c r="AC48" t="str">
        <f>IF(OR(India_Data[[#This Row],[Dayname]]="Sunday",India_Data[[#This Row],[Dayname]]="Saturday"),"Weekend","Weekday")</f>
        <v>Weekday</v>
      </c>
      <c r="AD48">
        <f>WEEKDAY(India_Data[[#This Row],[Order Date]])</f>
        <v>5</v>
      </c>
      <c r="AE48" t="str">
        <f>IF(OR(India_Data[[#This Row],[Column1]]=1,India_Data[[#This Row],[Column1]]=7),"Weekend","Weekday")</f>
        <v>Weekday</v>
      </c>
      <c r="AF48" s="15">
        <f>WEEKDAY(India_Data[[#This Row],[Order Date]],2)</f>
        <v>4</v>
      </c>
      <c r="AG48" s="15" t="str">
        <f>IF(India_Data[[#This Row],[Column3]]&gt;5,"Weekend","weekday")</f>
        <v>weekday</v>
      </c>
    </row>
    <row r="49" spans="1:33" x14ac:dyDescent="0.35">
      <c r="A49" s="9">
        <v>48</v>
      </c>
      <c r="B49" s="7" t="s">
        <v>1289</v>
      </c>
      <c r="C49" s="7" t="s">
        <v>26</v>
      </c>
      <c r="D49" s="7" t="s">
        <v>1265</v>
      </c>
      <c r="E49" s="7" t="s">
        <v>1266</v>
      </c>
      <c r="F49" s="7" t="s">
        <v>29</v>
      </c>
      <c r="G49" s="7" t="s">
        <v>45</v>
      </c>
      <c r="H49" s="7" t="s">
        <v>46</v>
      </c>
      <c r="I49" s="7" t="s">
        <v>32</v>
      </c>
      <c r="J49" s="7" t="s">
        <v>47</v>
      </c>
      <c r="K49" s="7" t="s">
        <v>1290</v>
      </c>
      <c r="L49" s="7" t="s">
        <v>35</v>
      </c>
      <c r="M49" s="7" t="s">
        <v>36</v>
      </c>
      <c r="N49" s="7" t="s">
        <v>1291</v>
      </c>
      <c r="O49" s="7">
        <v>110.88</v>
      </c>
      <c r="P49" s="7">
        <v>7</v>
      </c>
      <c r="Q49" s="7">
        <v>43.05</v>
      </c>
      <c r="R49" s="7">
        <v>5.7</v>
      </c>
      <c r="S49" s="7" t="s">
        <v>38</v>
      </c>
      <c r="T49" s="7">
        <v>353</v>
      </c>
      <c r="U49" s="7" t="s">
        <v>39</v>
      </c>
      <c r="V49" s="7" t="s">
        <v>40</v>
      </c>
      <c r="W49" s="8" t="s">
        <v>58</v>
      </c>
      <c r="X49" s="3">
        <v>45371</v>
      </c>
      <c r="Y49" s="4" t="str">
        <f>TEXT(India_Data[[#This Row],[Order Date]],"YYYY")</f>
        <v>2024</v>
      </c>
      <c r="Z49" s="4" t="str">
        <f>TEXT(India_Data[[#This Row],[Order Date]],"dddd")</f>
        <v>Wednesday</v>
      </c>
      <c r="AA49" s="4" t="str">
        <f>TEXT(India_Data[[#This Row],[Order Date]],"MMMM")</f>
        <v>March</v>
      </c>
      <c r="AB49" s="4">
        <v>45375</v>
      </c>
      <c r="AC49" t="str">
        <f>IF(OR(India_Data[[#This Row],[Dayname]]="Sunday",India_Data[[#This Row],[Dayname]]="Saturday"),"Weekend","Weekday")</f>
        <v>Weekday</v>
      </c>
      <c r="AD49">
        <f>WEEKDAY(India_Data[[#This Row],[Order Date]])</f>
        <v>4</v>
      </c>
      <c r="AE49" t="str">
        <f>IF(OR(India_Data[[#This Row],[Column1]]=1,India_Data[[#This Row],[Column1]]=7),"Weekend","Weekday")</f>
        <v>Weekday</v>
      </c>
      <c r="AF49" s="15">
        <f>WEEKDAY(India_Data[[#This Row],[Order Date]],2)</f>
        <v>3</v>
      </c>
      <c r="AG49" s="15" t="str">
        <f>IF(India_Data[[#This Row],[Column3]]&gt;5,"Weekend","weekday")</f>
        <v>weekday</v>
      </c>
    </row>
    <row r="50" spans="1:33" x14ac:dyDescent="0.35">
      <c r="A50" s="9">
        <v>49</v>
      </c>
      <c r="B50" s="7" t="s">
        <v>1281</v>
      </c>
      <c r="C50" s="7" t="s">
        <v>26</v>
      </c>
      <c r="D50" s="7" t="s">
        <v>631</v>
      </c>
      <c r="E50" s="7" t="s">
        <v>632</v>
      </c>
      <c r="F50" s="7" t="s">
        <v>29</v>
      </c>
      <c r="G50" s="7" t="s">
        <v>74</v>
      </c>
      <c r="H50" s="7" t="s">
        <v>179</v>
      </c>
      <c r="I50" s="7" t="s">
        <v>32</v>
      </c>
      <c r="J50" s="7" t="s">
        <v>180</v>
      </c>
      <c r="K50" s="7" t="s">
        <v>1292</v>
      </c>
      <c r="L50" s="7" t="s">
        <v>35</v>
      </c>
      <c r="M50" s="7" t="s">
        <v>105</v>
      </c>
      <c r="N50" s="7" t="s">
        <v>1293</v>
      </c>
      <c r="O50" s="7">
        <v>215.04</v>
      </c>
      <c r="P50" s="7">
        <v>7</v>
      </c>
      <c r="Q50" s="7">
        <v>53.76</v>
      </c>
      <c r="R50" s="7">
        <v>20.39</v>
      </c>
      <c r="S50" s="7" t="s">
        <v>38</v>
      </c>
      <c r="T50" s="7">
        <v>525</v>
      </c>
      <c r="U50" s="7" t="s">
        <v>39</v>
      </c>
      <c r="V50" s="7" t="s">
        <v>50</v>
      </c>
      <c r="W50" s="8" t="s">
        <v>41</v>
      </c>
      <c r="X50" s="3">
        <v>44238</v>
      </c>
      <c r="Y50" s="4" t="str">
        <f>TEXT(India_Data[[#This Row],[Order Date]],"YYYY")</f>
        <v>2021</v>
      </c>
      <c r="Z50" s="4" t="str">
        <f>TEXT(India_Data[[#This Row],[Order Date]],"dddd")</f>
        <v>Thursday</v>
      </c>
      <c r="AA50" s="4" t="str">
        <f>TEXT(India_Data[[#This Row],[Order Date]],"MMMM")</f>
        <v>February</v>
      </c>
      <c r="AB50" s="4">
        <v>44388</v>
      </c>
      <c r="AC50" t="str">
        <f>IF(OR(India_Data[[#This Row],[Dayname]]="Sunday",India_Data[[#This Row],[Dayname]]="Saturday"),"Weekend","Weekday")</f>
        <v>Weekday</v>
      </c>
      <c r="AD50">
        <f>WEEKDAY(India_Data[[#This Row],[Order Date]])</f>
        <v>5</v>
      </c>
      <c r="AE50" t="str">
        <f>IF(OR(India_Data[[#This Row],[Column1]]=1,India_Data[[#This Row],[Column1]]=7),"Weekend","Weekday")</f>
        <v>Weekday</v>
      </c>
      <c r="AF50" s="15">
        <f>WEEKDAY(India_Data[[#This Row],[Order Date]],2)</f>
        <v>4</v>
      </c>
      <c r="AG50" s="15" t="str">
        <f>IF(India_Data[[#This Row],[Column3]]&gt;5,"Weekend","weekday")</f>
        <v>weekday</v>
      </c>
    </row>
    <row r="51" spans="1:33" x14ac:dyDescent="0.35">
      <c r="A51" s="9">
        <v>50</v>
      </c>
      <c r="B51" s="7" t="s">
        <v>610</v>
      </c>
      <c r="C51" s="7" t="s">
        <v>26</v>
      </c>
      <c r="D51" s="7" t="s">
        <v>611</v>
      </c>
      <c r="E51" s="7" t="s">
        <v>612</v>
      </c>
      <c r="F51" s="7" t="s">
        <v>29</v>
      </c>
      <c r="G51" s="7" t="s">
        <v>613</v>
      </c>
      <c r="H51" s="7" t="s">
        <v>157</v>
      </c>
      <c r="I51" s="7" t="s">
        <v>32</v>
      </c>
      <c r="J51" s="7" t="s">
        <v>47</v>
      </c>
      <c r="K51" s="7" t="s">
        <v>1294</v>
      </c>
      <c r="L51" s="7" t="s">
        <v>35</v>
      </c>
      <c r="M51" s="7" t="s">
        <v>275</v>
      </c>
      <c r="N51" s="7" t="s">
        <v>1295</v>
      </c>
      <c r="O51" s="7">
        <v>2799.63</v>
      </c>
      <c r="P51" s="7">
        <v>9</v>
      </c>
      <c r="Q51" s="7">
        <v>391.77</v>
      </c>
      <c r="R51" s="7">
        <v>265.45999999999998</v>
      </c>
      <c r="S51" s="7" t="s">
        <v>38</v>
      </c>
      <c r="T51" s="7">
        <v>550</v>
      </c>
      <c r="U51" s="7" t="s">
        <v>39</v>
      </c>
      <c r="V51" s="7" t="s">
        <v>57</v>
      </c>
      <c r="W51" s="8" t="s">
        <v>58</v>
      </c>
      <c r="X51" s="3">
        <v>45614</v>
      </c>
      <c r="Y51" s="4" t="str">
        <f>TEXT(India_Data[[#This Row],[Order Date]],"YYYY")</f>
        <v>2024</v>
      </c>
      <c r="Z51" s="4" t="str">
        <f>TEXT(India_Data[[#This Row],[Order Date]],"dddd")</f>
        <v>Monday</v>
      </c>
      <c r="AA51" s="4" t="str">
        <f>TEXT(India_Data[[#This Row],[Order Date]],"MMMM")</f>
        <v>November</v>
      </c>
      <c r="AB51" s="4">
        <v>45618</v>
      </c>
      <c r="AC51" t="str">
        <f>IF(OR(India_Data[[#This Row],[Dayname]]="Sunday",India_Data[[#This Row],[Dayname]]="Saturday"),"Weekend","Weekday")</f>
        <v>Weekday</v>
      </c>
      <c r="AD51">
        <f>WEEKDAY(India_Data[[#This Row],[Order Date]])</f>
        <v>2</v>
      </c>
      <c r="AE51" t="str">
        <f>IF(OR(India_Data[[#This Row],[Column1]]=1,India_Data[[#This Row],[Column1]]=7),"Weekend","Weekday")</f>
        <v>Weekday</v>
      </c>
      <c r="AF51" s="15">
        <f>WEEKDAY(India_Data[[#This Row],[Order Date]],2)</f>
        <v>1</v>
      </c>
      <c r="AG51" s="15" t="str">
        <f>IF(India_Data[[#This Row],[Column3]]&gt;5,"Weekend","weekday")</f>
        <v>weekday</v>
      </c>
    </row>
    <row r="52" spans="1:33" x14ac:dyDescent="0.35">
      <c r="A52" s="9">
        <v>51</v>
      </c>
      <c r="B52" s="7" t="s">
        <v>352</v>
      </c>
      <c r="C52" s="7" t="s">
        <v>26</v>
      </c>
      <c r="D52" s="7" t="s">
        <v>353</v>
      </c>
      <c r="E52" s="7" t="s">
        <v>354</v>
      </c>
      <c r="F52" s="7" t="s">
        <v>29</v>
      </c>
      <c r="G52" s="7" t="s">
        <v>355</v>
      </c>
      <c r="H52" s="7" t="s">
        <v>63</v>
      </c>
      <c r="I52" s="7" t="s">
        <v>32</v>
      </c>
      <c r="J52" s="7" t="s">
        <v>54</v>
      </c>
      <c r="K52" s="7" t="s">
        <v>434</v>
      </c>
      <c r="L52" s="7" t="s">
        <v>35</v>
      </c>
      <c r="M52" s="7" t="s">
        <v>105</v>
      </c>
      <c r="N52" s="7" t="s">
        <v>435</v>
      </c>
      <c r="O52" s="7">
        <v>498</v>
      </c>
      <c r="P52" s="7">
        <v>10</v>
      </c>
      <c r="Q52" s="7">
        <v>44.7</v>
      </c>
      <c r="R52" s="7">
        <v>41.18</v>
      </c>
      <c r="S52" s="7" t="s">
        <v>38</v>
      </c>
      <c r="T52" s="7">
        <v>695</v>
      </c>
      <c r="U52" s="7" t="s">
        <v>39</v>
      </c>
      <c r="V52" s="7" t="s">
        <v>40</v>
      </c>
      <c r="W52" s="8" t="s">
        <v>58</v>
      </c>
      <c r="X52" s="3">
        <v>44931</v>
      </c>
      <c r="Y52" s="4" t="str">
        <f>TEXT(India_Data[[#This Row],[Order Date]],"YYYY")</f>
        <v>2023</v>
      </c>
      <c r="Z52" s="4" t="str">
        <f>TEXT(India_Data[[#This Row],[Order Date]],"dddd")</f>
        <v>Thursday</v>
      </c>
      <c r="AA52" s="4" t="str">
        <f>TEXT(India_Data[[#This Row],[Order Date]],"MMMM")</f>
        <v>January</v>
      </c>
      <c r="AB52" s="4">
        <v>45051</v>
      </c>
      <c r="AC52" t="str">
        <f>IF(OR(India_Data[[#This Row],[Dayname]]="Sunday",India_Data[[#This Row],[Dayname]]="Saturday"),"Weekend","Weekday")</f>
        <v>Weekday</v>
      </c>
      <c r="AD52">
        <f>WEEKDAY(India_Data[[#This Row],[Order Date]])</f>
        <v>5</v>
      </c>
      <c r="AE52" t="str">
        <f>IF(OR(India_Data[[#This Row],[Column1]]=1,India_Data[[#This Row],[Column1]]=7),"Weekend","Weekday")</f>
        <v>Weekday</v>
      </c>
      <c r="AF52" s="15">
        <f>WEEKDAY(India_Data[[#This Row],[Order Date]],2)</f>
        <v>4</v>
      </c>
      <c r="AG52" s="15" t="str">
        <f>IF(India_Data[[#This Row],[Column3]]&gt;5,"Weekend","weekday")</f>
        <v>weekday</v>
      </c>
    </row>
    <row r="53" spans="1:33" x14ac:dyDescent="0.35">
      <c r="A53" s="9">
        <v>52</v>
      </c>
      <c r="B53" s="7" t="s">
        <v>946</v>
      </c>
      <c r="C53" s="7" t="s">
        <v>26</v>
      </c>
      <c r="D53" s="7" t="s">
        <v>947</v>
      </c>
      <c r="E53" s="7" t="s">
        <v>948</v>
      </c>
      <c r="F53" s="7" t="s">
        <v>110</v>
      </c>
      <c r="G53" s="7" t="s">
        <v>524</v>
      </c>
      <c r="H53" s="7" t="s">
        <v>512</v>
      </c>
      <c r="I53" s="7" t="s">
        <v>32</v>
      </c>
      <c r="J53" s="7" t="s">
        <v>180</v>
      </c>
      <c r="K53" s="7" t="s">
        <v>949</v>
      </c>
      <c r="L53" s="7" t="s">
        <v>35</v>
      </c>
      <c r="M53" s="7" t="s">
        <v>84</v>
      </c>
      <c r="N53" s="7" t="s">
        <v>950</v>
      </c>
      <c r="O53" s="7">
        <v>85.92</v>
      </c>
      <c r="P53" s="7">
        <v>8</v>
      </c>
      <c r="Q53" s="7">
        <v>30</v>
      </c>
      <c r="R53" s="7">
        <v>5.38</v>
      </c>
      <c r="S53" s="7" t="s">
        <v>38</v>
      </c>
      <c r="T53" s="7">
        <v>109</v>
      </c>
      <c r="U53" s="7" t="s">
        <v>39</v>
      </c>
      <c r="V53" s="7" t="s">
        <v>50</v>
      </c>
      <c r="W53" s="8" t="s">
        <v>41</v>
      </c>
      <c r="X53" s="3">
        <v>44790</v>
      </c>
      <c r="Y53" s="4" t="str">
        <f>TEXT(India_Data[[#This Row],[Order Date]],"YYYY")</f>
        <v>2022</v>
      </c>
      <c r="Z53" s="4" t="str">
        <f>TEXT(India_Data[[#This Row],[Order Date]],"dddd")</f>
        <v>Wednesday</v>
      </c>
      <c r="AA53" s="4" t="str">
        <f>TEXT(India_Data[[#This Row],[Order Date]],"MMMM")</f>
        <v>August</v>
      </c>
      <c r="AB53" s="4">
        <v>44795</v>
      </c>
      <c r="AC53" t="str">
        <f>IF(OR(India_Data[[#This Row],[Dayname]]="Sunday",India_Data[[#This Row],[Dayname]]="Saturday"),"Weekend","Weekday")</f>
        <v>Weekday</v>
      </c>
      <c r="AD53">
        <f>WEEKDAY(India_Data[[#This Row],[Order Date]])</f>
        <v>4</v>
      </c>
      <c r="AE53" t="str">
        <f>IF(OR(India_Data[[#This Row],[Column1]]=1,India_Data[[#This Row],[Column1]]=7),"Weekend","Weekday")</f>
        <v>Weekday</v>
      </c>
      <c r="AF53" s="15">
        <f>WEEKDAY(India_Data[[#This Row],[Order Date]],2)</f>
        <v>3</v>
      </c>
      <c r="AG53" s="15" t="str">
        <f>IF(India_Data[[#This Row],[Column3]]&gt;5,"Weekend","weekday")</f>
        <v>weekday</v>
      </c>
    </row>
    <row r="54" spans="1:33" x14ac:dyDescent="0.35">
      <c r="A54" s="9">
        <v>53</v>
      </c>
      <c r="B54" s="7" t="s">
        <v>951</v>
      </c>
      <c r="C54" s="7" t="s">
        <v>26</v>
      </c>
      <c r="D54" s="7" t="s">
        <v>952</v>
      </c>
      <c r="E54" s="7" t="s">
        <v>953</v>
      </c>
      <c r="F54" s="7" t="s">
        <v>110</v>
      </c>
      <c r="G54" s="7" t="s">
        <v>260</v>
      </c>
      <c r="H54" s="7" t="s">
        <v>260</v>
      </c>
      <c r="I54" s="7" t="s">
        <v>32</v>
      </c>
      <c r="J54" s="7" t="s">
        <v>33</v>
      </c>
      <c r="K54" s="7" t="s">
        <v>954</v>
      </c>
      <c r="L54" s="7" t="s">
        <v>35</v>
      </c>
      <c r="M54" s="7" t="s">
        <v>98</v>
      </c>
      <c r="N54" s="7" t="s">
        <v>955</v>
      </c>
      <c r="O54" s="7">
        <v>260.39999999999998</v>
      </c>
      <c r="P54" s="7">
        <v>7</v>
      </c>
      <c r="Q54" s="7">
        <v>31.08</v>
      </c>
      <c r="R54" s="7">
        <v>21.26</v>
      </c>
      <c r="S54" s="7" t="s">
        <v>38</v>
      </c>
      <c r="T54" s="7">
        <v>273</v>
      </c>
      <c r="U54" s="7" t="s">
        <v>39</v>
      </c>
      <c r="V54" s="7" t="s">
        <v>78</v>
      </c>
      <c r="W54" s="8" t="s">
        <v>58</v>
      </c>
      <c r="X54" s="3">
        <v>44571</v>
      </c>
      <c r="Y54" s="4" t="str">
        <f>TEXT(India_Data[[#This Row],[Order Date]],"YYYY")</f>
        <v>2022</v>
      </c>
      <c r="Z54" s="4" t="str">
        <f>TEXT(India_Data[[#This Row],[Order Date]],"dddd")</f>
        <v>Monday</v>
      </c>
      <c r="AA54" s="4" t="str">
        <f>TEXT(India_Data[[#This Row],[Order Date]],"MMMM")</f>
        <v>January</v>
      </c>
      <c r="AB54" s="4">
        <v>44752</v>
      </c>
      <c r="AC54" t="str">
        <f>IF(OR(India_Data[[#This Row],[Dayname]]="Sunday",India_Data[[#This Row],[Dayname]]="Saturday"),"Weekend","Weekday")</f>
        <v>Weekday</v>
      </c>
      <c r="AD54">
        <f>WEEKDAY(India_Data[[#This Row],[Order Date]])</f>
        <v>2</v>
      </c>
      <c r="AE54" t="str">
        <f>IF(OR(India_Data[[#This Row],[Column1]]=1,India_Data[[#This Row],[Column1]]=7),"Weekend","Weekday")</f>
        <v>Weekday</v>
      </c>
      <c r="AF54" s="15">
        <f>WEEKDAY(India_Data[[#This Row],[Order Date]],2)</f>
        <v>1</v>
      </c>
      <c r="AG54" s="15" t="str">
        <f>IF(India_Data[[#This Row],[Column3]]&gt;5,"Weekend","weekday")</f>
        <v>weekday</v>
      </c>
    </row>
    <row r="55" spans="1:33" x14ac:dyDescent="0.35">
      <c r="A55" s="9">
        <v>54</v>
      </c>
      <c r="B55" s="7" t="s">
        <v>956</v>
      </c>
      <c r="C55" s="7" t="s">
        <v>26</v>
      </c>
      <c r="D55" s="7" t="s">
        <v>957</v>
      </c>
      <c r="E55" s="7" t="s">
        <v>958</v>
      </c>
      <c r="F55" s="7" t="s">
        <v>110</v>
      </c>
      <c r="G55" s="7" t="s">
        <v>52</v>
      </c>
      <c r="H55" s="7" t="s">
        <v>53</v>
      </c>
      <c r="I55" s="7" t="s">
        <v>32</v>
      </c>
      <c r="J55" s="7" t="s">
        <v>54</v>
      </c>
      <c r="K55" s="7" t="s">
        <v>432</v>
      </c>
      <c r="L55" s="7" t="s">
        <v>35</v>
      </c>
      <c r="M55" s="7" t="s">
        <v>275</v>
      </c>
      <c r="N55" s="7" t="s">
        <v>433</v>
      </c>
      <c r="O55" s="7">
        <v>401.58</v>
      </c>
      <c r="P55" s="7">
        <v>6</v>
      </c>
      <c r="Q55" s="7">
        <v>16.02</v>
      </c>
      <c r="R55" s="7">
        <v>35.28</v>
      </c>
      <c r="S55" s="7" t="s">
        <v>38</v>
      </c>
      <c r="T55" s="7">
        <v>774</v>
      </c>
      <c r="U55" s="7" t="s">
        <v>39</v>
      </c>
      <c r="V55" s="7" t="s">
        <v>57</v>
      </c>
      <c r="W55" s="8" t="s">
        <v>58</v>
      </c>
      <c r="X55" s="3">
        <v>45091</v>
      </c>
      <c r="Y55" s="4" t="str">
        <f>TEXT(India_Data[[#This Row],[Order Date]],"YYYY")</f>
        <v>2023</v>
      </c>
      <c r="Z55" s="4" t="str">
        <f>TEXT(India_Data[[#This Row],[Order Date]],"dddd")</f>
        <v>Wednesday</v>
      </c>
      <c r="AA55" s="4" t="str">
        <f>TEXT(India_Data[[#This Row],[Order Date]],"MMMM")</f>
        <v>June</v>
      </c>
      <c r="AB55" s="4">
        <v>45096</v>
      </c>
      <c r="AC55" t="str">
        <f>IF(OR(India_Data[[#This Row],[Dayname]]="Sunday",India_Data[[#This Row],[Dayname]]="Saturday"),"Weekend","Weekday")</f>
        <v>Weekday</v>
      </c>
      <c r="AD55">
        <f>WEEKDAY(India_Data[[#This Row],[Order Date]])</f>
        <v>4</v>
      </c>
      <c r="AE55" t="str">
        <f>IF(OR(India_Data[[#This Row],[Column1]]=1,India_Data[[#This Row],[Column1]]=7),"Weekend","Weekday")</f>
        <v>Weekday</v>
      </c>
      <c r="AF55" s="15">
        <f>WEEKDAY(India_Data[[#This Row],[Order Date]],2)</f>
        <v>3</v>
      </c>
      <c r="AG55" s="15" t="str">
        <f>IF(India_Data[[#This Row],[Column3]]&gt;5,"Weekend","weekday")</f>
        <v>weekday</v>
      </c>
    </row>
    <row r="56" spans="1:33" x14ac:dyDescent="0.35">
      <c r="A56" s="9">
        <v>55</v>
      </c>
      <c r="B56" s="7" t="s">
        <v>959</v>
      </c>
      <c r="C56" s="7" t="s">
        <v>26</v>
      </c>
      <c r="D56" s="7" t="s">
        <v>669</v>
      </c>
      <c r="E56" s="7" t="s">
        <v>670</v>
      </c>
      <c r="F56" s="7" t="s">
        <v>110</v>
      </c>
      <c r="G56" s="7" t="s">
        <v>74</v>
      </c>
      <c r="H56" s="7" t="s">
        <v>63</v>
      </c>
      <c r="I56" s="7" t="s">
        <v>32</v>
      </c>
      <c r="J56" s="7" t="s">
        <v>54</v>
      </c>
      <c r="K56" s="7" t="s">
        <v>628</v>
      </c>
      <c r="L56" s="7" t="s">
        <v>35</v>
      </c>
      <c r="M56" s="7" t="s">
        <v>76</v>
      </c>
      <c r="N56" s="7" t="s">
        <v>629</v>
      </c>
      <c r="O56" s="7">
        <v>75.239999999999995</v>
      </c>
      <c r="P56" s="7">
        <v>6</v>
      </c>
      <c r="Q56" s="7">
        <v>11.88</v>
      </c>
      <c r="R56" s="7">
        <v>7.34</v>
      </c>
      <c r="S56" s="7" t="s">
        <v>38</v>
      </c>
      <c r="T56" s="7">
        <v>235</v>
      </c>
      <c r="U56" s="7" t="s">
        <v>39</v>
      </c>
      <c r="V56" s="7" t="s">
        <v>40</v>
      </c>
      <c r="W56" s="8" t="s">
        <v>41</v>
      </c>
      <c r="X56" s="3">
        <v>44809</v>
      </c>
      <c r="Y56" s="4" t="str">
        <f>TEXT(India_Data[[#This Row],[Order Date]],"YYYY")</f>
        <v>2022</v>
      </c>
      <c r="Z56" s="4" t="str">
        <f>TEXT(India_Data[[#This Row],[Order Date]],"dddd")</f>
        <v>Monday</v>
      </c>
      <c r="AA56" s="4" t="str">
        <f>TEXT(India_Data[[#This Row],[Order Date]],"MMMM")</f>
        <v>September</v>
      </c>
      <c r="AB56" s="4">
        <v>44695</v>
      </c>
      <c r="AC56" t="str">
        <f>IF(OR(India_Data[[#This Row],[Dayname]]="Sunday",India_Data[[#This Row],[Dayname]]="Saturday"),"Weekend","Weekday")</f>
        <v>Weekday</v>
      </c>
      <c r="AD56">
        <f>WEEKDAY(India_Data[[#This Row],[Order Date]])</f>
        <v>2</v>
      </c>
      <c r="AE56" t="str">
        <f>IF(OR(India_Data[[#This Row],[Column1]]=1,India_Data[[#This Row],[Column1]]=7),"Weekend","Weekday")</f>
        <v>Weekday</v>
      </c>
      <c r="AF56" s="15">
        <f>WEEKDAY(India_Data[[#This Row],[Order Date]],2)</f>
        <v>1</v>
      </c>
      <c r="AG56" s="15" t="str">
        <f>IF(India_Data[[#This Row],[Column3]]&gt;5,"Weekend","weekday")</f>
        <v>weekday</v>
      </c>
    </row>
    <row r="57" spans="1:33" x14ac:dyDescent="0.35">
      <c r="A57" s="9">
        <v>56</v>
      </c>
      <c r="B57" s="7" t="s">
        <v>300</v>
      </c>
      <c r="C57" s="7" t="s">
        <v>26</v>
      </c>
      <c r="D57" s="7" t="s">
        <v>301</v>
      </c>
      <c r="E57" s="7" t="s">
        <v>302</v>
      </c>
      <c r="F57" s="7" t="s">
        <v>110</v>
      </c>
      <c r="G57" s="7" t="s">
        <v>89</v>
      </c>
      <c r="H57" s="7" t="s">
        <v>303</v>
      </c>
      <c r="I57" s="7" t="s">
        <v>32</v>
      </c>
      <c r="J57" s="7" t="s">
        <v>33</v>
      </c>
      <c r="K57" s="7" t="s">
        <v>960</v>
      </c>
      <c r="L57" s="7" t="s">
        <v>35</v>
      </c>
      <c r="M57" s="7" t="s">
        <v>159</v>
      </c>
      <c r="N57" s="7" t="s">
        <v>961</v>
      </c>
      <c r="O57" s="7">
        <v>173.7</v>
      </c>
      <c r="P57" s="7">
        <v>6</v>
      </c>
      <c r="Q57" s="7">
        <v>3.42</v>
      </c>
      <c r="R57" s="7">
        <v>11.37</v>
      </c>
      <c r="S57" s="7" t="s">
        <v>38</v>
      </c>
      <c r="T57" s="7">
        <v>97</v>
      </c>
      <c r="U57" s="7" t="s">
        <v>39</v>
      </c>
      <c r="V57" s="7" t="s">
        <v>50</v>
      </c>
      <c r="W57" s="8" t="s">
        <v>41</v>
      </c>
      <c r="X57" s="3">
        <v>44749</v>
      </c>
      <c r="Y57" s="4" t="str">
        <f>TEXT(India_Data[[#This Row],[Order Date]],"YYYY")</f>
        <v>2022</v>
      </c>
      <c r="Z57" s="4" t="str">
        <f>TEXT(India_Data[[#This Row],[Order Date]],"dddd")</f>
        <v>Thursday</v>
      </c>
      <c r="AA57" s="4" t="str">
        <f>TEXT(India_Data[[#This Row],[Order Date]],"MMMM")</f>
        <v>July</v>
      </c>
      <c r="AB57" s="4">
        <v>44902</v>
      </c>
      <c r="AC57" t="str">
        <f>IF(OR(India_Data[[#This Row],[Dayname]]="Sunday",India_Data[[#This Row],[Dayname]]="Saturday"),"Weekend","Weekday")</f>
        <v>Weekday</v>
      </c>
      <c r="AD57">
        <f>WEEKDAY(India_Data[[#This Row],[Order Date]])</f>
        <v>5</v>
      </c>
      <c r="AE57" t="str">
        <f>IF(OR(India_Data[[#This Row],[Column1]]=1,India_Data[[#This Row],[Column1]]=7),"Weekend","Weekday")</f>
        <v>Weekday</v>
      </c>
      <c r="AF57" s="15">
        <f>WEEKDAY(India_Data[[#This Row],[Order Date]],2)</f>
        <v>4</v>
      </c>
      <c r="AG57" s="15" t="str">
        <f>IF(India_Data[[#This Row],[Column3]]&gt;5,"Weekend","weekday")</f>
        <v>weekday</v>
      </c>
    </row>
    <row r="58" spans="1:33" x14ac:dyDescent="0.35">
      <c r="A58" s="9">
        <v>57</v>
      </c>
      <c r="B58" s="7" t="s">
        <v>962</v>
      </c>
      <c r="C58" s="7" t="s">
        <v>26</v>
      </c>
      <c r="D58" s="7" t="s">
        <v>947</v>
      </c>
      <c r="E58" s="7" t="s">
        <v>948</v>
      </c>
      <c r="F58" s="7" t="s">
        <v>110</v>
      </c>
      <c r="G58" s="7" t="s">
        <v>963</v>
      </c>
      <c r="H58" s="7" t="s">
        <v>165</v>
      </c>
      <c r="I58" s="7" t="s">
        <v>32</v>
      </c>
      <c r="J58" s="7" t="s">
        <v>47</v>
      </c>
      <c r="K58" s="7" t="s">
        <v>964</v>
      </c>
      <c r="L58" s="7" t="s">
        <v>35</v>
      </c>
      <c r="M58" s="7" t="s">
        <v>91</v>
      </c>
      <c r="N58" s="7" t="s">
        <v>965</v>
      </c>
      <c r="O58" s="7">
        <v>67.95</v>
      </c>
      <c r="P58" s="7">
        <v>5</v>
      </c>
      <c r="Q58" s="7">
        <v>12.15</v>
      </c>
      <c r="R58" s="7">
        <v>2.62</v>
      </c>
      <c r="S58" s="7" t="s">
        <v>38</v>
      </c>
      <c r="T58" s="7">
        <v>353</v>
      </c>
      <c r="U58" s="7" t="s">
        <v>39</v>
      </c>
      <c r="V58" s="7" t="s">
        <v>78</v>
      </c>
      <c r="W58" s="8" t="s">
        <v>41</v>
      </c>
      <c r="X58" s="3">
        <v>45618</v>
      </c>
      <c r="Y58" s="4" t="str">
        <f>TEXT(India_Data[[#This Row],[Order Date]],"YYYY")</f>
        <v>2024</v>
      </c>
      <c r="Z58" s="4" t="str">
        <f>TEXT(India_Data[[#This Row],[Order Date]],"dddd")</f>
        <v>Friday</v>
      </c>
      <c r="AA58" s="4" t="str">
        <f>TEXT(India_Data[[#This Row],[Order Date]],"MMMM")</f>
        <v>November</v>
      </c>
      <c r="AB58" s="4">
        <v>45622</v>
      </c>
      <c r="AC58" t="str">
        <f>IF(OR(India_Data[[#This Row],[Dayname]]="Sunday",India_Data[[#This Row],[Dayname]]="Saturday"),"Weekend","Weekday")</f>
        <v>Weekday</v>
      </c>
      <c r="AD58">
        <f>WEEKDAY(India_Data[[#This Row],[Order Date]])</f>
        <v>6</v>
      </c>
      <c r="AE58" t="str">
        <f>IF(OR(India_Data[[#This Row],[Column1]]=1,India_Data[[#This Row],[Column1]]=7),"Weekend","Weekday")</f>
        <v>Weekday</v>
      </c>
      <c r="AF58" s="15">
        <f>WEEKDAY(India_Data[[#This Row],[Order Date]],2)</f>
        <v>5</v>
      </c>
      <c r="AG58" s="15" t="str">
        <f>IF(India_Data[[#This Row],[Column3]]&gt;5,"Weekend","weekday")</f>
        <v>weekday</v>
      </c>
    </row>
    <row r="59" spans="1:33" x14ac:dyDescent="0.35">
      <c r="A59" s="9">
        <v>58</v>
      </c>
      <c r="B59" s="7" t="s">
        <v>966</v>
      </c>
      <c r="C59" s="7" t="s">
        <v>26</v>
      </c>
      <c r="D59" s="7" t="s">
        <v>967</v>
      </c>
      <c r="E59" s="7" t="s">
        <v>968</v>
      </c>
      <c r="F59" s="7" t="s">
        <v>110</v>
      </c>
      <c r="G59" s="7" t="s">
        <v>123</v>
      </c>
      <c r="H59" s="7" t="s">
        <v>124</v>
      </c>
      <c r="I59" s="7" t="s">
        <v>32</v>
      </c>
      <c r="J59" s="7" t="s">
        <v>47</v>
      </c>
      <c r="K59" s="7" t="s">
        <v>969</v>
      </c>
      <c r="L59" s="7" t="s">
        <v>35</v>
      </c>
      <c r="M59" s="7" t="s">
        <v>275</v>
      </c>
      <c r="N59" s="7" t="s">
        <v>970</v>
      </c>
      <c r="O59" s="7">
        <v>2077.3200000000002</v>
      </c>
      <c r="P59" s="7">
        <v>4</v>
      </c>
      <c r="Q59" s="7">
        <v>581.64</v>
      </c>
      <c r="R59" s="7">
        <v>269.89</v>
      </c>
      <c r="S59" s="7" t="s">
        <v>38</v>
      </c>
      <c r="T59" s="7">
        <v>604</v>
      </c>
      <c r="U59" s="7" t="s">
        <v>39</v>
      </c>
      <c r="V59" s="7" t="s">
        <v>50</v>
      </c>
      <c r="W59" s="8" t="s">
        <v>58</v>
      </c>
      <c r="X59" s="3">
        <v>45544</v>
      </c>
      <c r="Y59" s="4" t="str">
        <f>TEXT(India_Data[[#This Row],[Order Date]],"YYYY")</f>
        <v>2024</v>
      </c>
      <c r="Z59" s="4" t="str">
        <f>TEXT(India_Data[[#This Row],[Order Date]],"dddd")</f>
        <v>Monday</v>
      </c>
      <c r="AA59" s="4" t="str">
        <f>TEXT(India_Data[[#This Row],[Order Date]],"MMMM")</f>
        <v>September</v>
      </c>
      <c r="AB59" s="4">
        <v>45551</v>
      </c>
      <c r="AC59" t="str">
        <f>IF(OR(India_Data[[#This Row],[Dayname]]="Sunday",India_Data[[#This Row],[Dayname]]="Saturday"),"Weekend","Weekday")</f>
        <v>Weekday</v>
      </c>
      <c r="AD59">
        <f>WEEKDAY(India_Data[[#This Row],[Order Date]])</f>
        <v>2</v>
      </c>
      <c r="AE59" t="str">
        <f>IF(OR(India_Data[[#This Row],[Column1]]=1,India_Data[[#This Row],[Column1]]=7),"Weekend","Weekday")</f>
        <v>Weekday</v>
      </c>
      <c r="AF59" s="15">
        <f>WEEKDAY(India_Data[[#This Row],[Order Date]],2)</f>
        <v>1</v>
      </c>
      <c r="AG59" s="15" t="str">
        <f>IF(India_Data[[#This Row],[Column3]]&gt;5,"Weekend","weekday")</f>
        <v>weekday</v>
      </c>
    </row>
    <row r="60" spans="1:33" x14ac:dyDescent="0.35">
      <c r="A60" s="9">
        <v>59</v>
      </c>
      <c r="B60" s="7" t="s">
        <v>971</v>
      </c>
      <c r="C60" s="7" t="s">
        <v>26</v>
      </c>
      <c r="D60" s="7" t="s">
        <v>972</v>
      </c>
      <c r="E60" s="7" t="s">
        <v>973</v>
      </c>
      <c r="F60" s="7" t="s">
        <v>110</v>
      </c>
      <c r="G60" s="7" t="s">
        <v>164</v>
      </c>
      <c r="H60" s="7" t="s">
        <v>165</v>
      </c>
      <c r="I60" s="7" t="s">
        <v>32</v>
      </c>
      <c r="J60" s="7" t="s">
        <v>47</v>
      </c>
      <c r="K60" s="7" t="s">
        <v>974</v>
      </c>
      <c r="L60" s="7" t="s">
        <v>35</v>
      </c>
      <c r="M60" s="7" t="s">
        <v>145</v>
      </c>
      <c r="N60" s="7" t="s">
        <v>975</v>
      </c>
      <c r="O60" s="7">
        <v>787.92</v>
      </c>
      <c r="P60" s="7">
        <v>4</v>
      </c>
      <c r="Q60" s="7">
        <v>338.76</v>
      </c>
      <c r="R60" s="7">
        <v>40.840000000000003</v>
      </c>
      <c r="S60" s="7" t="s">
        <v>38</v>
      </c>
      <c r="T60" s="7">
        <v>758</v>
      </c>
      <c r="U60" s="7" t="s">
        <v>39</v>
      </c>
      <c r="V60" s="7" t="s">
        <v>57</v>
      </c>
      <c r="W60" s="8" t="s">
        <v>58</v>
      </c>
      <c r="X60" s="3">
        <v>45091</v>
      </c>
      <c r="Y60" s="4" t="str">
        <f>TEXT(India_Data[[#This Row],[Order Date]],"YYYY")</f>
        <v>2023</v>
      </c>
      <c r="Z60" s="4" t="str">
        <f>TEXT(India_Data[[#This Row],[Order Date]],"dddd")</f>
        <v>Wednesday</v>
      </c>
      <c r="AA60" s="4" t="str">
        <f>TEXT(India_Data[[#This Row],[Order Date]],"MMMM")</f>
        <v>June</v>
      </c>
      <c r="AB60" s="4">
        <v>45096</v>
      </c>
      <c r="AC60" t="str">
        <f>IF(OR(India_Data[[#This Row],[Dayname]]="Sunday",India_Data[[#This Row],[Dayname]]="Saturday"),"Weekend","Weekday")</f>
        <v>Weekday</v>
      </c>
      <c r="AD60">
        <f>WEEKDAY(India_Data[[#This Row],[Order Date]])</f>
        <v>4</v>
      </c>
      <c r="AE60" t="str">
        <f>IF(OR(India_Data[[#This Row],[Column1]]=1,India_Data[[#This Row],[Column1]]=7),"Weekend","Weekday")</f>
        <v>Weekday</v>
      </c>
      <c r="AF60" s="15">
        <f>WEEKDAY(India_Data[[#This Row],[Order Date]],2)</f>
        <v>3</v>
      </c>
      <c r="AG60" s="15" t="str">
        <f>IF(India_Data[[#This Row],[Column3]]&gt;5,"Weekend","weekday")</f>
        <v>weekday</v>
      </c>
    </row>
    <row r="61" spans="1:33" x14ac:dyDescent="0.35">
      <c r="A61" s="9">
        <v>60</v>
      </c>
      <c r="B61" s="7" t="s">
        <v>962</v>
      </c>
      <c r="C61" s="7" t="s">
        <v>26</v>
      </c>
      <c r="D61" s="7" t="s">
        <v>947</v>
      </c>
      <c r="E61" s="7" t="s">
        <v>948</v>
      </c>
      <c r="F61" s="7" t="s">
        <v>110</v>
      </c>
      <c r="G61" s="7" t="s">
        <v>963</v>
      </c>
      <c r="H61" s="7" t="s">
        <v>165</v>
      </c>
      <c r="I61" s="7" t="s">
        <v>32</v>
      </c>
      <c r="J61" s="7" t="s">
        <v>47</v>
      </c>
      <c r="K61" s="7" t="s">
        <v>614</v>
      </c>
      <c r="L61" s="7" t="s">
        <v>35</v>
      </c>
      <c r="M61" s="7" t="s">
        <v>145</v>
      </c>
      <c r="N61" s="7" t="s">
        <v>615</v>
      </c>
      <c r="O61" s="7">
        <v>248.64</v>
      </c>
      <c r="P61" s="7">
        <v>4</v>
      </c>
      <c r="Q61" s="7">
        <v>109.32</v>
      </c>
      <c r="R61" s="7">
        <v>15.39</v>
      </c>
      <c r="S61" s="7" t="s">
        <v>38</v>
      </c>
      <c r="T61" s="7">
        <v>431</v>
      </c>
      <c r="U61" s="7" t="s">
        <v>39</v>
      </c>
      <c r="V61" s="7" t="s">
        <v>40</v>
      </c>
      <c r="W61" s="8" t="s">
        <v>41</v>
      </c>
      <c r="X61" s="3">
        <v>45168</v>
      </c>
      <c r="Y61" s="4" t="str">
        <f>TEXT(India_Data[[#This Row],[Order Date]],"YYYY")</f>
        <v>2023</v>
      </c>
      <c r="Z61" s="4" t="str">
        <f>TEXT(India_Data[[#This Row],[Order Date]],"dddd")</f>
        <v>Wednesday</v>
      </c>
      <c r="AA61" s="4" t="str">
        <f>TEXT(India_Data[[#This Row],[Order Date]],"MMMM")</f>
        <v>August</v>
      </c>
      <c r="AB61" s="4">
        <v>45055</v>
      </c>
      <c r="AC61" t="str">
        <f>IF(OR(India_Data[[#This Row],[Dayname]]="Sunday",India_Data[[#This Row],[Dayname]]="Saturday"),"Weekend","Weekday")</f>
        <v>Weekday</v>
      </c>
      <c r="AD61">
        <f>WEEKDAY(India_Data[[#This Row],[Order Date]])</f>
        <v>4</v>
      </c>
      <c r="AE61" t="str">
        <f>IF(OR(India_Data[[#This Row],[Column1]]=1,India_Data[[#This Row],[Column1]]=7),"Weekend","Weekday")</f>
        <v>Weekday</v>
      </c>
      <c r="AF61" s="15">
        <f>WEEKDAY(India_Data[[#This Row],[Order Date]],2)</f>
        <v>3</v>
      </c>
      <c r="AG61" s="15" t="str">
        <f>IF(India_Data[[#This Row],[Column3]]&gt;5,"Weekend","weekday")</f>
        <v>weekday</v>
      </c>
    </row>
    <row r="62" spans="1:33" x14ac:dyDescent="0.35">
      <c r="A62" s="9">
        <v>61</v>
      </c>
      <c r="B62" s="7" t="s">
        <v>107</v>
      </c>
      <c r="C62" s="7" t="s">
        <v>26</v>
      </c>
      <c r="D62" s="7" t="s">
        <v>108</v>
      </c>
      <c r="E62" s="7" t="s">
        <v>109</v>
      </c>
      <c r="F62" s="7" t="s">
        <v>110</v>
      </c>
      <c r="G62" s="7" t="s">
        <v>111</v>
      </c>
      <c r="H62" s="7" t="s">
        <v>46</v>
      </c>
      <c r="I62" s="7" t="s">
        <v>32</v>
      </c>
      <c r="J62" s="7" t="s">
        <v>47</v>
      </c>
      <c r="K62" s="7" t="s">
        <v>112</v>
      </c>
      <c r="L62" s="7" t="s">
        <v>35</v>
      </c>
      <c r="M62" s="7" t="s">
        <v>91</v>
      </c>
      <c r="N62" s="7" t="s">
        <v>113</v>
      </c>
      <c r="O62" s="7">
        <v>32.58</v>
      </c>
      <c r="P62" s="7">
        <v>3</v>
      </c>
      <c r="Q62" s="7">
        <v>11.07</v>
      </c>
      <c r="R62" s="7">
        <v>1.01</v>
      </c>
      <c r="S62" s="7" t="s">
        <v>38</v>
      </c>
      <c r="T62" s="7">
        <v>643</v>
      </c>
      <c r="U62" s="7" t="s">
        <v>39</v>
      </c>
      <c r="V62" s="7" t="s">
        <v>50</v>
      </c>
      <c r="W62" s="8" t="s">
        <v>41</v>
      </c>
      <c r="X62" s="3">
        <v>44728</v>
      </c>
      <c r="Y62" s="4" t="str">
        <f>TEXT(India_Data[[#This Row],[Order Date]],"YYYY")</f>
        <v>2022</v>
      </c>
      <c r="Z62" s="4" t="str">
        <f>TEXT(India_Data[[#This Row],[Order Date]],"dddd")</f>
        <v>Thursday</v>
      </c>
      <c r="AA62" s="4" t="str">
        <f>TEXT(India_Data[[#This Row],[Order Date]],"MMMM")</f>
        <v>June</v>
      </c>
      <c r="AB62" s="4">
        <v>44734</v>
      </c>
      <c r="AC62" t="str">
        <f>IF(OR(India_Data[[#This Row],[Dayname]]="Sunday",India_Data[[#This Row],[Dayname]]="Saturday"),"Weekend","Weekday")</f>
        <v>Weekday</v>
      </c>
      <c r="AD62">
        <f>WEEKDAY(India_Data[[#This Row],[Order Date]])</f>
        <v>5</v>
      </c>
      <c r="AE62" t="str">
        <f>IF(OR(India_Data[[#This Row],[Column1]]=1,India_Data[[#This Row],[Column1]]=7),"Weekend","Weekday")</f>
        <v>Weekday</v>
      </c>
      <c r="AF62" s="15">
        <f>WEEKDAY(India_Data[[#This Row],[Order Date]],2)</f>
        <v>4</v>
      </c>
      <c r="AG62" s="15" t="str">
        <f>IF(India_Data[[#This Row],[Column3]]&gt;5,"Weekend","weekday")</f>
        <v>weekday</v>
      </c>
    </row>
    <row r="63" spans="1:33" x14ac:dyDescent="0.35">
      <c r="A63" s="9">
        <v>62</v>
      </c>
      <c r="B63" s="7" t="s">
        <v>114</v>
      </c>
      <c r="C63" s="7" t="s">
        <v>26</v>
      </c>
      <c r="D63" s="7" t="s">
        <v>115</v>
      </c>
      <c r="E63" s="7" t="s">
        <v>116</v>
      </c>
      <c r="F63" s="7" t="s">
        <v>110</v>
      </c>
      <c r="G63" s="7" t="s">
        <v>117</v>
      </c>
      <c r="H63" s="7" t="s">
        <v>31</v>
      </c>
      <c r="I63" s="7" t="s">
        <v>32</v>
      </c>
      <c r="J63" s="7" t="s">
        <v>33</v>
      </c>
      <c r="K63" s="7" t="s">
        <v>118</v>
      </c>
      <c r="L63" s="7" t="s">
        <v>35</v>
      </c>
      <c r="M63" s="7" t="s">
        <v>91</v>
      </c>
      <c r="N63" s="7" t="s">
        <v>119</v>
      </c>
      <c r="O63" s="7">
        <v>23.58</v>
      </c>
      <c r="P63" s="7">
        <v>3</v>
      </c>
      <c r="Q63" s="7">
        <v>5.4</v>
      </c>
      <c r="R63" s="7">
        <v>0.64</v>
      </c>
      <c r="S63" s="7" t="s">
        <v>38</v>
      </c>
      <c r="T63" s="7">
        <v>13</v>
      </c>
      <c r="U63" s="7" t="s">
        <v>39</v>
      </c>
      <c r="V63" s="7" t="s">
        <v>78</v>
      </c>
      <c r="W63" s="8" t="s">
        <v>41</v>
      </c>
      <c r="X63" s="3">
        <v>45291</v>
      </c>
      <c r="Y63" s="4" t="str">
        <f>TEXT(India_Data[[#This Row],[Order Date]],"YYYY")</f>
        <v>2023</v>
      </c>
      <c r="Z63" s="4" t="str">
        <f>TEXT(India_Data[[#This Row],[Order Date]],"dddd")</f>
        <v>Sunday</v>
      </c>
      <c r="AA63" s="4" t="str">
        <f>TEXT(India_Data[[#This Row],[Order Date]],"MMMM")</f>
        <v>December</v>
      </c>
      <c r="AB63" s="4">
        <v>45383</v>
      </c>
      <c r="AC63" t="str">
        <f>IF(OR(India_Data[[#This Row],[Dayname]]="Sunday",India_Data[[#This Row],[Dayname]]="Saturday"),"Weekend","Weekday")</f>
        <v>Weekend</v>
      </c>
      <c r="AD63">
        <f>WEEKDAY(India_Data[[#This Row],[Order Date]])</f>
        <v>1</v>
      </c>
      <c r="AE63" t="str">
        <f>IF(OR(India_Data[[#This Row],[Column1]]=1,India_Data[[#This Row],[Column1]]=7),"Weekend","Weekday")</f>
        <v>Weekend</v>
      </c>
      <c r="AF63" s="15">
        <f>WEEKDAY(India_Data[[#This Row],[Order Date]],2)</f>
        <v>7</v>
      </c>
      <c r="AG63" s="15" t="str">
        <f>IF(India_Data[[#This Row],[Column3]]&gt;5,"Weekend","weekday")</f>
        <v>Weekend</v>
      </c>
    </row>
    <row r="64" spans="1:33" x14ac:dyDescent="0.35">
      <c r="A64" s="9">
        <v>63</v>
      </c>
      <c r="B64" s="7" t="s">
        <v>120</v>
      </c>
      <c r="C64" s="7" t="s">
        <v>26</v>
      </c>
      <c r="D64" s="7" t="s">
        <v>121</v>
      </c>
      <c r="E64" s="7" t="s">
        <v>122</v>
      </c>
      <c r="F64" s="7" t="s">
        <v>110</v>
      </c>
      <c r="G64" s="7" t="s">
        <v>123</v>
      </c>
      <c r="H64" s="7" t="s">
        <v>124</v>
      </c>
      <c r="I64" s="7" t="s">
        <v>32</v>
      </c>
      <c r="J64" s="7" t="s">
        <v>47</v>
      </c>
      <c r="K64" s="7" t="s">
        <v>125</v>
      </c>
      <c r="L64" s="7" t="s">
        <v>35</v>
      </c>
      <c r="M64" s="7" t="s">
        <v>105</v>
      </c>
      <c r="N64" s="7" t="s">
        <v>126</v>
      </c>
      <c r="O64" s="7">
        <v>54.36</v>
      </c>
      <c r="P64" s="7">
        <v>3</v>
      </c>
      <c r="Q64" s="7">
        <v>20.07</v>
      </c>
      <c r="R64" s="7">
        <v>3.29</v>
      </c>
      <c r="S64" s="7" t="s">
        <v>38</v>
      </c>
      <c r="T64" s="7">
        <v>771</v>
      </c>
      <c r="U64" s="7" t="s">
        <v>39</v>
      </c>
      <c r="V64" s="7" t="s">
        <v>57</v>
      </c>
      <c r="W64" s="8" t="s">
        <v>58</v>
      </c>
      <c r="X64" s="3">
        <v>44697</v>
      </c>
      <c r="Y64" s="4" t="str">
        <f>TEXT(India_Data[[#This Row],[Order Date]],"YYYY")</f>
        <v>2022</v>
      </c>
      <c r="Z64" s="4" t="str">
        <f>TEXT(India_Data[[#This Row],[Order Date]],"dddd")</f>
        <v>Monday</v>
      </c>
      <c r="AA64" s="4" t="str">
        <f>TEXT(India_Data[[#This Row],[Order Date]],"MMMM")</f>
        <v>May</v>
      </c>
      <c r="AB64" s="4">
        <v>44702</v>
      </c>
      <c r="AC64" t="str">
        <f>IF(OR(India_Data[[#This Row],[Dayname]]="Sunday",India_Data[[#This Row],[Dayname]]="Saturday"),"Weekend","Weekday")</f>
        <v>Weekday</v>
      </c>
      <c r="AD64">
        <f>WEEKDAY(India_Data[[#This Row],[Order Date]])</f>
        <v>2</v>
      </c>
      <c r="AE64" t="str">
        <f>IF(OR(India_Data[[#This Row],[Column1]]=1,India_Data[[#This Row],[Column1]]=7),"Weekend","Weekday")</f>
        <v>Weekday</v>
      </c>
      <c r="AF64" s="15">
        <f>WEEKDAY(India_Data[[#This Row],[Order Date]],2)</f>
        <v>1</v>
      </c>
      <c r="AG64" s="15" t="str">
        <f>IF(India_Data[[#This Row],[Column3]]&gt;5,"Weekend","weekday")</f>
        <v>weekday</v>
      </c>
    </row>
    <row r="65" spans="1:33" x14ac:dyDescent="0.35">
      <c r="A65" s="9">
        <v>64</v>
      </c>
      <c r="B65" s="7" t="s">
        <v>127</v>
      </c>
      <c r="C65" s="7" t="s">
        <v>26</v>
      </c>
      <c r="D65" s="7" t="s">
        <v>128</v>
      </c>
      <c r="E65" s="7" t="s">
        <v>129</v>
      </c>
      <c r="F65" s="7" t="s">
        <v>110</v>
      </c>
      <c r="G65" s="7" t="s">
        <v>45</v>
      </c>
      <c r="H65" s="7" t="s">
        <v>46</v>
      </c>
      <c r="I65" s="7" t="s">
        <v>32</v>
      </c>
      <c r="J65" s="7" t="s">
        <v>47</v>
      </c>
      <c r="K65" s="7" t="s">
        <v>130</v>
      </c>
      <c r="L65" s="7" t="s">
        <v>35</v>
      </c>
      <c r="M65" s="7" t="s">
        <v>98</v>
      </c>
      <c r="N65" s="7" t="s">
        <v>131</v>
      </c>
      <c r="O65" s="7">
        <v>145.88999999999999</v>
      </c>
      <c r="P65" s="7">
        <v>3</v>
      </c>
      <c r="Q65" s="7">
        <v>17.46</v>
      </c>
      <c r="R65" s="7">
        <v>15.08</v>
      </c>
      <c r="S65" s="7" t="s">
        <v>38</v>
      </c>
      <c r="T65" s="7">
        <v>727</v>
      </c>
      <c r="U65" s="7" t="s">
        <v>39</v>
      </c>
      <c r="V65" s="7" t="s">
        <v>40</v>
      </c>
      <c r="W65" s="8" t="s">
        <v>58</v>
      </c>
      <c r="X65" s="3">
        <v>44746</v>
      </c>
      <c r="Y65" s="4" t="str">
        <f>TEXT(India_Data[[#This Row],[Order Date]],"YYYY")</f>
        <v>2022</v>
      </c>
      <c r="Z65" s="4" t="str">
        <f>TEXT(India_Data[[#This Row],[Order Date]],"dddd")</f>
        <v>Monday</v>
      </c>
      <c r="AA65" s="4" t="str">
        <f>TEXT(India_Data[[#This Row],[Order Date]],"MMMM")</f>
        <v>July</v>
      </c>
      <c r="AB65" s="4">
        <v>44899</v>
      </c>
      <c r="AC65" t="str">
        <f>IF(OR(India_Data[[#This Row],[Dayname]]="Sunday",India_Data[[#This Row],[Dayname]]="Saturday"),"Weekend","Weekday")</f>
        <v>Weekday</v>
      </c>
      <c r="AD65">
        <f>WEEKDAY(India_Data[[#This Row],[Order Date]])</f>
        <v>2</v>
      </c>
      <c r="AE65" t="str">
        <f>IF(OR(India_Data[[#This Row],[Column1]]=1,India_Data[[#This Row],[Column1]]=7),"Weekend","Weekday")</f>
        <v>Weekday</v>
      </c>
      <c r="AF65" s="15">
        <f>WEEKDAY(India_Data[[#This Row],[Order Date]],2)</f>
        <v>1</v>
      </c>
      <c r="AG65" s="15" t="str">
        <f>IF(India_Data[[#This Row],[Column3]]&gt;5,"Weekend","weekday")</f>
        <v>weekday</v>
      </c>
    </row>
    <row r="66" spans="1:33" x14ac:dyDescent="0.35">
      <c r="A66" s="9">
        <v>65</v>
      </c>
      <c r="B66" s="7" t="s">
        <v>132</v>
      </c>
      <c r="C66" s="7" t="s">
        <v>26</v>
      </c>
      <c r="D66" s="7" t="s">
        <v>133</v>
      </c>
      <c r="E66" s="7" t="s">
        <v>134</v>
      </c>
      <c r="F66" s="7" t="s">
        <v>110</v>
      </c>
      <c r="G66" s="7" t="s">
        <v>135</v>
      </c>
      <c r="H66" s="7" t="s">
        <v>136</v>
      </c>
      <c r="I66" s="7" t="s">
        <v>32</v>
      </c>
      <c r="J66" s="7" t="s">
        <v>54</v>
      </c>
      <c r="K66" s="7" t="s">
        <v>137</v>
      </c>
      <c r="L66" s="7" t="s">
        <v>35</v>
      </c>
      <c r="M66" s="7" t="s">
        <v>98</v>
      </c>
      <c r="N66" s="7" t="s">
        <v>138</v>
      </c>
      <c r="O66" s="7">
        <v>115.11</v>
      </c>
      <c r="P66" s="7">
        <v>3</v>
      </c>
      <c r="Q66" s="7">
        <v>13.77</v>
      </c>
      <c r="R66" s="7">
        <v>7.61</v>
      </c>
      <c r="S66" s="7" t="s">
        <v>38</v>
      </c>
      <c r="T66" s="7">
        <v>120</v>
      </c>
      <c r="U66" s="7" t="s">
        <v>39</v>
      </c>
      <c r="V66" s="7" t="s">
        <v>50</v>
      </c>
      <c r="W66" s="8" t="s">
        <v>58</v>
      </c>
      <c r="X66" s="3">
        <v>45484</v>
      </c>
      <c r="Y66" s="4" t="str">
        <f>TEXT(India_Data[[#This Row],[Order Date]],"YYYY")</f>
        <v>2024</v>
      </c>
      <c r="Z66" s="4" t="str">
        <f>TEXT(India_Data[[#This Row],[Order Date]],"dddd")</f>
        <v>Thursday</v>
      </c>
      <c r="AA66" s="4" t="str">
        <f>TEXT(India_Data[[#This Row],[Order Date]],"MMMM")</f>
        <v>July</v>
      </c>
      <c r="AB66" s="4">
        <v>45637</v>
      </c>
      <c r="AC66" t="str">
        <f>IF(OR(India_Data[[#This Row],[Dayname]]="Sunday",India_Data[[#This Row],[Dayname]]="Saturday"),"Weekend","Weekday")</f>
        <v>Weekday</v>
      </c>
      <c r="AD66">
        <f>WEEKDAY(India_Data[[#This Row],[Order Date]])</f>
        <v>5</v>
      </c>
      <c r="AE66" t="str">
        <f>IF(OR(India_Data[[#This Row],[Column1]]=1,India_Data[[#This Row],[Column1]]=7),"Weekend","Weekday")</f>
        <v>Weekday</v>
      </c>
      <c r="AF66" s="15">
        <f>WEEKDAY(India_Data[[#This Row],[Order Date]],2)</f>
        <v>4</v>
      </c>
      <c r="AG66" s="15" t="str">
        <f>IF(India_Data[[#This Row],[Column3]]&gt;5,"Weekend","weekday")</f>
        <v>weekday</v>
      </c>
    </row>
    <row r="67" spans="1:33" x14ac:dyDescent="0.35">
      <c r="A67" s="9">
        <v>66</v>
      </c>
      <c r="B67" s="7" t="s">
        <v>139</v>
      </c>
      <c r="C67" s="7" t="s">
        <v>26</v>
      </c>
      <c r="D67" s="7" t="s">
        <v>140</v>
      </c>
      <c r="E67" s="7" t="s">
        <v>141</v>
      </c>
      <c r="F67" s="7" t="s">
        <v>110</v>
      </c>
      <c r="G67" s="7" t="s">
        <v>142</v>
      </c>
      <c r="H67" s="7" t="s">
        <v>143</v>
      </c>
      <c r="I67" s="7" t="s">
        <v>32</v>
      </c>
      <c r="J67" s="7" t="s">
        <v>33</v>
      </c>
      <c r="K67" s="7" t="s">
        <v>144</v>
      </c>
      <c r="L67" s="7" t="s">
        <v>35</v>
      </c>
      <c r="M67" s="7" t="s">
        <v>145</v>
      </c>
      <c r="N67" s="7" t="s">
        <v>146</v>
      </c>
      <c r="O67" s="7">
        <v>76.41</v>
      </c>
      <c r="P67" s="7">
        <v>3</v>
      </c>
      <c r="Q67" s="7">
        <v>2.97</v>
      </c>
      <c r="R67" s="7">
        <v>1.36</v>
      </c>
      <c r="S67" s="7" t="s">
        <v>38</v>
      </c>
      <c r="T67" s="7">
        <v>134</v>
      </c>
      <c r="U67" s="7" t="s">
        <v>39</v>
      </c>
      <c r="V67" s="7" t="s">
        <v>57</v>
      </c>
      <c r="W67" s="8" t="s">
        <v>41</v>
      </c>
      <c r="X67" s="3">
        <v>45645</v>
      </c>
      <c r="Y67" s="4" t="str">
        <f>TEXT(India_Data[[#This Row],[Order Date]],"YYYY")</f>
        <v>2024</v>
      </c>
      <c r="Z67" s="4" t="str">
        <f>TEXT(India_Data[[#This Row],[Order Date]],"dddd")</f>
        <v>Thursday</v>
      </c>
      <c r="AA67" s="4" t="str">
        <f>TEXT(India_Data[[#This Row],[Order Date]],"MMMM")</f>
        <v>December</v>
      </c>
      <c r="AB67" s="4">
        <v>45651</v>
      </c>
      <c r="AC67" t="str">
        <f>IF(OR(India_Data[[#This Row],[Dayname]]="Sunday",India_Data[[#This Row],[Dayname]]="Saturday"),"Weekend","Weekday")</f>
        <v>Weekday</v>
      </c>
      <c r="AD67">
        <f>WEEKDAY(India_Data[[#This Row],[Order Date]])</f>
        <v>5</v>
      </c>
      <c r="AE67" t="str">
        <f>IF(OR(India_Data[[#This Row],[Column1]]=1,India_Data[[#This Row],[Column1]]=7),"Weekend","Weekday")</f>
        <v>Weekday</v>
      </c>
      <c r="AF67" s="15">
        <f>WEEKDAY(India_Data[[#This Row],[Order Date]],2)</f>
        <v>4</v>
      </c>
      <c r="AG67" s="15" t="str">
        <f>IF(India_Data[[#This Row],[Column3]]&gt;5,"Weekend","weekday")</f>
        <v>weekday</v>
      </c>
    </row>
    <row r="68" spans="1:33" x14ac:dyDescent="0.35">
      <c r="A68" s="9">
        <v>67</v>
      </c>
      <c r="B68" s="7" t="s">
        <v>147</v>
      </c>
      <c r="C68" s="7" t="s">
        <v>26</v>
      </c>
      <c r="D68" s="7" t="s">
        <v>148</v>
      </c>
      <c r="E68" s="7" t="s">
        <v>149</v>
      </c>
      <c r="F68" s="7" t="s">
        <v>110</v>
      </c>
      <c r="G68" s="7" t="s">
        <v>150</v>
      </c>
      <c r="H68" s="7" t="s">
        <v>46</v>
      </c>
      <c r="I68" s="7" t="s">
        <v>32</v>
      </c>
      <c r="J68" s="7" t="s">
        <v>47</v>
      </c>
      <c r="K68" s="7" t="s">
        <v>151</v>
      </c>
      <c r="L68" s="7" t="s">
        <v>35</v>
      </c>
      <c r="M68" s="7" t="s">
        <v>145</v>
      </c>
      <c r="N68" s="7" t="s">
        <v>152</v>
      </c>
      <c r="O68" s="7">
        <v>32.31</v>
      </c>
      <c r="P68" s="7">
        <v>3</v>
      </c>
      <c r="Q68" s="7">
        <v>9</v>
      </c>
      <c r="R68" s="7">
        <v>0.76</v>
      </c>
      <c r="S68" s="7" t="s">
        <v>38</v>
      </c>
      <c r="T68" s="7">
        <v>692</v>
      </c>
      <c r="U68" s="7" t="s">
        <v>39</v>
      </c>
      <c r="V68" s="7" t="s">
        <v>40</v>
      </c>
      <c r="W68" s="8" t="s">
        <v>58</v>
      </c>
      <c r="X68" s="3">
        <v>45070</v>
      </c>
      <c r="Y68" s="4" t="str">
        <f>TEXT(India_Data[[#This Row],[Order Date]],"YYYY")</f>
        <v>2023</v>
      </c>
      <c r="Z68" s="4" t="str">
        <f>TEXT(India_Data[[#This Row],[Order Date]],"dddd")</f>
        <v>Wednesday</v>
      </c>
      <c r="AA68" s="4" t="str">
        <f>TEXT(India_Data[[#This Row],[Order Date]],"MMMM")</f>
        <v>May</v>
      </c>
      <c r="AB68" s="4">
        <v>45075</v>
      </c>
      <c r="AC68" t="str">
        <f>IF(OR(India_Data[[#This Row],[Dayname]]="Sunday",India_Data[[#This Row],[Dayname]]="Saturday"),"Weekend","Weekday")</f>
        <v>Weekday</v>
      </c>
      <c r="AD68">
        <f>WEEKDAY(India_Data[[#This Row],[Order Date]])</f>
        <v>4</v>
      </c>
      <c r="AE68" t="str">
        <f>IF(OR(India_Data[[#This Row],[Column1]]=1,India_Data[[#This Row],[Column1]]=7),"Weekend","Weekday")</f>
        <v>Weekday</v>
      </c>
      <c r="AF68" s="15">
        <f>WEEKDAY(India_Data[[#This Row],[Order Date]],2)</f>
        <v>3</v>
      </c>
      <c r="AG68" s="15" t="str">
        <f>IF(India_Data[[#This Row],[Column3]]&gt;5,"Weekend","weekday")</f>
        <v>weekday</v>
      </c>
    </row>
    <row r="69" spans="1:33" x14ac:dyDescent="0.35">
      <c r="A69" s="9">
        <v>68</v>
      </c>
      <c r="B69" s="7" t="s">
        <v>153</v>
      </c>
      <c r="C69" s="7" t="s">
        <v>26</v>
      </c>
      <c r="D69" s="7" t="s">
        <v>154</v>
      </c>
      <c r="E69" s="7" t="s">
        <v>155</v>
      </c>
      <c r="F69" s="7" t="s">
        <v>110</v>
      </c>
      <c r="G69" s="7" t="s">
        <v>156</v>
      </c>
      <c r="H69" s="7" t="s">
        <v>157</v>
      </c>
      <c r="I69" s="7" t="s">
        <v>32</v>
      </c>
      <c r="J69" s="7" t="s">
        <v>47</v>
      </c>
      <c r="K69" s="7" t="s">
        <v>158</v>
      </c>
      <c r="L69" s="7" t="s">
        <v>35</v>
      </c>
      <c r="M69" s="7" t="s">
        <v>159</v>
      </c>
      <c r="N69" s="7" t="s">
        <v>160</v>
      </c>
      <c r="O69" s="7">
        <v>140.22</v>
      </c>
      <c r="P69" s="7">
        <v>3</v>
      </c>
      <c r="Q69" s="7">
        <v>42.03</v>
      </c>
      <c r="R69" s="7">
        <v>11.86</v>
      </c>
      <c r="S69" s="7" t="s">
        <v>38</v>
      </c>
      <c r="T69" s="7">
        <v>637</v>
      </c>
      <c r="U69" s="7" t="s">
        <v>39</v>
      </c>
      <c r="V69" s="7" t="s">
        <v>50</v>
      </c>
      <c r="W69" s="8" t="s">
        <v>41</v>
      </c>
      <c r="X69" s="3">
        <v>45112</v>
      </c>
      <c r="Y69" s="4" t="str">
        <f>TEXT(India_Data[[#This Row],[Order Date]],"YYYY")</f>
        <v>2023</v>
      </c>
      <c r="Z69" s="4" t="str">
        <f>TEXT(India_Data[[#This Row],[Order Date]],"dddd")</f>
        <v>Wednesday</v>
      </c>
      <c r="AA69" s="4" t="str">
        <f>TEXT(India_Data[[#This Row],[Order Date]],"MMMM")</f>
        <v>July</v>
      </c>
      <c r="AB69" s="4">
        <v>45265</v>
      </c>
      <c r="AC69" t="str">
        <f>IF(OR(India_Data[[#This Row],[Dayname]]="Sunday",India_Data[[#This Row],[Dayname]]="Saturday"),"Weekend","Weekday")</f>
        <v>Weekday</v>
      </c>
      <c r="AD69">
        <f>WEEKDAY(India_Data[[#This Row],[Order Date]])</f>
        <v>4</v>
      </c>
      <c r="AE69" t="str">
        <f>IF(OR(India_Data[[#This Row],[Column1]]=1,India_Data[[#This Row],[Column1]]=7),"Weekend","Weekday")</f>
        <v>Weekday</v>
      </c>
      <c r="AF69" s="15">
        <f>WEEKDAY(India_Data[[#This Row],[Order Date]],2)</f>
        <v>3</v>
      </c>
      <c r="AG69" s="15" t="str">
        <f>IF(India_Data[[#This Row],[Column3]]&gt;5,"Weekend","weekday")</f>
        <v>weekday</v>
      </c>
    </row>
    <row r="70" spans="1:33" x14ac:dyDescent="0.35">
      <c r="A70" s="9">
        <v>69</v>
      </c>
      <c r="B70" s="7" t="s">
        <v>161</v>
      </c>
      <c r="C70" s="7" t="s">
        <v>26</v>
      </c>
      <c r="D70" s="7" t="s">
        <v>162</v>
      </c>
      <c r="E70" s="7" t="s">
        <v>163</v>
      </c>
      <c r="F70" s="7" t="s">
        <v>110</v>
      </c>
      <c r="G70" s="7" t="s">
        <v>164</v>
      </c>
      <c r="H70" s="7" t="s">
        <v>165</v>
      </c>
      <c r="I70" s="7" t="s">
        <v>32</v>
      </c>
      <c r="J70" s="7" t="s">
        <v>47</v>
      </c>
      <c r="K70" s="7" t="s">
        <v>166</v>
      </c>
      <c r="L70" s="7" t="s">
        <v>35</v>
      </c>
      <c r="M70" s="7" t="s">
        <v>36</v>
      </c>
      <c r="N70" s="7" t="s">
        <v>167</v>
      </c>
      <c r="O70" s="7">
        <v>17.73</v>
      </c>
      <c r="P70" s="7">
        <v>3</v>
      </c>
      <c r="Q70" s="7">
        <v>0.63</v>
      </c>
      <c r="R70" s="7">
        <v>0.86</v>
      </c>
      <c r="S70" s="7" t="s">
        <v>38</v>
      </c>
      <c r="T70" s="7">
        <v>72</v>
      </c>
      <c r="U70" s="7" t="s">
        <v>39</v>
      </c>
      <c r="V70" s="7" t="s">
        <v>57</v>
      </c>
      <c r="W70" s="8" t="s">
        <v>41</v>
      </c>
      <c r="X70" s="3">
        <v>45145</v>
      </c>
      <c r="Y70" s="4" t="str">
        <f>TEXT(India_Data[[#This Row],[Order Date]],"YYYY")</f>
        <v>2023</v>
      </c>
      <c r="Z70" s="4" t="str">
        <f>TEXT(India_Data[[#This Row],[Order Date]],"dddd")</f>
        <v>Monday</v>
      </c>
      <c r="AA70" s="4" t="str">
        <f>TEXT(India_Data[[#This Row],[Order Date]],"MMMM")</f>
        <v>August</v>
      </c>
      <c r="AB70" s="4">
        <v>45120</v>
      </c>
      <c r="AC70" t="str">
        <f>IF(OR(India_Data[[#This Row],[Dayname]]="Sunday",India_Data[[#This Row],[Dayname]]="Saturday"),"Weekend","Weekday")</f>
        <v>Weekday</v>
      </c>
      <c r="AD70">
        <f>WEEKDAY(India_Data[[#This Row],[Order Date]])</f>
        <v>2</v>
      </c>
      <c r="AE70" t="str">
        <f>IF(OR(India_Data[[#This Row],[Column1]]=1,India_Data[[#This Row],[Column1]]=7),"Weekend","Weekday")</f>
        <v>Weekday</v>
      </c>
      <c r="AF70" s="15">
        <f>WEEKDAY(India_Data[[#This Row],[Order Date]],2)</f>
        <v>1</v>
      </c>
      <c r="AG70" s="15" t="str">
        <f>IF(India_Data[[#This Row],[Column3]]&gt;5,"Weekend","weekday")</f>
        <v>weekday</v>
      </c>
    </row>
    <row r="71" spans="1:33" x14ac:dyDescent="0.35">
      <c r="A71" s="9">
        <v>70</v>
      </c>
      <c r="B71" s="7" t="s">
        <v>976</v>
      </c>
      <c r="C71" s="7" t="s">
        <v>26</v>
      </c>
      <c r="D71" s="7" t="s">
        <v>977</v>
      </c>
      <c r="E71" s="7" t="s">
        <v>978</v>
      </c>
      <c r="F71" s="7" t="s">
        <v>110</v>
      </c>
      <c r="G71" s="7" t="s">
        <v>963</v>
      </c>
      <c r="H71" s="7" t="s">
        <v>165</v>
      </c>
      <c r="I71" s="7" t="s">
        <v>32</v>
      </c>
      <c r="J71" s="7" t="s">
        <v>47</v>
      </c>
      <c r="K71" s="7" t="s">
        <v>979</v>
      </c>
      <c r="L71" s="7" t="s">
        <v>35</v>
      </c>
      <c r="M71" s="7" t="s">
        <v>91</v>
      </c>
      <c r="N71" s="7" t="s">
        <v>980</v>
      </c>
      <c r="O71" s="7">
        <v>13.47</v>
      </c>
      <c r="P71" s="7">
        <v>1</v>
      </c>
      <c r="Q71" s="7">
        <v>1.2</v>
      </c>
      <c r="R71" s="7">
        <v>0.62</v>
      </c>
      <c r="S71" s="7" t="s">
        <v>38</v>
      </c>
      <c r="T71" s="7">
        <v>691</v>
      </c>
      <c r="U71" s="7" t="s">
        <v>39</v>
      </c>
      <c r="V71" s="7" t="s">
        <v>40</v>
      </c>
      <c r="W71" s="8" t="s">
        <v>58</v>
      </c>
      <c r="X71" s="3">
        <v>44802</v>
      </c>
      <c r="Y71" s="4" t="str">
        <f>TEXT(India_Data[[#This Row],[Order Date]],"YYYY")</f>
        <v>2022</v>
      </c>
      <c r="Z71" s="4" t="str">
        <f>TEXT(India_Data[[#This Row],[Order Date]],"dddd")</f>
        <v>Monday</v>
      </c>
      <c r="AA71" s="4" t="str">
        <f>TEXT(India_Data[[#This Row],[Order Date]],"MMMM")</f>
        <v>August</v>
      </c>
      <c r="AB71" s="4">
        <v>44601</v>
      </c>
      <c r="AC71" t="str">
        <f>IF(OR(India_Data[[#This Row],[Dayname]]="Sunday",India_Data[[#This Row],[Dayname]]="Saturday"),"Weekend","Weekday")</f>
        <v>Weekday</v>
      </c>
      <c r="AD71">
        <f>WEEKDAY(India_Data[[#This Row],[Order Date]])</f>
        <v>2</v>
      </c>
      <c r="AE71" t="str">
        <f>IF(OR(India_Data[[#This Row],[Column1]]=1,India_Data[[#This Row],[Column1]]=7),"Weekend","Weekday")</f>
        <v>Weekday</v>
      </c>
      <c r="AF71" s="15">
        <f>WEEKDAY(India_Data[[#This Row],[Order Date]],2)</f>
        <v>1</v>
      </c>
      <c r="AG71" s="15" t="str">
        <f>IF(India_Data[[#This Row],[Column3]]&gt;5,"Weekend","weekday")</f>
        <v>weekday</v>
      </c>
    </row>
    <row r="72" spans="1:33" x14ac:dyDescent="0.35">
      <c r="A72" s="9">
        <v>71</v>
      </c>
      <c r="B72" s="7" t="s">
        <v>654</v>
      </c>
      <c r="C72" s="7" t="s">
        <v>26</v>
      </c>
      <c r="D72" s="7" t="s">
        <v>655</v>
      </c>
      <c r="E72" s="7" t="s">
        <v>656</v>
      </c>
      <c r="F72" s="7" t="s">
        <v>110</v>
      </c>
      <c r="G72" s="7" t="s">
        <v>657</v>
      </c>
      <c r="H72" s="7" t="s">
        <v>143</v>
      </c>
      <c r="I72" s="7" t="s">
        <v>32</v>
      </c>
      <c r="J72" s="7" t="s">
        <v>33</v>
      </c>
      <c r="K72" s="7" t="s">
        <v>658</v>
      </c>
      <c r="L72" s="7" t="s">
        <v>35</v>
      </c>
      <c r="M72" s="7" t="s">
        <v>105</v>
      </c>
      <c r="N72" s="7" t="s">
        <v>659</v>
      </c>
      <c r="O72" s="7">
        <v>67.86</v>
      </c>
      <c r="P72" s="7">
        <v>2</v>
      </c>
      <c r="Q72" s="7">
        <v>0</v>
      </c>
      <c r="R72" s="7">
        <v>1.91</v>
      </c>
      <c r="S72" s="7" t="s">
        <v>38</v>
      </c>
      <c r="T72" s="7">
        <v>84</v>
      </c>
      <c r="U72" s="7" t="s">
        <v>39</v>
      </c>
      <c r="V72" s="7" t="s">
        <v>57</v>
      </c>
      <c r="W72" s="8" t="s">
        <v>41</v>
      </c>
      <c r="X72" s="3">
        <v>44357</v>
      </c>
      <c r="Y72" s="4" t="str">
        <f>TEXT(India_Data[[#This Row],[Order Date]],"YYYY")</f>
        <v>2021</v>
      </c>
      <c r="Z72" s="4" t="str">
        <f>TEXT(India_Data[[#This Row],[Order Date]],"dddd")</f>
        <v>Thursday</v>
      </c>
      <c r="AA72" s="4" t="str">
        <f>TEXT(India_Data[[#This Row],[Order Date]],"MMMM")</f>
        <v>June</v>
      </c>
      <c r="AB72" s="4">
        <v>44479</v>
      </c>
      <c r="AC72" t="str">
        <f>IF(OR(India_Data[[#This Row],[Dayname]]="Sunday",India_Data[[#This Row],[Dayname]]="Saturday"),"Weekend","Weekday")</f>
        <v>Weekday</v>
      </c>
      <c r="AD72">
        <f>WEEKDAY(India_Data[[#This Row],[Order Date]])</f>
        <v>5</v>
      </c>
      <c r="AE72" t="str">
        <f>IF(OR(India_Data[[#This Row],[Column1]]=1,India_Data[[#This Row],[Column1]]=7),"Weekend","Weekday")</f>
        <v>Weekday</v>
      </c>
      <c r="AF72" s="15">
        <f>WEEKDAY(India_Data[[#This Row],[Order Date]],2)</f>
        <v>4</v>
      </c>
      <c r="AG72" s="15" t="str">
        <f>IF(India_Data[[#This Row],[Column3]]&gt;5,"Weekend","weekday")</f>
        <v>weekday</v>
      </c>
    </row>
    <row r="73" spans="1:33" x14ac:dyDescent="0.35">
      <c r="A73" s="9">
        <v>72</v>
      </c>
      <c r="B73" s="7" t="s">
        <v>660</v>
      </c>
      <c r="C73" s="7" t="s">
        <v>26</v>
      </c>
      <c r="D73" s="7" t="s">
        <v>661</v>
      </c>
      <c r="E73" s="7" t="s">
        <v>662</v>
      </c>
      <c r="F73" s="7" t="s">
        <v>110</v>
      </c>
      <c r="G73" s="7" t="s">
        <v>663</v>
      </c>
      <c r="H73" s="7" t="s">
        <v>179</v>
      </c>
      <c r="I73" s="7" t="s">
        <v>32</v>
      </c>
      <c r="J73" s="7" t="s">
        <v>180</v>
      </c>
      <c r="K73" s="7" t="s">
        <v>664</v>
      </c>
      <c r="L73" s="7" t="s">
        <v>35</v>
      </c>
      <c r="M73" s="7" t="s">
        <v>76</v>
      </c>
      <c r="N73" s="7" t="s">
        <v>665</v>
      </c>
      <c r="O73" s="7">
        <v>95.04</v>
      </c>
      <c r="P73" s="7">
        <v>2</v>
      </c>
      <c r="Q73" s="7">
        <v>13.26</v>
      </c>
      <c r="R73" s="7">
        <v>5.15</v>
      </c>
      <c r="S73" s="7" t="s">
        <v>38</v>
      </c>
      <c r="T73" s="7">
        <v>560</v>
      </c>
      <c r="U73" s="7" t="s">
        <v>39</v>
      </c>
      <c r="V73" s="7" t="s">
        <v>40</v>
      </c>
      <c r="W73" s="8" t="s">
        <v>58</v>
      </c>
      <c r="X73" s="3">
        <v>44837</v>
      </c>
      <c r="Y73" s="4" t="str">
        <f>TEXT(India_Data[[#This Row],[Order Date]],"YYYY")</f>
        <v>2022</v>
      </c>
      <c r="Z73" s="4" t="str">
        <f>TEXT(India_Data[[#This Row],[Order Date]],"dddd")</f>
        <v>Monday</v>
      </c>
      <c r="AA73" s="4" t="str">
        <f>TEXT(India_Data[[#This Row],[Order Date]],"MMMM")</f>
        <v>October</v>
      </c>
      <c r="AB73" s="4">
        <v>44636</v>
      </c>
      <c r="AC73" t="str">
        <f>IF(OR(India_Data[[#This Row],[Dayname]]="Sunday",India_Data[[#This Row],[Dayname]]="Saturday"),"Weekend","Weekday")</f>
        <v>Weekday</v>
      </c>
      <c r="AD73">
        <f>WEEKDAY(India_Data[[#This Row],[Order Date]])</f>
        <v>2</v>
      </c>
      <c r="AE73" t="str">
        <f>IF(OR(India_Data[[#This Row],[Column1]]=1,India_Data[[#This Row],[Column1]]=7),"Weekend","Weekday")</f>
        <v>Weekday</v>
      </c>
      <c r="AF73" s="15">
        <f>WEEKDAY(India_Data[[#This Row],[Order Date]],2)</f>
        <v>1</v>
      </c>
      <c r="AG73" s="15" t="str">
        <f>IF(India_Data[[#This Row],[Column3]]&gt;5,"Weekend","weekday")</f>
        <v>weekday</v>
      </c>
    </row>
    <row r="74" spans="1:33" x14ac:dyDescent="0.35">
      <c r="A74" s="9">
        <v>73</v>
      </c>
      <c r="B74" s="7" t="s">
        <v>161</v>
      </c>
      <c r="C74" s="7" t="s">
        <v>26</v>
      </c>
      <c r="D74" s="7" t="s">
        <v>162</v>
      </c>
      <c r="E74" s="7" t="s">
        <v>163</v>
      </c>
      <c r="F74" s="7" t="s">
        <v>110</v>
      </c>
      <c r="G74" s="7" t="s">
        <v>164</v>
      </c>
      <c r="H74" s="7" t="s">
        <v>165</v>
      </c>
      <c r="I74" s="7" t="s">
        <v>32</v>
      </c>
      <c r="J74" s="7" t="s">
        <v>47</v>
      </c>
      <c r="K74" s="7" t="s">
        <v>666</v>
      </c>
      <c r="L74" s="7" t="s">
        <v>35</v>
      </c>
      <c r="M74" s="7" t="s">
        <v>36</v>
      </c>
      <c r="N74" s="7" t="s">
        <v>667</v>
      </c>
      <c r="O74" s="7">
        <v>30.96</v>
      </c>
      <c r="P74" s="7">
        <v>2</v>
      </c>
      <c r="Q74" s="7">
        <v>7.74</v>
      </c>
      <c r="R74" s="7">
        <v>2.97</v>
      </c>
      <c r="S74" s="7" t="s">
        <v>38</v>
      </c>
      <c r="T74" s="7">
        <v>590</v>
      </c>
      <c r="U74" s="7" t="s">
        <v>39</v>
      </c>
      <c r="V74" s="7" t="s">
        <v>78</v>
      </c>
      <c r="W74" s="8" t="s">
        <v>41</v>
      </c>
      <c r="X74" s="3">
        <v>44560</v>
      </c>
      <c r="Y74" s="4" t="str">
        <f>TEXT(India_Data[[#This Row],[Order Date]],"YYYY")</f>
        <v>2021</v>
      </c>
      <c r="Z74" s="4" t="str">
        <f>TEXT(India_Data[[#This Row],[Order Date]],"dddd")</f>
        <v>Thursday</v>
      </c>
      <c r="AA74" s="4" t="str">
        <f>TEXT(India_Data[[#This Row],[Order Date]],"MMMM")</f>
        <v>December</v>
      </c>
      <c r="AB74" s="4">
        <v>44713</v>
      </c>
      <c r="AC74" t="str">
        <f>IF(OR(India_Data[[#This Row],[Dayname]]="Sunday",India_Data[[#This Row],[Dayname]]="Saturday"),"Weekend","Weekday")</f>
        <v>Weekday</v>
      </c>
      <c r="AD74">
        <f>WEEKDAY(India_Data[[#This Row],[Order Date]])</f>
        <v>5</v>
      </c>
      <c r="AE74" t="str">
        <f>IF(OR(India_Data[[#This Row],[Column1]]=1,India_Data[[#This Row],[Column1]]=7),"Weekend","Weekday")</f>
        <v>Weekday</v>
      </c>
      <c r="AF74" s="15">
        <f>WEEKDAY(India_Data[[#This Row],[Order Date]],2)</f>
        <v>4</v>
      </c>
      <c r="AG74" s="15" t="str">
        <f>IF(India_Data[[#This Row],[Column3]]&gt;5,"Weekend","weekday")</f>
        <v>weekday</v>
      </c>
    </row>
    <row r="75" spans="1:33" x14ac:dyDescent="0.35">
      <c r="A75" s="9">
        <v>74</v>
      </c>
      <c r="B75" s="7" t="s">
        <v>668</v>
      </c>
      <c r="C75" s="7" t="s">
        <v>26</v>
      </c>
      <c r="D75" s="7" t="s">
        <v>669</v>
      </c>
      <c r="E75" s="7" t="s">
        <v>670</v>
      </c>
      <c r="F75" s="7" t="s">
        <v>110</v>
      </c>
      <c r="G75" s="7" t="s">
        <v>671</v>
      </c>
      <c r="H75" s="7" t="s">
        <v>672</v>
      </c>
      <c r="I75" s="7" t="s">
        <v>32</v>
      </c>
      <c r="J75" s="7" t="s">
        <v>33</v>
      </c>
      <c r="K75" s="7" t="s">
        <v>673</v>
      </c>
      <c r="L75" s="7" t="s">
        <v>35</v>
      </c>
      <c r="M75" s="7" t="s">
        <v>36</v>
      </c>
      <c r="N75" s="7" t="s">
        <v>674</v>
      </c>
      <c r="O75" s="7">
        <v>16.739999999999998</v>
      </c>
      <c r="P75" s="7">
        <v>2</v>
      </c>
      <c r="Q75" s="7">
        <v>0.66</v>
      </c>
      <c r="R75" s="7">
        <v>1.1399999999999999</v>
      </c>
      <c r="S75" s="7" t="s">
        <v>38</v>
      </c>
      <c r="T75" s="7">
        <v>441</v>
      </c>
      <c r="U75" s="7" t="s">
        <v>39</v>
      </c>
      <c r="V75" s="7" t="s">
        <v>57</v>
      </c>
      <c r="W75" s="8" t="s">
        <v>58</v>
      </c>
      <c r="X75" s="3">
        <v>45112</v>
      </c>
      <c r="Y75" s="4" t="str">
        <f>TEXT(India_Data[[#This Row],[Order Date]],"YYYY")</f>
        <v>2023</v>
      </c>
      <c r="Z75" s="4" t="str">
        <f>TEXT(India_Data[[#This Row],[Order Date]],"dddd")</f>
        <v>Wednesday</v>
      </c>
      <c r="AA75" s="4" t="str">
        <f>TEXT(India_Data[[#This Row],[Order Date]],"MMMM")</f>
        <v>July</v>
      </c>
      <c r="AB75" s="4">
        <v>45265</v>
      </c>
      <c r="AC75" t="str">
        <f>IF(OR(India_Data[[#This Row],[Dayname]]="Sunday",India_Data[[#This Row],[Dayname]]="Saturday"),"Weekend","Weekday")</f>
        <v>Weekday</v>
      </c>
      <c r="AD75">
        <f>WEEKDAY(India_Data[[#This Row],[Order Date]])</f>
        <v>4</v>
      </c>
      <c r="AE75" t="str">
        <f>IF(OR(India_Data[[#This Row],[Column1]]=1,India_Data[[#This Row],[Column1]]=7),"Weekend","Weekday")</f>
        <v>Weekday</v>
      </c>
      <c r="AF75" s="15">
        <f>WEEKDAY(India_Data[[#This Row],[Order Date]],2)</f>
        <v>3</v>
      </c>
      <c r="AG75" s="15" t="str">
        <f>IF(India_Data[[#This Row],[Column3]]&gt;5,"Weekend","weekday")</f>
        <v>weekday</v>
      </c>
    </row>
    <row r="76" spans="1:33" x14ac:dyDescent="0.35">
      <c r="A76" s="9">
        <v>75</v>
      </c>
      <c r="B76" s="7" t="s">
        <v>194</v>
      </c>
      <c r="C76" s="7" t="s">
        <v>26</v>
      </c>
      <c r="D76" s="7" t="s">
        <v>195</v>
      </c>
      <c r="E76" s="7" t="s">
        <v>196</v>
      </c>
      <c r="F76" s="7" t="s">
        <v>171</v>
      </c>
      <c r="G76" s="7" t="s">
        <v>197</v>
      </c>
      <c r="H76" s="7" t="s">
        <v>46</v>
      </c>
      <c r="I76" s="7" t="s">
        <v>32</v>
      </c>
      <c r="J76" s="7" t="s">
        <v>47</v>
      </c>
      <c r="K76" s="7" t="s">
        <v>675</v>
      </c>
      <c r="L76" s="7" t="s">
        <v>35</v>
      </c>
      <c r="M76" s="7" t="s">
        <v>105</v>
      </c>
      <c r="N76" s="7" t="s">
        <v>676</v>
      </c>
      <c r="O76" s="7">
        <v>55.5</v>
      </c>
      <c r="P76" s="7">
        <v>2</v>
      </c>
      <c r="Q76" s="7">
        <v>25.5</v>
      </c>
      <c r="R76" s="7">
        <v>4.9800000000000004</v>
      </c>
      <c r="S76" s="7" t="s">
        <v>38</v>
      </c>
      <c r="T76" s="7">
        <v>699</v>
      </c>
      <c r="U76" s="7" t="s">
        <v>39</v>
      </c>
      <c r="V76" s="7" t="s">
        <v>50</v>
      </c>
      <c r="W76" s="8" t="s">
        <v>58</v>
      </c>
      <c r="X76" s="3">
        <v>44783</v>
      </c>
      <c r="Y76" s="4" t="str">
        <f>TEXT(India_Data[[#This Row],[Order Date]],"YYYY")</f>
        <v>2022</v>
      </c>
      <c r="Z76" s="4" t="str">
        <f>TEXT(India_Data[[#This Row],[Order Date]],"dddd")</f>
        <v>Wednesday</v>
      </c>
      <c r="AA76" s="4" t="str">
        <f>TEXT(India_Data[[#This Row],[Order Date]],"MMMM")</f>
        <v>August</v>
      </c>
      <c r="AB76" s="4">
        <v>44847</v>
      </c>
      <c r="AC76" t="str">
        <f>IF(OR(India_Data[[#This Row],[Dayname]]="Sunday",India_Data[[#This Row],[Dayname]]="Saturday"),"Weekend","Weekday")</f>
        <v>Weekday</v>
      </c>
      <c r="AD76">
        <f>WEEKDAY(India_Data[[#This Row],[Order Date]])</f>
        <v>4</v>
      </c>
      <c r="AE76" t="str">
        <f>IF(OR(India_Data[[#This Row],[Column1]]=1,India_Data[[#This Row],[Column1]]=7),"Weekend","Weekday")</f>
        <v>Weekday</v>
      </c>
      <c r="AF76" s="15">
        <f>WEEKDAY(India_Data[[#This Row],[Order Date]],2)</f>
        <v>3</v>
      </c>
      <c r="AG76" s="15" t="str">
        <f>IF(India_Data[[#This Row],[Column3]]&gt;5,"Weekend","weekday")</f>
        <v>weekday</v>
      </c>
    </row>
    <row r="77" spans="1:33" x14ac:dyDescent="0.35">
      <c r="A77" s="9">
        <v>76</v>
      </c>
      <c r="B77" s="7" t="s">
        <v>677</v>
      </c>
      <c r="C77" s="7" t="s">
        <v>26</v>
      </c>
      <c r="D77" s="7" t="s">
        <v>477</v>
      </c>
      <c r="E77" s="7" t="s">
        <v>478</v>
      </c>
      <c r="F77" s="7" t="s">
        <v>171</v>
      </c>
      <c r="G77" s="7" t="s">
        <v>562</v>
      </c>
      <c r="H77" s="7" t="s">
        <v>563</v>
      </c>
      <c r="I77" s="7" t="s">
        <v>32</v>
      </c>
      <c r="J77" s="7" t="s">
        <v>54</v>
      </c>
      <c r="K77" s="7" t="s">
        <v>678</v>
      </c>
      <c r="L77" s="7" t="s">
        <v>35</v>
      </c>
      <c r="M77" s="7" t="s">
        <v>145</v>
      </c>
      <c r="N77" s="7" t="s">
        <v>679</v>
      </c>
      <c r="O77" s="7">
        <v>31.14</v>
      </c>
      <c r="P77" s="7">
        <v>2</v>
      </c>
      <c r="Q77" s="7">
        <v>10.86</v>
      </c>
      <c r="R77" s="7">
        <v>1.58</v>
      </c>
      <c r="S77" s="7" t="s">
        <v>38</v>
      </c>
      <c r="T77" s="7">
        <v>731</v>
      </c>
      <c r="U77" s="7" t="s">
        <v>39</v>
      </c>
      <c r="V77" s="7" t="s">
        <v>78</v>
      </c>
      <c r="W77" s="8" t="s">
        <v>58</v>
      </c>
      <c r="X77" s="3">
        <v>45397</v>
      </c>
      <c r="Y77" s="4" t="str">
        <f>TEXT(India_Data[[#This Row],[Order Date]],"YYYY")</f>
        <v>2024</v>
      </c>
      <c r="Z77" s="4" t="str">
        <f>TEXT(India_Data[[#This Row],[Order Date]],"dddd")</f>
        <v>Monday</v>
      </c>
      <c r="AA77" s="4" t="str">
        <f>TEXT(India_Data[[#This Row],[Order Date]],"MMMM")</f>
        <v>April</v>
      </c>
      <c r="AB77" s="4">
        <v>45401</v>
      </c>
      <c r="AC77" t="str">
        <f>IF(OR(India_Data[[#This Row],[Dayname]]="Sunday",India_Data[[#This Row],[Dayname]]="Saturday"),"Weekend","Weekday")</f>
        <v>Weekday</v>
      </c>
      <c r="AD77">
        <f>WEEKDAY(India_Data[[#This Row],[Order Date]])</f>
        <v>2</v>
      </c>
      <c r="AE77" t="str">
        <f>IF(OR(India_Data[[#This Row],[Column1]]=1,India_Data[[#This Row],[Column1]]=7),"Weekend","Weekday")</f>
        <v>Weekday</v>
      </c>
      <c r="AF77" s="15">
        <f>WEEKDAY(India_Data[[#This Row],[Order Date]],2)</f>
        <v>1</v>
      </c>
      <c r="AG77" s="15" t="str">
        <f>IF(India_Data[[#This Row],[Column3]]&gt;5,"Weekend","weekday")</f>
        <v>weekday</v>
      </c>
    </row>
    <row r="78" spans="1:33" x14ac:dyDescent="0.35">
      <c r="A78" s="9">
        <v>77</v>
      </c>
      <c r="B78" s="7" t="s">
        <v>168</v>
      </c>
      <c r="C78" s="7" t="s">
        <v>26</v>
      </c>
      <c r="D78" s="7" t="s">
        <v>169</v>
      </c>
      <c r="E78" s="7" t="s">
        <v>170</v>
      </c>
      <c r="F78" s="7" t="s">
        <v>171</v>
      </c>
      <c r="G78" s="7" t="s">
        <v>172</v>
      </c>
      <c r="H78" s="7" t="s">
        <v>53</v>
      </c>
      <c r="I78" s="7" t="s">
        <v>32</v>
      </c>
      <c r="J78" s="7" t="s">
        <v>54</v>
      </c>
      <c r="K78" s="7" t="s">
        <v>348</v>
      </c>
      <c r="L78" s="7" t="s">
        <v>35</v>
      </c>
      <c r="M78" s="7" t="s">
        <v>36</v>
      </c>
      <c r="N78" s="7" t="s">
        <v>349</v>
      </c>
      <c r="O78" s="7">
        <v>29.49</v>
      </c>
      <c r="P78" s="7">
        <v>1</v>
      </c>
      <c r="Q78" s="7">
        <v>12.66</v>
      </c>
      <c r="R78" s="7">
        <v>3.1</v>
      </c>
      <c r="S78" s="7" t="s">
        <v>38</v>
      </c>
      <c r="T78" s="7">
        <v>620</v>
      </c>
      <c r="U78" s="7" t="s">
        <v>39</v>
      </c>
      <c r="V78" s="7" t="s">
        <v>57</v>
      </c>
      <c r="W78" s="8" t="s">
        <v>41</v>
      </c>
      <c r="X78" s="3">
        <v>44479</v>
      </c>
      <c r="Y78" s="4" t="str">
        <f>TEXT(India_Data[[#This Row],[Order Date]],"YYYY")</f>
        <v>2021</v>
      </c>
      <c r="Z78" s="4" t="str">
        <f>TEXT(India_Data[[#This Row],[Order Date]],"dddd")</f>
        <v>Sunday</v>
      </c>
      <c r="AA78" s="4" t="str">
        <f>TEXT(India_Data[[#This Row],[Order Date]],"MMMM")</f>
        <v>October</v>
      </c>
      <c r="AB78" s="4">
        <v>44485</v>
      </c>
      <c r="AC78" t="str">
        <f>IF(OR(India_Data[[#This Row],[Dayname]]="Sunday",India_Data[[#This Row],[Dayname]]="Saturday"),"Weekend","Weekday")</f>
        <v>Weekend</v>
      </c>
      <c r="AD78">
        <f>WEEKDAY(India_Data[[#This Row],[Order Date]])</f>
        <v>1</v>
      </c>
      <c r="AE78" t="str">
        <f>IF(OR(India_Data[[#This Row],[Column1]]=1,India_Data[[#This Row],[Column1]]=7),"Weekend","Weekday")</f>
        <v>Weekend</v>
      </c>
      <c r="AF78" s="15">
        <f>WEEKDAY(India_Data[[#This Row],[Order Date]],2)</f>
        <v>7</v>
      </c>
      <c r="AG78" s="15" t="str">
        <f>IF(India_Data[[#This Row],[Column3]]&gt;5,"Weekend","weekday")</f>
        <v>Weekend</v>
      </c>
    </row>
    <row r="79" spans="1:33" x14ac:dyDescent="0.35">
      <c r="A79" s="9">
        <v>78</v>
      </c>
      <c r="B79" s="7" t="s">
        <v>168</v>
      </c>
      <c r="C79" s="7" t="s">
        <v>26</v>
      </c>
      <c r="D79" s="7" t="s">
        <v>169</v>
      </c>
      <c r="E79" s="7" t="s">
        <v>170</v>
      </c>
      <c r="F79" s="7" t="s">
        <v>171</v>
      </c>
      <c r="G79" s="7" t="s">
        <v>172</v>
      </c>
      <c r="H79" s="7" t="s">
        <v>53</v>
      </c>
      <c r="I79" s="7" t="s">
        <v>32</v>
      </c>
      <c r="J79" s="7" t="s">
        <v>54</v>
      </c>
      <c r="K79" s="7" t="s">
        <v>666</v>
      </c>
      <c r="L79" s="7" t="s">
        <v>35</v>
      </c>
      <c r="M79" s="7" t="s">
        <v>36</v>
      </c>
      <c r="N79" s="7" t="s">
        <v>667</v>
      </c>
      <c r="O79" s="7">
        <v>15.48</v>
      </c>
      <c r="P79" s="7">
        <v>1</v>
      </c>
      <c r="Q79" s="7">
        <v>3.87</v>
      </c>
      <c r="R79" s="7">
        <v>0.47</v>
      </c>
      <c r="S79" s="7" t="s">
        <v>38</v>
      </c>
      <c r="T79" s="7">
        <v>777</v>
      </c>
      <c r="U79" s="7" t="s">
        <v>39</v>
      </c>
      <c r="V79" s="7" t="s">
        <v>78</v>
      </c>
      <c r="W79" s="8" t="s">
        <v>41</v>
      </c>
      <c r="X79" s="3">
        <v>44785</v>
      </c>
      <c r="Y79" s="4" t="str">
        <f>TEXT(India_Data[[#This Row],[Order Date]],"YYYY")</f>
        <v>2022</v>
      </c>
      <c r="Z79" s="4" t="str">
        <f>TEXT(India_Data[[#This Row],[Order Date]],"dddd")</f>
        <v>Friday</v>
      </c>
      <c r="AA79" s="4" t="str">
        <f>TEXT(India_Data[[#This Row],[Order Date]],"MMMM")</f>
        <v>August</v>
      </c>
      <c r="AB79" s="4">
        <v>44908</v>
      </c>
      <c r="AC79" t="str">
        <f>IF(OR(India_Data[[#This Row],[Dayname]]="Sunday",India_Data[[#This Row],[Dayname]]="Saturday"),"Weekend","Weekday")</f>
        <v>Weekday</v>
      </c>
      <c r="AD79">
        <f>WEEKDAY(India_Data[[#This Row],[Order Date]])</f>
        <v>6</v>
      </c>
      <c r="AE79" t="str">
        <f>IF(OR(India_Data[[#This Row],[Column1]]=1,India_Data[[#This Row],[Column1]]=7),"Weekend","Weekday")</f>
        <v>Weekday</v>
      </c>
      <c r="AF79" s="15">
        <f>WEEKDAY(India_Data[[#This Row],[Order Date]],2)</f>
        <v>5</v>
      </c>
      <c r="AG79" s="15" t="str">
        <f>IF(India_Data[[#This Row],[Column3]]&gt;5,"Weekend","weekday")</f>
        <v>weekday</v>
      </c>
    </row>
    <row r="80" spans="1:33" x14ac:dyDescent="0.35">
      <c r="A80" s="9">
        <v>79</v>
      </c>
      <c r="B80" s="7" t="s">
        <v>168</v>
      </c>
      <c r="C80" s="7" t="s">
        <v>26</v>
      </c>
      <c r="D80" s="7" t="s">
        <v>169</v>
      </c>
      <c r="E80" s="7" t="s">
        <v>170</v>
      </c>
      <c r="F80" s="7" t="s">
        <v>171</v>
      </c>
      <c r="G80" s="7" t="s">
        <v>172</v>
      </c>
      <c r="H80" s="7" t="s">
        <v>53</v>
      </c>
      <c r="I80" s="7" t="s">
        <v>32</v>
      </c>
      <c r="J80" s="7" t="s">
        <v>54</v>
      </c>
      <c r="K80" s="7" t="s">
        <v>173</v>
      </c>
      <c r="L80" s="7" t="s">
        <v>35</v>
      </c>
      <c r="M80" s="7" t="s">
        <v>84</v>
      </c>
      <c r="N80" s="7" t="s">
        <v>174</v>
      </c>
      <c r="O80" s="7">
        <v>27.81</v>
      </c>
      <c r="P80" s="7">
        <v>3</v>
      </c>
      <c r="Q80" s="7">
        <v>2.4300000000000002</v>
      </c>
      <c r="R80" s="7">
        <v>2.77</v>
      </c>
      <c r="S80" s="7" t="s">
        <v>38</v>
      </c>
      <c r="T80" s="7">
        <v>331</v>
      </c>
      <c r="U80" s="7" t="s">
        <v>39</v>
      </c>
      <c r="V80" s="7" t="s">
        <v>40</v>
      </c>
      <c r="W80" s="8" t="s">
        <v>58</v>
      </c>
      <c r="X80" s="3">
        <v>44235</v>
      </c>
      <c r="Y80" s="4" t="str">
        <f>TEXT(India_Data[[#This Row],[Order Date]],"YYYY")</f>
        <v>2021</v>
      </c>
      <c r="Z80" s="4" t="str">
        <f>TEXT(India_Data[[#This Row],[Order Date]],"dddd")</f>
        <v>Monday</v>
      </c>
      <c r="AA80" s="4" t="str">
        <f>TEXT(India_Data[[#This Row],[Order Date]],"MMMM")</f>
        <v>February</v>
      </c>
      <c r="AB80" s="4">
        <v>44385</v>
      </c>
      <c r="AC80" t="str">
        <f>IF(OR(India_Data[[#This Row],[Dayname]]="Sunday",India_Data[[#This Row],[Dayname]]="Saturday"),"Weekend","Weekday")</f>
        <v>Weekday</v>
      </c>
      <c r="AD80">
        <f>WEEKDAY(India_Data[[#This Row],[Order Date]])</f>
        <v>2</v>
      </c>
      <c r="AE80" t="str">
        <f>IF(OR(India_Data[[#This Row],[Column1]]=1,India_Data[[#This Row],[Column1]]=7),"Weekend","Weekday")</f>
        <v>Weekday</v>
      </c>
      <c r="AF80" s="15">
        <f>WEEKDAY(India_Data[[#This Row],[Order Date]],2)</f>
        <v>1</v>
      </c>
      <c r="AG80" s="15" t="str">
        <f>IF(India_Data[[#This Row],[Column3]]&gt;5,"Weekend","weekday")</f>
        <v>weekday</v>
      </c>
    </row>
    <row r="81" spans="1:33" x14ac:dyDescent="0.35">
      <c r="A81" s="9">
        <v>80</v>
      </c>
      <c r="B81" s="7" t="s">
        <v>175</v>
      </c>
      <c r="C81" s="7" t="s">
        <v>26</v>
      </c>
      <c r="D81" s="7" t="s">
        <v>176</v>
      </c>
      <c r="E81" s="7" t="s">
        <v>177</v>
      </c>
      <c r="F81" s="7" t="s">
        <v>171</v>
      </c>
      <c r="G81" s="7" t="s">
        <v>178</v>
      </c>
      <c r="H81" s="7" t="s">
        <v>179</v>
      </c>
      <c r="I81" s="7" t="s">
        <v>32</v>
      </c>
      <c r="J81" s="7" t="s">
        <v>180</v>
      </c>
      <c r="K81" s="7" t="s">
        <v>181</v>
      </c>
      <c r="L81" s="7" t="s">
        <v>35</v>
      </c>
      <c r="M81" s="7" t="s">
        <v>145</v>
      </c>
      <c r="N81" s="7" t="s">
        <v>182</v>
      </c>
      <c r="O81" s="7">
        <v>33.75</v>
      </c>
      <c r="P81" s="7">
        <v>3</v>
      </c>
      <c r="Q81" s="7">
        <v>16.47</v>
      </c>
      <c r="R81" s="7">
        <v>2.5</v>
      </c>
      <c r="S81" s="7" t="s">
        <v>38</v>
      </c>
      <c r="T81" s="7">
        <v>545</v>
      </c>
      <c r="U81" s="7" t="s">
        <v>39</v>
      </c>
      <c r="V81" s="7" t="s">
        <v>50</v>
      </c>
      <c r="W81" s="8" t="s">
        <v>58</v>
      </c>
      <c r="X81" s="3">
        <v>45108</v>
      </c>
      <c r="Y81" s="4" t="str">
        <f>TEXT(India_Data[[#This Row],[Order Date]],"YYYY")</f>
        <v>2023</v>
      </c>
      <c r="Z81" s="4" t="str">
        <f>TEXT(India_Data[[#This Row],[Order Date]],"dddd")</f>
        <v>Saturday</v>
      </c>
      <c r="AA81" s="4" t="str">
        <f>TEXT(India_Data[[#This Row],[Order Date]],"MMMM")</f>
        <v>July</v>
      </c>
      <c r="AB81" s="4">
        <v>44939</v>
      </c>
      <c r="AC81" t="str">
        <f>IF(OR(India_Data[[#This Row],[Dayname]]="Sunday",India_Data[[#This Row],[Dayname]]="Saturday"),"Weekend","Weekday")</f>
        <v>Weekend</v>
      </c>
      <c r="AD81">
        <f>WEEKDAY(India_Data[[#This Row],[Order Date]])</f>
        <v>7</v>
      </c>
      <c r="AE81" t="str">
        <f>IF(OR(India_Data[[#This Row],[Column1]]=1,India_Data[[#This Row],[Column1]]=7),"Weekend","Weekday")</f>
        <v>Weekend</v>
      </c>
      <c r="AF81" s="15">
        <f>WEEKDAY(India_Data[[#This Row],[Order Date]],2)</f>
        <v>6</v>
      </c>
      <c r="AG81" s="15" t="str">
        <f>IF(India_Data[[#This Row],[Column3]]&gt;5,"Weekend","weekday")</f>
        <v>Weekend</v>
      </c>
    </row>
    <row r="82" spans="1:33" x14ac:dyDescent="0.35">
      <c r="A82" s="9">
        <v>81</v>
      </c>
      <c r="B82" s="7" t="s">
        <v>183</v>
      </c>
      <c r="C82" s="7" t="s">
        <v>26</v>
      </c>
      <c r="D82" s="7" t="s">
        <v>184</v>
      </c>
      <c r="E82" s="7" t="s">
        <v>185</v>
      </c>
      <c r="F82" s="7" t="s">
        <v>171</v>
      </c>
      <c r="G82" s="7" t="s">
        <v>96</v>
      </c>
      <c r="H82" s="7" t="s">
        <v>31</v>
      </c>
      <c r="I82" s="7" t="s">
        <v>32</v>
      </c>
      <c r="J82" s="7" t="s">
        <v>33</v>
      </c>
      <c r="K82" s="7" t="s">
        <v>186</v>
      </c>
      <c r="L82" s="7" t="s">
        <v>35</v>
      </c>
      <c r="M82" s="7" t="s">
        <v>84</v>
      </c>
      <c r="N82" s="7" t="s">
        <v>187</v>
      </c>
      <c r="O82" s="7">
        <v>39.869999999999997</v>
      </c>
      <c r="P82" s="7">
        <v>3</v>
      </c>
      <c r="Q82" s="7">
        <v>8.73</v>
      </c>
      <c r="R82" s="7">
        <v>2.35</v>
      </c>
      <c r="S82" s="7" t="s">
        <v>38</v>
      </c>
      <c r="T82" s="7">
        <v>255</v>
      </c>
      <c r="U82" s="7" t="s">
        <v>39</v>
      </c>
      <c r="V82" s="7" t="s">
        <v>78</v>
      </c>
      <c r="W82" s="8" t="s">
        <v>41</v>
      </c>
      <c r="X82" s="3">
        <v>44923</v>
      </c>
      <c r="Y82" s="4" t="str">
        <f>TEXT(India_Data[[#This Row],[Order Date]],"YYYY")</f>
        <v>2022</v>
      </c>
      <c r="Z82" s="4" t="str">
        <f>TEXT(India_Data[[#This Row],[Order Date]],"dddd")</f>
        <v>Wednesday</v>
      </c>
      <c r="AA82" s="4" t="str">
        <f>TEXT(India_Data[[#This Row],[Order Date]],"MMMM")</f>
        <v>December</v>
      </c>
      <c r="AB82" s="4">
        <v>44958</v>
      </c>
      <c r="AC82" t="str">
        <f>IF(OR(India_Data[[#This Row],[Dayname]]="Sunday",India_Data[[#This Row],[Dayname]]="Saturday"),"Weekend","Weekday")</f>
        <v>Weekday</v>
      </c>
      <c r="AD82">
        <f>WEEKDAY(India_Data[[#This Row],[Order Date]])</f>
        <v>4</v>
      </c>
      <c r="AE82" t="str">
        <f>IF(OR(India_Data[[#This Row],[Column1]]=1,India_Data[[#This Row],[Column1]]=7),"Weekend","Weekday")</f>
        <v>Weekday</v>
      </c>
      <c r="AF82" s="15">
        <f>WEEKDAY(India_Data[[#This Row],[Order Date]],2)</f>
        <v>3</v>
      </c>
      <c r="AG82" s="15" t="str">
        <f>IF(India_Data[[#This Row],[Column3]]&gt;5,"Weekend","weekday")</f>
        <v>weekday</v>
      </c>
    </row>
    <row r="83" spans="1:33" x14ac:dyDescent="0.35">
      <c r="A83" s="9">
        <v>82</v>
      </c>
      <c r="B83" s="7" t="s">
        <v>188</v>
      </c>
      <c r="C83" s="7" t="s">
        <v>26</v>
      </c>
      <c r="D83" s="7" t="s">
        <v>189</v>
      </c>
      <c r="E83" s="7" t="s">
        <v>190</v>
      </c>
      <c r="F83" s="7" t="s">
        <v>171</v>
      </c>
      <c r="G83" s="7" t="s">
        <v>191</v>
      </c>
      <c r="H83" s="7" t="s">
        <v>63</v>
      </c>
      <c r="I83" s="7" t="s">
        <v>32</v>
      </c>
      <c r="J83" s="7" t="s">
        <v>54</v>
      </c>
      <c r="K83" s="7" t="s">
        <v>192</v>
      </c>
      <c r="L83" s="7" t="s">
        <v>35</v>
      </c>
      <c r="M83" s="7" t="s">
        <v>91</v>
      </c>
      <c r="N83" s="7" t="s">
        <v>193</v>
      </c>
      <c r="O83" s="7">
        <v>33.21</v>
      </c>
      <c r="P83" s="7">
        <v>3</v>
      </c>
      <c r="Q83" s="7">
        <v>0.27</v>
      </c>
      <c r="R83" s="7">
        <v>1.68</v>
      </c>
      <c r="S83" s="7" t="s">
        <v>38</v>
      </c>
      <c r="T83" s="7">
        <v>318</v>
      </c>
      <c r="U83" s="7" t="s">
        <v>39</v>
      </c>
      <c r="V83" s="7" t="s">
        <v>57</v>
      </c>
      <c r="W83" s="8" t="s">
        <v>41</v>
      </c>
      <c r="X83" s="3">
        <v>45085</v>
      </c>
      <c r="Y83" s="4" t="str">
        <f>TEXT(India_Data[[#This Row],[Order Date]],"YYYY")</f>
        <v>2023</v>
      </c>
      <c r="Z83" s="4" t="str">
        <f>TEXT(India_Data[[#This Row],[Order Date]],"dddd")</f>
        <v>Thursday</v>
      </c>
      <c r="AA83" s="4" t="str">
        <f>TEXT(India_Data[[#This Row],[Order Date]],"MMMM")</f>
        <v>June</v>
      </c>
      <c r="AB83" s="4">
        <v>45151</v>
      </c>
      <c r="AC83" t="str">
        <f>IF(OR(India_Data[[#This Row],[Dayname]]="Sunday",India_Data[[#This Row],[Dayname]]="Saturday"),"Weekend","Weekday")</f>
        <v>Weekday</v>
      </c>
      <c r="AD83">
        <f>WEEKDAY(India_Data[[#This Row],[Order Date]])</f>
        <v>5</v>
      </c>
      <c r="AE83" t="str">
        <f>IF(OR(India_Data[[#This Row],[Column1]]=1,India_Data[[#This Row],[Column1]]=7),"Weekend","Weekday")</f>
        <v>Weekday</v>
      </c>
      <c r="AF83" s="15">
        <f>WEEKDAY(India_Data[[#This Row],[Order Date]],2)</f>
        <v>4</v>
      </c>
      <c r="AG83" s="15" t="str">
        <f>IF(India_Data[[#This Row],[Column3]]&gt;5,"Weekend","weekday")</f>
        <v>weekday</v>
      </c>
    </row>
    <row r="84" spans="1:33" x14ac:dyDescent="0.35">
      <c r="A84" s="9">
        <v>83</v>
      </c>
      <c r="B84" s="7" t="s">
        <v>194</v>
      </c>
      <c r="C84" s="7" t="s">
        <v>26</v>
      </c>
      <c r="D84" s="7" t="s">
        <v>195</v>
      </c>
      <c r="E84" s="7" t="s">
        <v>196</v>
      </c>
      <c r="F84" s="7" t="s">
        <v>171</v>
      </c>
      <c r="G84" s="7" t="s">
        <v>197</v>
      </c>
      <c r="H84" s="7" t="s">
        <v>46</v>
      </c>
      <c r="I84" s="7" t="s">
        <v>32</v>
      </c>
      <c r="J84" s="7" t="s">
        <v>47</v>
      </c>
      <c r="K84" s="7" t="s">
        <v>198</v>
      </c>
      <c r="L84" s="7" t="s">
        <v>35</v>
      </c>
      <c r="M84" s="7" t="s">
        <v>76</v>
      </c>
      <c r="N84" s="7" t="s">
        <v>199</v>
      </c>
      <c r="O84" s="7">
        <v>21.96</v>
      </c>
      <c r="P84" s="7">
        <v>3</v>
      </c>
      <c r="Q84" s="7">
        <v>6.12</v>
      </c>
      <c r="R84" s="7">
        <v>1.1599999999999999</v>
      </c>
      <c r="S84" s="7" t="s">
        <v>38</v>
      </c>
      <c r="T84" s="7">
        <v>716</v>
      </c>
      <c r="U84" s="7" t="s">
        <v>39</v>
      </c>
      <c r="V84" s="7" t="s">
        <v>40</v>
      </c>
      <c r="W84" s="8" t="s">
        <v>58</v>
      </c>
      <c r="X84" s="3">
        <v>45481</v>
      </c>
      <c r="Y84" s="4" t="str">
        <f>TEXT(India_Data[[#This Row],[Order Date]],"YYYY")</f>
        <v>2024</v>
      </c>
      <c r="Z84" s="4" t="str">
        <f>TEXT(India_Data[[#This Row],[Order Date]],"dddd")</f>
        <v>Monday</v>
      </c>
      <c r="AA84" s="4" t="str">
        <f>TEXT(India_Data[[#This Row],[Order Date]],"MMMM")</f>
        <v>July</v>
      </c>
      <c r="AB84" s="4">
        <v>45634</v>
      </c>
      <c r="AC84" t="str">
        <f>IF(OR(India_Data[[#This Row],[Dayname]]="Sunday",India_Data[[#This Row],[Dayname]]="Saturday"),"Weekend","Weekday")</f>
        <v>Weekday</v>
      </c>
      <c r="AD84">
        <f>WEEKDAY(India_Data[[#This Row],[Order Date]])</f>
        <v>2</v>
      </c>
      <c r="AE84" t="str">
        <f>IF(OR(India_Data[[#This Row],[Column1]]=1,India_Data[[#This Row],[Column1]]=7),"Weekend","Weekday")</f>
        <v>Weekday</v>
      </c>
      <c r="AF84" s="15">
        <f>WEEKDAY(India_Data[[#This Row],[Order Date]],2)</f>
        <v>1</v>
      </c>
      <c r="AG84" s="15" t="str">
        <f>IF(India_Data[[#This Row],[Column3]]&gt;5,"Weekend","weekday")</f>
        <v>weekday</v>
      </c>
    </row>
    <row r="85" spans="1:33" x14ac:dyDescent="0.35">
      <c r="A85" s="9">
        <v>84</v>
      </c>
      <c r="B85" s="7" t="s">
        <v>789</v>
      </c>
      <c r="C85" s="7" t="s">
        <v>26</v>
      </c>
      <c r="D85" s="7" t="s">
        <v>790</v>
      </c>
      <c r="E85" s="7" t="s">
        <v>791</v>
      </c>
      <c r="F85" s="7" t="s">
        <v>171</v>
      </c>
      <c r="G85" s="7" t="s">
        <v>242</v>
      </c>
      <c r="H85" s="7" t="s">
        <v>243</v>
      </c>
      <c r="I85" s="7" t="s">
        <v>32</v>
      </c>
      <c r="J85" s="7" t="s">
        <v>180</v>
      </c>
      <c r="K85" s="7" t="s">
        <v>981</v>
      </c>
      <c r="L85" s="7" t="s">
        <v>35</v>
      </c>
      <c r="M85" s="7" t="s">
        <v>159</v>
      </c>
      <c r="N85" s="7" t="s">
        <v>982</v>
      </c>
      <c r="O85" s="7">
        <v>48.84</v>
      </c>
      <c r="P85" s="7">
        <v>4</v>
      </c>
      <c r="Q85" s="7">
        <v>17.04</v>
      </c>
      <c r="R85" s="7">
        <v>2.77</v>
      </c>
      <c r="S85" s="7" t="s">
        <v>38</v>
      </c>
      <c r="T85" s="7">
        <v>548</v>
      </c>
      <c r="U85" s="7" t="s">
        <v>39</v>
      </c>
      <c r="V85" s="7" t="s">
        <v>50</v>
      </c>
      <c r="W85" s="8" t="s">
        <v>58</v>
      </c>
      <c r="X85" s="3">
        <v>45145</v>
      </c>
      <c r="Y85" s="4" t="str">
        <f>TEXT(India_Data[[#This Row],[Order Date]],"YYYY")</f>
        <v>2023</v>
      </c>
      <c r="Z85" s="4" t="str">
        <f>TEXT(India_Data[[#This Row],[Order Date]],"dddd")</f>
        <v>Monday</v>
      </c>
      <c r="AA85" s="4" t="str">
        <f>TEXT(India_Data[[#This Row],[Order Date]],"MMMM")</f>
        <v>August</v>
      </c>
      <c r="AB85" s="4">
        <v>45120</v>
      </c>
      <c r="AC85" t="str">
        <f>IF(OR(India_Data[[#This Row],[Dayname]]="Sunday",India_Data[[#This Row],[Dayname]]="Saturday"),"Weekend","Weekday")</f>
        <v>Weekday</v>
      </c>
      <c r="AD85">
        <f>WEEKDAY(India_Data[[#This Row],[Order Date]])</f>
        <v>2</v>
      </c>
      <c r="AE85" t="str">
        <f>IF(OR(India_Data[[#This Row],[Column1]]=1,India_Data[[#This Row],[Column1]]=7),"Weekend","Weekday")</f>
        <v>Weekday</v>
      </c>
      <c r="AF85" s="15">
        <f>WEEKDAY(India_Data[[#This Row],[Order Date]],2)</f>
        <v>1</v>
      </c>
      <c r="AG85" s="15" t="str">
        <f>IF(India_Data[[#This Row],[Column3]]&gt;5,"Weekend","weekday")</f>
        <v>weekday</v>
      </c>
    </row>
    <row r="86" spans="1:33" x14ac:dyDescent="0.35">
      <c r="A86" s="9">
        <v>85</v>
      </c>
      <c r="B86" s="7" t="s">
        <v>983</v>
      </c>
      <c r="C86" s="7" t="s">
        <v>26</v>
      </c>
      <c r="D86" s="7" t="s">
        <v>984</v>
      </c>
      <c r="E86" s="7" t="s">
        <v>985</v>
      </c>
      <c r="F86" s="7" t="s">
        <v>171</v>
      </c>
      <c r="G86" s="7" t="s">
        <v>96</v>
      </c>
      <c r="H86" s="7" t="s">
        <v>31</v>
      </c>
      <c r="I86" s="7" t="s">
        <v>32</v>
      </c>
      <c r="J86" s="7" t="s">
        <v>33</v>
      </c>
      <c r="K86" s="7" t="s">
        <v>986</v>
      </c>
      <c r="L86" s="7" t="s">
        <v>35</v>
      </c>
      <c r="M86" s="7" t="s">
        <v>76</v>
      </c>
      <c r="N86" s="7" t="s">
        <v>987</v>
      </c>
      <c r="O86" s="7">
        <v>45.6</v>
      </c>
      <c r="P86" s="7">
        <v>4</v>
      </c>
      <c r="Q86" s="7">
        <v>0.84</v>
      </c>
      <c r="R86" s="7">
        <v>0.87</v>
      </c>
      <c r="S86" s="7" t="s">
        <v>38</v>
      </c>
      <c r="T86" s="7">
        <v>230</v>
      </c>
      <c r="U86" s="7" t="s">
        <v>39</v>
      </c>
      <c r="V86" s="7" t="s">
        <v>78</v>
      </c>
      <c r="W86" s="8" t="s">
        <v>41</v>
      </c>
      <c r="X86" s="3">
        <v>44923</v>
      </c>
      <c r="Y86" s="4" t="str">
        <f>TEXT(India_Data[[#This Row],[Order Date]],"YYYY")</f>
        <v>2022</v>
      </c>
      <c r="Z86" s="4" t="str">
        <f>TEXT(India_Data[[#This Row],[Order Date]],"dddd")</f>
        <v>Wednesday</v>
      </c>
      <c r="AA86" s="4" t="str">
        <f>TEXT(India_Data[[#This Row],[Order Date]],"MMMM")</f>
        <v>December</v>
      </c>
      <c r="AB86" s="4">
        <v>44958</v>
      </c>
      <c r="AC86" t="str">
        <f>IF(OR(India_Data[[#This Row],[Dayname]]="Sunday",India_Data[[#This Row],[Dayname]]="Saturday"),"Weekend","Weekday")</f>
        <v>Weekday</v>
      </c>
      <c r="AD86">
        <f>WEEKDAY(India_Data[[#This Row],[Order Date]])</f>
        <v>4</v>
      </c>
      <c r="AE86" t="str">
        <f>IF(OR(India_Data[[#This Row],[Column1]]=1,India_Data[[#This Row],[Column1]]=7),"Weekend","Weekday")</f>
        <v>Weekday</v>
      </c>
      <c r="AF86" s="15">
        <f>WEEKDAY(India_Data[[#This Row],[Order Date]],2)</f>
        <v>3</v>
      </c>
      <c r="AG86" s="15" t="str">
        <f>IF(India_Data[[#This Row],[Column3]]&gt;5,"Weekend","weekday")</f>
        <v>weekday</v>
      </c>
    </row>
    <row r="87" spans="1:33" x14ac:dyDescent="0.35">
      <c r="A87" s="9">
        <v>86</v>
      </c>
      <c r="B87" s="7" t="s">
        <v>168</v>
      </c>
      <c r="C87" s="7" t="s">
        <v>26</v>
      </c>
      <c r="D87" s="7" t="s">
        <v>169</v>
      </c>
      <c r="E87" s="7" t="s">
        <v>170</v>
      </c>
      <c r="F87" s="7" t="s">
        <v>171</v>
      </c>
      <c r="G87" s="7" t="s">
        <v>172</v>
      </c>
      <c r="H87" s="7" t="s">
        <v>53</v>
      </c>
      <c r="I87" s="7" t="s">
        <v>32</v>
      </c>
      <c r="J87" s="7" t="s">
        <v>54</v>
      </c>
      <c r="K87" s="7" t="s">
        <v>988</v>
      </c>
      <c r="L87" s="7" t="s">
        <v>35</v>
      </c>
      <c r="M87" s="7" t="s">
        <v>275</v>
      </c>
      <c r="N87" s="7" t="s">
        <v>989</v>
      </c>
      <c r="O87" s="7">
        <v>387.3</v>
      </c>
      <c r="P87" s="7">
        <v>5</v>
      </c>
      <c r="Q87" s="7">
        <v>19.350000000000001</v>
      </c>
      <c r="R87" s="7">
        <v>23.63</v>
      </c>
      <c r="S87" s="7" t="s">
        <v>38</v>
      </c>
      <c r="T87" s="7">
        <v>755</v>
      </c>
      <c r="U87" s="7" t="s">
        <v>39</v>
      </c>
      <c r="V87" s="7" t="s">
        <v>57</v>
      </c>
      <c r="W87" s="8" t="s">
        <v>41</v>
      </c>
      <c r="X87" s="3">
        <v>45544</v>
      </c>
      <c r="Y87" s="4" t="str">
        <f>TEXT(India_Data[[#This Row],[Order Date]],"YYYY")</f>
        <v>2024</v>
      </c>
      <c r="Z87" s="4" t="str">
        <f>TEXT(India_Data[[#This Row],[Order Date]],"dddd")</f>
        <v>Monday</v>
      </c>
      <c r="AA87" s="4" t="str">
        <f>TEXT(India_Data[[#This Row],[Order Date]],"MMMM")</f>
        <v>September</v>
      </c>
      <c r="AB87" s="4">
        <v>45549</v>
      </c>
      <c r="AC87" t="str">
        <f>IF(OR(India_Data[[#This Row],[Dayname]]="Sunday",India_Data[[#This Row],[Dayname]]="Saturday"),"Weekend","Weekday")</f>
        <v>Weekday</v>
      </c>
      <c r="AD87">
        <f>WEEKDAY(India_Data[[#This Row],[Order Date]])</f>
        <v>2</v>
      </c>
      <c r="AE87" t="str">
        <f>IF(OR(India_Data[[#This Row],[Column1]]=1,India_Data[[#This Row],[Column1]]=7),"Weekend","Weekday")</f>
        <v>Weekday</v>
      </c>
      <c r="AF87" s="15">
        <f>WEEKDAY(India_Data[[#This Row],[Order Date]],2)</f>
        <v>1</v>
      </c>
      <c r="AG87" s="15" t="str">
        <f>IF(India_Data[[#This Row],[Column3]]&gt;5,"Weekend","weekday")</f>
        <v>weekday</v>
      </c>
    </row>
    <row r="88" spans="1:33" x14ac:dyDescent="0.35">
      <c r="A88" s="9">
        <v>87</v>
      </c>
      <c r="B88" s="7" t="s">
        <v>456</v>
      </c>
      <c r="C88" s="7" t="s">
        <v>26</v>
      </c>
      <c r="D88" s="7" t="s">
        <v>457</v>
      </c>
      <c r="E88" s="7" t="s">
        <v>458</v>
      </c>
      <c r="F88" s="7" t="s">
        <v>171</v>
      </c>
      <c r="G88" s="7" t="s">
        <v>459</v>
      </c>
      <c r="H88" s="7" t="s">
        <v>165</v>
      </c>
      <c r="I88" s="7" t="s">
        <v>32</v>
      </c>
      <c r="J88" s="7" t="s">
        <v>47</v>
      </c>
      <c r="K88" s="7" t="s">
        <v>990</v>
      </c>
      <c r="L88" s="7" t="s">
        <v>35</v>
      </c>
      <c r="M88" s="7" t="s">
        <v>91</v>
      </c>
      <c r="N88" s="7" t="s">
        <v>991</v>
      </c>
      <c r="O88" s="7">
        <v>94.2</v>
      </c>
      <c r="P88" s="7">
        <v>5</v>
      </c>
      <c r="Q88" s="7">
        <v>31.95</v>
      </c>
      <c r="R88" s="7">
        <v>3.63</v>
      </c>
      <c r="S88" s="7" t="s">
        <v>38</v>
      </c>
      <c r="T88" s="7">
        <v>611</v>
      </c>
      <c r="U88" s="7" t="s">
        <v>39</v>
      </c>
      <c r="V88" s="7" t="s">
        <v>40</v>
      </c>
      <c r="W88" s="8" t="s">
        <v>41</v>
      </c>
      <c r="X88" s="3">
        <v>45204</v>
      </c>
      <c r="Y88" s="4" t="str">
        <f>TEXT(India_Data[[#This Row],[Order Date]],"YYYY")</f>
        <v>2023</v>
      </c>
      <c r="Z88" s="4" t="str">
        <f>TEXT(India_Data[[#This Row],[Order Date]],"dddd")</f>
        <v>Thursday</v>
      </c>
      <c r="AA88" s="4" t="str">
        <f>TEXT(India_Data[[#This Row],[Order Date]],"MMMM")</f>
        <v>October</v>
      </c>
      <c r="AB88" s="4">
        <v>45062</v>
      </c>
      <c r="AC88" t="str">
        <f>IF(OR(India_Data[[#This Row],[Dayname]]="Sunday",India_Data[[#This Row],[Dayname]]="Saturday"),"Weekend","Weekday")</f>
        <v>Weekday</v>
      </c>
      <c r="AD88">
        <f>WEEKDAY(India_Data[[#This Row],[Order Date]])</f>
        <v>5</v>
      </c>
      <c r="AE88" t="str">
        <f>IF(OR(India_Data[[#This Row],[Column1]]=1,India_Data[[#This Row],[Column1]]=7),"Weekend","Weekday")</f>
        <v>Weekday</v>
      </c>
      <c r="AF88" s="15">
        <f>WEEKDAY(India_Data[[#This Row],[Order Date]],2)</f>
        <v>4</v>
      </c>
      <c r="AG88" s="15" t="str">
        <f>IF(India_Data[[#This Row],[Column3]]&gt;5,"Weekend","weekday")</f>
        <v>weekday</v>
      </c>
    </row>
    <row r="89" spans="1:33" x14ac:dyDescent="0.35">
      <c r="A89" s="9">
        <v>88</v>
      </c>
      <c r="B89" s="7" t="s">
        <v>992</v>
      </c>
      <c r="C89" s="7" t="s">
        <v>26</v>
      </c>
      <c r="D89" s="7" t="s">
        <v>993</v>
      </c>
      <c r="E89" s="7" t="s">
        <v>994</v>
      </c>
      <c r="F89" s="7" t="s">
        <v>171</v>
      </c>
      <c r="G89" s="7" t="s">
        <v>52</v>
      </c>
      <c r="H89" s="7" t="s">
        <v>53</v>
      </c>
      <c r="I89" s="7" t="s">
        <v>32</v>
      </c>
      <c r="J89" s="7" t="s">
        <v>54</v>
      </c>
      <c r="K89" s="7" t="s">
        <v>995</v>
      </c>
      <c r="L89" s="7" t="s">
        <v>35</v>
      </c>
      <c r="M89" s="7" t="s">
        <v>98</v>
      </c>
      <c r="N89" s="7" t="s">
        <v>996</v>
      </c>
      <c r="O89" s="7">
        <v>234</v>
      </c>
      <c r="P89" s="7">
        <v>6</v>
      </c>
      <c r="Q89" s="7">
        <v>39.78</v>
      </c>
      <c r="R89" s="7">
        <v>14.32</v>
      </c>
      <c r="S89" s="7" t="s">
        <v>38</v>
      </c>
      <c r="T89" s="7">
        <v>527</v>
      </c>
      <c r="U89" s="7" t="s">
        <v>39</v>
      </c>
      <c r="V89" s="7" t="s">
        <v>50</v>
      </c>
      <c r="W89" s="8" t="s">
        <v>41</v>
      </c>
      <c r="X89" s="3">
        <v>45270</v>
      </c>
      <c r="Y89" s="4" t="str">
        <f>TEXT(India_Data[[#This Row],[Order Date]],"YYYY")</f>
        <v>2023</v>
      </c>
      <c r="Z89" s="4" t="str">
        <f>TEXT(India_Data[[#This Row],[Order Date]],"dddd")</f>
        <v>Sunday</v>
      </c>
      <c r="AA89" s="4" t="str">
        <f>TEXT(India_Data[[#This Row],[Order Date]],"MMMM")</f>
        <v>December</v>
      </c>
      <c r="AB89" s="4">
        <v>45216</v>
      </c>
      <c r="AC89" t="str">
        <f>IF(OR(India_Data[[#This Row],[Dayname]]="Sunday",India_Data[[#This Row],[Dayname]]="Saturday"),"Weekend","Weekday")</f>
        <v>Weekend</v>
      </c>
      <c r="AD89">
        <f>WEEKDAY(India_Data[[#This Row],[Order Date]])</f>
        <v>1</v>
      </c>
      <c r="AE89" t="str">
        <f>IF(OR(India_Data[[#This Row],[Column1]]=1,India_Data[[#This Row],[Column1]]=7),"Weekend","Weekday")</f>
        <v>Weekend</v>
      </c>
      <c r="AF89" s="15">
        <f>WEEKDAY(India_Data[[#This Row],[Order Date]],2)</f>
        <v>7</v>
      </c>
      <c r="AG89" s="15" t="str">
        <f>IF(India_Data[[#This Row],[Column3]]&gt;5,"Weekend","weekday")</f>
        <v>Weekend</v>
      </c>
    </row>
    <row r="90" spans="1:33" x14ac:dyDescent="0.35">
      <c r="A90" s="9">
        <v>89</v>
      </c>
      <c r="B90" s="7" t="s">
        <v>175</v>
      </c>
      <c r="C90" s="7" t="s">
        <v>26</v>
      </c>
      <c r="D90" s="7" t="s">
        <v>176</v>
      </c>
      <c r="E90" s="7" t="s">
        <v>177</v>
      </c>
      <c r="F90" s="7" t="s">
        <v>171</v>
      </c>
      <c r="G90" s="7" t="s">
        <v>178</v>
      </c>
      <c r="H90" s="7" t="s">
        <v>179</v>
      </c>
      <c r="I90" s="7" t="s">
        <v>32</v>
      </c>
      <c r="J90" s="7" t="s">
        <v>180</v>
      </c>
      <c r="K90" s="7" t="s">
        <v>997</v>
      </c>
      <c r="L90" s="7" t="s">
        <v>35</v>
      </c>
      <c r="M90" s="7" t="s">
        <v>91</v>
      </c>
      <c r="N90" s="7" t="s">
        <v>998</v>
      </c>
      <c r="O90" s="7">
        <v>84.06</v>
      </c>
      <c r="P90" s="7">
        <v>6</v>
      </c>
      <c r="Q90" s="7">
        <v>33.479999999999997</v>
      </c>
      <c r="R90" s="7">
        <v>4.63</v>
      </c>
      <c r="S90" s="7" t="s">
        <v>38</v>
      </c>
      <c r="T90" s="7">
        <v>265</v>
      </c>
      <c r="U90" s="7" t="s">
        <v>39</v>
      </c>
      <c r="V90" s="7" t="s">
        <v>78</v>
      </c>
      <c r="W90" s="8" t="s">
        <v>41</v>
      </c>
      <c r="X90" s="3">
        <v>44761</v>
      </c>
      <c r="Y90" s="4" t="str">
        <f>TEXT(India_Data[[#This Row],[Order Date]],"YYYY")</f>
        <v>2022</v>
      </c>
      <c r="Z90" s="4" t="str">
        <f>TEXT(India_Data[[#This Row],[Order Date]],"dddd")</f>
        <v>Tuesday</v>
      </c>
      <c r="AA90" s="4" t="str">
        <f>TEXT(India_Data[[#This Row],[Order Date]],"MMMM")</f>
        <v>July</v>
      </c>
      <c r="AB90" s="4">
        <v>44767</v>
      </c>
      <c r="AC90" t="str">
        <f>IF(OR(India_Data[[#This Row],[Dayname]]="Sunday",India_Data[[#This Row],[Dayname]]="Saturday"),"Weekend","Weekday")</f>
        <v>Weekday</v>
      </c>
      <c r="AD90">
        <f>WEEKDAY(India_Data[[#This Row],[Order Date]])</f>
        <v>3</v>
      </c>
      <c r="AE90" t="str">
        <f>IF(OR(India_Data[[#This Row],[Column1]]=1,India_Data[[#This Row],[Column1]]=7),"Weekend","Weekday")</f>
        <v>Weekday</v>
      </c>
      <c r="AF90" s="15">
        <f>WEEKDAY(India_Data[[#This Row],[Order Date]],2)</f>
        <v>2</v>
      </c>
      <c r="AG90" s="15" t="str">
        <f>IF(India_Data[[#This Row],[Column3]]&gt;5,"Weekend","weekday")</f>
        <v>weekday</v>
      </c>
    </row>
    <row r="91" spans="1:33" x14ac:dyDescent="0.35">
      <c r="A91" s="9">
        <v>90</v>
      </c>
      <c r="B91" s="7" t="s">
        <v>983</v>
      </c>
      <c r="C91" s="7" t="s">
        <v>26</v>
      </c>
      <c r="D91" s="7" t="s">
        <v>984</v>
      </c>
      <c r="E91" s="7" t="s">
        <v>985</v>
      </c>
      <c r="F91" s="7" t="s">
        <v>171</v>
      </c>
      <c r="G91" s="7" t="s">
        <v>96</v>
      </c>
      <c r="H91" s="7" t="s">
        <v>31</v>
      </c>
      <c r="I91" s="7" t="s">
        <v>32</v>
      </c>
      <c r="J91" s="7" t="s">
        <v>33</v>
      </c>
      <c r="K91" s="7" t="s">
        <v>999</v>
      </c>
      <c r="L91" s="7" t="s">
        <v>35</v>
      </c>
      <c r="M91" s="7" t="s">
        <v>145</v>
      </c>
      <c r="N91" s="7" t="s">
        <v>1000</v>
      </c>
      <c r="O91" s="7">
        <v>115.71</v>
      </c>
      <c r="P91" s="7">
        <v>7</v>
      </c>
      <c r="Q91" s="7">
        <v>40.32</v>
      </c>
      <c r="R91" s="7">
        <v>5.29</v>
      </c>
      <c r="S91" s="7" t="s">
        <v>38</v>
      </c>
      <c r="T91" s="7">
        <v>364</v>
      </c>
      <c r="U91" s="7" t="s">
        <v>39</v>
      </c>
      <c r="V91" s="7" t="s">
        <v>57</v>
      </c>
      <c r="W91" s="8" t="s">
        <v>58</v>
      </c>
      <c r="X91" s="3">
        <v>44825</v>
      </c>
      <c r="Y91" s="4" t="str">
        <f>TEXT(India_Data[[#This Row],[Order Date]],"YYYY")</f>
        <v>2022</v>
      </c>
      <c r="Z91" s="4" t="str">
        <f>TEXT(India_Data[[#This Row],[Order Date]],"dddd")</f>
        <v>Wednesday</v>
      </c>
      <c r="AA91" s="4" t="str">
        <f>TEXT(India_Data[[#This Row],[Order Date]],"MMMM")</f>
        <v>September</v>
      </c>
      <c r="AB91" s="4">
        <v>44830</v>
      </c>
      <c r="AC91" t="str">
        <f>IF(OR(India_Data[[#This Row],[Dayname]]="Sunday",India_Data[[#This Row],[Dayname]]="Saturday"),"Weekend","Weekday")</f>
        <v>Weekday</v>
      </c>
      <c r="AD91">
        <f>WEEKDAY(India_Data[[#This Row],[Order Date]])</f>
        <v>4</v>
      </c>
      <c r="AE91" t="str">
        <f>IF(OR(India_Data[[#This Row],[Column1]]=1,India_Data[[#This Row],[Column1]]=7),"Weekend","Weekday")</f>
        <v>Weekday</v>
      </c>
      <c r="AF91" s="15">
        <f>WEEKDAY(India_Data[[#This Row],[Order Date]],2)</f>
        <v>3</v>
      </c>
      <c r="AG91" s="15" t="str">
        <f>IF(India_Data[[#This Row],[Column3]]&gt;5,"Weekend","weekday")</f>
        <v>weekday</v>
      </c>
    </row>
    <row r="92" spans="1:33" x14ac:dyDescent="0.35">
      <c r="A92" s="9">
        <v>91</v>
      </c>
      <c r="B92" s="7" t="s">
        <v>2334</v>
      </c>
      <c r="C92" s="7" t="s">
        <v>26</v>
      </c>
      <c r="D92" s="7" t="s">
        <v>2335</v>
      </c>
      <c r="E92" s="7" t="s">
        <v>2336</v>
      </c>
      <c r="F92" s="7" t="s">
        <v>110</v>
      </c>
      <c r="G92" s="7" t="s">
        <v>420</v>
      </c>
      <c r="H92" s="7" t="s">
        <v>63</v>
      </c>
      <c r="I92" s="7" t="s">
        <v>32</v>
      </c>
      <c r="J92" s="7" t="s">
        <v>54</v>
      </c>
      <c r="K92" s="7" t="s">
        <v>1080</v>
      </c>
      <c r="L92" s="7" t="s">
        <v>35</v>
      </c>
      <c r="M92" s="7" t="s">
        <v>105</v>
      </c>
      <c r="N92" s="7" t="s">
        <v>1081</v>
      </c>
      <c r="O92" s="7">
        <v>262.64999999999998</v>
      </c>
      <c r="P92" s="7">
        <v>5</v>
      </c>
      <c r="Q92" s="7">
        <v>31.5</v>
      </c>
      <c r="R92" s="7">
        <v>24.85</v>
      </c>
      <c r="S92" s="7" t="s">
        <v>2337</v>
      </c>
      <c r="T92" s="7">
        <v>704</v>
      </c>
      <c r="U92" s="7" t="s">
        <v>39</v>
      </c>
      <c r="V92" s="7" t="s">
        <v>50</v>
      </c>
      <c r="W92" s="8" t="s">
        <v>58</v>
      </c>
      <c r="X92" s="3">
        <v>45635</v>
      </c>
      <c r="Y92" s="4" t="str">
        <f>TEXT(India_Data[[#This Row],[Order Date]],"YYYY")</f>
        <v>2024</v>
      </c>
      <c r="Z92" s="4" t="str">
        <f>TEXT(India_Data[[#This Row],[Order Date]],"dddd")</f>
        <v>Monday</v>
      </c>
      <c r="AA92" s="4" t="str">
        <f>TEXT(India_Data[[#This Row],[Order Date]],"MMMM")</f>
        <v>December</v>
      </c>
      <c r="AB92" s="4">
        <v>45551</v>
      </c>
      <c r="AC92" t="str">
        <f>IF(OR(India_Data[[#This Row],[Dayname]]="Sunday",India_Data[[#This Row],[Dayname]]="Saturday"),"Weekend","Weekday")</f>
        <v>Weekday</v>
      </c>
      <c r="AD92">
        <f>WEEKDAY(India_Data[[#This Row],[Order Date]])</f>
        <v>2</v>
      </c>
      <c r="AE92" t="str">
        <f>IF(OR(India_Data[[#This Row],[Column1]]=1,India_Data[[#This Row],[Column1]]=7),"Weekend","Weekday")</f>
        <v>Weekday</v>
      </c>
      <c r="AF92" s="15">
        <f>WEEKDAY(India_Data[[#This Row],[Order Date]],2)</f>
        <v>1</v>
      </c>
      <c r="AG92" s="15" t="str">
        <f>IF(India_Data[[#This Row],[Column3]]&gt;5,"Weekend","weekday")</f>
        <v>weekday</v>
      </c>
    </row>
    <row r="93" spans="1:33" x14ac:dyDescent="0.35">
      <c r="A93" s="9">
        <v>92</v>
      </c>
      <c r="B93" s="7" t="s">
        <v>2338</v>
      </c>
      <c r="C93" s="7" t="s">
        <v>26</v>
      </c>
      <c r="D93" s="7" t="s">
        <v>2339</v>
      </c>
      <c r="E93" s="7" t="s">
        <v>2340</v>
      </c>
      <c r="F93" s="7" t="s">
        <v>110</v>
      </c>
      <c r="G93" s="7" t="s">
        <v>1408</v>
      </c>
      <c r="H93" s="7" t="s">
        <v>672</v>
      </c>
      <c r="I93" s="7" t="s">
        <v>32</v>
      </c>
      <c r="J93" s="7" t="s">
        <v>33</v>
      </c>
      <c r="K93" s="7" t="s">
        <v>2341</v>
      </c>
      <c r="L93" s="7" t="s">
        <v>35</v>
      </c>
      <c r="M93" s="7" t="s">
        <v>84</v>
      </c>
      <c r="N93" s="7" t="s">
        <v>2342</v>
      </c>
      <c r="O93" s="7">
        <v>34.11</v>
      </c>
      <c r="P93" s="7">
        <v>3</v>
      </c>
      <c r="Q93" s="7">
        <v>17.010000000000002</v>
      </c>
      <c r="R93" s="7">
        <v>4.6900000000000004</v>
      </c>
      <c r="S93" s="7" t="s">
        <v>2337</v>
      </c>
      <c r="T93" s="7">
        <v>564</v>
      </c>
      <c r="U93" s="7" t="s">
        <v>39</v>
      </c>
      <c r="V93" s="7" t="s">
        <v>57</v>
      </c>
      <c r="W93" s="8" t="s">
        <v>41</v>
      </c>
      <c r="X93" s="3">
        <v>44923</v>
      </c>
      <c r="Y93" s="4" t="str">
        <f>TEXT(India_Data[[#This Row],[Order Date]],"YYYY")</f>
        <v>2022</v>
      </c>
      <c r="Z93" s="4" t="str">
        <f>TEXT(India_Data[[#This Row],[Order Date]],"dddd")</f>
        <v>Wednesday</v>
      </c>
      <c r="AA93" s="4" t="str">
        <f>TEXT(India_Data[[#This Row],[Order Date]],"MMMM")</f>
        <v>December</v>
      </c>
      <c r="AB93" s="4">
        <v>44958</v>
      </c>
      <c r="AC93" t="str">
        <f>IF(OR(India_Data[[#This Row],[Dayname]]="Sunday",India_Data[[#This Row],[Dayname]]="Saturday"),"Weekend","Weekday")</f>
        <v>Weekday</v>
      </c>
      <c r="AD93">
        <f>WEEKDAY(India_Data[[#This Row],[Order Date]])</f>
        <v>4</v>
      </c>
      <c r="AE93" t="str">
        <f>IF(OR(India_Data[[#This Row],[Column1]]=1,India_Data[[#This Row],[Column1]]=7),"Weekend","Weekday")</f>
        <v>Weekday</v>
      </c>
      <c r="AF93" s="15">
        <f>WEEKDAY(India_Data[[#This Row],[Order Date]],2)</f>
        <v>3</v>
      </c>
      <c r="AG93" s="15" t="str">
        <f>IF(India_Data[[#This Row],[Column3]]&gt;5,"Weekend","weekday")</f>
        <v>weekday</v>
      </c>
    </row>
    <row r="94" spans="1:33" x14ac:dyDescent="0.35">
      <c r="A94" s="9">
        <v>93</v>
      </c>
      <c r="B94" s="7" t="s">
        <v>2343</v>
      </c>
      <c r="C94" s="7" t="s">
        <v>26</v>
      </c>
      <c r="D94" s="7" t="s">
        <v>2344</v>
      </c>
      <c r="E94" s="7" t="s">
        <v>2345</v>
      </c>
      <c r="F94" s="7" t="s">
        <v>110</v>
      </c>
      <c r="G94" s="7" t="s">
        <v>2117</v>
      </c>
      <c r="H94" s="7" t="s">
        <v>31</v>
      </c>
      <c r="I94" s="7" t="s">
        <v>32</v>
      </c>
      <c r="J94" s="7" t="s">
        <v>33</v>
      </c>
      <c r="K94" s="7" t="s">
        <v>2346</v>
      </c>
      <c r="L94" s="7" t="s">
        <v>35</v>
      </c>
      <c r="M94" s="7" t="s">
        <v>159</v>
      </c>
      <c r="N94" s="7" t="s">
        <v>2347</v>
      </c>
      <c r="O94" s="7">
        <v>51.03</v>
      </c>
      <c r="P94" s="7">
        <v>3</v>
      </c>
      <c r="Q94" s="7">
        <v>16.829999999999998</v>
      </c>
      <c r="R94" s="7">
        <v>4.53</v>
      </c>
      <c r="S94" s="7" t="s">
        <v>2337</v>
      </c>
      <c r="T94" s="7">
        <v>568</v>
      </c>
      <c r="U94" s="7" t="s">
        <v>39</v>
      </c>
      <c r="V94" s="7" t="s">
        <v>40</v>
      </c>
      <c r="W94" s="8" t="s">
        <v>58</v>
      </c>
      <c r="X94" s="3">
        <v>45095</v>
      </c>
      <c r="Y94" s="4" t="str">
        <f>TEXT(India_Data[[#This Row],[Order Date]],"YYYY")</f>
        <v>2023</v>
      </c>
      <c r="Z94" s="4" t="str">
        <f>TEXT(India_Data[[#This Row],[Order Date]],"dddd")</f>
        <v>Sunday</v>
      </c>
      <c r="AA94" s="4" t="str">
        <f>TEXT(India_Data[[#This Row],[Order Date]],"MMMM")</f>
        <v>June</v>
      </c>
      <c r="AB94" s="4">
        <v>45099</v>
      </c>
      <c r="AC94" t="str">
        <f>IF(OR(India_Data[[#This Row],[Dayname]]="Sunday",India_Data[[#This Row],[Dayname]]="Saturday"),"Weekend","Weekday")</f>
        <v>Weekend</v>
      </c>
      <c r="AD94">
        <f>WEEKDAY(India_Data[[#This Row],[Order Date]])</f>
        <v>1</v>
      </c>
      <c r="AE94" t="str">
        <f>IF(OR(India_Data[[#This Row],[Column1]]=1,India_Data[[#This Row],[Column1]]=7),"Weekend","Weekday")</f>
        <v>Weekend</v>
      </c>
      <c r="AF94" s="15">
        <f>WEEKDAY(India_Data[[#This Row],[Order Date]],2)</f>
        <v>7</v>
      </c>
      <c r="AG94" s="15" t="str">
        <f>IF(India_Data[[#This Row],[Column3]]&gt;5,"Weekend","weekday")</f>
        <v>Weekend</v>
      </c>
    </row>
    <row r="95" spans="1:33" x14ac:dyDescent="0.35">
      <c r="A95" s="9">
        <v>94</v>
      </c>
      <c r="B95" s="7" t="s">
        <v>2348</v>
      </c>
      <c r="C95" s="7" t="s">
        <v>26</v>
      </c>
      <c r="D95" s="7" t="s">
        <v>2349</v>
      </c>
      <c r="E95" s="7" t="s">
        <v>2350</v>
      </c>
      <c r="F95" s="7" t="s">
        <v>110</v>
      </c>
      <c r="G95" s="7" t="s">
        <v>627</v>
      </c>
      <c r="H95" s="7" t="s">
        <v>627</v>
      </c>
      <c r="I95" s="7" t="s">
        <v>32</v>
      </c>
      <c r="J95" s="7" t="s">
        <v>47</v>
      </c>
      <c r="K95" s="7" t="s">
        <v>2351</v>
      </c>
      <c r="L95" s="7" t="s">
        <v>35</v>
      </c>
      <c r="M95" s="7" t="s">
        <v>145</v>
      </c>
      <c r="N95" s="7" t="s">
        <v>2352</v>
      </c>
      <c r="O95" s="7">
        <v>134.61000000000001</v>
      </c>
      <c r="P95" s="7">
        <v>1</v>
      </c>
      <c r="Q95" s="7">
        <v>39.03</v>
      </c>
      <c r="R95" s="7">
        <v>14.11</v>
      </c>
      <c r="S95" s="7" t="s">
        <v>2337</v>
      </c>
      <c r="T95" s="7">
        <v>551</v>
      </c>
      <c r="U95" s="7" t="s">
        <v>39</v>
      </c>
      <c r="V95" s="7" t="s">
        <v>50</v>
      </c>
      <c r="W95" s="8" t="s">
        <v>41</v>
      </c>
      <c r="X95" s="3">
        <v>44528</v>
      </c>
      <c r="Y95" s="4" t="str">
        <f>TEXT(India_Data[[#This Row],[Order Date]],"YYYY")</f>
        <v>2021</v>
      </c>
      <c r="Z95" s="4" t="str">
        <f>TEXT(India_Data[[#This Row],[Order Date]],"dddd")</f>
        <v>Sunday</v>
      </c>
      <c r="AA95" s="4" t="str">
        <f>TEXT(India_Data[[#This Row],[Order Date]],"MMMM")</f>
        <v>November</v>
      </c>
      <c r="AB95" s="4">
        <v>44267</v>
      </c>
      <c r="AC95" t="str">
        <f>IF(OR(India_Data[[#This Row],[Dayname]]="Sunday",India_Data[[#This Row],[Dayname]]="Saturday"),"Weekend","Weekday")</f>
        <v>Weekend</v>
      </c>
      <c r="AD95">
        <f>WEEKDAY(India_Data[[#This Row],[Order Date]])</f>
        <v>1</v>
      </c>
      <c r="AE95" t="str">
        <f>IF(OR(India_Data[[#This Row],[Column1]]=1,India_Data[[#This Row],[Column1]]=7),"Weekend","Weekday")</f>
        <v>Weekend</v>
      </c>
      <c r="AF95" s="15">
        <f>WEEKDAY(India_Data[[#This Row],[Order Date]],2)</f>
        <v>7</v>
      </c>
      <c r="AG95" s="15" t="str">
        <f>IF(India_Data[[#This Row],[Column3]]&gt;5,"Weekend","weekday")</f>
        <v>Weekend</v>
      </c>
    </row>
    <row r="96" spans="1:33" x14ac:dyDescent="0.35">
      <c r="A96" s="9">
        <v>95</v>
      </c>
      <c r="B96" s="7" t="s">
        <v>2353</v>
      </c>
      <c r="C96" s="7" t="s">
        <v>26</v>
      </c>
      <c r="D96" s="7" t="s">
        <v>2354</v>
      </c>
      <c r="E96" s="7" t="s">
        <v>2355</v>
      </c>
      <c r="F96" s="7" t="s">
        <v>171</v>
      </c>
      <c r="G96" s="7" t="s">
        <v>507</v>
      </c>
      <c r="H96" s="7" t="s">
        <v>312</v>
      </c>
      <c r="I96" s="7" t="s">
        <v>32</v>
      </c>
      <c r="J96" s="7" t="s">
        <v>180</v>
      </c>
      <c r="K96" s="7" t="s">
        <v>2356</v>
      </c>
      <c r="L96" s="7" t="s">
        <v>35</v>
      </c>
      <c r="M96" s="7" t="s">
        <v>145</v>
      </c>
      <c r="N96" s="7" t="s">
        <v>2357</v>
      </c>
      <c r="O96" s="7">
        <v>595.16999999999996</v>
      </c>
      <c r="P96" s="7">
        <v>3</v>
      </c>
      <c r="Q96" s="7">
        <v>249.93</v>
      </c>
      <c r="R96" s="7">
        <v>36.15</v>
      </c>
      <c r="S96" s="7" t="s">
        <v>2337</v>
      </c>
      <c r="T96" s="7">
        <v>529</v>
      </c>
      <c r="U96" s="7" t="s">
        <v>39</v>
      </c>
      <c r="V96" s="7" t="s">
        <v>40</v>
      </c>
      <c r="W96" s="8" t="s">
        <v>58</v>
      </c>
      <c r="X96" s="3">
        <v>45613</v>
      </c>
      <c r="Y96" s="4" t="str">
        <f>TEXT(India_Data[[#This Row],[Order Date]],"YYYY")</f>
        <v>2024</v>
      </c>
      <c r="Z96" s="4" t="str">
        <f>TEXT(India_Data[[#This Row],[Order Date]],"dddd")</f>
        <v>Sunday</v>
      </c>
      <c r="AA96" s="4" t="str">
        <f>TEXT(India_Data[[#This Row],[Order Date]],"MMMM")</f>
        <v>November</v>
      </c>
      <c r="AB96" s="4">
        <v>45617</v>
      </c>
      <c r="AC96" t="str">
        <f>IF(OR(India_Data[[#This Row],[Dayname]]="Sunday",India_Data[[#This Row],[Dayname]]="Saturday"),"Weekend","Weekday")</f>
        <v>Weekend</v>
      </c>
      <c r="AD96">
        <f>WEEKDAY(India_Data[[#This Row],[Order Date]])</f>
        <v>1</v>
      </c>
      <c r="AE96" t="str">
        <f>IF(OR(India_Data[[#This Row],[Column1]]=1,India_Data[[#This Row],[Column1]]=7),"Weekend","Weekday")</f>
        <v>Weekend</v>
      </c>
      <c r="AF96" s="15">
        <f>WEEKDAY(India_Data[[#This Row],[Order Date]],2)</f>
        <v>7</v>
      </c>
      <c r="AG96" s="15" t="str">
        <f>IF(India_Data[[#This Row],[Column3]]&gt;5,"Weekend","weekday")</f>
        <v>Weekend</v>
      </c>
    </row>
    <row r="97" spans="1:33" x14ac:dyDescent="0.35">
      <c r="A97" s="9">
        <v>96</v>
      </c>
      <c r="B97" s="7" t="s">
        <v>2358</v>
      </c>
      <c r="C97" s="7" t="s">
        <v>26</v>
      </c>
      <c r="D97" s="7" t="s">
        <v>2359</v>
      </c>
      <c r="E97" s="7" t="s">
        <v>2360</v>
      </c>
      <c r="F97" s="7" t="s">
        <v>171</v>
      </c>
      <c r="G97" s="7" t="s">
        <v>291</v>
      </c>
      <c r="H97" s="7" t="s">
        <v>63</v>
      </c>
      <c r="I97" s="7" t="s">
        <v>32</v>
      </c>
      <c r="J97" s="7" t="s">
        <v>54</v>
      </c>
      <c r="K97" s="7" t="s">
        <v>2361</v>
      </c>
      <c r="L97" s="7" t="s">
        <v>35</v>
      </c>
      <c r="M97" s="7" t="s">
        <v>36</v>
      </c>
      <c r="N97" s="7" t="s">
        <v>2362</v>
      </c>
      <c r="O97" s="7">
        <v>19.98</v>
      </c>
      <c r="P97" s="7">
        <v>3</v>
      </c>
      <c r="Q97" s="7">
        <v>-14.04</v>
      </c>
      <c r="R97" s="7">
        <v>2.15</v>
      </c>
      <c r="S97" s="7" t="s">
        <v>2337</v>
      </c>
      <c r="T97" s="7">
        <v>128</v>
      </c>
      <c r="U97" s="7" t="s">
        <v>39</v>
      </c>
      <c r="V97" s="7" t="s">
        <v>78</v>
      </c>
      <c r="W97" s="8" t="s">
        <v>41</v>
      </c>
      <c r="X97" s="3">
        <v>45399</v>
      </c>
      <c r="Y97" s="4" t="str">
        <f>TEXT(India_Data[[#This Row],[Order Date]],"YYYY")</f>
        <v>2024</v>
      </c>
      <c r="Z97" s="4" t="str">
        <f>TEXT(India_Data[[#This Row],[Order Date]],"dddd")</f>
        <v>Wednesday</v>
      </c>
      <c r="AA97" s="4" t="str">
        <f>TEXT(India_Data[[#This Row],[Order Date]],"MMMM")</f>
        <v>April</v>
      </c>
      <c r="AB97" s="4">
        <v>45403</v>
      </c>
      <c r="AC97" t="str">
        <f>IF(OR(India_Data[[#This Row],[Dayname]]="Sunday",India_Data[[#This Row],[Dayname]]="Saturday"),"Weekend","Weekday")</f>
        <v>Weekday</v>
      </c>
      <c r="AD97">
        <f>WEEKDAY(India_Data[[#This Row],[Order Date]])</f>
        <v>4</v>
      </c>
      <c r="AE97" t="str">
        <f>IF(OR(India_Data[[#This Row],[Column1]]=1,India_Data[[#This Row],[Column1]]=7),"Weekend","Weekday")</f>
        <v>Weekday</v>
      </c>
      <c r="AF97" s="15">
        <f>WEEKDAY(India_Data[[#This Row],[Order Date]],2)</f>
        <v>3</v>
      </c>
      <c r="AG97" s="15" t="str">
        <f>IF(India_Data[[#This Row],[Column3]]&gt;5,"Weekend","weekday")</f>
        <v>weekday</v>
      </c>
    </row>
    <row r="98" spans="1:33" x14ac:dyDescent="0.35">
      <c r="A98" s="9">
        <v>97</v>
      </c>
      <c r="B98" s="7" t="s">
        <v>2363</v>
      </c>
      <c r="C98" s="7" t="s">
        <v>26</v>
      </c>
      <c r="D98" s="7" t="s">
        <v>2364</v>
      </c>
      <c r="E98" s="7" t="s">
        <v>2365</v>
      </c>
      <c r="F98" s="7" t="s">
        <v>29</v>
      </c>
      <c r="G98" s="7" t="s">
        <v>588</v>
      </c>
      <c r="H98" s="7" t="s">
        <v>136</v>
      </c>
      <c r="I98" s="7" t="s">
        <v>32</v>
      </c>
      <c r="J98" s="7" t="s">
        <v>54</v>
      </c>
      <c r="K98" s="7" t="s">
        <v>2366</v>
      </c>
      <c r="L98" s="7" t="s">
        <v>35</v>
      </c>
      <c r="M98" s="7" t="s">
        <v>98</v>
      </c>
      <c r="N98" s="7" t="s">
        <v>2367</v>
      </c>
      <c r="O98" s="7">
        <v>393.39</v>
      </c>
      <c r="P98" s="7">
        <v>9</v>
      </c>
      <c r="Q98" s="7">
        <v>145.53</v>
      </c>
      <c r="R98" s="7">
        <v>32.71</v>
      </c>
      <c r="S98" s="7" t="s">
        <v>2337</v>
      </c>
      <c r="T98" s="7">
        <v>730</v>
      </c>
      <c r="U98" s="7" t="s">
        <v>39</v>
      </c>
      <c r="V98" s="7" t="s">
        <v>40</v>
      </c>
      <c r="W98" s="8" t="s">
        <v>41</v>
      </c>
      <c r="X98" s="3">
        <v>45467</v>
      </c>
      <c r="Y98" s="4" t="str">
        <f>TEXT(India_Data[[#This Row],[Order Date]],"YYYY")</f>
        <v>2024</v>
      </c>
      <c r="Z98" s="4" t="str">
        <f>TEXT(India_Data[[#This Row],[Order Date]],"dddd")</f>
        <v>Monday</v>
      </c>
      <c r="AA98" s="4" t="str">
        <f>TEXT(India_Data[[#This Row],[Order Date]],"MMMM")</f>
        <v>June</v>
      </c>
      <c r="AB98" s="4">
        <v>45473</v>
      </c>
      <c r="AC98" t="str">
        <f>IF(OR(India_Data[[#This Row],[Dayname]]="Sunday",India_Data[[#This Row],[Dayname]]="Saturday"),"Weekend","Weekday")</f>
        <v>Weekday</v>
      </c>
      <c r="AD98">
        <f>WEEKDAY(India_Data[[#This Row],[Order Date]])</f>
        <v>2</v>
      </c>
      <c r="AE98" t="str">
        <f>IF(OR(India_Data[[#This Row],[Column1]]=1,India_Data[[#This Row],[Column1]]=7),"Weekend","Weekday")</f>
        <v>Weekday</v>
      </c>
      <c r="AF98" s="15">
        <f>WEEKDAY(India_Data[[#This Row],[Order Date]],2)</f>
        <v>1</v>
      </c>
      <c r="AG98" s="15" t="str">
        <f>IF(India_Data[[#This Row],[Column3]]&gt;5,"Weekend","weekday")</f>
        <v>weekday</v>
      </c>
    </row>
    <row r="99" spans="1:33" x14ac:dyDescent="0.35">
      <c r="A99" s="9">
        <v>98</v>
      </c>
      <c r="B99" s="7" t="s">
        <v>2368</v>
      </c>
      <c r="C99" s="7" t="s">
        <v>26</v>
      </c>
      <c r="D99" s="7" t="s">
        <v>2369</v>
      </c>
      <c r="E99" s="7" t="s">
        <v>2370</v>
      </c>
      <c r="F99" s="7" t="s">
        <v>29</v>
      </c>
      <c r="G99" s="7" t="s">
        <v>117</v>
      </c>
      <c r="H99" s="7" t="s">
        <v>143</v>
      </c>
      <c r="I99" s="7" t="s">
        <v>32</v>
      </c>
      <c r="J99" s="7" t="s">
        <v>33</v>
      </c>
      <c r="K99" s="7" t="s">
        <v>1334</v>
      </c>
      <c r="L99" s="7" t="s">
        <v>35</v>
      </c>
      <c r="M99" s="7" t="s">
        <v>105</v>
      </c>
      <c r="N99" s="7" t="s">
        <v>1335</v>
      </c>
      <c r="O99" s="7">
        <v>271.44</v>
      </c>
      <c r="P99" s="7">
        <v>8</v>
      </c>
      <c r="Q99" s="7">
        <v>62.4</v>
      </c>
      <c r="R99" s="7">
        <v>22.83</v>
      </c>
      <c r="S99" s="7" t="s">
        <v>2337</v>
      </c>
      <c r="T99" s="7">
        <v>347</v>
      </c>
      <c r="U99" s="7" t="s">
        <v>39</v>
      </c>
      <c r="V99" s="7" t="s">
        <v>50</v>
      </c>
      <c r="W99" s="8" t="s">
        <v>41</v>
      </c>
      <c r="X99" s="3">
        <v>45204</v>
      </c>
      <c r="Y99" s="4" t="str">
        <f>TEXT(India_Data[[#This Row],[Order Date]],"YYYY")</f>
        <v>2023</v>
      </c>
      <c r="Z99" s="4" t="str">
        <f>TEXT(India_Data[[#This Row],[Order Date]],"dddd")</f>
        <v>Thursday</v>
      </c>
      <c r="AA99" s="4" t="str">
        <f>TEXT(India_Data[[#This Row],[Order Date]],"MMMM")</f>
        <v>October</v>
      </c>
      <c r="AB99" s="4">
        <v>45061</v>
      </c>
      <c r="AC99" t="str">
        <f>IF(OR(India_Data[[#This Row],[Dayname]]="Sunday",India_Data[[#This Row],[Dayname]]="Saturday"),"Weekend","Weekday")</f>
        <v>Weekday</v>
      </c>
      <c r="AD99">
        <f>WEEKDAY(India_Data[[#This Row],[Order Date]])</f>
        <v>5</v>
      </c>
      <c r="AE99" t="str">
        <f>IF(OR(India_Data[[#This Row],[Column1]]=1,India_Data[[#This Row],[Column1]]=7),"Weekend","Weekday")</f>
        <v>Weekday</v>
      </c>
      <c r="AF99" s="15">
        <f>WEEKDAY(India_Data[[#This Row],[Order Date]],2)</f>
        <v>4</v>
      </c>
      <c r="AG99" s="15" t="str">
        <f>IF(India_Data[[#This Row],[Column3]]&gt;5,"Weekend","weekday")</f>
        <v>weekday</v>
      </c>
    </row>
    <row r="100" spans="1:33" x14ac:dyDescent="0.35">
      <c r="A100" s="9">
        <v>99</v>
      </c>
      <c r="B100" s="7" t="s">
        <v>2371</v>
      </c>
      <c r="C100" s="7" t="s">
        <v>26</v>
      </c>
      <c r="D100" s="7" t="s">
        <v>2372</v>
      </c>
      <c r="E100" s="7" t="s">
        <v>2373</v>
      </c>
      <c r="F100" s="7" t="s">
        <v>29</v>
      </c>
      <c r="G100" s="7" t="s">
        <v>623</v>
      </c>
      <c r="H100" s="7" t="s">
        <v>63</v>
      </c>
      <c r="I100" s="7" t="s">
        <v>32</v>
      </c>
      <c r="J100" s="7" t="s">
        <v>54</v>
      </c>
      <c r="K100" s="7" t="s">
        <v>2374</v>
      </c>
      <c r="L100" s="7" t="s">
        <v>35</v>
      </c>
      <c r="M100" s="7" t="s">
        <v>275</v>
      </c>
      <c r="N100" s="7" t="s">
        <v>2375</v>
      </c>
      <c r="O100" s="7">
        <v>2973.06</v>
      </c>
      <c r="P100" s="7">
        <v>6</v>
      </c>
      <c r="Q100" s="7">
        <v>445.86</v>
      </c>
      <c r="R100" s="7">
        <v>182.54</v>
      </c>
      <c r="S100" s="7" t="s">
        <v>2337</v>
      </c>
      <c r="T100" s="7">
        <v>47</v>
      </c>
      <c r="U100" s="7" t="s">
        <v>39</v>
      </c>
      <c r="V100" s="7" t="s">
        <v>78</v>
      </c>
      <c r="W100" s="8" t="s">
        <v>41</v>
      </c>
      <c r="X100" s="3">
        <v>44532</v>
      </c>
      <c r="Y100" s="4" t="str">
        <f>TEXT(India_Data[[#This Row],[Order Date]],"YYYY")</f>
        <v>2021</v>
      </c>
      <c r="Z100" s="4" t="str">
        <f>TEXT(India_Data[[#This Row],[Order Date]],"dddd")</f>
        <v>Thursday</v>
      </c>
      <c r="AA100" s="4" t="str">
        <f>TEXT(India_Data[[#This Row],[Order Date]],"MMMM")</f>
        <v>December</v>
      </c>
      <c r="AB100" s="4">
        <v>44246</v>
      </c>
      <c r="AC100" t="str">
        <f>IF(OR(India_Data[[#This Row],[Dayname]]="Sunday",India_Data[[#This Row],[Dayname]]="Saturday"),"Weekend","Weekday")</f>
        <v>Weekday</v>
      </c>
      <c r="AD100">
        <f>WEEKDAY(India_Data[[#This Row],[Order Date]])</f>
        <v>5</v>
      </c>
      <c r="AE100" t="str">
        <f>IF(OR(India_Data[[#This Row],[Column1]]=1,India_Data[[#This Row],[Column1]]=7),"Weekend","Weekday")</f>
        <v>Weekday</v>
      </c>
      <c r="AF100" s="15">
        <f>WEEKDAY(India_Data[[#This Row],[Order Date]],2)</f>
        <v>4</v>
      </c>
      <c r="AG100" s="15" t="str">
        <f>IF(India_Data[[#This Row],[Column3]]&gt;5,"Weekend","weekday")</f>
        <v>weekday</v>
      </c>
    </row>
    <row r="101" spans="1:33" x14ac:dyDescent="0.35">
      <c r="A101" s="9">
        <v>100</v>
      </c>
      <c r="B101" s="7" t="s">
        <v>2376</v>
      </c>
      <c r="C101" s="7" t="s">
        <v>26</v>
      </c>
      <c r="D101" s="7" t="s">
        <v>2377</v>
      </c>
      <c r="E101" s="7" t="s">
        <v>2378</v>
      </c>
      <c r="F101" s="7" t="s">
        <v>29</v>
      </c>
      <c r="G101" s="7" t="s">
        <v>1377</v>
      </c>
      <c r="H101" s="7" t="s">
        <v>672</v>
      </c>
      <c r="I101" s="7" t="s">
        <v>32</v>
      </c>
      <c r="J101" s="7" t="s">
        <v>33</v>
      </c>
      <c r="K101" s="7" t="s">
        <v>1086</v>
      </c>
      <c r="L101" s="7" t="s">
        <v>35</v>
      </c>
      <c r="M101" s="7" t="s">
        <v>105</v>
      </c>
      <c r="N101" s="7" t="s">
        <v>1087</v>
      </c>
      <c r="O101" s="7">
        <v>148.94999999999999</v>
      </c>
      <c r="P101" s="7">
        <v>5</v>
      </c>
      <c r="Q101" s="7">
        <v>16.350000000000001</v>
      </c>
      <c r="R101" s="7">
        <v>29.55</v>
      </c>
      <c r="S101" s="7" t="s">
        <v>2337</v>
      </c>
      <c r="T101" s="7">
        <v>657</v>
      </c>
      <c r="U101" s="7" t="s">
        <v>39</v>
      </c>
      <c r="V101" s="7" t="s">
        <v>40</v>
      </c>
      <c r="W101" s="8" t="s">
        <v>41</v>
      </c>
      <c r="X101" s="3">
        <v>45467</v>
      </c>
      <c r="Y101" s="4" t="str">
        <f>TEXT(India_Data[[#This Row],[Order Date]],"YYYY")</f>
        <v>2024</v>
      </c>
      <c r="Z101" s="4" t="str">
        <f>TEXT(India_Data[[#This Row],[Order Date]],"dddd")</f>
        <v>Monday</v>
      </c>
      <c r="AA101" s="4" t="str">
        <f>TEXT(India_Data[[#This Row],[Order Date]],"MMMM")</f>
        <v>June</v>
      </c>
      <c r="AB101" s="4">
        <v>45473</v>
      </c>
      <c r="AC101" t="str">
        <f>IF(OR(India_Data[[#This Row],[Dayname]]="Sunday",India_Data[[#This Row],[Dayname]]="Saturday"),"Weekend","Weekday")</f>
        <v>Weekday</v>
      </c>
      <c r="AD101">
        <f>WEEKDAY(India_Data[[#This Row],[Order Date]])</f>
        <v>2</v>
      </c>
      <c r="AE101" t="str">
        <f>IF(OR(India_Data[[#This Row],[Column1]]=1,India_Data[[#This Row],[Column1]]=7),"Weekend","Weekday")</f>
        <v>Weekday</v>
      </c>
      <c r="AF101" s="15">
        <f>WEEKDAY(India_Data[[#This Row],[Order Date]],2)</f>
        <v>1</v>
      </c>
      <c r="AG101" s="15" t="str">
        <f>IF(India_Data[[#This Row],[Column3]]&gt;5,"Weekend","weekday")</f>
        <v>weekday</v>
      </c>
    </row>
    <row r="102" spans="1:33" x14ac:dyDescent="0.35">
      <c r="A102" s="9">
        <v>101</v>
      </c>
      <c r="B102" s="7" t="s">
        <v>2379</v>
      </c>
      <c r="C102" s="7" t="s">
        <v>26</v>
      </c>
      <c r="D102" s="7" t="s">
        <v>2380</v>
      </c>
      <c r="E102" s="7" t="s">
        <v>2381</v>
      </c>
      <c r="F102" s="7" t="s">
        <v>29</v>
      </c>
      <c r="G102" s="7" t="s">
        <v>702</v>
      </c>
      <c r="H102" s="7" t="s">
        <v>252</v>
      </c>
      <c r="I102" s="7" t="s">
        <v>32</v>
      </c>
      <c r="J102" s="7" t="s">
        <v>47</v>
      </c>
      <c r="K102" s="7" t="s">
        <v>2382</v>
      </c>
      <c r="L102" s="7" t="s">
        <v>35</v>
      </c>
      <c r="M102" s="7" t="s">
        <v>98</v>
      </c>
      <c r="N102" s="7" t="s">
        <v>2383</v>
      </c>
      <c r="O102" s="7">
        <v>74.52</v>
      </c>
      <c r="P102" s="7">
        <v>3</v>
      </c>
      <c r="Q102" s="7">
        <v>10.35</v>
      </c>
      <c r="R102" s="7">
        <v>9.85</v>
      </c>
      <c r="S102" s="7" t="s">
        <v>2337</v>
      </c>
      <c r="T102" s="7">
        <v>608</v>
      </c>
      <c r="U102" s="7" t="s">
        <v>39</v>
      </c>
      <c r="V102" s="7" t="s">
        <v>78</v>
      </c>
      <c r="W102" s="8" t="s">
        <v>58</v>
      </c>
      <c r="X102" s="3">
        <v>45442</v>
      </c>
      <c r="Y102" s="4" t="str">
        <f>TEXT(India_Data[[#This Row],[Order Date]],"YYYY")</f>
        <v>2024</v>
      </c>
      <c r="Z102" s="4" t="str">
        <f>TEXT(India_Data[[#This Row],[Order Date]],"dddd")</f>
        <v>Thursday</v>
      </c>
      <c r="AA102" s="4" t="str">
        <f>TEXT(India_Data[[#This Row],[Order Date]],"MMMM")</f>
        <v>May</v>
      </c>
      <c r="AB102" s="4">
        <v>45388</v>
      </c>
      <c r="AC102" t="str">
        <f>IF(OR(India_Data[[#This Row],[Dayname]]="Sunday",India_Data[[#This Row],[Dayname]]="Saturday"),"Weekend","Weekday")</f>
        <v>Weekday</v>
      </c>
      <c r="AD102">
        <f>WEEKDAY(India_Data[[#This Row],[Order Date]])</f>
        <v>5</v>
      </c>
      <c r="AE102" t="str">
        <f>IF(OR(India_Data[[#This Row],[Column1]]=1,India_Data[[#This Row],[Column1]]=7),"Weekend","Weekday")</f>
        <v>Weekday</v>
      </c>
      <c r="AF102" s="15">
        <f>WEEKDAY(India_Data[[#This Row],[Order Date]],2)</f>
        <v>4</v>
      </c>
      <c r="AG102" s="15" t="str">
        <f>IF(India_Data[[#This Row],[Column3]]&gt;5,"Weekend","weekday")</f>
        <v>weekday</v>
      </c>
    </row>
    <row r="103" spans="1:33" x14ac:dyDescent="0.35">
      <c r="A103" s="9">
        <v>102</v>
      </c>
      <c r="B103" s="7" t="s">
        <v>2384</v>
      </c>
      <c r="C103" s="7" t="s">
        <v>26</v>
      </c>
      <c r="D103" s="7" t="s">
        <v>2385</v>
      </c>
      <c r="E103" s="7" t="s">
        <v>2386</v>
      </c>
      <c r="F103" s="7" t="s">
        <v>29</v>
      </c>
      <c r="G103" s="7" t="s">
        <v>745</v>
      </c>
      <c r="H103" s="7" t="s">
        <v>563</v>
      </c>
      <c r="I103" s="7" t="s">
        <v>32</v>
      </c>
      <c r="J103" s="7" t="s">
        <v>54</v>
      </c>
      <c r="K103" s="7" t="s">
        <v>2387</v>
      </c>
      <c r="L103" s="7" t="s">
        <v>35</v>
      </c>
      <c r="M103" s="7" t="s">
        <v>76</v>
      </c>
      <c r="N103" s="7" t="s">
        <v>2388</v>
      </c>
      <c r="O103" s="7">
        <v>47.88</v>
      </c>
      <c r="P103" s="7">
        <v>3</v>
      </c>
      <c r="Q103" s="7">
        <v>9.09</v>
      </c>
      <c r="R103" s="7">
        <v>7.23</v>
      </c>
      <c r="S103" s="7" t="s">
        <v>2337</v>
      </c>
      <c r="T103" s="7">
        <v>293</v>
      </c>
      <c r="U103" s="7" t="s">
        <v>39</v>
      </c>
      <c r="V103" s="7" t="s">
        <v>57</v>
      </c>
      <c r="W103" s="8" t="s">
        <v>58</v>
      </c>
      <c r="X103" s="3">
        <v>45467</v>
      </c>
      <c r="Y103" s="4" t="str">
        <f>TEXT(India_Data[[#This Row],[Order Date]],"YYYY")</f>
        <v>2024</v>
      </c>
      <c r="Z103" s="4" t="str">
        <f>TEXT(India_Data[[#This Row],[Order Date]],"dddd")</f>
        <v>Monday</v>
      </c>
      <c r="AA103" s="4" t="str">
        <f>TEXT(India_Data[[#This Row],[Order Date]],"MMMM")</f>
        <v>June</v>
      </c>
      <c r="AB103" s="4">
        <v>45473</v>
      </c>
      <c r="AC103" t="str">
        <f>IF(OR(India_Data[[#This Row],[Dayname]]="Sunday",India_Data[[#This Row],[Dayname]]="Saturday"),"Weekend","Weekday")</f>
        <v>Weekday</v>
      </c>
      <c r="AD103">
        <f>WEEKDAY(India_Data[[#This Row],[Order Date]])</f>
        <v>2</v>
      </c>
      <c r="AE103" t="str">
        <f>IF(OR(India_Data[[#This Row],[Column1]]=1,India_Data[[#This Row],[Column1]]=7),"Weekend","Weekday")</f>
        <v>Weekday</v>
      </c>
      <c r="AF103" s="15">
        <f>WEEKDAY(India_Data[[#This Row],[Order Date]],2)</f>
        <v>1</v>
      </c>
      <c r="AG103" s="15" t="str">
        <f>IF(India_Data[[#This Row],[Column3]]&gt;5,"Weekend","weekday")</f>
        <v>weekday</v>
      </c>
    </row>
    <row r="104" spans="1:33" x14ac:dyDescent="0.35">
      <c r="A104" s="9">
        <v>103</v>
      </c>
      <c r="B104" s="7" t="s">
        <v>2389</v>
      </c>
      <c r="C104" s="7" t="s">
        <v>26</v>
      </c>
      <c r="D104" s="7" t="s">
        <v>2390</v>
      </c>
      <c r="E104" s="7" t="s">
        <v>2391</v>
      </c>
      <c r="F104" s="7" t="s">
        <v>29</v>
      </c>
      <c r="G104" s="7" t="s">
        <v>1571</v>
      </c>
      <c r="H104" s="7" t="s">
        <v>46</v>
      </c>
      <c r="I104" s="7" t="s">
        <v>32</v>
      </c>
      <c r="J104" s="7" t="s">
        <v>47</v>
      </c>
      <c r="K104" s="7" t="s">
        <v>640</v>
      </c>
      <c r="L104" s="7" t="s">
        <v>35</v>
      </c>
      <c r="M104" s="7" t="s">
        <v>91</v>
      </c>
      <c r="N104" s="7" t="s">
        <v>641</v>
      </c>
      <c r="O104" s="7">
        <v>40.229999999999997</v>
      </c>
      <c r="P104" s="7">
        <v>3</v>
      </c>
      <c r="Q104" s="7">
        <v>20.07</v>
      </c>
      <c r="R104" s="7">
        <v>6.06</v>
      </c>
      <c r="S104" s="7" t="s">
        <v>2337</v>
      </c>
      <c r="T104" s="7">
        <v>408</v>
      </c>
      <c r="U104" s="7" t="s">
        <v>39</v>
      </c>
      <c r="V104" s="7" t="s">
        <v>40</v>
      </c>
      <c r="W104" s="8" t="s">
        <v>41</v>
      </c>
      <c r="X104" s="3">
        <v>44514</v>
      </c>
      <c r="Y104" s="4" t="str">
        <f>TEXT(India_Data[[#This Row],[Order Date]],"YYYY")</f>
        <v>2021</v>
      </c>
      <c r="Z104" s="4" t="str">
        <f>TEXT(India_Data[[#This Row],[Order Date]],"dddd")</f>
        <v>Sunday</v>
      </c>
      <c r="AA104" s="4" t="str">
        <f>TEXT(India_Data[[#This Row],[Order Date]],"MMMM")</f>
        <v>November</v>
      </c>
      <c r="AB104" s="4">
        <v>44520</v>
      </c>
      <c r="AC104" t="str">
        <f>IF(OR(India_Data[[#This Row],[Dayname]]="Sunday",India_Data[[#This Row],[Dayname]]="Saturday"),"Weekend","Weekday")</f>
        <v>Weekend</v>
      </c>
      <c r="AD104">
        <f>WEEKDAY(India_Data[[#This Row],[Order Date]])</f>
        <v>1</v>
      </c>
      <c r="AE104" t="str">
        <f>IF(OR(India_Data[[#This Row],[Column1]]=1,India_Data[[#This Row],[Column1]]=7),"Weekend","Weekday")</f>
        <v>Weekend</v>
      </c>
      <c r="AF104" s="15">
        <f>WEEKDAY(India_Data[[#This Row],[Order Date]],2)</f>
        <v>7</v>
      </c>
      <c r="AG104" s="15" t="str">
        <f>IF(India_Data[[#This Row],[Column3]]&gt;5,"Weekend","weekday")</f>
        <v>Weekend</v>
      </c>
    </row>
    <row r="105" spans="1:33" x14ac:dyDescent="0.35">
      <c r="A105" s="9">
        <v>104</v>
      </c>
      <c r="B105" s="7" t="s">
        <v>2392</v>
      </c>
      <c r="C105" s="7" t="s">
        <v>26</v>
      </c>
      <c r="D105" s="7" t="s">
        <v>1475</v>
      </c>
      <c r="E105" s="7" t="s">
        <v>1476</v>
      </c>
      <c r="F105" s="7" t="s">
        <v>29</v>
      </c>
      <c r="G105" s="7" t="s">
        <v>291</v>
      </c>
      <c r="H105" s="7" t="s">
        <v>63</v>
      </c>
      <c r="I105" s="7" t="s">
        <v>32</v>
      </c>
      <c r="J105" s="7" t="s">
        <v>54</v>
      </c>
      <c r="K105" s="7" t="s">
        <v>381</v>
      </c>
      <c r="L105" s="7" t="s">
        <v>35</v>
      </c>
      <c r="M105" s="7" t="s">
        <v>76</v>
      </c>
      <c r="N105" s="7" t="s">
        <v>382</v>
      </c>
      <c r="O105" s="7">
        <v>30.734999999999999</v>
      </c>
      <c r="P105" s="7">
        <v>3</v>
      </c>
      <c r="Q105" s="7">
        <v>-25.875</v>
      </c>
      <c r="R105" s="7">
        <v>5.0999999999999996</v>
      </c>
      <c r="S105" s="7" t="s">
        <v>2337</v>
      </c>
      <c r="T105" s="7">
        <v>29</v>
      </c>
      <c r="U105" s="7" t="s">
        <v>39</v>
      </c>
      <c r="V105" s="7" t="s">
        <v>50</v>
      </c>
      <c r="W105" s="8" t="s">
        <v>41</v>
      </c>
      <c r="X105" s="3">
        <v>44243</v>
      </c>
      <c r="Y105" s="4" t="str">
        <f>TEXT(India_Data[[#This Row],[Order Date]],"YYYY")</f>
        <v>2021</v>
      </c>
      <c r="Z105" s="4" t="str">
        <f>TEXT(India_Data[[#This Row],[Order Date]],"dddd")</f>
        <v>Tuesday</v>
      </c>
      <c r="AA105" s="4" t="str">
        <f>TEXT(India_Data[[#This Row],[Order Date]],"MMMM")</f>
        <v>February</v>
      </c>
      <c r="AB105" s="4">
        <v>44248</v>
      </c>
      <c r="AC105" t="str">
        <f>IF(OR(India_Data[[#This Row],[Dayname]]="Sunday",India_Data[[#This Row],[Dayname]]="Saturday"),"Weekend","Weekday")</f>
        <v>Weekday</v>
      </c>
      <c r="AD105">
        <f>WEEKDAY(India_Data[[#This Row],[Order Date]])</f>
        <v>3</v>
      </c>
      <c r="AE105" t="str">
        <f>IF(OR(India_Data[[#This Row],[Column1]]=1,India_Data[[#This Row],[Column1]]=7),"Weekend","Weekday")</f>
        <v>Weekday</v>
      </c>
      <c r="AF105" s="15">
        <f>WEEKDAY(India_Data[[#This Row],[Order Date]],2)</f>
        <v>2</v>
      </c>
      <c r="AG105" s="15" t="str">
        <f>IF(India_Data[[#This Row],[Column3]]&gt;5,"Weekend","weekday")</f>
        <v>weekday</v>
      </c>
    </row>
    <row r="106" spans="1:33" x14ac:dyDescent="0.35">
      <c r="A106" s="9">
        <v>105</v>
      </c>
      <c r="B106" s="7" t="s">
        <v>2393</v>
      </c>
      <c r="C106" s="7" t="s">
        <v>26</v>
      </c>
      <c r="D106" s="7" t="s">
        <v>2394</v>
      </c>
      <c r="E106" s="7" t="s">
        <v>2395</v>
      </c>
      <c r="F106" s="7" t="s">
        <v>29</v>
      </c>
      <c r="G106" s="7" t="s">
        <v>2396</v>
      </c>
      <c r="H106" s="7" t="s">
        <v>124</v>
      </c>
      <c r="I106" s="7" t="s">
        <v>32</v>
      </c>
      <c r="J106" s="7" t="s">
        <v>47</v>
      </c>
      <c r="K106" s="7" t="s">
        <v>2397</v>
      </c>
      <c r="L106" s="7" t="s">
        <v>35</v>
      </c>
      <c r="M106" s="7" t="s">
        <v>98</v>
      </c>
      <c r="N106" s="7" t="s">
        <v>2398</v>
      </c>
      <c r="O106" s="7">
        <v>96.78</v>
      </c>
      <c r="P106" s="7">
        <v>2</v>
      </c>
      <c r="Q106" s="7">
        <v>44.46</v>
      </c>
      <c r="R106" s="7">
        <v>12</v>
      </c>
      <c r="S106" s="7" t="s">
        <v>2337</v>
      </c>
      <c r="T106" s="7">
        <v>85</v>
      </c>
      <c r="U106" s="7" t="s">
        <v>39</v>
      </c>
      <c r="V106" s="7" t="s">
        <v>78</v>
      </c>
      <c r="W106" s="8" t="s">
        <v>58</v>
      </c>
      <c r="X106" s="3">
        <v>45180</v>
      </c>
      <c r="Y106" s="4" t="str">
        <f>TEXT(India_Data[[#This Row],[Order Date]],"YYYY")</f>
        <v>2023</v>
      </c>
      <c r="Z106" s="4" t="str">
        <f>TEXT(India_Data[[#This Row],[Order Date]],"dddd")</f>
        <v>Monday</v>
      </c>
      <c r="AA106" s="4" t="str">
        <f>TEXT(India_Data[[#This Row],[Order Date]],"MMMM")</f>
        <v>September</v>
      </c>
      <c r="AB106" s="4">
        <v>45245</v>
      </c>
      <c r="AC106" t="str">
        <f>IF(OR(India_Data[[#This Row],[Dayname]]="Sunday",India_Data[[#This Row],[Dayname]]="Saturday"),"Weekend","Weekday")</f>
        <v>Weekday</v>
      </c>
      <c r="AD106">
        <f>WEEKDAY(India_Data[[#This Row],[Order Date]])</f>
        <v>2</v>
      </c>
      <c r="AE106" t="str">
        <f>IF(OR(India_Data[[#This Row],[Column1]]=1,India_Data[[#This Row],[Column1]]=7),"Weekend","Weekday")</f>
        <v>Weekday</v>
      </c>
      <c r="AF106" s="15">
        <f>WEEKDAY(India_Data[[#This Row],[Order Date]],2)</f>
        <v>1</v>
      </c>
      <c r="AG106" s="15" t="str">
        <f>IF(India_Data[[#This Row],[Column3]]&gt;5,"Weekend","weekday")</f>
        <v>weekday</v>
      </c>
    </row>
    <row r="107" spans="1:33" x14ac:dyDescent="0.35">
      <c r="A107" s="9">
        <v>106</v>
      </c>
      <c r="B107" s="7" t="s">
        <v>2399</v>
      </c>
      <c r="C107" s="7" t="s">
        <v>26</v>
      </c>
      <c r="D107" s="7" t="s">
        <v>2400</v>
      </c>
      <c r="E107" s="7" t="s">
        <v>2401</v>
      </c>
      <c r="F107" s="7" t="s">
        <v>29</v>
      </c>
      <c r="G107" s="7" t="s">
        <v>45</v>
      </c>
      <c r="H107" s="7" t="s">
        <v>46</v>
      </c>
      <c r="I107" s="7" t="s">
        <v>32</v>
      </c>
      <c r="J107" s="7" t="s">
        <v>47</v>
      </c>
      <c r="K107" s="7" t="s">
        <v>1001</v>
      </c>
      <c r="L107" s="7" t="s">
        <v>35</v>
      </c>
      <c r="M107" s="7" t="s">
        <v>105</v>
      </c>
      <c r="N107" s="7" t="s">
        <v>1002</v>
      </c>
      <c r="O107" s="7">
        <v>34.14</v>
      </c>
      <c r="P107" s="7">
        <v>2</v>
      </c>
      <c r="Q107" s="7">
        <v>11.58</v>
      </c>
      <c r="R107" s="7">
        <v>6.85</v>
      </c>
      <c r="S107" s="7" t="s">
        <v>2337</v>
      </c>
      <c r="T107" s="7">
        <v>416</v>
      </c>
      <c r="U107" s="7" t="s">
        <v>39</v>
      </c>
      <c r="V107" s="7" t="s">
        <v>57</v>
      </c>
      <c r="W107" s="8" t="s">
        <v>58</v>
      </c>
      <c r="X107" s="3">
        <v>45613</v>
      </c>
      <c r="Y107" s="4" t="str">
        <f>TEXT(India_Data[[#This Row],[Order Date]],"YYYY")</f>
        <v>2024</v>
      </c>
      <c r="Z107" s="4" t="str">
        <f>TEXT(India_Data[[#This Row],[Order Date]],"dddd")</f>
        <v>Sunday</v>
      </c>
      <c r="AA107" s="4" t="str">
        <f>TEXT(India_Data[[#This Row],[Order Date]],"MMMM")</f>
        <v>November</v>
      </c>
      <c r="AB107" s="4">
        <v>45617</v>
      </c>
      <c r="AC107" t="str">
        <f>IF(OR(India_Data[[#This Row],[Dayname]]="Sunday",India_Data[[#This Row],[Dayname]]="Saturday"),"Weekend","Weekday")</f>
        <v>Weekend</v>
      </c>
      <c r="AD107">
        <f>WEEKDAY(India_Data[[#This Row],[Order Date]])</f>
        <v>1</v>
      </c>
      <c r="AE107" t="str">
        <f>IF(OR(India_Data[[#This Row],[Column1]]=1,India_Data[[#This Row],[Column1]]=7),"Weekend","Weekday")</f>
        <v>Weekend</v>
      </c>
      <c r="AF107" s="15">
        <f>WEEKDAY(India_Data[[#This Row],[Order Date]],2)</f>
        <v>7</v>
      </c>
      <c r="AG107" s="15" t="str">
        <f>IF(India_Data[[#This Row],[Column3]]&gt;5,"Weekend","weekday")</f>
        <v>Weekend</v>
      </c>
    </row>
    <row r="108" spans="1:33" x14ac:dyDescent="0.35">
      <c r="A108" s="9">
        <v>107</v>
      </c>
      <c r="B108" s="7" t="s">
        <v>2402</v>
      </c>
      <c r="C108" s="7" t="s">
        <v>26</v>
      </c>
      <c r="D108" s="7" t="s">
        <v>2249</v>
      </c>
      <c r="E108" s="7" t="s">
        <v>2250</v>
      </c>
      <c r="F108" s="7" t="s">
        <v>29</v>
      </c>
      <c r="G108" s="7" t="s">
        <v>45</v>
      </c>
      <c r="H108" s="7" t="s">
        <v>46</v>
      </c>
      <c r="I108" s="7" t="s">
        <v>32</v>
      </c>
      <c r="J108" s="7" t="s">
        <v>47</v>
      </c>
      <c r="K108" s="7" t="s">
        <v>818</v>
      </c>
      <c r="L108" s="7" t="s">
        <v>35</v>
      </c>
      <c r="M108" s="7" t="s">
        <v>159</v>
      </c>
      <c r="N108" s="7" t="s">
        <v>819</v>
      </c>
      <c r="O108" s="7">
        <v>190.32</v>
      </c>
      <c r="P108" s="7">
        <v>4</v>
      </c>
      <c r="Q108" s="7">
        <v>53.28</v>
      </c>
      <c r="R108" s="7">
        <v>23.6</v>
      </c>
      <c r="S108" s="7" t="s">
        <v>2337</v>
      </c>
      <c r="T108" s="7">
        <v>525</v>
      </c>
      <c r="U108" s="7" t="s">
        <v>39</v>
      </c>
      <c r="V108" s="7" t="s">
        <v>50</v>
      </c>
      <c r="W108" s="8" t="s">
        <v>41</v>
      </c>
      <c r="X108" s="3">
        <v>44552</v>
      </c>
      <c r="Y108" s="4" t="str">
        <f>TEXT(India_Data[[#This Row],[Order Date]],"YYYY")</f>
        <v>2021</v>
      </c>
      <c r="Z108" s="4" t="str">
        <f>TEXT(India_Data[[#This Row],[Order Date]],"dddd")</f>
        <v>Wednesday</v>
      </c>
      <c r="AA108" s="4" t="str">
        <f>TEXT(India_Data[[#This Row],[Order Date]],"MMMM")</f>
        <v>December</v>
      </c>
      <c r="AB108" s="4">
        <v>44556</v>
      </c>
      <c r="AC108" t="str">
        <f>IF(OR(India_Data[[#This Row],[Dayname]]="Sunday",India_Data[[#This Row],[Dayname]]="Saturday"),"Weekend","Weekday")</f>
        <v>Weekday</v>
      </c>
      <c r="AD108">
        <f>WEEKDAY(India_Data[[#This Row],[Order Date]])</f>
        <v>4</v>
      </c>
      <c r="AE108" t="str">
        <f>IF(OR(India_Data[[#This Row],[Column1]]=1,India_Data[[#This Row],[Column1]]=7),"Weekend","Weekday")</f>
        <v>Weekday</v>
      </c>
      <c r="AF108" s="15">
        <f>WEEKDAY(India_Data[[#This Row],[Order Date]],2)</f>
        <v>3</v>
      </c>
      <c r="AG108" s="15" t="str">
        <f>IF(India_Data[[#This Row],[Column3]]&gt;5,"Weekend","weekday")</f>
        <v>weekday</v>
      </c>
    </row>
    <row r="109" spans="1:33" x14ac:dyDescent="0.35">
      <c r="A109" s="9">
        <v>108</v>
      </c>
      <c r="B109" s="7" t="s">
        <v>2392</v>
      </c>
      <c r="C109" s="7" t="s">
        <v>26</v>
      </c>
      <c r="D109" s="7" t="s">
        <v>1475</v>
      </c>
      <c r="E109" s="7" t="s">
        <v>1476</v>
      </c>
      <c r="F109" s="7" t="s">
        <v>29</v>
      </c>
      <c r="G109" s="7" t="s">
        <v>291</v>
      </c>
      <c r="H109" s="7" t="s">
        <v>63</v>
      </c>
      <c r="I109" s="7" t="s">
        <v>32</v>
      </c>
      <c r="J109" s="7" t="s">
        <v>54</v>
      </c>
      <c r="K109" s="7" t="s">
        <v>2403</v>
      </c>
      <c r="L109" s="7" t="s">
        <v>35</v>
      </c>
      <c r="M109" s="7" t="s">
        <v>145</v>
      </c>
      <c r="N109" s="7" t="s">
        <v>2404</v>
      </c>
      <c r="O109" s="7">
        <v>339.15</v>
      </c>
      <c r="P109" s="7">
        <v>14</v>
      </c>
      <c r="Q109" s="7">
        <v>-305.55</v>
      </c>
      <c r="R109" s="7">
        <v>61.59</v>
      </c>
      <c r="S109" s="7" t="s">
        <v>2337</v>
      </c>
      <c r="T109" s="7">
        <v>369</v>
      </c>
      <c r="U109" s="7" t="s">
        <v>39</v>
      </c>
      <c r="V109" s="7" t="s">
        <v>40</v>
      </c>
      <c r="W109" s="8" t="s">
        <v>41</v>
      </c>
      <c r="X109" s="3">
        <v>45547</v>
      </c>
      <c r="Y109" s="4" t="str">
        <f>TEXT(India_Data[[#This Row],[Order Date]],"YYYY")</f>
        <v>2024</v>
      </c>
      <c r="Z109" s="4" t="str">
        <f>TEXT(India_Data[[#This Row],[Order Date]],"dddd")</f>
        <v>Thursday</v>
      </c>
      <c r="AA109" s="4" t="str">
        <f>TEXT(India_Data[[#This Row],[Order Date]],"MMMM")</f>
        <v>September</v>
      </c>
      <c r="AB109" s="4">
        <v>45639</v>
      </c>
      <c r="AC109" t="str">
        <f>IF(OR(India_Data[[#This Row],[Dayname]]="Sunday",India_Data[[#This Row],[Dayname]]="Saturday"),"Weekend","Weekday")</f>
        <v>Weekday</v>
      </c>
      <c r="AD109">
        <f>WEEKDAY(India_Data[[#This Row],[Order Date]])</f>
        <v>5</v>
      </c>
      <c r="AE109" t="str">
        <f>IF(OR(India_Data[[#This Row],[Column1]]=1,India_Data[[#This Row],[Column1]]=7),"Weekend","Weekday")</f>
        <v>Weekday</v>
      </c>
      <c r="AF109" s="15">
        <f>WEEKDAY(India_Data[[#This Row],[Order Date]],2)</f>
        <v>4</v>
      </c>
      <c r="AG109" s="15" t="str">
        <f>IF(India_Data[[#This Row],[Column3]]&gt;5,"Weekend","weekday")</f>
        <v>weekday</v>
      </c>
    </row>
    <row r="110" spans="1:33" x14ac:dyDescent="0.35">
      <c r="A110" s="9">
        <v>109</v>
      </c>
      <c r="B110" s="7" t="s">
        <v>2363</v>
      </c>
      <c r="C110" s="7" t="s">
        <v>26</v>
      </c>
      <c r="D110" s="7" t="s">
        <v>2364</v>
      </c>
      <c r="E110" s="7" t="s">
        <v>2365</v>
      </c>
      <c r="F110" s="7" t="s">
        <v>29</v>
      </c>
      <c r="G110" s="7" t="s">
        <v>588</v>
      </c>
      <c r="H110" s="7" t="s">
        <v>136</v>
      </c>
      <c r="I110" s="7" t="s">
        <v>32</v>
      </c>
      <c r="J110" s="7" t="s">
        <v>54</v>
      </c>
      <c r="K110" s="7" t="s">
        <v>1088</v>
      </c>
      <c r="L110" s="7" t="s">
        <v>35</v>
      </c>
      <c r="M110" s="7" t="s">
        <v>36</v>
      </c>
      <c r="N110" s="7" t="s">
        <v>1089</v>
      </c>
      <c r="O110" s="7">
        <v>112.08</v>
      </c>
      <c r="P110" s="7">
        <v>8</v>
      </c>
      <c r="Q110" s="7">
        <v>4.32</v>
      </c>
      <c r="R110" s="7">
        <v>10.199999999999999</v>
      </c>
      <c r="S110" s="7" t="s">
        <v>2337</v>
      </c>
      <c r="T110" s="7">
        <v>353</v>
      </c>
      <c r="U110" s="7" t="s">
        <v>39</v>
      </c>
      <c r="V110" s="7" t="s">
        <v>50</v>
      </c>
      <c r="W110" s="8" t="s">
        <v>41</v>
      </c>
      <c r="X110" s="3">
        <v>45467</v>
      </c>
      <c r="Y110" s="4" t="str">
        <f>TEXT(India_Data[[#This Row],[Order Date]],"YYYY")</f>
        <v>2024</v>
      </c>
      <c r="Z110" s="4" t="str">
        <f>TEXT(India_Data[[#This Row],[Order Date]],"dddd")</f>
        <v>Monday</v>
      </c>
      <c r="AA110" s="4" t="str">
        <f>TEXT(India_Data[[#This Row],[Order Date]],"MMMM")</f>
        <v>June</v>
      </c>
      <c r="AB110" s="4">
        <v>45473</v>
      </c>
      <c r="AC110" t="str">
        <f>IF(OR(India_Data[[#This Row],[Dayname]]="Sunday",India_Data[[#This Row],[Dayname]]="Saturday"),"Weekend","Weekday")</f>
        <v>Weekday</v>
      </c>
      <c r="AD110">
        <f>WEEKDAY(India_Data[[#This Row],[Order Date]])</f>
        <v>2</v>
      </c>
      <c r="AE110" t="str">
        <f>IF(OR(India_Data[[#This Row],[Column1]]=1,India_Data[[#This Row],[Column1]]=7),"Weekend","Weekday")</f>
        <v>Weekday</v>
      </c>
      <c r="AF110" s="15">
        <f>WEEKDAY(India_Data[[#This Row],[Order Date]],2)</f>
        <v>1</v>
      </c>
      <c r="AG110" s="15" t="str">
        <f>IF(India_Data[[#This Row],[Column3]]&gt;5,"Weekend","weekday")</f>
        <v>weekday</v>
      </c>
    </row>
    <row r="111" spans="1:33" x14ac:dyDescent="0.35">
      <c r="A111" s="9">
        <v>110</v>
      </c>
      <c r="B111" s="7" t="s">
        <v>2405</v>
      </c>
      <c r="C111" s="7" t="s">
        <v>26</v>
      </c>
      <c r="D111" s="7" t="s">
        <v>2400</v>
      </c>
      <c r="E111" s="7" t="s">
        <v>2401</v>
      </c>
      <c r="F111" s="7" t="s">
        <v>29</v>
      </c>
      <c r="G111" s="7" t="s">
        <v>291</v>
      </c>
      <c r="H111" s="7" t="s">
        <v>63</v>
      </c>
      <c r="I111" s="7" t="s">
        <v>32</v>
      </c>
      <c r="J111" s="7" t="s">
        <v>54</v>
      </c>
      <c r="K111" s="7" t="s">
        <v>2406</v>
      </c>
      <c r="L111" s="7" t="s">
        <v>35</v>
      </c>
      <c r="M111" s="7" t="s">
        <v>36</v>
      </c>
      <c r="N111" s="7" t="s">
        <v>2407</v>
      </c>
      <c r="O111" s="7">
        <v>73.424999999999997</v>
      </c>
      <c r="P111" s="7">
        <v>5</v>
      </c>
      <c r="Q111" s="7">
        <v>-7.4999999999999997E-2</v>
      </c>
      <c r="R111" s="7">
        <v>8.76</v>
      </c>
      <c r="S111" s="7" t="s">
        <v>2337</v>
      </c>
      <c r="T111" s="7">
        <v>574</v>
      </c>
      <c r="U111" s="7" t="s">
        <v>39</v>
      </c>
      <c r="V111" s="7" t="s">
        <v>78</v>
      </c>
      <c r="W111" s="8" t="s">
        <v>41</v>
      </c>
      <c r="X111" s="3">
        <v>45222</v>
      </c>
      <c r="Y111" s="4" t="str">
        <f>TEXT(India_Data[[#This Row],[Order Date]],"YYYY")</f>
        <v>2023</v>
      </c>
      <c r="Z111" s="4" t="str">
        <f>TEXT(India_Data[[#This Row],[Order Date]],"dddd")</f>
        <v>Monday</v>
      </c>
      <c r="AA111" s="4" t="str">
        <f>TEXT(India_Data[[#This Row],[Order Date]],"MMMM")</f>
        <v>October</v>
      </c>
      <c r="AB111" s="4">
        <v>45227</v>
      </c>
      <c r="AC111" t="str">
        <f>IF(OR(India_Data[[#This Row],[Dayname]]="Sunday",India_Data[[#This Row],[Dayname]]="Saturday"),"Weekend","Weekday")</f>
        <v>Weekday</v>
      </c>
      <c r="AD111">
        <f>WEEKDAY(India_Data[[#This Row],[Order Date]])</f>
        <v>2</v>
      </c>
      <c r="AE111" t="str">
        <f>IF(OR(India_Data[[#This Row],[Column1]]=1,India_Data[[#This Row],[Column1]]=7),"Weekend","Weekday")</f>
        <v>Weekday</v>
      </c>
      <c r="AF111" s="15">
        <f>WEEKDAY(India_Data[[#This Row],[Order Date]],2)</f>
        <v>1</v>
      </c>
      <c r="AG111" s="15" t="str">
        <f>IF(India_Data[[#This Row],[Column3]]&gt;5,"Weekend","weekday")</f>
        <v>weekday</v>
      </c>
    </row>
    <row r="112" spans="1:33" x14ac:dyDescent="0.35">
      <c r="A112" s="9">
        <v>111</v>
      </c>
      <c r="B112" s="7" t="s">
        <v>2408</v>
      </c>
      <c r="C112" s="7" t="s">
        <v>26</v>
      </c>
      <c r="D112" s="7" t="s">
        <v>2409</v>
      </c>
      <c r="E112" s="7" t="s">
        <v>2410</v>
      </c>
      <c r="F112" s="7" t="s">
        <v>29</v>
      </c>
      <c r="G112" s="7" t="s">
        <v>2411</v>
      </c>
      <c r="H112" s="7" t="s">
        <v>63</v>
      </c>
      <c r="I112" s="7" t="s">
        <v>32</v>
      </c>
      <c r="J112" s="7" t="s">
        <v>54</v>
      </c>
      <c r="K112" s="7" t="s">
        <v>519</v>
      </c>
      <c r="L112" s="7" t="s">
        <v>35</v>
      </c>
      <c r="M112" s="7" t="s">
        <v>36</v>
      </c>
      <c r="N112" s="7" t="s">
        <v>520</v>
      </c>
      <c r="O112" s="7">
        <v>15.9</v>
      </c>
      <c r="P112" s="7">
        <v>2</v>
      </c>
      <c r="Q112" s="7">
        <v>2.82</v>
      </c>
      <c r="R112" s="7">
        <v>2.34</v>
      </c>
      <c r="S112" s="7" t="s">
        <v>2337</v>
      </c>
      <c r="T112" s="7">
        <v>793</v>
      </c>
      <c r="U112" s="7" t="s">
        <v>39</v>
      </c>
      <c r="V112" s="7" t="s">
        <v>57</v>
      </c>
      <c r="W112" s="8" t="s">
        <v>58</v>
      </c>
      <c r="X112" s="3">
        <v>45091</v>
      </c>
      <c r="Y112" s="4" t="str">
        <f>TEXT(India_Data[[#This Row],[Order Date]],"YYYY")</f>
        <v>2023</v>
      </c>
      <c r="Z112" s="4" t="str">
        <f>TEXT(India_Data[[#This Row],[Order Date]],"dddd")</f>
        <v>Wednesday</v>
      </c>
      <c r="AA112" s="4" t="str">
        <f>TEXT(India_Data[[#This Row],[Order Date]],"MMMM")</f>
        <v>June</v>
      </c>
      <c r="AB112" s="4">
        <v>45095</v>
      </c>
      <c r="AC112" t="str">
        <f>IF(OR(India_Data[[#This Row],[Dayname]]="Sunday",India_Data[[#This Row],[Dayname]]="Saturday"),"Weekend","Weekday")</f>
        <v>Weekday</v>
      </c>
      <c r="AD112">
        <f>WEEKDAY(India_Data[[#This Row],[Order Date]])</f>
        <v>4</v>
      </c>
      <c r="AE112" t="str">
        <f>IF(OR(India_Data[[#This Row],[Column1]]=1,India_Data[[#This Row],[Column1]]=7),"Weekend","Weekday")</f>
        <v>Weekday</v>
      </c>
      <c r="AF112" s="15">
        <f>WEEKDAY(India_Data[[#This Row],[Order Date]],2)</f>
        <v>3</v>
      </c>
      <c r="AG112" s="15" t="str">
        <f>IF(India_Data[[#This Row],[Column3]]&gt;5,"Weekend","weekday")</f>
        <v>weekday</v>
      </c>
    </row>
    <row r="113" spans="1:33" x14ac:dyDescent="0.35">
      <c r="A113" s="9">
        <v>112</v>
      </c>
      <c r="B113" s="7" t="s">
        <v>2804</v>
      </c>
      <c r="C113" s="7" t="s">
        <v>26</v>
      </c>
      <c r="D113" s="7" t="s">
        <v>2805</v>
      </c>
      <c r="E113" s="7" t="s">
        <v>2806</v>
      </c>
      <c r="F113" s="7" t="s">
        <v>29</v>
      </c>
      <c r="G113" s="7" t="s">
        <v>260</v>
      </c>
      <c r="H113" s="7" t="s">
        <v>260</v>
      </c>
      <c r="I113" s="7" t="s">
        <v>32</v>
      </c>
      <c r="J113" s="7" t="s">
        <v>33</v>
      </c>
      <c r="K113" s="7" t="s">
        <v>2807</v>
      </c>
      <c r="L113" s="7" t="s">
        <v>35</v>
      </c>
      <c r="M113" s="7" t="s">
        <v>36</v>
      </c>
      <c r="N113" s="7" t="s">
        <v>2808</v>
      </c>
      <c r="O113" s="7">
        <v>19.2</v>
      </c>
      <c r="P113" s="7">
        <v>4</v>
      </c>
      <c r="Q113" s="7">
        <v>6.48</v>
      </c>
      <c r="R113" s="7">
        <v>1.02</v>
      </c>
      <c r="S113" s="7" t="s">
        <v>2809</v>
      </c>
      <c r="T113" s="7">
        <v>59</v>
      </c>
      <c r="U113" s="7" t="s">
        <v>39</v>
      </c>
      <c r="V113" s="7" t="s">
        <v>40</v>
      </c>
      <c r="W113" s="8" t="s">
        <v>41</v>
      </c>
      <c r="X113" s="3">
        <v>44514</v>
      </c>
      <c r="Y113" s="4" t="str">
        <f>TEXT(India_Data[[#This Row],[Order Date]],"YYYY")</f>
        <v>2021</v>
      </c>
      <c r="Z113" s="4" t="str">
        <f>TEXT(India_Data[[#This Row],[Order Date]],"dddd")</f>
        <v>Sunday</v>
      </c>
      <c r="AA113" s="4" t="str">
        <f>TEXT(India_Data[[#This Row],[Order Date]],"MMMM")</f>
        <v>November</v>
      </c>
      <c r="AB113" s="4">
        <v>44520</v>
      </c>
      <c r="AC113" t="str">
        <f>IF(OR(India_Data[[#This Row],[Dayname]]="Sunday",India_Data[[#This Row],[Dayname]]="Saturday"),"Weekend","Weekday")</f>
        <v>Weekend</v>
      </c>
      <c r="AD113">
        <f>WEEKDAY(India_Data[[#This Row],[Order Date]])</f>
        <v>1</v>
      </c>
      <c r="AE113" t="str">
        <f>IF(OR(India_Data[[#This Row],[Column1]]=1,India_Data[[#This Row],[Column1]]=7),"Weekend","Weekday")</f>
        <v>Weekend</v>
      </c>
      <c r="AF113" s="15">
        <f>WEEKDAY(India_Data[[#This Row],[Order Date]],2)</f>
        <v>7</v>
      </c>
      <c r="AG113" s="15" t="str">
        <f>IF(India_Data[[#This Row],[Column3]]&gt;5,"Weekend","weekday")</f>
        <v>Weekend</v>
      </c>
    </row>
    <row r="114" spans="1:33" x14ac:dyDescent="0.35">
      <c r="A114" s="9">
        <v>113</v>
      </c>
      <c r="B114" s="7" t="s">
        <v>2810</v>
      </c>
      <c r="C114" s="7" t="s">
        <v>26</v>
      </c>
      <c r="D114" s="7" t="s">
        <v>2811</v>
      </c>
      <c r="E114" s="7" t="s">
        <v>2812</v>
      </c>
      <c r="F114" s="7" t="s">
        <v>29</v>
      </c>
      <c r="G114" s="7" t="s">
        <v>203</v>
      </c>
      <c r="H114" s="7" t="s">
        <v>53</v>
      </c>
      <c r="I114" s="7" t="s">
        <v>32</v>
      </c>
      <c r="J114" s="7" t="s">
        <v>54</v>
      </c>
      <c r="K114" s="7" t="s">
        <v>130</v>
      </c>
      <c r="L114" s="7" t="s">
        <v>35</v>
      </c>
      <c r="M114" s="7" t="s">
        <v>98</v>
      </c>
      <c r="N114" s="7" t="s">
        <v>131</v>
      </c>
      <c r="O114" s="7">
        <v>243.15</v>
      </c>
      <c r="P114" s="7">
        <v>5</v>
      </c>
      <c r="Q114" s="7">
        <v>29.1</v>
      </c>
      <c r="R114" s="7">
        <v>24.55</v>
      </c>
      <c r="S114" s="7" t="s">
        <v>2809</v>
      </c>
      <c r="T114" s="7">
        <v>178</v>
      </c>
      <c r="U114" s="7" t="s">
        <v>39</v>
      </c>
      <c r="V114" s="7" t="s">
        <v>50</v>
      </c>
      <c r="W114" s="8" t="s">
        <v>58</v>
      </c>
      <c r="X114" s="3">
        <v>45547</v>
      </c>
      <c r="Y114" s="4" t="str">
        <f>TEXT(India_Data[[#This Row],[Order Date]],"YYYY")</f>
        <v>2024</v>
      </c>
      <c r="Z114" s="4" t="str">
        <f>TEXT(India_Data[[#This Row],[Order Date]],"dddd")</f>
        <v>Thursday</v>
      </c>
      <c r="AA114" s="4" t="str">
        <f>TEXT(India_Data[[#This Row],[Order Date]],"MMMM")</f>
        <v>September</v>
      </c>
      <c r="AB114" s="4">
        <v>45639</v>
      </c>
      <c r="AC114" t="str">
        <f>IF(OR(India_Data[[#This Row],[Dayname]]="Sunday",India_Data[[#This Row],[Dayname]]="Saturday"),"Weekend","Weekday")</f>
        <v>Weekday</v>
      </c>
      <c r="AD114">
        <f>WEEKDAY(India_Data[[#This Row],[Order Date]])</f>
        <v>5</v>
      </c>
      <c r="AE114" t="str">
        <f>IF(OR(India_Data[[#This Row],[Column1]]=1,India_Data[[#This Row],[Column1]]=7),"Weekend","Weekday")</f>
        <v>Weekday</v>
      </c>
      <c r="AF114" s="15">
        <f>WEEKDAY(India_Data[[#This Row],[Order Date]],2)</f>
        <v>4</v>
      </c>
      <c r="AG114" s="15" t="str">
        <f>IF(India_Data[[#This Row],[Column3]]&gt;5,"Weekend","weekday")</f>
        <v>weekday</v>
      </c>
    </row>
    <row r="115" spans="1:33" x14ac:dyDescent="0.35">
      <c r="A115" s="9">
        <v>114</v>
      </c>
      <c r="B115" s="7" t="s">
        <v>2813</v>
      </c>
      <c r="C115" s="7" t="s">
        <v>26</v>
      </c>
      <c r="D115" s="7" t="s">
        <v>154</v>
      </c>
      <c r="E115" s="7" t="s">
        <v>155</v>
      </c>
      <c r="F115" s="7" t="s">
        <v>110</v>
      </c>
      <c r="G115" s="7" t="s">
        <v>813</v>
      </c>
      <c r="H115" s="7" t="s">
        <v>46</v>
      </c>
      <c r="I115" s="7" t="s">
        <v>32</v>
      </c>
      <c r="J115" s="7" t="s">
        <v>47</v>
      </c>
      <c r="K115" s="7" t="s">
        <v>2494</v>
      </c>
      <c r="L115" s="7" t="s">
        <v>35</v>
      </c>
      <c r="M115" s="7" t="s">
        <v>91</v>
      </c>
      <c r="N115" s="7" t="s">
        <v>2495</v>
      </c>
      <c r="O115" s="7">
        <v>84.15</v>
      </c>
      <c r="P115" s="7">
        <v>5</v>
      </c>
      <c r="Q115" s="7">
        <v>14.25</v>
      </c>
      <c r="R115" s="7">
        <v>5.62</v>
      </c>
      <c r="S115" s="7" t="s">
        <v>2809</v>
      </c>
      <c r="T115" s="7">
        <v>653</v>
      </c>
      <c r="U115" s="7" t="s">
        <v>39</v>
      </c>
      <c r="V115" s="7" t="s">
        <v>78</v>
      </c>
      <c r="W115" s="8" t="s">
        <v>58</v>
      </c>
      <c r="X115" s="3">
        <v>45137</v>
      </c>
      <c r="Y115" s="4" t="str">
        <f>TEXT(India_Data[[#This Row],[Order Date]],"YYYY")</f>
        <v>2023</v>
      </c>
      <c r="Z115" s="4" t="str">
        <f>TEXT(India_Data[[#This Row],[Order Date]],"dddd")</f>
        <v>Sunday</v>
      </c>
      <c r="AA115" s="4" t="str">
        <f>TEXT(India_Data[[#This Row],[Order Date]],"MMMM")</f>
        <v>July</v>
      </c>
      <c r="AB115" s="4">
        <v>44993</v>
      </c>
      <c r="AC115" t="str">
        <f>IF(OR(India_Data[[#This Row],[Dayname]]="Sunday",India_Data[[#This Row],[Dayname]]="Saturday"),"Weekend","Weekday")</f>
        <v>Weekend</v>
      </c>
      <c r="AD115">
        <f>WEEKDAY(India_Data[[#This Row],[Order Date]])</f>
        <v>1</v>
      </c>
      <c r="AE115" t="str">
        <f>IF(OR(India_Data[[#This Row],[Column1]]=1,India_Data[[#This Row],[Column1]]=7),"Weekend","Weekday")</f>
        <v>Weekend</v>
      </c>
      <c r="AF115" s="15">
        <f>WEEKDAY(India_Data[[#This Row],[Order Date]],2)</f>
        <v>7</v>
      </c>
      <c r="AG115" s="15" t="str">
        <f>IF(India_Data[[#This Row],[Column3]]&gt;5,"Weekend","weekday")</f>
        <v>Weekend</v>
      </c>
    </row>
    <row r="116" spans="1:33" x14ac:dyDescent="0.35">
      <c r="A116" s="9">
        <v>115</v>
      </c>
      <c r="B116" s="7" t="s">
        <v>2814</v>
      </c>
      <c r="C116" s="7" t="s">
        <v>26</v>
      </c>
      <c r="D116" s="7" t="s">
        <v>488</v>
      </c>
      <c r="E116" s="7" t="s">
        <v>489</v>
      </c>
      <c r="F116" s="7" t="s">
        <v>171</v>
      </c>
      <c r="G116" s="7" t="s">
        <v>1154</v>
      </c>
      <c r="H116" s="7" t="s">
        <v>563</v>
      </c>
      <c r="I116" s="7" t="s">
        <v>32</v>
      </c>
      <c r="J116" s="7" t="s">
        <v>54</v>
      </c>
      <c r="K116" s="7" t="s">
        <v>2815</v>
      </c>
      <c r="L116" s="7" t="s">
        <v>35</v>
      </c>
      <c r="M116" s="7" t="s">
        <v>105</v>
      </c>
      <c r="N116" s="7" t="s">
        <v>2816</v>
      </c>
      <c r="O116" s="7">
        <v>152.4</v>
      </c>
      <c r="P116" s="7">
        <v>5</v>
      </c>
      <c r="Q116" s="7">
        <v>41.1</v>
      </c>
      <c r="R116" s="7">
        <v>5.44</v>
      </c>
      <c r="S116" s="7" t="s">
        <v>2809</v>
      </c>
      <c r="T116" s="7">
        <v>431</v>
      </c>
      <c r="U116" s="7" t="s">
        <v>39</v>
      </c>
      <c r="V116" s="7" t="s">
        <v>57</v>
      </c>
      <c r="W116" s="8" t="s">
        <v>58</v>
      </c>
      <c r="X116" s="3">
        <v>44334</v>
      </c>
      <c r="Y116" s="4" t="str">
        <f>TEXT(India_Data[[#This Row],[Order Date]],"YYYY")</f>
        <v>2021</v>
      </c>
      <c r="Z116" s="4" t="str">
        <f>TEXT(India_Data[[#This Row],[Order Date]],"dddd")</f>
        <v>Tuesday</v>
      </c>
      <c r="AA116" s="4" t="str">
        <f>TEXT(India_Data[[#This Row],[Order Date]],"MMMM")</f>
        <v>May</v>
      </c>
      <c r="AB116" s="4">
        <v>44338</v>
      </c>
      <c r="AC116" t="str">
        <f>IF(OR(India_Data[[#This Row],[Dayname]]="Sunday",India_Data[[#This Row],[Dayname]]="Saturday"),"Weekend","Weekday")</f>
        <v>Weekday</v>
      </c>
      <c r="AD116">
        <f>WEEKDAY(India_Data[[#This Row],[Order Date]])</f>
        <v>3</v>
      </c>
      <c r="AE116" t="str">
        <f>IF(OR(India_Data[[#This Row],[Column1]]=1,India_Data[[#This Row],[Column1]]=7),"Weekend","Weekday")</f>
        <v>Weekday</v>
      </c>
      <c r="AF116" s="15">
        <f>WEEKDAY(India_Data[[#This Row],[Order Date]],2)</f>
        <v>2</v>
      </c>
      <c r="AG116" s="15" t="str">
        <f>IF(India_Data[[#This Row],[Column3]]&gt;5,"Weekend","weekday")</f>
        <v>weekday</v>
      </c>
    </row>
    <row r="117" spans="1:33" x14ac:dyDescent="0.35">
      <c r="A117" s="9">
        <v>116</v>
      </c>
      <c r="B117" s="7" t="s">
        <v>2817</v>
      </c>
      <c r="C117" s="7" t="s">
        <v>26</v>
      </c>
      <c r="D117" s="7" t="s">
        <v>2818</v>
      </c>
      <c r="E117" s="7" t="s">
        <v>2819</v>
      </c>
      <c r="F117" s="7" t="s">
        <v>29</v>
      </c>
      <c r="G117" s="7" t="s">
        <v>45</v>
      </c>
      <c r="H117" s="7" t="s">
        <v>46</v>
      </c>
      <c r="I117" s="7" t="s">
        <v>32</v>
      </c>
      <c r="J117" s="7" t="s">
        <v>47</v>
      </c>
      <c r="K117" s="7" t="s">
        <v>244</v>
      </c>
      <c r="L117" s="7" t="s">
        <v>35</v>
      </c>
      <c r="M117" s="7" t="s">
        <v>76</v>
      </c>
      <c r="N117" s="7" t="s">
        <v>245</v>
      </c>
      <c r="O117" s="7">
        <v>277.38</v>
      </c>
      <c r="P117" s="7">
        <v>6</v>
      </c>
      <c r="Q117" s="7">
        <v>102.6</v>
      </c>
      <c r="R117" s="7">
        <v>26.81</v>
      </c>
      <c r="S117" s="7" t="s">
        <v>2809</v>
      </c>
      <c r="T117" s="7">
        <v>321</v>
      </c>
      <c r="U117" s="7" t="s">
        <v>39</v>
      </c>
      <c r="V117" s="7" t="s">
        <v>40</v>
      </c>
      <c r="W117" s="8" t="s">
        <v>58</v>
      </c>
      <c r="X117" s="3">
        <v>45595</v>
      </c>
      <c r="Y117" s="4" t="str">
        <f>TEXT(India_Data[[#This Row],[Order Date]],"YYYY")</f>
        <v>2024</v>
      </c>
      <c r="Z117" s="4" t="str">
        <f>TEXT(India_Data[[#This Row],[Order Date]],"dddd")</f>
        <v>Wednesday</v>
      </c>
      <c r="AA117" s="4" t="str">
        <f>TEXT(India_Data[[#This Row],[Order Date]],"MMMM")</f>
        <v>October</v>
      </c>
      <c r="AB117" s="4">
        <v>45362</v>
      </c>
      <c r="AC117" t="str">
        <f>IF(OR(India_Data[[#This Row],[Dayname]]="Sunday",India_Data[[#This Row],[Dayname]]="Saturday"),"Weekend","Weekday")</f>
        <v>Weekday</v>
      </c>
      <c r="AD117">
        <f>WEEKDAY(India_Data[[#This Row],[Order Date]])</f>
        <v>4</v>
      </c>
      <c r="AE117" t="str">
        <f>IF(OR(India_Data[[#This Row],[Column1]]=1,India_Data[[#This Row],[Column1]]=7),"Weekend","Weekday")</f>
        <v>Weekday</v>
      </c>
      <c r="AF117" s="15">
        <f>WEEKDAY(India_Data[[#This Row],[Order Date]],2)</f>
        <v>3</v>
      </c>
      <c r="AG117" s="15" t="str">
        <f>IF(India_Data[[#This Row],[Column3]]&gt;5,"Weekend","weekday")</f>
        <v>weekday</v>
      </c>
    </row>
    <row r="118" spans="1:33" x14ac:dyDescent="0.35">
      <c r="A118" s="9">
        <v>117</v>
      </c>
      <c r="B118" s="7" t="s">
        <v>3471</v>
      </c>
      <c r="C118" s="7" t="s">
        <v>2928</v>
      </c>
      <c r="D118" s="7" t="s">
        <v>488</v>
      </c>
      <c r="E118" s="7" t="s">
        <v>489</v>
      </c>
      <c r="F118" s="7" t="s">
        <v>171</v>
      </c>
      <c r="G118" s="7" t="s">
        <v>311</v>
      </c>
      <c r="H118" s="7" t="s">
        <v>63</v>
      </c>
      <c r="I118" s="7" t="s">
        <v>32</v>
      </c>
      <c r="J118" s="7" t="s">
        <v>54</v>
      </c>
      <c r="K118" s="7" t="s">
        <v>3472</v>
      </c>
      <c r="L118" s="7" t="s">
        <v>35</v>
      </c>
      <c r="M118" s="7" t="s">
        <v>84</v>
      </c>
      <c r="N118" s="7" t="s">
        <v>3473</v>
      </c>
      <c r="O118" s="7">
        <v>71.040000000000006</v>
      </c>
      <c r="P118" s="7">
        <v>8</v>
      </c>
      <c r="Q118" s="7">
        <v>21.84</v>
      </c>
      <c r="R118" s="7">
        <v>13.28</v>
      </c>
      <c r="S118" s="7" t="s">
        <v>2337</v>
      </c>
      <c r="T118" s="7">
        <v>351</v>
      </c>
      <c r="U118" s="7" t="s">
        <v>39</v>
      </c>
      <c r="V118" s="7" t="s">
        <v>40</v>
      </c>
      <c r="W118" s="8" t="s">
        <v>58</v>
      </c>
      <c r="X118" s="3">
        <v>45509</v>
      </c>
      <c r="Y118" s="4" t="str">
        <f>TEXT(India_Data[[#This Row],[Order Date]],"YYYY")</f>
        <v>2024</v>
      </c>
      <c r="Z118" s="4" t="str">
        <f>TEXT(India_Data[[#This Row],[Order Date]],"dddd")</f>
        <v>Monday</v>
      </c>
      <c r="AA118" s="4" t="str">
        <f>TEXT(India_Data[[#This Row],[Order Date]],"MMMM")</f>
        <v>August</v>
      </c>
      <c r="AB118" s="4">
        <v>45631</v>
      </c>
      <c r="AC118" t="str">
        <f>IF(OR(India_Data[[#This Row],[Dayname]]="Sunday",India_Data[[#This Row],[Dayname]]="Saturday"),"Weekend","Weekday")</f>
        <v>Weekday</v>
      </c>
      <c r="AD118">
        <f>WEEKDAY(India_Data[[#This Row],[Order Date]])</f>
        <v>2</v>
      </c>
      <c r="AE118" t="str">
        <f>IF(OR(India_Data[[#This Row],[Column1]]=1,India_Data[[#This Row],[Column1]]=7),"Weekend","Weekday")</f>
        <v>Weekday</v>
      </c>
      <c r="AF118" s="15">
        <f>WEEKDAY(India_Data[[#This Row],[Order Date]],2)</f>
        <v>1</v>
      </c>
      <c r="AG118" s="15" t="str">
        <f>IF(India_Data[[#This Row],[Column3]]&gt;5,"Weekend","weekday")</f>
        <v>weekday</v>
      </c>
    </row>
    <row r="119" spans="1:33" x14ac:dyDescent="0.35">
      <c r="A119" s="9">
        <v>118</v>
      </c>
      <c r="B119" s="7" t="s">
        <v>3003</v>
      </c>
      <c r="C119" s="7" t="s">
        <v>2928</v>
      </c>
      <c r="D119" s="7" t="s">
        <v>3004</v>
      </c>
      <c r="E119" s="7" t="s">
        <v>3005</v>
      </c>
      <c r="F119" s="7" t="s">
        <v>171</v>
      </c>
      <c r="G119" s="7" t="s">
        <v>178</v>
      </c>
      <c r="H119" s="7" t="s">
        <v>179</v>
      </c>
      <c r="I119" s="7" t="s">
        <v>32</v>
      </c>
      <c r="J119" s="7" t="s">
        <v>180</v>
      </c>
      <c r="K119" s="7" t="s">
        <v>3221</v>
      </c>
      <c r="L119" s="7" t="s">
        <v>35</v>
      </c>
      <c r="M119" s="7" t="s">
        <v>98</v>
      </c>
      <c r="N119" s="7" t="s">
        <v>3222</v>
      </c>
      <c r="O119" s="7">
        <v>151.83000000000001</v>
      </c>
      <c r="P119" s="7">
        <v>7</v>
      </c>
      <c r="Q119" s="7">
        <v>42.42</v>
      </c>
      <c r="R119" s="7">
        <v>16.47</v>
      </c>
      <c r="S119" s="7" t="s">
        <v>2337</v>
      </c>
      <c r="T119" s="7">
        <v>676</v>
      </c>
      <c r="U119" s="7" t="s">
        <v>39</v>
      </c>
      <c r="V119" s="7" t="s">
        <v>50</v>
      </c>
      <c r="W119" s="8" t="s">
        <v>58</v>
      </c>
      <c r="X119" s="3">
        <v>44360</v>
      </c>
      <c r="Y119" s="4" t="str">
        <f>TEXT(India_Data[[#This Row],[Order Date]],"YYYY")</f>
        <v>2021</v>
      </c>
      <c r="Z119" s="4" t="str">
        <f>TEXT(India_Data[[#This Row],[Order Date]],"dddd")</f>
        <v>Sunday</v>
      </c>
      <c r="AA119" s="4" t="str">
        <f>TEXT(India_Data[[#This Row],[Order Date]],"MMMM")</f>
        <v>June</v>
      </c>
      <c r="AB119" s="4">
        <v>44364</v>
      </c>
      <c r="AC119" t="str">
        <f>IF(OR(India_Data[[#This Row],[Dayname]]="Sunday",India_Data[[#This Row],[Dayname]]="Saturday"),"Weekend","Weekday")</f>
        <v>Weekend</v>
      </c>
      <c r="AD119">
        <f>WEEKDAY(India_Data[[#This Row],[Order Date]])</f>
        <v>1</v>
      </c>
      <c r="AE119" t="str">
        <f>IF(OR(India_Data[[#This Row],[Column1]]=1,India_Data[[#This Row],[Column1]]=7),"Weekend","Weekday")</f>
        <v>Weekend</v>
      </c>
      <c r="AF119" s="15">
        <f>WEEKDAY(India_Data[[#This Row],[Order Date]],2)</f>
        <v>7</v>
      </c>
      <c r="AG119" s="15" t="str">
        <f>IF(India_Data[[#This Row],[Column3]]&gt;5,"Weekend","weekday")</f>
        <v>Weekend</v>
      </c>
    </row>
    <row r="120" spans="1:33" x14ac:dyDescent="0.35">
      <c r="A120" s="9">
        <v>119</v>
      </c>
      <c r="B120" s="7" t="s">
        <v>3829</v>
      </c>
      <c r="C120" s="7" t="s">
        <v>3631</v>
      </c>
      <c r="D120" s="7" t="s">
        <v>2425</v>
      </c>
      <c r="E120" s="7" t="s">
        <v>2426</v>
      </c>
      <c r="F120" s="7" t="s">
        <v>171</v>
      </c>
      <c r="G120" s="7" t="s">
        <v>529</v>
      </c>
      <c r="H120" s="7" t="s">
        <v>31</v>
      </c>
      <c r="I120" s="7" t="s">
        <v>32</v>
      </c>
      <c r="J120" s="7" t="s">
        <v>33</v>
      </c>
      <c r="K120" s="7" t="s">
        <v>3830</v>
      </c>
      <c r="L120" s="7" t="s">
        <v>35</v>
      </c>
      <c r="M120" s="7" t="s">
        <v>84</v>
      </c>
      <c r="N120" s="7" t="s">
        <v>3831</v>
      </c>
      <c r="O120" s="7">
        <v>54.75</v>
      </c>
      <c r="P120" s="7">
        <v>5</v>
      </c>
      <c r="Q120" s="7">
        <v>15.75</v>
      </c>
      <c r="R120" s="7">
        <v>11.58</v>
      </c>
      <c r="S120" s="7" t="s">
        <v>2337</v>
      </c>
      <c r="T120" s="7">
        <v>517</v>
      </c>
      <c r="U120" s="7" t="s">
        <v>39</v>
      </c>
      <c r="V120" s="7" t="s">
        <v>78</v>
      </c>
      <c r="W120" s="8" t="s">
        <v>58</v>
      </c>
      <c r="X120" s="3">
        <v>45587</v>
      </c>
      <c r="Y120" s="4" t="str">
        <f>TEXT(India_Data[[#This Row],[Order Date]],"YYYY")</f>
        <v>2024</v>
      </c>
      <c r="Z120" s="4" t="str">
        <f>TEXT(India_Data[[#This Row],[Order Date]],"dddd")</f>
        <v>Tuesday</v>
      </c>
      <c r="AA120" s="4" t="str">
        <f>TEXT(India_Data[[#This Row],[Order Date]],"MMMM")</f>
        <v>October</v>
      </c>
      <c r="AB120" s="4">
        <v>45592</v>
      </c>
      <c r="AC120" t="str">
        <f>IF(OR(India_Data[[#This Row],[Dayname]]="Sunday",India_Data[[#This Row],[Dayname]]="Saturday"),"Weekend","Weekday")</f>
        <v>Weekday</v>
      </c>
      <c r="AD120">
        <f>WEEKDAY(India_Data[[#This Row],[Order Date]])</f>
        <v>3</v>
      </c>
      <c r="AE120" t="str">
        <f>IF(OR(India_Data[[#This Row],[Column1]]=1,India_Data[[#This Row],[Column1]]=7),"Weekend","Weekday")</f>
        <v>Weekday</v>
      </c>
      <c r="AF120" s="15">
        <f>WEEKDAY(India_Data[[#This Row],[Order Date]],2)</f>
        <v>2</v>
      </c>
      <c r="AG120" s="15" t="str">
        <f>IF(India_Data[[#This Row],[Column3]]&gt;5,"Weekend","weekday")</f>
        <v>weekday</v>
      </c>
    </row>
    <row r="121" spans="1:33" x14ac:dyDescent="0.35">
      <c r="A121" s="9">
        <v>120</v>
      </c>
      <c r="B121" s="7" t="s">
        <v>3474</v>
      </c>
      <c r="C121" s="7" t="s">
        <v>2928</v>
      </c>
      <c r="D121" s="7" t="s">
        <v>3475</v>
      </c>
      <c r="E121" s="7" t="s">
        <v>3476</v>
      </c>
      <c r="F121" s="7" t="s">
        <v>171</v>
      </c>
      <c r="G121" s="7" t="s">
        <v>191</v>
      </c>
      <c r="H121" s="7" t="s">
        <v>63</v>
      </c>
      <c r="I121" s="7" t="s">
        <v>32</v>
      </c>
      <c r="J121" s="7" t="s">
        <v>54</v>
      </c>
      <c r="K121" s="7" t="s">
        <v>3477</v>
      </c>
      <c r="L121" s="7" t="s">
        <v>35</v>
      </c>
      <c r="M121" s="7" t="s">
        <v>91</v>
      </c>
      <c r="N121" s="7" t="s">
        <v>3478</v>
      </c>
      <c r="O121" s="7">
        <v>65.040000000000006</v>
      </c>
      <c r="P121" s="7">
        <v>4</v>
      </c>
      <c r="Q121" s="7">
        <v>9</v>
      </c>
      <c r="R121" s="7">
        <v>6.72</v>
      </c>
      <c r="S121" s="7" t="s">
        <v>38</v>
      </c>
      <c r="T121" s="7">
        <v>201</v>
      </c>
      <c r="U121" s="7" t="s">
        <v>39</v>
      </c>
      <c r="V121" s="7" t="s">
        <v>40</v>
      </c>
      <c r="W121" s="8" t="s">
        <v>41</v>
      </c>
      <c r="X121" s="3">
        <v>45595</v>
      </c>
      <c r="Y121" s="4" t="str">
        <f>TEXT(India_Data[[#This Row],[Order Date]],"YYYY")</f>
        <v>2024</v>
      </c>
      <c r="Z121" s="4" t="str">
        <f>TEXT(India_Data[[#This Row],[Order Date]],"dddd")</f>
        <v>Wednesday</v>
      </c>
      <c r="AA121" s="4" t="str">
        <f>TEXT(India_Data[[#This Row],[Order Date]],"MMMM")</f>
        <v>October</v>
      </c>
      <c r="AB121" s="4">
        <v>45362</v>
      </c>
      <c r="AC121" t="str">
        <f>IF(OR(India_Data[[#This Row],[Dayname]]="Sunday",India_Data[[#This Row],[Dayname]]="Saturday"),"Weekend","Weekday")</f>
        <v>Weekday</v>
      </c>
      <c r="AD121">
        <f>WEEKDAY(India_Data[[#This Row],[Order Date]])</f>
        <v>4</v>
      </c>
      <c r="AE121" t="str">
        <f>IF(OR(India_Data[[#This Row],[Column1]]=1,India_Data[[#This Row],[Column1]]=7),"Weekend","Weekday")</f>
        <v>Weekday</v>
      </c>
      <c r="AF121" s="15">
        <f>WEEKDAY(India_Data[[#This Row],[Order Date]],2)</f>
        <v>3</v>
      </c>
      <c r="AG121" s="15" t="str">
        <f>IF(India_Data[[#This Row],[Column3]]&gt;5,"Weekend","weekday")</f>
        <v>weekday</v>
      </c>
    </row>
    <row r="122" spans="1:33" x14ac:dyDescent="0.35">
      <c r="A122" s="9">
        <v>121</v>
      </c>
      <c r="B122" s="7" t="s">
        <v>3223</v>
      </c>
      <c r="C122" s="7" t="s">
        <v>2928</v>
      </c>
      <c r="D122" s="7" t="s">
        <v>2676</v>
      </c>
      <c r="E122" s="7" t="s">
        <v>2677</v>
      </c>
      <c r="F122" s="7" t="s">
        <v>171</v>
      </c>
      <c r="G122" s="7" t="s">
        <v>242</v>
      </c>
      <c r="H122" s="7" t="s">
        <v>243</v>
      </c>
      <c r="I122" s="7" t="s">
        <v>32</v>
      </c>
      <c r="J122" s="7" t="s">
        <v>180</v>
      </c>
      <c r="K122" s="7" t="s">
        <v>3224</v>
      </c>
      <c r="L122" s="7" t="s">
        <v>35</v>
      </c>
      <c r="M122" s="7" t="s">
        <v>91</v>
      </c>
      <c r="N122" s="7" t="s">
        <v>3225</v>
      </c>
      <c r="O122" s="7">
        <v>43.08</v>
      </c>
      <c r="P122" s="7">
        <v>4</v>
      </c>
      <c r="Q122" s="7">
        <v>8.16</v>
      </c>
      <c r="R122" s="7">
        <v>2.65</v>
      </c>
      <c r="S122" s="7" t="s">
        <v>38</v>
      </c>
      <c r="T122" s="7">
        <v>574</v>
      </c>
      <c r="U122" s="7" t="s">
        <v>39</v>
      </c>
      <c r="V122" s="7" t="s">
        <v>78</v>
      </c>
      <c r="W122" s="8" t="s">
        <v>58</v>
      </c>
      <c r="X122" s="3">
        <v>45261</v>
      </c>
      <c r="Y122" s="4" t="str">
        <f>TEXT(India_Data[[#This Row],[Order Date]],"YYYY")</f>
        <v>2023</v>
      </c>
      <c r="Z122" s="4" t="str">
        <f>TEXT(India_Data[[#This Row],[Order Date]],"dddd")</f>
        <v>Friday</v>
      </c>
      <c r="AA122" s="4" t="str">
        <f>TEXT(India_Data[[#This Row],[Order Date]],"MMMM")</f>
        <v>December</v>
      </c>
      <c r="AB122" s="4">
        <v>44942</v>
      </c>
      <c r="AC122" t="str">
        <f>IF(OR(India_Data[[#This Row],[Dayname]]="Sunday",India_Data[[#This Row],[Dayname]]="Saturday"),"Weekend","Weekday")</f>
        <v>Weekday</v>
      </c>
      <c r="AD122">
        <f>WEEKDAY(India_Data[[#This Row],[Order Date]])</f>
        <v>6</v>
      </c>
      <c r="AE122" t="str">
        <f>IF(OR(India_Data[[#This Row],[Column1]]=1,India_Data[[#This Row],[Column1]]=7),"Weekend","Weekday")</f>
        <v>Weekday</v>
      </c>
      <c r="AF122" s="15">
        <f>WEEKDAY(India_Data[[#This Row],[Order Date]],2)</f>
        <v>5</v>
      </c>
      <c r="AG122" s="15" t="str">
        <f>IF(India_Data[[#This Row],[Column3]]&gt;5,"Weekend","weekday")</f>
        <v>weekday</v>
      </c>
    </row>
    <row r="123" spans="1:33" x14ac:dyDescent="0.35">
      <c r="A123" s="9">
        <v>122</v>
      </c>
      <c r="B123" s="7" t="s">
        <v>3832</v>
      </c>
      <c r="C123" s="7" t="s">
        <v>3631</v>
      </c>
      <c r="D123" s="7" t="s">
        <v>2706</v>
      </c>
      <c r="E123" s="7" t="s">
        <v>2707</v>
      </c>
      <c r="F123" s="7" t="s">
        <v>171</v>
      </c>
      <c r="G123" s="7" t="s">
        <v>712</v>
      </c>
      <c r="H123" s="7" t="s">
        <v>512</v>
      </c>
      <c r="I123" s="7" t="s">
        <v>32</v>
      </c>
      <c r="J123" s="7" t="s">
        <v>180</v>
      </c>
      <c r="K123" s="7" t="s">
        <v>3833</v>
      </c>
      <c r="L123" s="7" t="s">
        <v>35</v>
      </c>
      <c r="M123" s="7" t="s">
        <v>36</v>
      </c>
      <c r="N123" s="7" t="s">
        <v>3834</v>
      </c>
      <c r="O123" s="7">
        <v>144.9</v>
      </c>
      <c r="P123" s="7">
        <v>3</v>
      </c>
      <c r="Q123" s="7">
        <v>14.49</v>
      </c>
      <c r="R123" s="7">
        <v>28.58</v>
      </c>
      <c r="S123" s="7" t="s">
        <v>2337</v>
      </c>
      <c r="T123" s="7">
        <v>795</v>
      </c>
      <c r="U123" s="7" t="s">
        <v>39</v>
      </c>
      <c r="V123" s="7" t="s">
        <v>57</v>
      </c>
      <c r="W123" s="8" t="s">
        <v>58</v>
      </c>
      <c r="X123" s="3">
        <v>45582</v>
      </c>
      <c r="Y123" s="4" t="str">
        <f>TEXT(India_Data[[#This Row],[Order Date]],"YYYY")</f>
        <v>2024</v>
      </c>
      <c r="Z123" s="4" t="str">
        <f>TEXT(India_Data[[#This Row],[Order Date]],"dddd")</f>
        <v>Thursday</v>
      </c>
      <c r="AA123" s="4" t="str">
        <f>TEXT(India_Data[[#This Row],[Order Date]],"MMMM")</f>
        <v>October</v>
      </c>
      <c r="AB123" s="4">
        <v>45586</v>
      </c>
      <c r="AC123" t="str">
        <f>IF(OR(India_Data[[#This Row],[Dayname]]="Sunday",India_Data[[#This Row],[Dayname]]="Saturday"),"Weekend","Weekday")</f>
        <v>Weekday</v>
      </c>
      <c r="AD123">
        <f>WEEKDAY(India_Data[[#This Row],[Order Date]])</f>
        <v>5</v>
      </c>
      <c r="AE123" t="str">
        <f>IF(OR(India_Data[[#This Row],[Column1]]=1,India_Data[[#This Row],[Column1]]=7),"Weekend","Weekday")</f>
        <v>Weekday</v>
      </c>
      <c r="AF123" s="15">
        <f>WEEKDAY(India_Data[[#This Row],[Order Date]],2)</f>
        <v>4</v>
      </c>
      <c r="AG123" s="15" t="str">
        <f>IF(India_Data[[#This Row],[Column3]]&gt;5,"Weekend","weekday")</f>
        <v>weekday</v>
      </c>
    </row>
    <row r="124" spans="1:33" x14ac:dyDescent="0.35">
      <c r="A124" s="9">
        <v>123</v>
      </c>
      <c r="B124" s="7" t="s">
        <v>3226</v>
      </c>
      <c r="C124" s="7" t="s">
        <v>2928</v>
      </c>
      <c r="D124" s="7" t="s">
        <v>2425</v>
      </c>
      <c r="E124" s="7" t="s">
        <v>2426</v>
      </c>
      <c r="F124" s="7" t="s">
        <v>171</v>
      </c>
      <c r="G124" s="7" t="s">
        <v>3227</v>
      </c>
      <c r="H124" s="7" t="s">
        <v>31</v>
      </c>
      <c r="I124" s="7" t="s">
        <v>32</v>
      </c>
      <c r="J124" s="7" t="s">
        <v>33</v>
      </c>
      <c r="K124" s="7" t="s">
        <v>2403</v>
      </c>
      <c r="L124" s="7" t="s">
        <v>35</v>
      </c>
      <c r="M124" s="7" t="s">
        <v>145</v>
      </c>
      <c r="N124" s="7" t="s">
        <v>2404</v>
      </c>
      <c r="O124" s="7">
        <v>145.35</v>
      </c>
      <c r="P124" s="7">
        <v>3</v>
      </c>
      <c r="Q124" s="7">
        <v>7.2</v>
      </c>
      <c r="R124" s="7">
        <v>11.09</v>
      </c>
      <c r="S124" s="7" t="s">
        <v>38</v>
      </c>
      <c r="T124" s="7">
        <v>246</v>
      </c>
      <c r="U124" s="7" t="s">
        <v>39</v>
      </c>
      <c r="V124" s="7" t="s">
        <v>40</v>
      </c>
      <c r="W124" s="8" t="s">
        <v>41</v>
      </c>
      <c r="X124" s="3">
        <v>44874</v>
      </c>
      <c r="Y124" s="4" t="str">
        <f>TEXT(India_Data[[#This Row],[Order Date]],"YYYY")</f>
        <v>2022</v>
      </c>
      <c r="Z124" s="4" t="str">
        <f>TEXT(India_Data[[#This Row],[Order Date]],"dddd")</f>
        <v>Wednesday</v>
      </c>
      <c r="AA124" s="4" t="str">
        <f>TEXT(India_Data[[#This Row],[Order Date]],"MMMM")</f>
        <v>November</v>
      </c>
      <c r="AB124" s="4">
        <v>44819</v>
      </c>
      <c r="AC124" t="str">
        <f>IF(OR(India_Data[[#This Row],[Dayname]]="Sunday",India_Data[[#This Row],[Dayname]]="Saturday"),"Weekend","Weekday")</f>
        <v>Weekday</v>
      </c>
      <c r="AD124">
        <f>WEEKDAY(India_Data[[#This Row],[Order Date]])</f>
        <v>4</v>
      </c>
      <c r="AE124" t="str">
        <f>IF(OR(India_Data[[#This Row],[Column1]]=1,India_Data[[#This Row],[Column1]]=7),"Weekend","Weekday")</f>
        <v>Weekday</v>
      </c>
      <c r="AF124" s="15">
        <f>WEEKDAY(India_Data[[#This Row],[Order Date]],2)</f>
        <v>3</v>
      </c>
      <c r="AG124" s="15" t="str">
        <f>IF(India_Data[[#This Row],[Column3]]&gt;5,"Weekend","weekday")</f>
        <v>weekday</v>
      </c>
    </row>
    <row r="125" spans="1:33" x14ac:dyDescent="0.35">
      <c r="A125" s="9">
        <v>124</v>
      </c>
      <c r="B125" s="7" t="s">
        <v>2937</v>
      </c>
      <c r="C125" s="7" t="s">
        <v>2928</v>
      </c>
      <c r="D125" s="7" t="s">
        <v>857</v>
      </c>
      <c r="E125" s="7" t="s">
        <v>858</v>
      </c>
      <c r="F125" s="7" t="s">
        <v>171</v>
      </c>
      <c r="G125" s="7" t="s">
        <v>203</v>
      </c>
      <c r="H125" s="7" t="s">
        <v>53</v>
      </c>
      <c r="I125" s="7" t="s">
        <v>32</v>
      </c>
      <c r="J125" s="7" t="s">
        <v>54</v>
      </c>
      <c r="K125" s="7" t="s">
        <v>3228</v>
      </c>
      <c r="L125" s="7" t="s">
        <v>35</v>
      </c>
      <c r="M125" s="7" t="s">
        <v>36</v>
      </c>
      <c r="N125" s="7" t="s">
        <v>3229</v>
      </c>
      <c r="O125" s="7">
        <v>49.95</v>
      </c>
      <c r="P125" s="7">
        <v>3</v>
      </c>
      <c r="Q125" s="7">
        <v>13.41</v>
      </c>
      <c r="R125" s="7">
        <v>8.7899999999999991</v>
      </c>
      <c r="S125" s="7" t="s">
        <v>2337</v>
      </c>
      <c r="T125" s="7">
        <v>400</v>
      </c>
      <c r="U125" s="7" t="s">
        <v>39</v>
      </c>
      <c r="V125" s="7" t="s">
        <v>50</v>
      </c>
      <c r="W125" s="8" t="s">
        <v>58</v>
      </c>
      <c r="X125" s="3">
        <v>45451</v>
      </c>
      <c r="Y125" s="4" t="str">
        <f>TEXT(India_Data[[#This Row],[Order Date]],"YYYY")</f>
        <v>2024</v>
      </c>
      <c r="Z125" s="4" t="str">
        <f>TEXT(India_Data[[#This Row],[Order Date]],"dddd")</f>
        <v>Saturday</v>
      </c>
      <c r="AA125" s="4" t="str">
        <f>TEXT(India_Data[[#This Row],[Order Date]],"MMMM")</f>
        <v>June</v>
      </c>
      <c r="AB125" s="4">
        <v>45573</v>
      </c>
      <c r="AC125" t="str">
        <f>IF(OR(India_Data[[#This Row],[Dayname]]="Sunday",India_Data[[#This Row],[Dayname]]="Saturday"),"Weekend","Weekday")</f>
        <v>Weekend</v>
      </c>
      <c r="AD125">
        <f>WEEKDAY(India_Data[[#This Row],[Order Date]])</f>
        <v>7</v>
      </c>
      <c r="AE125" t="str">
        <f>IF(OR(India_Data[[#This Row],[Column1]]=1,India_Data[[#This Row],[Column1]]=7),"Weekend","Weekday")</f>
        <v>Weekend</v>
      </c>
      <c r="AF125" s="15">
        <f>WEEKDAY(India_Data[[#This Row],[Order Date]],2)</f>
        <v>6</v>
      </c>
      <c r="AG125" s="15" t="str">
        <f>IF(India_Data[[#This Row],[Column3]]&gt;5,"Weekend","weekday")</f>
        <v>Weekend</v>
      </c>
    </row>
    <row r="126" spans="1:33" x14ac:dyDescent="0.35">
      <c r="A126" s="9">
        <v>125</v>
      </c>
      <c r="B126" s="7" t="s">
        <v>3230</v>
      </c>
      <c r="C126" s="7" t="s">
        <v>2928</v>
      </c>
      <c r="D126" s="7" t="s">
        <v>3231</v>
      </c>
      <c r="E126" s="7" t="s">
        <v>3232</v>
      </c>
      <c r="F126" s="7" t="s">
        <v>171</v>
      </c>
      <c r="G126" s="7" t="s">
        <v>3233</v>
      </c>
      <c r="H126" s="7" t="s">
        <v>124</v>
      </c>
      <c r="I126" s="7" t="s">
        <v>32</v>
      </c>
      <c r="J126" s="7" t="s">
        <v>47</v>
      </c>
      <c r="K126" s="7" t="s">
        <v>3234</v>
      </c>
      <c r="L126" s="7" t="s">
        <v>35</v>
      </c>
      <c r="M126" s="7" t="s">
        <v>36</v>
      </c>
      <c r="N126" s="7" t="s">
        <v>3235</v>
      </c>
      <c r="O126" s="7">
        <v>38.340000000000003</v>
      </c>
      <c r="P126" s="7">
        <v>3</v>
      </c>
      <c r="Q126" s="7">
        <v>0</v>
      </c>
      <c r="R126" s="7">
        <v>5.27</v>
      </c>
      <c r="S126" s="7" t="s">
        <v>2972</v>
      </c>
      <c r="T126" s="7">
        <v>660</v>
      </c>
      <c r="U126" s="7" t="s">
        <v>39</v>
      </c>
      <c r="V126" s="7" t="s">
        <v>78</v>
      </c>
      <c r="W126" s="8" t="s">
        <v>41</v>
      </c>
      <c r="X126" s="3">
        <v>45271</v>
      </c>
      <c r="Y126" s="4" t="str">
        <f>TEXT(India_Data[[#This Row],[Order Date]],"YYYY")</f>
        <v>2023</v>
      </c>
      <c r="Z126" s="4" t="str">
        <f>TEXT(India_Data[[#This Row],[Order Date]],"dddd")</f>
        <v>Monday</v>
      </c>
      <c r="AA126" s="4" t="str">
        <f>TEXT(India_Data[[#This Row],[Order Date]],"MMMM")</f>
        <v>December</v>
      </c>
      <c r="AB126" s="4">
        <v>45246</v>
      </c>
      <c r="AC126" t="str">
        <f>IF(OR(India_Data[[#This Row],[Dayname]]="Sunday",India_Data[[#This Row],[Dayname]]="Saturday"),"Weekend","Weekday")</f>
        <v>Weekday</v>
      </c>
      <c r="AD126">
        <f>WEEKDAY(India_Data[[#This Row],[Order Date]])</f>
        <v>2</v>
      </c>
      <c r="AE126" t="str">
        <f>IF(OR(India_Data[[#This Row],[Column1]]=1,India_Data[[#This Row],[Column1]]=7),"Weekend","Weekday")</f>
        <v>Weekday</v>
      </c>
      <c r="AF126" s="15">
        <f>WEEKDAY(India_Data[[#This Row],[Order Date]],2)</f>
        <v>1</v>
      </c>
      <c r="AG126" s="15" t="str">
        <f>IF(India_Data[[#This Row],[Column3]]&gt;5,"Weekend","weekday")</f>
        <v>weekday</v>
      </c>
    </row>
    <row r="127" spans="1:33" x14ac:dyDescent="0.35">
      <c r="A127" s="9">
        <v>126</v>
      </c>
      <c r="B127" s="7" t="s">
        <v>3835</v>
      </c>
      <c r="C127" s="7" t="s">
        <v>3631</v>
      </c>
      <c r="D127" s="7" t="s">
        <v>2754</v>
      </c>
      <c r="E127" s="7" t="s">
        <v>2755</v>
      </c>
      <c r="F127" s="7" t="s">
        <v>171</v>
      </c>
      <c r="G127" s="7" t="s">
        <v>459</v>
      </c>
      <c r="H127" s="7" t="s">
        <v>165</v>
      </c>
      <c r="I127" s="7" t="s">
        <v>32</v>
      </c>
      <c r="J127" s="7" t="s">
        <v>47</v>
      </c>
      <c r="K127" s="7" t="s">
        <v>3836</v>
      </c>
      <c r="L127" s="7" t="s">
        <v>35</v>
      </c>
      <c r="M127" s="7" t="s">
        <v>145</v>
      </c>
      <c r="N127" s="7" t="s">
        <v>3837</v>
      </c>
      <c r="O127" s="7">
        <v>33.96</v>
      </c>
      <c r="P127" s="7">
        <v>2</v>
      </c>
      <c r="Q127" s="7">
        <v>10.5</v>
      </c>
      <c r="R127" s="7">
        <v>4.55</v>
      </c>
      <c r="S127" s="7" t="s">
        <v>2337</v>
      </c>
      <c r="T127" s="7">
        <v>778</v>
      </c>
      <c r="U127" s="7" t="s">
        <v>39</v>
      </c>
      <c r="V127" s="7" t="s">
        <v>40</v>
      </c>
      <c r="W127" s="8" t="s">
        <v>58</v>
      </c>
      <c r="X127" s="3">
        <v>45641</v>
      </c>
      <c r="Y127" s="4" t="str">
        <f>TEXT(India_Data[[#This Row],[Order Date]],"YYYY")</f>
        <v>2024</v>
      </c>
      <c r="Z127" s="4" t="str">
        <f>TEXT(India_Data[[#This Row],[Order Date]],"dddd")</f>
        <v>Sunday</v>
      </c>
      <c r="AA127" s="4" t="str">
        <f>TEXT(India_Data[[#This Row],[Order Date]],"MMMM")</f>
        <v>December</v>
      </c>
      <c r="AB127" s="4">
        <v>45645</v>
      </c>
      <c r="AC127" t="str">
        <f>IF(OR(India_Data[[#This Row],[Dayname]]="Sunday",India_Data[[#This Row],[Dayname]]="Saturday"),"Weekend","Weekday")</f>
        <v>Weekend</v>
      </c>
      <c r="AD127">
        <f>WEEKDAY(India_Data[[#This Row],[Order Date]])</f>
        <v>1</v>
      </c>
      <c r="AE127" t="str">
        <f>IF(OR(India_Data[[#This Row],[Column1]]=1,India_Data[[#This Row],[Column1]]=7),"Weekend","Weekday")</f>
        <v>Weekend</v>
      </c>
      <c r="AF127" s="15">
        <f>WEEKDAY(India_Data[[#This Row],[Order Date]],2)</f>
        <v>7</v>
      </c>
      <c r="AG127" s="15" t="str">
        <f>IF(India_Data[[#This Row],[Column3]]&gt;5,"Weekend","weekday")</f>
        <v>Weekend</v>
      </c>
    </row>
    <row r="128" spans="1:33" x14ac:dyDescent="0.35">
      <c r="A128" s="9">
        <v>127</v>
      </c>
      <c r="B128" s="7" t="s">
        <v>3838</v>
      </c>
      <c r="C128" s="7" t="s">
        <v>3631</v>
      </c>
      <c r="D128" s="7" t="s">
        <v>1133</v>
      </c>
      <c r="E128" s="7" t="s">
        <v>1134</v>
      </c>
      <c r="F128" s="7" t="s">
        <v>171</v>
      </c>
      <c r="G128" s="7" t="s">
        <v>242</v>
      </c>
      <c r="H128" s="7" t="s">
        <v>243</v>
      </c>
      <c r="I128" s="7" t="s">
        <v>32</v>
      </c>
      <c r="J128" s="7" t="s">
        <v>180</v>
      </c>
      <c r="K128" s="7" t="s">
        <v>3839</v>
      </c>
      <c r="L128" s="7" t="s">
        <v>35</v>
      </c>
      <c r="M128" s="7" t="s">
        <v>36</v>
      </c>
      <c r="N128" s="7" t="s">
        <v>3840</v>
      </c>
      <c r="O128" s="7">
        <v>22.86</v>
      </c>
      <c r="P128" s="7">
        <v>2</v>
      </c>
      <c r="Q128" s="7">
        <v>10.74</v>
      </c>
      <c r="R128" s="7">
        <v>4.16</v>
      </c>
      <c r="S128" s="7" t="s">
        <v>2337</v>
      </c>
      <c r="T128" s="7">
        <v>431</v>
      </c>
      <c r="U128" s="7" t="s">
        <v>39</v>
      </c>
      <c r="V128" s="7" t="s">
        <v>50</v>
      </c>
      <c r="W128" s="8" t="s">
        <v>58</v>
      </c>
      <c r="X128" s="3">
        <v>44575</v>
      </c>
      <c r="Y128" s="4" t="str">
        <f>TEXT(India_Data[[#This Row],[Order Date]],"YYYY")</f>
        <v>2022</v>
      </c>
      <c r="Z128" s="4" t="str">
        <f>TEXT(India_Data[[#This Row],[Order Date]],"dddd")</f>
        <v>Friday</v>
      </c>
      <c r="AA128" s="4" t="str">
        <f>TEXT(India_Data[[#This Row],[Order Date]],"MMMM")</f>
        <v>January</v>
      </c>
      <c r="AB128" s="4">
        <v>44579</v>
      </c>
      <c r="AC128" t="str">
        <f>IF(OR(India_Data[[#This Row],[Dayname]]="Sunday",India_Data[[#This Row],[Dayname]]="Saturday"),"Weekend","Weekday")</f>
        <v>Weekday</v>
      </c>
      <c r="AD128">
        <f>WEEKDAY(India_Data[[#This Row],[Order Date]])</f>
        <v>6</v>
      </c>
      <c r="AE128" t="str">
        <f>IF(OR(India_Data[[#This Row],[Column1]]=1,India_Data[[#This Row],[Column1]]=7),"Weekend","Weekday")</f>
        <v>Weekday</v>
      </c>
      <c r="AF128" s="15">
        <f>WEEKDAY(India_Data[[#This Row],[Order Date]],2)</f>
        <v>5</v>
      </c>
      <c r="AG128" s="15" t="str">
        <f>IF(India_Data[[#This Row],[Column3]]&gt;5,"Weekend","weekday")</f>
        <v>weekday</v>
      </c>
    </row>
    <row r="129" spans="1:33" x14ac:dyDescent="0.35">
      <c r="A129" s="9">
        <v>128</v>
      </c>
      <c r="B129" s="7" t="s">
        <v>3479</v>
      </c>
      <c r="C129" s="7" t="s">
        <v>2928</v>
      </c>
      <c r="D129" s="7" t="s">
        <v>3020</v>
      </c>
      <c r="E129" s="7" t="s">
        <v>3021</v>
      </c>
      <c r="F129" s="7" t="s">
        <v>171</v>
      </c>
      <c r="G129" s="7" t="s">
        <v>3480</v>
      </c>
      <c r="H129" s="7" t="s">
        <v>63</v>
      </c>
      <c r="I129" s="7" t="s">
        <v>32</v>
      </c>
      <c r="J129" s="7" t="s">
        <v>54</v>
      </c>
      <c r="K129" s="7" t="s">
        <v>3481</v>
      </c>
      <c r="L129" s="7" t="s">
        <v>35</v>
      </c>
      <c r="M129" s="7" t="s">
        <v>159</v>
      </c>
      <c r="N129" s="7" t="s">
        <v>3482</v>
      </c>
      <c r="O129" s="7">
        <v>50.7</v>
      </c>
      <c r="P129" s="7">
        <v>2</v>
      </c>
      <c r="Q129" s="7">
        <v>10.14</v>
      </c>
      <c r="R129" s="7">
        <v>5.2</v>
      </c>
      <c r="S129" s="7" t="s">
        <v>38</v>
      </c>
      <c r="T129" s="7">
        <v>274</v>
      </c>
      <c r="U129" s="7" t="s">
        <v>39</v>
      </c>
      <c r="V129" s="7" t="s">
        <v>78</v>
      </c>
      <c r="W129" s="8" t="s">
        <v>41</v>
      </c>
      <c r="X129" s="3">
        <v>44914</v>
      </c>
      <c r="Y129" s="4" t="str">
        <f>TEXT(India_Data[[#This Row],[Order Date]],"YYYY")</f>
        <v>2022</v>
      </c>
      <c r="Z129" s="4" t="str">
        <f>TEXT(India_Data[[#This Row],[Order Date]],"dddd")</f>
        <v>Monday</v>
      </c>
      <c r="AA129" s="4" t="str">
        <f>TEXT(India_Data[[#This Row],[Order Date]],"MMMM")</f>
        <v>December</v>
      </c>
      <c r="AB129" s="4">
        <v>44918</v>
      </c>
      <c r="AC129" t="str">
        <f>IF(OR(India_Data[[#This Row],[Dayname]]="Sunday",India_Data[[#This Row],[Dayname]]="Saturday"),"Weekend","Weekday")</f>
        <v>Weekday</v>
      </c>
      <c r="AD129">
        <f>WEEKDAY(India_Data[[#This Row],[Order Date]])</f>
        <v>2</v>
      </c>
      <c r="AE129" t="str">
        <f>IF(OR(India_Data[[#This Row],[Column1]]=1,India_Data[[#This Row],[Column1]]=7),"Weekend","Weekday")</f>
        <v>Weekday</v>
      </c>
      <c r="AF129" s="15">
        <f>WEEKDAY(India_Data[[#This Row],[Order Date]],2)</f>
        <v>1</v>
      </c>
      <c r="AG129" s="15" t="str">
        <f>IF(India_Data[[#This Row],[Column3]]&gt;5,"Weekend","weekday")</f>
        <v>weekday</v>
      </c>
    </row>
    <row r="130" spans="1:33" x14ac:dyDescent="0.35">
      <c r="A130" s="9">
        <v>129</v>
      </c>
      <c r="B130" s="7" t="s">
        <v>3997</v>
      </c>
      <c r="C130" s="7" t="s">
        <v>3998</v>
      </c>
      <c r="D130" s="7" t="s">
        <v>3999</v>
      </c>
      <c r="E130" s="7" t="s">
        <v>4000</v>
      </c>
      <c r="F130" s="7" t="s">
        <v>110</v>
      </c>
      <c r="G130" s="7" t="s">
        <v>1464</v>
      </c>
      <c r="H130" s="7" t="s">
        <v>63</v>
      </c>
      <c r="I130" s="7" t="s">
        <v>32</v>
      </c>
      <c r="J130" s="7" t="s">
        <v>54</v>
      </c>
      <c r="K130" s="7" t="s">
        <v>4001</v>
      </c>
      <c r="L130" s="7" t="s">
        <v>35</v>
      </c>
      <c r="M130" s="7" t="s">
        <v>145</v>
      </c>
      <c r="N130" s="7" t="s">
        <v>4002</v>
      </c>
      <c r="O130" s="7">
        <v>414.72</v>
      </c>
      <c r="P130" s="7">
        <v>2</v>
      </c>
      <c r="Q130" s="7">
        <v>8.2799999999999994</v>
      </c>
      <c r="R130" s="7">
        <v>95.56</v>
      </c>
      <c r="S130" s="7" t="s">
        <v>2972</v>
      </c>
      <c r="T130" s="7">
        <v>660</v>
      </c>
      <c r="U130" s="7" t="s">
        <v>39</v>
      </c>
      <c r="V130" s="7" t="s">
        <v>57</v>
      </c>
      <c r="W130" s="8" t="s">
        <v>58</v>
      </c>
      <c r="X130" s="3">
        <v>45637</v>
      </c>
      <c r="Y130" s="4" t="str">
        <f>TEXT(India_Data[[#This Row],[Order Date]],"YYYY")</f>
        <v>2024</v>
      </c>
      <c r="Z130" s="4" t="str">
        <f>TEXT(India_Data[[#This Row],[Order Date]],"dddd")</f>
        <v>Wednesday</v>
      </c>
      <c r="AA130" s="4" t="str">
        <f>TEXT(India_Data[[#This Row],[Order Date]],"MMMM")</f>
        <v>December</v>
      </c>
      <c r="AB130" s="4">
        <v>45612</v>
      </c>
      <c r="AC130" t="str">
        <f>IF(OR(India_Data[[#This Row],[Dayname]]="Sunday",India_Data[[#This Row],[Dayname]]="Saturday"),"Weekend","Weekday")</f>
        <v>Weekday</v>
      </c>
      <c r="AD130">
        <f>WEEKDAY(India_Data[[#This Row],[Order Date]])</f>
        <v>4</v>
      </c>
      <c r="AE130" t="str">
        <f>IF(OR(India_Data[[#This Row],[Column1]]=1,India_Data[[#This Row],[Column1]]=7),"Weekend","Weekday")</f>
        <v>Weekday</v>
      </c>
      <c r="AF130" s="15">
        <f>WEEKDAY(India_Data[[#This Row],[Order Date]],2)</f>
        <v>3</v>
      </c>
      <c r="AG130" s="15" t="str">
        <f>IF(India_Data[[#This Row],[Column3]]&gt;5,"Weekend","weekday")</f>
        <v>weekday</v>
      </c>
    </row>
    <row r="131" spans="1:33" x14ac:dyDescent="0.35">
      <c r="A131" s="9">
        <v>130</v>
      </c>
      <c r="B131" s="7" t="s">
        <v>4003</v>
      </c>
      <c r="C131" s="7" t="s">
        <v>3998</v>
      </c>
      <c r="D131" s="7" t="s">
        <v>516</v>
      </c>
      <c r="E131" s="7" t="s">
        <v>517</v>
      </c>
      <c r="F131" s="7" t="s">
        <v>110</v>
      </c>
      <c r="G131" s="7" t="s">
        <v>529</v>
      </c>
      <c r="H131" s="7" t="s">
        <v>31</v>
      </c>
      <c r="I131" s="7" t="s">
        <v>32</v>
      </c>
      <c r="J131" s="7" t="s">
        <v>33</v>
      </c>
      <c r="K131" s="7" t="s">
        <v>1456</v>
      </c>
      <c r="L131" s="7" t="s">
        <v>35</v>
      </c>
      <c r="M131" s="7" t="s">
        <v>105</v>
      </c>
      <c r="N131" s="7" t="s">
        <v>1457</v>
      </c>
      <c r="O131" s="7">
        <v>26.94</v>
      </c>
      <c r="P131" s="7">
        <v>2</v>
      </c>
      <c r="Q131" s="7">
        <v>1.86</v>
      </c>
      <c r="R131" s="7">
        <v>0.01</v>
      </c>
      <c r="S131" s="7" t="s">
        <v>2337</v>
      </c>
      <c r="T131" s="7">
        <v>534</v>
      </c>
      <c r="U131" s="7" t="s">
        <v>39</v>
      </c>
      <c r="V131" s="7" t="s">
        <v>40</v>
      </c>
      <c r="W131" s="8" t="s">
        <v>58</v>
      </c>
      <c r="X131" s="3">
        <v>45444</v>
      </c>
      <c r="Y131" s="4" t="str">
        <f>TEXT(India_Data[[#This Row],[Order Date]],"YYYY")</f>
        <v>2024</v>
      </c>
      <c r="Z131" s="4" t="str">
        <f>TEXT(India_Data[[#This Row],[Order Date]],"dddd")</f>
        <v>Saturday</v>
      </c>
      <c r="AA131" s="4" t="str">
        <f>TEXT(India_Data[[#This Row],[Order Date]],"MMMM")</f>
        <v>June</v>
      </c>
      <c r="AB131" s="4">
        <v>45566</v>
      </c>
      <c r="AC131" t="str">
        <f>IF(OR(India_Data[[#This Row],[Dayname]]="Sunday",India_Data[[#This Row],[Dayname]]="Saturday"),"Weekend","Weekday")</f>
        <v>Weekend</v>
      </c>
      <c r="AD131">
        <f>WEEKDAY(India_Data[[#This Row],[Order Date]])</f>
        <v>7</v>
      </c>
      <c r="AE131" t="str">
        <f>IF(OR(India_Data[[#This Row],[Column1]]=1,India_Data[[#This Row],[Column1]]=7),"Weekend","Weekday")</f>
        <v>Weekend</v>
      </c>
      <c r="AF131" s="15">
        <f>WEEKDAY(India_Data[[#This Row],[Order Date]],2)</f>
        <v>6</v>
      </c>
      <c r="AG131" s="15" t="str">
        <f>IF(India_Data[[#This Row],[Column3]]&gt;5,"Weekend","weekday")</f>
        <v>Weekend</v>
      </c>
    </row>
    <row r="132" spans="1:33" x14ac:dyDescent="0.35">
      <c r="A132" s="9">
        <v>131</v>
      </c>
      <c r="B132" s="7" t="s">
        <v>4004</v>
      </c>
      <c r="C132" s="7" t="s">
        <v>3998</v>
      </c>
      <c r="D132" s="7" t="s">
        <v>1167</v>
      </c>
      <c r="E132" s="7" t="s">
        <v>1168</v>
      </c>
      <c r="F132" s="7" t="s">
        <v>110</v>
      </c>
      <c r="G132" s="7" t="s">
        <v>164</v>
      </c>
      <c r="H132" s="7" t="s">
        <v>165</v>
      </c>
      <c r="I132" s="7" t="s">
        <v>32</v>
      </c>
      <c r="J132" s="7" t="s">
        <v>47</v>
      </c>
      <c r="K132" s="7" t="s">
        <v>4005</v>
      </c>
      <c r="L132" s="7" t="s">
        <v>35</v>
      </c>
      <c r="M132" s="7" t="s">
        <v>145</v>
      </c>
      <c r="N132" s="7" t="s">
        <v>4006</v>
      </c>
      <c r="O132" s="7">
        <v>133.19999999999999</v>
      </c>
      <c r="P132" s="7">
        <v>1</v>
      </c>
      <c r="Q132" s="7">
        <v>61.26</v>
      </c>
      <c r="R132" s="7">
        <v>23.57</v>
      </c>
      <c r="S132" s="7" t="s">
        <v>2972</v>
      </c>
      <c r="T132" s="7">
        <v>151</v>
      </c>
      <c r="U132" s="7" t="s">
        <v>39</v>
      </c>
      <c r="V132" s="7" t="s">
        <v>50</v>
      </c>
      <c r="W132" s="8" t="s">
        <v>58</v>
      </c>
      <c r="X132" s="3">
        <v>44902</v>
      </c>
      <c r="Y132" s="4" t="str">
        <f>TEXT(India_Data[[#This Row],[Order Date]],"YYYY")</f>
        <v>2022</v>
      </c>
      <c r="Z132" s="4" t="str">
        <f>TEXT(India_Data[[#This Row],[Order Date]],"dddd")</f>
        <v>Wednesday</v>
      </c>
      <c r="AA132" s="4" t="str">
        <f>TEXT(India_Data[[#This Row],[Order Date]],"MMMM")</f>
        <v>December</v>
      </c>
      <c r="AB132" s="4">
        <v>44758</v>
      </c>
      <c r="AC132" t="str">
        <f>IF(OR(India_Data[[#This Row],[Dayname]]="Sunday",India_Data[[#This Row],[Dayname]]="Saturday"),"Weekend","Weekday")</f>
        <v>Weekday</v>
      </c>
      <c r="AD132">
        <f>WEEKDAY(India_Data[[#This Row],[Order Date]])</f>
        <v>4</v>
      </c>
      <c r="AE132" t="str">
        <f>IF(OR(India_Data[[#This Row],[Column1]]=1,India_Data[[#This Row],[Column1]]=7),"Weekend","Weekday")</f>
        <v>Weekday</v>
      </c>
      <c r="AF132" s="15">
        <f>WEEKDAY(India_Data[[#This Row],[Order Date]],2)</f>
        <v>3</v>
      </c>
      <c r="AG132" s="15" t="str">
        <f>IF(India_Data[[#This Row],[Column3]]&gt;5,"Weekend","weekday")</f>
        <v>weekday</v>
      </c>
    </row>
    <row r="133" spans="1:33" x14ac:dyDescent="0.35">
      <c r="A133" s="9">
        <v>132</v>
      </c>
      <c r="B133" s="7" t="s">
        <v>3997</v>
      </c>
      <c r="C133" s="7" t="s">
        <v>3998</v>
      </c>
      <c r="D133" s="7" t="s">
        <v>3999</v>
      </c>
      <c r="E133" s="7" t="s">
        <v>4000</v>
      </c>
      <c r="F133" s="7" t="s">
        <v>110</v>
      </c>
      <c r="G133" s="7" t="s">
        <v>1464</v>
      </c>
      <c r="H133" s="7" t="s">
        <v>63</v>
      </c>
      <c r="I133" s="7" t="s">
        <v>32</v>
      </c>
      <c r="J133" s="7" t="s">
        <v>54</v>
      </c>
      <c r="K133" s="7" t="s">
        <v>589</v>
      </c>
      <c r="L133" s="7" t="s">
        <v>35</v>
      </c>
      <c r="M133" s="7" t="s">
        <v>98</v>
      </c>
      <c r="N133" s="7" t="s">
        <v>590</v>
      </c>
      <c r="O133" s="7">
        <v>49.71</v>
      </c>
      <c r="P133" s="7">
        <v>1</v>
      </c>
      <c r="Q133" s="7">
        <v>15.9</v>
      </c>
      <c r="R133" s="7">
        <v>5.12</v>
      </c>
      <c r="S133" s="7" t="s">
        <v>2972</v>
      </c>
      <c r="T133" s="7">
        <v>381</v>
      </c>
      <c r="U133" s="7" t="s">
        <v>39</v>
      </c>
      <c r="V133" s="7" t="s">
        <v>78</v>
      </c>
      <c r="W133" s="8" t="s">
        <v>41</v>
      </c>
      <c r="X133" s="3">
        <v>44690</v>
      </c>
      <c r="Y133" s="4" t="str">
        <f>TEXT(India_Data[[#This Row],[Order Date]],"YYYY")</f>
        <v>2022</v>
      </c>
      <c r="Z133" s="4" t="str">
        <f>TEXT(India_Data[[#This Row],[Order Date]],"dddd")</f>
        <v>Monday</v>
      </c>
      <c r="AA133" s="4" t="str">
        <f>TEXT(India_Data[[#This Row],[Order Date]],"MMMM")</f>
        <v>May</v>
      </c>
      <c r="AB133" s="4">
        <v>44843</v>
      </c>
      <c r="AC133" t="str">
        <f>IF(OR(India_Data[[#This Row],[Dayname]]="Sunday",India_Data[[#This Row],[Dayname]]="Saturday"),"Weekend","Weekday")</f>
        <v>Weekday</v>
      </c>
      <c r="AD133">
        <f>WEEKDAY(India_Data[[#This Row],[Order Date]])</f>
        <v>2</v>
      </c>
      <c r="AE133" t="str">
        <f>IF(OR(India_Data[[#This Row],[Column1]]=1,India_Data[[#This Row],[Column1]]=7),"Weekend","Weekday")</f>
        <v>Weekday</v>
      </c>
      <c r="AF133" s="15">
        <f>WEEKDAY(India_Data[[#This Row],[Order Date]],2)</f>
        <v>1</v>
      </c>
      <c r="AG133" s="15" t="str">
        <f>IF(India_Data[[#This Row],[Column3]]&gt;5,"Weekend","weekday")</f>
        <v>weekday</v>
      </c>
    </row>
    <row r="134" spans="1:33" x14ac:dyDescent="0.35">
      <c r="A134" s="9">
        <v>133</v>
      </c>
      <c r="B134" s="7" t="s">
        <v>4007</v>
      </c>
      <c r="C134" s="7" t="s">
        <v>3998</v>
      </c>
      <c r="D134" s="7" t="s">
        <v>4008</v>
      </c>
      <c r="E134" s="7" t="s">
        <v>4009</v>
      </c>
      <c r="F134" s="7" t="s">
        <v>110</v>
      </c>
      <c r="G134" s="7" t="s">
        <v>172</v>
      </c>
      <c r="H134" s="7" t="s">
        <v>53</v>
      </c>
      <c r="I134" s="7" t="s">
        <v>32</v>
      </c>
      <c r="J134" s="7" t="s">
        <v>54</v>
      </c>
      <c r="K134" s="7" t="s">
        <v>4010</v>
      </c>
      <c r="L134" s="7" t="s">
        <v>35</v>
      </c>
      <c r="M134" s="7" t="s">
        <v>84</v>
      </c>
      <c r="N134" s="7" t="s">
        <v>4011</v>
      </c>
      <c r="O134" s="7">
        <v>27.12</v>
      </c>
      <c r="P134" s="7">
        <v>4</v>
      </c>
      <c r="Q134" s="7">
        <v>13.2</v>
      </c>
      <c r="R134" s="7">
        <v>3.73</v>
      </c>
      <c r="S134" s="7" t="s">
        <v>38</v>
      </c>
      <c r="T134" s="7">
        <v>430</v>
      </c>
      <c r="U134" s="7" t="s">
        <v>39</v>
      </c>
      <c r="V134" s="7" t="s">
        <v>57</v>
      </c>
      <c r="W134" s="8" t="s">
        <v>41</v>
      </c>
      <c r="X134" s="3">
        <v>44603</v>
      </c>
      <c r="Y134" s="4" t="str">
        <f>TEXT(India_Data[[#This Row],[Order Date]],"YYYY")</f>
        <v>2022</v>
      </c>
      <c r="Z134" s="4" t="str">
        <f>TEXT(India_Data[[#This Row],[Order Date]],"dddd")</f>
        <v>Friday</v>
      </c>
      <c r="AA134" s="4" t="str">
        <f>TEXT(India_Data[[#This Row],[Order Date]],"MMMM")</f>
        <v>February</v>
      </c>
      <c r="AB134" s="4">
        <v>44723</v>
      </c>
      <c r="AC134" t="str">
        <f>IF(OR(India_Data[[#This Row],[Dayname]]="Sunday",India_Data[[#This Row],[Dayname]]="Saturday"),"Weekend","Weekday")</f>
        <v>Weekday</v>
      </c>
      <c r="AD134">
        <f>WEEKDAY(India_Data[[#This Row],[Order Date]])</f>
        <v>6</v>
      </c>
      <c r="AE134" t="str">
        <f>IF(OR(India_Data[[#This Row],[Column1]]=1,India_Data[[#This Row],[Column1]]=7),"Weekend","Weekday")</f>
        <v>Weekday</v>
      </c>
      <c r="AF134" s="15">
        <f>WEEKDAY(India_Data[[#This Row],[Order Date]],2)</f>
        <v>5</v>
      </c>
      <c r="AG134" s="15" t="str">
        <f>IF(India_Data[[#This Row],[Column3]]&gt;5,"Weekend","weekday")</f>
        <v>weekday</v>
      </c>
    </row>
    <row r="135" spans="1:33" x14ac:dyDescent="0.35">
      <c r="A135" s="9">
        <v>134</v>
      </c>
      <c r="B135" s="7" t="s">
        <v>3645</v>
      </c>
      <c r="C135" s="7" t="s">
        <v>3631</v>
      </c>
      <c r="D135" s="7" t="s">
        <v>749</v>
      </c>
      <c r="E135" s="7" t="s">
        <v>750</v>
      </c>
      <c r="F135" s="7" t="s">
        <v>110</v>
      </c>
      <c r="G135" s="7" t="s">
        <v>588</v>
      </c>
      <c r="H135" s="7" t="s">
        <v>136</v>
      </c>
      <c r="I135" s="7" t="s">
        <v>32</v>
      </c>
      <c r="J135" s="7" t="s">
        <v>54</v>
      </c>
      <c r="K135" s="7" t="s">
        <v>75</v>
      </c>
      <c r="L135" s="7" t="s">
        <v>35</v>
      </c>
      <c r="M135" s="7" t="s">
        <v>76</v>
      </c>
      <c r="N135" s="7" t="s">
        <v>77</v>
      </c>
      <c r="O135" s="7">
        <v>189.63</v>
      </c>
      <c r="P135" s="7">
        <v>7</v>
      </c>
      <c r="Q135" s="7">
        <v>85.26</v>
      </c>
      <c r="R135" s="7">
        <v>30.44</v>
      </c>
      <c r="S135" s="7" t="s">
        <v>2972</v>
      </c>
      <c r="T135" s="7">
        <v>476</v>
      </c>
      <c r="U135" s="7" t="s">
        <v>39</v>
      </c>
      <c r="V135" s="7" t="s">
        <v>40</v>
      </c>
      <c r="W135" s="8" t="s">
        <v>41</v>
      </c>
      <c r="X135" s="3">
        <v>45241</v>
      </c>
      <c r="Y135" s="4" t="str">
        <f>TEXT(India_Data[[#This Row],[Order Date]],"YYYY")</f>
        <v>2023</v>
      </c>
      <c r="Z135" s="4" t="str">
        <f>TEXT(India_Data[[#This Row],[Order Date]],"dddd")</f>
        <v>Saturday</v>
      </c>
      <c r="AA135" s="4" t="str">
        <f>TEXT(India_Data[[#This Row],[Order Date]],"MMMM")</f>
        <v>November</v>
      </c>
      <c r="AB135" s="4">
        <v>45245</v>
      </c>
      <c r="AC135" t="str">
        <f>IF(OR(India_Data[[#This Row],[Dayname]]="Sunday",India_Data[[#This Row],[Dayname]]="Saturday"),"Weekend","Weekday")</f>
        <v>Weekend</v>
      </c>
      <c r="AD135">
        <f>WEEKDAY(India_Data[[#This Row],[Order Date]])</f>
        <v>7</v>
      </c>
      <c r="AE135" t="str">
        <f>IF(OR(India_Data[[#This Row],[Column1]]=1,India_Data[[#This Row],[Column1]]=7),"Weekend","Weekday")</f>
        <v>Weekend</v>
      </c>
      <c r="AF135" s="15">
        <f>WEEKDAY(India_Data[[#This Row],[Order Date]],2)</f>
        <v>6</v>
      </c>
      <c r="AG135" s="15" t="str">
        <f>IF(India_Data[[#This Row],[Column3]]&gt;5,"Weekend","weekday")</f>
        <v>Weekend</v>
      </c>
    </row>
    <row r="136" spans="1:33" x14ac:dyDescent="0.35">
      <c r="A136" s="9">
        <v>135</v>
      </c>
      <c r="B136" s="7" t="s">
        <v>3841</v>
      </c>
      <c r="C136" s="7" t="s">
        <v>3631</v>
      </c>
      <c r="D136" s="7" t="s">
        <v>3842</v>
      </c>
      <c r="E136" s="7" t="s">
        <v>3843</v>
      </c>
      <c r="F136" s="7" t="s">
        <v>110</v>
      </c>
      <c r="G136" s="7" t="s">
        <v>191</v>
      </c>
      <c r="H136" s="7" t="s">
        <v>63</v>
      </c>
      <c r="I136" s="7" t="s">
        <v>32</v>
      </c>
      <c r="J136" s="7" t="s">
        <v>54</v>
      </c>
      <c r="K136" s="7" t="s">
        <v>426</v>
      </c>
      <c r="L136" s="7" t="s">
        <v>35</v>
      </c>
      <c r="M136" s="7" t="s">
        <v>105</v>
      </c>
      <c r="N136" s="7" t="s">
        <v>427</v>
      </c>
      <c r="O136" s="7">
        <v>179.88</v>
      </c>
      <c r="P136" s="7">
        <v>4</v>
      </c>
      <c r="Q136" s="7">
        <v>84.48</v>
      </c>
      <c r="R136" s="7">
        <v>27.91</v>
      </c>
      <c r="S136" s="7" t="s">
        <v>2337</v>
      </c>
      <c r="T136" s="7">
        <v>329</v>
      </c>
      <c r="U136" s="7" t="s">
        <v>39</v>
      </c>
      <c r="V136" s="7" t="s">
        <v>50</v>
      </c>
      <c r="W136" s="8" t="s">
        <v>58</v>
      </c>
      <c r="X136" s="3">
        <v>44692</v>
      </c>
      <c r="Y136" s="4" t="str">
        <f>TEXT(India_Data[[#This Row],[Order Date]],"YYYY")</f>
        <v>2022</v>
      </c>
      <c r="Z136" s="4" t="str">
        <f>TEXT(India_Data[[#This Row],[Order Date]],"dddd")</f>
        <v>Wednesday</v>
      </c>
      <c r="AA136" s="4" t="str">
        <f>TEXT(India_Data[[#This Row],[Order Date]],"MMMM")</f>
        <v>May</v>
      </c>
      <c r="AB136" s="4">
        <v>44845</v>
      </c>
      <c r="AC136" t="str">
        <f>IF(OR(India_Data[[#This Row],[Dayname]]="Sunday",India_Data[[#This Row],[Dayname]]="Saturday"),"Weekend","Weekday")</f>
        <v>Weekday</v>
      </c>
      <c r="AD136">
        <f>WEEKDAY(India_Data[[#This Row],[Order Date]])</f>
        <v>4</v>
      </c>
      <c r="AE136" t="str">
        <f>IF(OR(India_Data[[#This Row],[Column1]]=1,India_Data[[#This Row],[Column1]]=7),"Weekend","Weekday")</f>
        <v>Weekday</v>
      </c>
      <c r="AF136" s="15">
        <f>WEEKDAY(India_Data[[#This Row],[Order Date]],2)</f>
        <v>3</v>
      </c>
      <c r="AG136" s="15" t="str">
        <f>IF(India_Data[[#This Row],[Column3]]&gt;5,"Weekend","weekday")</f>
        <v>weekday</v>
      </c>
    </row>
    <row r="137" spans="1:33" x14ac:dyDescent="0.35">
      <c r="A137" s="9">
        <v>136</v>
      </c>
      <c r="B137" s="7" t="s">
        <v>3844</v>
      </c>
      <c r="C137" s="7" t="s">
        <v>3631</v>
      </c>
      <c r="D137" s="7" t="s">
        <v>3845</v>
      </c>
      <c r="E137" s="7" t="s">
        <v>3846</v>
      </c>
      <c r="F137" s="7" t="s">
        <v>110</v>
      </c>
      <c r="G137" s="7" t="s">
        <v>280</v>
      </c>
      <c r="H137" s="7" t="s">
        <v>63</v>
      </c>
      <c r="I137" s="7" t="s">
        <v>32</v>
      </c>
      <c r="J137" s="7" t="s">
        <v>54</v>
      </c>
      <c r="K137" s="7" t="s">
        <v>3847</v>
      </c>
      <c r="L137" s="7" t="s">
        <v>35</v>
      </c>
      <c r="M137" s="7" t="s">
        <v>98</v>
      </c>
      <c r="N137" s="7" t="s">
        <v>3848</v>
      </c>
      <c r="O137" s="7">
        <v>95.04</v>
      </c>
      <c r="P137" s="7">
        <v>4</v>
      </c>
      <c r="Q137" s="7">
        <v>47.52</v>
      </c>
      <c r="R137" s="7">
        <v>8.5299999999999994</v>
      </c>
      <c r="S137" s="7" t="s">
        <v>38</v>
      </c>
      <c r="T137" s="7">
        <v>55</v>
      </c>
      <c r="U137" s="7" t="s">
        <v>39</v>
      </c>
      <c r="V137" s="7" t="s">
        <v>78</v>
      </c>
      <c r="W137" s="8" t="s">
        <v>41</v>
      </c>
      <c r="X137" s="3">
        <v>44276</v>
      </c>
      <c r="Y137" s="4" t="str">
        <f>TEXT(India_Data[[#This Row],[Order Date]],"YYYY")</f>
        <v>2021</v>
      </c>
      <c r="Z137" s="4" t="str">
        <f>TEXT(India_Data[[#This Row],[Order Date]],"dddd")</f>
        <v>Sunday</v>
      </c>
      <c r="AA137" s="4" t="str">
        <f>TEXT(India_Data[[#This Row],[Order Date]],"MMMM")</f>
        <v>March</v>
      </c>
      <c r="AB137" s="4">
        <v>44280</v>
      </c>
      <c r="AC137" t="str">
        <f>IF(OR(India_Data[[#This Row],[Dayname]]="Sunday",India_Data[[#This Row],[Dayname]]="Saturday"),"Weekend","Weekday")</f>
        <v>Weekend</v>
      </c>
      <c r="AD137">
        <f>WEEKDAY(India_Data[[#This Row],[Order Date]])</f>
        <v>1</v>
      </c>
      <c r="AE137" t="str">
        <f>IF(OR(India_Data[[#This Row],[Column1]]=1,India_Data[[#This Row],[Column1]]=7),"Weekend","Weekday")</f>
        <v>Weekend</v>
      </c>
      <c r="AF137" s="15">
        <f>WEEKDAY(India_Data[[#This Row],[Order Date]],2)</f>
        <v>7</v>
      </c>
      <c r="AG137" s="15" t="str">
        <f>IF(India_Data[[#This Row],[Column3]]&gt;5,"Weekend","weekday")</f>
        <v>Weekend</v>
      </c>
    </row>
    <row r="138" spans="1:33" x14ac:dyDescent="0.35">
      <c r="A138" s="9">
        <v>137</v>
      </c>
      <c r="B138" s="7" t="s">
        <v>3849</v>
      </c>
      <c r="C138" s="7" t="s">
        <v>3631</v>
      </c>
      <c r="D138" s="7" t="s">
        <v>3850</v>
      </c>
      <c r="E138" s="7" t="s">
        <v>3851</v>
      </c>
      <c r="F138" s="7" t="s">
        <v>110</v>
      </c>
      <c r="G138" s="7" t="s">
        <v>164</v>
      </c>
      <c r="H138" s="7" t="s">
        <v>165</v>
      </c>
      <c r="I138" s="7" t="s">
        <v>32</v>
      </c>
      <c r="J138" s="7" t="s">
        <v>47</v>
      </c>
      <c r="K138" s="7" t="s">
        <v>3852</v>
      </c>
      <c r="L138" s="7" t="s">
        <v>35</v>
      </c>
      <c r="M138" s="7" t="s">
        <v>84</v>
      </c>
      <c r="N138" s="7" t="s">
        <v>3853</v>
      </c>
      <c r="O138" s="7">
        <v>25.92</v>
      </c>
      <c r="P138" s="7">
        <v>4</v>
      </c>
      <c r="Q138" s="7">
        <v>12.6</v>
      </c>
      <c r="R138" s="7">
        <v>6.04</v>
      </c>
      <c r="S138" s="7" t="s">
        <v>2972</v>
      </c>
      <c r="T138" s="7">
        <v>38</v>
      </c>
      <c r="U138" s="7" t="s">
        <v>39</v>
      </c>
      <c r="V138" s="7" t="s">
        <v>57</v>
      </c>
      <c r="W138" s="8" t="s">
        <v>58</v>
      </c>
      <c r="X138" s="3">
        <v>44826</v>
      </c>
      <c r="Y138" s="4" t="str">
        <f>TEXT(India_Data[[#This Row],[Order Date]],"YYYY")</f>
        <v>2022</v>
      </c>
      <c r="Z138" s="4" t="str">
        <f>TEXT(India_Data[[#This Row],[Order Date]],"dddd")</f>
        <v>Thursday</v>
      </c>
      <c r="AA138" s="4" t="str">
        <f>TEXT(India_Data[[#This Row],[Order Date]],"MMMM")</f>
        <v>September</v>
      </c>
      <c r="AB138" s="4">
        <v>44830</v>
      </c>
      <c r="AC138" t="str">
        <f>IF(OR(India_Data[[#This Row],[Dayname]]="Sunday",India_Data[[#This Row],[Dayname]]="Saturday"),"Weekend","Weekday")</f>
        <v>Weekday</v>
      </c>
      <c r="AD138">
        <f>WEEKDAY(India_Data[[#This Row],[Order Date]])</f>
        <v>5</v>
      </c>
      <c r="AE138" t="str">
        <f>IF(OR(India_Data[[#This Row],[Column1]]=1,India_Data[[#This Row],[Column1]]=7),"Weekend","Weekday")</f>
        <v>Weekday</v>
      </c>
      <c r="AF138" s="15">
        <f>WEEKDAY(India_Data[[#This Row],[Order Date]],2)</f>
        <v>4</v>
      </c>
      <c r="AG138" s="15" t="str">
        <f>IF(India_Data[[#This Row],[Column3]]&gt;5,"Weekend","weekday")</f>
        <v>weekday</v>
      </c>
    </row>
    <row r="139" spans="1:33" x14ac:dyDescent="0.35">
      <c r="A139" s="9">
        <v>138</v>
      </c>
      <c r="B139" s="7" t="s">
        <v>3778</v>
      </c>
      <c r="C139" s="7" t="s">
        <v>3631</v>
      </c>
      <c r="D139" s="7" t="s">
        <v>2074</v>
      </c>
      <c r="E139" s="7" t="s">
        <v>2075</v>
      </c>
      <c r="F139" s="7" t="s">
        <v>110</v>
      </c>
      <c r="G139" s="7" t="s">
        <v>311</v>
      </c>
      <c r="H139" s="7" t="s">
        <v>312</v>
      </c>
      <c r="I139" s="7" t="s">
        <v>32</v>
      </c>
      <c r="J139" s="7" t="s">
        <v>180</v>
      </c>
      <c r="K139" s="7" t="s">
        <v>1261</v>
      </c>
      <c r="L139" s="7" t="s">
        <v>35</v>
      </c>
      <c r="M139" s="7" t="s">
        <v>36</v>
      </c>
      <c r="N139" s="7" t="s">
        <v>674</v>
      </c>
      <c r="O139" s="7">
        <v>26.73</v>
      </c>
      <c r="P139" s="7">
        <v>3</v>
      </c>
      <c r="Q139" s="7">
        <v>0.72</v>
      </c>
      <c r="R139" s="7">
        <v>6.04</v>
      </c>
      <c r="S139" s="7" t="s">
        <v>38</v>
      </c>
      <c r="T139" s="7">
        <v>341</v>
      </c>
      <c r="U139" s="7" t="s">
        <v>39</v>
      </c>
      <c r="V139" s="7" t="s">
        <v>40</v>
      </c>
      <c r="W139" s="8" t="s">
        <v>41</v>
      </c>
      <c r="X139" s="3">
        <v>45632</v>
      </c>
      <c r="Y139" s="4" t="str">
        <f>TEXT(India_Data[[#This Row],[Order Date]],"YYYY")</f>
        <v>2024</v>
      </c>
      <c r="Z139" s="4" t="str">
        <f>TEXT(India_Data[[#This Row],[Order Date]],"dddd")</f>
        <v>Friday</v>
      </c>
      <c r="AA139" s="4" t="str">
        <f>TEXT(India_Data[[#This Row],[Order Date]],"MMMM")</f>
        <v>December</v>
      </c>
      <c r="AB139" s="4">
        <v>45460</v>
      </c>
      <c r="AC139" t="str">
        <f>IF(OR(India_Data[[#This Row],[Dayname]]="Sunday",India_Data[[#This Row],[Dayname]]="Saturday"),"Weekend","Weekday")</f>
        <v>Weekday</v>
      </c>
      <c r="AD139">
        <f>WEEKDAY(India_Data[[#This Row],[Order Date]])</f>
        <v>6</v>
      </c>
      <c r="AE139" t="str">
        <f>IF(OR(India_Data[[#This Row],[Column1]]=1,India_Data[[#This Row],[Column1]]=7),"Weekend","Weekday")</f>
        <v>Weekday</v>
      </c>
      <c r="AF139" s="15">
        <f>WEEKDAY(India_Data[[#This Row],[Order Date]],2)</f>
        <v>5</v>
      </c>
      <c r="AG139" s="15" t="str">
        <f>IF(India_Data[[#This Row],[Column3]]&gt;5,"Weekend","weekday")</f>
        <v>weekday</v>
      </c>
    </row>
    <row r="140" spans="1:33" x14ac:dyDescent="0.35">
      <c r="A140" s="9">
        <v>139</v>
      </c>
      <c r="B140" s="7" t="s">
        <v>3854</v>
      </c>
      <c r="C140" s="7" t="s">
        <v>3631</v>
      </c>
      <c r="D140" s="7" t="s">
        <v>3855</v>
      </c>
      <c r="E140" s="7" t="s">
        <v>3856</v>
      </c>
      <c r="F140" s="7" t="s">
        <v>110</v>
      </c>
      <c r="G140" s="7" t="s">
        <v>2396</v>
      </c>
      <c r="H140" s="7" t="s">
        <v>124</v>
      </c>
      <c r="I140" s="7" t="s">
        <v>32</v>
      </c>
      <c r="J140" s="7" t="s">
        <v>47</v>
      </c>
      <c r="K140" s="7" t="s">
        <v>3442</v>
      </c>
      <c r="L140" s="7" t="s">
        <v>35</v>
      </c>
      <c r="M140" s="7" t="s">
        <v>105</v>
      </c>
      <c r="N140" s="7" t="s">
        <v>3443</v>
      </c>
      <c r="O140" s="7">
        <v>75.69</v>
      </c>
      <c r="P140" s="7">
        <v>3</v>
      </c>
      <c r="Q140" s="7">
        <v>2.25</v>
      </c>
      <c r="R140" s="7">
        <v>5.0599999999999996</v>
      </c>
      <c r="S140" s="7" t="s">
        <v>2337</v>
      </c>
      <c r="T140" s="7">
        <v>758</v>
      </c>
      <c r="U140" s="7" t="s">
        <v>39</v>
      </c>
      <c r="V140" s="7" t="s">
        <v>50</v>
      </c>
      <c r="W140" s="8" t="s">
        <v>41</v>
      </c>
      <c r="X140" s="3">
        <v>45065</v>
      </c>
      <c r="Y140" s="4" t="str">
        <f>TEXT(India_Data[[#This Row],[Order Date]],"YYYY")</f>
        <v>2023</v>
      </c>
      <c r="Z140" s="4" t="str">
        <f>TEXT(India_Data[[#This Row],[Order Date]],"dddd")</f>
        <v>Friday</v>
      </c>
      <c r="AA140" s="4" t="str">
        <f>TEXT(India_Data[[#This Row],[Order Date]],"MMMM")</f>
        <v>May</v>
      </c>
      <c r="AB140" s="4">
        <v>45069</v>
      </c>
      <c r="AC140" t="str">
        <f>IF(OR(India_Data[[#This Row],[Dayname]]="Sunday",India_Data[[#This Row],[Dayname]]="Saturday"),"Weekend","Weekday")</f>
        <v>Weekday</v>
      </c>
      <c r="AD140">
        <f>WEEKDAY(India_Data[[#This Row],[Order Date]])</f>
        <v>6</v>
      </c>
      <c r="AE140" t="str">
        <f>IF(OR(India_Data[[#This Row],[Column1]]=1,India_Data[[#This Row],[Column1]]=7),"Weekend","Weekday")</f>
        <v>Weekday</v>
      </c>
      <c r="AF140" s="15">
        <f>WEEKDAY(India_Data[[#This Row],[Order Date]],2)</f>
        <v>5</v>
      </c>
      <c r="AG140" s="15" t="str">
        <f>IF(India_Data[[#This Row],[Column3]]&gt;5,"Weekend","weekday")</f>
        <v>weekday</v>
      </c>
    </row>
    <row r="141" spans="1:33" x14ac:dyDescent="0.35">
      <c r="A141" s="9">
        <v>140</v>
      </c>
      <c r="B141" s="7" t="s">
        <v>3630</v>
      </c>
      <c r="C141" s="7" t="s">
        <v>3631</v>
      </c>
      <c r="D141" s="7" t="s">
        <v>3632</v>
      </c>
      <c r="E141" s="7" t="s">
        <v>3633</v>
      </c>
      <c r="F141" s="7" t="s">
        <v>110</v>
      </c>
      <c r="G141" s="7" t="s">
        <v>473</v>
      </c>
      <c r="H141" s="7" t="s">
        <v>31</v>
      </c>
      <c r="I141" s="7" t="s">
        <v>32</v>
      </c>
      <c r="J141" s="7" t="s">
        <v>33</v>
      </c>
      <c r="K141" s="7" t="s">
        <v>2520</v>
      </c>
      <c r="L141" s="7" t="s">
        <v>35</v>
      </c>
      <c r="M141" s="7" t="s">
        <v>84</v>
      </c>
      <c r="N141" s="7" t="s">
        <v>2521</v>
      </c>
      <c r="O141" s="7">
        <v>39.6</v>
      </c>
      <c r="P141" s="7">
        <v>3</v>
      </c>
      <c r="Q141" s="7">
        <v>12.6</v>
      </c>
      <c r="R141" s="7">
        <v>1.1599999999999999</v>
      </c>
      <c r="S141" s="7" t="s">
        <v>2337</v>
      </c>
      <c r="T141" s="7">
        <v>466</v>
      </c>
      <c r="U141" s="7" t="s">
        <v>39</v>
      </c>
      <c r="V141" s="7" t="s">
        <v>78</v>
      </c>
      <c r="W141" s="8" t="s">
        <v>58</v>
      </c>
      <c r="X141" s="3">
        <v>44904</v>
      </c>
      <c r="Y141" s="4" t="str">
        <f>TEXT(India_Data[[#This Row],[Order Date]],"YYYY")</f>
        <v>2022</v>
      </c>
      <c r="Z141" s="4" t="str">
        <f>TEXT(India_Data[[#This Row],[Order Date]],"dddd")</f>
        <v>Friday</v>
      </c>
      <c r="AA141" s="4" t="str">
        <f>TEXT(India_Data[[#This Row],[Order Date]],"MMMM")</f>
        <v>December</v>
      </c>
      <c r="AB141" s="4">
        <v>44820</v>
      </c>
      <c r="AC141" t="str">
        <f>IF(OR(India_Data[[#This Row],[Dayname]]="Sunday",India_Data[[#This Row],[Dayname]]="Saturday"),"Weekend","Weekday")</f>
        <v>Weekday</v>
      </c>
      <c r="AD141">
        <f>WEEKDAY(India_Data[[#This Row],[Order Date]])</f>
        <v>6</v>
      </c>
      <c r="AE141" t="str">
        <f>IF(OR(India_Data[[#This Row],[Column1]]=1,India_Data[[#This Row],[Column1]]=7),"Weekend","Weekday")</f>
        <v>Weekday</v>
      </c>
      <c r="AF141" s="15">
        <f>WEEKDAY(India_Data[[#This Row],[Order Date]],2)</f>
        <v>5</v>
      </c>
      <c r="AG141" s="15" t="str">
        <f>IF(India_Data[[#This Row],[Column3]]&gt;5,"Weekend","weekday")</f>
        <v>weekday</v>
      </c>
    </row>
    <row r="142" spans="1:33" x14ac:dyDescent="0.35">
      <c r="A142" s="9">
        <v>141</v>
      </c>
      <c r="B142" s="7" t="s">
        <v>3857</v>
      </c>
      <c r="C142" s="7" t="s">
        <v>3631</v>
      </c>
      <c r="D142" s="7" t="s">
        <v>2574</v>
      </c>
      <c r="E142" s="7" t="s">
        <v>2575</v>
      </c>
      <c r="F142" s="7" t="s">
        <v>110</v>
      </c>
      <c r="G142" s="7" t="s">
        <v>2773</v>
      </c>
      <c r="H142" s="7" t="s">
        <v>1231</v>
      </c>
      <c r="I142" s="7" t="s">
        <v>32</v>
      </c>
      <c r="J142" s="7" t="s">
        <v>33</v>
      </c>
      <c r="K142" s="7" t="s">
        <v>3858</v>
      </c>
      <c r="L142" s="7" t="s">
        <v>35</v>
      </c>
      <c r="M142" s="7" t="s">
        <v>84</v>
      </c>
      <c r="N142" s="7" t="s">
        <v>3859</v>
      </c>
      <c r="O142" s="7">
        <v>8.07</v>
      </c>
      <c r="P142" s="7">
        <v>1</v>
      </c>
      <c r="Q142" s="7">
        <v>2.0699999999999998</v>
      </c>
      <c r="R142" s="7">
        <v>0.4</v>
      </c>
      <c r="S142" s="7" t="s">
        <v>38</v>
      </c>
      <c r="T142" s="7">
        <v>251</v>
      </c>
      <c r="U142" s="7" t="s">
        <v>39</v>
      </c>
      <c r="V142" s="7" t="s">
        <v>57</v>
      </c>
      <c r="W142" s="8" t="s">
        <v>58</v>
      </c>
      <c r="X142" s="3">
        <v>44739</v>
      </c>
      <c r="Y142" s="4" t="str">
        <f>TEXT(India_Data[[#This Row],[Order Date]],"YYYY")</f>
        <v>2022</v>
      </c>
      <c r="Z142" s="4" t="str">
        <f>TEXT(India_Data[[#This Row],[Order Date]],"dddd")</f>
        <v>Monday</v>
      </c>
      <c r="AA142" s="4" t="str">
        <f>TEXT(India_Data[[#This Row],[Order Date]],"MMMM")</f>
        <v>June</v>
      </c>
      <c r="AB142" s="4">
        <v>44599</v>
      </c>
      <c r="AC142" t="str">
        <f>IF(OR(India_Data[[#This Row],[Dayname]]="Sunday",India_Data[[#This Row],[Dayname]]="Saturday"),"Weekend","Weekday")</f>
        <v>Weekday</v>
      </c>
      <c r="AD142">
        <f>WEEKDAY(India_Data[[#This Row],[Order Date]])</f>
        <v>2</v>
      </c>
      <c r="AE142" t="str">
        <f>IF(OR(India_Data[[#This Row],[Column1]]=1,India_Data[[#This Row],[Column1]]=7),"Weekend","Weekday")</f>
        <v>Weekday</v>
      </c>
      <c r="AF142" s="15">
        <f>WEEKDAY(India_Data[[#This Row],[Order Date]],2)</f>
        <v>1</v>
      </c>
      <c r="AG142" s="15" t="str">
        <f>IF(India_Data[[#This Row],[Column3]]&gt;5,"Weekend","weekday")</f>
        <v>weekday</v>
      </c>
    </row>
    <row r="143" spans="1:33" x14ac:dyDescent="0.35">
      <c r="A143" s="9">
        <v>142</v>
      </c>
      <c r="B143" s="7" t="s">
        <v>2953</v>
      </c>
      <c r="C143" s="7" t="s">
        <v>2928</v>
      </c>
      <c r="D143" s="7" t="s">
        <v>2954</v>
      </c>
      <c r="E143" s="7" t="s">
        <v>2955</v>
      </c>
      <c r="F143" s="7" t="s">
        <v>110</v>
      </c>
      <c r="G143" s="7" t="s">
        <v>318</v>
      </c>
      <c r="H143" s="7" t="s">
        <v>124</v>
      </c>
      <c r="I143" s="7" t="s">
        <v>32</v>
      </c>
      <c r="J143" s="7" t="s">
        <v>47</v>
      </c>
      <c r="K143" s="7" t="s">
        <v>367</v>
      </c>
      <c r="L143" s="7" t="s">
        <v>35</v>
      </c>
      <c r="M143" s="7" t="s">
        <v>145</v>
      </c>
      <c r="N143" s="7" t="s">
        <v>368</v>
      </c>
      <c r="O143" s="7">
        <v>72</v>
      </c>
      <c r="P143" s="7">
        <v>3</v>
      </c>
      <c r="Q143" s="7">
        <v>4.32</v>
      </c>
      <c r="R143" s="7">
        <v>3.88</v>
      </c>
      <c r="S143" s="7" t="s">
        <v>38</v>
      </c>
      <c r="T143" s="7">
        <v>519</v>
      </c>
      <c r="U143" s="7" t="s">
        <v>39</v>
      </c>
      <c r="V143" s="7" t="s">
        <v>50</v>
      </c>
      <c r="W143" s="8" t="s">
        <v>58</v>
      </c>
      <c r="X143" s="3">
        <v>44692</v>
      </c>
      <c r="Y143" s="4" t="str">
        <f>TEXT(India_Data[[#This Row],[Order Date]],"YYYY")</f>
        <v>2022</v>
      </c>
      <c r="Z143" s="4" t="str">
        <f>TEXT(India_Data[[#This Row],[Order Date]],"dddd")</f>
        <v>Wednesday</v>
      </c>
      <c r="AA143" s="4" t="str">
        <f>TEXT(India_Data[[#This Row],[Order Date]],"MMMM")</f>
        <v>May</v>
      </c>
      <c r="AB143" s="4">
        <v>44845</v>
      </c>
      <c r="AC143" t="str">
        <f>IF(OR(India_Data[[#This Row],[Dayname]]="Sunday",India_Data[[#This Row],[Dayname]]="Saturday"),"Weekend","Weekday")</f>
        <v>Weekday</v>
      </c>
      <c r="AD143">
        <f>WEEKDAY(India_Data[[#This Row],[Order Date]])</f>
        <v>4</v>
      </c>
      <c r="AE143" t="str">
        <f>IF(OR(India_Data[[#This Row],[Column1]]=1,India_Data[[#This Row],[Column1]]=7),"Weekend","Weekday")</f>
        <v>Weekday</v>
      </c>
      <c r="AF143" s="15">
        <f>WEEKDAY(India_Data[[#This Row],[Order Date]],2)</f>
        <v>3</v>
      </c>
      <c r="AG143" s="15" t="str">
        <f>IF(India_Data[[#This Row],[Column3]]&gt;5,"Weekend","weekday")</f>
        <v>weekday</v>
      </c>
    </row>
    <row r="144" spans="1:33" x14ac:dyDescent="0.35">
      <c r="A144" s="9">
        <v>143</v>
      </c>
      <c r="B144" s="7" t="s">
        <v>2953</v>
      </c>
      <c r="C144" s="7" t="s">
        <v>2928</v>
      </c>
      <c r="D144" s="7" t="s">
        <v>2954</v>
      </c>
      <c r="E144" s="7" t="s">
        <v>2955</v>
      </c>
      <c r="F144" s="7" t="s">
        <v>110</v>
      </c>
      <c r="G144" s="7" t="s">
        <v>318</v>
      </c>
      <c r="H144" s="7" t="s">
        <v>124</v>
      </c>
      <c r="I144" s="7" t="s">
        <v>32</v>
      </c>
      <c r="J144" s="7" t="s">
        <v>47</v>
      </c>
      <c r="K144" s="7" t="s">
        <v>1096</v>
      </c>
      <c r="L144" s="7" t="s">
        <v>35</v>
      </c>
      <c r="M144" s="7" t="s">
        <v>91</v>
      </c>
      <c r="N144" s="7" t="s">
        <v>1097</v>
      </c>
      <c r="O144" s="7">
        <v>39.42</v>
      </c>
      <c r="P144" s="7">
        <v>3</v>
      </c>
      <c r="Q144" s="7">
        <v>17.28</v>
      </c>
      <c r="R144" s="7">
        <v>2.97</v>
      </c>
      <c r="S144" s="7" t="s">
        <v>38</v>
      </c>
      <c r="T144" s="7">
        <v>422</v>
      </c>
      <c r="U144" s="7" t="s">
        <v>39</v>
      </c>
      <c r="V144" s="7" t="s">
        <v>78</v>
      </c>
      <c r="W144" s="8" t="s">
        <v>58</v>
      </c>
      <c r="X144" s="3">
        <v>45641</v>
      </c>
      <c r="Y144" s="4" t="str">
        <f>TEXT(India_Data[[#This Row],[Order Date]],"YYYY")</f>
        <v>2024</v>
      </c>
      <c r="Z144" s="4" t="str">
        <f>TEXT(India_Data[[#This Row],[Order Date]],"dddd")</f>
        <v>Sunday</v>
      </c>
      <c r="AA144" s="4" t="str">
        <f>TEXT(India_Data[[#This Row],[Order Date]],"MMMM")</f>
        <v>December</v>
      </c>
      <c r="AB144" s="4">
        <v>45645</v>
      </c>
      <c r="AC144" t="str">
        <f>IF(OR(India_Data[[#This Row],[Dayname]]="Sunday",India_Data[[#This Row],[Dayname]]="Saturday"),"Weekend","Weekday")</f>
        <v>Weekend</v>
      </c>
      <c r="AD144">
        <f>WEEKDAY(India_Data[[#This Row],[Order Date]])</f>
        <v>1</v>
      </c>
      <c r="AE144" t="str">
        <f>IF(OR(India_Data[[#This Row],[Column1]]=1,India_Data[[#This Row],[Column1]]=7),"Weekend","Weekday")</f>
        <v>Weekend</v>
      </c>
      <c r="AF144" s="15">
        <f>WEEKDAY(India_Data[[#This Row],[Order Date]],2)</f>
        <v>7</v>
      </c>
      <c r="AG144" s="15" t="str">
        <f>IF(India_Data[[#This Row],[Column3]]&gt;5,"Weekend","weekday")</f>
        <v>Weekend</v>
      </c>
    </row>
    <row r="145" spans="1:33" x14ac:dyDescent="0.35">
      <c r="A145" s="9">
        <v>144</v>
      </c>
      <c r="B145" s="7" t="s">
        <v>2932</v>
      </c>
      <c r="C145" s="7" t="s">
        <v>2928</v>
      </c>
      <c r="D145" s="7" t="s">
        <v>2933</v>
      </c>
      <c r="E145" s="7" t="s">
        <v>2934</v>
      </c>
      <c r="F145" s="7" t="s">
        <v>110</v>
      </c>
      <c r="G145" s="7" t="s">
        <v>324</v>
      </c>
      <c r="H145" s="7" t="s">
        <v>31</v>
      </c>
      <c r="I145" s="7" t="s">
        <v>32</v>
      </c>
      <c r="J145" s="7" t="s">
        <v>33</v>
      </c>
      <c r="K145" s="7" t="s">
        <v>3236</v>
      </c>
      <c r="L145" s="7" t="s">
        <v>35</v>
      </c>
      <c r="M145" s="7" t="s">
        <v>84</v>
      </c>
      <c r="N145" s="7" t="s">
        <v>3237</v>
      </c>
      <c r="O145" s="7">
        <v>44.76</v>
      </c>
      <c r="P145" s="7">
        <v>4</v>
      </c>
      <c r="Q145" s="7">
        <v>20.04</v>
      </c>
      <c r="R145" s="7">
        <v>2.69</v>
      </c>
      <c r="S145" s="7" t="s">
        <v>2337</v>
      </c>
      <c r="T145" s="7">
        <v>682</v>
      </c>
      <c r="U145" s="7" t="s">
        <v>39</v>
      </c>
      <c r="V145" s="7" t="s">
        <v>40</v>
      </c>
      <c r="W145" s="8" t="s">
        <v>58</v>
      </c>
      <c r="X145" s="3">
        <v>44878</v>
      </c>
      <c r="Y145" s="4" t="str">
        <f>TEXT(India_Data[[#This Row],[Order Date]],"YYYY")</f>
        <v>2022</v>
      </c>
      <c r="Z145" s="4" t="str">
        <f>TEXT(India_Data[[#This Row],[Order Date]],"dddd")</f>
        <v>Sunday</v>
      </c>
      <c r="AA145" s="4" t="str">
        <f>TEXT(India_Data[[#This Row],[Order Date]],"MMMM")</f>
        <v>November</v>
      </c>
      <c r="AB145" s="4">
        <v>44883</v>
      </c>
      <c r="AC145" t="str">
        <f>IF(OR(India_Data[[#This Row],[Dayname]]="Sunday",India_Data[[#This Row],[Dayname]]="Saturday"),"Weekend","Weekday")</f>
        <v>Weekend</v>
      </c>
      <c r="AD145">
        <f>WEEKDAY(India_Data[[#This Row],[Order Date]])</f>
        <v>1</v>
      </c>
      <c r="AE145" t="str">
        <f>IF(OR(India_Data[[#This Row],[Column1]]=1,India_Data[[#This Row],[Column1]]=7),"Weekend","Weekday")</f>
        <v>Weekend</v>
      </c>
      <c r="AF145" s="15">
        <f>WEEKDAY(India_Data[[#This Row],[Order Date]],2)</f>
        <v>7</v>
      </c>
      <c r="AG145" s="15" t="str">
        <f>IF(India_Data[[#This Row],[Column3]]&gt;5,"Weekend","weekday")</f>
        <v>Weekend</v>
      </c>
    </row>
    <row r="146" spans="1:33" x14ac:dyDescent="0.35">
      <c r="A146" s="9">
        <v>145</v>
      </c>
      <c r="B146" s="7" t="s">
        <v>2949</v>
      </c>
      <c r="C146" s="7" t="s">
        <v>2928</v>
      </c>
      <c r="D146" s="7" t="s">
        <v>133</v>
      </c>
      <c r="E146" s="7" t="s">
        <v>134</v>
      </c>
      <c r="F146" s="7" t="s">
        <v>110</v>
      </c>
      <c r="G146" s="7" t="s">
        <v>2950</v>
      </c>
      <c r="H146" s="7" t="s">
        <v>157</v>
      </c>
      <c r="I146" s="7" t="s">
        <v>32</v>
      </c>
      <c r="J146" s="7" t="s">
        <v>47</v>
      </c>
      <c r="K146" s="7" t="s">
        <v>2683</v>
      </c>
      <c r="L146" s="7" t="s">
        <v>35</v>
      </c>
      <c r="M146" s="7" t="s">
        <v>105</v>
      </c>
      <c r="N146" s="7" t="s">
        <v>2684</v>
      </c>
      <c r="O146" s="7">
        <v>210.24</v>
      </c>
      <c r="P146" s="7">
        <v>4</v>
      </c>
      <c r="Q146" s="7">
        <v>10.44</v>
      </c>
      <c r="R146" s="7">
        <v>12.66</v>
      </c>
      <c r="S146" s="7" t="s">
        <v>38</v>
      </c>
      <c r="T146" s="7">
        <v>19</v>
      </c>
      <c r="U146" s="7" t="s">
        <v>39</v>
      </c>
      <c r="V146" s="7" t="s">
        <v>50</v>
      </c>
      <c r="W146" s="8" t="s">
        <v>58</v>
      </c>
      <c r="X146" s="3">
        <v>44389</v>
      </c>
      <c r="Y146" s="4" t="str">
        <f>TEXT(India_Data[[#This Row],[Order Date]],"YYYY")</f>
        <v>2021</v>
      </c>
      <c r="Z146" s="4" t="str">
        <f>TEXT(India_Data[[#This Row],[Order Date]],"dddd")</f>
        <v>Monday</v>
      </c>
      <c r="AA146" s="4" t="str">
        <f>TEXT(India_Data[[#This Row],[Order Date]],"MMMM")</f>
        <v>July</v>
      </c>
      <c r="AB146" s="4">
        <v>44512</v>
      </c>
      <c r="AC146" t="str">
        <f>IF(OR(India_Data[[#This Row],[Dayname]]="Sunday",India_Data[[#This Row],[Dayname]]="Saturday"),"Weekend","Weekday")</f>
        <v>Weekday</v>
      </c>
      <c r="AD146">
        <f>WEEKDAY(India_Data[[#This Row],[Order Date]])</f>
        <v>2</v>
      </c>
      <c r="AE146" t="str">
        <f>IF(OR(India_Data[[#This Row],[Column1]]=1,India_Data[[#This Row],[Column1]]=7),"Weekend","Weekday")</f>
        <v>Weekday</v>
      </c>
      <c r="AF146" s="15">
        <f>WEEKDAY(India_Data[[#This Row],[Order Date]],2)</f>
        <v>1</v>
      </c>
      <c r="AG146" s="15" t="str">
        <f>IF(India_Data[[#This Row],[Column3]]&gt;5,"Weekend","weekday")</f>
        <v>weekday</v>
      </c>
    </row>
    <row r="147" spans="1:33" x14ac:dyDescent="0.35">
      <c r="A147" s="9">
        <v>146</v>
      </c>
      <c r="B147" s="7" t="s">
        <v>3238</v>
      </c>
      <c r="C147" s="7" t="s">
        <v>2928</v>
      </c>
      <c r="D147" s="7" t="s">
        <v>3239</v>
      </c>
      <c r="E147" s="7" t="s">
        <v>3240</v>
      </c>
      <c r="F147" s="7" t="s">
        <v>110</v>
      </c>
      <c r="G147" s="7" t="s">
        <v>2756</v>
      </c>
      <c r="H147" s="7" t="s">
        <v>46</v>
      </c>
      <c r="I147" s="7" t="s">
        <v>32</v>
      </c>
      <c r="J147" s="7" t="s">
        <v>47</v>
      </c>
      <c r="K147" s="7" t="s">
        <v>844</v>
      </c>
      <c r="L147" s="7" t="s">
        <v>35</v>
      </c>
      <c r="M147" s="7" t="s">
        <v>145</v>
      </c>
      <c r="N147" s="7" t="s">
        <v>845</v>
      </c>
      <c r="O147" s="7">
        <v>69.959999999999994</v>
      </c>
      <c r="P147" s="7">
        <v>4</v>
      </c>
      <c r="Q147" s="7">
        <v>22.32</v>
      </c>
      <c r="R147" s="7">
        <v>7.61</v>
      </c>
      <c r="S147" s="7" t="s">
        <v>38</v>
      </c>
      <c r="T147" s="7">
        <v>129</v>
      </c>
      <c r="U147" s="7" t="s">
        <v>39</v>
      </c>
      <c r="V147" s="7" t="s">
        <v>78</v>
      </c>
      <c r="W147" s="8" t="s">
        <v>41</v>
      </c>
      <c r="X147" s="3">
        <v>44364</v>
      </c>
      <c r="Y147" s="4" t="str">
        <f>TEXT(India_Data[[#This Row],[Order Date]],"YYYY")</f>
        <v>2021</v>
      </c>
      <c r="Z147" s="4" t="str">
        <f>TEXT(India_Data[[#This Row],[Order Date]],"dddd")</f>
        <v>Thursday</v>
      </c>
      <c r="AA147" s="4" t="str">
        <f>TEXT(India_Data[[#This Row],[Order Date]],"MMMM")</f>
        <v>June</v>
      </c>
      <c r="AB147" s="4">
        <v>44370</v>
      </c>
      <c r="AC147" t="str">
        <f>IF(OR(India_Data[[#This Row],[Dayname]]="Sunday",India_Data[[#This Row],[Dayname]]="Saturday"),"Weekend","Weekday")</f>
        <v>Weekday</v>
      </c>
      <c r="AD147">
        <f>WEEKDAY(India_Data[[#This Row],[Order Date]])</f>
        <v>5</v>
      </c>
      <c r="AE147" t="str">
        <f>IF(OR(India_Data[[#This Row],[Column1]]=1,India_Data[[#This Row],[Column1]]=7),"Weekend","Weekday")</f>
        <v>Weekday</v>
      </c>
      <c r="AF147" s="15">
        <f>WEEKDAY(India_Data[[#This Row],[Order Date]],2)</f>
        <v>4</v>
      </c>
      <c r="AG147" s="15" t="str">
        <f>IF(India_Data[[#This Row],[Column3]]&gt;5,"Weekend","weekday")</f>
        <v>weekday</v>
      </c>
    </row>
    <row r="148" spans="1:33" x14ac:dyDescent="0.35">
      <c r="A148" s="9">
        <v>147</v>
      </c>
      <c r="B148" s="7" t="s">
        <v>3024</v>
      </c>
      <c r="C148" s="7" t="s">
        <v>2928</v>
      </c>
      <c r="D148" s="7" t="s">
        <v>1107</v>
      </c>
      <c r="E148" s="7" t="s">
        <v>1108</v>
      </c>
      <c r="F148" s="7" t="s">
        <v>110</v>
      </c>
      <c r="G148" s="7" t="s">
        <v>556</v>
      </c>
      <c r="H148" s="7" t="s">
        <v>31</v>
      </c>
      <c r="I148" s="7" t="s">
        <v>32</v>
      </c>
      <c r="J148" s="7" t="s">
        <v>33</v>
      </c>
      <c r="K148" s="7" t="s">
        <v>3241</v>
      </c>
      <c r="L148" s="7" t="s">
        <v>35</v>
      </c>
      <c r="M148" s="7" t="s">
        <v>105</v>
      </c>
      <c r="N148" s="7" t="s">
        <v>3242</v>
      </c>
      <c r="O148" s="7">
        <v>141.9</v>
      </c>
      <c r="P148" s="7">
        <v>5</v>
      </c>
      <c r="Q148" s="7">
        <v>8.4</v>
      </c>
      <c r="R148" s="7">
        <v>15.32</v>
      </c>
      <c r="S148" s="7" t="s">
        <v>38</v>
      </c>
      <c r="T148" s="7">
        <v>396</v>
      </c>
      <c r="U148" s="7" t="s">
        <v>39</v>
      </c>
      <c r="V148" s="7" t="s">
        <v>40</v>
      </c>
      <c r="W148" s="8" t="s">
        <v>41</v>
      </c>
      <c r="X148" s="3">
        <v>44551</v>
      </c>
      <c r="Y148" s="4" t="str">
        <f>TEXT(India_Data[[#This Row],[Order Date]],"YYYY")</f>
        <v>2021</v>
      </c>
      <c r="Z148" s="4" t="str">
        <f>TEXT(India_Data[[#This Row],[Order Date]],"dddd")</f>
        <v>Tuesday</v>
      </c>
      <c r="AA148" s="4" t="str">
        <f>TEXT(India_Data[[#This Row],[Order Date]],"MMMM")</f>
        <v>December</v>
      </c>
      <c r="AB148" s="4">
        <v>44558</v>
      </c>
      <c r="AC148" t="str">
        <f>IF(OR(India_Data[[#This Row],[Dayname]]="Sunday",India_Data[[#This Row],[Dayname]]="Saturday"),"Weekend","Weekday")</f>
        <v>Weekday</v>
      </c>
      <c r="AD148">
        <f>WEEKDAY(India_Data[[#This Row],[Order Date]])</f>
        <v>3</v>
      </c>
      <c r="AE148" t="str">
        <f>IF(OR(India_Data[[#This Row],[Column1]]=1,India_Data[[#This Row],[Column1]]=7),"Weekend","Weekday")</f>
        <v>Weekday</v>
      </c>
      <c r="AF148" s="15">
        <f>WEEKDAY(India_Data[[#This Row],[Order Date]],2)</f>
        <v>2</v>
      </c>
      <c r="AG148" s="15" t="str">
        <f>IF(India_Data[[#This Row],[Column3]]&gt;5,"Weekend","weekday")</f>
        <v>weekday</v>
      </c>
    </row>
    <row r="149" spans="1:33" x14ac:dyDescent="0.35">
      <c r="A149" s="9">
        <v>148</v>
      </c>
      <c r="B149" s="7" t="s">
        <v>3243</v>
      </c>
      <c r="C149" s="7" t="s">
        <v>2928</v>
      </c>
      <c r="D149" s="7" t="s">
        <v>2764</v>
      </c>
      <c r="E149" s="7" t="s">
        <v>2765</v>
      </c>
      <c r="F149" s="7" t="s">
        <v>110</v>
      </c>
      <c r="G149" s="7" t="s">
        <v>96</v>
      </c>
      <c r="H149" s="7" t="s">
        <v>31</v>
      </c>
      <c r="I149" s="7" t="s">
        <v>32</v>
      </c>
      <c r="J149" s="7" t="s">
        <v>33</v>
      </c>
      <c r="K149" s="7" t="s">
        <v>3244</v>
      </c>
      <c r="L149" s="7" t="s">
        <v>35</v>
      </c>
      <c r="M149" s="7" t="s">
        <v>84</v>
      </c>
      <c r="N149" s="7" t="s">
        <v>3245</v>
      </c>
      <c r="O149" s="7">
        <v>58.65</v>
      </c>
      <c r="P149" s="7">
        <v>5</v>
      </c>
      <c r="Q149" s="7">
        <v>25.2</v>
      </c>
      <c r="R149" s="7">
        <v>8.3800000000000008</v>
      </c>
      <c r="S149" s="7" t="s">
        <v>2337</v>
      </c>
      <c r="T149" s="7">
        <v>25</v>
      </c>
      <c r="U149" s="7" t="s">
        <v>39</v>
      </c>
      <c r="V149" s="7" t="s">
        <v>50</v>
      </c>
      <c r="W149" s="8" t="s">
        <v>41</v>
      </c>
      <c r="X149" s="3">
        <v>44623</v>
      </c>
      <c r="Y149" s="4" t="str">
        <f>TEXT(India_Data[[#This Row],[Order Date]],"YYYY")</f>
        <v>2022</v>
      </c>
      <c r="Z149" s="4" t="str">
        <f>TEXT(India_Data[[#This Row],[Order Date]],"dddd")</f>
        <v>Thursday</v>
      </c>
      <c r="AA149" s="4" t="str">
        <f>TEXT(India_Data[[#This Row],[Order Date]],"MMMM")</f>
        <v>March</v>
      </c>
      <c r="AB149" s="4">
        <v>44807</v>
      </c>
      <c r="AC149" t="str">
        <f>IF(OR(India_Data[[#This Row],[Dayname]]="Sunday",India_Data[[#This Row],[Dayname]]="Saturday"),"Weekend","Weekday")</f>
        <v>Weekday</v>
      </c>
      <c r="AD149">
        <f>WEEKDAY(India_Data[[#This Row],[Order Date]])</f>
        <v>5</v>
      </c>
      <c r="AE149" t="str">
        <f>IF(OR(India_Data[[#This Row],[Column1]]=1,India_Data[[#This Row],[Column1]]=7),"Weekend","Weekday")</f>
        <v>Weekday</v>
      </c>
      <c r="AF149" s="15">
        <f>WEEKDAY(India_Data[[#This Row],[Order Date]],2)</f>
        <v>4</v>
      </c>
      <c r="AG149" s="15" t="str">
        <f>IF(India_Data[[#This Row],[Column3]]&gt;5,"Weekend","weekday")</f>
        <v>weekday</v>
      </c>
    </row>
    <row r="150" spans="1:33" x14ac:dyDescent="0.35">
      <c r="A150" s="9">
        <v>149</v>
      </c>
      <c r="B150" s="7" t="s">
        <v>3246</v>
      </c>
      <c r="C150" s="7" t="s">
        <v>2928</v>
      </c>
      <c r="D150" s="7" t="s">
        <v>3100</v>
      </c>
      <c r="E150" s="7" t="s">
        <v>3101</v>
      </c>
      <c r="F150" s="7" t="s">
        <v>110</v>
      </c>
      <c r="G150" s="7" t="s">
        <v>341</v>
      </c>
      <c r="H150" s="7" t="s">
        <v>342</v>
      </c>
      <c r="I150" s="7" t="s">
        <v>32</v>
      </c>
      <c r="J150" s="7" t="s">
        <v>180</v>
      </c>
      <c r="K150" s="7" t="s">
        <v>3247</v>
      </c>
      <c r="L150" s="7" t="s">
        <v>35</v>
      </c>
      <c r="M150" s="7" t="s">
        <v>91</v>
      </c>
      <c r="N150" s="7" t="s">
        <v>3248</v>
      </c>
      <c r="O150" s="7">
        <v>59.4</v>
      </c>
      <c r="P150" s="7">
        <v>5</v>
      </c>
      <c r="Q150" s="7">
        <v>24.3</v>
      </c>
      <c r="R150" s="7">
        <v>5.5</v>
      </c>
      <c r="S150" s="7" t="s">
        <v>2337</v>
      </c>
      <c r="T150" s="7">
        <v>301</v>
      </c>
      <c r="U150" s="7" t="s">
        <v>39</v>
      </c>
      <c r="V150" s="7" t="s">
        <v>78</v>
      </c>
      <c r="W150" s="8" t="s">
        <v>58</v>
      </c>
      <c r="X150" s="3">
        <v>44796</v>
      </c>
      <c r="Y150" s="4" t="str">
        <f>TEXT(India_Data[[#This Row],[Order Date]],"YYYY")</f>
        <v>2022</v>
      </c>
      <c r="Z150" s="4" t="str">
        <f>TEXT(India_Data[[#This Row],[Order Date]],"dddd")</f>
        <v>Tuesday</v>
      </c>
      <c r="AA150" s="4" t="str">
        <f>TEXT(India_Data[[#This Row],[Order Date]],"MMMM")</f>
        <v>August</v>
      </c>
      <c r="AB150" s="4">
        <v>44802</v>
      </c>
      <c r="AC150" t="str">
        <f>IF(OR(India_Data[[#This Row],[Dayname]]="Sunday",India_Data[[#This Row],[Dayname]]="Saturday"),"Weekend","Weekday")</f>
        <v>Weekday</v>
      </c>
      <c r="AD150">
        <f>WEEKDAY(India_Data[[#This Row],[Order Date]])</f>
        <v>3</v>
      </c>
      <c r="AE150" t="str">
        <f>IF(OR(India_Data[[#This Row],[Column1]]=1,India_Data[[#This Row],[Column1]]=7),"Weekend","Weekday")</f>
        <v>Weekday</v>
      </c>
      <c r="AF150" s="15">
        <f>WEEKDAY(India_Data[[#This Row],[Order Date]],2)</f>
        <v>2</v>
      </c>
      <c r="AG150" s="15" t="str">
        <f>IF(India_Data[[#This Row],[Column3]]&gt;5,"Weekend","weekday")</f>
        <v>weekday</v>
      </c>
    </row>
    <row r="151" spans="1:33" x14ac:dyDescent="0.35">
      <c r="A151" s="9">
        <v>150</v>
      </c>
      <c r="B151" s="7" t="s">
        <v>3238</v>
      </c>
      <c r="C151" s="7" t="s">
        <v>2928</v>
      </c>
      <c r="D151" s="7" t="s">
        <v>3239</v>
      </c>
      <c r="E151" s="7" t="s">
        <v>3240</v>
      </c>
      <c r="F151" s="7" t="s">
        <v>110</v>
      </c>
      <c r="G151" s="7" t="s">
        <v>2756</v>
      </c>
      <c r="H151" s="7" t="s">
        <v>46</v>
      </c>
      <c r="I151" s="7" t="s">
        <v>32</v>
      </c>
      <c r="J151" s="7" t="s">
        <v>47</v>
      </c>
      <c r="K151" s="7" t="s">
        <v>864</v>
      </c>
      <c r="L151" s="7" t="s">
        <v>35</v>
      </c>
      <c r="M151" s="7" t="s">
        <v>145</v>
      </c>
      <c r="N151" s="7" t="s">
        <v>865</v>
      </c>
      <c r="O151" s="7">
        <v>1429.26</v>
      </c>
      <c r="P151" s="7">
        <v>7</v>
      </c>
      <c r="Q151" s="7">
        <v>199.92</v>
      </c>
      <c r="R151" s="7">
        <v>153.76</v>
      </c>
      <c r="S151" s="7" t="s">
        <v>38</v>
      </c>
      <c r="T151" s="7">
        <v>170</v>
      </c>
      <c r="U151" s="7" t="s">
        <v>39</v>
      </c>
      <c r="V151" s="7" t="s">
        <v>57</v>
      </c>
      <c r="W151" s="8" t="s">
        <v>58</v>
      </c>
      <c r="X151" s="3">
        <v>45119</v>
      </c>
      <c r="Y151" s="4" t="str">
        <f>TEXT(India_Data[[#This Row],[Order Date]],"YYYY")</f>
        <v>2023</v>
      </c>
      <c r="Z151" s="4" t="str">
        <f>TEXT(India_Data[[#This Row],[Order Date]],"dddd")</f>
        <v>Wednesday</v>
      </c>
      <c r="AA151" s="4" t="str">
        <f>TEXT(India_Data[[#This Row],[Order Date]],"MMMM")</f>
        <v>July</v>
      </c>
      <c r="AB151" s="4">
        <v>45273</v>
      </c>
      <c r="AC151" t="str">
        <f>IF(OR(India_Data[[#This Row],[Dayname]]="Sunday",India_Data[[#This Row],[Dayname]]="Saturday"),"Weekend","Weekday")</f>
        <v>Weekday</v>
      </c>
      <c r="AD151">
        <f>WEEKDAY(India_Data[[#This Row],[Order Date]])</f>
        <v>4</v>
      </c>
      <c r="AE151" t="str">
        <f>IF(OR(India_Data[[#This Row],[Column1]]=1,India_Data[[#This Row],[Column1]]=7),"Weekend","Weekday")</f>
        <v>Weekday</v>
      </c>
      <c r="AF151" s="15">
        <f>WEEKDAY(India_Data[[#This Row],[Order Date]],2)</f>
        <v>3</v>
      </c>
      <c r="AG151" s="15" t="str">
        <f>IF(India_Data[[#This Row],[Column3]]&gt;5,"Weekend","weekday")</f>
        <v>weekday</v>
      </c>
    </row>
    <row r="152" spans="1:33" x14ac:dyDescent="0.35">
      <c r="A152" s="9">
        <v>151</v>
      </c>
      <c r="B152" s="7" t="s">
        <v>3249</v>
      </c>
      <c r="C152" s="7" t="s">
        <v>2928</v>
      </c>
      <c r="D152" s="7" t="s">
        <v>3250</v>
      </c>
      <c r="E152" s="7" t="s">
        <v>3251</v>
      </c>
      <c r="F152" s="7" t="s">
        <v>110</v>
      </c>
      <c r="G152" s="7" t="s">
        <v>135</v>
      </c>
      <c r="H152" s="7" t="s">
        <v>136</v>
      </c>
      <c r="I152" s="7" t="s">
        <v>32</v>
      </c>
      <c r="J152" s="7" t="s">
        <v>54</v>
      </c>
      <c r="K152" s="7" t="s">
        <v>3252</v>
      </c>
      <c r="L152" s="7" t="s">
        <v>35</v>
      </c>
      <c r="M152" s="7" t="s">
        <v>84</v>
      </c>
      <c r="N152" s="7" t="s">
        <v>3253</v>
      </c>
      <c r="O152" s="7">
        <v>23.7</v>
      </c>
      <c r="P152" s="7">
        <v>2</v>
      </c>
      <c r="Q152" s="7">
        <v>9.48</v>
      </c>
      <c r="R152" s="7">
        <v>2.1800000000000002</v>
      </c>
      <c r="S152" s="7" t="s">
        <v>38</v>
      </c>
      <c r="T152" s="7">
        <v>261</v>
      </c>
      <c r="U152" s="7" t="s">
        <v>39</v>
      </c>
      <c r="V152" s="7" t="s">
        <v>78</v>
      </c>
      <c r="W152" s="8" t="s">
        <v>58</v>
      </c>
      <c r="X152" s="3">
        <v>45199</v>
      </c>
      <c r="Y152" s="4" t="str">
        <f>TEXT(India_Data[[#This Row],[Order Date]],"YYYY")</f>
        <v>2023</v>
      </c>
      <c r="Z152" s="4" t="str">
        <f>TEXT(India_Data[[#This Row],[Order Date]],"dddd")</f>
        <v>Saturday</v>
      </c>
      <c r="AA152" s="4" t="str">
        <f>TEXT(India_Data[[#This Row],[Order Date]],"MMMM")</f>
        <v>September</v>
      </c>
      <c r="AB152" s="4">
        <v>45117</v>
      </c>
      <c r="AC152" t="str">
        <f>IF(OR(India_Data[[#This Row],[Dayname]]="Sunday",India_Data[[#This Row],[Dayname]]="Saturday"),"Weekend","Weekday")</f>
        <v>Weekend</v>
      </c>
      <c r="AD152">
        <f>WEEKDAY(India_Data[[#This Row],[Order Date]])</f>
        <v>7</v>
      </c>
      <c r="AE152" t="str">
        <f>IF(OR(India_Data[[#This Row],[Column1]]=1,India_Data[[#This Row],[Column1]]=7),"Weekend","Weekday")</f>
        <v>Weekend</v>
      </c>
      <c r="AF152" s="15">
        <f>WEEKDAY(India_Data[[#This Row],[Order Date]],2)</f>
        <v>6</v>
      </c>
      <c r="AG152" s="15" t="str">
        <f>IF(India_Data[[#This Row],[Column3]]&gt;5,"Weekend","weekday")</f>
        <v>Weekend</v>
      </c>
    </row>
    <row r="153" spans="1:33" x14ac:dyDescent="0.35">
      <c r="A153" s="9">
        <v>152</v>
      </c>
      <c r="B153" s="7" t="s">
        <v>3162</v>
      </c>
      <c r="C153" s="7" t="s">
        <v>2928</v>
      </c>
      <c r="D153" s="7" t="s">
        <v>3163</v>
      </c>
      <c r="E153" s="7" t="s">
        <v>3164</v>
      </c>
      <c r="F153" s="7" t="s">
        <v>29</v>
      </c>
      <c r="G153" s="7" t="s">
        <v>411</v>
      </c>
      <c r="H153" s="7" t="s">
        <v>31</v>
      </c>
      <c r="I153" s="7" t="s">
        <v>32</v>
      </c>
      <c r="J153" s="7" t="s">
        <v>33</v>
      </c>
      <c r="K153" s="7" t="s">
        <v>261</v>
      </c>
      <c r="L153" s="7" t="s">
        <v>35</v>
      </c>
      <c r="M153" s="7" t="s">
        <v>91</v>
      </c>
      <c r="N153" s="7" t="s">
        <v>262</v>
      </c>
      <c r="O153" s="7">
        <v>57</v>
      </c>
      <c r="P153" s="7">
        <v>5</v>
      </c>
      <c r="Q153" s="7">
        <v>0.45</v>
      </c>
      <c r="R153" s="7">
        <v>5.57</v>
      </c>
      <c r="S153" s="7" t="s">
        <v>38</v>
      </c>
      <c r="T153" s="7">
        <v>769</v>
      </c>
      <c r="U153" s="7" t="s">
        <v>39</v>
      </c>
      <c r="V153" s="7" t="s">
        <v>50</v>
      </c>
      <c r="W153" s="8" t="s">
        <v>41</v>
      </c>
      <c r="X153" s="3">
        <v>45540</v>
      </c>
      <c r="Y153" s="4" t="str">
        <f>TEXT(India_Data[[#This Row],[Order Date]],"YYYY")</f>
        <v>2024</v>
      </c>
      <c r="Z153" s="4" t="str">
        <f>TEXT(India_Data[[#This Row],[Order Date]],"dddd")</f>
        <v>Thursday</v>
      </c>
      <c r="AA153" s="4" t="str">
        <f>TEXT(India_Data[[#This Row],[Order Date]],"MMMM")</f>
        <v>September</v>
      </c>
      <c r="AB153" s="4">
        <v>45427</v>
      </c>
      <c r="AC153" t="str">
        <f>IF(OR(India_Data[[#This Row],[Dayname]]="Sunday",India_Data[[#This Row],[Dayname]]="Saturday"),"Weekend","Weekday")</f>
        <v>Weekday</v>
      </c>
      <c r="AD153">
        <f>WEEKDAY(India_Data[[#This Row],[Order Date]])</f>
        <v>5</v>
      </c>
      <c r="AE153" t="str">
        <f>IF(OR(India_Data[[#This Row],[Column1]]=1,India_Data[[#This Row],[Column1]]=7),"Weekend","Weekday")</f>
        <v>Weekday</v>
      </c>
      <c r="AF153" s="15">
        <f>WEEKDAY(India_Data[[#This Row],[Order Date]],2)</f>
        <v>4</v>
      </c>
      <c r="AG153" s="15" t="str">
        <f>IF(India_Data[[#This Row],[Column3]]&gt;5,"Weekend","weekday")</f>
        <v>weekday</v>
      </c>
    </row>
    <row r="154" spans="1:33" x14ac:dyDescent="0.35">
      <c r="A154" s="9">
        <v>153</v>
      </c>
      <c r="B154" s="7" t="s">
        <v>3038</v>
      </c>
      <c r="C154" s="7" t="s">
        <v>2928</v>
      </c>
      <c r="D154" s="7" t="s">
        <v>3039</v>
      </c>
      <c r="E154" s="7" t="s">
        <v>3040</v>
      </c>
      <c r="F154" s="7" t="s">
        <v>29</v>
      </c>
      <c r="G154" s="7" t="s">
        <v>613</v>
      </c>
      <c r="H154" s="7" t="s">
        <v>157</v>
      </c>
      <c r="I154" s="7" t="s">
        <v>32</v>
      </c>
      <c r="J154" s="7" t="s">
        <v>47</v>
      </c>
      <c r="K154" s="7" t="s">
        <v>3341</v>
      </c>
      <c r="L154" s="7" t="s">
        <v>35</v>
      </c>
      <c r="M154" s="7" t="s">
        <v>275</v>
      </c>
      <c r="N154" s="7" t="s">
        <v>3342</v>
      </c>
      <c r="O154" s="7">
        <v>2636.85</v>
      </c>
      <c r="P154" s="7">
        <v>5</v>
      </c>
      <c r="Q154" s="7">
        <v>580.04999999999995</v>
      </c>
      <c r="R154" s="7">
        <v>127.71</v>
      </c>
      <c r="S154" s="7" t="s">
        <v>38</v>
      </c>
      <c r="T154" s="7">
        <v>205</v>
      </c>
      <c r="U154" s="7" t="s">
        <v>39</v>
      </c>
      <c r="V154" s="7" t="s">
        <v>78</v>
      </c>
      <c r="W154" s="8" t="s">
        <v>58</v>
      </c>
      <c r="X154" s="3">
        <v>44508</v>
      </c>
      <c r="Y154" s="4" t="str">
        <f>TEXT(India_Data[[#This Row],[Order Date]],"YYYY")</f>
        <v>2021</v>
      </c>
      <c r="Z154" s="4" t="str">
        <f>TEXT(India_Data[[#This Row],[Order Date]],"dddd")</f>
        <v>Monday</v>
      </c>
      <c r="AA154" s="4" t="str">
        <f>TEXT(India_Data[[#This Row],[Order Date]],"MMMM")</f>
        <v>November</v>
      </c>
      <c r="AB154" s="4">
        <v>44426</v>
      </c>
      <c r="AC154" t="str">
        <f>IF(OR(India_Data[[#This Row],[Dayname]]="Sunday",India_Data[[#This Row],[Dayname]]="Saturday"),"Weekend","Weekday")</f>
        <v>Weekday</v>
      </c>
      <c r="AD154">
        <f>WEEKDAY(India_Data[[#This Row],[Order Date]])</f>
        <v>2</v>
      </c>
      <c r="AE154" t="str">
        <f>IF(OR(India_Data[[#This Row],[Column1]]=1,India_Data[[#This Row],[Column1]]=7),"Weekend","Weekday")</f>
        <v>Weekday</v>
      </c>
      <c r="AF154" s="15">
        <f>WEEKDAY(India_Data[[#This Row],[Order Date]],2)</f>
        <v>1</v>
      </c>
      <c r="AG154" s="15" t="str">
        <f>IF(India_Data[[#This Row],[Column3]]&gt;5,"Weekend","weekday")</f>
        <v>weekday</v>
      </c>
    </row>
    <row r="155" spans="1:33" x14ac:dyDescent="0.35">
      <c r="A155" s="9">
        <v>154</v>
      </c>
      <c r="B155" s="7" t="s">
        <v>3343</v>
      </c>
      <c r="C155" s="7" t="s">
        <v>2928</v>
      </c>
      <c r="D155" s="7" t="s">
        <v>3344</v>
      </c>
      <c r="E155" s="7" t="s">
        <v>3345</v>
      </c>
      <c r="F155" s="7" t="s">
        <v>29</v>
      </c>
      <c r="G155" s="7" t="s">
        <v>1230</v>
      </c>
      <c r="H155" s="7" t="s">
        <v>1231</v>
      </c>
      <c r="I155" s="7" t="s">
        <v>32</v>
      </c>
      <c r="J155" s="7" t="s">
        <v>33</v>
      </c>
      <c r="K155" s="7" t="s">
        <v>3346</v>
      </c>
      <c r="L155" s="7" t="s">
        <v>35</v>
      </c>
      <c r="M155" s="7" t="s">
        <v>275</v>
      </c>
      <c r="N155" s="7" t="s">
        <v>3347</v>
      </c>
      <c r="O155" s="7">
        <v>426.6</v>
      </c>
      <c r="P155" s="7">
        <v>5</v>
      </c>
      <c r="Q155" s="7">
        <v>34.049999999999997</v>
      </c>
      <c r="R155" s="7">
        <v>67.89</v>
      </c>
      <c r="S155" s="7" t="s">
        <v>2972</v>
      </c>
      <c r="T155" s="7">
        <v>352</v>
      </c>
      <c r="U155" s="7" t="s">
        <v>39</v>
      </c>
      <c r="V155" s="7" t="s">
        <v>57</v>
      </c>
      <c r="W155" s="8" t="s">
        <v>41</v>
      </c>
      <c r="X155" s="3">
        <v>44665</v>
      </c>
      <c r="Y155" s="4" t="str">
        <f>TEXT(India_Data[[#This Row],[Order Date]],"YYYY")</f>
        <v>2022</v>
      </c>
      <c r="Z155" s="4" t="str">
        <f>TEXT(India_Data[[#This Row],[Order Date]],"dddd")</f>
        <v>Thursday</v>
      </c>
      <c r="AA155" s="4" t="str">
        <f>TEXT(India_Data[[#This Row],[Order Date]],"MMMM")</f>
        <v>April</v>
      </c>
      <c r="AB155" s="4">
        <v>44667</v>
      </c>
      <c r="AC155" t="str">
        <f>IF(OR(India_Data[[#This Row],[Dayname]]="Sunday",India_Data[[#This Row],[Dayname]]="Saturday"),"Weekend","Weekday")</f>
        <v>Weekday</v>
      </c>
      <c r="AD155">
        <f>WEEKDAY(India_Data[[#This Row],[Order Date]])</f>
        <v>5</v>
      </c>
      <c r="AE155" t="str">
        <f>IF(OR(India_Data[[#This Row],[Column1]]=1,India_Data[[#This Row],[Column1]]=7),"Weekend","Weekday")</f>
        <v>Weekday</v>
      </c>
      <c r="AF155" s="15">
        <f>WEEKDAY(India_Data[[#This Row],[Order Date]],2)</f>
        <v>4</v>
      </c>
      <c r="AG155" s="15" t="str">
        <f>IF(India_Data[[#This Row],[Column3]]&gt;5,"Weekend","weekday")</f>
        <v>weekday</v>
      </c>
    </row>
    <row r="156" spans="1:33" x14ac:dyDescent="0.35">
      <c r="A156" s="9">
        <v>155</v>
      </c>
      <c r="B156" s="7" t="s">
        <v>3483</v>
      </c>
      <c r="C156" s="7" t="s">
        <v>2928</v>
      </c>
      <c r="D156" s="7" t="s">
        <v>391</v>
      </c>
      <c r="E156" s="7" t="s">
        <v>392</v>
      </c>
      <c r="F156" s="7" t="s">
        <v>29</v>
      </c>
      <c r="G156" s="7" t="s">
        <v>1537</v>
      </c>
      <c r="H156" s="7" t="s">
        <v>63</v>
      </c>
      <c r="I156" s="7" t="s">
        <v>32</v>
      </c>
      <c r="J156" s="7" t="s">
        <v>54</v>
      </c>
      <c r="K156" s="7" t="s">
        <v>2745</v>
      </c>
      <c r="L156" s="7" t="s">
        <v>35</v>
      </c>
      <c r="M156" s="7" t="s">
        <v>84</v>
      </c>
      <c r="N156" s="7" t="s">
        <v>2746</v>
      </c>
      <c r="O156" s="7">
        <v>52.8</v>
      </c>
      <c r="P156" s="7">
        <v>5</v>
      </c>
      <c r="Q156" s="7">
        <v>10.5</v>
      </c>
      <c r="R156" s="7">
        <v>7.57</v>
      </c>
      <c r="S156" s="7" t="s">
        <v>38</v>
      </c>
      <c r="T156" s="7">
        <v>793</v>
      </c>
      <c r="U156" s="7" t="s">
        <v>39</v>
      </c>
      <c r="V156" s="7" t="s">
        <v>40</v>
      </c>
      <c r="W156" s="8" t="s">
        <v>58</v>
      </c>
      <c r="X156" s="3">
        <v>45417</v>
      </c>
      <c r="Y156" s="4" t="str">
        <f>TEXT(India_Data[[#This Row],[Order Date]],"YYYY")</f>
        <v>2024</v>
      </c>
      <c r="Z156" s="4" t="str">
        <f>TEXT(India_Data[[#This Row],[Order Date]],"dddd")</f>
        <v>Sunday</v>
      </c>
      <c r="AA156" s="4" t="str">
        <f>TEXT(India_Data[[#This Row],[Order Date]],"MMMM")</f>
        <v>May</v>
      </c>
      <c r="AB156" s="4">
        <v>45478</v>
      </c>
      <c r="AC156" t="str">
        <f>IF(OR(India_Data[[#This Row],[Dayname]]="Sunday",India_Data[[#This Row],[Dayname]]="Saturday"),"Weekend","Weekday")</f>
        <v>Weekend</v>
      </c>
      <c r="AD156">
        <f>WEEKDAY(India_Data[[#This Row],[Order Date]])</f>
        <v>1</v>
      </c>
      <c r="AE156" t="str">
        <f>IF(OR(India_Data[[#This Row],[Column1]]=1,India_Data[[#This Row],[Column1]]=7),"Weekend","Weekday")</f>
        <v>Weekend</v>
      </c>
      <c r="AF156" s="15">
        <f>WEEKDAY(India_Data[[#This Row],[Order Date]],2)</f>
        <v>7</v>
      </c>
      <c r="AG156" s="15" t="str">
        <f>IF(India_Data[[#This Row],[Column3]]&gt;5,"Weekend","weekday")</f>
        <v>Weekend</v>
      </c>
    </row>
    <row r="157" spans="1:33" x14ac:dyDescent="0.35">
      <c r="A157" s="9">
        <v>156</v>
      </c>
      <c r="B157" s="7" t="s">
        <v>3151</v>
      </c>
      <c r="C157" s="7" t="s">
        <v>2928</v>
      </c>
      <c r="D157" s="7" t="s">
        <v>3152</v>
      </c>
      <c r="E157" s="7" t="s">
        <v>3153</v>
      </c>
      <c r="F157" s="7" t="s">
        <v>29</v>
      </c>
      <c r="G157" s="7" t="s">
        <v>1043</v>
      </c>
      <c r="H157" s="7" t="s">
        <v>31</v>
      </c>
      <c r="I157" s="7" t="s">
        <v>32</v>
      </c>
      <c r="J157" s="7" t="s">
        <v>33</v>
      </c>
      <c r="K157" s="7" t="s">
        <v>3348</v>
      </c>
      <c r="L157" s="7" t="s">
        <v>35</v>
      </c>
      <c r="M157" s="7" t="s">
        <v>159</v>
      </c>
      <c r="N157" s="7" t="s">
        <v>3349</v>
      </c>
      <c r="O157" s="7">
        <v>56.85</v>
      </c>
      <c r="P157" s="7">
        <v>5</v>
      </c>
      <c r="Q157" s="7">
        <v>10.8</v>
      </c>
      <c r="R157" s="7">
        <v>9.01</v>
      </c>
      <c r="S157" s="7" t="s">
        <v>2337</v>
      </c>
      <c r="T157" s="7">
        <v>360</v>
      </c>
      <c r="U157" s="7" t="s">
        <v>39</v>
      </c>
      <c r="V157" s="7" t="s">
        <v>78</v>
      </c>
      <c r="W157" s="8" t="s">
        <v>41</v>
      </c>
      <c r="X157" s="3">
        <v>45311</v>
      </c>
      <c r="Y157" s="4" t="str">
        <f>TEXT(India_Data[[#This Row],[Order Date]],"YYYY")</f>
        <v>2024</v>
      </c>
      <c r="Z157" s="4" t="str">
        <f>TEXT(India_Data[[#This Row],[Order Date]],"dddd")</f>
        <v>Saturday</v>
      </c>
      <c r="AA157" s="4" t="str">
        <f>TEXT(India_Data[[#This Row],[Order Date]],"MMMM")</f>
        <v>January</v>
      </c>
      <c r="AB157" s="4">
        <v>45313</v>
      </c>
      <c r="AC157" t="str">
        <f>IF(OR(India_Data[[#This Row],[Dayname]]="Sunday",India_Data[[#This Row],[Dayname]]="Saturday"),"Weekend","Weekday")</f>
        <v>Weekend</v>
      </c>
      <c r="AD157">
        <f>WEEKDAY(India_Data[[#This Row],[Order Date]])</f>
        <v>7</v>
      </c>
      <c r="AE157" t="str">
        <f>IF(OR(India_Data[[#This Row],[Column1]]=1,India_Data[[#This Row],[Column1]]=7),"Weekend","Weekday")</f>
        <v>Weekend</v>
      </c>
      <c r="AF157" s="15">
        <f>WEEKDAY(India_Data[[#This Row],[Order Date]],2)</f>
        <v>6</v>
      </c>
      <c r="AG157" s="15" t="str">
        <f>IF(India_Data[[#This Row],[Column3]]&gt;5,"Weekend","weekday")</f>
        <v>Weekend</v>
      </c>
    </row>
    <row r="158" spans="1:33" x14ac:dyDescent="0.35">
      <c r="A158" s="9">
        <v>157</v>
      </c>
      <c r="B158" s="7" t="s">
        <v>2994</v>
      </c>
      <c r="C158" s="7" t="s">
        <v>2928</v>
      </c>
      <c r="D158" s="7" t="s">
        <v>594</v>
      </c>
      <c r="E158" s="7" t="s">
        <v>595</v>
      </c>
      <c r="F158" s="7" t="s">
        <v>29</v>
      </c>
      <c r="G158" s="7" t="s">
        <v>52</v>
      </c>
      <c r="H158" s="7" t="s">
        <v>53</v>
      </c>
      <c r="I158" s="7" t="s">
        <v>32</v>
      </c>
      <c r="J158" s="7" t="s">
        <v>54</v>
      </c>
      <c r="K158" s="7" t="s">
        <v>3278</v>
      </c>
      <c r="L158" s="7" t="s">
        <v>35</v>
      </c>
      <c r="M158" s="7" t="s">
        <v>36</v>
      </c>
      <c r="N158" s="7" t="s">
        <v>3279</v>
      </c>
      <c r="O158" s="7">
        <v>244.2</v>
      </c>
      <c r="P158" s="7">
        <v>5</v>
      </c>
      <c r="Q158" s="7">
        <v>34.049999999999997</v>
      </c>
      <c r="R158" s="7">
        <v>41.11</v>
      </c>
      <c r="S158" s="7" t="s">
        <v>2337</v>
      </c>
      <c r="T158" s="7">
        <v>150</v>
      </c>
      <c r="U158" s="7" t="s">
        <v>39</v>
      </c>
      <c r="V158" s="7" t="s">
        <v>57</v>
      </c>
      <c r="W158" s="8" t="s">
        <v>41</v>
      </c>
      <c r="X158" s="3">
        <v>44375</v>
      </c>
      <c r="Y158" s="4" t="str">
        <f>TEXT(India_Data[[#This Row],[Order Date]],"YYYY")</f>
        <v>2021</v>
      </c>
      <c r="Z158" s="4" t="str">
        <f>TEXT(India_Data[[#This Row],[Order Date]],"dddd")</f>
        <v>Monday</v>
      </c>
      <c r="AA158" s="4" t="str">
        <f>TEXT(India_Data[[#This Row],[Order Date]],"MMMM")</f>
        <v>June</v>
      </c>
      <c r="AB158" s="4">
        <v>44234</v>
      </c>
      <c r="AC158" t="str">
        <f>IF(OR(India_Data[[#This Row],[Dayname]]="Sunday",India_Data[[#This Row],[Dayname]]="Saturday"),"Weekend","Weekday")</f>
        <v>Weekday</v>
      </c>
      <c r="AD158">
        <f>WEEKDAY(India_Data[[#This Row],[Order Date]])</f>
        <v>2</v>
      </c>
      <c r="AE158" t="str">
        <f>IF(OR(India_Data[[#This Row],[Column1]]=1,India_Data[[#This Row],[Column1]]=7),"Weekend","Weekday")</f>
        <v>Weekday</v>
      </c>
      <c r="AF158" s="15">
        <f>WEEKDAY(India_Data[[#This Row],[Order Date]],2)</f>
        <v>1</v>
      </c>
      <c r="AG158" s="15" t="str">
        <f>IF(India_Data[[#This Row],[Column3]]&gt;5,"Weekend","weekday")</f>
        <v>weekday</v>
      </c>
    </row>
    <row r="159" spans="1:33" x14ac:dyDescent="0.35">
      <c r="A159" s="9">
        <v>158</v>
      </c>
      <c r="B159" s="7" t="s">
        <v>3689</v>
      </c>
      <c r="C159" s="7" t="s">
        <v>3631</v>
      </c>
      <c r="D159" s="7" t="s">
        <v>1535</v>
      </c>
      <c r="E159" s="7" t="s">
        <v>1536</v>
      </c>
      <c r="F159" s="7" t="s">
        <v>29</v>
      </c>
      <c r="G159" s="7" t="s">
        <v>3690</v>
      </c>
      <c r="H159" s="7" t="s">
        <v>342</v>
      </c>
      <c r="I159" s="7" t="s">
        <v>32</v>
      </c>
      <c r="J159" s="7" t="s">
        <v>180</v>
      </c>
      <c r="K159" s="7" t="s">
        <v>787</v>
      </c>
      <c r="L159" s="7" t="s">
        <v>35</v>
      </c>
      <c r="M159" s="7" t="s">
        <v>36</v>
      </c>
      <c r="N159" s="7" t="s">
        <v>788</v>
      </c>
      <c r="O159" s="7">
        <v>32.25</v>
      </c>
      <c r="P159" s="7">
        <v>5</v>
      </c>
      <c r="Q159" s="7">
        <v>11.85</v>
      </c>
      <c r="R159" s="7">
        <v>4.9400000000000004</v>
      </c>
      <c r="S159" s="7" t="s">
        <v>2337</v>
      </c>
      <c r="T159" s="7">
        <v>112</v>
      </c>
      <c r="U159" s="7" t="s">
        <v>39</v>
      </c>
      <c r="V159" s="7" t="s">
        <v>40</v>
      </c>
      <c r="W159" s="8" t="s">
        <v>58</v>
      </c>
      <c r="X159" s="3">
        <v>44595</v>
      </c>
      <c r="Y159" s="4" t="str">
        <f>TEXT(India_Data[[#This Row],[Order Date]],"YYYY")</f>
        <v>2022</v>
      </c>
      <c r="Z159" s="4" t="str">
        <f>TEXT(India_Data[[#This Row],[Order Date]],"dddd")</f>
        <v>Thursday</v>
      </c>
      <c r="AA159" s="4" t="str">
        <f>TEXT(India_Data[[#This Row],[Order Date]],"MMMM")</f>
        <v>February</v>
      </c>
      <c r="AB159" s="4">
        <v>44654</v>
      </c>
      <c r="AC159" t="str">
        <f>IF(OR(India_Data[[#This Row],[Dayname]]="Sunday",India_Data[[#This Row],[Dayname]]="Saturday"),"Weekend","Weekday")</f>
        <v>Weekday</v>
      </c>
      <c r="AD159">
        <f>WEEKDAY(India_Data[[#This Row],[Order Date]])</f>
        <v>5</v>
      </c>
      <c r="AE159" t="str">
        <f>IF(OR(India_Data[[#This Row],[Column1]]=1,India_Data[[#This Row],[Column1]]=7),"Weekend","Weekday")</f>
        <v>Weekday</v>
      </c>
      <c r="AF159" s="15">
        <f>WEEKDAY(India_Data[[#This Row],[Order Date]],2)</f>
        <v>4</v>
      </c>
      <c r="AG159" s="15" t="str">
        <f>IF(India_Data[[#This Row],[Column3]]&gt;5,"Weekend","weekday")</f>
        <v>weekday</v>
      </c>
    </row>
    <row r="160" spans="1:33" x14ac:dyDescent="0.35">
      <c r="A160" s="9">
        <v>159</v>
      </c>
      <c r="B160" s="7" t="s">
        <v>3860</v>
      </c>
      <c r="C160" s="7" t="s">
        <v>3631</v>
      </c>
      <c r="D160" s="7" t="s">
        <v>2577</v>
      </c>
      <c r="E160" s="7" t="s">
        <v>2578</v>
      </c>
      <c r="F160" s="7" t="s">
        <v>29</v>
      </c>
      <c r="G160" s="7" t="s">
        <v>756</v>
      </c>
      <c r="H160" s="7" t="s">
        <v>757</v>
      </c>
      <c r="I160" s="7" t="s">
        <v>32</v>
      </c>
      <c r="J160" s="7" t="s">
        <v>180</v>
      </c>
      <c r="K160" s="7" t="s">
        <v>3861</v>
      </c>
      <c r="L160" s="7" t="s">
        <v>35</v>
      </c>
      <c r="M160" s="7" t="s">
        <v>105</v>
      </c>
      <c r="N160" s="7" t="s">
        <v>3862</v>
      </c>
      <c r="O160" s="7">
        <v>88.02</v>
      </c>
      <c r="P160" s="7">
        <v>6</v>
      </c>
      <c r="Q160" s="7">
        <v>33.299999999999997</v>
      </c>
      <c r="R160" s="7">
        <v>7.67</v>
      </c>
      <c r="S160" s="7" t="s">
        <v>2337</v>
      </c>
      <c r="T160" s="7">
        <v>120</v>
      </c>
      <c r="U160" s="7" t="s">
        <v>39</v>
      </c>
      <c r="V160" s="7" t="s">
        <v>50</v>
      </c>
      <c r="W160" s="8" t="s">
        <v>41</v>
      </c>
      <c r="X160" s="3">
        <v>45473</v>
      </c>
      <c r="Y160" s="4" t="str">
        <f>TEXT(India_Data[[#This Row],[Order Date]],"YYYY")</f>
        <v>2024</v>
      </c>
      <c r="Z160" s="4" t="str">
        <f>TEXT(India_Data[[#This Row],[Order Date]],"dddd")</f>
        <v>Sunday</v>
      </c>
      <c r="AA160" s="4" t="str">
        <f>TEXT(India_Data[[#This Row],[Order Date]],"MMMM")</f>
        <v>June</v>
      </c>
      <c r="AB160" s="4">
        <v>45329</v>
      </c>
      <c r="AC160" t="str">
        <f>IF(OR(India_Data[[#This Row],[Dayname]]="Sunday",India_Data[[#This Row],[Dayname]]="Saturday"),"Weekend","Weekday")</f>
        <v>Weekend</v>
      </c>
      <c r="AD160">
        <f>WEEKDAY(India_Data[[#This Row],[Order Date]])</f>
        <v>1</v>
      </c>
      <c r="AE160" t="str">
        <f>IF(OR(India_Data[[#This Row],[Column1]]=1,India_Data[[#This Row],[Column1]]=7),"Weekend","Weekday")</f>
        <v>Weekend</v>
      </c>
      <c r="AF160" s="15">
        <f>WEEKDAY(India_Data[[#This Row],[Order Date]],2)</f>
        <v>7</v>
      </c>
      <c r="AG160" s="15" t="str">
        <f>IF(India_Data[[#This Row],[Column3]]&gt;5,"Weekend","weekday")</f>
        <v>Weekend</v>
      </c>
    </row>
    <row r="161" spans="1:33" x14ac:dyDescent="0.35">
      <c r="A161" s="9">
        <v>160</v>
      </c>
      <c r="B161" s="7" t="s">
        <v>3863</v>
      </c>
      <c r="C161" s="7" t="s">
        <v>3631</v>
      </c>
      <c r="D161" s="7" t="s">
        <v>3864</v>
      </c>
      <c r="E161" s="7" t="s">
        <v>3865</v>
      </c>
      <c r="F161" s="7" t="s">
        <v>29</v>
      </c>
      <c r="G161" s="7" t="s">
        <v>3866</v>
      </c>
      <c r="H161" s="7" t="s">
        <v>252</v>
      </c>
      <c r="I161" s="7" t="s">
        <v>32</v>
      </c>
      <c r="J161" s="7" t="s">
        <v>47</v>
      </c>
      <c r="K161" s="7" t="s">
        <v>1257</v>
      </c>
      <c r="L161" s="7" t="s">
        <v>35</v>
      </c>
      <c r="M161" s="7" t="s">
        <v>36</v>
      </c>
      <c r="N161" s="7" t="s">
        <v>1258</v>
      </c>
      <c r="O161" s="7">
        <v>170.1</v>
      </c>
      <c r="P161" s="7">
        <v>6</v>
      </c>
      <c r="Q161" s="7">
        <v>83.34</v>
      </c>
      <c r="R161" s="7">
        <v>39.729999999999997</v>
      </c>
      <c r="S161" s="7" t="s">
        <v>2337</v>
      </c>
      <c r="T161" s="7">
        <v>434</v>
      </c>
      <c r="U161" s="7" t="s">
        <v>39</v>
      </c>
      <c r="V161" s="7" t="s">
        <v>78</v>
      </c>
      <c r="W161" s="8" t="s">
        <v>58</v>
      </c>
      <c r="X161" s="3">
        <v>45296</v>
      </c>
      <c r="Y161" s="4" t="str">
        <f>TEXT(India_Data[[#This Row],[Order Date]],"YYYY")</f>
        <v>2024</v>
      </c>
      <c r="Z161" s="4" t="str">
        <f>TEXT(India_Data[[#This Row],[Order Date]],"dddd")</f>
        <v>Friday</v>
      </c>
      <c r="AA161" s="4" t="str">
        <f>TEXT(India_Data[[#This Row],[Order Date]],"MMMM")</f>
        <v>January</v>
      </c>
      <c r="AB161" s="4">
        <v>45448</v>
      </c>
      <c r="AC161" t="str">
        <f>IF(OR(India_Data[[#This Row],[Dayname]]="Sunday",India_Data[[#This Row],[Dayname]]="Saturday"),"Weekend","Weekday")</f>
        <v>Weekday</v>
      </c>
      <c r="AD161">
        <f>WEEKDAY(India_Data[[#This Row],[Order Date]])</f>
        <v>6</v>
      </c>
      <c r="AE161" t="str">
        <f>IF(OR(India_Data[[#This Row],[Column1]]=1,India_Data[[#This Row],[Column1]]=7),"Weekend","Weekday")</f>
        <v>Weekday</v>
      </c>
      <c r="AF161" s="15">
        <f>WEEKDAY(India_Data[[#This Row],[Order Date]],2)</f>
        <v>5</v>
      </c>
      <c r="AG161" s="15" t="str">
        <f>IF(India_Data[[#This Row],[Column3]]&gt;5,"Weekend","weekday")</f>
        <v>weekday</v>
      </c>
    </row>
    <row r="162" spans="1:33" x14ac:dyDescent="0.35">
      <c r="A162" s="9">
        <v>161</v>
      </c>
      <c r="B162" s="7" t="s">
        <v>4012</v>
      </c>
      <c r="C162" s="7" t="s">
        <v>3998</v>
      </c>
      <c r="D162" s="7" t="s">
        <v>1375</v>
      </c>
      <c r="E162" s="7" t="s">
        <v>1376</v>
      </c>
      <c r="F162" s="7" t="s">
        <v>29</v>
      </c>
      <c r="G162" s="7" t="s">
        <v>671</v>
      </c>
      <c r="H162" s="7" t="s">
        <v>672</v>
      </c>
      <c r="I162" s="7" t="s">
        <v>32</v>
      </c>
      <c r="J162" s="7" t="s">
        <v>33</v>
      </c>
      <c r="K162" s="7" t="s">
        <v>4013</v>
      </c>
      <c r="L162" s="7" t="s">
        <v>35</v>
      </c>
      <c r="M162" s="7" t="s">
        <v>98</v>
      </c>
      <c r="N162" s="7" t="s">
        <v>4014</v>
      </c>
      <c r="O162" s="7">
        <v>349.44</v>
      </c>
      <c r="P162" s="7">
        <v>7</v>
      </c>
      <c r="Q162" s="7">
        <v>122.22</v>
      </c>
      <c r="R162" s="7">
        <v>43.14</v>
      </c>
      <c r="S162" s="7" t="s">
        <v>38</v>
      </c>
      <c r="T162" s="7">
        <v>280</v>
      </c>
      <c r="U162" s="7" t="s">
        <v>39</v>
      </c>
      <c r="V162" s="7" t="s">
        <v>57</v>
      </c>
      <c r="W162" s="8" t="s">
        <v>41</v>
      </c>
      <c r="X162" s="3">
        <v>44556</v>
      </c>
      <c r="Y162" s="4" t="str">
        <f>TEXT(India_Data[[#This Row],[Order Date]],"YYYY")</f>
        <v>2021</v>
      </c>
      <c r="Z162" s="4" t="str">
        <f>TEXT(India_Data[[#This Row],[Order Date]],"dddd")</f>
        <v>Sunday</v>
      </c>
      <c r="AA162" s="4" t="str">
        <f>TEXT(India_Data[[#This Row],[Order Date]],"MMMM")</f>
        <v>December</v>
      </c>
      <c r="AB162" s="4">
        <v>44558</v>
      </c>
      <c r="AC162" t="str">
        <f>IF(OR(India_Data[[#This Row],[Dayname]]="Sunday",India_Data[[#This Row],[Dayname]]="Saturday"),"Weekend","Weekday")</f>
        <v>Weekend</v>
      </c>
      <c r="AD162">
        <f>WEEKDAY(India_Data[[#This Row],[Order Date]])</f>
        <v>1</v>
      </c>
      <c r="AE162" t="str">
        <f>IF(OR(India_Data[[#This Row],[Column1]]=1,India_Data[[#This Row],[Column1]]=7),"Weekend","Weekday")</f>
        <v>Weekend</v>
      </c>
      <c r="AF162" s="15">
        <f>WEEKDAY(India_Data[[#This Row],[Order Date]],2)</f>
        <v>7</v>
      </c>
      <c r="AG162" s="15" t="str">
        <f>IF(India_Data[[#This Row],[Column3]]&gt;5,"Weekend","weekday")</f>
        <v>Weekend</v>
      </c>
    </row>
    <row r="163" spans="1:33" x14ac:dyDescent="0.35">
      <c r="A163" s="9">
        <v>162</v>
      </c>
      <c r="B163" s="7" t="s">
        <v>3867</v>
      </c>
      <c r="C163" s="7" t="s">
        <v>3631</v>
      </c>
      <c r="D163" s="7" t="s">
        <v>3868</v>
      </c>
      <c r="E163" s="7" t="s">
        <v>3869</v>
      </c>
      <c r="F163" s="7" t="s">
        <v>29</v>
      </c>
      <c r="G163" s="7" t="s">
        <v>45</v>
      </c>
      <c r="H163" s="7" t="s">
        <v>46</v>
      </c>
      <c r="I163" s="7" t="s">
        <v>32</v>
      </c>
      <c r="J163" s="7" t="s">
        <v>47</v>
      </c>
      <c r="K163" s="7" t="s">
        <v>3870</v>
      </c>
      <c r="L163" s="7" t="s">
        <v>35</v>
      </c>
      <c r="M163" s="7" t="s">
        <v>91</v>
      </c>
      <c r="N163" s="7" t="s">
        <v>3871</v>
      </c>
      <c r="O163" s="7">
        <v>101.64</v>
      </c>
      <c r="P163" s="7">
        <v>7</v>
      </c>
      <c r="Q163" s="7">
        <v>33.39</v>
      </c>
      <c r="R163" s="7">
        <v>17.59</v>
      </c>
      <c r="S163" s="7" t="s">
        <v>2337</v>
      </c>
      <c r="T163" s="7">
        <v>30</v>
      </c>
      <c r="U163" s="7" t="s">
        <v>39</v>
      </c>
      <c r="V163" s="7" t="s">
        <v>40</v>
      </c>
      <c r="W163" s="8" t="s">
        <v>58</v>
      </c>
      <c r="X163" s="3">
        <v>44428</v>
      </c>
      <c r="Y163" s="4" t="str">
        <f>TEXT(India_Data[[#This Row],[Order Date]],"YYYY")</f>
        <v>2021</v>
      </c>
      <c r="Z163" s="4" t="str">
        <f>TEXT(India_Data[[#This Row],[Order Date]],"dddd")</f>
        <v>Friday</v>
      </c>
      <c r="AA163" s="4" t="str">
        <f>TEXT(India_Data[[#This Row],[Order Date]],"MMMM")</f>
        <v>August</v>
      </c>
      <c r="AB163" s="4">
        <v>44431</v>
      </c>
      <c r="AC163" t="str">
        <f>IF(OR(India_Data[[#This Row],[Dayname]]="Sunday",India_Data[[#This Row],[Dayname]]="Saturday"),"Weekend","Weekday")</f>
        <v>Weekday</v>
      </c>
      <c r="AD163">
        <f>WEEKDAY(India_Data[[#This Row],[Order Date]])</f>
        <v>6</v>
      </c>
      <c r="AE163" t="str">
        <f>IF(OR(India_Data[[#This Row],[Column1]]=1,India_Data[[#This Row],[Column1]]=7),"Weekend","Weekday")</f>
        <v>Weekday</v>
      </c>
      <c r="AF163" s="15">
        <f>WEEKDAY(India_Data[[#This Row],[Order Date]],2)</f>
        <v>5</v>
      </c>
      <c r="AG163" s="15" t="str">
        <f>IF(India_Data[[#This Row],[Column3]]&gt;5,"Weekend","weekday")</f>
        <v>weekday</v>
      </c>
    </row>
    <row r="164" spans="1:33" x14ac:dyDescent="0.35">
      <c r="A164" s="9">
        <v>163</v>
      </c>
      <c r="B164" s="7" t="s">
        <v>3716</v>
      </c>
      <c r="C164" s="7" t="s">
        <v>3631</v>
      </c>
      <c r="D164" s="7" t="s">
        <v>3717</v>
      </c>
      <c r="E164" s="7" t="s">
        <v>3718</v>
      </c>
      <c r="F164" s="7" t="s">
        <v>29</v>
      </c>
      <c r="G164" s="7" t="s">
        <v>449</v>
      </c>
      <c r="H164" s="7" t="s">
        <v>136</v>
      </c>
      <c r="I164" s="7" t="s">
        <v>32</v>
      </c>
      <c r="J164" s="7" t="s">
        <v>54</v>
      </c>
      <c r="K164" s="7" t="s">
        <v>986</v>
      </c>
      <c r="L164" s="7" t="s">
        <v>35</v>
      </c>
      <c r="M164" s="7" t="s">
        <v>76</v>
      </c>
      <c r="N164" s="7" t="s">
        <v>987</v>
      </c>
      <c r="O164" s="7">
        <v>79.8</v>
      </c>
      <c r="P164" s="7">
        <v>7</v>
      </c>
      <c r="Q164" s="7">
        <v>1.47</v>
      </c>
      <c r="R164" s="7">
        <v>19.41</v>
      </c>
      <c r="S164" s="7" t="s">
        <v>2972</v>
      </c>
      <c r="T164" s="7">
        <v>545</v>
      </c>
      <c r="U164" s="7" t="s">
        <v>39</v>
      </c>
      <c r="V164" s="7" t="s">
        <v>50</v>
      </c>
      <c r="W164" s="8" t="s">
        <v>58</v>
      </c>
      <c r="X164" s="3">
        <v>44656</v>
      </c>
      <c r="Y164" s="4" t="str">
        <f>TEXT(India_Data[[#This Row],[Order Date]],"YYYY")</f>
        <v>2022</v>
      </c>
      <c r="Z164" s="4" t="str">
        <f>TEXT(India_Data[[#This Row],[Order Date]],"dddd")</f>
        <v>Tuesday</v>
      </c>
      <c r="AA164" s="4" t="str">
        <f>TEXT(India_Data[[#This Row],[Order Date]],"MMMM")</f>
        <v>April</v>
      </c>
      <c r="AB164" s="4">
        <v>44717</v>
      </c>
      <c r="AC164" t="str">
        <f>IF(OR(India_Data[[#This Row],[Dayname]]="Sunday",India_Data[[#This Row],[Dayname]]="Saturday"),"Weekend","Weekday")</f>
        <v>Weekday</v>
      </c>
      <c r="AD164">
        <f>WEEKDAY(India_Data[[#This Row],[Order Date]])</f>
        <v>3</v>
      </c>
      <c r="AE164" t="str">
        <f>IF(OR(India_Data[[#This Row],[Column1]]=1,India_Data[[#This Row],[Column1]]=7),"Weekend","Weekday")</f>
        <v>Weekday</v>
      </c>
      <c r="AF164" s="15">
        <f>WEEKDAY(India_Data[[#This Row],[Order Date]],2)</f>
        <v>2</v>
      </c>
      <c r="AG164" s="15" t="str">
        <f>IF(India_Data[[#This Row],[Column3]]&gt;5,"Weekend","weekday")</f>
        <v>weekday</v>
      </c>
    </row>
    <row r="165" spans="1:33" x14ac:dyDescent="0.35">
      <c r="A165" s="9">
        <v>164</v>
      </c>
      <c r="B165" s="7" t="s">
        <v>3483</v>
      </c>
      <c r="C165" s="7" t="s">
        <v>2928</v>
      </c>
      <c r="D165" s="7" t="s">
        <v>391</v>
      </c>
      <c r="E165" s="7" t="s">
        <v>392</v>
      </c>
      <c r="F165" s="7" t="s">
        <v>29</v>
      </c>
      <c r="G165" s="7" t="s">
        <v>1537</v>
      </c>
      <c r="H165" s="7" t="s">
        <v>63</v>
      </c>
      <c r="I165" s="7" t="s">
        <v>32</v>
      </c>
      <c r="J165" s="7" t="s">
        <v>54</v>
      </c>
      <c r="K165" s="7" t="s">
        <v>3484</v>
      </c>
      <c r="L165" s="7" t="s">
        <v>35</v>
      </c>
      <c r="M165" s="7" t="s">
        <v>159</v>
      </c>
      <c r="N165" s="7" t="s">
        <v>3485</v>
      </c>
      <c r="O165" s="7">
        <v>375.9</v>
      </c>
      <c r="P165" s="7">
        <v>7</v>
      </c>
      <c r="Q165" s="7">
        <v>7.35</v>
      </c>
      <c r="R165" s="7">
        <v>46.57</v>
      </c>
      <c r="S165" s="7" t="s">
        <v>38</v>
      </c>
      <c r="T165" s="7">
        <v>217</v>
      </c>
      <c r="U165" s="7" t="s">
        <v>39</v>
      </c>
      <c r="V165" s="7" t="s">
        <v>78</v>
      </c>
      <c r="W165" s="8" t="s">
        <v>41</v>
      </c>
      <c r="X165" s="3">
        <v>45560</v>
      </c>
      <c r="Y165" s="4" t="str">
        <f>TEXT(India_Data[[#This Row],[Order Date]],"YYYY")</f>
        <v>2024</v>
      </c>
      <c r="Z165" s="4" t="str">
        <f>TEXT(India_Data[[#This Row],[Order Date]],"dddd")</f>
        <v>Wednesday</v>
      </c>
      <c r="AA165" s="4" t="str">
        <f>TEXT(India_Data[[#This Row],[Order Date]],"MMMM")</f>
        <v>September</v>
      </c>
      <c r="AB165" s="4">
        <v>45562</v>
      </c>
      <c r="AC165" t="str">
        <f>IF(OR(India_Data[[#This Row],[Dayname]]="Sunday",India_Data[[#This Row],[Dayname]]="Saturday"),"Weekend","Weekday")</f>
        <v>Weekday</v>
      </c>
      <c r="AD165">
        <f>WEEKDAY(India_Data[[#This Row],[Order Date]])</f>
        <v>4</v>
      </c>
      <c r="AE165" t="str">
        <f>IF(OR(India_Data[[#This Row],[Column1]]=1,India_Data[[#This Row],[Column1]]=7),"Weekend","Weekday")</f>
        <v>Weekday</v>
      </c>
      <c r="AF165" s="15">
        <f>WEEKDAY(India_Data[[#This Row],[Order Date]],2)</f>
        <v>3</v>
      </c>
      <c r="AG165" s="15" t="str">
        <f>IF(India_Data[[#This Row],[Column3]]&gt;5,"Weekend","weekday")</f>
        <v>weekday</v>
      </c>
    </row>
    <row r="166" spans="1:33" x14ac:dyDescent="0.35">
      <c r="A166" s="9">
        <v>165</v>
      </c>
      <c r="B166" s="7" t="s">
        <v>3752</v>
      </c>
      <c r="C166" s="7" t="s">
        <v>3631</v>
      </c>
      <c r="D166" s="7" t="s">
        <v>1667</v>
      </c>
      <c r="E166" s="7" t="s">
        <v>1668</v>
      </c>
      <c r="F166" s="7" t="s">
        <v>29</v>
      </c>
      <c r="G166" s="7" t="s">
        <v>324</v>
      </c>
      <c r="H166" s="7" t="s">
        <v>31</v>
      </c>
      <c r="I166" s="7" t="s">
        <v>32</v>
      </c>
      <c r="J166" s="7" t="s">
        <v>33</v>
      </c>
      <c r="K166" s="7" t="s">
        <v>3872</v>
      </c>
      <c r="L166" s="7" t="s">
        <v>35</v>
      </c>
      <c r="M166" s="7" t="s">
        <v>36</v>
      </c>
      <c r="N166" s="7" t="s">
        <v>3873</v>
      </c>
      <c r="O166" s="7">
        <v>80.22</v>
      </c>
      <c r="P166" s="7">
        <v>7</v>
      </c>
      <c r="Q166" s="7">
        <v>35.28</v>
      </c>
      <c r="R166" s="7">
        <v>12.65</v>
      </c>
      <c r="S166" s="7" t="s">
        <v>2337</v>
      </c>
      <c r="T166" s="7">
        <v>370</v>
      </c>
      <c r="U166" s="7" t="s">
        <v>39</v>
      </c>
      <c r="V166" s="7" t="s">
        <v>57</v>
      </c>
      <c r="W166" s="8" t="s">
        <v>58</v>
      </c>
      <c r="X166" s="3">
        <v>45473</v>
      </c>
      <c r="Y166" s="4" t="str">
        <f>TEXT(India_Data[[#This Row],[Order Date]],"YYYY")</f>
        <v>2024</v>
      </c>
      <c r="Z166" s="4" t="str">
        <f>TEXT(India_Data[[#This Row],[Order Date]],"dddd")</f>
        <v>Sunday</v>
      </c>
      <c r="AA166" s="4" t="str">
        <f>TEXT(India_Data[[#This Row],[Order Date]],"MMMM")</f>
        <v>June</v>
      </c>
      <c r="AB166" s="4">
        <v>45329</v>
      </c>
      <c r="AC166" t="str">
        <f>IF(OR(India_Data[[#This Row],[Dayname]]="Sunday",India_Data[[#This Row],[Dayname]]="Saturday"),"Weekend","Weekday")</f>
        <v>Weekend</v>
      </c>
      <c r="AD166">
        <f>WEEKDAY(India_Data[[#This Row],[Order Date]])</f>
        <v>1</v>
      </c>
      <c r="AE166" t="str">
        <f>IF(OR(India_Data[[#This Row],[Column1]]=1,India_Data[[#This Row],[Column1]]=7),"Weekend","Weekday")</f>
        <v>Weekend</v>
      </c>
      <c r="AF166" s="15">
        <f>WEEKDAY(India_Data[[#This Row],[Order Date]],2)</f>
        <v>7</v>
      </c>
      <c r="AG166" s="15" t="str">
        <f>IF(India_Data[[#This Row],[Column3]]&gt;5,"Weekend","weekday")</f>
        <v>Weekend</v>
      </c>
    </row>
    <row r="167" spans="1:33" x14ac:dyDescent="0.35">
      <c r="A167" s="9">
        <v>166</v>
      </c>
      <c r="B167" s="7" t="s">
        <v>3483</v>
      </c>
      <c r="C167" s="7" t="s">
        <v>2928</v>
      </c>
      <c r="D167" s="7" t="s">
        <v>391</v>
      </c>
      <c r="E167" s="7" t="s">
        <v>392</v>
      </c>
      <c r="F167" s="7" t="s">
        <v>29</v>
      </c>
      <c r="G167" s="7" t="s">
        <v>1537</v>
      </c>
      <c r="H167" s="7" t="s">
        <v>63</v>
      </c>
      <c r="I167" s="7" t="s">
        <v>32</v>
      </c>
      <c r="J167" s="7" t="s">
        <v>54</v>
      </c>
      <c r="K167" s="7" t="s">
        <v>891</v>
      </c>
      <c r="L167" s="7" t="s">
        <v>35</v>
      </c>
      <c r="M167" s="7" t="s">
        <v>105</v>
      </c>
      <c r="N167" s="7" t="s">
        <v>892</v>
      </c>
      <c r="O167" s="7">
        <v>392.88</v>
      </c>
      <c r="P167" s="7">
        <v>8</v>
      </c>
      <c r="Q167" s="7">
        <v>137.28</v>
      </c>
      <c r="R167" s="7">
        <v>37.85</v>
      </c>
      <c r="S167" s="7" t="s">
        <v>38</v>
      </c>
      <c r="T167" s="7">
        <v>132</v>
      </c>
      <c r="U167" s="7" t="s">
        <v>39</v>
      </c>
      <c r="V167" s="7" t="s">
        <v>40</v>
      </c>
      <c r="W167" s="8" t="s">
        <v>41</v>
      </c>
      <c r="X167" s="3">
        <v>45582</v>
      </c>
      <c r="Y167" s="4" t="str">
        <f>TEXT(India_Data[[#This Row],[Order Date]],"YYYY")</f>
        <v>2024</v>
      </c>
      <c r="Z167" s="4" t="str">
        <f>TEXT(India_Data[[#This Row],[Order Date]],"dddd")</f>
        <v>Thursday</v>
      </c>
      <c r="AA167" s="4" t="str">
        <f>TEXT(India_Data[[#This Row],[Order Date]],"MMMM")</f>
        <v>October</v>
      </c>
      <c r="AB167" s="4">
        <v>45583</v>
      </c>
      <c r="AC167" t="str">
        <f>IF(OR(India_Data[[#This Row],[Dayname]]="Sunday",India_Data[[#This Row],[Dayname]]="Saturday"),"Weekend","Weekday")</f>
        <v>Weekday</v>
      </c>
      <c r="AD167">
        <f>WEEKDAY(India_Data[[#This Row],[Order Date]])</f>
        <v>5</v>
      </c>
      <c r="AE167" t="str">
        <f>IF(OR(India_Data[[#This Row],[Column1]]=1,India_Data[[#This Row],[Column1]]=7),"Weekend","Weekday")</f>
        <v>Weekday</v>
      </c>
      <c r="AF167" s="15">
        <f>WEEKDAY(India_Data[[#This Row],[Order Date]],2)</f>
        <v>4</v>
      </c>
      <c r="AG167" s="15" t="str">
        <f>IF(India_Data[[#This Row],[Column3]]&gt;5,"Weekend","weekday")</f>
        <v>weekday</v>
      </c>
    </row>
    <row r="168" spans="1:33" x14ac:dyDescent="0.35">
      <c r="A168" s="9">
        <v>167</v>
      </c>
      <c r="B168" s="7" t="s">
        <v>3350</v>
      </c>
      <c r="C168" s="7" t="s">
        <v>2928</v>
      </c>
      <c r="D168" s="7" t="s">
        <v>3351</v>
      </c>
      <c r="E168" s="7" t="s">
        <v>3352</v>
      </c>
      <c r="F168" s="7" t="s">
        <v>29</v>
      </c>
      <c r="G168" s="7" t="s">
        <v>613</v>
      </c>
      <c r="H168" s="7" t="s">
        <v>157</v>
      </c>
      <c r="I168" s="7" t="s">
        <v>32</v>
      </c>
      <c r="J168" s="7" t="s">
        <v>47</v>
      </c>
      <c r="K168" s="7" t="s">
        <v>1161</v>
      </c>
      <c r="L168" s="7" t="s">
        <v>35</v>
      </c>
      <c r="M168" s="7" t="s">
        <v>145</v>
      </c>
      <c r="N168" s="7" t="s">
        <v>1162</v>
      </c>
      <c r="O168" s="7">
        <v>1027.2</v>
      </c>
      <c r="P168" s="7">
        <v>8</v>
      </c>
      <c r="Q168" s="7">
        <v>287.52</v>
      </c>
      <c r="R168" s="7">
        <v>117.45</v>
      </c>
      <c r="S168" s="7" t="s">
        <v>38</v>
      </c>
      <c r="T168" s="7">
        <v>412</v>
      </c>
      <c r="U168" s="7" t="s">
        <v>39</v>
      </c>
      <c r="V168" s="7" t="s">
        <v>78</v>
      </c>
      <c r="W168" s="8" t="s">
        <v>41</v>
      </c>
      <c r="X168" s="3">
        <v>45362</v>
      </c>
      <c r="Y168" s="4" t="str">
        <f>TEXT(India_Data[[#This Row],[Order Date]],"YYYY")</f>
        <v>2024</v>
      </c>
      <c r="Z168" s="4" t="str">
        <f>TEXT(India_Data[[#This Row],[Order Date]],"dddd")</f>
        <v>Monday</v>
      </c>
      <c r="AA168" s="4" t="str">
        <f>TEXT(India_Data[[#This Row],[Order Date]],"MMMM")</f>
        <v>March</v>
      </c>
      <c r="AB168" s="4">
        <v>45423</v>
      </c>
      <c r="AC168" t="str">
        <f>IF(OR(India_Data[[#This Row],[Dayname]]="Sunday",India_Data[[#This Row],[Dayname]]="Saturday"),"Weekend","Weekday")</f>
        <v>Weekday</v>
      </c>
      <c r="AD168">
        <f>WEEKDAY(India_Data[[#This Row],[Order Date]])</f>
        <v>2</v>
      </c>
      <c r="AE168" t="str">
        <f>IF(OR(India_Data[[#This Row],[Column1]]=1,India_Data[[#This Row],[Column1]]=7),"Weekend","Weekday")</f>
        <v>Weekday</v>
      </c>
      <c r="AF168" s="15">
        <f>WEEKDAY(India_Data[[#This Row],[Order Date]],2)</f>
        <v>1</v>
      </c>
      <c r="AG168" s="15" t="str">
        <f>IF(India_Data[[#This Row],[Column3]]&gt;5,"Weekend","weekday")</f>
        <v>weekday</v>
      </c>
    </row>
    <row r="169" spans="1:33" x14ac:dyDescent="0.35">
      <c r="A169" s="9">
        <v>168</v>
      </c>
      <c r="B169" s="7" t="s">
        <v>4015</v>
      </c>
      <c r="C169" s="7" t="s">
        <v>3998</v>
      </c>
      <c r="D169" s="7" t="s">
        <v>1255</v>
      </c>
      <c r="E169" s="7" t="s">
        <v>1256</v>
      </c>
      <c r="F169" s="7" t="s">
        <v>29</v>
      </c>
      <c r="G169" s="7" t="s">
        <v>3690</v>
      </c>
      <c r="H169" s="7" t="s">
        <v>342</v>
      </c>
      <c r="I169" s="7" t="s">
        <v>32</v>
      </c>
      <c r="J169" s="7" t="s">
        <v>180</v>
      </c>
      <c r="K169" s="7" t="s">
        <v>3901</v>
      </c>
      <c r="L169" s="7" t="s">
        <v>35</v>
      </c>
      <c r="M169" s="7" t="s">
        <v>105</v>
      </c>
      <c r="N169" s="7" t="s">
        <v>3902</v>
      </c>
      <c r="O169" s="7">
        <v>236.25</v>
      </c>
      <c r="P169" s="7">
        <v>9</v>
      </c>
      <c r="Q169" s="7">
        <v>82.62</v>
      </c>
      <c r="R169" s="7">
        <v>43.32</v>
      </c>
      <c r="S169" s="7" t="s">
        <v>2337</v>
      </c>
      <c r="T169" s="7">
        <v>347</v>
      </c>
      <c r="U169" s="7" t="s">
        <v>39</v>
      </c>
      <c r="V169" s="7" t="s">
        <v>57</v>
      </c>
      <c r="W169" s="8" t="s">
        <v>58</v>
      </c>
      <c r="X169" s="3">
        <v>44843</v>
      </c>
      <c r="Y169" s="4" t="str">
        <f>TEXT(India_Data[[#This Row],[Order Date]],"YYYY")</f>
        <v>2022</v>
      </c>
      <c r="Z169" s="4" t="str">
        <f>TEXT(India_Data[[#This Row],[Order Date]],"dddd")</f>
        <v>Sunday</v>
      </c>
      <c r="AA169" s="4" t="str">
        <f>TEXT(India_Data[[#This Row],[Order Date]],"MMMM")</f>
        <v>October</v>
      </c>
      <c r="AB169" s="4">
        <v>44904</v>
      </c>
      <c r="AC169" t="str">
        <f>IF(OR(India_Data[[#This Row],[Dayname]]="Sunday",India_Data[[#This Row],[Dayname]]="Saturday"),"Weekend","Weekday")</f>
        <v>Weekend</v>
      </c>
      <c r="AD169">
        <f>WEEKDAY(India_Data[[#This Row],[Order Date]])</f>
        <v>1</v>
      </c>
      <c r="AE169" t="str">
        <f>IF(OR(India_Data[[#This Row],[Column1]]=1,India_Data[[#This Row],[Column1]]=7),"Weekend","Weekday")</f>
        <v>Weekend</v>
      </c>
      <c r="AF169" s="15">
        <f>WEEKDAY(India_Data[[#This Row],[Order Date]],2)</f>
        <v>7</v>
      </c>
      <c r="AG169" s="15" t="str">
        <f>IF(India_Data[[#This Row],[Column3]]&gt;5,"Weekend","weekday")</f>
        <v>Weekend</v>
      </c>
    </row>
    <row r="170" spans="1:33" x14ac:dyDescent="0.35">
      <c r="A170" s="9">
        <v>169</v>
      </c>
      <c r="B170" s="7" t="s">
        <v>4016</v>
      </c>
      <c r="C170" s="7" t="s">
        <v>3998</v>
      </c>
      <c r="D170" s="7" t="s">
        <v>2304</v>
      </c>
      <c r="E170" s="7" t="s">
        <v>2305</v>
      </c>
      <c r="F170" s="7" t="s">
        <v>29</v>
      </c>
      <c r="G170" s="7" t="s">
        <v>459</v>
      </c>
      <c r="H170" s="7" t="s">
        <v>165</v>
      </c>
      <c r="I170" s="7" t="s">
        <v>32</v>
      </c>
      <c r="J170" s="7" t="s">
        <v>47</v>
      </c>
      <c r="K170" s="7" t="s">
        <v>212</v>
      </c>
      <c r="L170" s="7" t="s">
        <v>35</v>
      </c>
      <c r="M170" s="7" t="s">
        <v>36</v>
      </c>
      <c r="N170" s="7" t="s">
        <v>213</v>
      </c>
      <c r="O170" s="7">
        <v>26.88</v>
      </c>
      <c r="P170" s="7">
        <v>4</v>
      </c>
      <c r="Q170" s="7">
        <v>12</v>
      </c>
      <c r="R170" s="7">
        <v>6.55</v>
      </c>
      <c r="S170" s="7" t="s">
        <v>2972</v>
      </c>
      <c r="T170" s="7">
        <v>229</v>
      </c>
      <c r="U170" s="7" t="s">
        <v>39</v>
      </c>
      <c r="V170" s="7" t="s">
        <v>40</v>
      </c>
      <c r="W170" s="8" t="s">
        <v>41</v>
      </c>
      <c r="X170" s="3">
        <v>45182</v>
      </c>
      <c r="Y170" s="4" t="str">
        <f>TEXT(India_Data[[#This Row],[Order Date]],"YYYY")</f>
        <v>2023</v>
      </c>
      <c r="Z170" s="4" t="str">
        <f>TEXT(India_Data[[#This Row],[Order Date]],"dddd")</f>
        <v>Wednesday</v>
      </c>
      <c r="AA170" s="4" t="str">
        <f>TEXT(India_Data[[#This Row],[Order Date]],"MMMM")</f>
        <v>September</v>
      </c>
      <c r="AB170" s="4">
        <v>45182</v>
      </c>
      <c r="AC170" t="str">
        <f>IF(OR(India_Data[[#This Row],[Dayname]]="Sunday",India_Data[[#This Row],[Dayname]]="Saturday"),"Weekend","Weekday")</f>
        <v>Weekday</v>
      </c>
      <c r="AD170">
        <f>WEEKDAY(India_Data[[#This Row],[Order Date]])</f>
        <v>4</v>
      </c>
      <c r="AE170" t="str">
        <f>IF(OR(India_Data[[#This Row],[Column1]]=1,India_Data[[#This Row],[Column1]]=7),"Weekend","Weekday")</f>
        <v>Weekday</v>
      </c>
      <c r="AF170" s="15">
        <f>WEEKDAY(India_Data[[#This Row],[Order Date]],2)</f>
        <v>3</v>
      </c>
      <c r="AG170" s="15" t="str">
        <f>IF(India_Data[[#This Row],[Column3]]&gt;5,"Weekend","weekday")</f>
        <v>weekday</v>
      </c>
    </row>
    <row r="171" spans="1:33" x14ac:dyDescent="0.35">
      <c r="A171" s="9">
        <v>170</v>
      </c>
      <c r="B171" s="7" t="s">
        <v>3874</v>
      </c>
      <c r="C171" s="7" t="s">
        <v>3631</v>
      </c>
      <c r="D171" s="7" t="s">
        <v>1403</v>
      </c>
      <c r="E171" s="7" t="s">
        <v>1404</v>
      </c>
      <c r="F171" s="7" t="s">
        <v>29</v>
      </c>
      <c r="G171" s="7" t="s">
        <v>3875</v>
      </c>
      <c r="H171" s="7" t="s">
        <v>143</v>
      </c>
      <c r="I171" s="7" t="s">
        <v>32</v>
      </c>
      <c r="J171" s="7" t="s">
        <v>33</v>
      </c>
      <c r="K171" s="7" t="s">
        <v>3876</v>
      </c>
      <c r="L171" s="7" t="s">
        <v>35</v>
      </c>
      <c r="M171" s="7" t="s">
        <v>76</v>
      </c>
      <c r="N171" s="7" t="s">
        <v>3877</v>
      </c>
      <c r="O171" s="7">
        <v>53.76</v>
      </c>
      <c r="P171" s="7">
        <v>4</v>
      </c>
      <c r="Q171" s="7">
        <v>17.64</v>
      </c>
      <c r="R171" s="7">
        <v>13.44</v>
      </c>
      <c r="S171" s="7" t="s">
        <v>38</v>
      </c>
      <c r="T171" s="7">
        <v>666</v>
      </c>
      <c r="U171" s="7" t="s">
        <v>39</v>
      </c>
      <c r="V171" s="7" t="s">
        <v>50</v>
      </c>
      <c r="W171" s="8" t="s">
        <v>41</v>
      </c>
      <c r="X171" s="3">
        <v>45442</v>
      </c>
      <c r="Y171" s="4" t="str">
        <f>TEXT(India_Data[[#This Row],[Order Date]],"YYYY")</f>
        <v>2024</v>
      </c>
      <c r="Z171" s="4" t="str">
        <f>TEXT(India_Data[[#This Row],[Order Date]],"dddd")</f>
        <v>Thursday</v>
      </c>
      <c r="AA171" s="4" t="str">
        <f>TEXT(India_Data[[#This Row],[Order Date]],"MMMM")</f>
        <v>May</v>
      </c>
      <c r="AB171" s="4">
        <v>45442</v>
      </c>
      <c r="AC171" t="str">
        <f>IF(OR(India_Data[[#This Row],[Dayname]]="Sunday",India_Data[[#This Row],[Dayname]]="Saturday"),"Weekend","Weekday")</f>
        <v>Weekday</v>
      </c>
      <c r="AD171">
        <f>WEEKDAY(India_Data[[#This Row],[Order Date]])</f>
        <v>5</v>
      </c>
      <c r="AE171" t="str">
        <f>IF(OR(India_Data[[#This Row],[Column1]]=1,India_Data[[#This Row],[Column1]]=7),"Weekend","Weekday")</f>
        <v>Weekday</v>
      </c>
      <c r="AF171" s="15">
        <f>WEEKDAY(India_Data[[#This Row],[Order Date]],2)</f>
        <v>4</v>
      </c>
      <c r="AG171" s="15" t="str">
        <f>IF(India_Data[[#This Row],[Column3]]&gt;5,"Weekend","weekday")</f>
        <v>weekday</v>
      </c>
    </row>
    <row r="172" spans="1:33" x14ac:dyDescent="0.35">
      <c r="A172" s="9">
        <v>171</v>
      </c>
      <c r="B172" s="7" t="s">
        <v>3673</v>
      </c>
      <c r="C172" s="7" t="s">
        <v>3631</v>
      </c>
      <c r="D172" s="7" t="s">
        <v>1362</v>
      </c>
      <c r="E172" s="7" t="s">
        <v>1363</v>
      </c>
      <c r="F172" s="7" t="s">
        <v>29</v>
      </c>
      <c r="G172" s="7" t="s">
        <v>1497</v>
      </c>
      <c r="H172" s="7" t="s">
        <v>757</v>
      </c>
      <c r="I172" s="7" t="s">
        <v>32</v>
      </c>
      <c r="J172" s="7" t="s">
        <v>180</v>
      </c>
      <c r="K172" s="7" t="s">
        <v>3878</v>
      </c>
      <c r="L172" s="7" t="s">
        <v>35</v>
      </c>
      <c r="M172" s="7" t="s">
        <v>105</v>
      </c>
      <c r="N172" s="7" t="s">
        <v>3879</v>
      </c>
      <c r="O172" s="7">
        <v>53.76</v>
      </c>
      <c r="P172" s="7">
        <v>4</v>
      </c>
      <c r="Q172" s="7">
        <v>19.8</v>
      </c>
      <c r="R172" s="7">
        <v>14.6</v>
      </c>
      <c r="S172" s="7" t="s">
        <v>2972</v>
      </c>
      <c r="T172" s="7">
        <v>407</v>
      </c>
      <c r="U172" s="7" t="s">
        <v>39</v>
      </c>
      <c r="V172" s="7" t="s">
        <v>78</v>
      </c>
      <c r="W172" s="8" t="s">
        <v>41</v>
      </c>
      <c r="X172" s="3">
        <v>45652</v>
      </c>
      <c r="Y172" s="4" t="str">
        <f>TEXT(India_Data[[#This Row],[Order Date]],"YYYY")</f>
        <v>2024</v>
      </c>
      <c r="Z172" s="4" t="str">
        <f>TEXT(India_Data[[#This Row],[Order Date]],"dddd")</f>
        <v>Thursday</v>
      </c>
      <c r="AA172" s="4" t="str">
        <f>TEXT(India_Data[[#This Row],[Order Date]],"MMMM")</f>
        <v>December</v>
      </c>
      <c r="AB172" s="4">
        <v>45652</v>
      </c>
      <c r="AC172" t="str">
        <f>IF(OR(India_Data[[#This Row],[Dayname]]="Sunday",India_Data[[#This Row],[Dayname]]="Saturday"),"Weekend","Weekday")</f>
        <v>Weekday</v>
      </c>
      <c r="AD172">
        <f>WEEKDAY(India_Data[[#This Row],[Order Date]])</f>
        <v>5</v>
      </c>
      <c r="AE172" t="str">
        <f>IF(OR(India_Data[[#This Row],[Column1]]=1,India_Data[[#This Row],[Column1]]=7),"Weekend","Weekday")</f>
        <v>Weekday</v>
      </c>
      <c r="AF172" s="15">
        <f>WEEKDAY(India_Data[[#This Row],[Order Date]],2)</f>
        <v>4</v>
      </c>
      <c r="AG172" s="15" t="str">
        <f>IF(India_Data[[#This Row],[Column3]]&gt;5,"Weekend","weekday")</f>
        <v>weekday</v>
      </c>
    </row>
    <row r="173" spans="1:33" x14ac:dyDescent="0.35">
      <c r="A173" s="9">
        <v>172</v>
      </c>
      <c r="B173" s="7" t="s">
        <v>3108</v>
      </c>
      <c r="C173" s="7" t="s">
        <v>2928</v>
      </c>
      <c r="D173" s="7" t="s">
        <v>3109</v>
      </c>
      <c r="E173" s="7" t="s">
        <v>3110</v>
      </c>
      <c r="F173" s="7" t="s">
        <v>29</v>
      </c>
      <c r="G173" s="7" t="s">
        <v>1230</v>
      </c>
      <c r="H173" s="7" t="s">
        <v>1231</v>
      </c>
      <c r="I173" s="7" t="s">
        <v>32</v>
      </c>
      <c r="J173" s="7" t="s">
        <v>33</v>
      </c>
      <c r="K173" s="7" t="s">
        <v>3353</v>
      </c>
      <c r="L173" s="7" t="s">
        <v>35</v>
      </c>
      <c r="M173" s="7" t="s">
        <v>275</v>
      </c>
      <c r="N173" s="7" t="s">
        <v>3354</v>
      </c>
      <c r="O173" s="7">
        <v>2153.16</v>
      </c>
      <c r="P173" s="7">
        <v>4</v>
      </c>
      <c r="Q173" s="7">
        <v>861.24</v>
      </c>
      <c r="R173" s="7">
        <v>149.13999999999999</v>
      </c>
      <c r="S173" s="7" t="s">
        <v>38</v>
      </c>
      <c r="T173" s="7">
        <v>342</v>
      </c>
      <c r="U173" s="7" t="s">
        <v>39</v>
      </c>
      <c r="V173" s="7" t="s">
        <v>57</v>
      </c>
      <c r="W173" s="8" t="s">
        <v>58</v>
      </c>
      <c r="X173" s="3">
        <v>45182</v>
      </c>
      <c r="Y173" s="4" t="str">
        <f>TEXT(India_Data[[#This Row],[Order Date]],"YYYY")</f>
        <v>2023</v>
      </c>
      <c r="Z173" s="4" t="str">
        <f>TEXT(India_Data[[#This Row],[Order Date]],"dddd")</f>
        <v>Wednesday</v>
      </c>
      <c r="AA173" s="4" t="str">
        <f>TEXT(India_Data[[#This Row],[Order Date]],"MMMM")</f>
        <v>September</v>
      </c>
      <c r="AB173" s="4">
        <v>45182</v>
      </c>
      <c r="AC173" t="str">
        <f>IF(OR(India_Data[[#This Row],[Dayname]]="Sunday",India_Data[[#This Row],[Dayname]]="Saturday"),"Weekend","Weekday")</f>
        <v>Weekday</v>
      </c>
      <c r="AD173">
        <f>WEEKDAY(India_Data[[#This Row],[Order Date]])</f>
        <v>4</v>
      </c>
      <c r="AE173" t="str">
        <f>IF(OR(India_Data[[#This Row],[Column1]]=1,India_Data[[#This Row],[Column1]]=7),"Weekend","Weekday")</f>
        <v>Weekday</v>
      </c>
      <c r="AF173" s="15">
        <f>WEEKDAY(India_Data[[#This Row],[Order Date]],2)</f>
        <v>3</v>
      </c>
      <c r="AG173" s="15" t="str">
        <f>IF(India_Data[[#This Row],[Column3]]&gt;5,"Weekend","weekday")</f>
        <v>weekday</v>
      </c>
    </row>
    <row r="174" spans="1:33" x14ac:dyDescent="0.35">
      <c r="A174" s="9">
        <v>173</v>
      </c>
      <c r="B174" s="7" t="s">
        <v>3486</v>
      </c>
      <c r="C174" s="7" t="s">
        <v>2928</v>
      </c>
      <c r="D174" s="7" t="s">
        <v>1403</v>
      </c>
      <c r="E174" s="7" t="s">
        <v>1404</v>
      </c>
      <c r="F174" s="7" t="s">
        <v>29</v>
      </c>
      <c r="G174" s="7" t="s">
        <v>291</v>
      </c>
      <c r="H174" s="7" t="s">
        <v>63</v>
      </c>
      <c r="I174" s="7" t="s">
        <v>32</v>
      </c>
      <c r="J174" s="7" t="s">
        <v>54</v>
      </c>
      <c r="K174" s="7" t="s">
        <v>261</v>
      </c>
      <c r="L174" s="7" t="s">
        <v>35</v>
      </c>
      <c r="M174" s="7" t="s">
        <v>91</v>
      </c>
      <c r="N174" s="7" t="s">
        <v>262</v>
      </c>
      <c r="O174" s="7">
        <v>22.8</v>
      </c>
      <c r="P174" s="7">
        <v>4</v>
      </c>
      <c r="Q174" s="7">
        <v>-22.44</v>
      </c>
      <c r="R174" s="7">
        <v>0.84</v>
      </c>
      <c r="S174" s="7" t="s">
        <v>38</v>
      </c>
      <c r="T174" s="7">
        <v>461</v>
      </c>
      <c r="U174" s="7" t="s">
        <v>39</v>
      </c>
      <c r="V174" s="7" t="s">
        <v>40</v>
      </c>
      <c r="W174" s="8" t="s">
        <v>58</v>
      </c>
      <c r="X174" s="3">
        <v>45284</v>
      </c>
      <c r="Y174" s="4" t="str">
        <f>TEXT(India_Data[[#This Row],[Order Date]],"YYYY")</f>
        <v>2023</v>
      </c>
      <c r="Z174" s="4" t="str">
        <f>TEXT(India_Data[[#This Row],[Order Date]],"dddd")</f>
        <v>Sunday</v>
      </c>
      <c r="AA174" s="4" t="str">
        <f>TEXT(India_Data[[#This Row],[Order Date]],"MMMM")</f>
        <v>December</v>
      </c>
      <c r="AB174" s="4">
        <v>45284</v>
      </c>
      <c r="AC174" t="str">
        <f>IF(OR(India_Data[[#This Row],[Dayname]]="Sunday",India_Data[[#This Row],[Dayname]]="Saturday"),"Weekend","Weekday")</f>
        <v>Weekend</v>
      </c>
      <c r="AD174">
        <f>WEEKDAY(India_Data[[#This Row],[Order Date]])</f>
        <v>1</v>
      </c>
      <c r="AE174" t="str">
        <f>IF(OR(India_Data[[#This Row],[Column1]]=1,India_Data[[#This Row],[Column1]]=7),"Weekend","Weekday")</f>
        <v>Weekend</v>
      </c>
      <c r="AF174" s="15">
        <f>WEEKDAY(India_Data[[#This Row],[Order Date]],2)</f>
        <v>7</v>
      </c>
      <c r="AG174" s="15" t="str">
        <f>IF(India_Data[[#This Row],[Column3]]&gt;5,"Weekend","weekday")</f>
        <v>Weekend</v>
      </c>
    </row>
    <row r="175" spans="1:33" x14ac:dyDescent="0.35">
      <c r="A175" s="9">
        <v>174</v>
      </c>
      <c r="B175" s="7" t="s">
        <v>3355</v>
      </c>
      <c r="C175" s="7" t="s">
        <v>2928</v>
      </c>
      <c r="D175" s="7" t="s">
        <v>3356</v>
      </c>
      <c r="E175" s="7" t="s">
        <v>3357</v>
      </c>
      <c r="F175" s="7" t="s">
        <v>29</v>
      </c>
      <c r="G175" s="7" t="s">
        <v>657</v>
      </c>
      <c r="H175" s="7" t="s">
        <v>143</v>
      </c>
      <c r="I175" s="7" t="s">
        <v>32</v>
      </c>
      <c r="J175" s="7" t="s">
        <v>33</v>
      </c>
      <c r="K175" s="7" t="s">
        <v>3358</v>
      </c>
      <c r="L175" s="7" t="s">
        <v>35</v>
      </c>
      <c r="M175" s="7" t="s">
        <v>145</v>
      </c>
      <c r="N175" s="7" t="s">
        <v>3359</v>
      </c>
      <c r="O175" s="7">
        <v>231.48</v>
      </c>
      <c r="P175" s="7">
        <v>4</v>
      </c>
      <c r="Q175" s="7">
        <v>30</v>
      </c>
      <c r="R175" s="7">
        <v>41.07</v>
      </c>
      <c r="S175" s="7" t="s">
        <v>2337</v>
      </c>
      <c r="T175" s="7">
        <v>796</v>
      </c>
      <c r="U175" s="7" t="s">
        <v>39</v>
      </c>
      <c r="V175" s="7" t="s">
        <v>50</v>
      </c>
      <c r="W175" s="8" t="s">
        <v>41</v>
      </c>
      <c r="X175" s="3">
        <v>45255</v>
      </c>
      <c r="Y175" s="4" t="str">
        <f>TEXT(India_Data[[#This Row],[Order Date]],"YYYY")</f>
        <v>2023</v>
      </c>
      <c r="Z175" s="4" t="str">
        <f>TEXT(India_Data[[#This Row],[Order Date]],"dddd")</f>
        <v>Saturday</v>
      </c>
      <c r="AA175" s="4" t="str">
        <f>TEXT(India_Data[[#This Row],[Order Date]],"MMMM")</f>
        <v>November</v>
      </c>
      <c r="AB175" s="4">
        <v>45257</v>
      </c>
      <c r="AC175" t="str">
        <f>IF(OR(India_Data[[#This Row],[Dayname]]="Sunday",India_Data[[#This Row],[Dayname]]="Saturday"),"Weekend","Weekday")</f>
        <v>Weekend</v>
      </c>
      <c r="AD175">
        <f>WEEKDAY(India_Data[[#This Row],[Order Date]])</f>
        <v>7</v>
      </c>
      <c r="AE175" t="str">
        <f>IF(OR(India_Data[[#This Row],[Column1]]=1,India_Data[[#This Row],[Column1]]=7),"Weekend","Weekday")</f>
        <v>Weekend</v>
      </c>
      <c r="AF175" s="15">
        <f>WEEKDAY(India_Data[[#This Row],[Order Date]],2)</f>
        <v>6</v>
      </c>
      <c r="AG175" s="15" t="str">
        <f>IF(India_Data[[#This Row],[Column3]]&gt;5,"Weekend","weekday")</f>
        <v>Weekend</v>
      </c>
    </row>
    <row r="176" spans="1:33" x14ac:dyDescent="0.35">
      <c r="A176" s="9">
        <v>175</v>
      </c>
      <c r="B176" s="7" t="s">
        <v>3360</v>
      </c>
      <c r="C176" s="7" t="s">
        <v>2928</v>
      </c>
      <c r="D176" s="7" t="s">
        <v>2876</v>
      </c>
      <c r="E176" s="7" t="s">
        <v>2877</v>
      </c>
      <c r="F176" s="7" t="s">
        <v>29</v>
      </c>
      <c r="G176" s="7" t="s">
        <v>2097</v>
      </c>
      <c r="H176" s="7" t="s">
        <v>252</v>
      </c>
      <c r="I176" s="7" t="s">
        <v>32</v>
      </c>
      <c r="J176" s="7" t="s">
        <v>47</v>
      </c>
      <c r="K176" s="7" t="s">
        <v>3361</v>
      </c>
      <c r="L176" s="7" t="s">
        <v>35</v>
      </c>
      <c r="M176" s="7" t="s">
        <v>98</v>
      </c>
      <c r="N176" s="7" t="s">
        <v>3362</v>
      </c>
      <c r="O176" s="7">
        <v>118.35</v>
      </c>
      <c r="P176" s="7">
        <v>3</v>
      </c>
      <c r="Q176" s="7">
        <v>36.630000000000003</v>
      </c>
      <c r="R176" s="7">
        <v>9.8699999999999992</v>
      </c>
      <c r="S176" s="7" t="s">
        <v>2337</v>
      </c>
      <c r="T176" s="7">
        <v>315</v>
      </c>
      <c r="U176" s="7" t="s">
        <v>39</v>
      </c>
      <c r="V176" s="7" t="s">
        <v>78</v>
      </c>
      <c r="W176" s="8" t="s">
        <v>41</v>
      </c>
      <c r="X176" s="3">
        <v>45653</v>
      </c>
      <c r="Y176" s="4" t="str">
        <f>TEXT(India_Data[[#This Row],[Order Date]],"YYYY")</f>
        <v>2024</v>
      </c>
      <c r="Z176" s="4" t="str">
        <f>TEXT(India_Data[[#This Row],[Order Date]],"dddd")</f>
        <v>Friday</v>
      </c>
      <c r="AA176" s="4" t="str">
        <f>TEXT(India_Data[[#This Row],[Order Date]],"MMMM")</f>
        <v>December</v>
      </c>
      <c r="AB176" s="4">
        <v>45655</v>
      </c>
      <c r="AC176" t="str">
        <f>IF(OR(India_Data[[#This Row],[Dayname]]="Sunday",India_Data[[#This Row],[Dayname]]="Saturday"),"Weekend","Weekday")</f>
        <v>Weekday</v>
      </c>
      <c r="AD176">
        <f>WEEKDAY(India_Data[[#This Row],[Order Date]])</f>
        <v>6</v>
      </c>
      <c r="AE176" t="str">
        <f>IF(OR(India_Data[[#This Row],[Column1]]=1,India_Data[[#This Row],[Column1]]=7),"Weekend","Weekday")</f>
        <v>Weekday</v>
      </c>
      <c r="AF176" s="15">
        <f>WEEKDAY(India_Data[[#This Row],[Order Date]],2)</f>
        <v>5</v>
      </c>
      <c r="AG176" s="15" t="str">
        <f>IF(India_Data[[#This Row],[Column3]]&gt;5,"Weekend","weekday")</f>
        <v>weekday</v>
      </c>
    </row>
    <row r="177" spans="1:33" x14ac:dyDescent="0.35">
      <c r="A177" s="9">
        <v>176</v>
      </c>
      <c r="B177" s="7" t="s">
        <v>3363</v>
      </c>
      <c r="C177" s="7" t="s">
        <v>2928</v>
      </c>
      <c r="D177" s="7" t="s">
        <v>3364</v>
      </c>
      <c r="E177" s="7" t="s">
        <v>3365</v>
      </c>
      <c r="F177" s="7" t="s">
        <v>29</v>
      </c>
      <c r="G177" s="7" t="s">
        <v>1230</v>
      </c>
      <c r="H177" s="7" t="s">
        <v>1231</v>
      </c>
      <c r="I177" s="7" t="s">
        <v>32</v>
      </c>
      <c r="J177" s="7" t="s">
        <v>33</v>
      </c>
      <c r="K177" s="7" t="s">
        <v>3366</v>
      </c>
      <c r="L177" s="7" t="s">
        <v>35</v>
      </c>
      <c r="M177" s="7" t="s">
        <v>105</v>
      </c>
      <c r="N177" s="7" t="s">
        <v>3367</v>
      </c>
      <c r="O177" s="7">
        <v>41.22</v>
      </c>
      <c r="P177" s="7">
        <v>3</v>
      </c>
      <c r="Q177" s="7">
        <v>18.54</v>
      </c>
      <c r="R177" s="7">
        <v>3.74</v>
      </c>
      <c r="S177" s="7" t="s">
        <v>38</v>
      </c>
      <c r="T177" s="7">
        <v>376</v>
      </c>
      <c r="U177" s="7" t="s">
        <v>39</v>
      </c>
      <c r="V177" s="7" t="s">
        <v>40</v>
      </c>
      <c r="W177" s="8" t="s">
        <v>41</v>
      </c>
      <c r="X177" s="3">
        <v>45571</v>
      </c>
      <c r="Y177" s="4" t="str">
        <f>TEXT(India_Data[[#This Row],[Order Date]],"YYYY")</f>
        <v>2024</v>
      </c>
      <c r="Z177" s="4" t="str">
        <f>TEXT(India_Data[[#This Row],[Order Date]],"dddd")</f>
        <v>Sunday</v>
      </c>
      <c r="AA177" s="4" t="str">
        <f>TEXT(India_Data[[#This Row],[Order Date]],"MMMM")</f>
        <v>October</v>
      </c>
      <c r="AB177" s="4">
        <v>45602</v>
      </c>
      <c r="AC177" t="str">
        <f>IF(OR(India_Data[[#This Row],[Dayname]]="Sunday",India_Data[[#This Row],[Dayname]]="Saturday"),"Weekend","Weekday")</f>
        <v>Weekend</v>
      </c>
      <c r="AD177">
        <f>WEEKDAY(India_Data[[#This Row],[Order Date]])</f>
        <v>1</v>
      </c>
      <c r="AE177" t="str">
        <f>IF(OR(India_Data[[#This Row],[Column1]]=1,India_Data[[#This Row],[Column1]]=7),"Weekend","Weekday")</f>
        <v>Weekend</v>
      </c>
      <c r="AF177" s="15">
        <f>WEEKDAY(India_Data[[#This Row],[Order Date]],2)</f>
        <v>7</v>
      </c>
      <c r="AG177" s="15" t="str">
        <f>IF(India_Data[[#This Row],[Column3]]&gt;5,"Weekend","weekday")</f>
        <v>Weekend</v>
      </c>
    </row>
    <row r="178" spans="1:33" x14ac:dyDescent="0.35">
      <c r="A178" s="9">
        <v>177</v>
      </c>
      <c r="B178" s="7" t="s">
        <v>3150</v>
      </c>
      <c r="C178" s="7" t="s">
        <v>2928</v>
      </c>
      <c r="D178" s="7" t="s">
        <v>2876</v>
      </c>
      <c r="E178" s="7" t="s">
        <v>2877</v>
      </c>
      <c r="F178" s="7" t="s">
        <v>29</v>
      </c>
      <c r="G178" s="7" t="s">
        <v>1861</v>
      </c>
      <c r="H178" s="7" t="s">
        <v>53</v>
      </c>
      <c r="I178" s="7" t="s">
        <v>32</v>
      </c>
      <c r="J178" s="7" t="s">
        <v>54</v>
      </c>
      <c r="K178" s="7" t="s">
        <v>3368</v>
      </c>
      <c r="L178" s="7" t="s">
        <v>35</v>
      </c>
      <c r="M178" s="7" t="s">
        <v>91</v>
      </c>
      <c r="N178" s="7" t="s">
        <v>3369</v>
      </c>
      <c r="O178" s="7">
        <v>31.14</v>
      </c>
      <c r="P178" s="7">
        <v>3</v>
      </c>
      <c r="Q178" s="7">
        <v>2.4300000000000002</v>
      </c>
      <c r="R178" s="7">
        <v>3.57</v>
      </c>
      <c r="S178" s="7" t="s">
        <v>38</v>
      </c>
      <c r="T178" s="7">
        <v>349</v>
      </c>
      <c r="U178" s="7" t="s">
        <v>39</v>
      </c>
      <c r="V178" s="7" t="s">
        <v>50</v>
      </c>
      <c r="W178" s="8" t="s">
        <v>41</v>
      </c>
      <c r="X178" s="3">
        <v>44966</v>
      </c>
      <c r="Y178" s="4" t="str">
        <f>TEXT(India_Data[[#This Row],[Order Date]],"YYYY")</f>
        <v>2023</v>
      </c>
      <c r="Z178" s="4" t="str">
        <f>TEXT(India_Data[[#This Row],[Order Date]],"dddd")</f>
        <v>Thursday</v>
      </c>
      <c r="AA178" s="4" t="str">
        <f>TEXT(India_Data[[#This Row],[Order Date]],"MMMM")</f>
        <v>February</v>
      </c>
      <c r="AB178" s="4">
        <v>45055</v>
      </c>
      <c r="AC178" t="str">
        <f>IF(OR(India_Data[[#This Row],[Dayname]]="Sunday",India_Data[[#This Row],[Dayname]]="Saturday"),"Weekend","Weekday")</f>
        <v>Weekday</v>
      </c>
      <c r="AD178">
        <f>WEEKDAY(India_Data[[#This Row],[Order Date]])</f>
        <v>5</v>
      </c>
      <c r="AE178" t="str">
        <f>IF(OR(India_Data[[#This Row],[Column1]]=1,India_Data[[#This Row],[Column1]]=7),"Weekend","Weekday")</f>
        <v>Weekday</v>
      </c>
      <c r="AF178" s="15">
        <f>WEEKDAY(India_Data[[#This Row],[Order Date]],2)</f>
        <v>4</v>
      </c>
      <c r="AG178" s="15" t="str">
        <f>IF(India_Data[[#This Row],[Column3]]&gt;5,"Weekend","weekday")</f>
        <v>weekday</v>
      </c>
    </row>
    <row r="179" spans="1:33" x14ac:dyDescent="0.35">
      <c r="A179" s="9">
        <v>178</v>
      </c>
      <c r="B179" s="7" t="s">
        <v>3363</v>
      </c>
      <c r="C179" s="7" t="s">
        <v>2928</v>
      </c>
      <c r="D179" s="7" t="s">
        <v>3364</v>
      </c>
      <c r="E179" s="7" t="s">
        <v>3365</v>
      </c>
      <c r="F179" s="7" t="s">
        <v>29</v>
      </c>
      <c r="G179" s="7" t="s">
        <v>1230</v>
      </c>
      <c r="H179" s="7" t="s">
        <v>1231</v>
      </c>
      <c r="I179" s="7" t="s">
        <v>32</v>
      </c>
      <c r="J179" s="7" t="s">
        <v>33</v>
      </c>
      <c r="K179" s="7" t="s">
        <v>1409</v>
      </c>
      <c r="L179" s="7" t="s">
        <v>35</v>
      </c>
      <c r="M179" s="7" t="s">
        <v>91</v>
      </c>
      <c r="N179" s="7" t="s">
        <v>1410</v>
      </c>
      <c r="O179" s="7">
        <v>43.65</v>
      </c>
      <c r="P179" s="7">
        <v>3</v>
      </c>
      <c r="Q179" s="7">
        <v>5.22</v>
      </c>
      <c r="R179" s="7">
        <v>0.82</v>
      </c>
      <c r="S179" s="7" t="s">
        <v>38</v>
      </c>
      <c r="T179" s="7">
        <v>90</v>
      </c>
      <c r="U179" s="7" t="s">
        <v>39</v>
      </c>
      <c r="V179" s="7" t="s">
        <v>78</v>
      </c>
      <c r="W179" s="8" t="s">
        <v>58</v>
      </c>
      <c r="X179" s="3">
        <v>45490</v>
      </c>
      <c r="Y179" s="4" t="str">
        <f>TEXT(India_Data[[#This Row],[Order Date]],"YYYY")</f>
        <v>2024</v>
      </c>
      <c r="Z179" s="4" t="str">
        <f>TEXT(India_Data[[#This Row],[Order Date]],"dddd")</f>
        <v>Wednesday</v>
      </c>
      <c r="AA179" s="4" t="str">
        <f>TEXT(India_Data[[#This Row],[Order Date]],"MMMM")</f>
        <v>July</v>
      </c>
      <c r="AB179" s="4">
        <v>45493</v>
      </c>
      <c r="AC179" t="str">
        <f>IF(OR(India_Data[[#This Row],[Dayname]]="Sunday",India_Data[[#This Row],[Dayname]]="Saturday"),"Weekend","Weekday")</f>
        <v>Weekday</v>
      </c>
      <c r="AD179">
        <f>WEEKDAY(India_Data[[#This Row],[Order Date]])</f>
        <v>4</v>
      </c>
      <c r="AE179" t="str">
        <f>IF(OR(India_Data[[#This Row],[Column1]]=1,India_Data[[#This Row],[Column1]]=7),"Weekend","Weekday")</f>
        <v>Weekday</v>
      </c>
      <c r="AF179" s="15">
        <f>WEEKDAY(India_Data[[#This Row],[Order Date]],2)</f>
        <v>3</v>
      </c>
      <c r="AG179" s="15" t="str">
        <f>IF(India_Data[[#This Row],[Column3]]&gt;5,"Weekend","weekday")</f>
        <v>weekday</v>
      </c>
    </row>
    <row r="180" spans="1:33" x14ac:dyDescent="0.35">
      <c r="A180" s="9">
        <v>179</v>
      </c>
      <c r="B180" s="7" t="s">
        <v>3487</v>
      </c>
      <c r="C180" s="7" t="s">
        <v>2928</v>
      </c>
      <c r="D180" s="7" t="s">
        <v>3488</v>
      </c>
      <c r="E180" s="7" t="s">
        <v>3489</v>
      </c>
      <c r="F180" s="7" t="s">
        <v>29</v>
      </c>
      <c r="G180" s="7" t="s">
        <v>681</v>
      </c>
      <c r="H180" s="7" t="s">
        <v>63</v>
      </c>
      <c r="I180" s="7" t="s">
        <v>32</v>
      </c>
      <c r="J180" s="7" t="s">
        <v>54</v>
      </c>
      <c r="K180" s="7" t="s">
        <v>3490</v>
      </c>
      <c r="L180" s="7" t="s">
        <v>35</v>
      </c>
      <c r="M180" s="7" t="s">
        <v>159</v>
      </c>
      <c r="N180" s="7" t="s">
        <v>3491</v>
      </c>
      <c r="O180" s="7">
        <v>46.44</v>
      </c>
      <c r="P180" s="7">
        <v>3</v>
      </c>
      <c r="Q180" s="7">
        <v>6.48</v>
      </c>
      <c r="R180" s="7">
        <v>6.65</v>
      </c>
      <c r="S180" s="7" t="s">
        <v>2337</v>
      </c>
      <c r="T180" s="7">
        <v>316</v>
      </c>
      <c r="U180" s="7" t="s">
        <v>39</v>
      </c>
      <c r="V180" s="7" t="s">
        <v>57</v>
      </c>
      <c r="W180" s="8" t="s">
        <v>41</v>
      </c>
      <c r="X180" s="3">
        <v>45223</v>
      </c>
      <c r="Y180" s="4" t="str">
        <f>TEXT(India_Data[[#This Row],[Order Date]],"YYYY")</f>
        <v>2023</v>
      </c>
      <c r="Z180" s="4" t="str">
        <f>TEXT(India_Data[[#This Row],[Order Date]],"dddd")</f>
        <v>Tuesday</v>
      </c>
      <c r="AA180" s="4" t="str">
        <f>TEXT(India_Data[[#This Row],[Order Date]],"MMMM")</f>
        <v>October</v>
      </c>
      <c r="AB180" s="4">
        <v>45224</v>
      </c>
      <c r="AC180" t="str">
        <f>IF(OR(India_Data[[#This Row],[Dayname]]="Sunday",India_Data[[#This Row],[Dayname]]="Saturday"),"Weekend","Weekday")</f>
        <v>Weekday</v>
      </c>
      <c r="AD180">
        <f>WEEKDAY(India_Data[[#This Row],[Order Date]])</f>
        <v>3</v>
      </c>
      <c r="AE180" t="str">
        <f>IF(OR(India_Data[[#This Row],[Column1]]=1,India_Data[[#This Row],[Column1]]=7),"Weekend","Weekday")</f>
        <v>Weekday</v>
      </c>
      <c r="AF180" s="15">
        <f>WEEKDAY(India_Data[[#This Row],[Order Date]],2)</f>
        <v>2</v>
      </c>
      <c r="AG180" s="15" t="str">
        <f>IF(India_Data[[#This Row],[Column3]]&gt;5,"Weekend","weekday")</f>
        <v>weekday</v>
      </c>
    </row>
    <row r="181" spans="1:33" x14ac:dyDescent="0.35">
      <c r="A181" s="9">
        <v>180</v>
      </c>
      <c r="B181" s="7" t="s">
        <v>4017</v>
      </c>
      <c r="C181" s="7" t="s">
        <v>3998</v>
      </c>
      <c r="D181" s="7" t="s">
        <v>2695</v>
      </c>
      <c r="E181" s="7" t="s">
        <v>2696</v>
      </c>
      <c r="F181" s="7" t="s">
        <v>29</v>
      </c>
      <c r="G181" s="7" t="s">
        <v>1230</v>
      </c>
      <c r="H181" s="7" t="s">
        <v>303</v>
      </c>
      <c r="I181" s="7" t="s">
        <v>32</v>
      </c>
      <c r="J181" s="7" t="s">
        <v>33</v>
      </c>
      <c r="K181" s="7" t="s">
        <v>1224</v>
      </c>
      <c r="L181" s="7" t="s">
        <v>35</v>
      </c>
      <c r="M181" s="7" t="s">
        <v>36</v>
      </c>
      <c r="N181" s="7" t="s">
        <v>1225</v>
      </c>
      <c r="O181" s="7">
        <v>90.9</v>
      </c>
      <c r="P181" s="7">
        <v>3</v>
      </c>
      <c r="Q181" s="7">
        <v>36.36</v>
      </c>
      <c r="R181" s="7">
        <v>14.44</v>
      </c>
      <c r="S181" s="7" t="s">
        <v>2337</v>
      </c>
      <c r="T181" s="7">
        <v>656</v>
      </c>
      <c r="U181" s="7" t="s">
        <v>39</v>
      </c>
      <c r="V181" s="7" t="s">
        <v>40</v>
      </c>
      <c r="W181" s="8" t="s">
        <v>58</v>
      </c>
      <c r="X181" s="3">
        <v>44839</v>
      </c>
      <c r="Y181" s="4" t="str">
        <f>TEXT(India_Data[[#This Row],[Order Date]],"YYYY")</f>
        <v>2022</v>
      </c>
      <c r="Z181" s="4" t="str">
        <f>TEXT(India_Data[[#This Row],[Order Date]],"dddd")</f>
        <v>Wednesday</v>
      </c>
      <c r="AA181" s="4" t="str">
        <f>TEXT(India_Data[[#This Row],[Order Date]],"MMMM")</f>
        <v>October</v>
      </c>
      <c r="AB181" s="4">
        <v>44900</v>
      </c>
      <c r="AC181" t="str">
        <f>IF(OR(India_Data[[#This Row],[Dayname]]="Sunday",India_Data[[#This Row],[Dayname]]="Saturday"),"Weekend","Weekday")</f>
        <v>Weekday</v>
      </c>
      <c r="AD181">
        <f>WEEKDAY(India_Data[[#This Row],[Order Date]])</f>
        <v>4</v>
      </c>
      <c r="AE181" t="str">
        <f>IF(OR(India_Data[[#This Row],[Column1]]=1,India_Data[[#This Row],[Column1]]=7),"Weekend","Weekday")</f>
        <v>Weekday</v>
      </c>
      <c r="AF181" s="15">
        <f>WEEKDAY(India_Data[[#This Row],[Order Date]],2)</f>
        <v>3</v>
      </c>
      <c r="AG181" s="15" t="str">
        <f>IF(India_Data[[#This Row],[Column3]]&gt;5,"Weekend","weekday")</f>
        <v>weekday</v>
      </c>
    </row>
    <row r="182" spans="1:33" x14ac:dyDescent="0.35">
      <c r="A182" s="9">
        <v>181</v>
      </c>
      <c r="B182" s="7" t="s">
        <v>4018</v>
      </c>
      <c r="C182" s="7" t="s">
        <v>3998</v>
      </c>
      <c r="D182" s="7" t="s">
        <v>1620</v>
      </c>
      <c r="E182" s="7" t="s">
        <v>1621</v>
      </c>
      <c r="F182" s="7" t="s">
        <v>29</v>
      </c>
      <c r="G182" s="7" t="s">
        <v>2950</v>
      </c>
      <c r="H182" s="7" t="s">
        <v>157</v>
      </c>
      <c r="I182" s="7" t="s">
        <v>32</v>
      </c>
      <c r="J182" s="7" t="s">
        <v>47</v>
      </c>
      <c r="K182" s="7" t="s">
        <v>4019</v>
      </c>
      <c r="L182" s="7" t="s">
        <v>35</v>
      </c>
      <c r="M182" s="7" t="s">
        <v>36</v>
      </c>
      <c r="N182" s="7" t="s">
        <v>4020</v>
      </c>
      <c r="O182" s="7">
        <v>50.94</v>
      </c>
      <c r="P182" s="7">
        <v>3</v>
      </c>
      <c r="Q182" s="7">
        <v>10.62</v>
      </c>
      <c r="R182" s="7">
        <v>6.16</v>
      </c>
      <c r="S182" s="7" t="s">
        <v>2337</v>
      </c>
      <c r="T182" s="7">
        <v>658</v>
      </c>
      <c r="U182" s="7" t="s">
        <v>39</v>
      </c>
      <c r="V182" s="7" t="s">
        <v>78</v>
      </c>
      <c r="W182" s="8" t="s">
        <v>41</v>
      </c>
      <c r="X182" s="3">
        <v>44641</v>
      </c>
      <c r="Y182" s="4" t="str">
        <f>TEXT(India_Data[[#This Row],[Order Date]],"YYYY")</f>
        <v>2022</v>
      </c>
      <c r="Z182" s="4" t="str">
        <f>TEXT(India_Data[[#This Row],[Order Date]],"dddd")</f>
        <v>Monday</v>
      </c>
      <c r="AA182" s="4" t="str">
        <f>TEXT(India_Data[[#This Row],[Order Date]],"MMMM")</f>
        <v>March</v>
      </c>
      <c r="AB182" s="4">
        <v>44644</v>
      </c>
      <c r="AC182" t="str">
        <f>IF(OR(India_Data[[#This Row],[Dayname]]="Sunday",India_Data[[#This Row],[Dayname]]="Saturday"),"Weekend","Weekday")</f>
        <v>Weekday</v>
      </c>
      <c r="AD182">
        <f>WEEKDAY(India_Data[[#This Row],[Order Date]])</f>
        <v>2</v>
      </c>
      <c r="AE182" t="str">
        <f>IF(OR(India_Data[[#This Row],[Column1]]=1,India_Data[[#This Row],[Column1]]=7),"Weekend","Weekday")</f>
        <v>Weekday</v>
      </c>
      <c r="AF182" s="15">
        <f>WEEKDAY(India_Data[[#This Row],[Order Date]],2)</f>
        <v>1</v>
      </c>
      <c r="AG182" s="15" t="str">
        <f>IF(India_Data[[#This Row],[Column3]]&gt;5,"Weekend","weekday")</f>
        <v>weekday</v>
      </c>
    </row>
    <row r="183" spans="1:33" x14ac:dyDescent="0.35">
      <c r="A183" s="9">
        <v>182</v>
      </c>
      <c r="B183" s="7" t="s">
        <v>3880</v>
      </c>
      <c r="C183" s="7" t="s">
        <v>3631</v>
      </c>
      <c r="D183" s="7" t="s">
        <v>3148</v>
      </c>
      <c r="E183" s="7" t="s">
        <v>3149</v>
      </c>
      <c r="F183" s="7" t="s">
        <v>29</v>
      </c>
      <c r="G183" s="7" t="s">
        <v>3881</v>
      </c>
      <c r="H183" s="7" t="s">
        <v>31</v>
      </c>
      <c r="I183" s="7" t="s">
        <v>32</v>
      </c>
      <c r="J183" s="7" t="s">
        <v>33</v>
      </c>
      <c r="K183" s="7" t="s">
        <v>3882</v>
      </c>
      <c r="L183" s="7" t="s">
        <v>35</v>
      </c>
      <c r="M183" s="7" t="s">
        <v>36</v>
      </c>
      <c r="N183" s="7" t="s">
        <v>602</v>
      </c>
      <c r="O183" s="7">
        <v>24.12</v>
      </c>
      <c r="P183" s="7">
        <v>3</v>
      </c>
      <c r="Q183" s="7">
        <v>8.64</v>
      </c>
      <c r="R183" s="7">
        <v>4.79</v>
      </c>
      <c r="S183" s="7" t="s">
        <v>2337</v>
      </c>
      <c r="T183" s="7">
        <v>384</v>
      </c>
      <c r="U183" s="7" t="s">
        <v>39</v>
      </c>
      <c r="V183" s="7" t="s">
        <v>57</v>
      </c>
      <c r="W183" s="8" t="s">
        <v>41</v>
      </c>
      <c r="X183" s="3">
        <v>44804</v>
      </c>
      <c r="Y183" s="4" t="str">
        <f>TEXT(India_Data[[#This Row],[Order Date]],"YYYY")</f>
        <v>2022</v>
      </c>
      <c r="Z183" s="4" t="str">
        <f>TEXT(India_Data[[#This Row],[Order Date]],"dddd")</f>
        <v>Wednesday</v>
      </c>
      <c r="AA183" s="4" t="str">
        <f>TEXT(India_Data[[#This Row],[Order Date]],"MMMM")</f>
        <v>August</v>
      </c>
      <c r="AB183" s="4">
        <v>44629</v>
      </c>
      <c r="AC183" t="str">
        <f>IF(OR(India_Data[[#This Row],[Dayname]]="Sunday",India_Data[[#This Row],[Dayname]]="Saturday"),"Weekend","Weekday")</f>
        <v>Weekday</v>
      </c>
      <c r="AD183">
        <f>WEEKDAY(India_Data[[#This Row],[Order Date]])</f>
        <v>4</v>
      </c>
      <c r="AE183" t="str">
        <f>IF(OR(India_Data[[#This Row],[Column1]]=1,India_Data[[#This Row],[Column1]]=7),"Weekend","Weekday")</f>
        <v>Weekday</v>
      </c>
      <c r="AF183" s="15">
        <f>WEEKDAY(India_Data[[#This Row],[Order Date]],2)</f>
        <v>3</v>
      </c>
      <c r="AG183" s="15" t="str">
        <f>IF(India_Data[[#This Row],[Column3]]&gt;5,"Weekend","weekday")</f>
        <v>weekday</v>
      </c>
    </row>
    <row r="184" spans="1:33" x14ac:dyDescent="0.35">
      <c r="A184" s="9">
        <v>183</v>
      </c>
      <c r="B184" s="7" t="s">
        <v>3646</v>
      </c>
      <c r="C184" s="7" t="s">
        <v>3631</v>
      </c>
      <c r="D184" s="7" t="s">
        <v>358</v>
      </c>
      <c r="E184" s="7" t="s">
        <v>359</v>
      </c>
      <c r="F184" s="7" t="s">
        <v>29</v>
      </c>
      <c r="G184" s="7" t="s">
        <v>877</v>
      </c>
      <c r="H184" s="7" t="s">
        <v>563</v>
      </c>
      <c r="I184" s="7" t="s">
        <v>32</v>
      </c>
      <c r="J184" s="7" t="s">
        <v>54</v>
      </c>
      <c r="K184" s="7" t="s">
        <v>3883</v>
      </c>
      <c r="L184" s="7" t="s">
        <v>35</v>
      </c>
      <c r="M184" s="7" t="s">
        <v>275</v>
      </c>
      <c r="N184" s="7" t="s">
        <v>3884</v>
      </c>
      <c r="O184" s="7">
        <v>280.64999999999998</v>
      </c>
      <c r="P184" s="7">
        <v>1</v>
      </c>
      <c r="Q184" s="7">
        <v>0</v>
      </c>
      <c r="R184" s="7">
        <v>29.08</v>
      </c>
      <c r="S184" s="7" t="s">
        <v>2972</v>
      </c>
      <c r="T184" s="7">
        <v>766</v>
      </c>
      <c r="U184" s="7" t="s">
        <v>39</v>
      </c>
      <c r="V184" s="7" t="s">
        <v>50</v>
      </c>
      <c r="W184" s="8" t="s">
        <v>58</v>
      </c>
      <c r="X184" s="3">
        <v>45657</v>
      </c>
      <c r="Y184" s="4" t="str">
        <f>TEXT(India_Data[[#This Row],[Order Date]],"YYYY")</f>
        <v>2024</v>
      </c>
      <c r="Z184" s="4" t="str">
        <f>TEXT(India_Data[[#This Row],[Order Date]],"dddd")</f>
        <v>Tuesday</v>
      </c>
      <c r="AA184" s="4" t="str">
        <f>TEXT(India_Data[[#This Row],[Order Date]],"MMMM")</f>
        <v>December</v>
      </c>
      <c r="AB184" s="4">
        <v>45778</v>
      </c>
      <c r="AC184" t="str">
        <f>IF(OR(India_Data[[#This Row],[Dayname]]="Sunday",India_Data[[#This Row],[Dayname]]="Saturday"),"Weekend","Weekday")</f>
        <v>Weekday</v>
      </c>
      <c r="AD184">
        <f>WEEKDAY(India_Data[[#This Row],[Order Date]])</f>
        <v>3</v>
      </c>
      <c r="AE184" t="str">
        <f>IF(OR(India_Data[[#This Row],[Column1]]=1,India_Data[[#This Row],[Column1]]=7),"Weekend","Weekday")</f>
        <v>Weekday</v>
      </c>
      <c r="AF184" s="15">
        <f>WEEKDAY(India_Data[[#This Row],[Order Date]],2)</f>
        <v>2</v>
      </c>
      <c r="AG184" s="15" t="str">
        <f>IF(India_Data[[#This Row],[Column3]]&gt;5,"Weekend","weekday")</f>
        <v>weekday</v>
      </c>
    </row>
    <row r="185" spans="1:33" x14ac:dyDescent="0.35">
      <c r="A185" s="9">
        <v>184</v>
      </c>
      <c r="B185" s="7" t="s">
        <v>3885</v>
      </c>
      <c r="C185" s="7" t="s">
        <v>3631</v>
      </c>
      <c r="D185" s="7" t="s">
        <v>3886</v>
      </c>
      <c r="E185" s="7" t="s">
        <v>3887</v>
      </c>
      <c r="F185" s="7" t="s">
        <v>29</v>
      </c>
      <c r="G185" s="7" t="s">
        <v>657</v>
      </c>
      <c r="H185" s="7" t="s">
        <v>143</v>
      </c>
      <c r="I185" s="7" t="s">
        <v>32</v>
      </c>
      <c r="J185" s="7" t="s">
        <v>33</v>
      </c>
      <c r="K185" s="7" t="s">
        <v>2361</v>
      </c>
      <c r="L185" s="7" t="s">
        <v>35</v>
      </c>
      <c r="M185" s="7" t="s">
        <v>36</v>
      </c>
      <c r="N185" s="7" t="s">
        <v>2362</v>
      </c>
      <c r="O185" s="7">
        <v>13.32</v>
      </c>
      <c r="P185" s="7">
        <v>1</v>
      </c>
      <c r="Q185" s="7">
        <v>1.98</v>
      </c>
      <c r="R185" s="7">
        <v>1.73</v>
      </c>
      <c r="S185" s="7" t="s">
        <v>2337</v>
      </c>
      <c r="T185" s="7">
        <v>148</v>
      </c>
      <c r="U185" s="7" t="s">
        <v>39</v>
      </c>
      <c r="V185" s="7" t="s">
        <v>78</v>
      </c>
      <c r="W185" s="8" t="s">
        <v>58</v>
      </c>
      <c r="X185" s="3">
        <v>45657</v>
      </c>
      <c r="Y185" s="4" t="str">
        <f>TEXT(India_Data[[#This Row],[Order Date]],"YYYY")</f>
        <v>2024</v>
      </c>
      <c r="Z185" s="4" t="str">
        <f>TEXT(India_Data[[#This Row],[Order Date]],"dddd")</f>
        <v>Tuesday</v>
      </c>
      <c r="AA185" s="4" t="str">
        <f>TEXT(India_Data[[#This Row],[Order Date]],"MMMM")</f>
        <v>December</v>
      </c>
      <c r="AB185" s="4">
        <v>45778</v>
      </c>
      <c r="AC185" t="str">
        <f>IF(OR(India_Data[[#This Row],[Dayname]]="Sunday",India_Data[[#This Row],[Dayname]]="Saturday"),"Weekend","Weekday")</f>
        <v>Weekday</v>
      </c>
      <c r="AD185">
        <f>WEEKDAY(India_Data[[#This Row],[Order Date]])</f>
        <v>3</v>
      </c>
      <c r="AE185" t="str">
        <f>IF(OR(India_Data[[#This Row],[Column1]]=1,India_Data[[#This Row],[Column1]]=7),"Weekend","Weekday")</f>
        <v>Weekday</v>
      </c>
      <c r="AF185" s="15">
        <f>WEEKDAY(India_Data[[#This Row],[Order Date]],2)</f>
        <v>2</v>
      </c>
      <c r="AG185" s="15" t="str">
        <f>IF(India_Data[[#This Row],[Column3]]&gt;5,"Weekend","weekday")</f>
        <v>weekday</v>
      </c>
    </row>
    <row r="186" spans="1:33" x14ac:dyDescent="0.35">
      <c r="A186" s="9">
        <v>185</v>
      </c>
      <c r="B186" s="7" t="s">
        <v>3689</v>
      </c>
      <c r="C186" s="7" t="s">
        <v>3631</v>
      </c>
      <c r="D186" s="7" t="s">
        <v>1535</v>
      </c>
      <c r="E186" s="7" t="s">
        <v>1536</v>
      </c>
      <c r="F186" s="7" t="s">
        <v>29</v>
      </c>
      <c r="G186" s="7" t="s">
        <v>3690</v>
      </c>
      <c r="H186" s="7" t="s">
        <v>342</v>
      </c>
      <c r="I186" s="7" t="s">
        <v>32</v>
      </c>
      <c r="J186" s="7" t="s">
        <v>180</v>
      </c>
      <c r="K186" s="7" t="s">
        <v>3888</v>
      </c>
      <c r="L186" s="7" t="s">
        <v>35</v>
      </c>
      <c r="M186" s="7" t="s">
        <v>36</v>
      </c>
      <c r="N186" s="7" t="s">
        <v>3889</v>
      </c>
      <c r="O186" s="7">
        <v>8.16</v>
      </c>
      <c r="P186" s="7">
        <v>1</v>
      </c>
      <c r="Q186" s="7">
        <v>1.95</v>
      </c>
      <c r="R186" s="7">
        <v>0.38</v>
      </c>
      <c r="S186" s="7" t="s">
        <v>2337</v>
      </c>
      <c r="T186" s="7">
        <v>752</v>
      </c>
      <c r="U186" s="7" t="s">
        <v>39</v>
      </c>
      <c r="V186" s="7" t="s">
        <v>57</v>
      </c>
      <c r="W186" s="8" t="s">
        <v>58</v>
      </c>
      <c r="X186" s="3">
        <v>45596</v>
      </c>
      <c r="Y186" s="4" t="str">
        <f>TEXT(India_Data[[#This Row],[Order Date]],"YYYY")</f>
        <v>2024</v>
      </c>
      <c r="Z186" s="4" t="str">
        <f>TEXT(India_Data[[#This Row],[Order Date]],"dddd")</f>
        <v>Thursday</v>
      </c>
      <c r="AA186" s="4" t="str">
        <f>TEXT(India_Data[[#This Row],[Order Date]],"MMMM")</f>
        <v>October</v>
      </c>
      <c r="AB186" s="4">
        <v>45333</v>
      </c>
      <c r="AC186" t="str">
        <f>IF(OR(India_Data[[#This Row],[Dayname]]="Sunday",India_Data[[#This Row],[Dayname]]="Saturday"),"Weekend","Weekday")</f>
        <v>Weekday</v>
      </c>
      <c r="AD186">
        <f>WEEKDAY(India_Data[[#This Row],[Order Date]])</f>
        <v>5</v>
      </c>
      <c r="AE186" t="str">
        <f>IF(OR(India_Data[[#This Row],[Column1]]=1,India_Data[[#This Row],[Column1]]=7),"Weekend","Weekday")</f>
        <v>Weekday</v>
      </c>
      <c r="AF186" s="15">
        <f>WEEKDAY(India_Data[[#This Row],[Order Date]],2)</f>
        <v>4</v>
      </c>
      <c r="AG186" s="15" t="str">
        <f>IF(India_Data[[#This Row],[Column3]]&gt;5,"Weekend","weekday")</f>
        <v>weekday</v>
      </c>
    </row>
    <row r="187" spans="1:33" x14ac:dyDescent="0.35">
      <c r="A187" s="9">
        <v>186</v>
      </c>
      <c r="B187" s="7" t="s">
        <v>3370</v>
      </c>
      <c r="C187" s="7" t="s">
        <v>2928</v>
      </c>
      <c r="D187" s="7" t="s">
        <v>3371</v>
      </c>
      <c r="E187" s="7" t="s">
        <v>3372</v>
      </c>
      <c r="F187" s="7" t="s">
        <v>29</v>
      </c>
      <c r="G187" s="7" t="s">
        <v>311</v>
      </c>
      <c r="H187" s="7" t="s">
        <v>312</v>
      </c>
      <c r="I187" s="7" t="s">
        <v>32</v>
      </c>
      <c r="J187" s="7" t="s">
        <v>180</v>
      </c>
      <c r="K187" s="7" t="s">
        <v>3373</v>
      </c>
      <c r="L187" s="7" t="s">
        <v>35</v>
      </c>
      <c r="M187" s="7" t="s">
        <v>145</v>
      </c>
      <c r="N187" s="7" t="s">
        <v>3374</v>
      </c>
      <c r="O187" s="7">
        <v>55.14</v>
      </c>
      <c r="P187" s="7">
        <v>1</v>
      </c>
      <c r="Q187" s="7">
        <v>17.07</v>
      </c>
      <c r="R187" s="7">
        <v>7.99</v>
      </c>
      <c r="S187" s="7" t="s">
        <v>2972</v>
      </c>
      <c r="T187" s="7">
        <v>766</v>
      </c>
      <c r="U187" s="7" t="s">
        <v>39</v>
      </c>
      <c r="V187" s="7" t="s">
        <v>50</v>
      </c>
      <c r="W187" s="8" t="s">
        <v>58</v>
      </c>
      <c r="X187" s="3">
        <v>44483</v>
      </c>
      <c r="Y187" s="4" t="str">
        <f>TEXT(India_Data[[#This Row],[Order Date]],"YYYY")</f>
        <v>2021</v>
      </c>
      <c r="Z187" s="4" t="str">
        <f>TEXT(India_Data[[#This Row],[Order Date]],"dddd")</f>
        <v>Thursday</v>
      </c>
      <c r="AA187" s="4" t="str">
        <f>TEXT(India_Data[[#This Row],[Order Date]],"MMMM")</f>
        <v>October</v>
      </c>
      <c r="AB187" s="4">
        <v>44487</v>
      </c>
      <c r="AC187" t="str">
        <f>IF(OR(India_Data[[#This Row],[Dayname]]="Sunday",India_Data[[#This Row],[Dayname]]="Saturday"),"Weekend","Weekday")</f>
        <v>Weekday</v>
      </c>
      <c r="AD187">
        <f>WEEKDAY(India_Data[[#This Row],[Order Date]])</f>
        <v>5</v>
      </c>
      <c r="AE187" t="str">
        <f>IF(OR(India_Data[[#This Row],[Column1]]=1,India_Data[[#This Row],[Column1]]=7),"Weekend","Weekday")</f>
        <v>Weekday</v>
      </c>
      <c r="AF187" s="15">
        <f>WEEKDAY(India_Data[[#This Row],[Order Date]],2)</f>
        <v>4</v>
      </c>
      <c r="AG187" s="15" t="str">
        <f>IF(India_Data[[#This Row],[Column3]]&gt;5,"Weekend","weekday")</f>
        <v>weekday</v>
      </c>
    </row>
    <row r="188" spans="1:33" x14ac:dyDescent="0.35">
      <c r="A188" s="9">
        <v>187</v>
      </c>
      <c r="B188" s="7" t="s">
        <v>4021</v>
      </c>
      <c r="C188" s="7" t="s">
        <v>3998</v>
      </c>
      <c r="D188" s="7" t="s">
        <v>4022</v>
      </c>
      <c r="E188" s="7" t="s">
        <v>4023</v>
      </c>
      <c r="F188" s="7" t="s">
        <v>29</v>
      </c>
      <c r="G188" s="7" t="s">
        <v>311</v>
      </c>
      <c r="H188" s="7" t="s">
        <v>63</v>
      </c>
      <c r="I188" s="7" t="s">
        <v>32</v>
      </c>
      <c r="J188" s="7" t="s">
        <v>54</v>
      </c>
      <c r="K188" s="7" t="s">
        <v>673</v>
      </c>
      <c r="L188" s="7" t="s">
        <v>35</v>
      </c>
      <c r="M188" s="7" t="s">
        <v>36</v>
      </c>
      <c r="N188" s="7" t="s">
        <v>674</v>
      </c>
      <c r="O188" s="7">
        <v>16.739999999999998</v>
      </c>
      <c r="P188" s="7">
        <v>2</v>
      </c>
      <c r="Q188" s="7">
        <v>0.66</v>
      </c>
      <c r="R188" s="7">
        <v>3.46</v>
      </c>
      <c r="S188" s="7" t="s">
        <v>2337</v>
      </c>
      <c r="T188" s="7">
        <v>475</v>
      </c>
      <c r="U188" s="7" t="s">
        <v>39</v>
      </c>
      <c r="V188" s="7" t="s">
        <v>78</v>
      </c>
      <c r="W188" s="8" t="s">
        <v>41</v>
      </c>
      <c r="X188" s="3">
        <v>45561</v>
      </c>
      <c r="Y188" s="4" t="str">
        <f>TEXT(India_Data[[#This Row],[Order Date]],"YYYY")</f>
        <v>2024</v>
      </c>
      <c r="Z188" s="4" t="str">
        <f>TEXT(India_Data[[#This Row],[Order Date]],"dddd")</f>
        <v>Thursday</v>
      </c>
      <c r="AA188" s="4" t="str">
        <f>TEXT(India_Data[[#This Row],[Order Date]],"MMMM")</f>
        <v>September</v>
      </c>
      <c r="AB188" s="4">
        <v>45563</v>
      </c>
      <c r="AC188" t="str">
        <f>IF(OR(India_Data[[#This Row],[Dayname]]="Sunday",India_Data[[#This Row],[Dayname]]="Saturday"),"Weekend","Weekday")</f>
        <v>Weekday</v>
      </c>
      <c r="AD188">
        <f>WEEKDAY(India_Data[[#This Row],[Order Date]])</f>
        <v>5</v>
      </c>
      <c r="AE188" t="str">
        <f>IF(OR(India_Data[[#This Row],[Column1]]=1,India_Data[[#This Row],[Column1]]=7),"Weekend","Weekday")</f>
        <v>Weekday</v>
      </c>
      <c r="AF188" s="15">
        <f>WEEKDAY(India_Data[[#This Row],[Order Date]],2)</f>
        <v>4</v>
      </c>
      <c r="AG188" s="15" t="str">
        <f>IF(India_Data[[#This Row],[Column3]]&gt;5,"Weekend","weekday")</f>
        <v>weekday</v>
      </c>
    </row>
    <row r="189" spans="1:33" x14ac:dyDescent="0.35">
      <c r="A189" s="9">
        <v>188</v>
      </c>
      <c r="B189" s="7" t="s">
        <v>3662</v>
      </c>
      <c r="C189" s="7" t="s">
        <v>3631</v>
      </c>
      <c r="D189" s="7" t="s">
        <v>379</v>
      </c>
      <c r="E189" s="7" t="s">
        <v>380</v>
      </c>
      <c r="F189" s="7" t="s">
        <v>29</v>
      </c>
      <c r="G189" s="7" t="s">
        <v>117</v>
      </c>
      <c r="H189" s="7" t="s">
        <v>143</v>
      </c>
      <c r="I189" s="7" t="s">
        <v>32</v>
      </c>
      <c r="J189" s="7" t="s">
        <v>33</v>
      </c>
      <c r="K189" s="7" t="s">
        <v>3890</v>
      </c>
      <c r="L189" s="7" t="s">
        <v>35</v>
      </c>
      <c r="M189" s="7" t="s">
        <v>91</v>
      </c>
      <c r="N189" s="7" t="s">
        <v>3891</v>
      </c>
      <c r="O189" s="7">
        <v>27.42</v>
      </c>
      <c r="P189" s="7">
        <v>2</v>
      </c>
      <c r="Q189" s="7">
        <v>3.54</v>
      </c>
      <c r="R189" s="7">
        <v>4.5</v>
      </c>
      <c r="S189" s="7" t="s">
        <v>2337</v>
      </c>
      <c r="T189" s="7">
        <v>750</v>
      </c>
      <c r="U189" s="7" t="s">
        <v>39</v>
      </c>
      <c r="V189" s="7" t="s">
        <v>57</v>
      </c>
      <c r="W189" s="8" t="s">
        <v>58</v>
      </c>
      <c r="X189" s="3">
        <v>45617</v>
      </c>
      <c r="Y189" s="4" t="str">
        <f>TEXT(India_Data[[#This Row],[Order Date]],"YYYY")</f>
        <v>2024</v>
      </c>
      <c r="Z189" s="4" t="str">
        <f>TEXT(India_Data[[#This Row],[Order Date]],"dddd")</f>
        <v>Thursday</v>
      </c>
      <c r="AA189" s="4" t="str">
        <f>TEXT(India_Data[[#This Row],[Order Date]],"MMMM")</f>
        <v>November</v>
      </c>
      <c r="AB189" s="4">
        <v>45621</v>
      </c>
      <c r="AC189" t="str">
        <f>IF(OR(India_Data[[#This Row],[Dayname]]="Sunday",India_Data[[#This Row],[Dayname]]="Saturday"),"Weekend","Weekday")</f>
        <v>Weekday</v>
      </c>
      <c r="AD189">
        <f>WEEKDAY(India_Data[[#This Row],[Order Date]])</f>
        <v>5</v>
      </c>
      <c r="AE189" t="str">
        <f>IF(OR(India_Data[[#This Row],[Column1]]=1,India_Data[[#This Row],[Column1]]=7),"Weekend","Weekday")</f>
        <v>Weekday</v>
      </c>
      <c r="AF189" s="15">
        <f>WEEKDAY(India_Data[[#This Row],[Order Date]],2)</f>
        <v>4</v>
      </c>
      <c r="AG189" s="15" t="str">
        <f>IF(India_Data[[#This Row],[Column3]]&gt;5,"Weekend","weekday")</f>
        <v>weekday</v>
      </c>
    </row>
    <row r="190" spans="1:33" x14ac:dyDescent="0.35">
      <c r="A190" s="9">
        <v>189</v>
      </c>
      <c r="B190" s="7" t="s">
        <v>3649</v>
      </c>
      <c r="C190" s="7" t="s">
        <v>3631</v>
      </c>
      <c r="D190" s="7" t="s">
        <v>223</v>
      </c>
      <c r="E190" s="7" t="s">
        <v>224</v>
      </c>
      <c r="F190" s="7" t="s">
        <v>29</v>
      </c>
      <c r="G190" s="7" t="s">
        <v>52</v>
      </c>
      <c r="H190" s="7" t="s">
        <v>53</v>
      </c>
      <c r="I190" s="7" t="s">
        <v>32</v>
      </c>
      <c r="J190" s="7" t="s">
        <v>54</v>
      </c>
      <c r="K190" s="7" t="s">
        <v>1125</v>
      </c>
      <c r="L190" s="7" t="s">
        <v>35</v>
      </c>
      <c r="M190" s="7" t="s">
        <v>76</v>
      </c>
      <c r="N190" s="7" t="s">
        <v>1126</v>
      </c>
      <c r="O190" s="7">
        <v>37.380000000000003</v>
      </c>
      <c r="P190" s="7">
        <v>2</v>
      </c>
      <c r="Q190" s="7">
        <v>1.08</v>
      </c>
      <c r="R190" s="7">
        <v>10.08</v>
      </c>
      <c r="S190" s="7" t="s">
        <v>2337</v>
      </c>
      <c r="T190" s="7">
        <v>106</v>
      </c>
      <c r="U190" s="7" t="s">
        <v>39</v>
      </c>
      <c r="V190" s="7" t="s">
        <v>40</v>
      </c>
      <c r="W190" s="8" t="s">
        <v>58</v>
      </c>
      <c r="X190" s="3">
        <v>44863</v>
      </c>
      <c r="Y190" s="4" t="str">
        <f>TEXT(India_Data[[#This Row],[Order Date]],"YYYY")</f>
        <v>2022</v>
      </c>
      <c r="Z190" s="4" t="str">
        <f>TEXT(India_Data[[#This Row],[Order Date]],"dddd")</f>
        <v>Saturday</v>
      </c>
      <c r="AA190" s="4" t="str">
        <f>TEXT(India_Data[[#This Row],[Order Date]],"MMMM")</f>
        <v>October</v>
      </c>
      <c r="AB190" s="4">
        <v>44603</v>
      </c>
      <c r="AC190" t="str">
        <f>IF(OR(India_Data[[#This Row],[Dayname]]="Sunday",India_Data[[#This Row],[Dayname]]="Saturday"),"Weekend","Weekday")</f>
        <v>Weekend</v>
      </c>
      <c r="AD190">
        <f>WEEKDAY(India_Data[[#This Row],[Order Date]])</f>
        <v>7</v>
      </c>
      <c r="AE190" t="str">
        <f>IF(OR(India_Data[[#This Row],[Column1]]=1,India_Data[[#This Row],[Column1]]=7),"Weekend","Weekday")</f>
        <v>Weekend</v>
      </c>
      <c r="AF190" s="15">
        <f>WEEKDAY(India_Data[[#This Row],[Order Date]],2)</f>
        <v>6</v>
      </c>
      <c r="AG190" s="15" t="str">
        <f>IF(India_Data[[#This Row],[Column3]]&gt;5,"Weekend","weekday")</f>
        <v>Weekend</v>
      </c>
    </row>
    <row r="191" spans="1:33" x14ac:dyDescent="0.35">
      <c r="A191" s="9">
        <v>190</v>
      </c>
      <c r="B191" s="7" t="s">
        <v>3892</v>
      </c>
      <c r="C191" s="7" t="s">
        <v>3631</v>
      </c>
      <c r="D191" s="7" t="s">
        <v>3893</v>
      </c>
      <c r="E191" s="7" t="s">
        <v>3894</v>
      </c>
      <c r="F191" s="7" t="s">
        <v>29</v>
      </c>
      <c r="G191" s="7" t="s">
        <v>273</v>
      </c>
      <c r="H191" s="7" t="s">
        <v>179</v>
      </c>
      <c r="I191" s="7" t="s">
        <v>32</v>
      </c>
      <c r="J191" s="7" t="s">
        <v>180</v>
      </c>
      <c r="K191" s="7" t="s">
        <v>3895</v>
      </c>
      <c r="L191" s="7" t="s">
        <v>35</v>
      </c>
      <c r="M191" s="7" t="s">
        <v>36</v>
      </c>
      <c r="N191" s="7" t="s">
        <v>3896</v>
      </c>
      <c r="O191" s="7">
        <v>63.24</v>
      </c>
      <c r="P191" s="7">
        <v>2</v>
      </c>
      <c r="Q191" s="7">
        <v>0.6</v>
      </c>
      <c r="R191" s="7">
        <v>7.9</v>
      </c>
      <c r="S191" s="7" t="s">
        <v>2337</v>
      </c>
      <c r="T191" s="7">
        <v>10</v>
      </c>
      <c r="U191" s="7" t="s">
        <v>39</v>
      </c>
      <c r="V191" s="7" t="s">
        <v>50</v>
      </c>
      <c r="W191" s="8" t="s">
        <v>58</v>
      </c>
      <c r="X191" s="3">
        <v>44912</v>
      </c>
      <c r="Y191" s="4" t="str">
        <f>TEXT(India_Data[[#This Row],[Order Date]],"YYYY")</f>
        <v>2022</v>
      </c>
      <c r="Z191" s="4" t="str">
        <f>TEXT(India_Data[[#This Row],[Order Date]],"dddd")</f>
        <v>Saturday</v>
      </c>
      <c r="AA191" s="4" t="str">
        <f>TEXT(India_Data[[#This Row],[Order Date]],"MMMM")</f>
        <v>December</v>
      </c>
      <c r="AB191" s="4">
        <v>44915</v>
      </c>
      <c r="AC191" t="str">
        <f>IF(OR(India_Data[[#This Row],[Dayname]]="Sunday",India_Data[[#This Row],[Dayname]]="Saturday"),"Weekend","Weekday")</f>
        <v>Weekend</v>
      </c>
      <c r="AD191">
        <f>WEEKDAY(India_Data[[#This Row],[Order Date]])</f>
        <v>7</v>
      </c>
      <c r="AE191" t="str">
        <f>IF(OR(India_Data[[#This Row],[Column1]]=1,India_Data[[#This Row],[Column1]]=7),"Weekend","Weekday")</f>
        <v>Weekend</v>
      </c>
      <c r="AF191" s="15">
        <f>WEEKDAY(India_Data[[#This Row],[Order Date]],2)</f>
        <v>6</v>
      </c>
      <c r="AG191" s="15" t="str">
        <f>IF(India_Data[[#This Row],[Column3]]&gt;5,"Weekend","weekday")</f>
        <v>Weekend</v>
      </c>
    </row>
    <row r="192" spans="1:33" x14ac:dyDescent="0.35">
      <c r="A192" s="9">
        <v>191</v>
      </c>
      <c r="B192" s="7" t="s">
        <v>2973</v>
      </c>
      <c r="C192" s="7" t="s">
        <v>2928</v>
      </c>
      <c r="D192" s="7" t="s">
        <v>2974</v>
      </c>
      <c r="E192" s="7" t="s">
        <v>2975</v>
      </c>
      <c r="F192" s="7" t="s">
        <v>29</v>
      </c>
      <c r="G192" s="7" t="s">
        <v>164</v>
      </c>
      <c r="H192" s="7" t="s">
        <v>165</v>
      </c>
      <c r="I192" s="7" t="s">
        <v>32</v>
      </c>
      <c r="J192" s="7" t="s">
        <v>47</v>
      </c>
      <c r="K192" s="7" t="s">
        <v>2496</v>
      </c>
      <c r="L192" s="7" t="s">
        <v>35</v>
      </c>
      <c r="M192" s="7" t="s">
        <v>145</v>
      </c>
      <c r="N192" s="7" t="s">
        <v>2497</v>
      </c>
      <c r="O192" s="7">
        <v>395.88</v>
      </c>
      <c r="P192" s="7">
        <v>2</v>
      </c>
      <c r="Q192" s="7">
        <v>71.22</v>
      </c>
      <c r="R192" s="7">
        <v>61.97</v>
      </c>
      <c r="S192" s="7" t="s">
        <v>2337</v>
      </c>
      <c r="T192" s="7">
        <v>460</v>
      </c>
      <c r="U192" s="7" t="s">
        <v>39</v>
      </c>
      <c r="V192" s="7" t="s">
        <v>78</v>
      </c>
      <c r="W192" s="8" t="s">
        <v>41</v>
      </c>
      <c r="X192" s="3">
        <v>44812</v>
      </c>
      <c r="Y192" s="4" t="str">
        <f>TEXT(India_Data[[#This Row],[Order Date]],"YYYY")</f>
        <v>2022</v>
      </c>
      <c r="Z192" s="4" t="str">
        <f>TEXT(India_Data[[#This Row],[Order Date]],"dddd")</f>
        <v>Thursday</v>
      </c>
      <c r="AA192" s="4" t="str">
        <f>TEXT(India_Data[[#This Row],[Order Date]],"MMMM")</f>
        <v>September</v>
      </c>
      <c r="AB192" s="4">
        <v>44873</v>
      </c>
      <c r="AC192" t="str">
        <f>IF(OR(India_Data[[#This Row],[Dayname]]="Sunday",India_Data[[#This Row],[Dayname]]="Saturday"),"Weekend","Weekday")</f>
        <v>Weekday</v>
      </c>
      <c r="AD192">
        <f>WEEKDAY(India_Data[[#This Row],[Order Date]])</f>
        <v>5</v>
      </c>
      <c r="AE192" t="str">
        <f>IF(OR(India_Data[[#This Row],[Column1]]=1,India_Data[[#This Row],[Column1]]=7),"Weekend","Weekday")</f>
        <v>Weekday</v>
      </c>
      <c r="AF192" s="15">
        <f>WEEKDAY(India_Data[[#This Row],[Order Date]],2)</f>
        <v>4</v>
      </c>
      <c r="AG192" s="15" t="str">
        <f>IF(India_Data[[#This Row],[Column3]]&gt;5,"Weekend","weekday")</f>
        <v>weekday</v>
      </c>
    </row>
    <row r="193" spans="1:33" x14ac:dyDescent="0.35">
      <c r="A193" s="9">
        <v>192</v>
      </c>
      <c r="B193" s="7" t="s">
        <v>3162</v>
      </c>
      <c r="C193" s="7" t="s">
        <v>2928</v>
      </c>
      <c r="D193" s="7" t="s">
        <v>3163</v>
      </c>
      <c r="E193" s="7" t="s">
        <v>3164</v>
      </c>
      <c r="F193" s="7" t="s">
        <v>29</v>
      </c>
      <c r="G193" s="7" t="s">
        <v>411</v>
      </c>
      <c r="H193" s="7" t="s">
        <v>31</v>
      </c>
      <c r="I193" s="7" t="s">
        <v>32</v>
      </c>
      <c r="J193" s="7" t="s">
        <v>33</v>
      </c>
      <c r="K193" s="7" t="s">
        <v>3221</v>
      </c>
      <c r="L193" s="7" t="s">
        <v>35</v>
      </c>
      <c r="M193" s="7" t="s">
        <v>98</v>
      </c>
      <c r="N193" s="7" t="s">
        <v>3222</v>
      </c>
      <c r="O193" s="7">
        <v>43.38</v>
      </c>
      <c r="P193" s="7">
        <v>2</v>
      </c>
      <c r="Q193" s="7">
        <v>12.12</v>
      </c>
      <c r="R193" s="7">
        <v>1.48</v>
      </c>
      <c r="S193" s="7" t="s">
        <v>38</v>
      </c>
      <c r="T193" s="7">
        <v>196</v>
      </c>
      <c r="U193" s="7" t="s">
        <v>39</v>
      </c>
      <c r="V193" s="7" t="s">
        <v>57</v>
      </c>
      <c r="W193" s="8" t="s">
        <v>58</v>
      </c>
      <c r="X193" s="3">
        <v>45305</v>
      </c>
      <c r="Y193" s="4" t="str">
        <f>TEXT(India_Data[[#This Row],[Order Date]],"YYYY")</f>
        <v>2024</v>
      </c>
      <c r="Z193" s="4" t="str">
        <f>TEXT(India_Data[[#This Row],[Order Date]],"dddd")</f>
        <v>Sunday</v>
      </c>
      <c r="AA193" s="4" t="str">
        <f>TEXT(India_Data[[#This Row],[Order Date]],"MMMM")</f>
        <v>January</v>
      </c>
      <c r="AB193" s="4">
        <v>45307</v>
      </c>
      <c r="AC193" t="str">
        <f>IF(OR(India_Data[[#This Row],[Dayname]]="Sunday",India_Data[[#This Row],[Dayname]]="Saturday"),"Weekend","Weekday")</f>
        <v>Weekend</v>
      </c>
      <c r="AD193">
        <f>WEEKDAY(India_Data[[#This Row],[Order Date]])</f>
        <v>1</v>
      </c>
      <c r="AE193" t="str">
        <f>IF(OR(India_Data[[#This Row],[Column1]]=1,India_Data[[#This Row],[Column1]]=7),"Weekend","Weekday")</f>
        <v>Weekend</v>
      </c>
      <c r="AF193" s="15">
        <f>WEEKDAY(India_Data[[#This Row],[Order Date]],2)</f>
        <v>7</v>
      </c>
      <c r="AG193" s="15" t="str">
        <f>IF(India_Data[[#This Row],[Column3]]&gt;5,"Weekend","weekday")</f>
        <v>Weekend</v>
      </c>
    </row>
    <row r="194" spans="1:33" x14ac:dyDescent="0.35">
      <c r="A194" s="9">
        <v>193</v>
      </c>
      <c r="B194" s="7" t="s">
        <v>3492</v>
      </c>
      <c r="C194" s="7" t="s">
        <v>2928</v>
      </c>
      <c r="D194" s="7" t="s">
        <v>825</v>
      </c>
      <c r="E194" s="7" t="s">
        <v>826</v>
      </c>
      <c r="F194" s="7" t="s">
        <v>29</v>
      </c>
      <c r="G194" s="7" t="s">
        <v>191</v>
      </c>
      <c r="H194" s="7" t="s">
        <v>63</v>
      </c>
      <c r="I194" s="7" t="s">
        <v>32</v>
      </c>
      <c r="J194" s="7" t="s">
        <v>54</v>
      </c>
      <c r="K194" s="7" t="s">
        <v>3493</v>
      </c>
      <c r="L194" s="7" t="s">
        <v>35</v>
      </c>
      <c r="M194" s="7" t="s">
        <v>105</v>
      </c>
      <c r="N194" s="7" t="s">
        <v>3494</v>
      </c>
      <c r="O194" s="7">
        <v>59.34</v>
      </c>
      <c r="P194" s="7">
        <v>2</v>
      </c>
      <c r="Q194" s="7">
        <v>16.559999999999999</v>
      </c>
      <c r="R194" s="7">
        <v>6.41</v>
      </c>
      <c r="S194" s="7" t="s">
        <v>2337</v>
      </c>
      <c r="T194" s="7">
        <v>424</v>
      </c>
      <c r="U194" s="7" t="s">
        <v>39</v>
      </c>
      <c r="V194" s="7" t="s">
        <v>40</v>
      </c>
      <c r="W194" s="8" t="s">
        <v>58</v>
      </c>
      <c r="X194" s="3">
        <v>45617</v>
      </c>
      <c r="Y194" s="4" t="str">
        <f>TEXT(India_Data[[#This Row],[Order Date]],"YYYY")</f>
        <v>2024</v>
      </c>
      <c r="Z194" s="4" t="str">
        <f>TEXT(India_Data[[#This Row],[Order Date]],"dddd")</f>
        <v>Thursday</v>
      </c>
      <c r="AA194" s="4" t="str">
        <f>TEXT(India_Data[[#This Row],[Order Date]],"MMMM")</f>
        <v>November</v>
      </c>
      <c r="AB194" s="4">
        <v>45621</v>
      </c>
      <c r="AC194" t="str">
        <f>IF(OR(India_Data[[#This Row],[Dayname]]="Sunday",India_Data[[#This Row],[Dayname]]="Saturday"),"Weekend","Weekday")</f>
        <v>Weekday</v>
      </c>
      <c r="AD194">
        <f>WEEKDAY(India_Data[[#This Row],[Order Date]])</f>
        <v>5</v>
      </c>
      <c r="AE194" t="str">
        <f>IF(OR(India_Data[[#This Row],[Column1]]=1,India_Data[[#This Row],[Column1]]=7),"Weekend","Weekday")</f>
        <v>Weekday</v>
      </c>
      <c r="AF194" s="15">
        <f>WEEKDAY(India_Data[[#This Row],[Order Date]],2)</f>
        <v>4</v>
      </c>
      <c r="AG194" s="15" t="str">
        <f>IF(India_Data[[#This Row],[Column3]]&gt;5,"Weekend","weekday")</f>
        <v>weekday</v>
      </c>
    </row>
    <row r="195" spans="1:33" x14ac:dyDescent="0.35">
      <c r="A195" s="9">
        <v>194</v>
      </c>
      <c r="B195" s="7" t="s">
        <v>3063</v>
      </c>
      <c r="C195" s="7" t="s">
        <v>2928</v>
      </c>
      <c r="D195" s="7" t="s">
        <v>3064</v>
      </c>
      <c r="E195" s="7" t="s">
        <v>3065</v>
      </c>
      <c r="F195" s="7" t="s">
        <v>29</v>
      </c>
      <c r="G195" s="7" t="s">
        <v>1230</v>
      </c>
      <c r="H195" s="7" t="s">
        <v>1231</v>
      </c>
      <c r="I195" s="7" t="s">
        <v>32</v>
      </c>
      <c r="J195" s="7" t="s">
        <v>33</v>
      </c>
      <c r="K195" s="7" t="s">
        <v>1447</v>
      </c>
      <c r="L195" s="7" t="s">
        <v>35</v>
      </c>
      <c r="M195" s="7" t="s">
        <v>91</v>
      </c>
      <c r="N195" s="7" t="s">
        <v>1448</v>
      </c>
      <c r="O195" s="7">
        <v>33.6</v>
      </c>
      <c r="P195" s="7">
        <v>2</v>
      </c>
      <c r="Q195" s="7">
        <v>10.74</v>
      </c>
      <c r="R195" s="7">
        <v>5.32</v>
      </c>
      <c r="S195" s="7" t="s">
        <v>2337</v>
      </c>
      <c r="T195" s="7">
        <v>100</v>
      </c>
      <c r="U195" s="7" t="s">
        <v>39</v>
      </c>
      <c r="V195" s="7" t="s">
        <v>78</v>
      </c>
      <c r="W195" s="8" t="s">
        <v>41</v>
      </c>
      <c r="X195" s="3">
        <v>45232</v>
      </c>
      <c r="Y195" s="4" t="str">
        <f>TEXT(India_Data[[#This Row],[Order Date]],"YYYY")</f>
        <v>2023</v>
      </c>
      <c r="Z195" s="4" t="str">
        <f>TEXT(India_Data[[#This Row],[Order Date]],"dddd")</f>
        <v>Thursday</v>
      </c>
      <c r="AA195" s="4" t="str">
        <f>TEXT(India_Data[[#This Row],[Order Date]],"MMMM")</f>
        <v>November</v>
      </c>
      <c r="AB195" s="4">
        <v>44972</v>
      </c>
      <c r="AC195" t="str">
        <f>IF(OR(India_Data[[#This Row],[Dayname]]="Sunday",India_Data[[#This Row],[Dayname]]="Saturday"),"Weekend","Weekday")</f>
        <v>Weekday</v>
      </c>
      <c r="AD195">
        <f>WEEKDAY(India_Data[[#This Row],[Order Date]])</f>
        <v>5</v>
      </c>
      <c r="AE195" t="str">
        <f>IF(OR(India_Data[[#This Row],[Column1]]=1,India_Data[[#This Row],[Column1]]=7),"Weekend","Weekday")</f>
        <v>Weekday</v>
      </c>
      <c r="AF195" s="15">
        <f>WEEKDAY(India_Data[[#This Row],[Order Date]],2)</f>
        <v>4</v>
      </c>
      <c r="AG195" s="15" t="str">
        <f>IF(India_Data[[#This Row],[Column3]]&gt;5,"Weekend","weekday")</f>
        <v>weekday</v>
      </c>
    </row>
    <row r="196" spans="1:33" x14ac:dyDescent="0.35">
      <c r="A196" s="9">
        <v>195</v>
      </c>
      <c r="B196" s="7" t="s">
        <v>3495</v>
      </c>
      <c r="C196" s="7" t="s">
        <v>2928</v>
      </c>
      <c r="D196" s="7" t="s">
        <v>2944</v>
      </c>
      <c r="E196" s="7" t="s">
        <v>2945</v>
      </c>
      <c r="F196" s="7" t="s">
        <v>29</v>
      </c>
      <c r="G196" s="7" t="s">
        <v>280</v>
      </c>
      <c r="H196" s="7" t="s">
        <v>63</v>
      </c>
      <c r="I196" s="7" t="s">
        <v>32</v>
      </c>
      <c r="J196" s="7" t="s">
        <v>54</v>
      </c>
      <c r="K196" s="7" t="s">
        <v>3496</v>
      </c>
      <c r="L196" s="7" t="s">
        <v>35</v>
      </c>
      <c r="M196" s="7" t="s">
        <v>91</v>
      </c>
      <c r="N196" s="7" t="s">
        <v>3497</v>
      </c>
      <c r="O196" s="7">
        <v>31.92</v>
      </c>
      <c r="P196" s="7">
        <v>2</v>
      </c>
      <c r="Q196" s="7">
        <v>10.199999999999999</v>
      </c>
      <c r="R196" s="7">
        <v>2.88</v>
      </c>
      <c r="S196" s="7" t="s">
        <v>2337</v>
      </c>
      <c r="T196" s="7">
        <v>532</v>
      </c>
      <c r="U196" s="7" t="s">
        <v>39</v>
      </c>
      <c r="V196" s="7" t="s">
        <v>57</v>
      </c>
      <c r="W196" s="8" t="s">
        <v>58</v>
      </c>
      <c r="X196" s="3">
        <v>45606</v>
      </c>
      <c r="Y196" s="4" t="str">
        <f>TEXT(India_Data[[#This Row],[Order Date]],"YYYY")</f>
        <v>2024</v>
      </c>
      <c r="Z196" s="4" t="str">
        <f>TEXT(India_Data[[#This Row],[Order Date]],"dddd")</f>
        <v>Sunday</v>
      </c>
      <c r="AA196" s="4" t="str">
        <f>TEXT(India_Data[[#This Row],[Order Date]],"MMMM")</f>
        <v>November</v>
      </c>
      <c r="AB196" s="4">
        <v>45578</v>
      </c>
      <c r="AC196" t="str">
        <f>IF(OR(India_Data[[#This Row],[Dayname]]="Sunday",India_Data[[#This Row],[Dayname]]="Saturday"),"Weekend","Weekday")</f>
        <v>Weekend</v>
      </c>
      <c r="AD196">
        <f>WEEKDAY(India_Data[[#This Row],[Order Date]])</f>
        <v>1</v>
      </c>
      <c r="AE196" t="str">
        <f>IF(OR(India_Data[[#This Row],[Column1]]=1,India_Data[[#This Row],[Column1]]=7),"Weekend","Weekday")</f>
        <v>Weekend</v>
      </c>
      <c r="AF196" s="15">
        <f>WEEKDAY(India_Data[[#This Row],[Order Date]],2)</f>
        <v>7</v>
      </c>
      <c r="AG196" s="15" t="str">
        <f>IF(India_Data[[#This Row],[Column3]]&gt;5,"Weekend","weekday")</f>
        <v>Weekend</v>
      </c>
    </row>
    <row r="197" spans="1:33" x14ac:dyDescent="0.35">
      <c r="A197" s="9">
        <v>196</v>
      </c>
      <c r="B197" s="7" t="s">
        <v>3492</v>
      </c>
      <c r="C197" s="7" t="s">
        <v>2928</v>
      </c>
      <c r="D197" s="7" t="s">
        <v>825</v>
      </c>
      <c r="E197" s="7" t="s">
        <v>826</v>
      </c>
      <c r="F197" s="7" t="s">
        <v>29</v>
      </c>
      <c r="G197" s="7" t="s">
        <v>191</v>
      </c>
      <c r="H197" s="7" t="s">
        <v>63</v>
      </c>
      <c r="I197" s="7" t="s">
        <v>32</v>
      </c>
      <c r="J197" s="7" t="s">
        <v>54</v>
      </c>
      <c r="K197" s="7" t="s">
        <v>3498</v>
      </c>
      <c r="L197" s="7" t="s">
        <v>35</v>
      </c>
      <c r="M197" s="7" t="s">
        <v>91</v>
      </c>
      <c r="N197" s="7" t="s">
        <v>3499</v>
      </c>
      <c r="O197" s="7">
        <v>21.96</v>
      </c>
      <c r="P197" s="7">
        <v>2</v>
      </c>
      <c r="Q197" s="7">
        <v>2.58</v>
      </c>
      <c r="R197" s="7">
        <v>2.71</v>
      </c>
      <c r="S197" s="7" t="s">
        <v>2337</v>
      </c>
      <c r="T197" s="7">
        <v>509</v>
      </c>
      <c r="U197" s="7" t="s">
        <v>39</v>
      </c>
      <c r="V197" s="7" t="s">
        <v>40</v>
      </c>
      <c r="W197" s="8" t="s">
        <v>41</v>
      </c>
      <c r="X197" s="3">
        <v>45022</v>
      </c>
      <c r="Y197" s="4" t="str">
        <f>TEXT(India_Data[[#This Row],[Order Date]],"YYYY")</f>
        <v>2023</v>
      </c>
      <c r="Z197" s="4" t="str">
        <f>TEXT(India_Data[[#This Row],[Order Date]],"dddd")</f>
        <v>Thursday</v>
      </c>
      <c r="AA197" s="4" t="str">
        <f>TEXT(India_Data[[#This Row],[Order Date]],"MMMM")</f>
        <v>April</v>
      </c>
      <c r="AB197" s="4">
        <v>45175</v>
      </c>
      <c r="AC197" t="str">
        <f>IF(OR(India_Data[[#This Row],[Dayname]]="Sunday",India_Data[[#This Row],[Dayname]]="Saturday"),"Weekend","Weekday")</f>
        <v>Weekday</v>
      </c>
      <c r="AD197">
        <f>WEEKDAY(India_Data[[#This Row],[Order Date]])</f>
        <v>5</v>
      </c>
      <c r="AE197" t="str">
        <f>IF(OR(India_Data[[#This Row],[Column1]]=1,India_Data[[#This Row],[Column1]]=7),"Weekend","Weekday")</f>
        <v>Weekday</v>
      </c>
      <c r="AF197" s="15">
        <f>WEEKDAY(India_Data[[#This Row],[Order Date]],2)</f>
        <v>4</v>
      </c>
      <c r="AG197" s="15" t="str">
        <f>IF(India_Data[[#This Row],[Column3]]&gt;5,"Weekend","weekday")</f>
        <v>weekday</v>
      </c>
    </row>
    <row r="198" spans="1:33" x14ac:dyDescent="0.35">
      <c r="A198" s="9">
        <v>197</v>
      </c>
      <c r="B198" s="7" t="s">
        <v>3066</v>
      </c>
      <c r="C198" s="7" t="s">
        <v>2928</v>
      </c>
      <c r="D198" s="7" t="s">
        <v>643</v>
      </c>
      <c r="E198" s="7" t="s">
        <v>644</v>
      </c>
      <c r="F198" s="7" t="s">
        <v>29</v>
      </c>
      <c r="G198" s="7" t="s">
        <v>89</v>
      </c>
      <c r="H198" s="7" t="s">
        <v>512</v>
      </c>
      <c r="I198" s="7" t="s">
        <v>32</v>
      </c>
      <c r="J198" s="7" t="s">
        <v>180</v>
      </c>
      <c r="K198" s="7" t="s">
        <v>3375</v>
      </c>
      <c r="L198" s="7" t="s">
        <v>35</v>
      </c>
      <c r="M198" s="7" t="s">
        <v>36</v>
      </c>
      <c r="N198" s="7" t="s">
        <v>3319</v>
      </c>
      <c r="O198" s="7">
        <v>11.58</v>
      </c>
      <c r="P198" s="7">
        <v>2</v>
      </c>
      <c r="Q198" s="7">
        <v>2.04</v>
      </c>
      <c r="R198" s="7">
        <v>0.92</v>
      </c>
      <c r="S198" s="7" t="s">
        <v>38</v>
      </c>
      <c r="T198" s="7">
        <v>203</v>
      </c>
      <c r="U198" s="7" t="s">
        <v>39</v>
      </c>
      <c r="V198" s="7" t="s">
        <v>50</v>
      </c>
      <c r="W198" s="8" t="s">
        <v>41</v>
      </c>
      <c r="X198" s="3">
        <v>45104</v>
      </c>
      <c r="Y198" s="4" t="str">
        <f>TEXT(India_Data[[#This Row],[Order Date]],"YYYY")</f>
        <v>2023</v>
      </c>
      <c r="Z198" s="4" t="str">
        <f>TEXT(India_Data[[#This Row],[Order Date]],"dddd")</f>
        <v>Tuesday</v>
      </c>
      <c r="AA198" s="4" t="str">
        <f>TEXT(India_Data[[#This Row],[Order Date]],"MMMM")</f>
        <v>June</v>
      </c>
      <c r="AB198" s="4">
        <v>44933</v>
      </c>
      <c r="AC198" t="str">
        <f>IF(OR(India_Data[[#This Row],[Dayname]]="Sunday",India_Data[[#This Row],[Dayname]]="Saturday"),"Weekend","Weekday")</f>
        <v>Weekday</v>
      </c>
      <c r="AD198">
        <f>WEEKDAY(India_Data[[#This Row],[Order Date]])</f>
        <v>3</v>
      </c>
      <c r="AE198" t="str">
        <f>IF(OR(India_Data[[#This Row],[Column1]]=1,India_Data[[#This Row],[Column1]]=7),"Weekend","Weekday")</f>
        <v>Weekday</v>
      </c>
      <c r="AF198" s="15">
        <f>WEEKDAY(India_Data[[#This Row],[Order Date]],2)</f>
        <v>2</v>
      </c>
      <c r="AG198" s="15" t="str">
        <f>IF(India_Data[[#This Row],[Column3]]&gt;5,"Weekend","weekday")</f>
        <v>weekday</v>
      </c>
    </row>
    <row r="199" spans="1:33" x14ac:dyDescent="0.35">
      <c r="A199" s="9">
        <v>198</v>
      </c>
      <c r="B199" s="7" t="s">
        <v>3027</v>
      </c>
      <c r="C199" s="7" t="s">
        <v>2928</v>
      </c>
      <c r="D199" s="7" t="s">
        <v>3028</v>
      </c>
      <c r="E199" s="7" t="s">
        <v>3029</v>
      </c>
      <c r="F199" s="7" t="s">
        <v>29</v>
      </c>
      <c r="G199" s="7" t="s">
        <v>507</v>
      </c>
      <c r="H199" s="7" t="s">
        <v>312</v>
      </c>
      <c r="I199" s="7" t="s">
        <v>32</v>
      </c>
      <c r="J199" s="7" t="s">
        <v>180</v>
      </c>
      <c r="K199" s="7" t="s">
        <v>3348</v>
      </c>
      <c r="L199" s="7" t="s">
        <v>35</v>
      </c>
      <c r="M199" s="7" t="s">
        <v>159</v>
      </c>
      <c r="N199" s="7" t="s">
        <v>3349</v>
      </c>
      <c r="O199" s="7">
        <v>22.74</v>
      </c>
      <c r="P199" s="7">
        <v>2</v>
      </c>
      <c r="Q199" s="7">
        <v>4.32</v>
      </c>
      <c r="R199" s="7">
        <v>1.27</v>
      </c>
      <c r="S199" s="7" t="s">
        <v>2337</v>
      </c>
      <c r="T199" s="7">
        <v>383</v>
      </c>
      <c r="U199" s="7" t="s">
        <v>39</v>
      </c>
      <c r="V199" s="7" t="s">
        <v>78</v>
      </c>
      <c r="W199" s="8" t="s">
        <v>58</v>
      </c>
      <c r="X199" s="3">
        <v>44870</v>
      </c>
      <c r="Y199" s="4" t="str">
        <f>TEXT(India_Data[[#This Row],[Order Date]],"YYYY")</f>
        <v>2022</v>
      </c>
      <c r="Z199" s="4" t="str">
        <f>TEXT(India_Data[[#This Row],[Order Date]],"dddd")</f>
        <v>Saturday</v>
      </c>
      <c r="AA199" s="4" t="str">
        <f>TEXT(India_Data[[#This Row],[Order Date]],"MMMM")</f>
        <v>November</v>
      </c>
      <c r="AB199" s="4">
        <v>44697</v>
      </c>
      <c r="AC199" t="str">
        <f>IF(OR(India_Data[[#This Row],[Dayname]]="Sunday",India_Data[[#This Row],[Dayname]]="Saturday"),"Weekend","Weekday")</f>
        <v>Weekend</v>
      </c>
      <c r="AD199">
        <f>WEEKDAY(India_Data[[#This Row],[Order Date]])</f>
        <v>7</v>
      </c>
      <c r="AE199" t="str">
        <f>IF(OR(India_Data[[#This Row],[Column1]]=1,India_Data[[#This Row],[Column1]]=7),"Weekend","Weekday")</f>
        <v>Weekend</v>
      </c>
      <c r="AF199" s="15">
        <f>WEEKDAY(India_Data[[#This Row],[Order Date]],2)</f>
        <v>6</v>
      </c>
      <c r="AG199" s="15" t="str">
        <f>IF(India_Data[[#This Row],[Column3]]&gt;5,"Weekend","weekday")</f>
        <v>Weekend</v>
      </c>
    </row>
    <row r="200" spans="1:33" x14ac:dyDescent="0.35">
      <c r="A200" s="9">
        <v>199</v>
      </c>
      <c r="B200" s="7" t="s">
        <v>2927</v>
      </c>
      <c r="C200" s="7" t="s">
        <v>2928</v>
      </c>
      <c r="D200" s="7" t="s">
        <v>258</v>
      </c>
      <c r="E200" s="7" t="s">
        <v>259</v>
      </c>
      <c r="F200" s="7" t="s">
        <v>29</v>
      </c>
      <c r="G200" s="7" t="s">
        <v>2929</v>
      </c>
      <c r="H200" s="7" t="s">
        <v>303</v>
      </c>
      <c r="I200" s="7" t="s">
        <v>32</v>
      </c>
      <c r="J200" s="7" t="s">
        <v>33</v>
      </c>
      <c r="K200" s="7" t="s">
        <v>2930</v>
      </c>
      <c r="L200" s="7" t="s">
        <v>1942</v>
      </c>
      <c r="M200" s="7" t="s">
        <v>1943</v>
      </c>
      <c r="N200" s="7" t="s">
        <v>2931</v>
      </c>
      <c r="O200" s="7">
        <v>156.87</v>
      </c>
      <c r="P200" s="7">
        <v>3</v>
      </c>
      <c r="Q200" s="7">
        <v>39.15</v>
      </c>
      <c r="R200" s="7">
        <v>12.69</v>
      </c>
      <c r="S200" s="7" t="s">
        <v>38</v>
      </c>
      <c r="T200" s="7">
        <v>313</v>
      </c>
      <c r="U200" s="7" t="s">
        <v>39</v>
      </c>
      <c r="V200" s="7" t="s">
        <v>57</v>
      </c>
      <c r="W200" s="8" t="s">
        <v>58</v>
      </c>
      <c r="X200" s="3">
        <v>44603</v>
      </c>
      <c r="Y200" s="4" t="str">
        <f>TEXT(India_Data[[#This Row],[Order Date]],"YYYY")</f>
        <v>2022</v>
      </c>
      <c r="Z200" s="4" t="str">
        <f>TEXT(India_Data[[#This Row],[Order Date]],"dddd")</f>
        <v>Friday</v>
      </c>
      <c r="AA200" s="4" t="str">
        <f>TEXT(India_Data[[#This Row],[Order Date]],"MMMM")</f>
        <v>February</v>
      </c>
      <c r="AB200" s="4">
        <v>44662</v>
      </c>
      <c r="AC200" t="str">
        <f>IF(OR(India_Data[[#This Row],[Dayname]]="Sunday",India_Data[[#This Row],[Dayname]]="Saturday"),"Weekend","Weekday")</f>
        <v>Weekday</v>
      </c>
      <c r="AD200">
        <f>WEEKDAY(India_Data[[#This Row],[Order Date]])</f>
        <v>6</v>
      </c>
      <c r="AE200" t="str">
        <f>IF(OR(India_Data[[#This Row],[Column1]]=1,India_Data[[#This Row],[Column1]]=7),"Weekend","Weekday")</f>
        <v>Weekday</v>
      </c>
      <c r="AF200" s="15">
        <f>WEEKDAY(India_Data[[#This Row],[Order Date]],2)</f>
        <v>5</v>
      </c>
      <c r="AG200" s="15" t="str">
        <f>IF(India_Data[[#This Row],[Column3]]&gt;5,"Weekend","weekday")</f>
        <v>weekday</v>
      </c>
    </row>
    <row r="201" spans="1:33" x14ac:dyDescent="0.35">
      <c r="A201" s="9">
        <v>200</v>
      </c>
      <c r="B201" s="7" t="s">
        <v>3630</v>
      </c>
      <c r="C201" s="7" t="s">
        <v>3631</v>
      </c>
      <c r="D201" s="7" t="s">
        <v>3632</v>
      </c>
      <c r="E201" s="7" t="s">
        <v>3633</v>
      </c>
      <c r="F201" s="7" t="s">
        <v>110</v>
      </c>
      <c r="G201" s="7" t="s">
        <v>473</v>
      </c>
      <c r="H201" s="7" t="s">
        <v>31</v>
      </c>
      <c r="I201" s="7" t="s">
        <v>32</v>
      </c>
      <c r="J201" s="7" t="s">
        <v>33</v>
      </c>
      <c r="K201" s="7" t="s">
        <v>3634</v>
      </c>
      <c r="L201" s="7" t="s">
        <v>1942</v>
      </c>
      <c r="M201" s="7" t="s">
        <v>1943</v>
      </c>
      <c r="N201" s="7" t="s">
        <v>3635</v>
      </c>
      <c r="O201" s="7">
        <v>1607.76</v>
      </c>
      <c r="P201" s="7">
        <v>6</v>
      </c>
      <c r="Q201" s="7">
        <v>482.22</v>
      </c>
      <c r="R201" s="7">
        <v>286.74</v>
      </c>
      <c r="S201" s="7" t="s">
        <v>2337</v>
      </c>
      <c r="T201" s="7">
        <v>174</v>
      </c>
      <c r="U201" s="7" t="s">
        <v>39</v>
      </c>
      <c r="V201" s="7" t="s">
        <v>40</v>
      </c>
      <c r="W201" s="8" t="s">
        <v>58</v>
      </c>
      <c r="X201" s="3">
        <v>44584</v>
      </c>
      <c r="Y201" s="4" t="str">
        <f>TEXT(India_Data[[#This Row],[Order Date]],"YYYY")</f>
        <v>2022</v>
      </c>
      <c r="Z201" s="4" t="str">
        <f>TEXT(India_Data[[#This Row],[Order Date]],"dddd")</f>
        <v>Sunday</v>
      </c>
      <c r="AA201" s="4" t="str">
        <f>TEXT(India_Data[[#This Row],[Order Date]],"MMMM")</f>
        <v>January</v>
      </c>
      <c r="AB201" s="4">
        <v>44588</v>
      </c>
      <c r="AC201" t="str">
        <f>IF(OR(India_Data[[#This Row],[Dayname]]="Sunday",India_Data[[#This Row],[Dayname]]="Saturday"),"Weekend","Weekday")</f>
        <v>Weekend</v>
      </c>
      <c r="AD201">
        <f>WEEKDAY(India_Data[[#This Row],[Order Date]])</f>
        <v>1</v>
      </c>
      <c r="AE201" t="str">
        <f>IF(OR(India_Data[[#This Row],[Column1]]=1,India_Data[[#This Row],[Column1]]=7),"Weekend","Weekday")</f>
        <v>Weekend</v>
      </c>
      <c r="AF201" s="15">
        <f>WEEKDAY(India_Data[[#This Row],[Order Date]],2)</f>
        <v>7</v>
      </c>
      <c r="AG201" s="15" t="str">
        <f>IF(India_Data[[#This Row],[Column3]]&gt;5,"Weekend","weekday")</f>
        <v>Weekend</v>
      </c>
    </row>
    <row r="202" spans="1:33" x14ac:dyDescent="0.35">
      <c r="A202" s="9">
        <v>201</v>
      </c>
      <c r="B202" s="7" t="s">
        <v>2932</v>
      </c>
      <c r="C202" s="7" t="s">
        <v>2928</v>
      </c>
      <c r="D202" s="7" t="s">
        <v>2933</v>
      </c>
      <c r="E202" s="7" t="s">
        <v>2934</v>
      </c>
      <c r="F202" s="7" t="s">
        <v>110</v>
      </c>
      <c r="G202" s="7" t="s">
        <v>324</v>
      </c>
      <c r="H202" s="7" t="s">
        <v>31</v>
      </c>
      <c r="I202" s="7" t="s">
        <v>32</v>
      </c>
      <c r="J202" s="7" t="s">
        <v>33</v>
      </c>
      <c r="K202" s="7" t="s">
        <v>2935</v>
      </c>
      <c r="L202" s="7" t="s">
        <v>1942</v>
      </c>
      <c r="M202" s="7" t="s">
        <v>1943</v>
      </c>
      <c r="N202" s="7" t="s">
        <v>2936</v>
      </c>
      <c r="O202" s="7">
        <v>2173.5</v>
      </c>
      <c r="P202" s="7">
        <v>7</v>
      </c>
      <c r="Q202" s="7">
        <v>260.82</v>
      </c>
      <c r="R202" s="7">
        <v>154.18</v>
      </c>
      <c r="S202" s="7" t="s">
        <v>2337</v>
      </c>
      <c r="T202" s="7">
        <v>569</v>
      </c>
      <c r="U202" s="7" t="s">
        <v>39</v>
      </c>
      <c r="V202" s="7" t="s">
        <v>50</v>
      </c>
      <c r="W202" s="8" t="s">
        <v>58</v>
      </c>
      <c r="X202" s="3">
        <v>45113</v>
      </c>
      <c r="Y202" s="4" t="str">
        <f>TEXT(India_Data[[#This Row],[Order Date]],"YYYY")</f>
        <v>2023</v>
      </c>
      <c r="Z202" s="4" t="str">
        <f>TEXT(India_Data[[#This Row],[Order Date]],"dddd")</f>
        <v>Thursday</v>
      </c>
      <c r="AA202" s="4" t="str">
        <f>TEXT(India_Data[[#This Row],[Order Date]],"MMMM")</f>
        <v>July</v>
      </c>
      <c r="AB202" s="4">
        <v>45175</v>
      </c>
      <c r="AC202" t="str">
        <f>IF(OR(India_Data[[#This Row],[Dayname]]="Sunday",India_Data[[#This Row],[Dayname]]="Saturday"),"Weekend","Weekday")</f>
        <v>Weekday</v>
      </c>
      <c r="AD202">
        <f>WEEKDAY(India_Data[[#This Row],[Order Date]])</f>
        <v>5</v>
      </c>
      <c r="AE202" t="str">
        <f>IF(OR(India_Data[[#This Row],[Column1]]=1,India_Data[[#This Row],[Column1]]=7),"Weekend","Weekday")</f>
        <v>Weekday</v>
      </c>
      <c r="AF202" s="15">
        <f>WEEKDAY(India_Data[[#This Row],[Order Date]],2)</f>
        <v>4</v>
      </c>
      <c r="AG202" s="15" t="str">
        <f>IF(India_Data[[#This Row],[Column3]]&gt;5,"Weekend","weekday")</f>
        <v>weekday</v>
      </c>
    </row>
    <row r="203" spans="1:33" x14ac:dyDescent="0.35">
      <c r="A203" s="9">
        <v>202</v>
      </c>
      <c r="B203" s="7" t="s">
        <v>3636</v>
      </c>
      <c r="C203" s="7" t="s">
        <v>3631</v>
      </c>
      <c r="D203" s="7" t="s">
        <v>2029</v>
      </c>
      <c r="E203" s="7" t="s">
        <v>2030</v>
      </c>
      <c r="F203" s="7" t="s">
        <v>110</v>
      </c>
      <c r="G203" s="7" t="s">
        <v>671</v>
      </c>
      <c r="H203" s="7" t="s">
        <v>672</v>
      </c>
      <c r="I203" s="7" t="s">
        <v>32</v>
      </c>
      <c r="J203" s="7" t="s">
        <v>33</v>
      </c>
      <c r="K203" s="7" t="s">
        <v>2145</v>
      </c>
      <c r="L203" s="7" t="s">
        <v>1942</v>
      </c>
      <c r="M203" s="7" t="s">
        <v>1943</v>
      </c>
      <c r="N203" s="7" t="s">
        <v>2146</v>
      </c>
      <c r="O203" s="7">
        <v>485.73</v>
      </c>
      <c r="P203" s="7">
        <v>3</v>
      </c>
      <c r="Q203" s="7">
        <v>189.36</v>
      </c>
      <c r="R203" s="7">
        <v>42.53</v>
      </c>
      <c r="S203" s="7" t="s">
        <v>38</v>
      </c>
      <c r="T203" s="7">
        <v>702</v>
      </c>
      <c r="U203" s="7" t="s">
        <v>39</v>
      </c>
      <c r="V203" s="7" t="s">
        <v>78</v>
      </c>
      <c r="W203" s="8" t="s">
        <v>58</v>
      </c>
      <c r="X203" s="3">
        <v>45301</v>
      </c>
      <c r="Y203" s="4" t="str">
        <f>TEXT(India_Data[[#This Row],[Order Date]],"YYYY")</f>
        <v>2024</v>
      </c>
      <c r="Z203" s="4" t="str">
        <f>TEXT(India_Data[[#This Row],[Order Date]],"dddd")</f>
        <v>Wednesday</v>
      </c>
      <c r="AA203" s="4" t="str">
        <f>TEXT(India_Data[[#This Row],[Order Date]],"MMMM")</f>
        <v>January</v>
      </c>
      <c r="AB203" s="4">
        <v>45361</v>
      </c>
      <c r="AC203" t="str">
        <f>IF(OR(India_Data[[#This Row],[Dayname]]="Sunday",India_Data[[#This Row],[Dayname]]="Saturday"),"Weekend","Weekday")</f>
        <v>Weekday</v>
      </c>
      <c r="AD203">
        <f>WEEKDAY(India_Data[[#This Row],[Order Date]])</f>
        <v>4</v>
      </c>
      <c r="AE203" t="str">
        <f>IF(OR(India_Data[[#This Row],[Column1]]=1,India_Data[[#This Row],[Column1]]=7),"Weekend","Weekday")</f>
        <v>Weekday</v>
      </c>
      <c r="AF203" s="15">
        <f>WEEKDAY(India_Data[[#This Row],[Order Date]],2)</f>
        <v>3</v>
      </c>
      <c r="AG203" s="15" t="str">
        <f>IF(India_Data[[#This Row],[Column3]]&gt;5,"Weekend","weekday")</f>
        <v>weekday</v>
      </c>
    </row>
    <row r="204" spans="1:33" x14ac:dyDescent="0.35">
      <c r="A204" s="9">
        <v>203</v>
      </c>
      <c r="B204" s="7" t="s">
        <v>3637</v>
      </c>
      <c r="C204" s="7" t="s">
        <v>3631</v>
      </c>
      <c r="D204" s="7" t="s">
        <v>3638</v>
      </c>
      <c r="E204" s="7" t="s">
        <v>3639</v>
      </c>
      <c r="F204" s="7" t="s">
        <v>171</v>
      </c>
      <c r="G204" s="7" t="s">
        <v>2216</v>
      </c>
      <c r="H204" s="7" t="s">
        <v>179</v>
      </c>
      <c r="I204" s="7" t="s">
        <v>32</v>
      </c>
      <c r="J204" s="7" t="s">
        <v>180</v>
      </c>
      <c r="K204" s="7" t="s">
        <v>3591</v>
      </c>
      <c r="L204" s="7" t="s">
        <v>1942</v>
      </c>
      <c r="M204" s="7" t="s">
        <v>1950</v>
      </c>
      <c r="N204" s="7" t="s">
        <v>3592</v>
      </c>
      <c r="O204" s="7">
        <v>240</v>
      </c>
      <c r="P204" s="7">
        <v>2</v>
      </c>
      <c r="Q204" s="7">
        <v>88.8</v>
      </c>
      <c r="R204" s="7">
        <v>106.35</v>
      </c>
      <c r="S204" s="7" t="s">
        <v>2972</v>
      </c>
      <c r="T204" s="7">
        <v>667</v>
      </c>
      <c r="U204" s="7" t="s">
        <v>39</v>
      </c>
      <c r="V204" s="7" t="s">
        <v>57</v>
      </c>
      <c r="W204" s="8" t="s">
        <v>41</v>
      </c>
      <c r="X204" s="3">
        <v>45441</v>
      </c>
      <c r="Y204" s="4" t="str">
        <f>TEXT(India_Data[[#This Row],[Order Date]],"YYYY")</f>
        <v>2024</v>
      </c>
      <c r="Z204" s="4" t="str">
        <f>TEXT(India_Data[[#This Row],[Order Date]],"dddd")</f>
        <v>Wednesday</v>
      </c>
      <c r="AA204" s="4" t="str">
        <f>TEXT(India_Data[[#This Row],[Order Date]],"MMMM")</f>
        <v>May</v>
      </c>
      <c r="AB204" s="4">
        <v>45328</v>
      </c>
      <c r="AC204" t="str">
        <f>IF(OR(India_Data[[#This Row],[Dayname]]="Sunday",India_Data[[#This Row],[Dayname]]="Saturday"),"Weekend","Weekday")</f>
        <v>Weekday</v>
      </c>
      <c r="AD204">
        <f>WEEKDAY(India_Data[[#This Row],[Order Date]])</f>
        <v>4</v>
      </c>
      <c r="AE204" t="str">
        <f>IF(OR(India_Data[[#This Row],[Column1]]=1,India_Data[[#This Row],[Column1]]=7),"Weekend","Weekday")</f>
        <v>Weekday</v>
      </c>
      <c r="AF204" s="15">
        <f>WEEKDAY(India_Data[[#This Row],[Order Date]],2)</f>
        <v>3</v>
      </c>
      <c r="AG204" s="15" t="str">
        <f>IF(India_Data[[#This Row],[Column3]]&gt;5,"Weekend","weekday")</f>
        <v>weekday</v>
      </c>
    </row>
    <row r="205" spans="1:33" x14ac:dyDescent="0.35">
      <c r="A205" s="9">
        <v>204</v>
      </c>
      <c r="B205" s="7" t="s">
        <v>3640</v>
      </c>
      <c r="C205" s="7" t="s">
        <v>3631</v>
      </c>
      <c r="D205" s="7" t="s">
        <v>3641</v>
      </c>
      <c r="E205" s="7" t="s">
        <v>3642</v>
      </c>
      <c r="F205" s="7" t="s">
        <v>171</v>
      </c>
      <c r="G205" s="7" t="s">
        <v>30</v>
      </c>
      <c r="H205" s="7" t="s">
        <v>31</v>
      </c>
      <c r="I205" s="7" t="s">
        <v>32</v>
      </c>
      <c r="J205" s="7" t="s">
        <v>33</v>
      </c>
      <c r="K205" s="7" t="s">
        <v>3643</v>
      </c>
      <c r="L205" s="7" t="s">
        <v>1942</v>
      </c>
      <c r="M205" s="7" t="s">
        <v>1950</v>
      </c>
      <c r="N205" s="7" t="s">
        <v>3644</v>
      </c>
      <c r="O205" s="7">
        <v>194.31</v>
      </c>
      <c r="P205" s="7">
        <v>1</v>
      </c>
      <c r="Q205" s="7">
        <v>91.32</v>
      </c>
      <c r="R205" s="7">
        <v>56.71</v>
      </c>
      <c r="S205" s="7" t="s">
        <v>2337</v>
      </c>
      <c r="T205" s="7">
        <v>626</v>
      </c>
      <c r="U205" s="7" t="s">
        <v>39</v>
      </c>
      <c r="V205" s="7" t="s">
        <v>40</v>
      </c>
      <c r="W205" s="8" t="s">
        <v>41</v>
      </c>
      <c r="X205" s="3">
        <v>45526</v>
      </c>
      <c r="Y205" s="4" t="str">
        <f>TEXT(India_Data[[#This Row],[Order Date]],"YYYY")</f>
        <v>2024</v>
      </c>
      <c r="Z205" s="4" t="str">
        <f>TEXT(India_Data[[#This Row],[Order Date]],"dddd")</f>
        <v>Thursday</v>
      </c>
      <c r="AA205" s="4" t="str">
        <f>TEXT(India_Data[[#This Row],[Order Date]],"MMMM")</f>
        <v>August</v>
      </c>
      <c r="AB205" s="4">
        <v>45528</v>
      </c>
      <c r="AC205" t="str">
        <f>IF(OR(India_Data[[#This Row],[Dayname]]="Sunday",India_Data[[#This Row],[Dayname]]="Saturday"),"Weekend","Weekday")</f>
        <v>Weekday</v>
      </c>
      <c r="AD205">
        <f>WEEKDAY(India_Data[[#This Row],[Order Date]])</f>
        <v>5</v>
      </c>
      <c r="AE205" t="str">
        <f>IF(OR(India_Data[[#This Row],[Column1]]=1,India_Data[[#This Row],[Column1]]=7),"Weekend","Weekday")</f>
        <v>Weekday</v>
      </c>
      <c r="AF205" s="15">
        <f>WEEKDAY(India_Data[[#This Row],[Order Date]],2)</f>
        <v>4</v>
      </c>
      <c r="AG205" s="15" t="str">
        <f>IF(India_Data[[#This Row],[Column3]]&gt;5,"Weekend","weekday")</f>
        <v>weekday</v>
      </c>
    </row>
    <row r="206" spans="1:33" x14ac:dyDescent="0.35">
      <c r="A206" s="9">
        <v>205</v>
      </c>
      <c r="B206" s="7" t="s">
        <v>2937</v>
      </c>
      <c r="C206" s="7" t="s">
        <v>2928</v>
      </c>
      <c r="D206" s="7" t="s">
        <v>857</v>
      </c>
      <c r="E206" s="7" t="s">
        <v>858</v>
      </c>
      <c r="F206" s="7" t="s">
        <v>171</v>
      </c>
      <c r="G206" s="7" t="s">
        <v>203</v>
      </c>
      <c r="H206" s="7" t="s">
        <v>53</v>
      </c>
      <c r="I206" s="7" t="s">
        <v>32</v>
      </c>
      <c r="J206" s="7" t="s">
        <v>54</v>
      </c>
      <c r="K206" s="7" t="s">
        <v>2938</v>
      </c>
      <c r="L206" s="7" t="s">
        <v>1942</v>
      </c>
      <c r="M206" s="7" t="s">
        <v>1950</v>
      </c>
      <c r="N206" s="7" t="s">
        <v>2939</v>
      </c>
      <c r="O206" s="7">
        <v>2372.2199999999998</v>
      </c>
      <c r="P206" s="7">
        <v>9</v>
      </c>
      <c r="Q206" s="7">
        <v>0</v>
      </c>
      <c r="R206" s="7">
        <v>302.82</v>
      </c>
      <c r="S206" s="7" t="s">
        <v>2337</v>
      </c>
      <c r="T206" s="7">
        <v>268</v>
      </c>
      <c r="U206" s="7" t="s">
        <v>39</v>
      </c>
      <c r="V206" s="7" t="s">
        <v>50</v>
      </c>
      <c r="W206" s="8" t="s">
        <v>58</v>
      </c>
      <c r="X206" s="3">
        <v>45552</v>
      </c>
      <c r="Y206" s="4" t="str">
        <f>TEXT(India_Data[[#This Row],[Order Date]],"YYYY")</f>
        <v>2024</v>
      </c>
      <c r="Z206" s="4" t="str">
        <f>TEXT(India_Data[[#This Row],[Order Date]],"dddd")</f>
        <v>Tuesday</v>
      </c>
      <c r="AA206" s="4" t="str">
        <f>TEXT(India_Data[[#This Row],[Order Date]],"MMMM")</f>
        <v>September</v>
      </c>
      <c r="AB206" s="4">
        <v>45554</v>
      </c>
      <c r="AC206" t="str">
        <f>IF(OR(India_Data[[#This Row],[Dayname]]="Sunday",India_Data[[#This Row],[Dayname]]="Saturday"),"Weekend","Weekday")</f>
        <v>Weekday</v>
      </c>
      <c r="AD206">
        <f>WEEKDAY(India_Data[[#This Row],[Order Date]])</f>
        <v>3</v>
      </c>
      <c r="AE206" t="str">
        <f>IF(OR(India_Data[[#This Row],[Column1]]=1,India_Data[[#This Row],[Column1]]=7),"Weekend","Weekday")</f>
        <v>Weekday</v>
      </c>
      <c r="AF206" s="15">
        <f>WEEKDAY(India_Data[[#This Row],[Order Date]],2)</f>
        <v>2</v>
      </c>
      <c r="AG206" s="15" t="str">
        <f>IF(India_Data[[#This Row],[Column3]]&gt;5,"Weekend","weekday")</f>
        <v>weekday</v>
      </c>
    </row>
    <row r="207" spans="1:33" x14ac:dyDescent="0.35">
      <c r="A207" s="9">
        <v>206</v>
      </c>
      <c r="B207" s="7" t="s">
        <v>3645</v>
      </c>
      <c r="C207" s="7" t="s">
        <v>3631</v>
      </c>
      <c r="D207" s="7" t="s">
        <v>749</v>
      </c>
      <c r="E207" s="7" t="s">
        <v>750</v>
      </c>
      <c r="F207" s="7" t="s">
        <v>110</v>
      </c>
      <c r="G207" s="7" t="s">
        <v>588</v>
      </c>
      <c r="H207" s="7" t="s">
        <v>136</v>
      </c>
      <c r="I207" s="7" t="s">
        <v>32</v>
      </c>
      <c r="J207" s="7" t="s">
        <v>54</v>
      </c>
      <c r="K207" s="7" t="s">
        <v>2137</v>
      </c>
      <c r="L207" s="7" t="s">
        <v>1942</v>
      </c>
      <c r="M207" s="7" t="s">
        <v>1950</v>
      </c>
      <c r="N207" s="7" t="s">
        <v>2138</v>
      </c>
      <c r="O207" s="7">
        <v>1590.6</v>
      </c>
      <c r="P207" s="7">
        <v>5</v>
      </c>
      <c r="Q207" s="7">
        <v>572.54999999999995</v>
      </c>
      <c r="R207" s="7">
        <v>493.2</v>
      </c>
      <c r="S207" s="7" t="s">
        <v>2972</v>
      </c>
      <c r="T207" s="7">
        <v>412</v>
      </c>
      <c r="U207" s="7" t="s">
        <v>39</v>
      </c>
      <c r="V207" s="7" t="s">
        <v>78</v>
      </c>
      <c r="W207" s="8" t="s">
        <v>41</v>
      </c>
      <c r="X207" s="3">
        <v>45561</v>
      </c>
      <c r="Y207" s="4" t="str">
        <f>TEXT(India_Data[[#This Row],[Order Date]],"YYYY")</f>
        <v>2024</v>
      </c>
      <c r="Z207" s="4" t="str">
        <f>TEXT(India_Data[[#This Row],[Order Date]],"dddd")</f>
        <v>Thursday</v>
      </c>
      <c r="AA207" s="4" t="str">
        <f>TEXT(India_Data[[#This Row],[Order Date]],"MMMM")</f>
        <v>September</v>
      </c>
      <c r="AB207" s="4">
        <v>45563</v>
      </c>
      <c r="AC207" t="str">
        <f>IF(OR(India_Data[[#This Row],[Dayname]]="Sunday",India_Data[[#This Row],[Dayname]]="Saturday"),"Weekend","Weekday")</f>
        <v>Weekday</v>
      </c>
      <c r="AD207">
        <f>WEEKDAY(India_Data[[#This Row],[Order Date]])</f>
        <v>5</v>
      </c>
      <c r="AE207" t="str">
        <f>IF(OR(India_Data[[#This Row],[Column1]]=1,India_Data[[#This Row],[Column1]]=7),"Weekend","Weekday")</f>
        <v>Weekday</v>
      </c>
      <c r="AF207" s="15">
        <f>WEEKDAY(India_Data[[#This Row],[Order Date]],2)</f>
        <v>4</v>
      </c>
      <c r="AG207" s="15" t="str">
        <f>IF(India_Data[[#This Row],[Column3]]&gt;5,"Weekend","weekday")</f>
        <v>weekday</v>
      </c>
    </row>
    <row r="208" spans="1:33" x14ac:dyDescent="0.35">
      <c r="A208" s="9">
        <v>207</v>
      </c>
      <c r="B208" s="7" t="s">
        <v>3500</v>
      </c>
      <c r="C208" s="7" t="s">
        <v>2928</v>
      </c>
      <c r="D208" s="7" t="s">
        <v>1798</v>
      </c>
      <c r="E208" s="7" t="s">
        <v>1799</v>
      </c>
      <c r="F208" s="7" t="s">
        <v>110</v>
      </c>
      <c r="G208" s="7" t="s">
        <v>1418</v>
      </c>
      <c r="H208" s="7" t="s">
        <v>63</v>
      </c>
      <c r="I208" s="7" t="s">
        <v>32</v>
      </c>
      <c r="J208" s="7" t="s">
        <v>54</v>
      </c>
      <c r="K208" s="7" t="s">
        <v>3501</v>
      </c>
      <c r="L208" s="7" t="s">
        <v>1942</v>
      </c>
      <c r="M208" s="7" t="s">
        <v>1950</v>
      </c>
      <c r="N208" s="7" t="s">
        <v>2061</v>
      </c>
      <c r="O208" s="7">
        <v>785.61</v>
      </c>
      <c r="P208" s="7">
        <v>3</v>
      </c>
      <c r="Q208" s="7">
        <v>157.05000000000001</v>
      </c>
      <c r="R208" s="7">
        <v>108.6</v>
      </c>
      <c r="S208" s="7" t="s">
        <v>2337</v>
      </c>
      <c r="T208" s="7">
        <v>472</v>
      </c>
      <c r="U208" s="7" t="s">
        <v>39</v>
      </c>
      <c r="V208" s="7" t="s">
        <v>40</v>
      </c>
      <c r="W208" s="8" t="s">
        <v>41</v>
      </c>
      <c r="X208" s="3">
        <v>45514</v>
      </c>
      <c r="Y208" s="4" t="str">
        <f>TEXT(India_Data[[#This Row],[Order Date]],"YYYY")</f>
        <v>2024</v>
      </c>
      <c r="Z208" s="4" t="str">
        <f>TEXT(India_Data[[#This Row],[Order Date]],"dddd")</f>
        <v>Saturday</v>
      </c>
      <c r="AA208" s="4" t="str">
        <f>TEXT(India_Data[[#This Row],[Order Date]],"MMMM")</f>
        <v>August</v>
      </c>
      <c r="AB208" s="4">
        <v>45575</v>
      </c>
      <c r="AC208" t="str">
        <f>IF(OR(India_Data[[#This Row],[Dayname]]="Sunday",India_Data[[#This Row],[Dayname]]="Saturday"),"Weekend","Weekday")</f>
        <v>Weekend</v>
      </c>
      <c r="AD208">
        <f>WEEKDAY(India_Data[[#This Row],[Order Date]])</f>
        <v>7</v>
      </c>
      <c r="AE208" t="str">
        <f>IF(OR(India_Data[[#This Row],[Column1]]=1,India_Data[[#This Row],[Column1]]=7),"Weekend","Weekday")</f>
        <v>Weekend</v>
      </c>
      <c r="AF208" s="15">
        <f>WEEKDAY(India_Data[[#This Row],[Order Date]],2)</f>
        <v>6</v>
      </c>
      <c r="AG208" s="15" t="str">
        <f>IF(India_Data[[#This Row],[Column3]]&gt;5,"Weekend","weekday")</f>
        <v>Weekend</v>
      </c>
    </row>
    <row r="209" spans="1:33" x14ac:dyDescent="0.35">
      <c r="A209" s="9">
        <v>208</v>
      </c>
      <c r="B209" s="7" t="s">
        <v>2940</v>
      </c>
      <c r="C209" s="7" t="s">
        <v>2928</v>
      </c>
      <c r="D209" s="7" t="s">
        <v>2941</v>
      </c>
      <c r="E209" s="7" t="s">
        <v>2942</v>
      </c>
      <c r="F209" s="7" t="s">
        <v>29</v>
      </c>
      <c r="G209" s="7" t="s">
        <v>449</v>
      </c>
      <c r="H209" s="7" t="s">
        <v>136</v>
      </c>
      <c r="I209" s="7" t="s">
        <v>32</v>
      </c>
      <c r="J209" s="7" t="s">
        <v>54</v>
      </c>
      <c r="K209" s="7" t="s">
        <v>2293</v>
      </c>
      <c r="L209" s="7" t="s">
        <v>1942</v>
      </c>
      <c r="M209" s="7" t="s">
        <v>1950</v>
      </c>
      <c r="N209" s="7" t="s">
        <v>2294</v>
      </c>
      <c r="O209" s="7">
        <v>1272.72</v>
      </c>
      <c r="P209" s="7">
        <v>4</v>
      </c>
      <c r="Q209" s="7">
        <v>534.48</v>
      </c>
      <c r="R209" s="7">
        <v>305.27</v>
      </c>
      <c r="S209" s="7" t="s">
        <v>2337</v>
      </c>
      <c r="T209" s="7">
        <v>48</v>
      </c>
      <c r="U209" s="7" t="s">
        <v>39</v>
      </c>
      <c r="V209" s="7" t="s">
        <v>50</v>
      </c>
      <c r="W209" s="8" t="s">
        <v>58</v>
      </c>
      <c r="X209" s="3">
        <v>44863</v>
      </c>
      <c r="Y209" s="4" t="str">
        <f>TEXT(India_Data[[#This Row],[Order Date]],"YYYY")</f>
        <v>2022</v>
      </c>
      <c r="Z209" s="4" t="str">
        <f>TEXT(India_Data[[#This Row],[Order Date]],"dddd")</f>
        <v>Saturday</v>
      </c>
      <c r="AA209" s="4" t="str">
        <f>TEXT(India_Data[[#This Row],[Order Date]],"MMMM")</f>
        <v>October</v>
      </c>
      <c r="AB209" s="4">
        <v>44865</v>
      </c>
      <c r="AC209" t="str">
        <f>IF(OR(India_Data[[#This Row],[Dayname]]="Sunday",India_Data[[#This Row],[Dayname]]="Saturday"),"Weekend","Weekday")</f>
        <v>Weekend</v>
      </c>
      <c r="AD209">
        <f>WEEKDAY(India_Data[[#This Row],[Order Date]])</f>
        <v>7</v>
      </c>
      <c r="AE209" t="str">
        <f>IF(OR(India_Data[[#This Row],[Column1]]=1,India_Data[[#This Row],[Column1]]=7),"Weekend","Weekday")</f>
        <v>Weekend</v>
      </c>
      <c r="AF209" s="15">
        <f>WEEKDAY(India_Data[[#This Row],[Order Date]],2)</f>
        <v>6</v>
      </c>
      <c r="AG209" s="15" t="str">
        <f>IF(India_Data[[#This Row],[Column3]]&gt;5,"Weekend","weekday")</f>
        <v>Weekend</v>
      </c>
    </row>
    <row r="210" spans="1:33" x14ac:dyDescent="0.35">
      <c r="A210" s="9">
        <v>209</v>
      </c>
      <c r="B210" s="7" t="s">
        <v>2943</v>
      </c>
      <c r="C210" s="7" t="s">
        <v>2928</v>
      </c>
      <c r="D210" s="7" t="s">
        <v>2944</v>
      </c>
      <c r="E210" s="7" t="s">
        <v>2945</v>
      </c>
      <c r="F210" s="7" t="s">
        <v>29</v>
      </c>
      <c r="G210" s="7" t="s">
        <v>1270</v>
      </c>
      <c r="H210" s="7" t="s">
        <v>563</v>
      </c>
      <c r="I210" s="7" t="s">
        <v>32</v>
      </c>
      <c r="J210" s="7" t="s">
        <v>54</v>
      </c>
      <c r="K210" s="7" t="s">
        <v>2946</v>
      </c>
      <c r="L210" s="7" t="s">
        <v>1942</v>
      </c>
      <c r="M210" s="7" t="s">
        <v>1950</v>
      </c>
      <c r="N210" s="7" t="s">
        <v>2947</v>
      </c>
      <c r="O210" s="7">
        <v>1469.25</v>
      </c>
      <c r="P210" s="7">
        <v>5</v>
      </c>
      <c r="Q210" s="7">
        <v>616.95000000000005</v>
      </c>
      <c r="R210" s="7">
        <v>127.72</v>
      </c>
      <c r="S210" s="7" t="s">
        <v>2337</v>
      </c>
      <c r="T210" s="7">
        <v>615</v>
      </c>
      <c r="U210" s="7" t="s">
        <v>39</v>
      </c>
      <c r="V210" s="7" t="s">
        <v>78</v>
      </c>
      <c r="W210" s="8" t="s">
        <v>41</v>
      </c>
      <c r="X210" s="3">
        <v>45280</v>
      </c>
      <c r="Y210" s="4" t="str">
        <f>TEXT(India_Data[[#This Row],[Order Date]],"YYYY")</f>
        <v>2023</v>
      </c>
      <c r="Z210" s="4" t="str">
        <f>TEXT(India_Data[[#This Row],[Order Date]],"dddd")</f>
        <v>Wednesday</v>
      </c>
      <c r="AA210" s="4" t="str">
        <f>TEXT(India_Data[[#This Row],[Order Date]],"MMMM")</f>
        <v>December</v>
      </c>
      <c r="AB210" s="4">
        <v>45280</v>
      </c>
      <c r="AC210" t="str">
        <f>IF(OR(India_Data[[#This Row],[Dayname]]="Sunday",India_Data[[#This Row],[Dayname]]="Saturday"),"Weekend","Weekday")</f>
        <v>Weekday</v>
      </c>
      <c r="AD210">
        <f>WEEKDAY(India_Data[[#This Row],[Order Date]])</f>
        <v>4</v>
      </c>
      <c r="AE210" t="str">
        <f>IF(OR(India_Data[[#This Row],[Column1]]=1,India_Data[[#This Row],[Column1]]=7),"Weekend","Weekday")</f>
        <v>Weekday</v>
      </c>
      <c r="AF210" s="15">
        <f>WEEKDAY(India_Data[[#This Row],[Order Date]],2)</f>
        <v>3</v>
      </c>
      <c r="AG210" s="15" t="str">
        <f>IF(India_Data[[#This Row],[Column3]]&gt;5,"Weekend","weekday")</f>
        <v>weekday</v>
      </c>
    </row>
    <row r="211" spans="1:33" x14ac:dyDescent="0.35">
      <c r="A211" s="9">
        <v>210</v>
      </c>
      <c r="B211" s="7" t="s">
        <v>2948</v>
      </c>
      <c r="C211" s="7" t="s">
        <v>2928</v>
      </c>
      <c r="D211" s="7" t="s">
        <v>1692</v>
      </c>
      <c r="E211" s="7" t="s">
        <v>1693</v>
      </c>
      <c r="F211" s="7" t="s">
        <v>29</v>
      </c>
      <c r="G211" s="7" t="s">
        <v>117</v>
      </c>
      <c r="H211" s="7" t="s">
        <v>143</v>
      </c>
      <c r="I211" s="7" t="s">
        <v>32</v>
      </c>
      <c r="J211" s="7" t="s">
        <v>33</v>
      </c>
      <c r="K211" s="7" t="s">
        <v>2204</v>
      </c>
      <c r="L211" s="7" t="s">
        <v>1942</v>
      </c>
      <c r="M211" s="7" t="s">
        <v>1950</v>
      </c>
      <c r="N211" s="7" t="s">
        <v>2205</v>
      </c>
      <c r="O211" s="7">
        <v>963.36</v>
      </c>
      <c r="P211" s="7">
        <v>4</v>
      </c>
      <c r="Q211" s="7">
        <v>154.08000000000001</v>
      </c>
      <c r="R211" s="7">
        <v>60.59</v>
      </c>
      <c r="S211" s="7" t="s">
        <v>38</v>
      </c>
      <c r="T211" s="7">
        <v>103</v>
      </c>
      <c r="U211" s="7" t="s">
        <v>39</v>
      </c>
      <c r="V211" s="7" t="s">
        <v>57</v>
      </c>
      <c r="W211" s="8" t="s">
        <v>58</v>
      </c>
      <c r="X211" s="3">
        <v>44294</v>
      </c>
      <c r="Y211" s="4" t="str">
        <f>TEXT(India_Data[[#This Row],[Order Date]],"YYYY")</f>
        <v>2021</v>
      </c>
      <c r="Z211" s="4" t="str">
        <f>TEXT(India_Data[[#This Row],[Order Date]],"dddd")</f>
        <v>Thursday</v>
      </c>
      <c r="AA211" s="4" t="str">
        <f>TEXT(India_Data[[#This Row],[Order Date]],"MMMM")</f>
        <v>April</v>
      </c>
      <c r="AB211" s="4">
        <v>44385</v>
      </c>
      <c r="AC211" t="str">
        <f>IF(OR(India_Data[[#This Row],[Dayname]]="Sunday",India_Data[[#This Row],[Dayname]]="Saturday"),"Weekend","Weekday")</f>
        <v>Weekday</v>
      </c>
      <c r="AD211">
        <f>WEEKDAY(India_Data[[#This Row],[Order Date]])</f>
        <v>5</v>
      </c>
      <c r="AE211" t="str">
        <f>IF(OR(India_Data[[#This Row],[Column1]]=1,India_Data[[#This Row],[Column1]]=7),"Weekend","Weekday")</f>
        <v>Weekday</v>
      </c>
      <c r="AF211" s="15">
        <f>WEEKDAY(India_Data[[#This Row],[Order Date]],2)</f>
        <v>4</v>
      </c>
      <c r="AG211" s="15" t="str">
        <f>IF(India_Data[[#This Row],[Column3]]&gt;5,"Weekend","weekday")</f>
        <v>weekday</v>
      </c>
    </row>
    <row r="212" spans="1:33" x14ac:dyDescent="0.35">
      <c r="A212" s="9">
        <v>211</v>
      </c>
      <c r="B212" s="7" t="s">
        <v>3646</v>
      </c>
      <c r="C212" s="7" t="s">
        <v>3631</v>
      </c>
      <c r="D212" s="7" t="s">
        <v>358</v>
      </c>
      <c r="E212" s="7" t="s">
        <v>359</v>
      </c>
      <c r="F212" s="7" t="s">
        <v>29</v>
      </c>
      <c r="G212" s="7" t="s">
        <v>877</v>
      </c>
      <c r="H212" s="7" t="s">
        <v>563</v>
      </c>
      <c r="I212" s="7" t="s">
        <v>32</v>
      </c>
      <c r="J212" s="7" t="s">
        <v>54</v>
      </c>
      <c r="K212" s="7" t="s">
        <v>3647</v>
      </c>
      <c r="L212" s="7" t="s">
        <v>1942</v>
      </c>
      <c r="M212" s="7" t="s">
        <v>1950</v>
      </c>
      <c r="N212" s="7" t="s">
        <v>3648</v>
      </c>
      <c r="O212" s="7">
        <v>144.18</v>
      </c>
      <c r="P212" s="7">
        <v>1</v>
      </c>
      <c r="Q212" s="7">
        <v>18.72</v>
      </c>
      <c r="R212" s="7">
        <v>27.01</v>
      </c>
      <c r="S212" s="7" t="s">
        <v>2972</v>
      </c>
      <c r="T212" s="7">
        <v>651</v>
      </c>
      <c r="U212" s="7" t="s">
        <v>39</v>
      </c>
      <c r="V212" s="7" t="s">
        <v>40</v>
      </c>
      <c r="W212" s="8" t="s">
        <v>41</v>
      </c>
      <c r="X212" s="3">
        <v>45360</v>
      </c>
      <c r="Y212" s="4" t="str">
        <f>TEXT(India_Data[[#This Row],[Order Date]],"YYYY")</f>
        <v>2024</v>
      </c>
      <c r="Z212" s="4" t="str">
        <f>TEXT(India_Data[[#This Row],[Order Date]],"dddd")</f>
        <v>Saturday</v>
      </c>
      <c r="AA212" s="4" t="str">
        <f>TEXT(India_Data[[#This Row],[Order Date]],"MMMM")</f>
        <v>March</v>
      </c>
      <c r="AB212" s="4">
        <v>45452</v>
      </c>
      <c r="AC212" t="str">
        <f>IF(OR(India_Data[[#This Row],[Dayname]]="Sunday",India_Data[[#This Row],[Dayname]]="Saturday"),"Weekend","Weekday")</f>
        <v>Weekend</v>
      </c>
      <c r="AD212">
        <f>WEEKDAY(India_Data[[#This Row],[Order Date]])</f>
        <v>7</v>
      </c>
      <c r="AE212" t="str">
        <f>IF(OR(India_Data[[#This Row],[Column1]]=1,India_Data[[#This Row],[Column1]]=7),"Weekend","Weekday")</f>
        <v>Weekend</v>
      </c>
      <c r="AF212" s="15">
        <f>WEEKDAY(India_Data[[#This Row],[Order Date]],2)</f>
        <v>6</v>
      </c>
      <c r="AG212" s="15" t="str">
        <f>IF(India_Data[[#This Row],[Column3]]&gt;5,"Weekend","weekday")</f>
        <v>Weekend</v>
      </c>
    </row>
    <row r="213" spans="1:33" x14ac:dyDescent="0.35">
      <c r="A213" s="9">
        <v>212</v>
      </c>
      <c r="B213" s="7" t="s">
        <v>3649</v>
      </c>
      <c r="C213" s="7" t="s">
        <v>3631</v>
      </c>
      <c r="D213" s="7" t="s">
        <v>223</v>
      </c>
      <c r="E213" s="7" t="s">
        <v>224</v>
      </c>
      <c r="F213" s="7" t="s">
        <v>29</v>
      </c>
      <c r="G213" s="7" t="s">
        <v>52</v>
      </c>
      <c r="H213" s="7" t="s">
        <v>53</v>
      </c>
      <c r="I213" s="7" t="s">
        <v>32</v>
      </c>
      <c r="J213" s="7" t="s">
        <v>54</v>
      </c>
      <c r="K213" s="7" t="s">
        <v>3650</v>
      </c>
      <c r="L213" s="7" t="s">
        <v>1942</v>
      </c>
      <c r="M213" s="7" t="s">
        <v>1950</v>
      </c>
      <c r="N213" s="7" t="s">
        <v>3651</v>
      </c>
      <c r="O213" s="7">
        <v>294.3</v>
      </c>
      <c r="P213" s="7">
        <v>2</v>
      </c>
      <c r="Q213" s="7">
        <v>135.36000000000001</v>
      </c>
      <c r="R213" s="7">
        <v>49.84</v>
      </c>
      <c r="S213" s="7" t="s">
        <v>2337</v>
      </c>
      <c r="T213" s="7">
        <v>544</v>
      </c>
      <c r="U213" s="7" t="s">
        <v>39</v>
      </c>
      <c r="V213" s="7" t="s">
        <v>78</v>
      </c>
      <c r="W213" s="8" t="s">
        <v>58</v>
      </c>
      <c r="X213" s="3">
        <v>45301</v>
      </c>
      <c r="Y213" s="4" t="str">
        <f>TEXT(India_Data[[#This Row],[Order Date]],"YYYY")</f>
        <v>2024</v>
      </c>
      <c r="Z213" s="4" t="str">
        <f>TEXT(India_Data[[#This Row],[Order Date]],"dddd")</f>
        <v>Wednesday</v>
      </c>
      <c r="AA213" s="4" t="str">
        <f>TEXT(India_Data[[#This Row],[Order Date]],"MMMM")</f>
        <v>January</v>
      </c>
      <c r="AB213" s="4">
        <v>45361</v>
      </c>
      <c r="AC213" t="str">
        <f>IF(OR(India_Data[[#This Row],[Dayname]]="Sunday",India_Data[[#This Row],[Dayname]]="Saturday"),"Weekend","Weekday")</f>
        <v>Weekday</v>
      </c>
      <c r="AD213">
        <f>WEEKDAY(India_Data[[#This Row],[Order Date]])</f>
        <v>4</v>
      </c>
      <c r="AE213" t="str">
        <f>IF(OR(India_Data[[#This Row],[Column1]]=1,India_Data[[#This Row],[Column1]]=7),"Weekend","Weekday")</f>
        <v>Weekday</v>
      </c>
      <c r="AF213" s="15">
        <f>WEEKDAY(India_Data[[#This Row],[Order Date]],2)</f>
        <v>3</v>
      </c>
      <c r="AG213" s="15" t="str">
        <f>IF(India_Data[[#This Row],[Column3]]&gt;5,"Weekend","weekday")</f>
        <v>weekday</v>
      </c>
    </row>
    <row r="214" spans="1:33" x14ac:dyDescent="0.35">
      <c r="A214" s="9">
        <v>213</v>
      </c>
      <c r="B214" s="7" t="s">
        <v>3652</v>
      </c>
      <c r="C214" s="7" t="s">
        <v>3631</v>
      </c>
      <c r="D214" s="7" t="s">
        <v>3653</v>
      </c>
      <c r="E214" s="7" t="s">
        <v>3654</v>
      </c>
      <c r="F214" s="7" t="s">
        <v>110</v>
      </c>
      <c r="G214" s="7" t="s">
        <v>260</v>
      </c>
      <c r="H214" s="7" t="s">
        <v>260</v>
      </c>
      <c r="I214" s="7" t="s">
        <v>32</v>
      </c>
      <c r="J214" s="7" t="s">
        <v>33</v>
      </c>
      <c r="K214" s="7" t="s">
        <v>2159</v>
      </c>
      <c r="L214" s="7" t="s">
        <v>1942</v>
      </c>
      <c r="M214" s="7" t="s">
        <v>1958</v>
      </c>
      <c r="N214" s="7" t="s">
        <v>2160</v>
      </c>
      <c r="O214" s="7">
        <v>77.040000000000006</v>
      </c>
      <c r="P214" s="7">
        <v>2</v>
      </c>
      <c r="Q214" s="7">
        <v>0</v>
      </c>
      <c r="R214" s="7">
        <v>22.53</v>
      </c>
      <c r="S214" s="7" t="s">
        <v>2972</v>
      </c>
      <c r="T214" s="7">
        <v>77</v>
      </c>
      <c r="U214" s="7" t="s">
        <v>39</v>
      </c>
      <c r="V214" s="7" t="s">
        <v>57</v>
      </c>
      <c r="W214" s="8" t="s">
        <v>41</v>
      </c>
      <c r="X214" s="3">
        <v>44718</v>
      </c>
      <c r="Y214" s="4" t="str">
        <f>TEXT(India_Data[[#This Row],[Order Date]],"YYYY")</f>
        <v>2022</v>
      </c>
      <c r="Z214" s="4" t="str">
        <f>TEXT(India_Data[[#This Row],[Order Date]],"dddd")</f>
        <v>Monday</v>
      </c>
      <c r="AA214" s="4" t="str">
        <f>TEXT(India_Data[[#This Row],[Order Date]],"MMMM")</f>
        <v>June</v>
      </c>
      <c r="AB214" s="4">
        <v>44810</v>
      </c>
      <c r="AC214" t="str">
        <f>IF(OR(India_Data[[#This Row],[Dayname]]="Sunday",India_Data[[#This Row],[Dayname]]="Saturday"),"Weekend","Weekday")</f>
        <v>Weekday</v>
      </c>
      <c r="AD214">
        <f>WEEKDAY(India_Data[[#This Row],[Order Date]])</f>
        <v>2</v>
      </c>
      <c r="AE214" t="str">
        <f>IF(OR(India_Data[[#This Row],[Column1]]=1,India_Data[[#This Row],[Column1]]=7),"Weekend","Weekday")</f>
        <v>Weekday</v>
      </c>
      <c r="AF214" s="15">
        <f>WEEKDAY(India_Data[[#This Row],[Order Date]],2)</f>
        <v>1</v>
      </c>
      <c r="AG214" s="15" t="str">
        <f>IF(India_Data[[#This Row],[Column3]]&gt;5,"Weekend","weekday")</f>
        <v>weekday</v>
      </c>
    </row>
    <row r="215" spans="1:33" x14ac:dyDescent="0.35">
      <c r="A215" s="9">
        <v>214</v>
      </c>
      <c r="B215" s="7" t="s">
        <v>2949</v>
      </c>
      <c r="C215" s="7" t="s">
        <v>2928</v>
      </c>
      <c r="D215" s="7" t="s">
        <v>133</v>
      </c>
      <c r="E215" s="7" t="s">
        <v>134</v>
      </c>
      <c r="F215" s="7" t="s">
        <v>110</v>
      </c>
      <c r="G215" s="7" t="s">
        <v>2950</v>
      </c>
      <c r="H215" s="7" t="s">
        <v>157</v>
      </c>
      <c r="I215" s="7" t="s">
        <v>32</v>
      </c>
      <c r="J215" s="7" t="s">
        <v>47</v>
      </c>
      <c r="K215" s="7" t="s">
        <v>2951</v>
      </c>
      <c r="L215" s="7" t="s">
        <v>1942</v>
      </c>
      <c r="M215" s="7" t="s">
        <v>1958</v>
      </c>
      <c r="N215" s="7" t="s">
        <v>2952</v>
      </c>
      <c r="O215" s="7">
        <v>258.75</v>
      </c>
      <c r="P215" s="7">
        <v>1</v>
      </c>
      <c r="Q215" s="7">
        <v>75.03</v>
      </c>
      <c r="R215" s="7">
        <v>27.23</v>
      </c>
      <c r="S215" s="7" t="s">
        <v>38</v>
      </c>
      <c r="T215" s="7">
        <v>110</v>
      </c>
      <c r="U215" s="7" t="s">
        <v>39</v>
      </c>
      <c r="V215" s="7" t="s">
        <v>50</v>
      </c>
      <c r="W215" s="8" t="s">
        <v>58</v>
      </c>
      <c r="X215" s="3">
        <v>45301</v>
      </c>
      <c r="Y215" s="4" t="str">
        <f>TEXT(India_Data[[#This Row],[Order Date]],"YYYY")</f>
        <v>2024</v>
      </c>
      <c r="Z215" s="4" t="str">
        <f>TEXT(India_Data[[#This Row],[Order Date]],"dddd")</f>
        <v>Wednesday</v>
      </c>
      <c r="AA215" s="4" t="str">
        <f>TEXT(India_Data[[#This Row],[Order Date]],"MMMM")</f>
        <v>January</v>
      </c>
      <c r="AB215" s="4">
        <v>45361</v>
      </c>
      <c r="AC215" t="str">
        <f>IF(OR(India_Data[[#This Row],[Dayname]]="Sunday",India_Data[[#This Row],[Dayname]]="Saturday"),"Weekend","Weekday")</f>
        <v>Weekday</v>
      </c>
      <c r="AD215">
        <f>WEEKDAY(India_Data[[#This Row],[Order Date]])</f>
        <v>4</v>
      </c>
      <c r="AE215" t="str">
        <f>IF(OR(India_Data[[#This Row],[Column1]]=1,India_Data[[#This Row],[Column1]]=7),"Weekend","Weekday")</f>
        <v>Weekday</v>
      </c>
      <c r="AF215" s="15">
        <f>WEEKDAY(India_Data[[#This Row],[Order Date]],2)</f>
        <v>3</v>
      </c>
      <c r="AG215" s="15" t="str">
        <f>IF(India_Data[[#This Row],[Column3]]&gt;5,"Weekend","weekday")</f>
        <v>weekday</v>
      </c>
    </row>
    <row r="216" spans="1:33" x14ac:dyDescent="0.35">
      <c r="A216" s="9">
        <v>215</v>
      </c>
      <c r="B216" s="7" t="s">
        <v>2953</v>
      </c>
      <c r="C216" s="7" t="s">
        <v>2928</v>
      </c>
      <c r="D216" s="7" t="s">
        <v>2954</v>
      </c>
      <c r="E216" s="7" t="s">
        <v>2955</v>
      </c>
      <c r="F216" s="7" t="s">
        <v>110</v>
      </c>
      <c r="G216" s="7" t="s">
        <v>318</v>
      </c>
      <c r="H216" s="7" t="s">
        <v>124</v>
      </c>
      <c r="I216" s="7" t="s">
        <v>32</v>
      </c>
      <c r="J216" s="7" t="s">
        <v>47</v>
      </c>
      <c r="K216" s="7" t="s">
        <v>2232</v>
      </c>
      <c r="L216" s="7" t="s">
        <v>1942</v>
      </c>
      <c r="M216" s="7" t="s">
        <v>1958</v>
      </c>
      <c r="N216" s="7" t="s">
        <v>2233</v>
      </c>
      <c r="O216" s="7">
        <v>276.60000000000002</v>
      </c>
      <c r="P216" s="7">
        <v>4</v>
      </c>
      <c r="Q216" s="7">
        <v>105</v>
      </c>
      <c r="R216" s="7">
        <v>21.84</v>
      </c>
      <c r="S216" s="7" t="s">
        <v>38</v>
      </c>
      <c r="T216" s="7">
        <v>491</v>
      </c>
      <c r="U216" s="7" t="s">
        <v>39</v>
      </c>
      <c r="V216" s="7" t="s">
        <v>78</v>
      </c>
      <c r="W216" s="8" t="s">
        <v>58</v>
      </c>
      <c r="X216" s="3">
        <v>45606</v>
      </c>
      <c r="Y216" s="4" t="str">
        <f>TEXT(India_Data[[#This Row],[Order Date]],"YYYY")</f>
        <v>2024</v>
      </c>
      <c r="Z216" s="4" t="str">
        <f>TEXT(India_Data[[#This Row],[Order Date]],"dddd")</f>
        <v>Sunday</v>
      </c>
      <c r="AA216" s="4" t="str">
        <f>TEXT(India_Data[[#This Row],[Order Date]],"MMMM")</f>
        <v>November</v>
      </c>
      <c r="AB216" s="4">
        <v>45579</v>
      </c>
      <c r="AC216" t="str">
        <f>IF(OR(India_Data[[#This Row],[Dayname]]="Sunday",India_Data[[#This Row],[Dayname]]="Saturday"),"Weekend","Weekday")</f>
        <v>Weekend</v>
      </c>
      <c r="AD216">
        <f>WEEKDAY(India_Data[[#This Row],[Order Date]])</f>
        <v>1</v>
      </c>
      <c r="AE216" t="str">
        <f>IF(OR(India_Data[[#This Row],[Column1]]=1,India_Data[[#This Row],[Column1]]=7),"Weekend","Weekday")</f>
        <v>Weekend</v>
      </c>
      <c r="AF216" s="15">
        <f>WEEKDAY(India_Data[[#This Row],[Order Date]],2)</f>
        <v>7</v>
      </c>
      <c r="AG216" s="15" t="str">
        <f>IF(India_Data[[#This Row],[Column3]]&gt;5,"Weekend","weekday")</f>
        <v>Weekend</v>
      </c>
    </row>
    <row r="217" spans="1:33" x14ac:dyDescent="0.35">
      <c r="A217" s="9">
        <v>216</v>
      </c>
      <c r="B217" s="7" t="s">
        <v>4024</v>
      </c>
      <c r="C217" s="7" t="s">
        <v>3998</v>
      </c>
      <c r="D217" s="7" t="s">
        <v>3089</v>
      </c>
      <c r="E217" s="7" t="s">
        <v>3090</v>
      </c>
      <c r="F217" s="7" t="s">
        <v>29</v>
      </c>
      <c r="G217" s="7" t="s">
        <v>3195</v>
      </c>
      <c r="H217" s="7" t="s">
        <v>252</v>
      </c>
      <c r="I217" s="7" t="s">
        <v>32</v>
      </c>
      <c r="J217" s="7" t="s">
        <v>47</v>
      </c>
      <c r="K217" s="7" t="s">
        <v>2120</v>
      </c>
      <c r="L217" s="7" t="s">
        <v>1942</v>
      </c>
      <c r="M217" s="7" t="s">
        <v>1958</v>
      </c>
      <c r="N217" s="7" t="s">
        <v>2121</v>
      </c>
      <c r="O217" s="7">
        <v>280.26</v>
      </c>
      <c r="P217" s="7">
        <v>6</v>
      </c>
      <c r="Q217" s="7">
        <v>128.88</v>
      </c>
      <c r="R217" s="7">
        <v>66.98</v>
      </c>
      <c r="S217" s="7" t="s">
        <v>2972</v>
      </c>
      <c r="T217" s="7">
        <v>368</v>
      </c>
      <c r="U217" s="7" t="s">
        <v>39</v>
      </c>
      <c r="V217" s="7" t="s">
        <v>40</v>
      </c>
      <c r="W217" s="8" t="s">
        <v>41</v>
      </c>
      <c r="X217" s="3">
        <v>45280</v>
      </c>
      <c r="Y217" s="4" t="str">
        <f>TEXT(India_Data[[#This Row],[Order Date]],"YYYY")</f>
        <v>2023</v>
      </c>
      <c r="Z217" s="4" t="str">
        <f>TEXT(India_Data[[#This Row],[Order Date]],"dddd")</f>
        <v>Wednesday</v>
      </c>
      <c r="AA217" s="4" t="str">
        <f>TEXT(India_Data[[#This Row],[Order Date]],"MMMM")</f>
        <v>December</v>
      </c>
      <c r="AB217" s="4">
        <v>45285</v>
      </c>
      <c r="AC217" t="str">
        <f>IF(OR(India_Data[[#This Row],[Dayname]]="Sunday",India_Data[[#This Row],[Dayname]]="Saturday"),"Weekend","Weekday")</f>
        <v>Weekday</v>
      </c>
      <c r="AD217">
        <f>WEEKDAY(India_Data[[#This Row],[Order Date]])</f>
        <v>4</v>
      </c>
      <c r="AE217" t="str">
        <f>IF(OR(India_Data[[#This Row],[Column1]]=1,India_Data[[#This Row],[Column1]]=7),"Weekend","Weekday")</f>
        <v>Weekday</v>
      </c>
      <c r="AF217" s="15">
        <f>WEEKDAY(India_Data[[#This Row],[Order Date]],2)</f>
        <v>3</v>
      </c>
      <c r="AG217" s="15" t="str">
        <f>IF(India_Data[[#This Row],[Column3]]&gt;5,"Weekend","weekday")</f>
        <v>weekday</v>
      </c>
    </row>
    <row r="218" spans="1:33" x14ac:dyDescent="0.35">
      <c r="A218" s="9">
        <v>217</v>
      </c>
      <c r="B218" s="7" t="s">
        <v>4025</v>
      </c>
      <c r="C218" s="7" t="s">
        <v>3998</v>
      </c>
      <c r="D218" s="7" t="s">
        <v>4026</v>
      </c>
      <c r="E218" s="7" t="s">
        <v>4027</v>
      </c>
      <c r="F218" s="7" t="s">
        <v>29</v>
      </c>
      <c r="G218" s="7" t="s">
        <v>236</v>
      </c>
      <c r="H218" s="7" t="s">
        <v>165</v>
      </c>
      <c r="I218" s="7" t="s">
        <v>32</v>
      </c>
      <c r="J218" s="7" t="s">
        <v>47</v>
      </c>
      <c r="K218" s="7" t="s">
        <v>2130</v>
      </c>
      <c r="L218" s="7" t="s">
        <v>1942</v>
      </c>
      <c r="M218" s="7" t="s">
        <v>1958</v>
      </c>
      <c r="N218" s="7" t="s">
        <v>2131</v>
      </c>
      <c r="O218" s="7">
        <v>382.56</v>
      </c>
      <c r="P218" s="7">
        <v>8</v>
      </c>
      <c r="Q218" s="7">
        <v>68.64</v>
      </c>
      <c r="R218" s="7">
        <v>65.040000000000006</v>
      </c>
      <c r="S218" s="7" t="s">
        <v>38</v>
      </c>
      <c r="T218" s="7">
        <v>177</v>
      </c>
      <c r="U218" s="7" t="s">
        <v>39</v>
      </c>
      <c r="V218" s="7" t="s">
        <v>50</v>
      </c>
      <c r="W218" s="8" t="s">
        <v>58</v>
      </c>
      <c r="X218" s="3">
        <v>45263</v>
      </c>
      <c r="Y218" s="4" t="str">
        <f>TEXT(India_Data[[#This Row],[Order Date]],"YYYY")</f>
        <v>2023</v>
      </c>
      <c r="Z218" s="4" t="str">
        <f>TEXT(India_Data[[#This Row],[Order Date]],"dddd")</f>
        <v>Sunday</v>
      </c>
      <c r="AA218" s="4" t="str">
        <f>TEXT(India_Data[[#This Row],[Order Date]],"MMMM")</f>
        <v>December</v>
      </c>
      <c r="AB218" s="4">
        <v>45263</v>
      </c>
      <c r="AC218" t="str">
        <f>IF(OR(India_Data[[#This Row],[Dayname]]="Sunday",India_Data[[#This Row],[Dayname]]="Saturday"),"Weekend","Weekday")</f>
        <v>Weekend</v>
      </c>
      <c r="AD218">
        <f>WEEKDAY(India_Data[[#This Row],[Order Date]])</f>
        <v>1</v>
      </c>
      <c r="AE218" t="str">
        <f>IF(OR(India_Data[[#This Row],[Column1]]=1,India_Data[[#This Row],[Column1]]=7),"Weekend","Weekday")</f>
        <v>Weekend</v>
      </c>
      <c r="AF218" s="15">
        <f>WEEKDAY(India_Data[[#This Row],[Order Date]],2)</f>
        <v>7</v>
      </c>
      <c r="AG218" s="15" t="str">
        <f>IF(India_Data[[#This Row],[Column3]]&gt;5,"Weekend","weekday")</f>
        <v>Weekend</v>
      </c>
    </row>
    <row r="219" spans="1:33" x14ac:dyDescent="0.35">
      <c r="A219" s="9">
        <v>218</v>
      </c>
      <c r="B219" s="7" t="s">
        <v>3655</v>
      </c>
      <c r="C219" s="7" t="s">
        <v>3631</v>
      </c>
      <c r="D219" s="7" t="s">
        <v>3656</v>
      </c>
      <c r="E219" s="7" t="s">
        <v>3657</v>
      </c>
      <c r="F219" s="7" t="s">
        <v>29</v>
      </c>
      <c r="G219" s="7" t="s">
        <v>3658</v>
      </c>
      <c r="H219" s="7" t="s">
        <v>157</v>
      </c>
      <c r="I219" s="7" t="s">
        <v>32</v>
      </c>
      <c r="J219" s="7" t="s">
        <v>47</v>
      </c>
      <c r="K219" s="7" t="s">
        <v>3659</v>
      </c>
      <c r="L219" s="7" t="s">
        <v>1942</v>
      </c>
      <c r="M219" s="7" t="s">
        <v>1958</v>
      </c>
      <c r="N219" s="7" t="s">
        <v>3660</v>
      </c>
      <c r="O219" s="7">
        <v>61.02</v>
      </c>
      <c r="P219" s="7">
        <v>2</v>
      </c>
      <c r="Q219" s="7">
        <v>23.76</v>
      </c>
      <c r="R219" s="7">
        <v>17.52</v>
      </c>
      <c r="S219" s="7" t="s">
        <v>2972</v>
      </c>
      <c r="T219" s="7">
        <v>79</v>
      </c>
      <c r="U219" s="7" t="s">
        <v>39</v>
      </c>
      <c r="V219" s="7" t="s">
        <v>78</v>
      </c>
      <c r="W219" s="8" t="s">
        <v>58</v>
      </c>
      <c r="X219" s="3">
        <v>45544</v>
      </c>
      <c r="Y219" s="4" t="str">
        <f>TEXT(India_Data[[#This Row],[Order Date]],"YYYY")</f>
        <v>2024</v>
      </c>
      <c r="Z219" s="4" t="str">
        <f>TEXT(India_Data[[#This Row],[Order Date]],"dddd")</f>
        <v>Monday</v>
      </c>
      <c r="AA219" s="4" t="str">
        <f>TEXT(India_Data[[#This Row],[Order Date]],"MMMM")</f>
        <v>September</v>
      </c>
      <c r="AB219" s="4">
        <v>45544</v>
      </c>
      <c r="AC219" t="str">
        <f>IF(OR(India_Data[[#This Row],[Dayname]]="Sunday",India_Data[[#This Row],[Dayname]]="Saturday"),"Weekend","Weekday")</f>
        <v>Weekday</v>
      </c>
      <c r="AD219">
        <f>WEEKDAY(India_Data[[#This Row],[Order Date]])</f>
        <v>2</v>
      </c>
      <c r="AE219" t="str">
        <f>IF(OR(India_Data[[#This Row],[Column1]]=1,India_Data[[#This Row],[Column1]]=7),"Weekend","Weekday")</f>
        <v>Weekday</v>
      </c>
      <c r="AF219" s="15">
        <f>WEEKDAY(India_Data[[#This Row],[Order Date]],2)</f>
        <v>1</v>
      </c>
      <c r="AG219" s="15" t="str">
        <f>IF(India_Data[[#This Row],[Column3]]&gt;5,"Weekend","weekday")</f>
        <v>weekday</v>
      </c>
    </row>
    <row r="220" spans="1:33" x14ac:dyDescent="0.35">
      <c r="A220" s="9">
        <v>219</v>
      </c>
      <c r="B220" s="7" t="s">
        <v>3661</v>
      </c>
      <c r="C220" s="7" t="s">
        <v>3631</v>
      </c>
      <c r="D220" s="7" t="s">
        <v>690</v>
      </c>
      <c r="E220" s="7" t="s">
        <v>691</v>
      </c>
      <c r="F220" s="7" t="s">
        <v>29</v>
      </c>
      <c r="G220" s="7" t="s">
        <v>45</v>
      </c>
      <c r="H220" s="7" t="s">
        <v>46</v>
      </c>
      <c r="I220" s="7" t="s">
        <v>32</v>
      </c>
      <c r="J220" s="7" t="s">
        <v>47</v>
      </c>
      <c r="K220" s="7" t="s">
        <v>2045</v>
      </c>
      <c r="L220" s="7" t="s">
        <v>1942</v>
      </c>
      <c r="M220" s="7" t="s">
        <v>1958</v>
      </c>
      <c r="N220" s="7" t="s">
        <v>2046</v>
      </c>
      <c r="O220" s="7">
        <v>458.4</v>
      </c>
      <c r="P220" s="7">
        <v>4</v>
      </c>
      <c r="Q220" s="7">
        <v>73.319999999999993</v>
      </c>
      <c r="R220" s="7">
        <v>87.4</v>
      </c>
      <c r="S220" s="7" t="s">
        <v>2337</v>
      </c>
      <c r="T220" s="7">
        <v>728</v>
      </c>
      <c r="U220" s="7" t="s">
        <v>39</v>
      </c>
      <c r="V220" s="7" t="s">
        <v>57</v>
      </c>
      <c r="W220" s="8" t="s">
        <v>58</v>
      </c>
      <c r="X220" s="3">
        <v>44419</v>
      </c>
      <c r="Y220" s="4" t="str">
        <f>TEXT(India_Data[[#This Row],[Order Date]],"YYYY")</f>
        <v>2021</v>
      </c>
      <c r="Z220" s="4" t="str">
        <f>TEXT(India_Data[[#This Row],[Order Date]],"dddd")</f>
        <v>Wednesday</v>
      </c>
      <c r="AA220" s="4" t="str">
        <f>TEXT(India_Data[[#This Row],[Order Date]],"MMMM")</f>
        <v>August</v>
      </c>
      <c r="AB220" s="4">
        <v>44511</v>
      </c>
      <c r="AC220" t="str">
        <f>IF(OR(India_Data[[#This Row],[Dayname]]="Sunday",India_Data[[#This Row],[Dayname]]="Saturday"),"Weekend","Weekday")</f>
        <v>Weekday</v>
      </c>
      <c r="AD220">
        <f>WEEKDAY(India_Data[[#This Row],[Order Date]])</f>
        <v>4</v>
      </c>
      <c r="AE220" t="str">
        <f>IF(OR(India_Data[[#This Row],[Column1]]=1,India_Data[[#This Row],[Column1]]=7),"Weekend","Weekday")</f>
        <v>Weekday</v>
      </c>
      <c r="AF220" s="15">
        <f>WEEKDAY(India_Data[[#This Row],[Order Date]],2)</f>
        <v>3</v>
      </c>
      <c r="AG220" s="15" t="str">
        <f>IF(India_Data[[#This Row],[Column3]]&gt;5,"Weekend","weekday")</f>
        <v>weekday</v>
      </c>
    </row>
    <row r="221" spans="1:33" x14ac:dyDescent="0.35">
      <c r="A221" s="9">
        <v>220</v>
      </c>
      <c r="B221" s="7" t="s">
        <v>2956</v>
      </c>
      <c r="C221" s="7" t="s">
        <v>2928</v>
      </c>
      <c r="D221" s="7" t="s">
        <v>2619</v>
      </c>
      <c r="E221" s="7" t="s">
        <v>2620</v>
      </c>
      <c r="F221" s="7" t="s">
        <v>29</v>
      </c>
      <c r="G221" s="7" t="s">
        <v>1720</v>
      </c>
      <c r="H221" s="7" t="s">
        <v>179</v>
      </c>
      <c r="I221" s="7" t="s">
        <v>32</v>
      </c>
      <c r="J221" s="7" t="s">
        <v>180</v>
      </c>
      <c r="K221" s="7" t="s">
        <v>2100</v>
      </c>
      <c r="L221" s="7" t="s">
        <v>1942</v>
      </c>
      <c r="M221" s="7" t="s">
        <v>1958</v>
      </c>
      <c r="N221" s="7" t="s">
        <v>2101</v>
      </c>
      <c r="O221" s="7">
        <v>172.08</v>
      </c>
      <c r="P221" s="7">
        <v>4</v>
      </c>
      <c r="Q221" s="7">
        <v>6.84</v>
      </c>
      <c r="R221" s="7">
        <v>18.23</v>
      </c>
      <c r="S221" s="7" t="s">
        <v>2337</v>
      </c>
      <c r="T221" s="7">
        <v>347</v>
      </c>
      <c r="U221" s="7" t="s">
        <v>39</v>
      </c>
      <c r="V221" s="7" t="s">
        <v>40</v>
      </c>
      <c r="W221" s="8" t="s">
        <v>58</v>
      </c>
      <c r="X221" s="3">
        <v>45101</v>
      </c>
      <c r="Y221" s="4" t="str">
        <f>TEXT(India_Data[[#This Row],[Order Date]],"YYYY")</f>
        <v>2023</v>
      </c>
      <c r="Z221" s="4" t="str">
        <f>TEXT(India_Data[[#This Row],[Order Date]],"dddd")</f>
        <v>Saturday</v>
      </c>
      <c r="AA221" s="4" t="str">
        <f>TEXT(India_Data[[#This Row],[Order Date]],"MMMM")</f>
        <v>June</v>
      </c>
      <c r="AB221" s="4">
        <v>45103</v>
      </c>
      <c r="AC221" t="str">
        <f>IF(OR(India_Data[[#This Row],[Dayname]]="Sunday",India_Data[[#This Row],[Dayname]]="Saturday"),"Weekend","Weekday")</f>
        <v>Weekend</v>
      </c>
      <c r="AD221">
        <f>WEEKDAY(India_Data[[#This Row],[Order Date]])</f>
        <v>7</v>
      </c>
      <c r="AE221" t="str">
        <f>IF(OR(India_Data[[#This Row],[Column1]]=1,India_Data[[#This Row],[Column1]]=7),"Weekend","Weekday")</f>
        <v>Weekend</v>
      </c>
      <c r="AF221" s="15">
        <f>WEEKDAY(India_Data[[#This Row],[Order Date]],2)</f>
        <v>6</v>
      </c>
      <c r="AG221" s="15" t="str">
        <f>IF(India_Data[[#This Row],[Column3]]&gt;5,"Weekend","weekday")</f>
        <v>Weekend</v>
      </c>
    </row>
    <row r="222" spans="1:33" x14ac:dyDescent="0.35">
      <c r="A222" s="9">
        <v>221</v>
      </c>
      <c r="B222" s="7" t="s">
        <v>2957</v>
      </c>
      <c r="C222" s="7" t="s">
        <v>2928</v>
      </c>
      <c r="D222" s="7" t="s">
        <v>719</v>
      </c>
      <c r="E222" s="7" t="s">
        <v>720</v>
      </c>
      <c r="F222" s="7" t="s">
        <v>29</v>
      </c>
      <c r="G222" s="7" t="s">
        <v>311</v>
      </c>
      <c r="H222" s="7" t="s">
        <v>312</v>
      </c>
      <c r="I222" s="7" t="s">
        <v>32</v>
      </c>
      <c r="J222" s="7" t="s">
        <v>180</v>
      </c>
      <c r="K222" s="7" t="s">
        <v>2958</v>
      </c>
      <c r="L222" s="7" t="s">
        <v>1942</v>
      </c>
      <c r="M222" s="7" t="s">
        <v>1958</v>
      </c>
      <c r="N222" s="7" t="s">
        <v>2959</v>
      </c>
      <c r="O222" s="7">
        <v>318.48</v>
      </c>
      <c r="P222" s="7">
        <v>8</v>
      </c>
      <c r="Q222" s="7">
        <v>6.24</v>
      </c>
      <c r="R222" s="7">
        <v>43.88</v>
      </c>
      <c r="S222" s="7" t="s">
        <v>38</v>
      </c>
      <c r="T222" s="7">
        <v>46</v>
      </c>
      <c r="U222" s="7" t="s">
        <v>39</v>
      </c>
      <c r="V222" s="7" t="s">
        <v>50</v>
      </c>
      <c r="W222" s="8" t="s">
        <v>58</v>
      </c>
      <c r="X222" s="3">
        <v>45429</v>
      </c>
      <c r="Y222" s="4" t="str">
        <f>TEXT(India_Data[[#This Row],[Order Date]],"YYYY")</f>
        <v>2024</v>
      </c>
      <c r="Z222" s="4" t="str">
        <f>TEXT(India_Data[[#This Row],[Order Date]],"dddd")</f>
        <v>Friday</v>
      </c>
      <c r="AA222" s="4" t="str">
        <f>TEXT(India_Data[[#This Row],[Order Date]],"MMMM")</f>
        <v>May</v>
      </c>
      <c r="AB222" s="4">
        <v>45434</v>
      </c>
      <c r="AC222" t="str">
        <f>IF(OR(India_Data[[#This Row],[Dayname]]="Sunday",India_Data[[#This Row],[Dayname]]="Saturday"),"Weekend","Weekday")</f>
        <v>Weekday</v>
      </c>
      <c r="AD222">
        <f>WEEKDAY(India_Data[[#This Row],[Order Date]])</f>
        <v>6</v>
      </c>
      <c r="AE222" t="str">
        <f>IF(OR(India_Data[[#This Row],[Column1]]=1,India_Data[[#This Row],[Column1]]=7),"Weekend","Weekday")</f>
        <v>Weekday</v>
      </c>
      <c r="AF222" s="15">
        <f>WEEKDAY(India_Data[[#This Row],[Order Date]],2)</f>
        <v>5</v>
      </c>
      <c r="AG222" s="15" t="str">
        <f>IF(India_Data[[#This Row],[Column3]]&gt;5,"Weekend","weekday")</f>
        <v>weekday</v>
      </c>
    </row>
    <row r="223" spans="1:33" x14ac:dyDescent="0.35">
      <c r="A223" s="9">
        <v>222</v>
      </c>
      <c r="B223" s="7" t="s">
        <v>2960</v>
      </c>
      <c r="C223" s="7" t="s">
        <v>2928</v>
      </c>
      <c r="D223" s="7" t="s">
        <v>2961</v>
      </c>
      <c r="E223" s="7" t="s">
        <v>2962</v>
      </c>
      <c r="F223" s="7" t="s">
        <v>29</v>
      </c>
      <c r="G223" s="7" t="s">
        <v>2963</v>
      </c>
      <c r="H223" s="7" t="s">
        <v>53</v>
      </c>
      <c r="I223" s="7" t="s">
        <v>32</v>
      </c>
      <c r="J223" s="7" t="s">
        <v>54</v>
      </c>
      <c r="K223" s="7" t="s">
        <v>2964</v>
      </c>
      <c r="L223" s="7" t="s">
        <v>1942</v>
      </c>
      <c r="M223" s="7" t="s">
        <v>1958</v>
      </c>
      <c r="N223" s="7" t="s">
        <v>2965</v>
      </c>
      <c r="O223" s="7">
        <v>115.5</v>
      </c>
      <c r="P223" s="7">
        <v>2</v>
      </c>
      <c r="Q223" s="7">
        <v>49.62</v>
      </c>
      <c r="R223" s="7">
        <v>10.69</v>
      </c>
      <c r="S223" s="7" t="s">
        <v>38</v>
      </c>
      <c r="T223" s="7">
        <v>471</v>
      </c>
      <c r="U223" s="7" t="s">
        <v>39</v>
      </c>
      <c r="V223" s="7" t="s">
        <v>78</v>
      </c>
      <c r="W223" s="8" t="s">
        <v>41</v>
      </c>
      <c r="X223" s="3">
        <v>44880</v>
      </c>
      <c r="Y223" s="4" t="str">
        <f>TEXT(India_Data[[#This Row],[Order Date]],"YYYY")</f>
        <v>2022</v>
      </c>
      <c r="Z223" s="4" t="str">
        <f>TEXT(India_Data[[#This Row],[Order Date]],"dddd")</f>
        <v>Tuesday</v>
      </c>
      <c r="AA223" s="4" t="str">
        <f>TEXT(India_Data[[#This Row],[Order Date]],"MMMM")</f>
        <v>November</v>
      </c>
      <c r="AB223" s="4">
        <v>44885</v>
      </c>
      <c r="AC223" t="str">
        <f>IF(OR(India_Data[[#This Row],[Dayname]]="Sunday",India_Data[[#This Row],[Dayname]]="Saturday"),"Weekend","Weekday")</f>
        <v>Weekday</v>
      </c>
      <c r="AD223">
        <f>WEEKDAY(India_Data[[#This Row],[Order Date]])</f>
        <v>3</v>
      </c>
      <c r="AE223" t="str">
        <f>IF(OR(India_Data[[#This Row],[Column1]]=1,India_Data[[#This Row],[Column1]]=7),"Weekend","Weekday")</f>
        <v>Weekday</v>
      </c>
      <c r="AF223" s="15">
        <f>WEEKDAY(India_Data[[#This Row],[Order Date]],2)</f>
        <v>2</v>
      </c>
      <c r="AG223" s="15" t="str">
        <f>IF(India_Data[[#This Row],[Column3]]&gt;5,"Weekend","weekday")</f>
        <v>weekday</v>
      </c>
    </row>
    <row r="224" spans="1:33" x14ac:dyDescent="0.35">
      <c r="A224" s="9">
        <v>223</v>
      </c>
      <c r="B224" s="7" t="s">
        <v>3662</v>
      </c>
      <c r="C224" s="7" t="s">
        <v>3631</v>
      </c>
      <c r="D224" s="7" t="s">
        <v>379</v>
      </c>
      <c r="E224" s="7" t="s">
        <v>380</v>
      </c>
      <c r="F224" s="7" t="s">
        <v>29</v>
      </c>
      <c r="G224" s="7" t="s">
        <v>117</v>
      </c>
      <c r="H224" s="7" t="s">
        <v>143</v>
      </c>
      <c r="I224" s="7" t="s">
        <v>32</v>
      </c>
      <c r="J224" s="7" t="s">
        <v>33</v>
      </c>
      <c r="K224" s="7" t="s">
        <v>3663</v>
      </c>
      <c r="L224" s="7" t="s">
        <v>1942</v>
      </c>
      <c r="M224" s="7" t="s">
        <v>1969</v>
      </c>
      <c r="N224" s="7" t="s">
        <v>3664</v>
      </c>
      <c r="O224" s="7">
        <v>1908.45</v>
      </c>
      <c r="P224" s="7">
        <v>3</v>
      </c>
      <c r="Q224" s="7">
        <v>534.33000000000004</v>
      </c>
      <c r="R224" s="7">
        <v>225.58</v>
      </c>
      <c r="S224" s="7" t="s">
        <v>2337</v>
      </c>
      <c r="T224" s="7">
        <v>324</v>
      </c>
      <c r="U224" s="7" t="s">
        <v>39</v>
      </c>
      <c r="V224" s="7" t="s">
        <v>57</v>
      </c>
      <c r="W224" s="8" t="s">
        <v>41</v>
      </c>
      <c r="X224" s="3">
        <v>45550</v>
      </c>
      <c r="Y224" s="4" t="str">
        <f>TEXT(India_Data[[#This Row],[Order Date]],"YYYY")</f>
        <v>2024</v>
      </c>
      <c r="Z224" s="4" t="str">
        <f>TEXT(India_Data[[#This Row],[Order Date]],"dddd")</f>
        <v>Sunday</v>
      </c>
      <c r="AA224" s="4" t="str">
        <f>TEXT(India_Data[[#This Row],[Order Date]],"MMMM")</f>
        <v>September</v>
      </c>
      <c r="AB224" s="4">
        <v>45552</v>
      </c>
      <c r="AC224" t="str">
        <f>IF(OR(India_Data[[#This Row],[Dayname]]="Sunday",India_Data[[#This Row],[Dayname]]="Saturday"),"Weekend","Weekday")</f>
        <v>Weekend</v>
      </c>
      <c r="AD224">
        <f>WEEKDAY(India_Data[[#This Row],[Order Date]])</f>
        <v>1</v>
      </c>
      <c r="AE224" t="str">
        <f>IF(OR(India_Data[[#This Row],[Column1]]=1,India_Data[[#This Row],[Column1]]=7),"Weekend","Weekday")</f>
        <v>Weekend</v>
      </c>
      <c r="AF224" s="15">
        <f>WEEKDAY(India_Data[[#This Row],[Order Date]],2)</f>
        <v>7</v>
      </c>
      <c r="AG224" s="15" t="str">
        <f>IF(India_Data[[#This Row],[Column3]]&gt;5,"Weekend","weekday")</f>
        <v>Weekend</v>
      </c>
    </row>
    <row r="225" spans="1:33" x14ac:dyDescent="0.35">
      <c r="A225" s="9">
        <v>224</v>
      </c>
      <c r="B225" s="7" t="s">
        <v>3665</v>
      </c>
      <c r="C225" s="7" t="s">
        <v>3631</v>
      </c>
      <c r="D225" s="7" t="s">
        <v>3666</v>
      </c>
      <c r="E225" s="7" t="s">
        <v>3667</v>
      </c>
      <c r="F225" s="7" t="s">
        <v>29</v>
      </c>
      <c r="G225" s="7" t="s">
        <v>588</v>
      </c>
      <c r="H225" s="7" t="s">
        <v>136</v>
      </c>
      <c r="I225" s="7" t="s">
        <v>32</v>
      </c>
      <c r="J225" s="7" t="s">
        <v>54</v>
      </c>
      <c r="K225" s="7" t="s">
        <v>2126</v>
      </c>
      <c r="L225" s="7" t="s">
        <v>1942</v>
      </c>
      <c r="M225" s="7" t="s">
        <v>1969</v>
      </c>
      <c r="N225" s="7" t="s">
        <v>2127</v>
      </c>
      <c r="O225" s="7">
        <v>524.28</v>
      </c>
      <c r="P225" s="7">
        <v>4</v>
      </c>
      <c r="Q225" s="7">
        <v>146.76</v>
      </c>
      <c r="R225" s="7">
        <v>148.44999999999999</v>
      </c>
      <c r="S225" s="7" t="s">
        <v>2337</v>
      </c>
      <c r="T225" s="7">
        <v>160</v>
      </c>
      <c r="U225" s="7" t="s">
        <v>39</v>
      </c>
      <c r="V225" s="7" t="s">
        <v>40</v>
      </c>
      <c r="W225" s="8" t="s">
        <v>41</v>
      </c>
      <c r="X225" s="3">
        <v>44246</v>
      </c>
      <c r="Y225" s="4" t="str">
        <f>TEXT(India_Data[[#This Row],[Order Date]],"YYYY")</f>
        <v>2021</v>
      </c>
      <c r="Z225" s="4" t="str">
        <f>TEXT(India_Data[[#This Row],[Order Date]],"dddd")</f>
        <v>Friday</v>
      </c>
      <c r="AA225" s="4" t="str">
        <f>TEXT(India_Data[[#This Row],[Order Date]],"MMMM")</f>
        <v>February</v>
      </c>
      <c r="AB225" s="4">
        <v>44248</v>
      </c>
      <c r="AC225" t="str">
        <f>IF(OR(India_Data[[#This Row],[Dayname]]="Sunday",India_Data[[#This Row],[Dayname]]="Saturday"),"Weekend","Weekday")</f>
        <v>Weekday</v>
      </c>
      <c r="AD225">
        <f>WEEKDAY(India_Data[[#This Row],[Order Date]])</f>
        <v>6</v>
      </c>
      <c r="AE225" t="str">
        <f>IF(OR(India_Data[[#This Row],[Column1]]=1,India_Data[[#This Row],[Column1]]=7),"Weekend","Weekday")</f>
        <v>Weekday</v>
      </c>
      <c r="AF225" s="15">
        <f>WEEKDAY(India_Data[[#This Row],[Order Date]],2)</f>
        <v>5</v>
      </c>
      <c r="AG225" s="15" t="str">
        <f>IF(India_Data[[#This Row],[Column3]]&gt;5,"Weekend","weekday")</f>
        <v>weekday</v>
      </c>
    </row>
    <row r="226" spans="1:33" x14ac:dyDescent="0.35">
      <c r="A226" s="9">
        <v>225</v>
      </c>
      <c r="B226" s="7" t="s">
        <v>3668</v>
      </c>
      <c r="C226" s="7" t="s">
        <v>3631</v>
      </c>
      <c r="D226" s="7" t="s">
        <v>3669</v>
      </c>
      <c r="E226" s="7" t="s">
        <v>3670</v>
      </c>
      <c r="F226" s="7" t="s">
        <v>29</v>
      </c>
      <c r="G226" s="7" t="s">
        <v>324</v>
      </c>
      <c r="H226" s="7" t="s">
        <v>31</v>
      </c>
      <c r="I226" s="7" t="s">
        <v>32</v>
      </c>
      <c r="J226" s="7" t="s">
        <v>33</v>
      </c>
      <c r="K226" s="7" t="s">
        <v>3671</v>
      </c>
      <c r="L226" s="7" t="s">
        <v>1942</v>
      </c>
      <c r="M226" s="7" t="s">
        <v>1969</v>
      </c>
      <c r="N226" s="7" t="s">
        <v>3672</v>
      </c>
      <c r="O226" s="7">
        <v>228.15</v>
      </c>
      <c r="P226" s="7">
        <v>3</v>
      </c>
      <c r="Q226" s="7">
        <v>86.67</v>
      </c>
      <c r="R226" s="7">
        <v>61.93</v>
      </c>
      <c r="S226" s="7" t="s">
        <v>2337</v>
      </c>
      <c r="T226" s="7">
        <v>715</v>
      </c>
      <c r="U226" s="7" t="s">
        <v>39</v>
      </c>
      <c r="V226" s="7" t="s">
        <v>78</v>
      </c>
      <c r="W226" s="8" t="s">
        <v>58</v>
      </c>
      <c r="X226" s="3">
        <v>45239</v>
      </c>
      <c r="Y226" s="4" t="str">
        <f>TEXT(India_Data[[#This Row],[Order Date]],"YYYY")</f>
        <v>2023</v>
      </c>
      <c r="Z226" s="4" t="str">
        <f>TEXT(India_Data[[#This Row],[Order Date]],"dddd")</f>
        <v>Thursday</v>
      </c>
      <c r="AA226" s="4" t="str">
        <f>TEXT(India_Data[[#This Row],[Order Date]],"MMMM")</f>
        <v>November</v>
      </c>
      <c r="AB226" s="4">
        <v>45182</v>
      </c>
      <c r="AC226" t="str">
        <f>IF(OR(India_Data[[#This Row],[Dayname]]="Sunday",India_Data[[#This Row],[Dayname]]="Saturday"),"Weekend","Weekday")</f>
        <v>Weekday</v>
      </c>
      <c r="AD226">
        <f>WEEKDAY(India_Data[[#This Row],[Order Date]])</f>
        <v>5</v>
      </c>
      <c r="AE226" t="str">
        <f>IF(OR(India_Data[[#This Row],[Column1]]=1,India_Data[[#This Row],[Column1]]=7),"Weekend","Weekday")</f>
        <v>Weekday</v>
      </c>
      <c r="AF226" s="15">
        <f>WEEKDAY(India_Data[[#This Row],[Order Date]],2)</f>
        <v>4</v>
      </c>
      <c r="AG226" s="15" t="str">
        <f>IF(India_Data[[#This Row],[Column3]]&gt;5,"Weekend","weekday")</f>
        <v>weekday</v>
      </c>
    </row>
    <row r="227" spans="1:33" x14ac:dyDescent="0.35">
      <c r="A227" s="9">
        <v>226</v>
      </c>
      <c r="B227" s="7" t="s">
        <v>3673</v>
      </c>
      <c r="C227" s="7" t="s">
        <v>3631</v>
      </c>
      <c r="D227" s="7" t="s">
        <v>1362</v>
      </c>
      <c r="E227" s="7" t="s">
        <v>1363</v>
      </c>
      <c r="F227" s="7" t="s">
        <v>29</v>
      </c>
      <c r="G227" s="7" t="s">
        <v>1497</v>
      </c>
      <c r="H227" s="7" t="s">
        <v>757</v>
      </c>
      <c r="I227" s="7" t="s">
        <v>32</v>
      </c>
      <c r="J227" s="7" t="s">
        <v>180</v>
      </c>
      <c r="K227" s="7" t="s">
        <v>3674</v>
      </c>
      <c r="L227" s="7" t="s">
        <v>1942</v>
      </c>
      <c r="M227" s="7" t="s">
        <v>1969</v>
      </c>
      <c r="N227" s="7" t="s">
        <v>2021</v>
      </c>
      <c r="O227" s="7">
        <v>3916.08</v>
      </c>
      <c r="P227" s="7">
        <v>6</v>
      </c>
      <c r="Q227" s="7">
        <v>1252.98</v>
      </c>
      <c r="R227" s="7">
        <v>25.3</v>
      </c>
      <c r="S227" s="7" t="s">
        <v>2972</v>
      </c>
      <c r="T227" s="7">
        <v>653</v>
      </c>
      <c r="U227" s="7" t="s">
        <v>39</v>
      </c>
      <c r="V227" s="7" t="s">
        <v>57</v>
      </c>
      <c r="W227" s="8" t="s">
        <v>41</v>
      </c>
      <c r="X227" s="3">
        <v>44607</v>
      </c>
      <c r="Y227" s="4" t="str">
        <f>TEXT(India_Data[[#This Row],[Order Date]],"YYYY")</f>
        <v>2022</v>
      </c>
      <c r="Z227" s="4" t="str">
        <f>TEXT(India_Data[[#This Row],[Order Date]],"dddd")</f>
        <v>Tuesday</v>
      </c>
      <c r="AA227" s="4" t="str">
        <f>TEXT(India_Data[[#This Row],[Order Date]],"MMMM")</f>
        <v>February</v>
      </c>
      <c r="AB227" s="4">
        <v>44610</v>
      </c>
      <c r="AC227" t="str">
        <f>IF(OR(India_Data[[#This Row],[Dayname]]="Sunday",India_Data[[#This Row],[Dayname]]="Saturday"),"Weekend","Weekday")</f>
        <v>Weekday</v>
      </c>
      <c r="AD227">
        <f>WEEKDAY(India_Data[[#This Row],[Order Date]])</f>
        <v>3</v>
      </c>
      <c r="AE227" t="str">
        <f>IF(OR(India_Data[[#This Row],[Column1]]=1,India_Data[[#This Row],[Column1]]=7),"Weekend","Weekday")</f>
        <v>Weekday</v>
      </c>
      <c r="AF227" s="15">
        <f>WEEKDAY(India_Data[[#This Row],[Order Date]],2)</f>
        <v>2</v>
      </c>
      <c r="AG227" s="15" t="str">
        <f>IF(India_Data[[#This Row],[Column3]]&gt;5,"Weekend","weekday")</f>
        <v>weekday</v>
      </c>
    </row>
    <row r="228" spans="1:33" x14ac:dyDescent="0.35">
      <c r="A228" s="9">
        <v>227</v>
      </c>
      <c r="B228" s="7" t="s">
        <v>3675</v>
      </c>
      <c r="C228" s="7" t="s">
        <v>3631</v>
      </c>
      <c r="D228" s="7" t="s">
        <v>3205</v>
      </c>
      <c r="E228" s="7" t="s">
        <v>3206</v>
      </c>
      <c r="F228" s="7" t="s">
        <v>29</v>
      </c>
      <c r="G228" s="7" t="s">
        <v>702</v>
      </c>
      <c r="H228" s="7" t="s">
        <v>252</v>
      </c>
      <c r="I228" s="7" t="s">
        <v>32</v>
      </c>
      <c r="J228" s="7" t="s">
        <v>47</v>
      </c>
      <c r="K228" s="7" t="s">
        <v>3676</v>
      </c>
      <c r="L228" s="7" t="s">
        <v>1942</v>
      </c>
      <c r="M228" s="7" t="s">
        <v>1969</v>
      </c>
      <c r="N228" s="7" t="s">
        <v>3677</v>
      </c>
      <c r="O228" s="7">
        <v>130.44</v>
      </c>
      <c r="P228" s="7">
        <v>2</v>
      </c>
      <c r="Q228" s="7">
        <v>45.6</v>
      </c>
      <c r="R228" s="7">
        <v>33.19</v>
      </c>
      <c r="S228" s="7" t="s">
        <v>2337</v>
      </c>
      <c r="T228" s="7">
        <v>357</v>
      </c>
      <c r="U228" s="7" t="s">
        <v>39</v>
      </c>
      <c r="V228" s="7" t="s">
        <v>40</v>
      </c>
      <c r="W228" s="8" t="s">
        <v>41</v>
      </c>
      <c r="X228" s="3">
        <v>45241</v>
      </c>
      <c r="Y228" s="4" t="str">
        <f>TEXT(India_Data[[#This Row],[Order Date]],"YYYY")</f>
        <v>2023</v>
      </c>
      <c r="Z228" s="4" t="str">
        <f>TEXT(India_Data[[#This Row],[Order Date]],"dddd")</f>
        <v>Saturday</v>
      </c>
      <c r="AA228" s="4" t="str">
        <f>TEXT(India_Data[[#This Row],[Order Date]],"MMMM")</f>
        <v>November</v>
      </c>
      <c r="AB228" s="4">
        <v>45245</v>
      </c>
      <c r="AC228" t="str">
        <f>IF(OR(India_Data[[#This Row],[Dayname]]="Sunday",India_Data[[#This Row],[Dayname]]="Saturday"),"Weekend","Weekday")</f>
        <v>Weekend</v>
      </c>
      <c r="AD228">
        <f>WEEKDAY(India_Data[[#This Row],[Order Date]])</f>
        <v>7</v>
      </c>
      <c r="AE228" t="str">
        <f>IF(OR(India_Data[[#This Row],[Column1]]=1,India_Data[[#This Row],[Column1]]=7),"Weekend","Weekday")</f>
        <v>Weekend</v>
      </c>
      <c r="AF228" s="15">
        <f>WEEKDAY(India_Data[[#This Row],[Order Date]],2)</f>
        <v>6</v>
      </c>
      <c r="AG228" s="15" t="str">
        <f>IF(India_Data[[#This Row],[Column3]]&gt;5,"Weekend","weekday")</f>
        <v>Weekend</v>
      </c>
    </row>
    <row r="229" spans="1:33" x14ac:dyDescent="0.35">
      <c r="A229" s="9">
        <v>228</v>
      </c>
      <c r="B229" s="7" t="s">
        <v>3678</v>
      </c>
      <c r="C229" s="7" t="s">
        <v>3631</v>
      </c>
      <c r="D229" s="7" t="s">
        <v>289</v>
      </c>
      <c r="E229" s="7" t="s">
        <v>290</v>
      </c>
      <c r="F229" s="7" t="s">
        <v>29</v>
      </c>
      <c r="G229" s="7" t="s">
        <v>420</v>
      </c>
      <c r="H229" s="7" t="s">
        <v>63</v>
      </c>
      <c r="I229" s="7" t="s">
        <v>32</v>
      </c>
      <c r="J229" s="7" t="s">
        <v>54</v>
      </c>
      <c r="K229" s="7" t="s">
        <v>3679</v>
      </c>
      <c r="L229" s="7" t="s">
        <v>1942</v>
      </c>
      <c r="M229" s="7" t="s">
        <v>1969</v>
      </c>
      <c r="N229" s="7" t="s">
        <v>3680</v>
      </c>
      <c r="O229" s="7">
        <v>130.56</v>
      </c>
      <c r="P229" s="7">
        <v>2</v>
      </c>
      <c r="Q229" s="7">
        <v>50.88</v>
      </c>
      <c r="R229" s="7">
        <v>18.09</v>
      </c>
      <c r="S229" s="7" t="s">
        <v>2337</v>
      </c>
      <c r="T229" s="7">
        <v>721</v>
      </c>
      <c r="U229" s="7" t="s">
        <v>39</v>
      </c>
      <c r="V229" s="7" t="s">
        <v>50</v>
      </c>
      <c r="W229" s="8" t="s">
        <v>58</v>
      </c>
      <c r="X229" s="3">
        <v>44607</v>
      </c>
      <c r="Y229" s="4" t="str">
        <f>TEXT(India_Data[[#This Row],[Order Date]],"YYYY")</f>
        <v>2022</v>
      </c>
      <c r="Z229" s="4" t="str">
        <f>TEXT(India_Data[[#This Row],[Order Date]],"dddd")</f>
        <v>Tuesday</v>
      </c>
      <c r="AA229" s="4" t="str">
        <f>TEXT(India_Data[[#This Row],[Order Date]],"MMMM")</f>
        <v>February</v>
      </c>
      <c r="AB229" s="4">
        <v>44610</v>
      </c>
      <c r="AC229" t="str">
        <f>IF(OR(India_Data[[#This Row],[Dayname]]="Sunday",India_Data[[#This Row],[Dayname]]="Saturday"),"Weekend","Weekday")</f>
        <v>Weekday</v>
      </c>
      <c r="AD229">
        <f>WEEKDAY(India_Data[[#This Row],[Order Date]])</f>
        <v>3</v>
      </c>
      <c r="AE229" t="str">
        <f>IF(OR(India_Data[[#This Row],[Column1]]=1,India_Data[[#This Row],[Column1]]=7),"Weekend","Weekday")</f>
        <v>Weekday</v>
      </c>
      <c r="AF229" s="15">
        <f>WEEKDAY(India_Data[[#This Row],[Order Date]],2)</f>
        <v>2</v>
      </c>
      <c r="AG229" s="15" t="str">
        <f>IF(India_Data[[#This Row],[Column3]]&gt;5,"Weekend","weekday")</f>
        <v>weekday</v>
      </c>
    </row>
    <row r="230" spans="1:33" x14ac:dyDescent="0.35">
      <c r="A230" s="9">
        <v>229</v>
      </c>
      <c r="B230" s="7" t="s">
        <v>4028</v>
      </c>
      <c r="C230" s="7" t="s">
        <v>3998</v>
      </c>
      <c r="D230" s="7" t="s">
        <v>2339</v>
      </c>
      <c r="E230" s="7" t="s">
        <v>2340</v>
      </c>
      <c r="F230" s="7" t="s">
        <v>110</v>
      </c>
      <c r="G230" s="7" t="s">
        <v>3658</v>
      </c>
      <c r="H230" s="7" t="s">
        <v>157</v>
      </c>
      <c r="I230" s="7" t="s">
        <v>32</v>
      </c>
      <c r="J230" s="7" t="s">
        <v>47</v>
      </c>
      <c r="K230" s="7" t="s">
        <v>2227</v>
      </c>
      <c r="L230" s="7" t="s">
        <v>1942</v>
      </c>
      <c r="M230" s="7" t="s">
        <v>1969</v>
      </c>
      <c r="N230" s="7" t="s">
        <v>2228</v>
      </c>
      <c r="O230" s="7">
        <v>293.39999999999998</v>
      </c>
      <c r="P230" s="7">
        <v>4</v>
      </c>
      <c r="Q230" s="7">
        <v>8.76</v>
      </c>
      <c r="R230" s="7">
        <v>6.64</v>
      </c>
      <c r="S230" s="7" t="s">
        <v>2337</v>
      </c>
      <c r="T230" s="7">
        <v>736</v>
      </c>
      <c r="U230" s="7" t="s">
        <v>39</v>
      </c>
      <c r="V230" s="7" t="s">
        <v>78</v>
      </c>
      <c r="W230" s="8" t="s">
        <v>41</v>
      </c>
      <c r="X230" s="3">
        <v>44657</v>
      </c>
      <c r="Y230" s="4" t="str">
        <f>TEXT(India_Data[[#This Row],[Order Date]],"YYYY")</f>
        <v>2022</v>
      </c>
      <c r="Z230" s="4" t="str">
        <f>TEXT(India_Data[[#This Row],[Order Date]],"dddd")</f>
        <v>Wednesday</v>
      </c>
      <c r="AA230" s="4" t="str">
        <f>TEXT(India_Data[[#This Row],[Order Date]],"MMMM")</f>
        <v>April</v>
      </c>
      <c r="AB230" s="4">
        <v>44718</v>
      </c>
      <c r="AC230" t="str">
        <f>IF(OR(India_Data[[#This Row],[Dayname]]="Sunday",India_Data[[#This Row],[Dayname]]="Saturday"),"Weekend","Weekday")</f>
        <v>Weekday</v>
      </c>
      <c r="AD230">
        <f>WEEKDAY(India_Data[[#This Row],[Order Date]])</f>
        <v>4</v>
      </c>
      <c r="AE230" t="str">
        <f>IF(OR(India_Data[[#This Row],[Column1]]=1,India_Data[[#This Row],[Column1]]=7),"Weekend","Weekday")</f>
        <v>Weekday</v>
      </c>
      <c r="AF230" s="15">
        <f>WEEKDAY(India_Data[[#This Row],[Order Date]],2)</f>
        <v>3</v>
      </c>
      <c r="AG230" s="15" t="str">
        <f>IF(India_Data[[#This Row],[Column3]]&gt;5,"Weekend","weekday")</f>
        <v>weekday</v>
      </c>
    </row>
    <row r="231" spans="1:33" x14ac:dyDescent="0.35">
      <c r="A231" s="9">
        <v>230</v>
      </c>
      <c r="B231" s="7" t="s">
        <v>4029</v>
      </c>
      <c r="C231" s="7" t="s">
        <v>3998</v>
      </c>
      <c r="D231" s="7" t="s">
        <v>4030</v>
      </c>
      <c r="E231" s="7" t="s">
        <v>4031</v>
      </c>
      <c r="F231" s="7" t="s">
        <v>29</v>
      </c>
      <c r="G231" s="7" t="s">
        <v>225</v>
      </c>
      <c r="H231" s="7" t="s">
        <v>53</v>
      </c>
      <c r="I231" s="7" t="s">
        <v>32</v>
      </c>
      <c r="J231" s="7" t="s">
        <v>54</v>
      </c>
      <c r="K231" s="7" t="s">
        <v>4032</v>
      </c>
      <c r="L231" s="7" t="s">
        <v>1942</v>
      </c>
      <c r="M231" s="7" t="s">
        <v>1969</v>
      </c>
      <c r="N231" s="7" t="s">
        <v>4033</v>
      </c>
      <c r="O231" s="7">
        <v>951.6</v>
      </c>
      <c r="P231" s="7">
        <v>13</v>
      </c>
      <c r="Q231" s="7">
        <v>66.3</v>
      </c>
      <c r="R231" s="7">
        <v>154.11000000000001</v>
      </c>
      <c r="S231" s="7" t="s">
        <v>2337</v>
      </c>
      <c r="T231" s="7">
        <v>643</v>
      </c>
      <c r="U231" s="7" t="s">
        <v>39</v>
      </c>
      <c r="V231" s="7" t="s">
        <v>57</v>
      </c>
      <c r="W231" s="8" t="s">
        <v>58</v>
      </c>
      <c r="X231" s="3">
        <v>44852</v>
      </c>
      <c r="Y231" s="4" t="str">
        <f>TEXT(India_Data[[#This Row],[Order Date]],"YYYY")</f>
        <v>2022</v>
      </c>
      <c r="Z231" s="4" t="str">
        <f>TEXT(India_Data[[#This Row],[Order Date]],"dddd")</f>
        <v>Tuesday</v>
      </c>
      <c r="AA231" s="4" t="str">
        <f>TEXT(India_Data[[#This Row],[Order Date]],"MMMM")</f>
        <v>October</v>
      </c>
      <c r="AB231" s="4">
        <v>44853</v>
      </c>
      <c r="AC231" t="str">
        <f>IF(OR(India_Data[[#This Row],[Dayname]]="Sunday",India_Data[[#This Row],[Dayname]]="Saturday"),"Weekend","Weekday")</f>
        <v>Weekday</v>
      </c>
      <c r="AD231">
        <f>WEEKDAY(India_Data[[#This Row],[Order Date]])</f>
        <v>3</v>
      </c>
      <c r="AE231" t="str">
        <f>IF(OR(India_Data[[#This Row],[Column1]]=1,India_Data[[#This Row],[Column1]]=7),"Weekend","Weekday")</f>
        <v>Weekday</v>
      </c>
      <c r="AF231" s="15">
        <f>WEEKDAY(India_Data[[#This Row],[Order Date]],2)</f>
        <v>2</v>
      </c>
      <c r="AG231" s="15" t="str">
        <f>IF(India_Data[[#This Row],[Column3]]&gt;5,"Weekend","weekday")</f>
        <v>weekday</v>
      </c>
    </row>
    <row r="232" spans="1:33" x14ac:dyDescent="0.35">
      <c r="A232" s="9">
        <v>231</v>
      </c>
      <c r="B232" s="7" t="s">
        <v>3502</v>
      </c>
      <c r="C232" s="7" t="s">
        <v>2928</v>
      </c>
      <c r="D232" s="7" t="s">
        <v>3503</v>
      </c>
      <c r="E232" s="7" t="s">
        <v>3504</v>
      </c>
      <c r="F232" s="7" t="s">
        <v>171</v>
      </c>
      <c r="G232" s="7" t="s">
        <v>191</v>
      </c>
      <c r="H232" s="7" t="s">
        <v>63</v>
      </c>
      <c r="I232" s="7" t="s">
        <v>32</v>
      </c>
      <c r="J232" s="7" t="s">
        <v>54</v>
      </c>
      <c r="K232" s="7" t="s">
        <v>3505</v>
      </c>
      <c r="L232" s="7" t="s">
        <v>1942</v>
      </c>
      <c r="M232" s="7" t="s">
        <v>1969</v>
      </c>
      <c r="N232" s="7" t="s">
        <v>3506</v>
      </c>
      <c r="O232" s="7">
        <v>636.29999999999995</v>
      </c>
      <c r="P232" s="7">
        <v>1</v>
      </c>
      <c r="Q232" s="7">
        <v>235.41</v>
      </c>
      <c r="R232" s="7">
        <v>91.33</v>
      </c>
      <c r="S232" s="7" t="s">
        <v>2337</v>
      </c>
      <c r="T232" s="7">
        <v>503</v>
      </c>
      <c r="U232" s="7" t="s">
        <v>39</v>
      </c>
      <c r="V232" s="7" t="s">
        <v>40</v>
      </c>
      <c r="W232" s="8" t="s">
        <v>58</v>
      </c>
      <c r="X232" s="3">
        <v>44528</v>
      </c>
      <c r="Y232" s="4" t="str">
        <f>TEXT(India_Data[[#This Row],[Order Date]],"YYYY")</f>
        <v>2021</v>
      </c>
      <c r="Z232" s="4" t="str">
        <f>TEXT(India_Data[[#This Row],[Order Date]],"dddd")</f>
        <v>Sunday</v>
      </c>
      <c r="AA232" s="4" t="str">
        <f>TEXT(India_Data[[#This Row],[Order Date]],"MMMM")</f>
        <v>November</v>
      </c>
      <c r="AB232" s="4">
        <v>44267</v>
      </c>
      <c r="AC232" t="str">
        <f>IF(OR(India_Data[[#This Row],[Dayname]]="Sunday",India_Data[[#This Row],[Dayname]]="Saturday"),"Weekend","Weekday")</f>
        <v>Weekend</v>
      </c>
      <c r="AD232">
        <f>WEEKDAY(India_Data[[#This Row],[Order Date]])</f>
        <v>1</v>
      </c>
      <c r="AE232" t="str">
        <f>IF(OR(India_Data[[#This Row],[Column1]]=1,India_Data[[#This Row],[Column1]]=7),"Weekend","Weekday")</f>
        <v>Weekend</v>
      </c>
      <c r="AF232" s="15">
        <f>WEEKDAY(India_Data[[#This Row],[Order Date]],2)</f>
        <v>7</v>
      </c>
      <c r="AG232" s="15" t="str">
        <f>IF(India_Data[[#This Row],[Column3]]&gt;5,"Weekend","weekday")</f>
        <v>Weekend</v>
      </c>
    </row>
    <row r="233" spans="1:33" x14ac:dyDescent="0.35">
      <c r="A233" s="9">
        <v>232</v>
      </c>
      <c r="B233" s="7" t="s">
        <v>2966</v>
      </c>
      <c r="C233" s="7" t="s">
        <v>2928</v>
      </c>
      <c r="D233" s="7" t="s">
        <v>2967</v>
      </c>
      <c r="E233" s="7" t="s">
        <v>2968</v>
      </c>
      <c r="F233" s="7" t="s">
        <v>171</v>
      </c>
      <c r="G233" s="7" t="s">
        <v>341</v>
      </c>
      <c r="H233" s="7" t="s">
        <v>342</v>
      </c>
      <c r="I233" s="7" t="s">
        <v>32</v>
      </c>
      <c r="J233" s="7" t="s">
        <v>180</v>
      </c>
      <c r="K233" s="7" t="s">
        <v>2153</v>
      </c>
      <c r="L233" s="7" t="s">
        <v>1942</v>
      </c>
      <c r="M233" s="7" t="s">
        <v>1969</v>
      </c>
      <c r="N233" s="7" t="s">
        <v>2154</v>
      </c>
      <c r="O233" s="7">
        <v>833.7</v>
      </c>
      <c r="P233" s="7">
        <v>5</v>
      </c>
      <c r="Q233" s="7">
        <v>316.8</v>
      </c>
      <c r="R233" s="7">
        <v>70.84</v>
      </c>
      <c r="S233" s="7" t="s">
        <v>2337</v>
      </c>
      <c r="T233" s="7">
        <v>114</v>
      </c>
      <c r="U233" s="7" t="s">
        <v>39</v>
      </c>
      <c r="V233" s="7" t="s">
        <v>50</v>
      </c>
      <c r="W233" s="8" t="s">
        <v>41</v>
      </c>
      <c r="X233" s="3">
        <v>44475</v>
      </c>
      <c r="Y233" s="4" t="str">
        <f>TEXT(India_Data[[#This Row],[Order Date]],"YYYY")</f>
        <v>2021</v>
      </c>
      <c r="Z233" s="4" t="str">
        <f>TEXT(India_Data[[#This Row],[Order Date]],"dddd")</f>
        <v>Wednesday</v>
      </c>
      <c r="AA233" s="4" t="str">
        <f>TEXT(India_Data[[#This Row],[Order Date]],"MMMM")</f>
        <v>October</v>
      </c>
      <c r="AB233" s="4">
        <v>44475</v>
      </c>
      <c r="AC233" t="str">
        <f>IF(OR(India_Data[[#This Row],[Dayname]]="Sunday",India_Data[[#This Row],[Dayname]]="Saturday"),"Weekend","Weekday")</f>
        <v>Weekday</v>
      </c>
      <c r="AD233">
        <f>WEEKDAY(India_Data[[#This Row],[Order Date]])</f>
        <v>4</v>
      </c>
      <c r="AE233" t="str">
        <f>IF(OR(India_Data[[#This Row],[Column1]]=1,India_Data[[#This Row],[Column1]]=7),"Weekend","Weekday")</f>
        <v>Weekday</v>
      </c>
      <c r="AF233" s="15">
        <f>WEEKDAY(India_Data[[#This Row],[Order Date]],2)</f>
        <v>3</v>
      </c>
      <c r="AG233" s="15" t="str">
        <f>IF(India_Data[[#This Row],[Column3]]&gt;5,"Weekend","weekday")</f>
        <v>weekday</v>
      </c>
    </row>
    <row r="234" spans="1:33" x14ac:dyDescent="0.35">
      <c r="A234" s="9">
        <v>233</v>
      </c>
      <c r="B234" s="7" t="s">
        <v>2969</v>
      </c>
      <c r="C234" s="7" t="s">
        <v>2928</v>
      </c>
      <c r="D234" s="7" t="s">
        <v>2970</v>
      </c>
      <c r="E234" s="7" t="s">
        <v>2971</v>
      </c>
      <c r="F234" s="7" t="s">
        <v>110</v>
      </c>
      <c r="G234" s="7" t="s">
        <v>260</v>
      </c>
      <c r="H234" s="7" t="s">
        <v>260</v>
      </c>
      <c r="I234" s="7" t="s">
        <v>32</v>
      </c>
      <c r="J234" s="7" t="s">
        <v>33</v>
      </c>
      <c r="K234" s="7" t="s">
        <v>2551</v>
      </c>
      <c r="L234" s="7" t="s">
        <v>1942</v>
      </c>
      <c r="M234" s="7" t="s">
        <v>1969</v>
      </c>
      <c r="N234" s="7" t="s">
        <v>2552</v>
      </c>
      <c r="O234" s="7">
        <v>1916.73</v>
      </c>
      <c r="P234" s="7">
        <v>3</v>
      </c>
      <c r="Q234" s="7">
        <v>498.33</v>
      </c>
      <c r="R234" s="7">
        <v>548.4</v>
      </c>
      <c r="S234" s="7" t="s">
        <v>2972</v>
      </c>
      <c r="T234" s="7">
        <v>116</v>
      </c>
      <c r="U234" s="7" t="s">
        <v>39</v>
      </c>
      <c r="V234" s="7" t="s">
        <v>78</v>
      </c>
      <c r="W234" s="8" t="s">
        <v>41</v>
      </c>
      <c r="X234" s="3">
        <v>45228</v>
      </c>
      <c r="Y234" s="4" t="str">
        <f>TEXT(India_Data[[#This Row],[Order Date]],"YYYY")</f>
        <v>2023</v>
      </c>
      <c r="Z234" s="4" t="str">
        <f>TEXT(India_Data[[#This Row],[Order Date]],"dddd")</f>
        <v>Sunday</v>
      </c>
      <c r="AA234" s="4" t="str">
        <f>TEXT(India_Data[[#This Row],[Order Date]],"MMMM")</f>
        <v>October</v>
      </c>
      <c r="AB234" s="4">
        <v>45229</v>
      </c>
      <c r="AC234" t="str">
        <f>IF(OR(India_Data[[#This Row],[Dayname]]="Sunday",India_Data[[#This Row],[Dayname]]="Saturday"),"Weekend","Weekday")</f>
        <v>Weekend</v>
      </c>
      <c r="AD234">
        <f>WEEKDAY(India_Data[[#This Row],[Order Date]])</f>
        <v>1</v>
      </c>
      <c r="AE234" t="str">
        <f>IF(OR(India_Data[[#This Row],[Column1]]=1,India_Data[[#This Row],[Column1]]=7),"Weekend","Weekday")</f>
        <v>Weekend</v>
      </c>
      <c r="AF234" s="15">
        <f>WEEKDAY(India_Data[[#This Row],[Order Date]],2)</f>
        <v>7</v>
      </c>
      <c r="AG234" s="15" t="str">
        <f>IF(India_Data[[#This Row],[Column3]]&gt;5,"Weekend","weekday")</f>
        <v>Weekend</v>
      </c>
    </row>
    <row r="235" spans="1:33" x14ac:dyDescent="0.35">
      <c r="A235" s="9">
        <v>234</v>
      </c>
      <c r="B235" s="7" t="s">
        <v>3507</v>
      </c>
      <c r="C235" s="7" t="s">
        <v>2928</v>
      </c>
      <c r="D235" s="7" t="s">
        <v>3508</v>
      </c>
      <c r="E235" s="7" t="s">
        <v>3509</v>
      </c>
      <c r="F235" s="7" t="s">
        <v>110</v>
      </c>
      <c r="G235" s="7" t="s">
        <v>74</v>
      </c>
      <c r="H235" s="7" t="s">
        <v>63</v>
      </c>
      <c r="I235" s="7" t="s">
        <v>32</v>
      </c>
      <c r="J235" s="7" t="s">
        <v>54</v>
      </c>
      <c r="K235" s="7" t="s">
        <v>2122</v>
      </c>
      <c r="L235" s="7" t="s">
        <v>1942</v>
      </c>
      <c r="M235" s="7" t="s">
        <v>1969</v>
      </c>
      <c r="N235" s="7" t="s">
        <v>2123</v>
      </c>
      <c r="O235" s="7">
        <v>333.66</v>
      </c>
      <c r="P235" s="7">
        <v>2</v>
      </c>
      <c r="Q235" s="7">
        <v>103.38</v>
      </c>
      <c r="R235" s="7">
        <v>42.29</v>
      </c>
      <c r="S235" s="7" t="s">
        <v>38</v>
      </c>
      <c r="T235" s="7">
        <v>591</v>
      </c>
      <c r="U235" s="7" t="s">
        <v>39</v>
      </c>
      <c r="V235" s="7" t="s">
        <v>57</v>
      </c>
      <c r="W235" s="8" t="s">
        <v>41</v>
      </c>
      <c r="X235" s="3">
        <v>44528</v>
      </c>
      <c r="Y235" s="4" t="str">
        <f>TEXT(India_Data[[#This Row],[Order Date]],"YYYY")</f>
        <v>2021</v>
      </c>
      <c r="Z235" s="4" t="str">
        <f>TEXT(India_Data[[#This Row],[Order Date]],"dddd")</f>
        <v>Sunday</v>
      </c>
      <c r="AA235" s="4" t="str">
        <f>TEXT(India_Data[[#This Row],[Order Date]],"MMMM")</f>
        <v>November</v>
      </c>
      <c r="AB235" s="4">
        <v>44267</v>
      </c>
      <c r="AC235" t="str">
        <f>IF(OR(India_Data[[#This Row],[Dayname]]="Sunday",India_Data[[#This Row],[Dayname]]="Saturday"),"Weekend","Weekday")</f>
        <v>Weekend</v>
      </c>
      <c r="AD235">
        <f>WEEKDAY(India_Data[[#This Row],[Order Date]])</f>
        <v>1</v>
      </c>
      <c r="AE235" t="str">
        <f>IF(OR(India_Data[[#This Row],[Column1]]=1,India_Data[[#This Row],[Column1]]=7),"Weekend","Weekday")</f>
        <v>Weekend</v>
      </c>
      <c r="AF235" s="15">
        <f>WEEKDAY(India_Data[[#This Row],[Order Date]],2)</f>
        <v>7</v>
      </c>
      <c r="AG235" s="15" t="str">
        <f>IF(India_Data[[#This Row],[Column3]]&gt;5,"Weekend","weekday")</f>
        <v>Weekend</v>
      </c>
    </row>
    <row r="236" spans="1:33" x14ac:dyDescent="0.35">
      <c r="A236" s="9">
        <v>235</v>
      </c>
      <c r="B236" s="7" t="s">
        <v>2973</v>
      </c>
      <c r="C236" s="7" t="s">
        <v>2928</v>
      </c>
      <c r="D236" s="7" t="s">
        <v>2974</v>
      </c>
      <c r="E236" s="7" t="s">
        <v>2975</v>
      </c>
      <c r="F236" s="7" t="s">
        <v>29</v>
      </c>
      <c r="G236" s="7" t="s">
        <v>164</v>
      </c>
      <c r="H236" s="7" t="s">
        <v>165</v>
      </c>
      <c r="I236" s="7" t="s">
        <v>32</v>
      </c>
      <c r="J236" s="7" t="s">
        <v>47</v>
      </c>
      <c r="K236" s="7" t="s">
        <v>2976</v>
      </c>
      <c r="L236" s="7" t="s">
        <v>1942</v>
      </c>
      <c r="M236" s="7" t="s">
        <v>1969</v>
      </c>
      <c r="N236" s="7" t="s">
        <v>2977</v>
      </c>
      <c r="O236" s="7">
        <v>277.14</v>
      </c>
      <c r="P236" s="7">
        <v>2</v>
      </c>
      <c r="Q236" s="7">
        <v>38.76</v>
      </c>
      <c r="R236" s="7">
        <v>13.96</v>
      </c>
      <c r="S236" s="7" t="s">
        <v>2337</v>
      </c>
      <c r="T236" s="7">
        <v>639</v>
      </c>
      <c r="U236" s="7" t="s">
        <v>39</v>
      </c>
      <c r="V236" s="7" t="s">
        <v>40</v>
      </c>
      <c r="W236" s="8" t="s">
        <v>41</v>
      </c>
      <c r="X236" s="3">
        <v>45438</v>
      </c>
      <c r="Y236" s="4" t="str">
        <f>TEXT(India_Data[[#This Row],[Order Date]],"YYYY")</f>
        <v>2024</v>
      </c>
      <c r="Z236" s="4" t="str">
        <f>TEXT(India_Data[[#This Row],[Order Date]],"dddd")</f>
        <v>Sunday</v>
      </c>
      <c r="AA236" s="4" t="str">
        <f>TEXT(India_Data[[#This Row],[Order Date]],"MMMM")</f>
        <v>May</v>
      </c>
      <c r="AB236" s="4">
        <v>45440</v>
      </c>
      <c r="AC236" t="str">
        <f>IF(OR(India_Data[[#This Row],[Dayname]]="Sunday",India_Data[[#This Row],[Dayname]]="Saturday"),"Weekend","Weekday")</f>
        <v>Weekend</v>
      </c>
      <c r="AD236">
        <f>WEEKDAY(India_Data[[#This Row],[Order Date]])</f>
        <v>1</v>
      </c>
      <c r="AE236" t="str">
        <f>IF(OR(India_Data[[#This Row],[Column1]]=1,India_Data[[#This Row],[Column1]]=7),"Weekend","Weekday")</f>
        <v>Weekend</v>
      </c>
      <c r="AF236" s="15">
        <f>WEEKDAY(India_Data[[#This Row],[Order Date]],2)</f>
        <v>7</v>
      </c>
      <c r="AG236" s="15" t="str">
        <f>IF(India_Data[[#This Row],[Column3]]&gt;5,"Weekend","weekday")</f>
        <v>Weekend</v>
      </c>
    </row>
    <row r="237" spans="1:33" x14ac:dyDescent="0.35">
      <c r="A237" s="9">
        <v>236</v>
      </c>
      <c r="B237" s="7" t="s">
        <v>3495</v>
      </c>
      <c r="C237" s="7" t="s">
        <v>2928</v>
      </c>
      <c r="D237" s="7" t="s">
        <v>2944</v>
      </c>
      <c r="E237" s="7" t="s">
        <v>2945</v>
      </c>
      <c r="F237" s="7" t="s">
        <v>29</v>
      </c>
      <c r="G237" s="7" t="s">
        <v>280</v>
      </c>
      <c r="H237" s="7" t="s">
        <v>63</v>
      </c>
      <c r="I237" s="7" t="s">
        <v>32</v>
      </c>
      <c r="J237" s="7" t="s">
        <v>54</v>
      </c>
      <c r="K237" s="7" t="s">
        <v>2080</v>
      </c>
      <c r="L237" s="7" t="s">
        <v>1942</v>
      </c>
      <c r="M237" s="7" t="s">
        <v>1969</v>
      </c>
      <c r="N237" s="7" t="s">
        <v>2081</v>
      </c>
      <c r="O237" s="7">
        <v>642.78</v>
      </c>
      <c r="P237" s="7">
        <v>1</v>
      </c>
      <c r="Q237" s="7">
        <v>25.71</v>
      </c>
      <c r="R237" s="7">
        <v>8.68</v>
      </c>
      <c r="S237" s="7" t="s">
        <v>2337</v>
      </c>
      <c r="T237" s="7">
        <v>571</v>
      </c>
      <c r="U237" s="7" t="s">
        <v>39</v>
      </c>
      <c r="V237" s="7" t="s">
        <v>50</v>
      </c>
      <c r="W237" s="8" t="s">
        <v>41</v>
      </c>
      <c r="X237" s="3">
        <v>44831</v>
      </c>
      <c r="Y237" s="4" t="str">
        <f>TEXT(India_Data[[#This Row],[Order Date]],"YYYY")</f>
        <v>2022</v>
      </c>
      <c r="Z237" s="4" t="str">
        <f>TEXT(India_Data[[#This Row],[Order Date]],"dddd")</f>
        <v>Tuesday</v>
      </c>
      <c r="AA237" s="4" t="str">
        <f>TEXT(India_Data[[#This Row],[Order Date]],"MMMM")</f>
        <v>September</v>
      </c>
      <c r="AB237" s="4">
        <v>44833</v>
      </c>
      <c r="AC237" t="str">
        <f>IF(OR(India_Data[[#This Row],[Dayname]]="Sunday",India_Data[[#This Row],[Dayname]]="Saturday"),"Weekend","Weekday")</f>
        <v>Weekday</v>
      </c>
      <c r="AD237">
        <f>WEEKDAY(India_Data[[#This Row],[Order Date]])</f>
        <v>3</v>
      </c>
      <c r="AE237" t="str">
        <f>IF(OR(India_Data[[#This Row],[Column1]]=1,India_Data[[#This Row],[Column1]]=7),"Weekend","Weekday")</f>
        <v>Weekday</v>
      </c>
      <c r="AF237" s="15">
        <f>WEEKDAY(India_Data[[#This Row],[Order Date]],2)</f>
        <v>2</v>
      </c>
      <c r="AG237" s="15" t="str">
        <f>IF(India_Data[[#This Row],[Column3]]&gt;5,"Weekend","weekday")</f>
        <v>weekday</v>
      </c>
    </row>
    <row r="238" spans="1:33" x14ac:dyDescent="0.35">
      <c r="A238" s="9">
        <v>237</v>
      </c>
      <c r="B238" s="7" t="s">
        <v>3486</v>
      </c>
      <c r="C238" s="7" t="s">
        <v>2928</v>
      </c>
      <c r="D238" s="7" t="s">
        <v>1403</v>
      </c>
      <c r="E238" s="7" t="s">
        <v>1404</v>
      </c>
      <c r="F238" s="7" t="s">
        <v>29</v>
      </c>
      <c r="G238" s="7" t="s">
        <v>291</v>
      </c>
      <c r="H238" s="7" t="s">
        <v>63</v>
      </c>
      <c r="I238" s="7" t="s">
        <v>32</v>
      </c>
      <c r="J238" s="7" t="s">
        <v>54</v>
      </c>
      <c r="K238" s="7" t="s">
        <v>2644</v>
      </c>
      <c r="L238" s="7" t="s">
        <v>1942</v>
      </c>
      <c r="M238" s="7" t="s">
        <v>1969</v>
      </c>
      <c r="N238" s="7" t="s">
        <v>2645</v>
      </c>
      <c r="O238" s="7">
        <v>109.66500000000001</v>
      </c>
      <c r="P238" s="7">
        <v>3</v>
      </c>
      <c r="Q238" s="7">
        <v>-30.734999999999999</v>
      </c>
      <c r="R238" s="7">
        <v>9.34</v>
      </c>
      <c r="S238" s="7" t="s">
        <v>38</v>
      </c>
      <c r="T238" s="7">
        <v>96</v>
      </c>
      <c r="U238" s="7" t="s">
        <v>39</v>
      </c>
      <c r="V238" s="7" t="s">
        <v>78</v>
      </c>
      <c r="W238" s="8" t="s">
        <v>41</v>
      </c>
      <c r="X238" s="3">
        <v>45561</v>
      </c>
      <c r="Y238" s="4" t="str">
        <f>TEXT(India_Data[[#This Row],[Order Date]],"YYYY")</f>
        <v>2024</v>
      </c>
      <c r="Z238" s="4" t="str">
        <f>TEXT(India_Data[[#This Row],[Order Date]],"dddd")</f>
        <v>Thursday</v>
      </c>
      <c r="AA238" s="4" t="str">
        <f>TEXT(India_Data[[#This Row],[Order Date]],"MMMM")</f>
        <v>September</v>
      </c>
      <c r="AB238" s="4">
        <v>45563</v>
      </c>
      <c r="AC238" t="str">
        <f>IF(OR(India_Data[[#This Row],[Dayname]]="Sunday",India_Data[[#This Row],[Dayname]]="Saturday"),"Weekend","Weekday")</f>
        <v>Weekday</v>
      </c>
      <c r="AD238">
        <f>WEEKDAY(India_Data[[#This Row],[Order Date]])</f>
        <v>5</v>
      </c>
      <c r="AE238" t="str">
        <f>IF(OR(India_Data[[#This Row],[Column1]]=1,India_Data[[#This Row],[Column1]]=7),"Weekend","Weekday")</f>
        <v>Weekday</v>
      </c>
      <c r="AF238" s="15">
        <f>WEEKDAY(India_Data[[#This Row],[Order Date]],2)</f>
        <v>4</v>
      </c>
      <c r="AG238" s="15" t="str">
        <f>IF(India_Data[[#This Row],[Column3]]&gt;5,"Weekend","weekday")</f>
        <v>weekday</v>
      </c>
    </row>
    <row r="239" spans="1:33" x14ac:dyDescent="0.35">
      <c r="A239" s="9">
        <v>238</v>
      </c>
      <c r="B239" s="7" t="s">
        <v>4034</v>
      </c>
      <c r="C239" s="7" t="s">
        <v>3998</v>
      </c>
      <c r="D239" s="7" t="s">
        <v>4035</v>
      </c>
      <c r="E239" s="7" t="s">
        <v>4036</v>
      </c>
      <c r="F239" s="7" t="s">
        <v>29</v>
      </c>
      <c r="G239" s="7" t="s">
        <v>135</v>
      </c>
      <c r="H239" s="7" t="s">
        <v>136</v>
      </c>
      <c r="I239" s="7" t="s">
        <v>32</v>
      </c>
      <c r="J239" s="7" t="s">
        <v>54</v>
      </c>
      <c r="K239" s="7" t="s">
        <v>2983</v>
      </c>
      <c r="L239" s="7" t="s">
        <v>1508</v>
      </c>
      <c r="M239" s="7" t="s">
        <v>1518</v>
      </c>
      <c r="N239" s="7" t="s">
        <v>2984</v>
      </c>
      <c r="O239" s="7">
        <v>1878.72</v>
      </c>
      <c r="P239" s="7">
        <v>4</v>
      </c>
      <c r="Q239" s="7">
        <v>582.36</v>
      </c>
      <c r="R239" s="7">
        <v>704.08</v>
      </c>
      <c r="S239" s="7" t="s">
        <v>2972</v>
      </c>
      <c r="T239" s="7">
        <v>208</v>
      </c>
      <c r="U239" s="7" t="s">
        <v>39</v>
      </c>
      <c r="V239" s="7" t="s">
        <v>57</v>
      </c>
      <c r="W239" s="8" t="s">
        <v>41</v>
      </c>
      <c r="X239" s="3">
        <v>45629</v>
      </c>
      <c r="Y239" s="4" t="str">
        <f>TEXT(India_Data[[#This Row],[Order Date]],"YYYY")</f>
        <v>2024</v>
      </c>
      <c r="Z239" s="4" t="str">
        <f>TEXT(India_Data[[#This Row],[Order Date]],"dddd")</f>
        <v>Tuesday</v>
      </c>
      <c r="AA239" s="4" t="str">
        <f>TEXT(India_Data[[#This Row],[Order Date]],"MMMM")</f>
        <v>December</v>
      </c>
      <c r="AB239" s="4">
        <v>45365</v>
      </c>
      <c r="AC239" t="str">
        <f>IF(OR(India_Data[[#This Row],[Dayname]]="Sunday",India_Data[[#This Row],[Dayname]]="Saturday"),"Weekend","Weekday")</f>
        <v>Weekday</v>
      </c>
      <c r="AD239">
        <f>WEEKDAY(India_Data[[#This Row],[Order Date]])</f>
        <v>3</v>
      </c>
      <c r="AE239" t="str">
        <f>IF(OR(India_Data[[#This Row],[Column1]]=1,India_Data[[#This Row],[Column1]]=7),"Weekend","Weekday")</f>
        <v>Weekday</v>
      </c>
      <c r="AF239" s="15">
        <f>WEEKDAY(India_Data[[#This Row],[Order Date]],2)</f>
        <v>2</v>
      </c>
      <c r="AG239" s="15" t="str">
        <f>IF(India_Data[[#This Row],[Column3]]&gt;5,"Weekend","weekday")</f>
        <v>weekday</v>
      </c>
    </row>
    <row r="240" spans="1:33" x14ac:dyDescent="0.35">
      <c r="A240" s="9">
        <v>239</v>
      </c>
      <c r="B240" s="7" t="s">
        <v>3681</v>
      </c>
      <c r="C240" s="7" t="s">
        <v>3631</v>
      </c>
      <c r="D240" s="7" t="s">
        <v>2574</v>
      </c>
      <c r="E240" s="7" t="s">
        <v>2575</v>
      </c>
      <c r="F240" s="7" t="s">
        <v>110</v>
      </c>
      <c r="G240" s="7" t="s">
        <v>96</v>
      </c>
      <c r="H240" s="7" t="s">
        <v>31</v>
      </c>
      <c r="I240" s="7" t="s">
        <v>32</v>
      </c>
      <c r="J240" s="7" t="s">
        <v>33</v>
      </c>
      <c r="K240" s="7" t="s">
        <v>3154</v>
      </c>
      <c r="L240" s="7" t="s">
        <v>1508</v>
      </c>
      <c r="M240" s="7" t="s">
        <v>1518</v>
      </c>
      <c r="N240" s="7" t="s">
        <v>3155</v>
      </c>
      <c r="O240" s="7">
        <v>969.36</v>
      </c>
      <c r="P240" s="7">
        <v>7</v>
      </c>
      <c r="Q240" s="7">
        <v>348.81</v>
      </c>
      <c r="R240" s="7">
        <v>330.01</v>
      </c>
      <c r="S240" s="7" t="s">
        <v>2972</v>
      </c>
      <c r="T240" s="7">
        <v>52</v>
      </c>
      <c r="U240" s="7" t="s">
        <v>39</v>
      </c>
      <c r="V240" s="7" t="s">
        <v>40</v>
      </c>
      <c r="W240" s="8" t="s">
        <v>41</v>
      </c>
      <c r="X240" s="3">
        <v>44456</v>
      </c>
      <c r="Y240" s="4" t="str">
        <f>TEXT(India_Data[[#This Row],[Order Date]],"YYYY")</f>
        <v>2021</v>
      </c>
      <c r="Z240" s="4" t="str">
        <f>TEXT(India_Data[[#This Row],[Order Date]],"dddd")</f>
        <v>Friday</v>
      </c>
      <c r="AA240" s="4" t="str">
        <f>TEXT(India_Data[[#This Row],[Order Date]],"MMMM")</f>
        <v>September</v>
      </c>
      <c r="AB240" s="4">
        <v>44458</v>
      </c>
      <c r="AC240" t="str">
        <f>IF(OR(India_Data[[#This Row],[Dayname]]="Sunday",India_Data[[#This Row],[Dayname]]="Saturday"),"Weekend","Weekday")</f>
        <v>Weekday</v>
      </c>
      <c r="AD240">
        <f>WEEKDAY(India_Data[[#This Row],[Order Date]])</f>
        <v>6</v>
      </c>
      <c r="AE240" t="str">
        <f>IF(OR(India_Data[[#This Row],[Column1]]=1,India_Data[[#This Row],[Column1]]=7),"Weekend","Weekday")</f>
        <v>Weekday</v>
      </c>
      <c r="AF240" s="15">
        <f>WEEKDAY(India_Data[[#This Row],[Order Date]],2)</f>
        <v>5</v>
      </c>
      <c r="AG240" s="15" t="str">
        <f>IF(India_Data[[#This Row],[Column3]]&gt;5,"Weekend","weekday")</f>
        <v>weekday</v>
      </c>
    </row>
    <row r="241" spans="1:33" x14ac:dyDescent="0.35">
      <c r="A241" s="9">
        <v>240</v>
      </c>
      <c r="B241" s="7" t="s">
        <v>3682</v>
      </c>
      <c r="C241" s="7" t="s">
        <v>3631</v>
      </c>
      <c r="D241" s="7" t="s">
        <v>3683</v>
      </c>
      <c r="E241" s="7" t="s">
        <v>3684</v>
      </c>
      <c r="F241" s="7" t="s">
        <v>110</v>
      </c>
      <c r="G241" s="7" t="s">
        <v>1537</v>
      </c>
      <c r="H241" s="7" t="s">
        <v>63</v>
      </c>
      <c r="I241" s="7" t="s">
        <v>32</v>
      </c>
      <c r="J241" s="7" t="s">
        <v>54</v>
      </c>
      <c r="K241" s="7" t="s">
        <v>3685</v>
      </c>
      <c r="L241" s="7" t="s">
        <v>1508</v>
      </c>
      <c r="M241" s="7" t="s">
        <v>1518</v>
      </c>
      <c r="N241" s="7" t="s">
        <v>3686</v>
      </c>
      <c r="O241" s="7">
        <v>803.52</v>
      </c>
      <c r="P241" s="7">
        <v>9</v>
      </c>
      <c r="Q241" s="7">
        <v>48.06</v>
      </c>
      <c r="R241" s="7">
        <v>202.06</v>
      </c>
      <c r="S241" s="7" t="s">
        <v>38</v>
      </c>
      <c r="T241" s="7">
        <v>669</v>
      </c>
      <c r="U241" s="7" t="s">
        <v>39</v>
      </c>
      <c r="V241" s="7" t="s">
        <v>50</v>
      </c>
      <c r="W241" s="8" t="s">
        <v>41</v>
      </c>
      <c r="X241" s="3">
        <v>45184</v>
      </c>
      <c r="Y241" s="4" t="str">
        <f>TEXT(India_Data[[#This Row],[Order Date]],"YYYY")</f>
        <v>2023</v>
      </c>
      <c r="Z241" s="4" t="str">
        <f>TEXT(India_Data[[#This Row],[Order Date]],"dddd")</f>
        <v>Friday</v>
      </c>
      <c r="AA241" s="4" t="str">
        <f>TEXT(India_Data[[#This Row],[Order Date]],"MMMM")</f>
        <v>September</v>
      </c>
      <c r="AB241" s="4">
        <v>45184</v>
      </c>
      <c r="AC241" t="str">
        <f>IF(OR(India_Data[[#This Row],[Dayname]]="Sunday",India_Data[[#This Row],[Dayname]]="Saturday"),"Weekend","Weekday")</f>
        <v>Weekday</v>
      </c>
      <c r="AD241">
        <f>WEEKDAY(India_Data[[#This Row],[Order Date]])</f>
        <v>6</v>
      </c>
      <c r="AE241" t="str">
        <f>IF(OR(India_Data[[#This Row],[Column1]]=1,India_Data[[#This Row],[Column1]]=7),"Weekend","Weekday")</f>
        <v>Weekday</v>
      </c>
      <c r="AF241" s="15">
        <f>WEEKDAY(India_Data[[#This Row],[Order Date]],2)</f>
        <v>5</v>
      </c>
      <c r="AG241" s="15" t="str">
        <f>IF(India_Data[[#This Row],[Column3]]&gt;5,"Weekend","weekday")</f>
        <v>weekday</v>
      </c>
    </row>
    <row r="242" spans="1:33" x14ac:dyDescent="0.35">
      <c r="A242" s="9">
        <v>241</v>
      </c>
      <c r="B242" s="7" t="s">
        <v>2957</v>
      </c>
      <c r="C242" s="7" t="s">
        <v>2928</v>
      </c>
      <c r="D242" s="7" t="s">
        <v>719</v>
      </c>
      <c r="E242" s="7" t="s">
        <v>720</v>
      </c>
      <c r="F242" s="7" t="s">
        <v>29</v>
      </c>
      <c r="G242" s="7" t="s">
        <v>311</v>
      </c>
      <c r="H242" s="7" t="s">
        <v>312</v>
      </c>
      <c r="I242" s="7" t="s">
        <v>32</v>
      </c>
      <c r="J242" s="7" t="s">
        <v>180</v>
      </c>
      <c r="K242" s="7" t="s">
        <v>2978</v>
      </c>
      <c r="L242" s="7" t="s">
        <v>1508</v>
      </c>
      <c r="M242" s="7" t="s">
        <v>1518</v>
      </c>
      <c r="N242" s="7" t="s">
        <v>2979</v>
      </c>
      <c r="O242" s="7">
        <v>2289.75</v>
      </c>
      <c r="P242" s="7">
        <v>5</v>
      </c>
      <c r="Q242" s="7">
        <v>68.55</v>
      </c>
      <c r="R242" s="7">
        <v>185.11</v>
      </c>
      <c r="S242" s="7" t="s">
        <v>38</v>
      </c>
      <c r="T242" s="7">
        <v>133</v>
      </c>
      <c r="U242" s="7" t="s">
        <v>39</v>
      </c>
      <c r="V242" s="7" t="s">
        <v>78</v>
      </c>
      <c r="W242" s="8" t="s">
        <v>58</v>
      </c>
      <c r="X242" s="3">
        <v>45186</v>
      </c>
      <c r="Y242" s="4" t="str">
        <f>TEXT(India_Data[[#This Row],[Order Date]],"YYYY")</f>
        <v>2023</v>
      </c>
      <c r="Z242" s="4" t="str">
        <f>TEXT(India_Data[[#This Row],[Order Date]],"dddd")</f>
        <v>Sunday</v>
      </c>
      <c r="AA242" s="4" t="str">
        <f>TEXT(India_Data[[#This Row],[Order Date]],"MMMM")</f>
        <v>September</v>
      </c>
      <c r="AB242" s="4">
        <v>45189</v>
      </c>
      <c r="AC242" t="str">
        <f>IF(OR(India_Data[[#This Row],[Dayname]]="Sunday",India_Data[[#This Row],[Dayname]]="Saturday"),"Weekend","Weekday")</f>
        <v>Weekend</v>
      </c>
      <c r="AD242">
        <f>WEEKDAY(India_Data[[#This Row],[Order Date]])</f>
        <v>1</v>
      </c>
      <c r="AE242" t="str">
        <f>IF(OR(India_Data[[#This Row],[Column1]]=1,India_Data[[#This Row],[Column1]]=7),"Weekend","Weekday")</f>
        <v>Weekend</v>
      </c>
      <c r="AF242" s="15">
        <f>WEEKDAY(India_Data[[#This Row],[Order Date]],2)</f>
        <v>7</v>
      </c>
      <c r="AG242" s="15" t="str">
        <f>IF(India_Data[[#This Row],[Column3]]&gt;5,"Weekend","weekday")</f>
        <v>Weekend</v>
      </c>
    </row>
    <row r="243" spans="1:33" x14ac:dyDescent="0.35">
      <c r="A243" s="9">
        <v>242</v>
      </c>
      <c r="B243" s="7" t="s">
        <v>3687</v>
      </c>
      <c r="C243" s="7" t="s">
        <v>3631</v>
      </c>
      <c r="D243" s="7" t="s">
        <v>3171</v>
      </c>
      <c r="E243" s="7" t="s">
        <v>3172</v>
      </c>
      <c r="F243" s="7" t="s">
        <v>110</v>
      </c>
      <c r="G243" s="7" t="s">
        <v>420</v>
      </c>
      <c r="H243" s="7" t="s">
        <v>63</v>
      </c>
      <c r="I243" s="7" t="s">
        <v>32</v>
      </c>
      <c r="J243" s="7" t="s">
        <v>54</v>
      </c>
      <c r="K243" s="7" t="s">
        <v>2757</v>
      </c>
      <c r="L243" s="7" t="s">
        <v>1508</v>
      </c>
      <c r="M243" s="7" t="s">
        <v>1518</v>
      </c>
      <c r="N243" s="7" t="s">
        <v>1817</v>
      </c>
      <c r="O243" s="7">
        <v>1395</v>
      </c>
      <c r="P243" s="7">
        <v>3</v>
      </c>
      <c r="Q243" s="7">
        <v>237.15</v>
      </c>
      <c r="R243" s="7">
        <v>164.14</v>
      </c>
      <c r="S243" s="7" t="s">
        <v>38</v>
      </c>
      <c r="T243" s="7">
        <v>110</v>
      </c>
      <c r="U243" s="7" t="s">
        <v>39</v>
      </c>
      <c r="V243" s="7" t="s">
        <v>57</v>
      </c>
      <c r="W243" s="8" t="s">
        <v>58</v>
      </c>
      <c r="X243" s="3">
        <v>45536</v>
      </c>
      <c r="Y243" s="4" t="str">
        <f>TEXT(India_Data[[#This Row],[Order Date]],"YYYY")</f>
        <v>2024</v>
      </c>
      <c r="Z243" s="4" t="str">
        <f>TEXT(India_Data[[#This Row],[Order Date]],"dddd")</f>
        <v>Sunday</v>
      </c>
      <c r="AA243" s="4" t="str">
        <f>TEXT(India_Data[[#This Row],[Order Date]],"MMMM")</f>
        <v>September</v>
      </c>
      <c r="AB243" s="4">
        <v>45627</v>
      </c>
      <c r="AC243" t="str">
        <f>IF(OR(India_Data[[#This Row],[Dayname]]="Sunday",India_Data[[#This Row],[Dayname]]="Saturday"),"Weekend","Weekday")</f>
        <v>Weekend</v>
      </c>
      <c r="AD243">
        <f>WEEKDAY(India_Data[[#This Row],[Order Date]])</f>
        <v>1</v>
      </c>
      <c r="AE243" t="str">
        <f>IF(OR(India_Data[[#This Row],[Column1]]=1,India_Data[[#This Row],[Column1]]=7),"Weekend","Weekday")</f>
        <v>Weekend</v>
      </c>
      <c r="AF243" s="15">
        <f>WEEKDAY(India_Data[[#This Row],[Order Date]],2)</f>
        <v>7</v>
      </c>
      <c r="AG243" s="15" t="str">
        <f>IF(India_Data[[#This Row],[Column3]]&gt;5,"Weekend","weekday")</f>
        <v>Weekend</v>
      </c>
    </row>
    <row r="244" spans="1:33" x14ac:dyDescent="0.35">
      <c r="A244" s="9">
        <v>243</v>
      </c>
      <c r="B244" s="7" t="s">
        <v>3688</v>
      </c>
      <c r="C244" s="7" t="s">
        <v>3631</v>
      </c>
      <c r="D244" s="7" t="s">
        <v>3274</v>
      </c>
      <c r="E244" s="7" t="s">
        <v>3275</v>
      </c>
      <c r="F244" s="7" t="s">
        <v>110</v>
      </c>
      <c r="G244" s="7" t="s">
        <v>1043</v>
      </c>
      <c r="H244" s="7" t="s">
        <v>31</v>
      </c>
      <c r="I244" s="7" t="s">
        <v>32</v>
      </c>
      <c r="J244" s="7" t="s">
        <v>33</v>
      </c>
      <c r="K244" s="7" t="s">
        <v>1823</v>
      </c>
      <c r="L244" s="7" t="s">
        <v>1508</v>
      </c>
      <c r="M244" s="7" t="s">
        <v>1518</v>
      </c>
      <c r="N244" s="7" t="s">
        <v>1824</v>
      </c>
      <c r="O244" s="7">
        <v>527.30999999999995</v>
      </c>
      <c r="P244" s="7">
        <v>9</v>
      </c>
      <c r="Q244" s="7">
        <v>194.94</v>
      </c>
      <c r="R244" s="7">
        <v>155.97999999999999</v>
      </c>
      <c r="S244" s="7" t="s">
        <v>2337</v>
      </c>
      <c r="T244" s="7">
        <v>270</v>
      </c>
      <c r="U244" s="7" t="s">
        <v>39</v>
      </c>
      <c r="V244" s="7" t="s">
        <v>40</v>
      </c>
      <c r="W244" s="8" t="s">
        <v>41</v>
      </c>
      <c r="X244" s="3">
        <v>45570</v>
      </c>
      <c r="Y244" s="4" t="str">
        <f>TEXT(India_Data[[#This Row],[Order Date]],"YYYY")</f>
        <v>2024</v>
      </c>
      <c r="Z244" s="4" t="str">
        <f>TEXT(India_Data[[#This Row],[Order Date]],"dddd")</f>
        <v>Saturday</v>
      </c>
      <c r="AA244" s="4" t="str">
        <f>TEXT(India_Data[[#This Row],[Order Date]],"MMMM")</f>
        <v>October</v>
      </c>
      <c r="AB244" s="4">
        <v>45631</v>
      </c>
      <c r="AC244" t="str">
        <f>IF(OR(India_Data[[#This Row],[Dayname]]="Sunday",India_Data[[#This Row],[Dayname]]="Saturday"),"Weekend","Weekday")</f>
        <v>Weekend</v>
      </c>
      <c r="AD244">
        <f>WEEKDAY(India_Data[[#This Row],[Order Date]])</f>
        <v>7</v>
      </c>
      <c r="AE244" t="str">
        <f>IF(OR(India_Data[[#This Row],[Column1]]=1,India_Data[[#This Row],[Column1]]=7),"Weekend","Weekday")</f>
        <v>Weekend</v>
      </c>
      <c r="AF244" s="15">
        <f>WEEKDAY(India_Data[[#This Row],[Order Date]],2)</f>
        <v>6</v>
      </c>
      <c r="AG244" s="15" t="str">
        <f>IF(India_Data[[#This Row],[Column3]]&gt;5,"Weekend","weekday")</f>
        <v>Weekend</v>
      </c>
    </row>
    <row r="245" spans="1:33" x14ac:dyDescent="0.35">
      <c r="A245" s="9">
        <v>244</v>
      </c>
      <c r="B245" s="7" t="s">
        <v>3689</v>
      </c>
      <c r="C245" s="7" t="s">
        <v>3631</v>
      </c>
      <c r="D245" s="7" t="s">
        <v>1535</v>
      </c>
      <c r="E245" s="7" t="s">
        <v>1536</v>
      </c>
      <c r="F245" s="7" t="s">
        <v>29</v>
      </c>
      <c r="G245" s="7" t="s">
        <v>3690</v>
      </c>
      <c r="H245" s="7" t="s">
        <v>342</v>
      </c>
      <c r="I245" s="7" t="s">
        <v>32</v>
      </c>
      <c r="J245" s="7" t="s">
        <v>180</v>
      </c>
      <c r="K245" s="7" t="s">
        <v>1916</v>
      </c>
      <c r="L245" s="7" t="s">
        <v>1508</v>
      </c>
      <c r="M245" s="7" t="s">
        <v>1518</v>
      </c>
      <c r="N245" s="7" t="s">
        <v>1917</v>
      </c>
      <c r="O245" s="7">
        <v>1315.68</v>
      </c>
      <c r="P245" s="7">
        <v>8</v>
      </c>
      <c r="Q245" s="7">
        <v>328.8</v>
      </c>
      <c r="R245" s="7">
        <v>153.16</v>
      </c>
      <c r="S245" s="7" t="s">
        <v>2337</v>
      </c>
      <c r="T245" s="7">
        <v>535</v>
      </c>
      <c r="U245" s="7" t="s">
        <v>39</v>
      </c>
      <c r="V245" s="7" t="s">
        <v>50</v>
      </c>
      <c r="W245" s="8" t="s">
        <v>41</v>
      </c>
      <c r="X245" s="3">
        <v>45042</v>
      </c>
      <c r="Y245" s="4" t="str">
        <f>TEXT(India_Data[[#This Row],[Order Date]],"YYYY")</f>
        <v>2023</v>
      </c>
      <c r="Z245" s="4" t="str">
        <f>TEXT(India_Data[[#This Row],[Order Date]],"dddd")</f>
        <v>Wednesday</v>
      </c>
      <c r="AA245" s="4" t="str">
        <f>TEXT(India_Data[[#This Row],[Order Date]],"MMMM")</f>
        <v>April</v>
      </c>
      <c r="AB245" s="4">
        <v>45044</v>
      </c>
      <c r="AC245" t="str">
        <f>IF(OR(India_Data[[#This Row],[Dayname]]="Sunday",India_Data[[#This Row],[Dayname]]="Saturday"),"Weekend","Weekday")</f>
        <v>Weekday</v>
      </c>
      <c r="AD245">
        <f>WEEKDAY(India_Data[[#This Row],[Order Date]])</f>
        <v>4</v>
      </c>
      <c r="AE245" t="str">
        <f>IF(OR(India_Data[[#This Row],[Column1]]=1,India_Data[[#This Row],[Column1]]=7),"Weekend","Weekday")</f>
        <v>Weekday</v>
      </c>
      <c r="AF245" s="15">
        <f>WEEKDAY(India_Data[[#This Row],[Order Date]],2)</f>
        <v>3</v>
      </c>
      <c r="AG245" s="15" t="str">
        <f>IF(India_Data[[#This Row],[Column3]]&gt;5,"Weekend","weekday")</f>
        <v>weekday</v>
      </c>
    </row>
    <row r="246" spans="1:33" x14ac:dyDescent="0.35">
      <c r="A246" s="9">
        <v>245</v>
      </c>
      <c r="B246" s="7" t="s">
        <v>2980</v>
      </c>
      <c r="C246" s="7" t="s">
        <v>2928</v>
      </c>
      <c r="D246" s="7" t="s">
        <v>2981</v>
      </c>
      <c r="E246" s="7" t="s">
        <v>2982</v>
      </c>
      <c r="F246" s="7" t="s">
        <v>29</v>
      </c>
      <c r="G246" s="7" t="s">
        <v>702</v>
      </c>
      <c r="H246" s="7" t="s">
        <v>252</v>
      </c>
      <c r="I246" s="7" t="s">
        <v>32</v>
      </c>
      <c r="J246" s="7" t="s">
        <v>47</v>
      </c>
      <c r="K246" s="7" t="s">
        <v>2983</v>
      </c>
      <c r="L246" s="7" t="s">
        <v>1508</v>
      </c>
      <c r="M246" s="7" t="s">
        <v>1518</v>
      </c>
      <c r="N246" s="7" t="s">
        <v>2984</v>
      </c>
      <c r="O246" s="7">
        <v>1409.04</v>
      </c>
      <c r="P246" s="7">
        <v>3</v>
      </c>
      <c r="Q246" s="7">
        <v>436.77</v>
      </c>
      <c r="R246" s="7">
        <v>150.11000000000001</v>
      </c>
      <c r="S246" s="7" t="s">
        <v>38</v>
      </c>
      <c r="T246" s="7">
        <v>729</v>
      </c>
      <c r="U246" s="7" t="s">
        <v>39</v>
      </c>
      <c r="V246" s="7" t="s">
        <v>78</v>
      </c>
      <c r="W246" s="8" t="s">
        <v>41</v>
      </c>
      <c r="X246" s="3">
        <v>44603</v>
      </c>
      <c r="Y246" s="4" t="str">
        <f>TEXT(India_Data[[#This Row],[Order Date]],"YYYY")</f>
        <v>2022</v>
      </c>
      <c r="Z246" s="4" t="str">
        <f>TEXT(India_Data[[#This Row],[Order Date]],"dddd")</f>
        <v>Friday</v>
      </c>
      <c r="AA246" s="4" t="str">
        <f>TEXT(India_Data[[#This Row],[Order Date]],"MMMM")</f>
        <v>February</v>
      </c>
      <c r="AB246" s="4">
        <v>44662</v>
      </c>
      <c r="AC246" t="str">
        <f>IF(OR(India_Data[[#This Row],[Dayname]]="Sunday",India_Data[[#This Row],[Dayname]]="Saturday"),"Weekend","Weekday")</f>
        <v>Weekday</v>
      </c>
      <c r="AD246">
        <f>WEEKDAY(India_Data[[#This Row],[Order Date]])</f>
        <v>6</v>
      </c>
      <c r="AE246" t="str">
        <f>IF(OR(India_Data[[#This Row],[Column1]]=1,India_Data[[#This Row],[Column1]]=7),"Weekend","Weekday")</f>
        <v>Weekday</v>
      </c>
      <c r="AF246" s="15">
        <f>WEEKDAY(India_Data[[#This Row],[Order Date]],2)</f>
        <v>5</v>
      </c>
      <c r="AG246" s="15" t="str">
        <f>IF(India_Data[[#This Row],[Column3]]&gt;5,"Weekend","weekday")</f>
        <v>weekday</v>
      </c>
    </row>
    <row r="247" spans="1:33" x14ac:dyDescent="0.35">
      <c r="A247" s="9">
        <v>246</v>
      </c>
      <c r="B247" s="7" t="s">
        <v>3646</v>
      </c>
      <c r="C247" s="7" t="s">
        <v>3631</v>
      </c>
      <c r="D247" s="7" t="s">
        <v>358</v>
      </c>
      <c r="E247" s="7" t="s">
        <v>359</v>
      </c>
      <c r="F247" s="7" t="s">
        <v>29</v>
      </c>
      <c r="G247" s="7" t="s">
        <v>877</v>
      </c>
      <c r="H247" s="7" t="s">
        <v>563</v>
      </c>
      <c r="I247" s="7" t="s">
        <v>32</v>
      </c>
      <c r="J247" s="7" t="s">
        <v>54</v>
      </c>
      <c r="K247" s="7" t="s">
        <v>1825</v>
      </c>
      <c r="L247" s="7" t="s">
        <v>1508</v>
      </c>
      <c r="M247" s="7" t="s">
        <v>1518</v>
      </c>
      <c r="N247" s="7" t="s">
        <v>1826</v>
      </c>
      <c r="O247" s="7">
        <v>341.55</v>
      </c>
      <c r="P247" s="7">
        <v>5</v>
      </c>
      <c r="Q247" s="7">
        <v>30.6</v>
      </c>
      <c r="R247" s="7">
        <v>81.92</v>
      </c>
      <c r="S247" s="7" t="s">
        <v>2972</v>
      </c>
      <c r="T247" s="7">
        <v>349</v>
      </c>
      <c r="U247" s="7" t="s">
        <v>39</v>
      </c>
      <c r="V247" s="7" t="s">
        <v>40</v>
      </c>
      <c r="W247" s="8" t="s">
        <v>41</v>
      </c>
      <c r="X247" s="3">
        <v>44948</v>
      </c>
      <c r="Y247" s="4" t="str">
        <f>TEXT(India_Data[[#This Row],[Order Date]],"YYYY")</f>
        <v>2023</v>
      </c>
      <c r="Z247" s="4" t="str">
        <f>TEXT(India_Data[[#This Row],[Order Date]],"dddd")</f>
        <v>Sunday</v>
      </c>
      <c r="AA247" s="4" t="str">
        <f>TEXT(India_Data[[#This Row],[Order Date]],"MMMM")</f>
        <v>January</v>
      </c>
      <c r="AB247" s="4">
        <v>44950</v>
      </c>
      <c r="AC247" t="str">
        <f>IF(OR(India_Data[[#This Row],[Dayname]]="Sunday",India_Data[[#This Row],[Dayname]]="Saturday"),"Weekend","Weekday")</f>
        <v>Weekend</v>
      </c>
      <c r="AD247">
        <f>WEEKDAY(India_Data[[#This Row],[Order Date]])</f>
        <v>1</v>
      </c>
      <c r="AE247" t="str">
        <f>IF(OR(India_Data[[#This Row],[Column1]]=1,India_Data[[#This Row],[Column1]]=7),"Weekend","Weekday")</f>
        <v>Weekend</v>
      </c>
      <c r="AF247" s="15">
        <f>WEEKDAY(India_Data[[#This Row],[Order Date]],2)</f>
        <v>7</v>
      </c>
      <c r="AG247" s="15" t="str">
        <f>IF(India_Data[[#This Row],[Column3]]&gt;5,"Weekend","weekday")</f>
        <v>Weekend</v>
      </c>
    </row>
    <row r="248" spans="1:33" x14ac:dyDescent="0.35">
      <c r="A248" s="9">
        <v>247</v>
      </c>
      <c r="B248" s="7" t="s">
        <v>3652</v>
      </c>
      <c r="C248" s="7" t="s">
        <v>3631</v>
      </c>
      <c r="D248" s="7" t="s">
        <v>3653</v>
      </c>
      <c r="E248" s="7" t="s">
        <v>3654</v>
      </c>
      <c r="F248" s="7" t="s">
        <v>110</v>
      </c>
      <c r="G248" s="7" t="s">
        <v>260</v>
      </c>
      <c r="H248" s="7" t="s">
        <v>260</v>
      </c>
      <c r="I248" s="7" t="s">
        <v>32</v>
      </c>
      <c r="J248" s="7" t="s">
        <v>33</v>
      </c>
      <c r="K248" s="7" t="s">
        <v>1767</v>
      </c>
      <c r="L248" s="7" t="s">
        <v>1508</v>
      </c>
      <c r="M248" s="7" t="s">
        <v>1518</v>
      </c>
      <c r="N248" s="7" t="s">
        <v>1768</v>
      </c>
      <c r="O248" s="7">
        <v>183.84</v>
      </c>
      <c r="P248" s="7">
        <v>4</v>
      </c>
      <c r="Q248" s="7">
        <v>14.64</v>
      </c>
      <c r="R248" s="7">
        <v>68.59</v>
      </c>
      <c r="S248" s="7" t="s">
        <v>2972</v>
      </c>
      <c r="T248" s="7">
        <v>226</v>
      </c>
      <c r="U248" s="7" t="s">
        <v>39</v>
      </c>
      <c r="V248" s="7" t="s">
        <v>50</v>
      </c>
      <c r="W248" s="8" t="s">
        <v>58</v>
      </c>
      <c r="X248" s="3">
        <v>45410</v>
      </c>
      <c r="Y248" s="4" t="str">
        <f>TEXT(India_Data[[#This Row],[Order Date]],"YYYY")</f>
        <v>2024</v>
      </c>
      <c r="Z248" s="4" t="str">
        <f>TEXT(India_Data[[#This Row],[Order Date]],"dddd")</f>
        <v>Sunday</v>
      </c>
      <c r="AA248" s="4" t="str">
        <f>TEXT(India_Data[[#This Row],[Order Date]],"MMMM")</f>
        <v>April</v>
      </c>
      <c r="AB248" s="4">
        <v>45296</v>
      </c>
      <c r="AC248" t="str">
        <f>IF(OR(India_Data[[#This Row],[Dayname]]="Sunday",India_Data[[#This Row],[Dayname]]="Saturday"),"Weekend","Weekday")</f>
        <v>Weekend</v>
      </c>
      <c r="AD248">
        <f>WEEKDAY(India_Data[[#This Row],[Order Date]])</f>
        <v>1</v>
      </c>
      <c r="AE248" t="str">
        <f>IF(OR(India_Data[[#This Row],[Column1]]=1,India_Data[[#This Row],[Column1]]=7),"Weekend","Weekday")</f>
        <v>Weekend</v>
      </c>
      <c r="AF248" s="15">
        <f>WEEKDAY(India_Data[[#This Row],[Order Date]],2)</f>
        <v>7</v>
      </c>
      <c r="AG248" s="15" t="str">
        <f>IF(India_Data[[#This Row],[Column3]]&gt;5,"Weekend","weekday")</f>
        <v>Weekend</v>
      </c>
    </row>
    <row r="249" spans="1:33" x14ac:dyDescent="0.35">
      <c r="A249" s="9">
        <v>248</v>
      </c>
      <c r="B249" s="7" t="s">
        <v>3691</v>
      </c>
      <c r="C249" s="7" t="s">
        <v>3631</v>
      </c>
      <c r="D249" s="7" t="s">
        <v>1505</v>
      </c>
      <c r="E249" s="7" t="s">
        <v>1506</v>
      </c>
      <c r="F249" s="7" t="s">
        <v>29</v>
      </c>
      <c r="G249" s="7" t="s">
        <v>702</v>
      </c>
      <c r="H249" s="7" t="s">
        <v>252</v>
      </c>
      <c r="I249" s="7" t="s">
        <v>32</v>
      </c>
      <c r="J249" s="7" t="s">
        <v>47</v>
      </c>
      <c r="K249" s="7" t="s">
        <v>2983</v>
      </c>
      <c r="L249" s="7" t="s">
        <v>1508</v>
      </c>
      <c r="M249" s="7" t="s">
        <v>1518</v>
      </c>
      <c r="N249" s="7" t="s">
        <v>2984</v>
      </c>
      <c r="O249" s="7">
        <v>1409.04</v>
      </c>
      <c r="P249" s="7">
        <v>3</v>
      </c>
      <c r="Q249" s="7">
        <v>436.77</v>
      </c>
      <c r="R249" s="7">
        <v>62.27</v>
      </c>
      <c r="S249" s="7" t="s">
        <v>2337</v>
      </c>
      <c r="T249" s="7">
        <v>599</v>
      </c>
      <c r="U249" s="7" t="s">
        <v>39</v>
      </c>
      <c r="V249" s="7" t="s">
        <v>78</v>
      </c>
      <c r="W249" s="8" t="s">
        <v>58</v>
      </c>
      <c r="X249" s="3">
        <v>44731</v>
      </c>
      <c r="Y249" s="4" t="str">
        <f>TEXT(India_Data[[#This Row],[Order Date]],"YYYY")</f>
        <v>2022</v>
      </c>
      <c r="Z249" s="4" t="str">
        <f>TEXT(India_Data[[#This Row],[Order Date]],"dddd")</f>
        <v>Sunday</v>
      </c>
      <c r="AA249" s="4" t="str">
        <f>TEXT(India_Data[[#This Row],[Order Date]],"MMMM")</f>
        <v>June</v>
      </c>
      <c r="AB249" s="4">
        <v>44733</v>
      </c>
      <c r="AC249" t="str">
        <f>IF(OR(India_Data[[#This Row],[Dayname]]="Sunday",India_Data[[#This Row],[Dayname]]="Saturday"),"Weekend","Weekday")</f>
        <v>Weekend</v>
      </c>
      <c r="AD249">
        <f>WEEKDAY(India_Data[[#This Row],[Order Date]])</f>
        <v>1</v>
      </c>
      <c r="AE249" t="str">
        <f>IF(OR(India_Data[[#This Row],[Column1]]=1,India_Data[[#This Row],[Column1]]=7),"Weekend","Weekday")</f>
        <v>Weekend</v>
      </c>
      <c r="AF249" s="15">
        <f>WEEKDAY(India_Data[[#This Row],[Order Date]],2)</f>
        <v>7</v>
      </c>
      <c r="AG249" s="15" t="str">
        <f>IF(India_Data[[#This Row],[Column3]]&gt;5,"Weekend","weekday")</f>
        <v>Weekend</v>
      </c>
    </row>
    <row r="250" spans="1:33" x14ac:dyDescent="0.35">
      <c r="A250" s="9">
        <v>249</v>
      </c>
      <c r="B250" s="7" t="s">
        <v>2985</v>
      </c>
      <c r="C250" s="7" t="s">
        <v>2928</v>
      </c>
      <c r="D250" s="7" t="s">
        <v>2986</v>
      </c>
      <c r="E250" s="7" t="s">
        <v>2987</v>
      </c>
      <c r="F250" s="7" t="s">
        <v>171</v>
      </c>
      <c r="G250" s="7" t="s">
        <v>1006</v>
      </c>
      <c r="H250" s="7" t="s">
        <v>31</v>
      </c>
      <c r="I250" s="7" t="s">
        <v>32</v>
      </c>
      <c r="J250" s="7" t="s">
        <v>33</v>
      </c>
      <c r="K250" s="7" t="s">
        <v>1538</v>
      </c>
      <c r="L250" s="7" t="s">
        <v>1508</v>
      </c>
      <c r="M250" s="7" t="s">
        <v>1518</v>
      </c>
      <c r="N250" s="7" t="s">
        <v>1539</v>
      </c>
      <c r="O250" s="7">
        <v>398.61</v>
      </c>
      <c r="P250" s="7">
        <v>3</v>
      </c>
      <c r="Q250" s="7">
        <v>15.93</v>
      </c>
      <c r="R250" s="7">
        <v>58.35</v>
      </c>
      <c r="S250" s="7" t="s">
        <v>2337</v>
      </c>
      <c r="T250" s="7">
        <v>511</v>
      </c>
      <c r="U250" s="7" t="s">
        <v>39</v>
      </c>
      <c r="V250" s="7" t="s">
        <v>57</v>
      </c>
      <c r="W250" s="8" t="s">
        <v>41</v>
      </c>
      <c r="X250" s="3">
        <v>44461</v>
      </c>
      <c r="Y250" s="4" t="str">
        <f>TEXT(India_Data[[#This Row],[Order Date]],"YYYY")</f>
        <v>2021</v>
      </c>
      <c r="Z250" s="4" t="str">
        <f>TEXT(India_Data[[#This Row],[Order Date]],"dddd")</f>
        <v>Wednesday</v>
      </c>
      <c r="AA250" s="4" t="str">
        <f>TEXT(India_Data[[#This Row],[Order Date]],"MMMM")</f>
        <v>September</v>
      </c>
      <c r="AB250" s="4">
        <v>44466</v>
      </c>
      <c r="AC250" t="str">
        <f>IF(OR(India_Data[[#This Row],[Dayname]]="Sunday",India_Data[[#This Row],[Dayname]]="Saturday"),"Weekend","Weekday")</f>
        <v>Weekday</v>
      </c>
      <c r="AD250">
        <f>WEEKDAY(India_Data[[#This Row],[Order Date]])</f>
        <v>4</v>
      </c>
      <c r="AE250" t="str">
        <f>IF(OR(India_Data[[#This Row],[Column1]]=1,India_Data[[#This Row],[Column1]]=7),"Weekend","Weekday")</f>
        <v>Weekday</v>
      </c>
      <c r="AF250" s="15">
        <f>WEEKDAY(India_Data[[#This Row],[Order Date]],2)</f>
        <v>3</v>
      </c>
      <c r="AG250" s="15" t="str">
        <f>IF(India_Data[[#This Row],[Column3]]&gt;5,"Weekend","weekday")</f>
        <v>weekday</v>
      </c>
    </row>
    <row r="251" spans="1:33" x14ac:dyDescent="0.35">
      <c r="A251" s="9">
        <v>250</v>
      </c>
      <c r="B251" s="7" t="s">
        <v>2988</v>
      </c>
      <c r="C251" s="7" t="s">
        <v>2928</v>
      </c>
      <c r="D251" s="7" t="s">
        <v>2458</v>
      </c>
      <c r="E251" s="7" t="s">
        <v>2459</v>
      </c>
      <c r="F251" s="7" t="s">
        <v>29</v>
      </c>
      <c r="G251" s="7" t="s">
        <v>2773</v>
      </c>
      <c r="H251" s="7" t="s">
        <v>1231</v>
      </c>
      <c r="I251" s="7" t="s">
        <v>32</v>
      </c>
      <c r="J251" s="7" t="s">
        <v>33</v>
      </c>
      <c r="K251" s="7" t="s">
        <v>2989</v>
      </c>
      <c r="L251" s="7" t="s">
        <v>1508</v>
      </c>
      <c r="M251" s="7" t="s">
        <v>1518</v>
      </c>
      <c r="N251" s="7" t="s">
        <v>2990</v>
      </c>
      <c r="O251" s="7">
        <v>415.44</v>
      </c>
      <c r="P251" s="7">
        <v>8</v>
      </c>
      <c r="Q251" s="7">
        <v>66.239999999999995</v>
      </c>
      <c r="R251" s="7">
        <v>54.52</v>
      </c>
      <c r="S251" s="7" t="s">
        <v>38</v>
      </c>
      <c r="T251" s="7">
        <v>543</v>
      </c>
      <c r="U251" s="7" t="s">
        <v>39</v>
      </c>
      <c r="V251" s="7" t="s">
        <v>40</v>
      </c>
      <c r="W251" s="8" t="s">
        <v>58</v>
      </c>
      <c r="X251" s="3">
        <v>44948</v>
      </c>
      <c r="Y251" s="4" t="str">
        <f>TEXT(India_Data[[#This Row],[Order Date]],"YYYY")</f>
        <v>2023</v>
      </c>
      <c r="Z251" s="4" t="str">
        <f>TEXT(India_Data[[#This Row],[Order Date]],"dddd")</f>
        <v>Sunday</v>
      </c>
      <c r="AA251" s="4" t="str">
        <f>TEXT(India_Data[[#This Row],[Order Date]],"MMMM")</f>
        <v>January</v>
      </c>
      <c r="AB251" s="4">
        <v>44950</v>
      </c>
      <c r="AC251" t="str">
        <f>IF(OR(India_Data[[#This Row],[Dayname]]="Sunday",India_Data[[#This Row],[Dayname]]="Saturday"),"Weekend","Weekday")</f>
        <v>Weekend</v>
      </c>
      <c r="AD251">
        <f>WEEKDAY(India_Data[[#This Row],[Order Date]])</f>
        <v>1</v>
      </c>
      <c r="AE251" t="str">
        <f>IF(OR(India_Data[[#This Row],[Column1]]=1,India_Data[[#This Row],[Column1]]=7),"Weekend","Weekday")</f>
        <v>Weekend</v>
      </c>
      <c r="AF251" s="15">
        <f>WEEKDAY(India_Data[[#This Row],[Order Date]],2)</f>
        <v>7</v>
      </c>
      <c r="AG251" s="15" t="str">
        <f>IF(India_Data[[#This Row],[Column3]]&gt;5,"Weekend","weekday")</f>
        <v>Weekend</v>
      </c>
    </row>
    <row r="252" spans="1:33" x14ac:dyDescent="0.35">
      <c r="A252" s="9">
        <v>251</v>
      </c>
      <c r="B252" s="7" t="s">
        <v>3645</v>
      </c>
      <c r="C252" s="7" t="s">
        <v>3631</v>
      </c>
      <c r="D252" s="7" t="s">
        <v>749</v>
      </c>
      <c r="E252" s="7" t="s">
        <v>750</v>
      </c>
      <c r="F252" s="7" t="s">
        <v>110</v>
      </c>
      <c r="G252" s="7" t="s">
        <v>588</v>
      </c>
      <c r="H252" s="7" t="s">
        <v>136</v>
      </c>
      <c r="I252" s="7" t="s">
        <v>32</v>
      </c>
      <c r="J252" s="7" t="s">
        <v>54</v>
      </c>
      <c r="K252" s="7" t="s">
        <v>3692</v>
      </c>
      <c r="L252" s="7" t="s">
        <v>1508</v>
      </c>
      <c r="M252" s="7" t="s">
        <v>1518</v>
      </c>
      <c r="N252" s="7" t="s">
        <v>3693</v>
      </c>
      <c r="O252" s="7">
        <v>281.88</v>
      </c>
      <c r="P252" s="7">
        <v>3</v>
      </c>
      <c r="Q252" s="7">
        <v>121.14</v>
      </c>
      <c r="R252" s="7">
        <v>50.43</v>
      </c>
      <c r="S252" s="7" t="s">
        <v>2972</v>
      </c>
      <c r="T252" s="7">
        <v>522</v>
      </c>
      <c r="U252" s="7" t="s">
        <v>39</v>
      </c>
      <c r="V252" s="7" t="s">
        <v>50</v>
      </c>
      <c r="W252" s="8" t="s">
        <v>58</v>
      </c>
      <c r="X252" s="3">
        <v>44937</v>
      </c>
      <c r="Y252" s="4" t="str">
        <f>TEXT(India_Data[[#This Row],[Order Date]],"YYYY")</f>
        <v>2023</v>
      </c>
      <c r="Z252" s="4" t="str">
        <f>TEXT(India_Data[[#This Row],[Order Date]],"dddd")</f>
        <v>Wednesday</v>
      </c>
      <c r="AA252" s="4" t="str">
        <f>TEXT(India_Data[[#This Row],[Order Date]],"MMMM")</f>
        <v>January</v>
      </c>
      <c r="AB252" s="4">
        <v>45057</v>
      </c>
      <c r="AC252" t="str">
        <f>IF(OR(India_Data[[#This Row],[Dayname]]="Sunday",India_Data[[#This Row],[Dayname]]="Saturday"),"Weekend","Weekday")</f>
        <v>Weekday</v>
      </c>
      <c r="AD252">
        <f>WEEKDAY(India_Data[[#This Row],[Order Date]])</f>
        <v>4</v>
      </c>
      <c r="AE252" t="str">
        <f>IF(OR(India_Data[[#This Row],[Column1]]=1,India_Data[[#This Row],[Column1]]=7),"Weekend","Weekday")</f>
        <v>Weekday</v>
      </c>
      <c r="AF252" s="15">
        <f>WEEKDAY(India_Data[[#This Row],[Order Date]],2)</f>
        <v>3</v>
      </c>
      <c r="AG252" s="15" t="str">
        <f>IF(India_Data[[#This Row],[Column3]]&gt;5,"Weekend","weekday")</f>
        <v>weekday</v>
      </c>
    </row>
    <row r="253" spans="1:33" x14ac:dyDescent="0.35">
      <c r="A253" s="9">
        <v>252</v>
      </c>
      <c r="B253" s="7" t="s">
        <v>2991</v>
      </c>
      <c r="C253" s="7" t="s">
        <v>2928</v>
      </c>
      <c r="D253" s="7" t="s">
        <v>2992</v>
      </c>
      <c r="E253" s="7" t="s">
        <v>2993</v>
      </c>
      <c r="F253" s="7" t="s">
        <v>29</v>
      </c>
      <c r="G253" s="7" t="s">
        <v>242</v>
      </c>
      <c r="H253" s="7" t="s">
        <v>243</v>
      </c>
      <c r="I253" s="7" t="s">
        <v>32</v>
      </c>
      <c r="J253" s="7" t="s">
        <v>180</v>
      </c>
      <c r="K253" s="7" t="s">
        <v>1756</v>
      </c>
      <c r="L253" s="7" t="s">
        <v>1508</v>
      </c>
      <c r="M253" s="7" t="s">
        <v>1518</v>
      </c>
      <c r="N253" s="7" t="s">
        <v>1757</v>
      </c>
      <c r="O253" s="7">
        <v>264.95999999999998</v>
      </c>
      <c r="P253" s="7">
        <v>2</v>
      </c>
      <c r="Q253" s="7">
        <v>10.56</v>
      </c>
      <c r="R253" s="7">
        <v>40.369999999999997</v>
      </c>
      <c r="S253" s="7" t="s">
        <v>2337</v>
      </c>
      <c r="T253" s="7">
        <v>297</v>
      </c>
      <c r="U253" s="7" t="s">
        <v>39</v>
      </c>
      <c r="V253" s="7" t="s">
        <v>78</v>
      </c>
      <c r="W253" s="8" t="s">
        <v>41</v>
      </c>
      <c r="X253" s="3">
        <v>45255</v>
      </c>
      <c r="Y253" s="4" t="str">
        <f>TEXT(India_Data[[#This Row],[Order Date]],"YYYY")</f>
        <v>2023</v>
      </c>
      <c r="Z253" s="4" t="str">
        <f>TEXT(India_Data[[#This Row],[Order Date]],"dddd")</f>
        <v>Saturday</v>
      </c>
      <c r="AA253" s="4" t="str">
        <f>TEXT(India_Data[[#This Row],[Order Date]],"MMMM")</f>
        <v>November</v>
      </c>
      <c r="AB253" s="4">
        <v>45259</v>
      </c>
      <c r="AC253" t="str">
        <f>IF(OR(India_Data[[#This Row],[Dayname]]="Sunday",India_Data[[#This Row],[Dayname]]="Saturday"),"Weekend","Weekday")</f>
        <v>Weekend</v>
      </c>
      <c r="AD253">
        <f>WEEKDAY(India_Data[[#This Row],[Order Date]])</f>
        <v>7</v>
      </c>
      <c r="AE253" t="str">
        <f>IF(OR(India_Data[[#This Row],[Column1]]=1,India_Data[[#This Row],[Column1]]=7),"Weekend","Weekday")</f>
        <v>Weekend</v>
      </c>
      <c r="AF253" s="15">
        <f>WEEKDAY(India_Data[[#This Row],[Order Date]],2)</f>
        <v>6</v>
      </c>
      <c r="AG253" s="15" t="str">
        <f>IF(India_Data[[#This Row],[Column3]]&gt;5,"Weekend","weekday")</f>
        <v>Weekend</v>
      </c>
    </row>
    <row r="254" spans="1:33" x14ac:dyDescent="0.35">
      <c r="A254" s="9">
        <v>253</v>
      </c>
      <c r="B254" s="7" t="s">
        <v>2994</v>
      </c>
      <c r="C254" s="7" t="s">
        <v>2928</v>
      </c>
      <c r="D254" s="7" t="s">
        <v>594</v>
      </c>
      <c r="E254" s="7" t="s">
        <v>595</v>
      </c>
      <c r="F254" s="7" t="s">
        <v>29</v>
      </c>
      <c r="G254" s="7" t="s">
        <v>52</v>
      </c>
      <c r="H254" s="7" t="s">
        <v>53</v>
      </c>
      <c r="I254" s="7" t="s">
        <v>32</v>
      </c>
      <c r="J254" s="7" t="s">
        <v>54</v>
      </c>
      <c r="K254" s="7" t="s">
        <v>2796</v>
      </c>
      <c r="L254" s="7" t="s">
        <v>1508</v>
      </c>
      <c r="M254" s="7" t="s">
        <v>1518</v>
      </c>
      <c r="N254" s="7" t="s">
        <v>2797</v>
      </c>
      <c r="O254" s="7">
        <v>310.35000000000002</v>
      </c>
      <c r="P254" s="7">
        <v>5</v>
      </c>
      <c r="Q254" s="7">
        <v>108.6</v>
      </c>
      <c r="R254" s="7">
        <v>40.19</v>
      </c>
      <c r="S254" s="7" t="s">
        <v>2337</v>
      </c>
      <c r="T254" s="7">
        <v>621</v>
      </c>
      <c r="U254" s="7" t="s">
        <v>39</v>
      </c>
      <c r="V254" s="7" t="s">
        <v>40</v>
      </c>
      <c r="W254" s="8" t="s">
        <v>58</v>
      </c>
      <c r="X254" s="3">
        <v>45332</v>
      </c>
      <c r="Y254" s="4" t="str">
        <f>TEXT(India_Data[[#This Row],[Order Date]],"YYYY")</f>
        <v>2024</v>
      </c>
      <c r="Z254" s="4" t="str">
        <f>TEXT(India_Data[[#This Row],[Order Date]],"dddd")</f>
        <v>Saturday</v>
      </c>
      <c r="AA254" s="4" t="str">
        <f>TEXT(India_Data[[#This Row],[Order Date]],"MMMM")</f>
        <v>February</v>
      </c>
      <c r="AB254" s="4">
        <v>45453</v>
      </c>
      <c r="AC254" t="str">
        <f>IF(OR(India_Data[[#This Row],[Dayname]]="Sunday",India_Data[[#This Row],[Dayname]]="Saturday"),"Weekend","Weekday")</f>
        <v>Weekend</v>
      </c>
      <c r="AD254">
        <f>WEEKDAY(India_Data[[#This Row],[Order Date]])</f>
        <v>7</v>
      </c>
      <c r="AE254" t="str">
        <f>IF(OR(India_Data[[#This Row],[Column1]]=1,India_Data[[#This Row],[Column1]]=7),"Weekend","Weekday")</f>
        <v>Weekend</v>
      </c>
      <c r="AF254" s="15">
        <f>WEEKDAY(India_Data[[#This Row],[Order Date]],2)</f>
        <v>6</v>
      </c>
      <c r="AG254" s="15" t="str">
        <f>IF(India_Data[[#This Row],[Column3]]&gt;5,"Weekend","weekday")</f>
        <v>Weekend</v>
      </c>
    </row>
    <row r="255" spans="1:33" x14ac:dyDescent="0.35">
      <c r="A255" s="9">
        <v>254</v>
      </c>
      <c r="B255" s="7" t="s">
        <v>3997</v>
      </c>
      <c r="C255" s="7" t="s">
        <v>3998</v>
      </c>
      <c r="D255" s="7" t="s">
        <v>3999</v>
      </c>
      <c r="E255" s="7" t="s">
        <v>4000</v>
      </c>
      <c r="F255" s="7" t="s">
        <v>110</v>
      </c>
      <c r="G255" s="7" t="s">
        <v>1464</v>
      </c>
      <c r="H255" s="7" t="s">
        <v>63</v>
      </c>
      <c r="I255" s="7" t="s">
        <v>32</v>
      </c>
      <c r="J255" s="7" t="s">
        <v>54</v>
      </c>
      <c r="K255" s="7" t="s">
        <v>4037</v>
      </c>
      <c r="L255" s="7" t="s">
        <v>1508</v>
      </c>
      <c r="M255" s="7" t="s">
        <v>1518</v>
      </c>
      <c r="N255" s="7" t="s">
        <v>4038</v>
      </c>
      <c r="O255" s="7">
        <v>282.60000000000002</v>
      </c>
      <c r="P255" s="7">
        <v>3</v>
      </c>
      <c r="Q255" s="7">
        <v>129.96</v>
      </c>
      <c r="R255" s="7">
        <v>38.56</v>
      </c>
      <c r="S255" s="7" t="s">
        <v>2972</v>
      </c>
      <c r="T255" s="7">
        <v>204</v>
      </c>
      <c r="U255" s="7" t="s">
        <v>39</v>
      </c>
      <c r="V255" s="7" t="s">
        <v>50</v>
      </c>
      <c r="W255" s="8" t="s">
        <v>41</v>
      </c>
      <c r="X255" s="3">
        <v>44839</v>
      </c>
      <c r="Y255" s="4" t="str">
        <f>TEXT(India_Data[[#This Row],[Order Date]],"YYYY")</f>
        <v>2022</v>
      </c>
      <c r="Z255" s="4" t="str">
        <f>TEXT(India_Data[[#This Row],[Order Date]],"dddd")</f>
        <v>Wednesday</v>
      </c>
      <c r="AA255" s="4" t="str">
        <f>TEXT(India_Data[[#This Row],[Order Date]],"MMMM")</f>
        <v>October</v>
      </c>
      <c r="AB255" s="4">
        <v>44900</v>
      </c>
      <c r="AC255" t="str">
        <f>IF(OR(India_Data[[#This Row],[Dayname]]="Sunday",India_Data[[#This Row],[Dayname]]="Saturday"),"Weekend","Weekday")</f>
        <v>Weekday</v>
      </c>
      <c r="AD255">
        <f>WEEKDAY(India_Data[[#This Row],[Order Date]])</f>
        <v>4</v>
      </c>
      <c r="AE255" t="str">
        <f>IF(OR(India_Data[[#This Row],[Column1]]=1,India_Data[[#This Row],[Column1]]=7),"Weekend","Weekday")</f>
        <v>Weekday</v>
      </c>
      <c r="AF255" s="15">
        <f>WEEKDAY(India_Data[[#This Row],[Order Date]],2)</f>
        <v>3</v>
      </c>
      <c r="AG255" s="15" t="str">
        <f>IF(India_Data[[#This Row],[Column3]]&gt;5,"Weekend","weekday")</f>
        <v>weekday</v>
      </c>
    </row>
    <row r="256" spans="1:33" x14ac:dyDescent="0.35">
      <c r="A256" s="9">
        <v>255</v>
      </c>
      <c r="B256" s="7" t="s">
        <v>2995</v>
      </c>
      <c r="C256" s="7" t="s">
        <v>2928</v>
      </c>
      <c r="D256" s="7" t="s">
        <v>2996</v>
      </c>
      <c r="E256" s="7" t="s">
        <v>2997</v>
      </c>
      <c r="F256" s="7" t="s">
        <v>110</v>
      </c>
      <c r="G256" s="7" t="s">
        <v>2097</v>
      </c>
      <c r="H256" s="7" t="s">
        <v>252</v>
      </c>
      <c r="I256" s="7" t="s">
        <v>32</v>
      </c>
      <c r="J256" s="7" t="s">
        <v>47</v>
      </c>
      <c r="K256" s="7" t="s">
        <v>1800</v>
      </c>
      <c r="L256" s="7" t="s">
        <v>1508</v>
      </c>
      <c r="M256" s="7" t="s">
        <v>1518</v>
      </c>
      <c r="N256" s="7" t="s">
        <v>1801</v>
      </c>
      <c r="O256" s="7">
        <v>360.24</v>
      </c>
      <c r="P256" s="7">
        <v>2</v>
      </c>
      <c r="Q256" s="7">
        <v>10.8</v>
      </c>
      <c r="R256" s="7">
        <v>38.14</v>
      </c>
      <c r="S256" s="7" t="s">
        <v>38</v>
      </c>
      <c r="T256" s="7">
        <v>769</v>
      </c>
      <c r="U256" s="7" t="s">
        <v>39</v>
      </c>
      <c r="V256" s="7" t="s">
        <v>78</v>
      </c>
      <c r="W256" s="8" t="s">
        <v>58</v>
      </c>
      <c r="X256" s="3">
        <v>44483</v>
      </c>
      <c r="Y256" s="4" t="str">
        <f>TEXT(India_Data[[#This Row],[Order Date]],"YYYY")</f>
        <v>2021</v>
      </c>
      <c r="Z256" s="4" t="str">
        <f>TEXT(India_Data[[#This Row],[Order Date]],"dddd")</f>
        <v>Thursday</v>
      </c>
      <c r="AA256" s="4" t="str">
        <f>TEXT(India_Data[[#This Row],[Order Date]],"MMMM")</f>
        <v>October</v>
      </c>
      <c r="AB256" s="4">
        <v>44487</v>
      </c>
      <c r="AC256" t="str">
        <f>IF(OR(India_Data[[#This Row],[Dayname]]="Sunday",India_Data[[#This Row],[Dayname]]="Saturday"),"Weekend","Weekday")</f>
        <v>Weekday</v>
      </c>
      <c r="AD256">
        <f>WEEKDAY(India_Data[[#This Row],[Order Date]])</f>
        <v>5</v>
      </c>
      <c r="AE256" t="str">
        <f>IF(OR(India_Data[[#This Row],[Column1]]=1,India_Data[[#This Row],[Column1]]=7),"Weekend","Weekday")</f>
        <v>Weekday</v>
      </c>
      <c r="AF256" s="15">
        <f>WEEKDAY(India_Data[[#This Row],[Order Date]],2)</f>
        <v>4</v>
      </c>
      <c r="AG256" s="15" t="str">
        <f>IF(India_Data[[#This Row],[Column3]]&gt;5,"Weekend","weekday")</f>
        <v>weekday</v>
      </c>
    </row>
    <row r="257" spans="1:33" x14ac:dyDescent="0.35">
      <c r="A257" s="9">
        <v>256</v>
      </c>
      <c r="B257" s="7" t="s">
        <v>3694</v>
      </c>
      <c r="C257" s="7" t="s">
        <v>3631</v>
      </c>
      <c r="D257" s="7" t="s">
        <v>800</v>
      </c>
      <c r="E257" s="7" t="s">
        <v>801</v>
      </c>
      <c r="F257" s="7" t="s">
        <v>171</v>
      </c>
      <c r="G257" s="7" t="s">
        <v>1471</v>
      </c>
      <c r="H257" s="7" t="s">
        <v>31</v>
      </c>
      <c r="I257" s="7" t="s">
        <v>32</v>
      </c>
      <c r="J257" s="7" t="s">
        <v>33</v>
      </c>
      <c r="K257" s="7" t="s">
        <v>1711</v>
      </c>
      <c r="L257" s="7" t="s">
        <v>1508</v>
      </c>
      <c r="M257" s="7" t="s">
        <v>1518</v>
      </c>
      <c r="N257" s="7" t="s">
        <v>1712</v>
      </c>
      <c r="O257" s="7">
        <v>266.22000000000003</v>
      </c>
      <c r="P257" s="7">
        <v>2</v>
      </c>
      <c r="Q257" s="7">
        <v>69.180000000000007</v>
      </c>
      <c r="R257" s="7">
        <v>31.44</v>
      </c>
      <c r="S257" s="7" t="s">
        <v>2972</v>
      </c>
      <c r="T257" s="7">
        <v>568</v>
      </c>
      <c r="U257" s="7" t="s">
        <v>39</v>
      </c>
      <c r="V257" s="7" t="s">
        <v>57</v>
      </c>
      <c r="W257" s="8" t="s">
        <v>41</v>
      </c>
      <c r="X257" s="3">
        <v>44688</v>
      </c>
      <c r="Y257" s="4" t="str">
        <f>TEXT(India_Data[[#This Row],[Order Date]],"YYYY")</f>
        <v>2022</v>
      </c>
      <c r="Z257" s="4" t="str">
        <f>TEXT(India_Data[[#This Row],[Order Date]],"dddd")</f>
        <v>Saturday</v>
      </c>
      <c r="AA257" s="4" t="str">
        <f>TEXT(India_Data[[#This Row],[Order Date]],"MMMM")</f>
        <v>May</v>
      </c>
      <c r="AB257" s="4">
        <v>44749</v>
      </c>
      <c r="AC257" t="str">
        <f>IF(OR(India_Data[[#This Row],[Dayname]]="Sunday",India_Data[[#This Row],[Dayname]]="Saturday"),"Weekend","Weekday")</f>
        <v>Weekend</v>
      </c>
      <c r="AD257">
        <f>WEEKDAY(India_Data[[#This Row],[Order Date]])</f>
        <v>7</v>
      </c>
      <c r="AE257" t="str">
        <f>IF(OR(India_Data[[#This Row],[Column1]]=1,India_Data[[#This Row],[Column1]]=7),"Weekend","Weekday")</f>
        <v>Weekend</v>
      </c>
      <c r="AF257" s="15">
        <f>WEEKDAY(India_Data[[#This Row],[Order Date]],2)</f>
        <v>6</v>
      </c>
      <c r="AG257" s="15" t="str">
        <f>IF(India_Data[[#This Row],[Column3]]&gt;5,"Weekend","weekday")</f>
        <v>Weekend</v>
      </c>
    </row>
    <row r="258" spans="1:33" x14ac:dyDescent="0.35">
      <c r="A258" s="9">
        <v>257</v>
      </c>
      <c r="B258" s="7" t="s">
        <v>2998</v>
      </c>
      <c r="C258" s="7" t="s">
        <v>2928</v>
      </c>
      <c r="D258" s="7" t="s">
        <v>2999</v>
      </c>
      <c r="E258" s="7" t="s">
        <v>3000</v>
      </c>
      <c r="F258" s="7" t="s">
        <v>29</v>
      </c>
      <c r="G258" s="7" t="s">
        <v>218</v>
      </c>
      <c r="H258" s="7" t="s">
        <v>165</v>
      </c>
      <c r="I258" s="7" t="s">
        <v>32</v>
      </c>
      <c r="J258" s="7" t="s">
        <v>47</v>
      </c>
      <c r="K258" s="7" t="s">
        <v>2567</v>
      </c>
      <c r="L258" s="7" t="s">
        <v>1508</v>
      </c>
      <c r="M258" s="7" t="s">
        <v>1518</v>
      </c>
      <c r="N258" s="7" t="s">
        <v>2568</v>
      </c>
      <c r="O258" s="7">
        <v>200.76</v>
      </c>
      <c r="P258" s="7">
        <v>2</v>
      </c>
      <c r="Q258" s="7">
        <v>86.28</v>
      </c>
      <c r="R258" s="7">
        <v>31.12</v>
      </c>
      <c r="S258" s="7" t="s">
        <v>38</v>
      </c>
      <c r="T258" s="7">
        <v>338</v>
      </c>
      <c r="U258" s="7" t="s">
        <v>39</v>
      </c>
      <c r="V258" s="7" t="s">
        <v>40</v>
      </c>
      <c r="W258" s="8" t="s">
        <v>58</v>
      </c>
      <c r="X258" s="3">
        <v>45471</v>
      </c>
      <c r="Y258" s="4" t="str">
        <f>TEXT(India_Data[[#This Row],[Order Date]],"YYYY")</f>
        <v>2024</v>
      </c>
      <c r="Z258" s="4" t="str">
        <f>TEXT(India_Data[[#This Row],[Order Date]],"dddd")</f>
        <v>Friday</v>
      </c>
      <c r="AA258" s="4" t="str">
        <f>TEXT(India_Data[[#This Row],[Order Date]],"MMMM")</f>
        <v>June</v>
      </c>
      <c r="AB258" s="4">
        <v>45472</v>
      </c>
      <c r="AC258" t="str">
        <f>IF(OR(India_Data[[#This Row],[Dayname]]="Sunday",India_Data[[#This Row],[Dayname]]="Saturday"),"Weekend","Weekday")</f>
        <v>Weekday</v>
      </c>
      <c r="AD258">
        <f>WEEKDAY(India_Data[[#This Row],[Order Date]])</f>
        <v>6</v>
      </c>
      <c r="AE258" t="str">
        <f>IF(OR(India_Data[[#This Row],[Column1]]=1,India_Data[[#This Row],[Column1]]=7),"Weekend","Weekday")</f>
        <v>Weekday</v>
      </c>
      <c r="AF258" s="15">
        <f>WEEKDAY(India_Data[[#This Row],[Order Date]],2)</f>
        <v>5</v>
      </c>
      <c r="AG258" s="15" t="str">
        <f>IF(India_Data[[#This Row],[Column3]]&gt;5,"Weekend","weekday")</f>
        <v>weekday</v>
      </c>
    </row>
    <row r="259" spans="1:33" x14ac:dyDescent="0.35">
      <c r="A259" s="9">
        <v>258</v>
      </c>
      <c r="B259" s="7" t="s">
        <v>2985</v>
      </c>
      <c r="C259" s="7" t="s">
        <v>2928</v>
      </c>
      <c r="D259" s="7" t="s">
        <v>2986</v>
      </c>
      <c r="E259" s="7" t="s">
        <v>2987</v>
      </c>
      <c r="F259" s="7" t="s">
        <v>171</v>
      </c>
      <c r="G259" s="7" t="s">
        <v>1006</v>
      </c>
      <c r="H259" s="7" t="s">
        <v>31</v>
      </c>
      <c r="I259" s="7" t="s">
        <v>32</v>
      </c>
      <c r="J259" s="7" t="s">
        <v>33</v>
      </c>
      <c r="K259" s="7" t="s">
        <v>3001</v>
      </c>
      <c r="L259" s="7" t="s">
        <v>1508</v>
      </c>
      <c r="M259" s="7" t="s">
        <v>1518</v>
      </c>
      <c r="N259" s="7" t="s">
        <v>3002</v>
      </c>
      <c r="O259" s="7">
        <v>148.5</v>
      </c>
      <c r="P259" s="7">
        <v>2</v>
      </c>
      <c r="Q259" s="7">
        <v>1.44</v>
      </c>
      <c r="R259" s="7">
        <v>25.44</v>
      </c>
      <c r="S259" s="7" t="s">
        <v>2337</v>
      </c>
      <c r="T259" s="7">
        <v>193</v>
      </c>
      <c r="U259" s="7" t="s">
        <v>39</v>
      </c>
      <c r="V259" s="7" t="s">
        <v>50</v>
      </c>
      <c r="W259" s="8" t="s">
        <v>58</v>
      </c>
      <c r="X259" s="3">
        <v>44383</v>
      </c>
      <c r="Y259" s="4" t="str">
        <f>TEXT(India_Data[[#This Row],[Order Date]],"YYYY")</f>
        <v>2021</v>
      </c>
      <c r="Z259" s="4" t="str">
        <f>TEXT(India_Data[[#This Row],[Order Date]],"dddd")</f>
        <v>Tuesday</v>
      </c>
      <c r="AA259" s="4" t="str">
        <f>TEXT(India_Data[[#This Row],[Order Date]],"MMMM")</f>
        <v>July</v>
      </c>
      <c r="AB259" s="4">
        <v>44475</v>
      </c>
      <c r="AC259" t="str">
        <f>IF(OR(India_Data[[#This Row],[Dayname]]="Sunday",India_Data[[#This Row],[Dayname]]="Saturday"),"Weekend","Weekday")</f>
        <v>Weekday</v>
      </c>
      <c r="AD259">
        <f>WEEKDAY(India_Data[[#This Row],[Order Date]])</f>
        <v>3</v>
      </c>
      <c r="AE259" t="str">
        <f>IF(OR(India_Data[[#This Row],[Column1]]=1,India_Data[[#This Row],[Column1]]=7),"Weekend","Weekday")</f>
        <v>Weekday</v>
      </c>
      <c r="AF259" s="15">
        <f>WEEKDAY(India_Data[[#This Row],[Order Date]],2)</f>
        <v>2</v>
      </c>
      <c r="AG259" s="15" t="str">
        <f>IF(India_Data[[#This Row],[Column3]]&gt;5,"Weekend","weekday")</f>
        <v>weekday</v>
      </c>
    </row>
    <row r="260" spans="1:33" x14ac:dyDescent="0.35">
      <c r="A260" s="9">
        <v>259</v>
      </c>
      <c r="B260" s="7" t="s">
        <v>3003</v>
      </c>
      <c r="C260" s="7" t="s">
        <v>2928</v>
      </c>
      <c r="D260" s="7" t="s">
        <v>3004</v>
      </c>
      <c r="E260" s="7" t="s">
        <v>3005</v>
      </c>
      <c r="F260" s="7" t="s">
        <v>171</v>
      </c>
      <c r="G260" s="7" t="s">
        <v>178</v>
      </c>
      <c r="H260" s="7" t="s">
        <v>179</v>
      </c>
      <c r="I260" s="7" t="s">
        <v>32</v>
      </c>
      <c r="J260" s="7" t="s">
        <v>180</v>
      </c>
      <c r="K260" s="7" t="s">
        <v>3006</v>
      </c>
      <c r="L260" s="7" t="s">
        <v>1508</v>
      </c>
      <c r="M260" s="7" t="s">
        <v>1518</v>
      </c>
      <c r="N260" s="7" t="s">
        <v>3007</v>
      </c>
      <c r="O260" s="7">
        <v>85.44</v>
      </c>
      <c r="P260" s="7">
        <v>2</v>
      </c>
      <c r="Q260" s="7">
        <v>0.84</v>
      </c>
      <c r="R260" s="7">
        <v>15.28</v>
      </c>
      <c r="S260" s="7" t="s">
        <v>2337</v>
      </c>
      <c r="T260" s="7">
        <v>780</v>
      </c>
      <c r="U260" s="7" t="s">
        <v>39</v>
      </c>
      <c r="V260" s="7" t="s">
        <v>78</v>
      </c>
      <c r="W260" s="8" t="s">
        <v>41</v>
      </c>
      <c r="X260" s="3">
        <v>44656</v>
      </c>
      <c r="Y260" s="4" t="str">
        <f>TEXT(India_Data[[#This Row],[Order Date]],"YYYY")</f>
        <v>2022</v>
      </c>
      <c r="Z260" s="4" t="str">
        <f>TEXT(India_Data[[#This Row],[Order Date]],"dddd")</f>
        <v>Tuesday</v>
      </c>
      <c r="AA260" s="4" t="str">
        <f>TEXT(India_Data[[#This Row],[Order Date]],"MMMM")</f>
        <v>April</v>
      </c>
      <c r="AB260" s="4">
        <v>44717</v>
      </c>
      <c r="AC260" t="str">
        <f>IF(OR(India_Data[[#This Row],[Dayname]]="Sunday",India_Data[[#This Row],[Dayname]]="Saturday"),"Weekend","Weekday")</f>
        <v>Weekday</v>
      </c>
      <c r="AD260">
        <f>WEEKDAY(India_Data[[#This Row],[Order Date]])</f>
        <v>3</v>
      </c>
      <c r="AE260" t="str">
        <f>IF(OR(India_Data[[#This Row],[Column1]]=1,India_Data[[#This Row],[Column1]]=7),"Weekend","Weekday")</f>
        <v>Weekday</v>
      </c>
      <c r="AF260" s="15">
        <f>WEEKDAY(India_Data[[#This Row],[Order Date]],2)</f>
        <v>2</v>
      </c>
      <c r="AG260" s="15" t="str">
        <f>IF(India_Data[[#This Row],[Column3]]&gt;5,"Weekend","weekday")</f>
        <v>weekday</v>
      </c>
    </row>
    <row r="261" spans="1:33" x14ac:dyDescent="0.35">
      <c r="A261" s="9">
        <v>260</v>
      </c>
      <c r="B261" s="7" t="s">
        <v>2994</v>
      </c>
      <c r="C261" s="7" t="s">
        <v>2928</v>
      </c>
      <c r="D261" s="7" t="s">
        <v>594</v>
      </c>
      <c r="E261" s="7" t="s">
        <v>595</v>
      </c>
      <c r="F261" s="7" t="s">
        <v>29</v>
      </c>
      <c r="G261" s="7" t="s">
        <v>52</v>
      </c>
      <c r="H261" s="7" t="s">
        <v>53</v>
      </c>
      <c r="I261" s="7" t="s">
        <v>32</v>
      </c>
      <c r="J261" s="7" t="s">
        <v>54</v>
      </c>
      <c r="K261" s="7" t="s">
        <v>3008</v>
      </c>
      <c r="L261" s="7" t="s">
        <v>1508</v>
      </c>
      <c r="M261" s="7" t="s">
        <v>1518</v>
      </c>
      <c r="N261" s="7" t="s">
        <v>3009</v>
      </c>
      <c r="O261" s="7">
        <v>87.06</v>
      </c>
      <c r="P261" s="7">
        <v>2</v>
      </c>
      <c r="Q261" s="7">
        <v>0.84</v>
      </c>
      <c r="R261" s="7">
        <v>15.09</v>
      </c>
      <c r="S261" s="7" t="s">
        <v>2337</v>
      </c>
      <c r="T261" s="7">
        <v>456</v>
      </c>
      <c r="U261" s="7" t="s">
        <v>39</v>
      </c>
      <c r="V261" s="7" t="s">
        <v>57</v>
      </c>
      <c r="W261" s="8" t="s">
        <v>41</v>
      </c>
      <c r="X261" s="3">
        <v>45255</v>
      </c>
      <c r="Y261" s="4" t="str">
        <f>TEXT(India_Data[[#This Row],[Order Date]],"YYYY")</f>
        <v>2023</v>
      </c>
      <c r="Z261" s="4" t="str">
        <f>TEXT(India_Data[[#This Row],[Order Date]],"dddd")</f>
        <v>Saturday</v>
      </c>
      <c r="AA261" s="4" t="str">
        <f>TEXT(India_Data[[#This Row],[Order Date]],"MMMM")</f>
        <v>November</v>
      </c>
      <c r="AB261" s="4">
        <v>45257</v>
      </c>
      <c r="AC261" t="str">
        <f>IF(OR(India_Data[[#This Row],[Dayname]]="Sunday",India_Data[[#This Row],[Dayname]]="Saturday"),"Weekend","Weekday")</f>
        <v>Weekend</v>
      </c>
      <c r="AD261">
        <f>WEEKDAY(India_Data[[#This Row],[Order Date]])</f>
        <v>7</v>
      </c>
      <c r="AE261" t="str">
        <f>IF(OR(India_Data[[#This Row],[Column1]]=1,India_Data[[#This Row],[Column1]]=7),"Weekend","Weekday")</f>
        <v>Weekend</v>
      </c>
      <c r="AF261" s="15">
        <f>WEEKDAY(India_Data[[#This Row],[Order Date]],2)</f>
        <v>6</v>
      </c>
      <c r="AG261" s="15" t="str">
        <f>IF(India_Data[[#This Row],[Column3]]&gt;5,"Weekend","weekday")</f>
        <v>Weekend</v>
      </c>
    </row>
    <row r="262" spans="1:33" x14ac:dyDescent="0.35">
      <c r="A262" s="9">
        <v>261</v>
      </c>
      <c r="B262" s="7" t="s">
        <v>3010</v>
      </c>
      <c r="C262" s="7" t="s">
        <v>2928</v>
      </c>
      <c r="D262" s="7" t="s">
        <v>3011</v>
      </c>
      <c r="E262" s="7" t="s">
        <v>3012</v>
      </c>
      <c r="F262" s="7" t="s">
        <v>29</v>
      </c>
      <c r="G262" s="7" t="s">
        <v>96</v>
      </c>
      <c r="H262" s="7" t="s">
        <v>31</v>
      </c>
      <c r="I262" s="7" t="s">
        <v>32</v>
      </c>
      <c r="J262" s="7" t="s">
        <v>33</v>
      </c>
      <c r="K262" s="7" t="s">
        <v>1823</v>
      </c>
      <c r="L262" s="7" t="s">
        <v>1508</v>
      </c>
      <c r="M262" s="7" t="s">
        <v>1518</v>
      </c>
      <c r="N262" s="7" t="s">
        <v>1824</v>
      </c>
      <c r="O262" s="7">
        <v>175.77</v>
      </c>
      <c r="P262" s="7">
        <v>3</v>
      </c>
      <c r="Q262" s="7">
        <v>64.98</v>
      </c>
      <c r="R262" s="7">
        <v>10.56</v>
      </c>
      <c r="S262" s="7" t="s">
        <v>38</v>
      </c>
      <c r="T262" s="7">
        <v>81</v>
      </c>
      <c r="U262" s="7" t="s">
        <v>39</v>
      </c>
      <c r="V262" s="7" t="s">
        <v>40</v>
      </c>
      <c r="W262" s="8" t="s">
        <v>58</v>
      </c>
      <c r="X262" s="3">
        <v>44899</v>
      </c>
      <c r="Y262" s="4" t="str">
        <f>TEXT(India_Data[[#This Row],[Order Date]],"YYYY")</f>
        <v>2022</v>
      </c>
      <c r="Z262" s="4" t="str">
        <f>TEXT(India_Data[[#This Row],[Order Date]],"dddd")</f>
        <v>Sunday</v>
      </c>
      <c r="AA262" s="4" t="str">
        <f>TEXT(India_Data[[#This Row],[Order Date]],"MMMM")</f>
        <v>December</v>
      </c>
      <c r="AB262" s="4">
        <v>44665</v>
      </c>
      <c r="AC262" t="str">
        <f>IF(OR(India_Data[[#This Row],[Dayname]]="Sunday",India_Data[[#This Row],[Dayname]]="Saturday"),"Weekend","Weekday")</f>
        <v>Weekend</v>
      </c>
      <c r="AD262">
        <f>WEEKDAY(India_Data[[#This Row],[Order Date]])</f>
        <v>1</v>
      </c>
      <c r="AE262" t="str">
        <f>IF(OR(India_Data[[#This Row],[Column1]]=1,India_Data[[#This Row],[Column1]]=7),"Weekend","Weekday")</f>
        <v>Weekend</v>
      </c>
      <c r="AF262" s="15">
        <f>WEEKDAY(India_Data[[#This Row],[Order Date]],2)</f>
        <v>7</v>
      </c>
      <c r="AG262" s="15" t="str">
        <f>IF(India_Data[[#This Row],[Column3]]&gt;5,"Weekend","weekday")</f>
        <v>Weekend</v>
      </c>
    </row>
    <row r="263" spans="1:33" x14ac:dyDescent="0.35">
      <c r="A263" s="9">
        <v>262</v>
      </c>
      <c r="B263" s="7" t="s">
        <v>4039</v>
      </c>
      <c r="C263" s="7" t="s">
        <v>3998</v>
      </c>
      <c r="D263" s="7" t="s">
        <v>4040</v>
      </c>
      <c r="E263" s="7" t="s">
        <v>4041</v>
      </c>
      <c r="F263" s="7" t="s">
        <v>29</v>
      </c>
      <c r="G263" s="7" t="s">
        <v>529</v>
      </c>
      <c r="H263" s="7" t="s">
        <v>31</v>
      </c>
      <c r="I263" s="7" t="s">
        <v>32</v>
      </c>
      <c r="J263" s="7" t="s">
        <v>33</v>
      </c>
      <c r="K263" s="7" t="s">
        <v>4042</v>
      </c>
      <c r="L263" s="7" t="s">
        <v>1508</v>
      </c>
      <c r="M263" s="7" t="s">
        <v>1518</v>
      </c>
      <c r="N263" s="7" t="s">
        <v>4043</v>
      </c>
      <c r="O263" s="7">
        <v>148.32</v>
      </c>
      <c r="P263" s="7">
        <v>3</v>
      </c>
      <c r="Q263" s="7">
        <v>32.58</v>
      </c>
      <c r="R263" s="7">
        <v>5.2</v>
      </c>
      <c r="S263" s="7" t="s">
        <v>38</v>
      </c>
      <c r="T263" s="7">
        <v>484</v>
      </c>
      <c r="U263" s="7" t="s">
        <v>39</v>
      </c>
      <c r="V263" s="7" t="s">
        <v>78</v>
      </c>
      <c r="W263" s="8" t="s">
        <v>41</v>
      </c>
      <c r="X263" s="3">
        <v>44334</v>
      </c>
      <c r="Y263" s="4" t="str">
        <f>TEXT(India_Data[[#This Row],[Order Date]],"YYYY")</f>
        <v>2021</v>
      </c>
      <c r="Z263" s="4" t="str">
        <f>TEXT(India_Data[[#This Row],[Order Date]],"dddd")</f>
        <v>Tuesday</v>
      </c>
      <c r="AA263" s="4" t="str">
        <f>TEXT(India_Data[[#This Row],[Order Date]],"MMMM")</f>
        <v>May</v>
      </c>
      <c r="AB263" s="4">
        <v>44336</v>
      </c>
      <c r="AC263" t="str">
        <f>IF(OR(India_Data[[#This Row],[Dayname]]="Sunday",India_Data[[#This Row],[Dayname]]="Saturday"),"Weekend","Weekday")</f>
        <v>Weekday</v>
      </c>
      <c r="AD263">
        <f>WEEKDAY(India_Data[[#This Row],[Order Date]])</f>
        <v>3</v>
      </c>
      <c r="AE263" t="str">
        <f>IF(OR(India_Data[[#This Row],[Column1]]=1,India_Data[[#This Row],[Column1]]=7),"Weekend","Weekday")</f>
        <v>Weekday</v>
      </c>
      <c r="AF263" s="15">
        <f>WEEKDAY(India_Data[[#This Row],[Order Date]],2)</f>
        <v>2</v>
      </c>
      <c r="AG263" s="15" t="str">
        <f>IF(India_Data[[#This Row],[Column3]]&gt;5,"Weekend","weekday")</f>
        <v>weekday</v>
      </c>
    </row>
    <row r="264" spans="1:33" x14ac:dyDescent="0.35">
      <c r="A264" s="9">
        <v>263</v>
      </c>
      <c r="B264" s="7" t="s">
        <v>2949</v>
      </c>
      <c r="C264" s="7" t="s">
        <v>2928</v>
      </c>
      <c r="D264" s="7" t="s">
        <v>133</v>
      </c>
      <c r="E264" s="7" t="s">
        <v>134</v>
      </c>
      <c r="F264" s="7" t="s">
        <v>110</v>
      </c>
      <c r="G264" s="7" t="s">
        <v>2950</v>
      </c>
      <c r="H264" s="7" t="s">
        <v>157</v>
      </c>
      <c r="I264" s="7" t="s">
        <v>32</v>
      </c>
      <c r="J264" s="7" t="s">
        <v>47</v>
      </c>
      <c r="K264" s="7" t="s">
        <v>1721</v>
      </c>
      <c r="L264" s="7" t="s">
        <v>1508</v>
      </c>
      <c r="M264" s="7" t="s">
        <v>1509</v>
      </c>
      <c r="N264" s="7" t="s">
        <v>1722</v>
      </c>
      <c r="O264" s="7">
        <v>2871.54</v>
      </c>
      <c r="P264" s="7">
        <v>7</v>
      </c>
      <c r="Q264" s="7">
        <v>57.33</v>
      </c>
      <c r="R264" s="7">
        <v>227.14</v>
      </c>
      <c r="S264" s="7" t="s">
        <v>38</v>
      </c>
      <c r="T264" s="7">
        <v>612</v>
      </c>
      <c r="U264" s="7" t="s">
        <v>39</v>
      </c>
      <c r="V264" s="7" t="s">
        <v>50</v>
      </c>
      <c r="W264" s="8" t="s">
        <v>41</v>
      </c>
      <c r="X264" s="3">
        <v>45417</v>
      </c>
      <c r="Y264" s="4" t="str">
        <f>TEXT(India_Data[[#This Row],[Order Date]],"YYYY")</f>
        <v>2024</v>
      </c>
      <c r="Z264" s="4" t="str">
        <f>TEXT(India_Data[[#This Row],[Order Date]],"dddd")</f>
        <v>Sunday</v>
      </c>
      <c r="AA264" s="4" t="str">
        <f>TEXT(India_Data[[#This Row],[Order Date]],"MMMM")</f>
        <v>May</v>
      </c>
      <c r="AB264" s="4">
        <v>45478</v>
      </c>
      <c r="AC264" t="str">
        <f>IF(OR(India_Data[[#This Row],[Dayname]]="Sunday",India_Data[[#This Row],[Dayname]]="Saturday"),"Weekend","Weekday")</f>
        <v>Weekend</v>
      </c>
      <c r="AD264">
        <f>WEEKDAY(India_Data[[#This Row],[Order Date]])</f>
        <v>1</v>
      </c>
      <c r="AE264" t="str">
        <f>IF(OR(India_Data[[#This Row],[Column1]]=1,India_Data[[#This Row],[Column1]]=7),"Weekend","Weekday")</f>
        <v>Weekend</v>
      </c>
      <c r="AF264" s="15">
        <f>WEEKDAY(India_Data[[#This Row],[Order Date]],2)</f>
        <v>7</v>
      </c>
      <c r="AG264" s="15" t="str">
        <f>IF(India_Data[[#This Row],[Column3]]&gt;5,"Weekend","weekday")</f>
        <v>Weekend</v>
      </c>
    </row>
    <row r="265" spans="1:33" x14ac:dyDescent="0.35">
      <c r="A265" s="9">
        <v>264</v>
      </c>
      <c r="B265" s="7" t="s">
        <v>3013</v>
      </c>
      <c r="C265" s="7" t="s">
        <v>2928</v>
      </c>
      <c r="D265" s="7" t="s">
        <v>3014</v>
      </c>
      <c r="E265" s="7" t="s">
        <v>3015</v>
      </c>
      <c r="F265" s="7" t="s">
        <v>171</v>
      </c>
      <c r="G265" s="7" t="s">
        <v>756</v>
      </c>
      <c r="H265" s="7" t="s">
        <v>757</v>
      </c>
      <c r="I265" s="7" t="s">
        <v>32</v>
      </c>
      <c r="J265" s="7" t="s">
        <v>180</v>
      </c>
      <c r="K265" s="7" t="s">
        <v>1626</v>
      </c>
      <c r="L265" s="7" t="s">
        <v>1508</v>
      </c>
      <c r="M265" s="7" t="s">
        <v>1509</v>
      </c>
      <c r="N265" s="7" t="s">
        <v>1627</v>
      </c>
      <c r="O265" s="7">
        <v>877.38</v>
      </c>
      <c r="P265" s="7">
        <v>7</v>
      </c>
      <c r="Q265" s="7">
        <v>394.8</v>
      </c>
      <c r="R265" s="7">
        <v>116.78</v>
      </c>
      <c r="S265" s="7" t="s">
        <v>38</v>
      </c>
      <c r="T265" s="7">
        <v>621</v>
      </c>
      <c r="U265" s="7" t="s">
        <v>39</v>
      </c>
      <c r="V265" s="7" t="s">
        <v>78</v>
      </c>
      <c r="W265" s="8" t="s">
        <v>58</v>
      </c>
      <c r="X265" s="3">
        <v>44910</v>
      </c>
      <c r="Y265" s="4" t="str">
        <f>TEXT(India_Data[[#This Row],[Order Date]],"YYYY")</f>
        <v>2022</v>
      </c>
      <c r="Z265" s="4" t="str">
        <f>TEXT(India_Data[[#This Row],[Order Date]],"dddd")</f>
        <v>Thursday</v>
      </c>
      <c r="AA265" s="4" t="str">
        <f>TEXT(India_Data[[#This Row],[Order Date]],"MMMM")</f>
        <v>December</v>
      </c>
      <c r="AB265" s="4">
        <v>44914</v>
      </c>
      <c r="AC265" t="str">
        <f>IF(OR(India_Data[[#This Row],[Dayname]]="Sunday",India_Data[[#This Row],[Dayname]]="Saturday"),"Weekend","Weekday")</f>
        <v>Weekday</v>
      </c>
      <c r="AD265">
        <f>WEEKDAY(India_Data[[#This Row],[Order Date]])</f>
        <v>5</v>
      </c>
      <c r="AE265" t="str">
        <f>IF(OR(India_Data[[#This Row],[Column1]]=1,India_Data[[#This Row],[Column1]]=7),"Weekend","Weekday")</f>
        <v>Weekday</v>
      </c>
      <c r="AF265" s="15">
        <f>WEEKDAY(India_Data[[#This Row],[Order Date]],2)</f>
        <v>4</v>
      </c>
      <c r="AG265" s="15" t="str">
        <f>IF(India_Data[[#This Row],[Column3]]&gt;5,"Weekend","weekday")</f>
        <v>weekday</v>
      </c>
    </row>
    <row r="266" spans="1:33" x14ac:dyDescent="0.35">
      <c r="A266" s="9">
        <v>265</v>
      </c>
      <c r="B266" s="7" t="s">
        <v>3695</v>
      </c>
      <c r="C266" s="7" t="s">
        <v>3631</v>
      </c>
      <c r="D266" s="7" t="s">
        <v>2036</v>
      </c>
      <c r="E266" s="7" t="s">
        <v>2037</v>
      </c>
      <c r="F266" s="7" t="s">
        <v>110</v>
      </c>
      <c r="G266" s="7" t="s">
        <v>280</v>
      </c>
      <c r="H266" s="7" t="s">
        <v>63</v>
      </c>
      <c r="I266" s="7" t="s">
        <v>32</v>
      </c>
      <c r="J266" s="7" t="s">
        <v>54</v>
      </c>
      <c r="K266" s="7" t="s">
        <v>1882</v>
      </c>
      <c r="L266" s="7" t="s">
        <v>1508</v>
      </c>
      <c r="M266" s="7" t="s">
        <v>1509</v>
      </c>
      <c r="N266" s="7" t="s">
        <v>1883</v>
      </c>
      <c r="O266" s="7">
        <v>2065.5</v>
      </c>
      <c r="P266" s="7">
        <v>5</v>
      </c>
      <c r="Q266" s="7">
        <v>41.25</v>
      </c>
      <c r="R266" s="7">
        <v>248.81</v>
      </c>
      <c r="S266" s="7" t="s">
        <v>2337</v>
      </c>
      <c r="T266" s="7">
        <v>65</v>
      </c>
      <c r="U266" s="7" t="s">
        <v>39</v>
      </c>
      <c r="V266" s="7" t="s">
        <v>40</v>
      </c>
      <c r="W266" s="8" t="s">
        <v>58</v>
      </c>
      <c r="X266" s="3">
        <v>45461</v>
      </c>
      <c r="Y266" s="4" t="str">
        <f>TEXT(India_Data[[#This Row],[Order Date]],"YYYY")</f>
        <v>2024</v>
      </c>
      <c r="Z266" s="4" t="str">
        <f>TEXT(India_Data[[#This Row],[Order Date]],"dddd")</f>
        <v>Tuesday</v>
      </c>
      <c r="AA266" s="4" t="str">
        <f>TEXT(India_Data[[#This Row],[Order Date]],"MMMM")</f>
        <v>June</v>
      </c>
      <c r="AB266" s="4">
        <v>45466</v>
      </c>
      <c r="AC266" t="str">
        <f>IF(OR(India_Data[[#This Row],[Dayname]]="Sunday",India_Data[[#This Row],[Dayname]]="Saturday"),"Weekend","Weekday")</f>
        <v>Weekday</v>
      </c>
      <c r="AD266">
        <f>WEEKDAY(India_Data[[#This Row],[Order Date]])</f>
        <v>3</v>
      </c>
      <c r="AE266" t="str">
        <f>IF(OR(India_Data[[#This Row],[Column1]]=1,India_Data[[#This Row],[Column1]]=7),"Weekend","Weekday")</f>
        <v>Weekday</v>
      </c>
      <c r="AF266" s="15">
        <f>WEEKDAY(India_Data[[#This Row],[Order Date]],2)</f>
        <v>2</v>
      </c>
      <c r="AG266" s="15" t="str">
        <f>IF(India_Data[[#This Row],[Column3]]&gt;5,"Weekend","weekday")</f>
        <v>weekday</v>
      </c>
    </row>
    <row r="267" spans="1:33" x14ac:dyDescent="0.35">
      <c r="A267" s="9">
        <v>266</v>
      </c>
      <c r="B267" s="7" t="s">
        <v>3696</v>
      </c>
      <c r="C267" s="7" t="s">
        <v>3631</v>
      </c>
      <c r="D267" s="7" t="s">
        <v>3597</v>
      </c>
      <c r="E267" s="7" t="s">
        <v>3598</v>
      </c>
      <c r="F267" s="7" t="s">
        <v>29</v>
      </c>
      <c r="G267" s="7" t="s">
        <v>702</v>
      </c>
      <c r="H267" s="7" t="s">
        <v>252</v>
      </c>
      <c r="I267" s="7" t="s">
        <v>32</v>
      </c>
      <c r="J267" s="7" t="s">
        <v>47</v>
      </c>
      <c r="K267" s="7" t="s">
        <v>3697</v>
      </c>
      <c r="L267" s="7" t="s">
        <v>1508</v>
      </c>
      <c r="M267" s="7" t="s">
        <v>1509</v>
      </c>
      <c r="N267" s="7" t="s">
        <v>3698</v>
      </c>
      <c r="O267" s="7">
        <v>868.95</v>
      </c>
      <c r="P267" s="7">
        <v>5</v>
      </c>
      <c r="Q267" s="7">
        <v>43.35</v>
      </c>
      <c r="R267" s="7">
        <v>186.83</v>
      </c>
      <c r="S267" s="7" t="s">
        <v>2337</v>
      </c>
      <c r="T267" s="7">
        <v>89</v>
      </c>
      <c r="U267" s="7" t="s">
        <v>39</v>
      </c>
      <c r="V267" s="7" t="s">
        <v>50</v>
      </c>
      <c r="W267" s="8" t="s">
        <v>41</v>
      </c>
      <c r="X267" s="3">
        <v>45438</v>
      </c>
      <c r="Y267" s="4" t="str">
        <f>TEXT(India_Data[[#This Row],[Order Date]],"YYYY")</f>
        <v>2024</v>
      </c>
      <c r="Z267" s="4" t="str">
        <f>TEXT(India_Data[[#This Row],[Order Date]],"dddd")</f>
        <v>Sunday</v>
      </c>
      <c r="AA267" s="4" t="str">
        <f>TEXT(India_Data[[#This Row],[Order Date]],"MMMM")</f>
        <v>May</v>
      </c>
      <c r="AB267" s="4">
        <v>45440</v>
      </c>
      <c r="AC267" t="str">
        <f>IF(OR(India_Data[[#This Row],[Dayname]]="Sunday",India_Data[[#This Row],[Dayname]]="Saturday"),"Weekend","Weekday")</f>
        <v>Weekend</v>
      </c>
      <c r="AD267">
        <f>WEEKDAY(India_Data[[#This Row],[Order Date]])</f>
        <v>1</v>
      </c>
      <c r="AE267" t="str">
        <f>IF(OR(India_Data[[#This Row],[Column1]]=1,India_Data[[#This Row],[Column1]]=7),"Weekend","Weekday")</f>
        <v>Weekend</v>
      </c>
      <c r="AF267" s="15">
        <f>WEEKDAY(India_Data[[#This Row],[Order Date]],2)</f>
        <v>7</v>
      </c>
      <c r="AG267" s="15" t="str">
        <f>IF(India_Data[[#This Row],[Column3]]&gt;5,"Weekend","weekday")</f>
        <v>Weekend</v>
      </c>
    </row>
    <row r="268" spans="1:33" x14ac:dyDescent="0.35">
      <c r="A268" s="9">
        <v>267</v>
      </c>
      <c r="B268" s="7" t="s">
        <v>3699</v>
      </c>
      <c r="C268" s="7" t="s">
        <v>3631</v>
      </c>
      <c r="D268" s="7" t="s">
        <v>3700</v>
      </c>
      <c r="E268" s="7" t="s">
        <v>3701</v>
      </c>
      <c r="F268" s="7" t="s">
        <v>110</v>
      </c>
      <c r="G268" s="7" t="s">
        <v>89</v>
      </c>
      <c r="H268" s="7" t="s">
        <v>303</v>
      </c>
      <c r="I268" s="7" t="s">
        <v>32</v>
      </c>
      <c r="J268" s="7" t="s">
        <v>33</v>
      </c>
      <c r="K268" s="7" t="s">
        <v>1789</v>
      </c>
      <c r="L268" s="7" t="s">
        <v>1508</v>
      </c>
      <c r="M268" s="7" t="s">
        <v>1509</v>
      </c>
      <c r="N268" s="7" t="s">
        <v>1606</v>
      </c>
      <c r="O268" s="7">
        <v>630.15</v>
      </c>
      <c r="P268" s="7">
        <v>5</v>
      </c>
      <c r="Q268" s="7">
        <v>31.5</v>
      </c>
      <c r="R268" s="7">
        <v>181.05</v>
      </c>
      <c r="S268" s="7" t="s">
        <v>2972</v>
      </c>
      <c r="T268" s="7">
        <v>557</v>
      </c>
      <c r="U268" s="7" t="s">
        <v>39</v>
      </c>
      <c r="V268" s="7" t="s">
        <v>78</v>
      </c>
      <c r="W268" s="8" t="s">
        <v>41</v>
      </c>
      <c r="X268" s="3">
        <v>45410</v>
      </c>
      <c r="Y268" s="4" t="str">
        <f>TEXT(India_Data[[#This Row],[Order Date]],"YYYY")</f>
        <v>2024</v>
      </c>
      <c r="Z268" s="4" t="str">
        <f>TEXT(India_Data[[#This Row],[Order Date]],"dddd")</f>
        <v>Sunday</v>
      </c>
      <c r="AA268" s="4" t="str">
        <f>TEXT(India_Data[[#This Row],[Order Date]],"MMMM")</f>
        <v>April</v>
      </c>
      <c r="AB268" s="4">
        <v>45296</v>
      </c>
      <c r="AC268" t="str">
        <f>IF(OR(India_Data[[#This Row],[Dayname]]="Sunday",India_Data[[#This Row],[Dayname]]="Saturday"),"Weekend","Weekday")</f>
        <v>Weekend</v>
      </c>
      <c r="AD268">
        <f>WEEKDAY(India_Data[[#This Row],[Order Date]])</f>
        <v>1</v>
      </c>
      <c r="AE268" t="str">
        <f>IF(OR(India_Data[[#This Row],[Column1]]=1,India_Data[[#This Row],[Column1]]=7),"Weekend","Weekday")</f>
        <v>Weekend</v>
      </c>
      <c r="AF268" s="15">
        <f>WEEKDAY(India_Data[[#This Row],[Order Date]],2)</f>
        <v>7</v>
      </c>
      <c r="AG268" s="15" t="str">
        <f>IF(India_Data[[#This Row],[Column3]]&gt;5,"Weekend","weekday")</f>
        <v>Weekend</v>
      </c>
    </row>
    <row r="269" spans="1:33" x14ac:dyDescent="0.35">
      <c r="A269" s="9">
        <v>268</v>
      </c>
      <c r="B269" s="7" t="s">
        <v>3492</v>
      </c>
      <c r="C269" s="7" t="s">
        <v>2928</v>
      </c>
      <c r="D269" s="7" t="s">
        <v>825</v>
      </c>
      <c r="E269" s="7" t="s">
        <v>826</v>
      </c>
      <c r="F269" s="7" t="s">
        <v>29</v>
      </c>
      <c r="G269" s="7" t="s">
        <v>191</v>
      </c>
      <c r="H269" s="7" t="s">
        <v>63</v>
      </c>
      <c r="I269" s="7" t="s">
        <v>32</v>
      </c>
      <c r="J269" s="7" t="s">
        <v>54</v>
      </c>
      <c r="K269" s="7" t="s">
        <v>3510</v>
      </c>
      <c r="L269" s="7" t="s">
        <v>1508</v>
      </c>
      <c r="M269" s="7" t="s">
        <v>1509</v>
      </c>
      <c r="N269" s="7" t="s">
        <v>3511</v>
      </c>
      <c r="O269" s="7">
        <v>424.35</v>
      </c>
      <c r="P269" s="7">
        <v>3</v>
      </c>
      <c r="Q269" s="7">
        <v>25.38</v>
      </c>
      <c r="R269" s="7">
        <v>47.59</v>
      </c>
      <c r="S269" s="7" t="s">
        <v>2337</v>
      </c>
      <c r="T269" s="7">
        <v>434</v>
      </c>
      <c r="U269" s="7" t="s">
        <v>39</v>
      </c>
      <c r="V269" s="7" t="s">
        <v>57</v>
      </c>
      <c r="W269" s="8" t="s">
        <v>58</v>
      </c>
      <c r="X269" s="3">
        <v>45536</v>
      </c>
      <c r="Y269" s="4" t="str">
        <f>TEXT(India_Data[[#This Row],[Order Date]],"YYYY")</f>
        <v>2024</v>
      </c>
      <c r="Z269" s="4" t="str">
        <f>TEXT(India_Data[[#This Row],[Order Date]],"dddd")</f>
        <v>Sunday</v>
      </c>
      <c r="AA269" s="4" t="str">
        <f>TEXT(India_Data[[#This Row],[Order Date]],"MMMM")</f>
        <v>September</v>
      </c>
      <c r="AB269" s="4">
        <v>45627</v>
      </c>
      <c r="AC269" t="str">
        <f>IF(OR(India_Data[[#This Row],[Dayname]]="Sunday",India_Data[[#This Row],[Dayname]]="Saturday"),"Weekend","Weekday")</f>
        <v>Weekend</v>
      </c>
      <c r="AD269">
        <f>WEEKDAY(India_Data[[#This Row],[Order Date]])</f>
        <v>1</v>
      </c>
      <c r="AE269" t="str">
        <f>IF(OR(India_Data[[#This Row],[Column1]]=1,India_Data[[#This Row],[Column1]]=7),"Weekend","Weekday")</f>
        <v>Weekend</v>
      </c>
      <c r="AF269" s="15">
        <f>WEEKDAY(India_Data[[#This Row],[Order Date]],2)</f>
        <v>7</v>
      </c>
      <c r="AG269" s="15" t="str">
        <f>IF(India_Data[[#This Row],[Column3]]&gt;5,"Weekend","weekday")</f>
        <v>Weekend</v>
      </c>
    </row>
    <row r="270" spans="1:33" x14ac:dyDescent="0.35">
      <c r="A270" s="9">
        <v>269</v>
      </c>
      <c r="B270" s="7" t="s">
        <v>4044</v>
      </c>
      <c r="C270" s="7" t="s">
        <v>3998</v>
      </c>
      <c r="D270" s="7" t="s">
        <v>4045</v>
      </c>
      <c r="E270" s="7" t="s">
        <v>4046</v>
      </c>
      <c r="F270" s="7" t="s">
        <v>110</v>
      </c>
      <c r="G270" s="7" t="s">
        <v>211</v>
      </c>
      <c r="H270" s="7" t="s">
        <v>31</v>
      </c>
      <c r="I270" s="7" t="s">
        <v>32</v>
      </c>
      <c r="J270" s="7" t="s">
        <v>33</v>
      </c>
      <c r="K270" s="7" t="s">
        <v>1728</v>
      </c>
      <c r="L270" s="7" t="s">
        <v>1508</v>
      </c>
      <c r="M270" s="7" t="s">
        <v>1509</v>
      </c>
      <c r="N270" s="7" t="s">
        <v>1729</v>
      </c>
      <c r="O270" s="7">
        <v>725.7</v>
      </c>
      <c r="P270" s="7">
        <v>2</v>
      </c>
      <c r="Q270" s="7">
        <v>65.28</v>
      </c>
      <c r="R270" s="7">
        <v>37.39</v>
      </c>
      <c r="S270" s="7" t="s">
        <v>2337</v>
      </c>
      <c r="T270" s="7">
        <v>250</v>
      </c>
      <c r="U270" s="7" t="s">
        <v>39</v>
      </c>
      <c r="V270" s="7" t="s">
        <v>40</v>
      </c>
      <c r="W270" s="8" t="s">
        <v>41</v>
      </c>
      <c r="X270" s="3">
        <v>44551</v>
      </c>
      <c r="Y270" s="4" t="str">
        <f>TEXT(India_Data[[#This Row],[Order Date]],"YYYY")</f>
        <v>2021</v>
      </c>
      <c r="Z270" s="4" t="str">
        <f>TEXT(India_Data[[#This Row],[Order Date]],"dddd")</f>
        <v>Tuesday</v>
      </c>
      <c r="AA270" s="4" t="str">
        <f>TEXT(India_Data[[#This Row],[Order Date]],"MMMM")</f>
        <v>December</v>
      </c>
      <c r="AB270" s="4">
        <v>44553</v>
      </c>
      <c r="AC270" t="str">
        <f>IF(OR(India_Data[[#This Row],[Dayname]]="Sunday",India_Data[[#This Row],[Dayname]]="Saturday"),"Weekend","Weekday")</f>
        <v>Weekday</v>
      </c>
      <c r="AD270">
        <f>WEEKDAY(India_Data[[#This Row],[Order Date]])</f>
        <v>3</v>
      </c>
      <c r="AE270" t="str">
        <f>IF(OR(India_Data[[#This Row],[Column1]]=1,India_Data[[#This Row],[Column1]]=7),"Weekend","Weekday")</f>
        <v>Weekday</v>
      </c>
      <c r="AF270" s="15">
        <f>WEEKDAY(India_Data[[#This Row],[Order Date]],2)</f>
        <v>2</v>
      </c>
      <c r="AG270" s="15" t="str">
        <f>IF(India_Data[[#This Row],[Column3]]&gt;5,"Weekend","weekday")</f>
        <v>weekday</v>
      </c>
    </row>
    <row r="271" spans="1:33" x14ac:dyDescent="0.35">
      <c r="A271" s="9">
        <v>270</v>
      </c>
      <c r="B271" s="7" t="s">
        <v>3487</v>
      </c>
      <c r="C271" s="7" t="s">
        <v>2928</v>
      </c>
      <c r="D271" s="7" t="s">
        <v>3488</v>
      </c>
      <c r="E271" s="7" t="s">
        <v>3489</v>
      </c>
      <c r="F271" s="7" t="s">
        <v>29</v>
      </c>
      <c r="G271" s="7" t="s">
        <v>681</v>
      </c>
      <c r="H271" s="7" t="s">
        <v>63</v>
      </c>
      <c r="I271" s="7" t="s">
        <v>32</v>
      </c>
      <c r="J271" s="7" t="s">
        <v>54</v>
      </c>
      <c r="K271" s="7" t="s">
        <v>3512</v>
      </c>
      <c r="L271" s="7" t="s">
        <v>1508</v>
      </c>
      <c r="M271" s="7" t="s">
        <v>1509</v>
      </c>
      <c r="N271" s="7" t="s">
        <v>3513</v>
      </c>
      <c r="O271" s="7">
        <v>826.56</v>
      </c>
      <c r="P271" s="7">
        <v>2</v>
      </c>
      <c r="Q271" s="7">
        <v>41.28</v>
      </c>
      <c r="R271" s="7">
        <v>72.14</v>
      </c>
      <c r="S271" s="7" t="s">
        <v>2337</v>
      </c>
      <c r="T271" s="7">
        <v>191</v>
      </c>
      <c r="U271" s="7" t="s">
        <v>39</v>
      </c>
      <c r="V271" s="7" t="s">
        <v>50</v>
      </c>
      <c r="W271" s="8" t="s">
        <v>41</v>
      </c>
      <c r="X271" s="3">
        <v>44863</v>
      </c>
      <c r="Y271" s="4" t="str">
        <f>TEXT(India_Data[[#This Row],[Order Date]],"YYYY")</f>
        <v>2022</v>
      </c>
      <c r="Z271" s="4" t="str">
        <f>TEXT(India_Data[[#This Row],[Order Date]],"dddd")</f>
        <v>Saturday</v>
      </c>
      <c r="AA271" s="4" t="str">
        <f>TEXT(India_Data[[#This Row],[Order Date]],"MMMM")</f>
        <v>October</v>
      </c>
      <c r="AB271" s="4">
        <v>44603</v>
      </c>
      <c r="AC271" t="str">
        <f>IF(OR(India_Data[[#This Row],[Dayname]]="Sunday",India_Data[[#This Row],[Dayname]]="Saturday"),"Weekend","Weekday")</f>
        <v>Weekend</v>
      </c>
      <c r="AD271">
        <f>WEEKDAY(India_Data[[#This Row],[Order Date]])</f>
        <v>7</v>
      </c>
      <c r="AE271" t="str">
        <f>IF(OR(India_Data[[#This Row],[Column1]]=1,India_Data[[#This Row],[Column1]]=7),"Weekend","Weekday")</f>
        <v>Weekend</v>
      </c>
      <c r="AF271" s="15">
        <f>WEEKDAY(India_Data[[#This Row],[Order Date]],2)</f>
        <v>6</v>
      </c>
      <c r="AG271" s="15" t="str">
        <f>IF(India_Data[[#This Row],[Column3]]&gt;5,"Weekend","weekday")</f>
        <v>Weekend</v>
      </c>
    </row>
    <row r="272" spans="1:33" x14ac:dyDescent="0.35">
      <c r="A272" s="9">
        <v>271</v>
      </c>
      <c r="B272" s="7" t="s">
        <v>4047</v>
      </c>
      <c r="C272" s="7" t="s">
        <v>3998</v>
      </c>
      <c r="D272" s="7" t="s">
        <v>2981</v>
      </c>
      <c r="E272" s="7" t="s">
        <v>2982</v>
      </c>
      <c r="F272" s="7" t="s">
        <v>29</v>
      </c>
      <c r="G272" s="7" t="s">
        <v>324</v>
      </c>
      <c r="H272" s="7" t="s">
        <v>31</v>
      </c>
      <c r="I272" s="7" t="s">
        <v>32</v>
      </c>
      <c r="J272" s="7" t="s">
        <v>33</v>
      </c>
      <c r="K272" s="7" t="s">
        <v>1870</v>
      </c>
      <c r="L272" s="7" t="s">
        <v>1508</v>
      </c>
      <c r="M272" s="7" t="s">
        <v>1509</v>
      </c>
      <c r="N272" s="7" t="s">
        <v>1871</v>
      </c>
      <c r="O272" s="7">
        <v>287.94</v>
      </c>
      <c r="P272" s="7">
        <v>2</v>
      </c>
      <c r="Q272" s="7">
        <v>0</v>
      </c>
      <c r="R272" s="7">
        <v>55.6</v>
      </c>
      <c r="S272" s="7" t="s">
        <v>2337</v>
      </c>
      <c r="T272" s="7">
        <v>525</v>
      </c>
      <c r="U272" s="7" t="s">
        <v>39</v>
      </c>
      <c r="V272" s="7" t="s">
        <v>78</v>
      </c>
      <c r="W272" s="8" t="s">
        <v>41</v>
      </c>
      <c r="X272" s="3">
        <v>45561</v>
      </c>
      <c r="Y272" s="4" t="str">
        <f>TEXT(India_Data[[#This Row],[Order Date]],"YYYY")</f>
        <v>2024</v>
      </c>
      <c r="Z272" s="4" t="str">
        <f>TEXT(India_Data[[#This Row],[Order Date]],"dddd")</f>
        <v>Thursday</v>
      </c>
      <c r="AA272" s="4" t="str">
        <f>TEXT(India_Data[[#This Row],[Order Date]],"MMMM")</f>
        <v>September</v>
      </c>
      <c r="AB272" s="4">
        <v>45563</v>
      </c>
      <c r="AC272" t="str">
        <f>IF(OR(India_Data[[#This Row],[Dayname]]="Sunday",India_Data[[#This Row],[Dayname]]="Saturday"),"Weekend","Weekday")</f>
        <v>Weekday</v>
      </c>
      <c r="AD272">
        <f>WEEKDAY(India_Data[[#This Row],[Order Date]])</f>
        <v>5</v>
      </c>
      <c r="AE272" t="str">
        <f>IF(OR(India_Data[[#This Row],[Column1]]=1,India_Data[[#This Row],[Column1]]=7),"Weekend","Weekday")</f>
        <v>Weekday</v>
      </c>
      <c r="AF272" s="15">
        <f>WEEKDAY(India_Data[[#This Row],[Order Date]],2)</f>
        <v>4</v>
      </c>
      <c r="AG272" s="15" t="str">
        <f>IF(India_Data[[#This Row],[Column3]]&gt;5,"Weekend","weekday")</f>
        <v>weekday</v>
      </c>
    </row>
    <row r="273" spans="1:33" x14ac:dyDescent="0.35">
      <c r="A273" s="9">
        <v>272</v>
      </c>
      <c r="B273" s="7" t="s">
        <v>3702</v>
      </c>
      <c r="C273" s="7" t="s">
        <v>3631</v>
      </c>
      <c r="D273" s="7" t="s">
        <v>249</v>
      </c>
      <c r="E273" s="7" t="s">
        <v>250</v>
      </c>
      <c r="F273" s="7" t="s">
        <v>29</v>
      </c>
      <c r="G273" s="7" t="s">
        <v>756</v>
      </c>
      <c r="H273" s="7" t="s">
        <v>757</v>
      </c>
      <c r="I273" s="7" t="s">
        <v>32</v>
      </c>
      <c r="J273" s="7" t="s">
        <v>180</v>
      </c>
      <c r="K273" s="7" t="s">
        <v>3703</v>
      </c>
      <c r="L273" s="7" t="s">
        <v>1508</v>
      </c>
      <c r="M273" s="7" t="s">
        <v>1509</v>
      </c>
      <c r="N273" s="7" t="s">
        <v>3704</v>
      </c>
      <c r="O273" s="7">
        <v>247.86</v>
      </c>
      <c r="P273" s="7">
        <v>2</v>
      </c>
      <c r="Q273" s="7">
        <v>59.46</v>
      </c>
      <c r="R273" s="7">
        <v>24.84</v>
      </c>
      <c r="S273" s="7" t="s">
        <v>2337</v>
      </c>
      <c r="T273" s="7">
        <v>217</v>
      </c>
      <c r="U273" s="7" t="s">
        <v>39</v>
      </c>
      <c r="V273" s="7" t="s">
        <v>57</v>
      </c>
      <c r="W273" s="8" t="s">
        <v>41</v>
      </c>
      <c r="X273" s="3">
        <v>45657</v>
      </c>
      <c r="Y273" s="4" t="str">
        <f>TEXT(India_Data[[#This Row],[Order Date]],"YYYY")</f>
        <v>2024</v>
      </c>
      <c r="Z273" s="4" t="str">
        <f>TEXT(India_Data[[#This Row],[Order Date]],"dddd")</f>
        <v>Tuesday</v>
      </c>
      <c r="AA273" s="4" t="str">
        <f>TEXT(India_Data[[#This Row],[Order Date]],"MMMM")</f>
        <v>December</v>
      </c>
      <c r="AB273" s="4">
        <v>45778</v>
      </c>
      <c r="AC273" t="str">
        <f>IF(OR(India_Data[[#This Row],[Dayname]]="Sunday",India_Data[[#This Row],[Dayname]]="Saturday"),"Weekend","Weekday")</f>
        <v>Weekday</v>
      </c>
      <c r="AD273">
        <f>WEEKDAY(India_Data[[#This Row],[Order Date]])</f>
        <v>3</v>
      </c>
      <c r="AE273" t="str">
        <f>IF(OR(India_Data[[#This Row],[Column1]]=1,India_Data[[#This Row],[Column1]]=7),"Weekend","Weekday")</f>
        <v>Weekday</v>
      </c>
      <c r="AF273" s="15">
        <f>WEEKDAY(India_Data[[#This Row],[Order Date]],2)</f>
        <v>2</v>
      </c>
      <c r="AG273" s="15" t="str">
        <f>IF(India_Data[[#This Row],[Column3]]&gt;5,"Weekend","weekday")</f>
        <v>weekday</v>
      </c>
    </row>
    <row r="274" spans="1:33" x14ac:dyDescent="0.35">
      <c r="A274" s="9">
        <v>273</v>
      </c>
      <c r="B274" s="7" t="s">
        <v>4048</v>
      </c>
      <c r="C274" s="7" t="s">
        <v>3998</v>
      </c>
      <c r="D274" s="7" t="s">
        <v>4049</v>
      </c>
      <c r="E274" s="7" t="s">
        <v>4050</v>
      </c>
      <c r="F274" s="7" t="s">
        <v>171</v>
      </c>
      <c r="G274" s="7" t="s">
        <v>420</v>
      </c>
      <c r="H274" s="7" t="s">
        <v>63</v>
      </c>
      <c r="I274" s="7" t="s">
        <v>32</v>
      </c>
      <c r="J274" s="7" t="s">
        <v>54</v>
      </c>
      <c r="K274" s="7" t="s">
        <v>1862</v>
      </c>
      <c r="L274" s="7" t="s">
        <v>1508</v>
      </c>
      <c r="M274" s="7" t="s">
        <v>1548</v>
      </c>
      <c r="N274" s="7" t="s">
        <v>1863</v>
      </c>
      <c r="O274" s="7">
        <v>17.46</v>
      </c>
      <c r="P274" s="7">
        <v>1</v>
      </c>
      <c r="Q274" s="7">
        <v>0.51</v>
      </c>
      <c r="R274" s="7">
        <v>3.65</v>
      </c>
      <c r="S274" s="7" t="s">
        <v>38</v>
      </c>
      <c r="T274" s="7">
        <v>47</v>
      </c>
      <c r="U274" s="7" t="s">
        <v>39</v>
      </c>
      <c r="V274" s="7" t="s">
        <v>40</v>
      </c>
      <c r="W274" s="8" t="s">
        <v>41</v>
      </c>
      <c r="X274" s="3">
        <v>44538</v>
      </c>
      <c r="Y274" s="4" t="str">
        <f>TEXT(India_Data[[#This Row],[Order Date]],"YYYY")</f>
        <v>2021</v>
      </c>
      <c r="Z274" s="4" t="str">
        <f>TEXT(India_Data[[#This Row],[Order Date]],"dddd")</f>
        <v>Wednesday</v>
      </c>
      <c r="AA274" s="4" t="str">
        <f>TEXT(India_Data[[#This Row],[Order Date]],"MMMM")</f>
        <v>December</v>
      </c>
      <c r="AB274" s="4">
        <v>44422</v>
      </c>
      <c r="AC274" t="str">
        <f>IF(OR(India_Data[[#This Row],[Dayname]]="Sunday",India_Data[[#This Row],[Dayname]]="Saturday"),"Weekend","Weekday")</f>
        <v>Weekday</v>
      </c>
      <c r="AD274">
        <f>WEEKDAY(India_Data[[#This Row],[Order Date]])</f>
        <v>4</v>
      </c>
      <c r="AE274" t="str">
        <f>IF(OR(India_Data[[#This Row],[Column1]]=1,India_Data[[#This Row],[Column1]]=7),"Weekend","Weekday")</f>
        <v>Weekday</v>
      </c>
      <c r="AF274" s="15">
        <f>WEEKDAY(India_Data[[#This Row],[Order Date]],2)</f>
        <v>3</v>
      </c>
      <c r="AG274" s="15" t="str">
        <f>IF(India_Data[[#This Row],[Column3]]&gt;5,"Weekend","weekday")</f>
        <v>weekday</v>
      </c>
    </row>
    <row r="275" spans="1:33" x14ac:dyDescent="0.35">
      <c r="A275" s="9">
        <v>274</v>
      </c>
      <c r="B275" s="7" t="s">
        <v>4051</v>
      </c>
      <c r="C275" s="7" t="s">
        <v>3998</v>
      </c>
      <c r="D275" s="7" t="s">
        <v>1398</v>
      </c>
      <c r="E275" s="7" t="s">
        <v>1399</v>
      </c>
      <c r="F275" s="7" t="s">
        <v>29</v>
      </c>
      <c r="G275" s="7" t="s">
        <v>273</v>
      </c>
      <c r="H275" s="7" t="s">
        <v>179</v>
      </c>
      <c r="I275" s="7" t="s">
        <v>32</v>
      </c>
      <c r="J275" s="7" t="s">
        <v>180</v>
      </c>
      <c r="K275" s="7" t="s">
        <v>4052</v>
      </c>
      <c r="L275" s="7" t="s">
        <v>1508</v>
      </c>
      <c r="M275" s="7" t="s">
        <v>1548</v>
      </c>
      <c r="N275" s="7" t="s">
        <v>4053</v>
      </c>
      <c r="O275" s="7">
        <v>113.46</v>
      </c>
      <c r="P275" s="7">
        <v>2</v>
      </c>
      <c r="Q275" s="7">
        <v>28.32</v>
      </c>
      <c r="R275" s="7">
        <v>8.15</v>
      </c>
      <c r="S275" s="7" t="s">
        <v>38</v>
      </c>
      <c r="T275" s="7">
        <v>206</v>
      </c>
      <c r="U275" s="7" t="s">
        <v>39</v>
      </c>
      <c r="V275" s="7" t="s">
        <v>50</v>
      </c>
      <c r="W275" s="8" t="s">
        <v>41</v>
      </c>
      <c r="X275" s="3">
        <v>44895</v>
      </c>
      <c r="Y275" s="4" t="str">
        <f>TEXT(India_Data[[#This Row],[Order Date]],"YYYY")</f>
        <v>2022</v>
      </c>
      <c r="Z275" s="4" t="str">
        <f>TEXT(India_Data[[#This Row],[Order Date]],"dddd")</f>
        <v>Wednesday</v>
      </c>
      <c r="AA275" s="4" t="str">
        <f>TEXT(India_Data[[#This Row],[Order Date]],"MMMM")</f>
        <v>November</v>
      </c>
      <c r="AB275" s="4">
        <v>44895</v>
      </c>
      <c r="AC275" t="str">
        <f>IF(OR(India_Data[[#This Row],[Dayname]]="Sunday",India_Data[[#This Row],[Dayname]]="Saturday"),"Weekend","Weekday")</f>
        <v>Weekday</v>
      </c>
      <c r="AD275">
        <f>WEEKDAY(India_Data[[#This Row],[Order Date]])</f>
        <v>4</v>
      </c>
      <c r="AE275" t="str">
        <f>IF(OR(India_Data[[#This Row],[Column1]]=1,India_Data[[#This Row],[Column1]]=7),"Weekend","Weekday")</f>
        <v>Weekday</v>
      </c>
      <c r="AF275" s="15">
        <f>WEEKDAY(India_Data[[#This Row],[Order Date]],2)</f>
        <v>3</v>
      </c>
      <c r="AG275" s="15" t="str">
        <f>IF(India_Data[[#This Row],[Column3]]&gt;5,"Weekend","weekday")</f>
        <v>weekday</v>
      </c>
    </row>
    <row r="276" spans="1:33" x14ac:dyDescent="0.35">
      <c r="A276" s="9">
        <v>275</v>
      </c>
      <c r="B276" s="7" t="s">
        <v>4012</v>
      </c>
      <c r="C276" s="7" t="s">
        <v>3998</v>
      </c>
      <c r="D276" s="7" t="s">
        <v>1375</v>
      </c>
      <c r="E276" s="7" t="s">
        <v>1376</v>
      </c>
      <c r="F276" s="7" t="s">
        <v>29</v>
      </c>
      <c r="G276" s="7" t="s">
        <v>671</v>
      </c>
      <c r="H276" s="7" t="s">
        <v>672</v>
      </c>
      <c r="I276" s="7" t="s">
        <v>32</v>
      </c>
      <c r="J276" s="7" t="s">
        <v>33</v>
      </c>
      <c r="K276" s="7" t="s">
        <v>1591</v>
      </c>
      <c r="L276" s="7" t="s">
        <v>1508</v>
      </c>
      <c r="M276" s="7" t="s">
        <v>1548</v>
      </c>
      <c r="N276" s="7" t="s">
        <v>1592</v>
      </c>
      <c r="O276" s="7">
        <v>142.02000000000001</v>
      </c>
      <c r="P276" s="7">
        <v>3</v>
      </c>
      <c r="Q276" s="7">
        <v>2.79</v>
      </c>
      <c r="R276" s="7">
        <v>3.54</v>
      </c>
      <c r="S276" s="7" t="s">
        <v>38</v>
      </c>
      <c r="T276" s="7">
        <v>791</v>
      </c>
      <c r="U276" s="7" t="s">
        <v>39</v>
      </c>
      <c r="V276" s="7" t="s">
        <v>78</v>
      </c>
      <c r="W276" s="8" t="s">
        <v>41</v>
      </c>
      <c r="X276" s="3">
        <v>44347</v>
      </c>
      <c r="Y276" s="4" t="str">
        <f>TEXT(India_Data[[#This Row],[Order Date]],"YYYY")</f>
        <v>2021</v>
      </c>
      <c r="Z276" s="4" t="str">
        <f>TEXT(India_Data[[#This Row],[Order Date]],"dddd")</f>
        <v>Monday</v>
      </c>
      <c r="AA276" s="4" t="str">
        <f>TEXT(India_Data[[#This Row],[Order Date]],"MMMM")</f>
        <v>May</v>
      </c>
      <c r="AB276" s="4">
        <v>44347</v>
      </c>
      <c r="AC276" t="str">
        <f>IF(OR(India_Data[[#This Row],[Dayname]]="Sunday",India_Data[[#This Row],[Dayname]]="Saturday"),"Weekend","Weekday")</f>
        <v>Weekday</v>
      </c>
      <c r="AD276">
        <f>WEEKDAY(India_Data[[#This Row],[Order Date]])</f>
        <v>2</v>
      </c>
      <c r="AE276" t="str">
        <f>IF(OR(India_Data[[#This Row],[Column1]]=1,India_Data[[#This Row],[Column1]]=7),"Weekend","Weekday")</f>
        <v>Weekday</v>
      </c>
      <c r="AF276" s="15">
        <f>WEEKDAY(India_Data[[#This Row],[Order Date]],2)</f>
        <v>1</v>
      </c>
      <c r="AG276" s="15" t="str">
        <f>IF(India_Data[[#This Row],[Column3]]&gt;5,"Weekend","weekday")</f>
        <v>weekday</v>
      </c>
    </row>
    <row r="277" spans="1:33" x14ac:dyDescent="0.35">
      <c r="A277" s="9">
        <v>276</v>
      </c>
      <c r="B277" s="7" t="s">
        <v>3652</v>
      </c>
      <c r="C277" s="7" t="s">
        <v>3631</v>
      </c>
      <c r="D277" s="7" t="s">
        <v>3653</v>
      </c>
      <c r="E277" s="7" t="s">
        <v>3654</v>
      </c>
      <c r="F277" s="7" t="s">
        <v>110</v>
      </c>
      <c r="G277" s="7" t="s">
        <v>260</v>
      </c>
      <c r="H277" s="7" t="s">
        <v>260</v>
      </c>
      <c r="I277" s="7" t="s">
        <v>32</v>
      </c>
      <c r="J277" s="7" t="s">
        <v>33</v>
      </c>
      <c r="K277" s="7" t="s">
        <v>1814</v>
      </c>
      <c r="L277" s="7" t="s">
        <v>1508</v>
      </c>
      <c r="M277" s="7" t="s">
        <v>1548</v>
      </c>
      <c r="N277" s="7" t="s">
        <v>1815</v>
      </c>
      <c r="O277" s="7">
        <v>43.65</v>
      </c>
      <c r="P277" s="7">
        <v>1</v>
      </c>
      <c r="Q277" s="7">
        <v>3.9</v>
      </c>
      <c r="R277" s="7">
        <v>13.44</v>
      </c>
      <c r="S277" s="7" t="s">
        <v>2972</v>
      </c>
      <c r="T277" s="7">
        <v>45</v>
      </c>
      <c r="U277" s="7" t="s">
        <v>39</v>
      </c>
      <c r="V277" s="7" t="s">
        <v>57</v>
      </c>
      <c r="W277" s="8" t="s">
        <v>58</v>
      </c>
      <c r="X277" s="3">
        <v>44558</v>
      </c>
      <c r="Y277" s="4" t="str">
        <f>TEXT(India_Data[[#This Row],[Order Date]],"YYYY")</f>
        <v>2021</v>
      </c>
      <c r="Z277" s="4" t="str">
        <f>TEXT(India_Data[[#This Row],[Order Date]],"dddd")</f>
        <v>Tuesday</v>
      </c>
      <c r="AA277" s="4" t="str">
        <f>TEXT(India_Data[[#This Row],[Order Date]],"MMMM")</f>
        <v>December</v>
      </c>
      <c r="AB277" s="4">
        <v>44559</v>
      </c>
      <c r="AC277" t="str">
        <f>IF(OR(India_Data[[#This Row],[Dayname]]="Sunday",India_Data[[#This Row],[Dayname]]="Saturday"),"Weekend","Weekday")</f>
        <v>Weekday</v>
      </c>
      <c r="AD277">
        <f>WEEKDAY(India_Data[[#This Row],[Order Date]])</f>
        <v>3</v>
      </c>
      <c r="AE277" t="str">
        <f>IF(OR(India_Data[[#This Row],[Column1]]=1,India_Data[[#This Row],[Column1]]=7),"Weekend","Weekday")</f>
        <v>Weekday</v>
      </c>
      <c r="AF277" s="15">
        <f>WEEKDAY(India_Data[[#This Row],[Order Date]],2)</f>
        <v>2</v>
      </c>
      <c r="AG277" s="15" t="str">
        <f>IF(India_Data[[#This Row],[Column3]]&gt;5,"Weekend","weekday")</f>
        <v>weekday</v>
      </c>
    </row>
    <row r="278" spans="1:33" x14ac:dyDescent="0.35">
      <c r="A278" s="9">
        <v>277</v>
      </c>
      <c r="B278" s="7" t="s">
        <v>3705</v>
      </c>
      <c r="C278" s="7" t="s">
        <v>3631</v>
      </c>
      <c r="D278" s="7" t="s">
        <v>370</v>
      </c>
      <c r="E278" s="7" t="s">
        <v>371</v>
      </c>
      <c r="F278" s="7" t="s">
        <v>29</v>
      </c>
      <c r="G278" s="7" t="s">
        <v>877</v>
      </c>
      <c r="H278" s="7" t="s">
        <v>563</v>
      </c>
      <c r="I278" s="7" t="s">
        <v>32</v>
      </c>
      <c r="J278" s="7" t="s">
        <v>54</v>
      </c>
      <c r="K278" s="7" t="s">
        <v>3030</v>
      </c>
      <c r="L278" s="7" t="s">
        <v>1508</v>
      </c>
      <c r="M278" s="7" t="s">
        <v>1548</v>
      </c>
      <c r="N278" s="7" t="s">
        <v>3031</v>
      </c>
      <c r="O278" s="7">
        <v>90.18</v>
      </c>
      <c r="P278" s="7">
        <v>2</v>
      </c>
      <c r="Q278" s="7">
        <v>26.1</v>
      </c>
      <c r="R278" s="7">
        <v>25.11</v>
      </c>
      <c r="S278" s="7" t="s">
        <v>2972</v>
      </c>
      <c r="T278" s="7">
        <v>352</v>
      </c>
      <c r="U278" s="7" t="s">
        <v>39</v>
      </c>
      <c r="V278" s="7" t="s">
        <v>40</v>
      </c>
      <c r="W278" s="8" t="s">
        <v>58</v>
      </c>
      <c r="X278" s="3">
        <v>45461</v>
      </c>
      <c r="Y278" s="4" t="str">
        <f>TEXT(India_Data[[#This Row],[Order Date]],"YYYY")</f>
        <v>2024</v>
      </c>
      <c r="Z278" s="4" t="str">
        <f>TEXT(India_Data[[#This Row],[Order Date]],"dddd")</f>
        <v>Tuesday</v>
      </c>
      <c r="AA278" s="4" t="str">
        <f>TEXT(India_Data[[#This Row],[Order Date]],"MMMM")</f>
        <v>June</v>
      </c>
      <c r="AB278" s="4">
        <v>45464</v>
      </c>
      <c r="AC278" t="str">
        <f>IF(OR(India_Data[[#This Row],[Dayname]]="Sunday",India_Data[[#This Row],[Dayname]]="Saturday"),"Weekend","Weekday")</f>
        <v>Weekday</v>
      </c>
      <c r="AD278">
        <f>WEEKDAY(India_Data[[#This Row],[Order Date]])</f>
        <v>3</v>
      </c>
      <c r="AE278" t="str">
        <f>IF(OR(India_Data[[#This Row],[Column1]]=1,India_Data[[#This Row],[Column1]]=7),"Weekend","Weekday")</f>
        <v>Weekday</v>
      </c>
      <c r="AF278" s="15">
        <f>WEEKDAY(India_Data[[#This Row],[Order Date]],2)</f>
        <v>2</v>
      </c>
      <c r="AG278" s="15" t="str">
        <f>IF(India_Data[[#This Row],[Column3]]&gt;5,"Weekend","weekday")</f>
        <v>weekday</v>
      </c>
    </row>
    <row r="279" spans="1:33" x14ac:dyDescent="0.35">
      <c r="A279" s="9">
        <v>278</v>
      </c>
      <c r="B279" s="7" t="s">
        <v>3706</v>
      </c>
      <c r="C279" s="7" t="s">
        <v>3631</v>
      </c>
      <c r="D279" s="7" t="s">
        <v>3707</v>
      </c>
      <c r="E279" s="7" t="s">
        <v>3708</v>
      </c>
      <c r="F279" s="7" t="s">
        <v>110</v>
      </c>
      <c r="G279" s="7" t="s">
        <v>745</v>
      </c>
      <c r="H279" s="7" t="s">
        <v>563</v>
      </c>
      <c r="I279" s="7" t="s">
        <v>32</v>
      </c>
      <c r="J279" s="7" t="s">
        <v>54</v>
      </c>
      <c r="K279" s="7" t="s">
        <v>2465</v>
      </c>
      <c r="L279" s="7" t="s">
        <v>1508</v>
      </c>
      <c r="M279" s="7" t="s">
        <v>1548</v>
      </c>
      <c r="N279" s="7" t="s">
        <v>2466</v>
      </c>
      <c r="O279" s="7">
        <v>47.7</v>
      </c>
      <c r="P279" s="7">
        <v>2</v>
      </c>
      <c r="Q279" s="7">
        <v>19.98</v>
      </c>
      <c r="R279" s="7">
        <v>7.87</v>
      </c>
      <c r="S279" s="7" t="s">
        <v>2972</v>
      </c>
      <c r="T279" s="7">
        <v>148</v>
      </c>
      <c r="U279" s="7" t="s">
        <v>39</v>
      </c>
      <c r="V279" s="7" t="s">
        <v>50</v>
      </c>
      <c r="W279" s="8" t="s">
        <v>41</v>
      </c>
      <c r="X279" s="3">
        <v>44630</v>
      </c>
      <c r="Y279" s="4" t="str">
        <f>TEXT(India_Data[[#This Row],[Order Date]],"YYYY")</f>
        <v>2022</v>
      </c>
      <c r="Z279" s="4" t="str">
        <f>TEXT(India_Data[[#This Row],[Order Date]],"dddd")</f>
        <v>Thursday</v>
      </c>
      <c r="AA279" s="4" t="str">
        <f>TEXT(India_Data[[#This Row],[Order Date]],"MMMM")</f>
        <v>March</v>
      </c>
      <c r="AB279" s="4">
        <v>44783</v>
      </c>
      <c r="AC279" t="str">
        <f>IF(OR(India_Data[[#This Row],[Dayname]]="Sunday",India_Data[[#This Row],[Dayname]]="Saturday"),"Weekend","Weekday")</f>
        <v>Weekday</v>
      </c>
      <c r="AD279">
        <f>WEEKDAY(India_Data[[#This Row],[Order Date]])</f>
        <v>5</v>
      </c>
      <c r="AE279" t="str">
        <f>IF(OR(India_Data[[#This Row],[Column1]]=1,India_Data[[#This Row],[Column1]]=7),"Weekend","Weekday")</f>
        <v>Weekday</v>
      </c>
      <c r="AF279" s="15">
        <f>WEEKDAY(India_Data[[#This Row],[Order Date]],2)</f>
        <v>4</v>
      </c>
      <c r="AG279" s="15" t="str">
        <f>IF(India_Data[[#This Row],[Column3]]&gt;5,"Weekend","weekday")</f>
        <v>weekday</v>
      </c>
    </row>
    <row r="280" spans="1:33" x14ac:dyDescent="0.35">
      <c r="A280" s="9">
        <v>279</v>
      </c>
      <c r="B280" s="7" t="s">
        <v>3709</v>
      </c>
      <c r="C280" s="7" t="s">
        <v>3631</v>
      </c>
      <c r="D280" s="7" t="s">
        <v>3710</v>
      </c>
      <c r="E280" s="7" t="s">
        <v>3711</v>
      </c>
      <c r="F280" s="7" t="s">
        <v>29</v>
      </c>
      <c r="G280" s="7" t="s">
        <v>236</v>
      </c>
      <c r="H280" s="7" t="s">
        <v>165</v>
      </c>
      <c r="I280" s="7" t="s">
        <v>32</v>
      </c>
      <c r="J280" s="7" t="s">
        <v>47</v>
      </c>
      <c r="K280" s="7" t="s">
        <v>3712</v>
      </c>
      <c r="L280" s="7" t="s">
        <v>1508</v>
      </c>
      <c r="M280" s="7" t="s">
        <v>1548</v>
      </c>
      <c r="N280" s="7" t="s">
        <v>3713</v>
      </c>
      <c r="O280" s="7">
        <v>250.8</v>
      </c>
      <c r="P280" s="7">
        <v>5</v>
      </c>
      <c r="Q280" s="7">
        <v>85.2</v>
      </c>
      <c r="R280" s="7">
        <v>25.92</v>
      </c>
      <c r="S280" s="7" t="s">
        <v>2337</v>
      </c>
      <c r="T280" s="7">
        <v>768</v>
      </c>
      <c r="U280" s="7" t="s">
        <v>39</v>
      </c>
      <c r="V280" s="7" t="s">
        <v>78</v>
      </c>
      <c r="W280" s="8" t="s">
        <v>41</v>
      </c>
      <c r="X280" s="3">
        <v>45378</v>
      </c>
      <c r="Y280" s="4" t="str">
        <f>TEXT(India_Data[[#This Row],[Order Date]],"YYYY")</f>
        <v>2024</v>
      </c>
      <c r="Z280" s="4" t="str">
        <f>TEXT(India_Data[[#This Row],[Order Date]],"dddd")</f>
        <v>Wednesday</v>
      </c>
      <c r="AA280" s="4" t="str">
        <f>TEXT(India_Data[[#This Row],[Order Date]],"MMMM")</f>
        <v>March</v>
      </c>
      <c r="AB280" s="4">
        <v>45381</v>
      </c>
      <c r="AC280" t="str">
        <f>IF(OR(India_Data[[#This Row],[Dayname]]="Sunday",India_Data[[#This Row],[Dayname]]="Saturday"),"Weekend","Weekday")</f>
        <v>Weekday</v>
      </c>
      <c r="AD280">
        <f>WEEKDAY(India_Data[[#This Row],[Order Date]])</f>
        <v>4</v>
      </c>
      <c r="AE280" t="str">
        <f>IF(OR(India_Data[[#This Row],[Column1]]=1,India_Data[[#This Row],[Column1]]=7),"Weekend","Weekday")</f>
        <v>Weekday</v>
      </c>
      <c r="AF280" s="15">
        <f>WEEKDAY(India_Data[[#This Row],[Order Date]],2)</f>
        <v>3</v>
      </c>
      <c r="AG280" s="15" t="str">
        <f>IF(India_Data[[#This Row],[Column3]]&gt;5,"Weekend","weekday")</f>
        <v>weekday</v>
      </c>
    </row>
    <row r="281" spans="1:33" x14ac:dyDescent="0.35">
      <c r="A281" s="9">
        <v>280</v>
      </c>
      <c r="B281" s="7" t="s">
        <v>3636</v>
      </c>
      <c r="C281" s="7" t="s">
        <v>3631</v>
      </c>
      <c r="D281" s="7" t="s">
        <v>2029</v>
      </c>
      <c r="E281" s="7" t="s">
        <v>2030</v>
      </c>
      <c r="F281" s="7" t="s">
        <v>110</v>
      </c>
      <c r="G281" s="7" t="s">
        <v>671</v>
      </c>
      <c r="H281" s="7" t="s">
        <v>672</v>
      </c>
      <c r="I281" s="7" t="s">
        <v>32</v>
      </c>
      <c r="J281" s="7" t="s">
        <v>33</v>
      </c>
      <c r="K281" s="7" t="s">
        <v>1814</v>
      </c>
      <c r="L281" s="7" t="s">
        <v>1508</v>
      </c>
      <c r="M281" s="7" t="s">
        <v>1548</v>
      </c>
      <c r="N281" s="7" t="s">
        <v>1815</v>
      </c>
      <c r="O281" s="7">
        <v>130.94999999999999</v>
      </c>
      <c r="P281" s="7">
        <v>3</v>
      </c>
      <c r="Q281" s="7">
        <v>11.7</v>
      </c>
      <c r="R281" s="7">
        <v>0.49</v>
      </c>
      <c r="S281" s="7" t="s">
        <v>38</v>
      </c>
      <c r="T281" s="7">
        <v>29</v>
      </c>
      <c r="U281" s="7" t="s">
        <v>39</v>
      </c>
      <c r="V281" s="7" t="s">
        <v>57</v>
      </c>
      <c r="W281" s="8" t="s">
        <v>41</v>
      </c>
      <c r="X281" s="3">
        <v>45371</v>
      </c>
      <c r="Y281" s="4" t="str">
        <f>TEXT(India_Data[[#This Row],[Order Date]],"YYYY")</f>
        <v>2024</v>
      </c>
      <c r="Z281" s="4" t="str">
        <f>TEXT(India_Data[[#This Row],[Order Date]],"dddd")</f>
        <v>Wednesday</v>
      </c>
      <c r="AA281" s="4" t="str">
        <f>TEXT(India_Data[[#This Row],[Order Date]],"MMMM")</f>
        <v>March</v>
      </c>
      <c r="AB281" s="4">
        <v>45374</v>
      </c>
      <c r="AC281" t="str">
        <f>IF(OR(India_Data[[#This Row],[Dayname]]="Sunday",India_Data[[#This Row],[Dayname]]="Saturday"),"Weekend","Weekday")</f>
        <v>Weekday</v>
      </c>
      <c r="AD281">
        <f>WEEKDAY(India_Data[[#This Row],[Order Date]])</f>
        <v>4</v>
      </c>
      <c r="AE281" t="str">
        <f>IF(OR(India_Data[[#This Row],[Column1]]=1,India_Data[[#This Row],[Column1]]=7),"Weekend","Weekday")</f>
        <v>Weekday</v>
      </c>
      <c r="AF281" s="15">
        <f>WEEKDAY(India_Data[[#This Row],[Order Date]],2)</f>
        <v>3</v>
      </c>
      <c r="AG281" s="15" t="str">
        <f>IF(India_Data[[#This Row],[Column3]]&gt;5,"Weekend","weekday")</f>
        <v>weekday</v>
      </c>
    </row>
    <row r="282" spans="1:33" x14ac:dyDescent="0.35">
      <c r="A282" s="9">
        <v>281</v>
      </c>
      <c r="B282" s="7" t="s">
        <v>3016</v>
      </c>
      <c r="C282" s="7" t="s">
        <v>2928</v>
      </c>
      <c r="D282" s="7" t="s">
        <v>934</v>
      </c>
      <c r="E282" s="7" t="s">
        <v>935</v>
      </c>
      <c r="F282" s="7" t="s">
        <v>171</v>
      </c>
      <c r="G282" s="7" t="s">
        <v>1571</v>
      </c>
      <c r="H282" s="7" t="s">
        <v>46</v>
      </c>
      <c r="I282" s="7" t="s">
        <v>32</v>
      </c>
      <c r="J282" s="7" t="s">
        <v>47</v>
      </c>
      <c r="K282" s="7" t="s">
        <v>3017</v>
      </c>
      <c r="L282" s="7" t="s">
        <v>1508</v>
      </c>
      <c r="M282" s="7" t="s">
        <v>1548</v>
      </c>
      <c r="N282" s="7" t="s">
        <v>3018</v>
      </c>
      <c r="O282" s="7">
        <v>536.58000000000004</v>
      </c>
      <c r="P282" s="7">
        <v>11</v>
      </c>
      <c r="Q282" s="7">
        <v>252.12</v>
      </c>
      <c r="R282" s="7">
        <v>43.17</v>
      </c>
      <c r="S282" s="7" t="s">
        <v>38</v>
      </c>
      <c r="T282" s="7">
        <v>541</v>
      </c>
      <c r="U282" s="7" t="s">
        <v>39</v>
      </c>
      <c r="V282" s="7" t="s">
        <v>50</v>
      </c>
      <c r="W282" s="8" t="s">
        <v>58</v>
      </c>
      <c r="X282" s="3">
        <v>45186</v>
      </c>
      <c r="Y282" s="4" t="str">
        <f>TEXT(India_Data[[#This Row],[Order Date]],"YYYY")</f>
        <v>2023</v>
      </c>
      <c r="Z282" s="4" t="str">
        <f>TEXT(India_Data[[#This Row],[Order Date]],"dddd")</f>
        <v>Sunday</v>
      </c>
      <c r="AA282" s="4" t="str">
        <f>TEXT(India_Data[[#This Row],[Order Date]],"MMMM")</f>
        <v>September</v>
      </c>
      <c r="AB282" s="4">
        <v>45189</v>
      </c>
      <c r="AC282" t="str">
        <f>IF(OR(India_Data[[#This Row],[Dayname]]="Sunday",India_Data[[#This Row],[Dayname]]="Saturday"),"Weekend","Weekday")</f>
        <v>Weekend</v>
      </c>
      <c r="AD282">
        <f>WEEKDAY(India_Data[[#This Row],[Order Date]])</f>
        <v>1</v>
      </c>
      <c r="AE282" t="str">
        <f>IF(OR(India_Data[[#This Row],[Column1]]=1,India_Data[[#This Row],[Column1]]=7),"Weekend","Weekday")</f>
        <v>Weekend</v>
      </c>
      <c r="AF282" s="15">
        <f>WEEKDAY(India_Data[[#This Row],[Order Date]],2)</f>
        <v>7</v>
      </c>
      <c r="AG282" s="15" t="str">
        <f>IF(India_Data[[#This Row],[Column3]]&gt;5,"Weekend","weekday")</f>
        <v>Weekend</v>
      </c>
    </row>
    <row r="283" spans="1:33" x14ac:dyDescent="0.35">
      <c r="A283" s="9">
        <v>282</v>
      </c>
      <c r="B283" s="7" t="s">
        <v>3019</v>
      </c>
      <c r="C283" s="7" t="s">
        <v>2928</v>
      </c>
      <c r="D283" s="7" t="s">
        <v>3020</v>
      </c>
      <c r="E283" s="7" t="s">
        <v>3021</v>
      </c>
      <c r="F283" s="7" t="s">
        <v>171</v>
      </c>
      <c r="G283" s="7" t="s">
        <v>2869</v>
      </c>
      <c r="H283" s="7" t="s">
        <v>124</v>
      </c>
      <c r="I283" s="7" t="s">
        <v>32</v>
      </c>
      <c r="J283" s="7" t="s">
        <v>47</v>
      </c>
      <c r="K283" s="7" t="s">
        <v>3022</v>
      </c>
      <c r="L283" s="7" t="s">
        <v>1508</v>
      </c>
      <c r="M283" s="7" t="s">
        <v>1548</v>
      </c>
      <c r="N283" s="7" t="s">
        <v>3023</v>
      </c>
      <c r="O283" s="7">
        <v>150.47999999999999</v>
      </c>
      <c r="P283" s="7">
        <v>3</v>
      </c>
      <c r="Q283" s="7">
        <v>28.53</v>
      </c>
      <c r="R283" s="7">
        <v>17.940000000000001</v>
      </c>
      <c r="S283" s="7" t="s">
        <v>2337</v>
      </c>
      <c r="T283" s="7">
        <v>715</v>
      </c>
      <c r="U283" s="7" t="s">
        <v>39</v>
      </c>
      <c r="V283" s="7" t="s">
        <v>78</v>
      </c>
      <c r="W283" s="8" t="s">
        <v>41</v>
      </c>
      <c r="X283" s="3">
        <v>44386</v>
      </c>
      <c r="Y283" s="4" t="str">
        <f>TEXT(India_Data[[#This Row],[Order Date]],"YYYY")</f>
        <v>2021</v>
      </c>
      <c r="Z283" s="4" t="str">
        <f>TEXT(India_Data[[#This Row],[Order Date]],"dddd")</f>
        <v>Friday</v>
      </c>
      <c r="AA283" s="4" t="str">
        <f>TEXT(India_Data[[#This Row],[Order Date]],"MMMM")</f>
        <v>July</v>
      </c>
      <c r="AB283" s="4">
        <v>44417</v>
      </c>
      <c r="AC283" t="str">
        <f>IF(OR(India_Data[[#This Row],[Dayname]]="Sunday",India_Data[[#This Row],[Dayname]]="Saturday"),"Weekend","Weekday")</f>
        <v>Weekday</v>
      </c>
      <c r="AD283">
        <f>WEEKDAY(India_Data[[#This Row],[Order Date]])</f>
        <v>6</v>
      </c>
      <c r="AE283" t="str">
        <f>IF(OR(India_Data[[#This Row],[Column1]]=1,India_Data[[#This Row],[Column1]]=7),"Weekend","Weekday")</f>
        <v>Weekday</v>
      </c>
      <c r="AF283" s="15">
        <f>WEEKDAY(India_Data[[#This Row],[Order Date]],2)</f>
        <v>5</v>
      </c>
      <c r="AG283" s="15" t="str">
        <f>IF(India_Data[[#This Row],[Column3]]&gt;5,"Weekend","weekday")</f>
        <v>weekday</v>
      </c>
    </row>
    <row r="284" spans="1:33" x14ac:dyDescent="0.35">
      <c r="A284" s="9">
        <v>283</v>
      </c>
      <c r="B284" s="7" t="s">
        <v>3024</v>
      </c>
      <c r="C284" s="7" t="s">
        <v>2928</v>
      </c>
      <c r="D284" s="7" t="s">
        <v>1107</v>
      </c>
      <c r="E284" s="7" t="s">
        <v>1108</v>
      </c>
      <c r="F284" s="7" t="s">
        <v>110</v>
      </c>
      <c r="G284" s="7" t="s">
        <v>556</v>
      </c>
      <c r="H284" s="7" t="s">
        <v>31</v>
      </c>
      <c r="I284" s="7" t="s">
        <v>32</v>
      </c>
      <c r="J284" s="7" t="s">
        <v>33</v>
      </c>
      <c r="K284" s="7" t="s">
        <v>3025</v>
      </c>
      <c r="L284" s="7" t="s">
        <v>1508</v>
      </c>
      <c r="M284" s="7" t="s">
        <v>1548</v>
      </c>
      <c r="N284" s="7" t="s">
        <v>3026</v>
      </c>
      <c r="O284" s="7">
        <v>120.48</v>
      </c>
      <c r="P284" s="7">
        <v>4</v>
      </c>
      <c r="Q284" s="7">
        <v>25.2</v>
      </c>
      <c r="R284" s="7">
        <v>6.06</v>
      </c>
      <c r="S284" s="7" t="s">
        <v>38</v>
      </c>
      <c r="T284" s="7">
        <v>716</v>
      </c>
      <c r="U284" s="7" t="s">
        <v>39</v>
      </c>
      <c r="V284" s="7" t="s">
        <v>57</v>
      </c>
      <c r="W284" s="8" t="s">
        <v>58</v>
      </c>
      <c r="X284" s="3">
        <v>45239</v>
      </c>
      <c r="Y284" s="4" t="str">
        <f>TEXT(India_Data[[#This Row],[Order Date]],"YYYY")</f>
        <v>2023</v>
      </c>
      <c r="Z284" s="4" t="str">
        <f>TEXT(India_Data[[#This Row],[Order Date]],"dddd")</f>
        <v>Thursday</v>
      </c>
      <c r="AA284" s="4" t="str">
        <f>TEXT(India_Data[[#This Row],[Order Date]],"MMMM")</f>
        <v>November</v>
      </c>
      <c r="AB284" s="4">
        <v>45183</v>
      </c>
      <c r="AC284" t="str">
        <f>IF(OR(India_Data[[#This Row],[Dayname]]="Sunday",India_Data[[#This Row],[Dayname]]="Saturday"),"Weekend","Weekday")</f>
        <v>Weekday</v>
      </c>
      <c r="AD284">
        <f>WEEKDAY(India_Data[[#This Row],[Order Date]])</f>
        <v>5</v>
      </c>
      <c r="AE284" t="str">
        <f>IF(OR(India_Data[[#This Row],[Column1]]=1,India_Data[[#This Row],[Column1]]=7),"Weekend","Weekday")</f>
        <v>Weekday</v>
      </c>
      <c r="AF284" s="15">
        <f>WEEKDAY(India_Data[[#This Row],[Order Date]],2)</f>
        <v>4</v>
      </c>
      <c r="AG284" s="15" t="str">
        <f>IF(India_Data[[#This Row],[Column3]]&gt;5,"Weekend","weekday")</f>
        <v>weekday</v>
      </c>
    </row>
    <row r="285" spans="1:33" x14ac:dyDescent="0.35">
      <c r="A285" s="9">
        <v>284</v>
      </c>
      <c r="B285" s="7" t="s">
        <v>3027</v>
      </c>
      <c r="C285" s="7" t="s">
        <v>2928</v>
      </c>
      <c r="D285" s="7" t="s">
        <v>3028</v>
      </c>
      <c r="E285" s="7" t="s">
        <v>3029</v>
      </c>
      <c r="F285" s="7" t="s">
        <v>29</v>
      </c>
      <c r="G285" s="7" t="s">
        <v>507</v>
      </c>
      <c r="H285" s="7" t="s">
        <v>312</v>
      </c>
      <c r="I285" s="7" t="s">
        <v>32</v>
      </c>
      <c r="J285" s="7" t="s">
        <v>180</v>
      </c>
      <c r="K285" s="7" t="s">
        <v>3030</v>
      </c>
      <c r="L285" s="7" t="s">
        <v>1508</v>
      </c>
      <c r="M285" s="7" t="s">
        <v>1548</v>
      </c>
      <c r="N285" s="7" t="s">
        <v>3031</v>
      </c>
      <c r="O285" s="7">
        <v>180.36</v>
      </c>
      <c r="P285" s="7">
        <v>4</v>
      </c>
      <c r="Q285" s="7">
        <v>52.2</v>
      </c>
      <c r="R285" s="7">
        <v>35.53</v>
      </c>
      <c r="S285" s="7" t="s">
        <v>2337</v>
      </c>
      <c r="T285" s="7">
        <v>759</v>
      </c>
      <c r="U285" s="7" t="s">
        <v>39</v>
      </c>
      <c r="V285" s="7" t="s">
        <v>40</v>
      </c>
      <c r="W285" s="8" t="s">
        <v>41</v>
      </c>
      <c r="X285" s="3">
        <v>44672</v>
      </c>
      <c r="Y285" s="4" t="str">
        <f>TEXT(India_Data[[#This Row],[Order Date]],"YYYY")</f>
        <v>2022</v>
      </c>
      <c r="Z285" s="4" t="str">
        <f>TEXT(India_Data[[#This Row],[Order Date]],"dddd")</f>
        <v>Thursday</v>
      </c>
      <c r="AA285" s="4" t="str">
        <f>TEXT(India_Data[[#This Row],[Order Date]],"MMMM")</f>
        <v>April</v>
      </c>
      <c r="AB285" s="4">
        <v>44675</v>
      </c>
      <c r="AC285" t="str">
        <f>IF(OR(India_Data[[#This Row],[Dayname]]="Sunday",India_Data[[#This Row],[Dayname]]="Saturday"),"Weekend","Weekday")</f>
        <v>Weekday</v>
      </c>
      <c r="AD285">
        <f>WEEKDAY(India_Data[[#This Row],[Order Date]])</f>
        <v>5</v>
      </c>
      <c r="AE285" t="str">
        <f>IF(OR(India_Data[[#This Row],[Column1]]=1,India_Data[[#This Row],[Column1]]=7),"Weekend","Weekday")</f>
        <v>Weekday</v>
      </c>
      <c r="AF285" s="15">
        <f>WEEKDAY(India_Data[[#This Row],[Order Date]],2)</f>
        <v>4</v>
      </c>
      <c r="AG285" s="15" t="str">
        <f>IF(India_Data[[#This Row],[Column3]]&gt;5,"Weekend","weekday")</f>
        <v>weekday</v>
      </c>
    </row>
    <row r="286" spans="1:33" x14ac:dyDescent="0.35">
      <c r="A286" s="9">
        <v>285</v>
      </c>
      <c r="B286" s="7" t="s">
        <v>3699</v>
      </c>
      <c r="C286" s="7" t="s">
        <v>3631</v>
      </c>
      <c r="D286" s="7" t="s">
        <v>3700</v>
      </c>
      <c r="E286" s="7" t="s">
        <v>3701</v>
      </c>
      <c r="F286" s="7" t="s">
        <v>110</v>
      </c>
      <c r="G286" s="7" t="s">
        <v>89</v>
      </c>
      <c r="H286" s="7" t="s">
        <v>303</v>
      </c>
      <c r="I286" s="7" t="s">
        <v>32</v>
      </c>
      <c r="J286" s="7" t="s">
        <v>33</v>
      </c>
      <c r="K286" s="7" t="s">
        <v>3714</v>
      </c>
      <c r="L286" s="7" t="s">
        <v>1508</v>
      </c>
      <c r="M286" s="7" t="s">
        <v>1513</v>
      </c>
      <c r="N286" s="7" t="s">
        <v>3715</v>
      </c>
      <c r="O286" s="7">
        <v>1920.36</v>
      </c>
      <c r="P286" s="7">
        <v>4</v>
      </c>
      <c r="Q286" s="7">
        <v>652.91999999999996</v>
      </c>
      <c r="R286" s="7">
        <v>592.77</v>
      </c>
      <c r="S286" s="7" t="s">
        <v>2972</v>
      </c>
      <c r="T286" s="7">
        <v>200</v>
      </c>
      <c r="U286" s="7" t="s">
        <v>39</v>
      </c>
      <c r="V286" s="7" t="s">
        <v>50</v>
      </c>
      <c r="W286" s="8" t="s">
        <v>41</v>
      </c>
      <c r="X286" s="3">
        <v>45101</v>
      </c>
      <c r="Y286" s="4" t="str">
        <f>TEXT(India_Data[[#This Row],[Order Date]],"YYYY")</f>
        <v>2023</v>
      </c>
      <c r="Z286" s="4" t="str">
        <f>TEXT(India_Data[[#This Row],[Order Date]],"dddd")</f>
        <v>Saturday</v>
      </c>
      <c r="AA286" s="4" t="str">
        <f>TEXT(India_Data[[#This Row],[Order Date]],"MMMM")</f>
        <v>June</v>
      </c>
      <c r="AB286" s="4">
        <v>45103</v>
      </c>
      <c r="AC286" t="str">
        <f>IF(OR(India_Data[[#This Row],[Dayname]]="Sunday",India_Data[[#This Row],[Dayname]]="Saturday"),"Weekend","Weekday")</f>
        <v>Weekend</v>
      </c>
      <c r="AD286">
        <f>WEEKDAY(India_Data[[#This Row],[Order Date]])</f>
        <v>7</v>
      </c>
      <c r="AE286" t="str">
        <f>IF(OR(India_Data[[#This Row],[Column1]]=1,India_Data[[#This Row],[Column1]]=7),"Weekend","Weekday")</f>
        <v>Weekend</v>
      </c>
      <c r="AF286" s="15">
        <f>WEEKDAY(India_Data[[#This Row],[Order Date]],2)</f>
        <v>6</v>
      </c>
      <c r="AG286" s="15" t="str">
        <f>IF(India_Data[[#This Row],[Column3]]&gt;5,"Weekend","weekday")</f>
        <v>Weekend</v>
      </c>
    </row>
    <row r="287" spans="1:33" x14ac:dyDescent="0.35">
      <c r="A287" s="9">
        <v>286</v>
      </c>
      <c r="B287" s="7" t="s">
        <v>3032</v>
      </c>
      <c r="C287" s="7" t="s">
        <v>2928</v>
      </c>
      <c r="D287" s="7" t="s">
        <v>1731</v>
      </c>
      <c r="E287" s="7" t="s">
        <v>1732</v>
      </c>
      <c r="F287" s="7" t="s">
        <v>29</v>
      </c>
      <c r="G287" s="7" t="s">
        <v>2713</v>
      </c>
      <c r="H287" s="7" t="s">
        <v>563</v>
      </c>
      <c r="I287" s="7" t="s">
        <v>32</v>
      </c>
      <c r="J287" s="7" t="s">
        <v>54</v>
      </c>
      <c r="K287" s="7" t="s">
        <v>3033</v>
      </c>
      <c r="L287" s="7" t="s">
        <v>1508</v>
      </c>
      <c r="M287" s="7" t="s">
        <v>1513</v>
      </c>
      <c r="N287" s="7" t="s">
        <v>3034</v>
      </c>
      <c r="O287" s="7">
        <v>1850.46</v>
      </c>
      <c r="P287" s="7">
        <v>2</v>
      </c>
      <c r="Q287" s="7">
        <v>259.02</v>
      </c>
      <c r="R287" s="7">
        <v>228.37</v>
      </c>
      <c r="S287" s="7" t="s">
        <v>2337</v>
      </c>
      <c r="T287" s="7">
        <v>634</v>
      </c>
      <c r="U287" s="7" t="s">
        <v>39</v>
      </c>
      <c r="V287" s="7" t="s">
        <v>78</v>
      </c>
      <c r="W287" s="8" t="s">
        <v>58</v>
      </c>
      <c r="X287" s="3">
        <v>44647</v>
      </c>
      <c r="Y287" s="4" t="str">
        <f>TEXT(India_Data[[#This Row],[Order Date]],"YYYY")</f>
        <v>2022</v>
      </c>
      <c r="Z287" s="4" t="str">
        <f>TEXT(India_Data[[#This Row],[Order Date]],"dddd")</f>
        <v>Sunday</v>
      </c>
      <c r="AA287" s="4" t="str">
        <f>TEXT(India_Data[[#This Row],[Order Date]],"MMMM")</f>
        <v>March</v>
      </c>
      <c r="AB287" s="4">
        <v>44650</v>
      </c>
      <c r="AC287" t="str">
        <f>IF(OR(India_Data[[#This Row],[Dayname]]="Sunday",India_Data[[#This Row],[Dayname]]="Saturday"),"Weekend","Weekday")</f>
        <v>Weekend</v>
      </c>
      <c r="AD287">
        <f>WEEKDAY(India_Data[[#This Row],[Order Date]])</f>
        <v>1</v>
      </c>
      <c r="AE287" t="str">
        <f>IF(OR(India_Data[[#This Row],[Column1]]=1,India_Data[[#This Row],[Column1]]=7),"Weekend","Weekday")</f>
        <v>Weekend</v>
      </c>
      <c r="AF287" s="15">
        <f>WEEKDAY(India_Data[[#This Row],[Order Date]],2)</f>
        <v>7</v>
      </c>
      <c r="AG287" s="15" t="str">
        <f>IF(India_Data[[#This Row],[Column3]]&gt;5,"Weekend","weekday")</f>
        <v>Weekend</v>
      </c>
    </row>
    <row r="288" spans="1:33" x14ac:dyDescent="0.35">
      <c r="A288" s="9">
        <v>287</v>
      </c>
      <c r="B288" s="7" t="s">
        <v>3474</v>
      </c>
      <c r="C288" s="7" t="s">
        <v>2928</v>
      </c>
      <c r="D288" s="7" t="s">
        <v>3475</v>
      </c>
      <c r="E288" s="7" t="s">
        <v>3476</v>
      </c>
      <c r="F288" s="7" t="s">
        <v>171</v>
      </c>
      <c r="G288" s="7" t="s">
        <v>191</v>
      </c>
      <c r="H288" s="7" t="s">
        <v>63</v>
      </c>
      <c r="I288" s="7" t="s">
        <v>32</v>
      </c>
      <c r="J288" s="7" t="s">
        <v>54</v>
      </c>
      <c r="K288" s="7" t="s">
        <v>3514</v>
      </c>
      <c r="L288" s="7" t="s">
        <v>1508</v>
      </c>
      <c r="M288" s="7" t="s">
        <v>1513</v>
      </c>
      <c r="N288" s="7" t="s">
        <v>3515</v>
      </c>
      <c r="O288" s="7">
        <v>851.67</v>
      </c>
      <c r="P288" s="7">
        <v>3</v>
      </c>
      <c r="Q288" s="7">
        <v>76.59</v>
      </c>
      <c r="R288" s="7">
        <v>3.78</v>
      </c>
      <c r="S288" s="7" t="s">
        <v>38</v>
      </c>
      <c r="T288" s="7">
        <v>344</v>
      </c>
      <c r="U288" s="7" t="s">
        <v>39</v>
      </c>
      <c r="V288" s="7" t="s">
        <v>57</v>
      </c>
      <c r="W288" s="8" t="s">
        <v>41</v>
      </c>
      <c r="X288" s="3">
        <v>45381</v>
      </c>
      <c r="Y288" s="4" t="str">
        <f>TEXT(India_Data[[#This Row],[Order Date]],"YYYY")</f>
        <v>2024</v>
      </c>
      <c r="Z288" s="4" t="str">
        <f>TEXT(India_Data[[#This Row],[Order Date]],"dddd")</f>
        <v>Saturday</v>
      </c>
      <c r="AA288" s="4" t="str">
        <f>TEXT(India_Data[[#This Row],[Order Date]],"MMMM")</f>
        <v>March</v>
      </c>
      <c r="AB288" s="4">
        <v>45382</v>
      </c>
      <c r="AC288" t="str">
        <f>IF(OR(India_Data[[#This Row],[Dayname]]="Sunday",India_Data[[#This Row],[Dayname]]="Saturday"),"Weekend","Weekday")</f>
        <v>Weekend</v>
      </c>
      <c r="AD288">
        <f>WEEKDAY(India_Data[[#This Row],[Order Date]])</f>
        <v>7</v>
      </c>
      <c r="AE288" t="str">
        <f>IF(OR(India_Data[[#This Row],[Column1]]=1,India_Data[[#This Row],[Column1]]=7),"Weekend","Weekday")</f>
        <v>Weekend</v>
      </c>
      <c r="AF288" s="15">
        <f>WEEKDAY(India_Data[[#This Row],[Order Date]],2)</f>
        <v>6</v>
      </c>
      <c r="AG288" s="15" t="str">
        <f>IF(India_Data[[#This Row],[Column3]]&gt;5,"Weekend","weekday")</f>
        <v>Weekend</v>
      </c>
    </row>
    <row r="289" spans="1:33" x14ac:dyDescent="0.35">
      <c r="A289" s="9">
        <v>288</v>
      </c>
      <c r="B289" s="7" t="s">
        <v>2814</v>
      </c>
      <c r="C289" s="7" t="s">
        <v>26</v>
      </c>
      <c r="D289" s="7" t="s">
        <v>488</v>
      </c>
      <c r="E289" s="7" t="s">
        <v>489</v>
      </c>
      <c r="F289" s="7" t="s">
        <v>171</v>
      </c>
      <c r="G289" s="7" t="s">
        <v>1154</v>
      </c>
      <c r="H289" s="7" t="s">
        <v>563</v>
      </c>
      <c r="I289" s="7" t="s">
        <v>32</v>
      </c>
      <c r="J289" s="7" t="s">
        <v>54</v>
      </c>
      <c r="K289" s="7" t="s">
        <v>2820</v>
      </c>
      <c r="L289" s="7" t="s">
        <v>1942</v>
      </c>
      <c r="M289" s="7" t="s">
        <v>1969</v>
      </c>
      <c r="N289" s="7" t="s">
        <v>2821</v>
      </c>
      <c r="O289" s="7">
        <v>439.56</v>
      </c>
      <c r="P289" s="7">
        <v>6</v>
      </c>
      <c r="Q289" s="7">
        <v>61.38</v>
      </c>
      <c r="R289" s="7">
        <v>59.64</v>
      </c>
      <c r="S289" s="7" t="s">
        <v>2809</v>
      </c>
      <c r="T289" s="7">
        <v>438</v>
      </c>
      <c r="U289" s="7" t="s">
        <v>39</v>
      </c>
      <c r="V289" s="7" t="s">
        <v>78</v>
      </c>
      <c r="W289" s="8" t="s">
        <v>58</v>
      </c>
      <c r="X289" s="3">
        <v>45595</v>
      </c>
      <c r="Y289" s="4" t="str">
        <f>TEXT(India_Data[[#This Row],[Order Date]],"YYYY")</f>
        <v>2024</v>
      </c>
      <c r="Z289" s="4" t="str">
        <f>TEXT(India_Data[[#This Row],[Order Date]],"dddd")</f>
        <v>Wednesday</v>
      </c>
      <c r="AA289" s="4" t="str">
        <f>TEXT(India_Data[[#This Row],[Order Date]],"MMMM")</f>
        <v>October</v>
      </c>
      <c r="AB289" s="4">
        <v>45595</v>
      </c>
      <c r="AC289" t="str">
        <f>IF(OR(India_Data[[#This Row],[Dayname]]="Sunday",India_Data[[#This Row],[Dayname]]="Saturday"),"Weekend","Weekday")</f>
        <v>Weekday</v>
      </c>
      <c r="AD289">
        <f>WEEKDAY(India_Data[[#This Row],[Order Date]])</f>
        <v>4</v>
      </c>
      <c r="AE289" t="str">
        <f>IF(OR(India_Data[[#This Row],[Column1]]=1,India_Data[[#This Row],[Column1]]=7),"Weekend","Weekday")</f>
        <v>Weekday</v>
      </c>
      <c r="AF289" s="15">
        <f>WEEKDAY(India_Data[[#This Row],[Order Date]],2)</f>
        <v>3</v>
      </c>
      <c r="AG289" s="15" t="str">
        <f>IF(India_Data[[#This Row],[Column3]]&gt;5,"Weekend","weekday")</f>
        <v>weekday</v>
      </c>
    </row>
    <row r="290" spans="1:33" x14ac:dyDescent="0.35">
      <c r="A290" s="9">
        <v>289</v>
      </c>
      <c r="B290" s="7" t="s">
        <v>2822</v>
      </c>
      <c r="C290" s="7" t="s">
        <v>26</v>
      </c>
      <c r="D290" s="7" t="s">
        <v>2823</v>
      </c>
      <c r="E290" s="7" t="s">
        <v>2824</v>
      </c>
      <c r="F290" s="7" t="s">
        <v>110</v>
      </c>
      <c r="G290" s="7" t="s">
        <v>529</v>
      </c>
      <c r="H290" s="7" t="s">
        <v>31</v>
      </c>
      <c r="I290" s="7" t="s">
        <v>32</v>
      </c>
      <c r="J290" s="7" t="s">
        <v>33</v>
      </c>
      <c r="K290" s="7" t="s">
        <v>2825</v>
      </c>
      <c r="L290" s="7" t="s">
        <v>1942</v>
      </c>
      <c r="M290" s="7" t="s">
        <v>1943</v>
      </c>
      <c r="N290" s="7" t="s">
        <v>2826</v>
      </c>
      <c r="O290" s="7">
        <v>869.1</v>
      </c>
      <c r="P290" s="7">
        <v>5</v>
      </c>
      <c r="Q290" s="7">
        <v>252</v>
      </c>
      <c r="R290" s="7">
        <v>123.84</v>
      </c>
      <c r="S290" s="7" t="s">
        <v>2809</v>
      </c>
      <c r="T290" s="7">
        <v>204</v>
      </c>
      <c r="U290" s="7" t="s">
        <v>39</v>
      </c>
      <c r="V290" s="7" t="s">
        <v>57</v>
      </c>
      <c r="W290" s="8" t="s">
        <v>41</v>
      </c>
      <c r="X290" s="3">
        <v>44712</v>
      </c>
      <c r="Y290" s="4" t="str">
        <f>TEXT(India_Data[[#This Row],[Order Date]],"YYYY")</f>
        <v>2022</v>
      </c>
      <c r="Z290" s="4" t="str">
        <f>TEXT(India_Data[[#This Row],[Order Date]],"dddd")</f>
        <v>Tuesday</v>
      </c>
      <c r="AA290" s="4" t="str">
        <f>TEXT(India_Data[[#This Row],[Order Date]],"MMMM")</f>
        <v>May</v>
      </c>
      <c r="AB290" s="4">
        <v>44712</v>
      </c>
      <c r="AC290" t="str">
        <f>IF(OR(India_Data[[#This Row],[Dayname]]="Sunday",India_Data[[#This Row],[Dayname]]="Saturday"),"Weekend","Weekday")</f>
        <v>Weekday</v>
      </c>
      <c r="AD290">
        <f>WEEKDAY(India_Data[[#This Row],[Order Date]])</f>
        <v>3</v>
      </c>
      <c r="AE290" t="str">
        <f>IF(OR(India_Data[[#This Row],[Column1]]=1,India_Data[[#This Row],[Column1]]=7),"Weekend","Weekday")</f>
        <v>Weekday</v>
      </c>
      <c r="AF290" s="15">
        <f>WEEKDAY(India_Data[[#This Row],[Order Date]],2)</f>
        <v>2</v>
      </c>
      <c r="AG290" s="15" t="str">
        <f>IF(India_Data[[#This Row],[Column3]]&gt;5,"Weekend","weekday")</f>
        <v>weekday</v>
      </c>
    </row>
    <row r="291" spans="1:33" x14ac:dyDescent="0.35">
      <c r="A291" s="9">
        <v>290</v>
      </c>
      <c r="B291" s="7" t="s">
        <v>2827</v>
      </c>
      <c r="C291" s="7" t="s">
        <v>26</v>
      </c>
      <c r="D291" s="7" t="s">
        <v>27</v>
      </c>
      <c r="E291" s="7" t="s">
        <v>28</v>
      </c>
      <c r="F291" s="7" t="s">
        <v>29</v>
      </c>
      <c r="G291" s="7" t="s">
        <v>765</v>
      </c>
      <c r="H291" s="7" t="s">
        <v>342</v>
      </c>
      <c r="I291" s="7" t="s">
        <v>32</v>
      </c>
      <c r="J291" s="7" t="s">
        <v>180</v>
      </c>
      <c r="K291" s="7" t="s">
        <v>2419</v>
      </c>
      <c r="L291" s="7" t="s">
        <v>1508</v>
      </c>
      <c r="M291" s="7" t="s">
        <v>1509</v>
      </c>
      <c r="N291" s="7" t="s">
        <v>2420</v>
      </c>
      <c r="O291" s="7">
        <v>296.33999999999997</v>
      </c>
      <c r="P291" s="7">
        <v>2</v>
      </c>
      <c r="Q291" s="7">
        <v>142.19999999999999</v>
      </c>
      <c r="R291" s="7">
        <v>34.81</v>
      </c>
      <c r="S291" s="7" t="s">
        <v>2809</v>
      </c>
      <c r="T291" s="7">
        <v>639</v>
      </c>
      <c r="U291" s="7" t="s">
        <v>39</v>
      </c>
      <c r="V291" s="7" t="s">
        <v>50</v>
      </c>
      <c r="W291" s="8" t="s">
        <v>41</v>
      </c>
      <c r="X291" s="3">
        <v>45214</v>
      </c>
      <c r="Y291" s="4" t="str">
        <f>TEXT(India_Data[[#This Row],[Order Date]],"YYYY")</f>
        <v>2023</v>
      </c>
      <c r="Z291" s="4" t="str">
        <f>TEXT(India_Data[[#This Row],[Order Date]],"dddd")</f>
        <v>Sunday</v>
      </c>
      <c r="AA291" s="4" t="str">
        <f>TEXT(India_Data[[#This Row],[Order Date]],"MMMM")</f>
        <v>October</v>
      </c>
      <c r="AB291" s="4">
        <v>45216</v>
      </c>
      <c r="AC291" t="str">
        <f>IF(OR(India_Data[[#This Row],[Dayname]]="Sunday",India_Data[[#This Row],[Dayname]]="Saturday"),"Weekend","Weekday")</f>
        <v>Weekend</v>
      </c>
      <c r="AD291">
        <f>WEEKDAY(India_Data[[#This Row],[Order Date]])</f>
        <v>1</v>
      </c>
      <c r="AE291" t="str">
        <f>IF(OR(India_Data[[#This Row],[Column1]]=1,India_Data[[#This Row],[Column1]]=7),"Weekend","Weekday")</f>
        <v>Weekend</v>
      </c>
      <c r="AF291" s="15">
        <f>WEEKDAY(India_Data[[#This Row],[Order Date]],2)</f>
        <v>7</v>
      </c>
      <c r="AG291" s="15" t="str">
        <f>IF(India_Data[[#This Row],[Column3]]&gt;5,"Weekend","weekday")</f>
        <v>Weekend</v>
      </c>
    </row>
    <row r="292" spans="1:33" x14ac:dyDescent="0.35">
      <c r="A292" s="9">
        <v>291</v>
      </c>
      <c r="B292" s="7" t="s">
        <v>2412</v>
      </c>
      <c r="C292" s="7" t="s">
        <v>26</v>
      </c>
      <c r="D292" s="7" t="s">
        <v>1048</v>
      </c>
      <c r="E292" s="7" t="s">
        <v>1049</v>
      </c>
      <c r="F292" s="7" t="s">
        <v>171</v>
      </c>
      <c r="G292" s="7" t="s">
        <v>2413</v>
      </c>
      <c r="H292" s="7" t="s">
        <v>2414</v>
      </c>
      <c r="I292" s="7" t="s">
        <v>32</v>
      </c>
      <c r="J292" s="7" t="s">
        <v>180</v>
      </c>
      <c r="K292" s="7" t="s">
        <v>1870</v>
      </c>
      <c r="L292" s="7" t="s">
        <v>1508</v>
      </c>
      <c r="M292" s="7" t="s">
        <v>1509</v>
      </c>
      <c r="N292" s="7" t="s">
        <v>1871</v>
      </c>
      <c r="O292" s="7">
        <v>863.82</v>
      </c>
      <c r="P292" s="7">
        <v>6</v>
      </c>
      <c r="Q292" s="7">
        <v>0</v>
      </c>
      <c r="R292" s="7">
        <v>76.989999999999995</v>
      </c>
      <c r="S292" s="7" t="s">
        <v>2337</v>
      </c>
      <c r="T292" s="7">
        <v>634</v>
      </c>
      <c r="U292" s="7" t="s">
        <v>39</v>
      </c>
      <c r="V292" s="7" t="s">
        <v>78</v>
      </c>
      <c r="W292" s="8" t="s">
        <v>58</v>
      </c>
      <c r="X292" s="3">
        <v>45525</v>
      </c>
      <c r="Y292" s="4" t="str">
        <f>TEXT(India_Data[[#This Row],[Order Date]],"YYYY")</f>
        <v>2024</v>
      </c>
      <c r="Z292" s="4" t="str">
        <f>TEXT(India_Data[[#This Row],[Order Date]],"dddd")</f>
        <v>Wednesday</v>
      </c>
      <c r="AA292" s="4" t="str">
        <f>TEXT(India_Data[[#This Row],[Order Date]],"MMMM")</f>
        <v>August</v>
      </c>
      <c r="AB292" s="4">
        <v>45527</v>
      </c>
      <c r="AC292" t="str">
        <f>IF(OR(India_Data[[#This Row],[Dayname]]="Sunday",India_Data[[#This Row],[Dayname]]="Saturday"),"Weekend","Weekday")</f>
        <v>Weekday</v>
      </c>
      <c r="AD292">
        <f>WEEKDAY(India_Data[[#This Row],[Order Date]])</f>
        <v>4</v>
      </c>
      <c r="AE292" t="str">
        <f>IF(OR(India_Data[[#This Row],[Column1]]=1,India_Data[[#This Row],[Column1]]=7),"Weekend","Weekday")</f>
        <v>Weekday</v>
      </c>
      <c r="AF292" s="15">
        <f>WEEKDAY(India_Data[[#This Row],[Order Date]],2)</f>
        <v>3</v>
      </c>
      <c r="AG292" s="15" t="str">
        <f>IF(India_Data[[#This Row],[Column3]]&gt;5,"Weekend","weekday")</f>
        <v>weekday</v>
      </c>
    </row>
    <row r="293" spans="1:33" x14ac:dyDescent="0.35">
      <c r="A293" s="9">
        <v>292</v>
      </c>
      <c r="B293" s="7" t="s">
        <v>2415</v>
      </c>
      <c r="C293" s="7" t="s">
        <v>26</v>
      </c>
      <c r="D293" s="7" t="s">
        <v>1212</v>
      </c>
      <c r="E293" s="7" t="s">
        <v>1213</v>
      </c>
      <c r="F293" s="7" t="s">
        <v>171</v>
      </c>
      <c r="G293" s="7" t="s">
        <v>562</v>
      </c>
      <c r="H293" s="7" t="s">
        <v>563</v>
      </c>
      <c r="I293" s="7" t="s">
        <v>32</v>
      </c>
      <c r="J293" s="7" t="s">
        <v>54</v>
      </c>
      <c r="K293" s="7" t="s">
        <v>2416</v>
      </c>
      <c r="L293" s="7" t="s">
        <v>1508</v>
      </c>
      <c r="M293" s="7" t="s">
        <v>1509</v>
      </c>
      <c r="N293" s="7" t="s">
        <v>2417</v>
      </c>
      <c r="O293" s="7">
        <v>589.20000000000005</v>
      </c>
      <c r="P293" s="7">
        <v>4</v>
      </c>
      <c r="Q293" s="7">
        <v>212.04</v>
      </c>
      <c r="R293" s="7">
        <v>58.21</v>
      </c>
      <c r="S293" s="7" t="s">
        <v>2337</v>
      </c>
      <c r="T293" s="7">
        <v>473</v>
      </c>
      <c r="U293" s="7" t="s">
        <v>39</v>
      </c>
      <c r="V293" s="7" t="s">
        <v>57</v>
      </c>
      <c r="W293" s="8" t="s">
        <v>58</v>
      </c>
      <c r="X293" s="3">
        <v>44706</v>
      </c>
      <c r="Y293" s="4" t="str">
        <f>TEXT(India_Data[[#This Row],[Order Date]],"YYYY")</f>
        <v>2022</v>
      </c>
      <c r="Z293" s="4" t="str">
        <f>TEXT(India_Data[[#This Row],[Order Date]],"dddd")</f>
        <v>Wednesday</v>
      </c>
      <c r="AA293" s="4" t="str">
        <f>TEXT(India_Data[[#This Row],[Order Date]],"MMMM")</f>
        <v>May</v>
      </c>
      <c r="AB293" s="4">
        <v>44709</v>
      </c>
      <c r="AC293" t="str">
        <f>IF(OR(India_Data[[#This Row],[Dayname]]="Sunday",India_Data[[#This Row],[Dayname]]="Saturday"),"Weekend","Weekday")</f>
        <v>Weekday</v>
      </c>
      <c r="AD293">
        <f>WEEKDAY(India_Data[[#This Row],[Order Date]])</f>
        <v>4</v>
      </c>
      <c r="AE293" t="str">
        <f>IF(OR(India_Data[[#This Row],[Column1]]=1,India_Data[[#This Row],[Column1]]=7),"Weekend","Weekday")</f>
        <v>Weekday</v>
      </c>
      <c r="AF293" s="15">
        <f>WEEKDAY(India_Data[[#This Row],[Order Date]],2)</f>
        <v>3</v>
      </c>
      <c r="AG293" s="15" t="str">
        <f>IF(India_Data[[#This Row],[Column3]]&gt;5,"Weekend","weekday")</f>
        <v>weekday</v>
      </c>
    </row>
    <row r="294" spans="1:33" x14ac:dyDescent="0.35">
      <c r="A294" s="9">
        <v>293</v>
      </c>
      <c r="B294" s="7" t="s">
        <v>2418</v>
      </c>
      <c r="C294" s="7" t="s">
        <v>26</v>
      </c>
      <c r="D294" s="7" t="s">
        <v>2010</v>
      </c>
      <c r="E294" s="7" t="s">
        <v>2011</v>
      </c>
      <c r="F294" s="7" t="s">
        <v>171</v>
      </c>
      <c r="G294" s="7" t="s">
        <v>1154</v>
      </c>
      <c r="H294" s="7" t="s">
        <v>563</v>
      </c>
      <c r="I294" s="7" t="s">
        <v>32</v>
      </c>
      <c r="J294" s="7" t="s">
        <v>54</v>
      </c>
      <c r="K294" s="7" t="s">
        <v>1696</v>
      </c>
      <c r="L294" s="7" t="s">
        <v>1508</v>
      </c>
      <c r="M294" s="7" t="s">
        <v>1548</v>
      </c>
      <c r="N294" s="7" t="s">
        <v>1697</v>
      </c>
      <c r="O294" s="7">
        <v>66.69</v>
      </c>
      <c r="P294" s="7">
        <v>3</v>
      </c>
      <c r="Q294" s="7">
        <v>29.97</v>
      </c>
      <c r="R294" s="7">
        <v>3.71</v>
      </c>
      <c r="S294" s="7" t="s">
        <v>2337</v>
      </c>
      <c r="T294" s="7">
        <v>379</v>
      </c>
      <c r="U294" s="7" t="s">
        <v>39</v>
      </c>
      <c r="V294" s="7" t="s">
        <v>40</v>
      </c>
      <c r="W294" s="8" t="s">
        <v>41</v>
      </c>
      <c r="X294" s="3">
        <v>44853</v>
      </c>
      <c r="Y294" s="4" t="str">
        <f>TEXT(India_Data[[#This Row],[Order Date]],"YYYY")</f>
        <v>2022</v>
      </c>
      <c r="Z294" s="4" t="str">
        <f>TEXT(India_Data[[#This Row],[Order Date]],"dddd")</f>
        <v>Wednesday</v>
      </c>
      <c r="AA294" s="4" t="str">
        <f>TEXT(India_Data[[#This Row],[Order Date]],"MMMM")</f>
        <v>October</v>
      </c>
      <c r="AB294" s="4">
        <v>44855</v>
      </c>
      <c r="AC294" t="str">
        <f>IF(OR(India_Data[[#This Row],[Dayname]]="Sunday",India_Data[[#This Row],[Dayname]]="Saturday"),"Weekend","Weekday")</f>
        <v>Weekday</v>
      </c>
      <c r="AD294">
        <f>WEEKDAY(India_Data[[#This Row],[Order Date]])</f>
        <v>4</v>
      </c>
      <c r="AE294" t="str">
        <f>IF(OR(India_Data[[#This Row],[Column1]]=1,India_Data[[#This Row],[Column1]]=7),"Weekend","Weekday")</f>
        <v>Weekday</v>
      </c>
      <c r="AF294" s="15">
        <f>WEEKDAY(India_Data[[#This Row],[Order Date]],2)</f>
        <v>3</v>
      </c>
      <c r="AG294" s="15" t="str">
        <f>IF(India_Data[[#This Row],[Column3]]&gt;5,"Weekend","weekday")</f>
        <v>weekday</v>
      </c>
    </row>
    <row r="295" spans="1:33" x14ac:dyDescent="0.35">
      <c r="A295" s="9">
        <v>294</v>
      </c>
      <c r="B295" s="7" t="s">
        <v>2358</v>
      </c>
      <c r="C295" s="7" t="s">
        <v>26</v>
      </c>
      <c r="D295" s="7" t="s">
        <v>2359</v>
      </c>
      <c r="E295" s="7" t="s">
        <v>2360</v>
      </c>
      <c r="F295" s="7" t="s">
        <v>171</v>
      </c>
      <c r="G295" s="7" t="s">
        <v>291</v>
      </c>
      <c r="H295" s="7" t="s">
        <v>63</v>
      </c>
      <c r="I295" s="7" t="s">
        <v>32</v>
      </c>
      <c r="J295" s="7" t="s">
        <v>54</v>
      </c>
      <c r="K295" s="7" t="s">
        <v>2419</v>
      </c>
      <c r="L295" s="7" t="s">
        <v>1508</v>
      </c>
      <c r="M295" s="7" t="s">
        <v>1509</v>
      </c>
      <c r="N295" s="7" t="s">
        <v>2420</v>
      </c>
      <c r="O295" s="7">
        <v>148.16999999999999</v>
      </c>
      <c r="P295" s="7">
        <v>2</v>
      </c>
      <c r="Q295" s="7">
        <v>-5.97</v>
      </c>
      <c r="R295" s="7">
        <v>7.92</v>
      </c>
      <c r="S295" s="7" t="s">
        <v>2337</v>
      </c>
      <c r="T295" s="7">
        <v>605</v>
      </c>
      <c r="U295" s="7" t="s">
        <v>39</v>
      </c>
      <c r="V295" s="7" t="s">
        <v>50</v>
      </c>
      <c r="W295" s="8" t="s">
        <v>41</v>
      </c>
      <c r="X295" s="3">
        <v>45042</v>
      </c>
      <c r="Y295" s="4" t="str">
        <f>TEXT(India_Data[[#This Row],[Order Date]],"YYYY")</f>
        <v>2023</v>
      </c>
      <c r="Z295" s="4" t="str">
        <f>TEXT(India_Data[[#This Row],[Order Date]],"dddd")</f>
        <v>Wednesday</v>
      </c>
      <c r="AA295" s="4" t="str">
        <f>TEXT(India_Data[[#This Row],[Order Date]],"MMMM")</f>
        <v>April</v>
      </c>
      <c r="AB295" s="4">
        <v>45044</v>
      </c>
      <c r="AC295" t="str">
        <f>IF(OR(India_Data[[#This Row],[Dayname]]="Sunday",India_Data[[#This Row],[Dayname]]="Saturday"),"Weekend","Weekday")</f>
        <v>Weekday</v>
      </c>
      <c r="AD295">
        <f>WEEKDAY(India_Data[[#This Row],[Order Date]])</f>
        <v>4</v>
      </c>
      <c r="AE295" t="str">
        <f>IF(OR(India_Data[[#This Row],[Column1]]=1,India_Data[[#This Row],[Column1]]=7),"Weekend","Weekday")</f>
        <v>Weekday</v>
      </c>
      <c r="AF295" s="15">
        <f>WEEKDAY(India_Data[[#This Row],[Order Date]],2)</f>
        <v>3</v>
      </c>
      <c r="AG295" s="15" t="str">
        <f>IF(India_Data[[#This Row],[Column3]]&gt;5,"Weekend","weekday")</f>
        <v>weekday</v>
      </c>
    </row>
    <row r="296" spans="1:33" x14ac:dyDescent="0.35">
      <c r="A296" s="9">
        <v>295</v>
      </c>
      <c r="B296" s="7" t="s">
        <v>2421</v>
      </c>
      <c r="C296" s="7" t="s">
        <v>26</v>
      </c>
      <c r="D296" s="7" t="s">
        <v>2422</v>
      </c>
      <c r="E296" s="7" t="s">
        <v>2423</v>
      </c>
      <c r="F296" s="7" t="s">
        <v>171</v>
      </c>
      <c r="G296" s="7" t="s">
        <v>645</v>
      </c>
      <c r="H296" s="7" t="s">
        <v>563</v>
      </c>
      <c r="I296" s="7" t="s">
        <v>32</v>
      </c>
      <c r="J296" s="7" t="s">
        <v>54</v>
      </c>
      <c r="K296" s="7" t="s">
        <v>1756</v>
      </c>
      <c r="L296" s="7" t="s">
        <v>1508</v>
      </c>
      <c r="M296" s="7" t="s">
        <v>1518</v>
      </c>
      <c r="N296" s="7" t="s">
        <v>1757</v>
      </c>
      <c r="O296" s="7">
        <v>529.91999999999996</v>
      </c>
      <c r="P296" s="7">
        <v>4</v>
      </c>
      <c r="Q296" s="7">
        <v>21.12</v>
      </c>
      <c r="R296" s="7">
        <v>64.92</v>
      </c>
      <c r="S296" s="7" t="s">
        <v>2337</v>
      </c>
      <c r="T296" s="7">
        <v>20</v>
      </c>
      <c r="U296" s="7" t="s">
        <v>39</v>
      </c>
      <c r="V296" s="7" t="s">
        <v>78</v>
      </c>
      <c r="W296" s="8" t="s">
        <v>58</v>
      </c>
      <c r="X296" s="3">
        <v>44461</v>
      </c>
      <c r="Y296" s="4" t="str">
        <f>TEXT(India_Data[[#This Row],[Order Date]],"YYYY")</f>
        <v>2021</v>
      </c>
      <c r="Z296" s="4" t="str">
        <f>TEXT(India_Data[[#This Row],[Order Date]],"dddd")</f>
        <v>Wednesday</v>
      </c>
      <c r="AA296" s="4" t="str">
        <f>TEXT(India_Data[[#This Row],[Order Date]],"MMMM")</f>
        <v>September</v>
      </c>
      <c r="AB296" s="4">
        <v>44466</v>
      </c>
      <c r="AC296" t="str">
        <f>IF(OR(India_Data[[#This Row],[Dayname]]="Sunday",India_Data[[#This Row],[Dayname]]="Saturday"),"Weekend","Weekday")</f>
        <v>Weekday</v>
      </c>
      <c r="AD296">
        <f>WEEKDAY(India_Data[[#This Row],[Order Date]])</f>
        <v>4</v>
      </c>
      <c r="AE296" t="str">
        <f>IF(OR(India_Data[[#This Row],[Column1]]=1,India_Data[[#This Row],[Column1]]=7),"Weekend","Weekday")</f>
        <v>Weekday</v>
      </c>
      <c r="AF296" s="15">
        <f>WEEKDAY(India_Data[[#This Row],[Order Date]],2)</f>
        <v>3</v>
      </c>
      <c r="AG296" s="15" t="str">
        <f>IF(India_Data[[#This Row],[Column3]]&gt;5,"Weekend","weekday")</f>
        <v>weekday</v>
      </c>
    </row>
    <row r="297" spans="1:33" x14ac:dyDescent="0.35">
      <c r="A297" s="9">
        <v>296</v>
      </c>
      <c r="B297" s="7" t="s">
        <v>2424</v>
      </c>
      <c r="C297" s="7" t="s">
        <v>26</v>
      </c>
      <c r="D297" s="7" t="s">
        <v>2425</v>
      </c>
      <c r="E297" s="7" t="s">
        <v>2426</v>
      </c>
      <c r="F297" s="7" t="s">
        <v>171</v>
      </c>
      <c r="G297" s="7" t="s">
        <v>657</v>
      </c>
      <c r="H297" s="7" t="s">
        <v>143</v>
      </c>
      <c r="I297" s="7" t="s">
        <v>32</v>
      </c>
      <c r="J297" s="7" t="s">
        <v>33</v>
      </c>
      <c r="K297" s="7" t="s">
        <v>2427</v>
      </c>
      <c r="L297" s="7" t="s">
        <v>1508</v>
      </c>
      <c r="M297" s="7" t="s">
        <v>1518</v>
      </c>
      <c r="N297" s="7" t="s">
        <v>2428</v>
      </c>
      <c r="O297" s="7">
        <v>364.74</v>
      </c>
      <c r="P297" s="7">
        <v>2</v>
      </c>
      <c r="Q297" s="7">
        <v>123.96</v>
      </c>
      <c r="R297" s="7">
        <v>40.950000000000003</v>
      </c>
      <c r="S297" s="7" t="s">
        <v>2337</v>
      </c>
      <c r="T297" s="7">
        <v>9</v>
      </c>
      <c r="U297" s="7" t="s">
        <v>39</v>
      </c>
      <c r="V297" s="7" t="s">
        <v>57</v>
      </c>
      <c r="W297" s="8" t="s">
        <v>58</v>
      </c>
      <c r="X297" s="3">
        <v>44880</v>
      </c>
      <c r="Y297" s="4" t="str">
        <f>TEXT(India_Data[[#This Row],[Order Date]],"YYYY")</f>
        <v>2022</v>
      </c>
      <c r="Z297" s="4" t="str">
        <f>TEXT(India_Data[[#This Row],[Order Date]],"dddd")</f>
        <v>Tuesday</v>
      </c>
      <c r="AA297" s="4" t="str">
        <f>TEXT(India_Data[[#This Row],[Order Date]],"MMMM")</f>
        <v>November</v>
      </c>
      <c r="AB297" s="4">
        <v>44885</v>
      </c>
      <c r="AC297" t="str">
        <f>IF(OR(India_Data[[#This Row],[Dayname]]="Sunday",India_Data[[#This Row],[Dayname]]="Saturday"),"Weekend","Weekday")</f>
        <v>Weekday</v>
      </c>
      <c r="AD297">
        <f>WEEKDAY(India_Data[[#This Row],[Order Date]])</f>
        <v>3</v>
      </c>
      <c r="AE297" t="str">
        <f>IF(OR(India_Data[[#This Row],[Column1]]=1,India_Data[[#This Row],[Column1]]=7),"Weekend","Weekday")</f>
        <v>Weekday</v>
      </c>
      <c r="AF297" s="15">
        <f>WEEKDAY(India_Data[[#This Row],[Order Date]],2)</f>
        <v>2</v>
      </c>
      <c r="AG297" s="15" t="str">
        <f>IF(India_Data[[#This Row],[Column3]]&gt;5,"Weekend","weekday")</f>
        <v>weekday</v>
      </c>
    </row>
    <row r="298" spans="1:33" x14ac:dyDescent="0.35">
      <c r="A298" s="9">
        <v>297</v>
      </c>
      <c r="B298" s="7" t="s">
        <v>2418</v>
      </c>
      <c r="C298" s="7" t="s">
        <v>26</v>
      </c>
      <c r="D298" s="7" t="s">
        <v>2010</v>
      </c>
      <c r="E298" s="7" t="s">
        <v>2011</v>
      </c>
      <c r="F298" s="7" t="s">
        <v>171</v>
      </c>
      <c r="G298" s="7" t="s">
        <v>1154</v>
      </c>
      <c r="H298" s="7" t="s">
        <v>563</v>
      </c>
      <c r="I298" s="7" t="s">
        <v>32</v>
      </c>
      <c r="J298" s="7" t="s">
        <v>54</v>
      </c>
      <c r="K298" s="7" t="s">
        <v>2112</v>
      </c>
      <c r="L298" s="7" t="s">
        <v>1942</v>
      </c>
      <c r="M298" s="7" t="s">
        <v>1969</v>
      </c>
      <c r="N298" s="7" t="s">
        <v>2113</v>
      </c>
      <c r="O298" s="7">
        <v>2582.16</v>
      </c>
      <c r="P298" s="7">
        <v>4</v>
      </c>
      <c r="Q298" s="7">
        <v>361.44</v>
      </c>
      <c r="R298" s="7">
        <v>404.08</v>
      </c>
      <c r="S298" s="7" t="s">
        <v>2337</v>
      </c>
      <c r="T298" s="7">
        <v>115</v>
      </c>
      <c r="U298" s="7" t="s">
        <v>39</v>
      </c>
      <c r="V298" s="7" t="s">
        <v>40</v>
      </c>
      <c r="W298" s="8" t="s">
        <v>58</v>
      </c>
      <c r="X298" s="3">
        <v>44617</v>
      </c>
      <c r="Y298" s="4" t="str">
        <f>TEXT(India_Data[[#This Row],[Order Date]],"YYYY")</f>
        <v>2022</v>
      </c>
      <c r="Z298" s="4" t="str">
        <f>TEXT(India_Data[[#This Row],[Order Date]],"dddd")</f>
        <v>Friday</v>
      </c>
      <c r="AA298" s="4" t="str">
        <f>TEXT(India_Data[[#This Row],[Order Date]],"MMMM")</f>
        <v>February</v>
      </c>
      <c r="AB298" s="4">
        <v>44617</v>
      </c>
      <c r="AC298" t="str">
        <f>IF(OR(India_Data[[#This Row],[Dayname]]="Sunday",India_Data[[#This Row],[Dayname]]="Saturday"),"Weekend","Weekday")</f>
        <v>Weekday</v>
      </c>
      <c r="AD298">
        <f>WEEKDAY(India_Data[[#This Row],[Order Date]])</f>
        <v>6</v>
      </c>
      <c r="AE298" t="str">
        <f>IF(OR(India_Data[[#This Row],[Column1]]=1,India_Data[[#This Row],[Column1]]=7),"Weekend","Weekday")</f>
        <v>Weekday</v>
      </c>
      <c r="AF298" s="15">
        <f>WEEKDAY(India_Data[[#This Row],[Order Date]],2)</f>
        <v>5</v>
      </c>
      <c r="AG298" s="15" t="str">
        <f>IF(India_Data[[#This Row],[Column3]]&gt;5,"Weekend","weekday")</f>
        <v>weekday</v>
      </c>
    </row>
    <row r="299" spans="1:33" x14ac:dyDescent="0.35">
      <c r="A299" s="9">
        <v>298</v>
      </c>
      <c r="B299" s="7" t="s">
        <v>2424</v>
      </c>
      <c r="C299" s="7" t="s">
        <v>26</v>
      </c>
      <c r="D299" s="7" t="s">
        <v>2425</v>
      </c>
      <c r="E299" s="7" t="s">
        <v>2426</v>
      </c>
      <c r="F299" s="7" t="s">
        <v>171</v>
      </c>
      <c r="G299" s="7" t="s">
        <v>657</v>
      </c>
      <c r="H299" s="7" t="s">
        <v>143</v>
      </c>
      <c r="I299" s="7" t="s">
        <v>32</v>
      </c>
      <c r="J299" s="7" t="s">
        <v>33</v>
      </c>
      <c r="K299" s="7" t="s">
        <v>2429</v>
      </c>
      <c r="L299" s="7" t="s">
        <v>1942</v>
      </c>
      <c r="M299" s="7" t="s">
        <v>1969</v>
      </c>
      <c r="N299" s="7" t="s">
        <v>2430</v>
      </c>
      <c r="O299" s="7">
        <v>706.65</v>
      </c>
      <c r="P299" s="7">
        <v>5</v>
      </c>
      <c r="Q299" s="7">
        <v>204.9</v>
      </c>
      <c r="R299" s="7">
        <v>91.65</v>
      </c>
      <c r="S299" s="7" t="s">
        <v>2337</v>
      </c>
      <c r="T299" s="7">
        <v>506</v>
      </c>
      <c r="U299" s="7" t="s">
        <v>39</v>
      </c>
      <c r="V299" s="7" t="s">
        <v>50</v>
      </c>
      <c r="W299" s="8" t="s">
        <v>58</v>
      </c>
      <c r="X299" s="3">
        <v>44450</v>
      </c>
      <c r="Y299" s="4" t="str">
        <f>TEXT(India_Data[[#This Row],[Order Date]],"YYYY")</f>
        <v>2021</v>
      </c>
      <c r="Z299" s="4" t="str">
        <f>TEXT(India_Data[[#This Row],[Order Date]],"dddd")</f>
        <v>Saturday</v>
      </c>
      <c r="AA299" s="4" t="str">
        <f>TEXT(India_Data[[#This Row],[Order Date]],"MMMM")</f>
        <v>September</v>
      </c>
      <c r="AB299" s="4">
        <v>44511</v>
      </c>
      <c r="AC299" t="str">
        <f>IF(OR(India_Data[[#This Row],[Dayname]]="Sunday",India_Data[[#This Row],[Dayname]]="Saturday"),"Weekend","Weekday")</f>
        <v>Weekend</v>
      </c>
      <c r="AD299">
        <f>WEEKDAY(India_Data[[#This Row],[Order Date]])</f>
        <v>7</v>
      </c>
      <c r="AE299" t="str">
        <f>IF(OR(India_Data[[#This Row],[Column1]]=1,India_Data[[#This Row],[Column1]]=7),"Weekend","Weekday")</f>
        <v>Weekend</v>
      </c>
      <c r="AF299" s="15">
        <f>WEEKDAY(India_Data[[#This Row],[Order Date]],2)</f>
        <v>6</v>
      </c>
      <c r="AG299" s="15" t="str">
        <f>IF(India_Data[[#This Row],[Column3]]&gt;5,"Weekend","weekday")</f>
        <v>Weekend</v>
      </c>
    </row>
    <row r="300" spans="1:33" x14ac:dyDescent="0.35">
      <c r="A300" s="9">
        <v>299</v>
      </c>
      <c r="B300" s="7" t="s">
        <v>2431</v>
      </c>
      <c r="C300" s="7" t="s">
        <v>26</v>
      </c>
      <c r="D300" s="7" t="s">
        <v>2432</v>
      </c>
      <c r="E300" s="7" t="s">
        <v>2433</v>
      </c>
      <c r="F300" s="7" t="s">
        <v>171</v>
      </c>
      <c r="G300" s="7" t="s">
        <v>943</v>
      </c>
      <c r="H300" s="7" t="s">
        <v>165</v>
      </c>
      <c r="I300" s="7" t="s">
        <v>32</v>
      </c>
      <c r="J300" s="7" t="s">
        <v>47</v>
      </c>
      <c r="K300" s="7" t="s">
        <v>2434</v>
      </c>
      <c r="L300" s="7" t="s">
        <v>1942</v>
      </c>
      <c r="M300" s="7" t="s">
        <v>1958</v>
      </c>
      <c r="N300" s="7" t="s">
        <v>2435</v>
      </c>
      <c r="O300" s="7">
        <v>244.89</v>
      </c>
      <c r="P300" s="7">
        <v>9</v>
      </c>
      <c r="Q300" s="7">
        <v>65.88</v>
      </c>
      <c r="R300" s="7">
        <v>24.56</v>
      </c>
      <c r="S300" s="7" t="s">
        <v>2337</v>
      </c>
      <c r="T300" s="7">
        <v>768</v>
      </c>
      <c r="U300" s="7" t="s">
        <v>39</v>
      </c>
      <c r="V300" s="7" t="s">
        <v>40</v>
      </c>
      <c r="W300" s="8" t="s">
        <v>41</v>
      </c>
      <c r="X300" s="3">
        <v>44931</v>
      </c>
      <c r="Y300" s="4" t="str">
        <f>TEXT(India_Data[[#This Row],[Order Date]],"YYYY")</f>
        <v>2023</v>
      </c>
      <c r="Z300" s="4" t="str">
        <f>TEXT(India_Data[[#This Row],[Order Date]],"dddd")</f>
        <v>Thursday</v>
      </c>
      <c r="AA300" s="4" t="str">
        <f>TEXT(India_Data[[#This Row],[Order Date]],"MMMM")</f>
        <v>January</v>
      </c>
      <c r="AB300" s="4">
        <v>45021</v>
      </c>
      <c r="AC300" t="str">
        <f>IF(OR(India_Data[[#This Row],[Dayname]]="Sunday",India_Data[[#This Row],[Dayname]]="Saturday"),"Weekend","Weekday")</f>
        <v>Weekday</v>
      </c>
      <c r="AD300">
        <f>WEEKDAY(India_Data[[#This Row],[Order Date]])</f>
        <v>5</v>
      </c>
      <c r="AE300" t="str">
        <f>IF(OR(India_Data[[#This Row],[Column1]]=1,India_Data[[#This Row],[Column1]]=7),"Weekend","Weekday")</f>
        <v>Weekday</v>
      </c>
      <c r="AF300" s="15">
        <f>WEEKDAY(India_Data[[#This Row],[Order Date]],2)</f>
        <v>4</v>
      </c>
      <c r="AG300" s="15" t="str">
        <f>IF(India_Data[[#This Row],[Column3]]&gt;5,"Weekend","weekday")</f>
        <v>weekday</v>
      </c>
    </row>
    <row r="301" spans="1:33" x14ac:dyDescent="0.35">
      <c r="A301" s="9">
        <v>300</v>
      </c>
      <c r="B301" s="7" t="s">
        <v>2436</v>
      </c>
      <c r="C301" s="7" t="s">
        <v>26</v>
      </c>
      <c r="D301" s="7" t="s">
        <v>442</v>
      </c>
      <c r="E301" s="7" t="s">
        <v>443</v>
      </c>
      <c r="F301" s="7" t="s">
        <v>110</v>
      </c>
      <c r="G301" s="7" t="s">
        <v>96</v>
      </c>
      <c r="H301" s="7" t="s">
        <v>31</v>
      </c>
      <c r="I301" s="7" t="s">
        <v>32</v>
      </c>
      <c r="J301" s="7" t="s">
        <v>33</v>
      </c>
      <c r="K301" s="7" t="s">
        <v>2437</v>
      </c>
      <c r="L301" s="7" t="s">
        <v>1942</v>
      </c>
      <c r="M301" s="7" t="s">
        <v>1958</v>
      </c>
      <c r="N301" s="7" t="s">
        <v>2438</v>
      </c>
      <c r="O301" s="7">
        <v>225.24</v>
      </c>
      <c r="P301" s="7">
        <v>2</v>
      </c>
      <c r="Q301" s="7">
        <v>110.34</v>
      </c>
      <c r="R301" s="7">
        <v>41.68</v>
      </c>
      <c r="S301" s="7" t="s">
        <v>2337</v>
      </c>
      <c r="T301" s="7">
        <v>451</v>
      </c>
      <c r="U301" s="7" t="s">
        <v>39</v>
      </c>
      <c r="V301" s="7" t="s">
        <v>57</v>
      </c>
      <c r="W301" s="8" t="s">
        <v>58</v>
      </c>
      <c r="X301" s="3">
        <v>45378</v>
      </c>
      <c r="Y301" s="4" t="str">
        <f>TEXT(India_Data[[#This Row],[Order Date]],"YYYY")</f>
        <v>2024</v>
      </c>
      <c r="Z301" s="4" t="str">
        <f>TEXT(India_Data[[#This Row],[Order Date]],"dddd")</f>
        <v>Wednesday</v>
      </c>
      <c r="AA301" s="4" t="str">
        <f>TEXT(India_Data[[#This Row],[Order Date]],"MMMM")</f>
        <v>March</v>
      </c>
      <c r="AB301" s="4">
        <v>45381</v>
      </c>
      <c r="AC301" t="str">
        <f>IF(OR(India_Data[[#This Row],[Dayname]]="Sunday",India_Data[[#This Row],[Dayname]]="Saturday"),"Weekend","Weekday")</f>
        <v>Weekday</v>
      </c>
      <c r="AD301">
        <f>WEEKDAY(India_Data[[#This Row],[Order Date]])</f>
        <v>4</v>
      </c>
      <c r="AE301" t="str">
        <f>IF(OR(India_Data[[#This Row],[Column1]]=1,India_Data[[#This Row],[Column1]]=7),"Weekend","Weekday")</f>
        <v>Weekday</v>
      </c>
      <c r="AF301" s="15">
        <f>WEEKDAY(India_Data[[#This Row],[Order Date]],2)</f>
        <v>3</v>
      </c>
      <c r="AG301" s="15" t="str">
        <f>IF(India_Data[[#This Row],[Column3]]&gt;5,"Weekend","weekday")</f>
        <v>weekday</v>
      </c>
    </row>
    <row r="302" spans="1:33" x14ac:dyDescent="0.35">
      <c r="A302" s="9">
        <v>301</v>
      </c>
      <c r="B302" s="7" t="s">
        <v>2439</v>
      </c>
      <c r="C302" s="7" t="s">
        <v>26</v>
      </c>
      <c r="D302" s="7" t="s">
        <v>2440</v>
      </c>
      <c r="E302" s="7" t="s">
        <v>2441</v>
      </c>
      <c r="F302" s="7" t="s">
        <v>29</v>
      </c>
      <c r="G302" s="7" t="s">
        <v>712</v>
      </c>
      <c r="H302" s="7" t="s">
        <v>512</v>
      </c>
      <c r="I302" s="7" t="s">
        <v>32</v>
      </c>
      <c r="J302" s="7" t="s">
        <v>180</v>
      </c>
      <c r="K302" s="7" t="s">
        <v>2442</v>
      </c>
      <c r="L302" s="7" t="s">
        <v>1508</v>
      </c>
      <c r="M302" s="7" t="s">
        <v>1509</v>
      </c>
      <c r="N302" s="7" t="s">
        <v>2443</v>
      </c>
      <c r="O302" s="7">
        <v>1236.33</v>
      </c>
      <c r="P302" s="7">
        <v>3</v>
      </c>
      <c r="Q302" s="7">
        <v>519.21</v>
      </c>
      <c r="R302" s="7">
        <v>207.44</v>
      </c>
      <c r="S302" s="7" t="s">
        <v>2337</v>
      </c>
      <c r="T302" s="7">
        <v>410</v>
      </c>
      <c r="U302" s="7" t="s">
        <v>39</v>
      </c>
      <c r="V302" s="7" t="s">
        <v>40</v>
      </c>
      <c r="W302" s="8" t="s">
        <v>41</v>
      </c>
      <c r="X302" s="3">
        <v>45060</v>
      </c>
      <c r="Y302" s="4" t="str">
        <f>TEXT(India_Data[[#This Row],[Order Date]],"YYYY")</f>
        <v>2023</v>
      </c>
      <c r="Z302" s="4" t="str">
        <f>TEXT(India_Data[[#This Row],[Order Date]],"dddd")</f>
        <v>Sunday</v>
      </c>
      <c r="AA302" s="4" t="str">
        <f>TEXT(India_Data[[#This Row],[Order Date]],"MMMM")</f>
        <v>May</v>
      </c>
      <c r="AB302" s="4">
        <v>45063</v>
      </c>
      <c r="AC302" t="str">
        <f>IF(OR(India_Data[[#This Row],[Dayname]]="Sunday",India_Data[[#This Row],[Dayname]]="Saturday"),"Weekend","Weekday")</f>
        <v>Weekend</v>
      </c>
      <c r="AD302">
        <f>WEEKDAY(India_Data[[#This Row],[Order Date]])</f>
        <v>1</v>
      </c>
      <c r="AE302" t="str">
        <f>IF(OR(India_Data[[#This Row],[Column1]]=1,India_Data[[#This Row],[Column1]]=7),"Weekend","Weekday")</f>
        <v>Weekend</v>
      </c>
      <c r="AF302" s="15">
        <f>WEEKDAY(India_Data[[#This Row],[Order Date]],2)</f>
        <v>7</v>
      </c>
      <c r="AG302" s="15" t="str">
        <f>IF(India_Data[[#This Row],[Column3]]&gt;5,"Weekend","weekday")</f>
        <v>Weekend</v>
      </c>
    </row>
    <row r="303" spans="1:33" x14ac:dyDescent="0.35">
      <c r="A303" s="9">
        <v>302</v>
      </c>
      <c r="B303" s="7" t="s">
        <v>2444</v>
      </c>
      <c r="C303" s="7" t="s">
        <v>26</v>
      </c>
      <c r="D303" s="7" t="s">
        <v>413</v>
      </c>
      <c r="E303" s="7" t="s">
        <v>414</v>
      </c>
      <c r="F303" s="7" t="s">
        <v>29</v>
      </c>
      <c r="G303" s="7" t="s">
        <v>2396</v>
      </c>
      <c r="H303" s="7" t="s">
        <v>124</v>
      </c>
      <c r="I303" s="7" t="s">
        <v>32</v>
      </c>
      <c r="J303" s="7" t="s">
        <v>47</v>
      </c>
      <c r="K303" s="7" t="s">
        <v>2445</v>
      </c>
      <c r="L303" s="7" t="s">
        <v>1508</v>
      </c>
      <c r="M303" s="7" t="s">
        <v>1509</v>
      </c>
      <c r="N303" s="7" t="s">
        <v>2446</v>
      </c>
      <c r="O303" s="7">
        <v>438.84</v>
      </c>
      <c r="P303" s="7">
        <v>3</v>
      </c>
      <c r="Q303" s="7">
        <v>65.790000000000006</v>
      </c>
      <c r="R303" s="7">
        <v>50.45</v>
      </c>
      <c r="S303" s="7" t="s">
        <v>2337</v>
      </c>
      <c r="T303" s="7">
        <v>721</v>
      </c>
      <c r="U303" s="7" t="s">
        <v>39</v>
      </c>
      <c r="V303" s="7" t="s">
        <v>50</v>
      </c>
      <c r="W303" s="8" t="s">
        <v>58</v>
      </c>
      <c r="X303" s="3">
        <v>44838</v>
      </c>
      <c r="Y303" s="4" t="str">
        <f>TEXT(India_Data[[#This Row],[Order Date]],"YYYY")</f>
        <v>2022</v>
      </c>
      <c r="Z303" s="4" t="str">
        <f>TEXT(India_Data[[#This Row],[Order Date]],"dddd")</f>
        <v>Tuesday</v>
      </c>
      <c r="AA303" s="4" t="str">
        <f>TEXT(India_Data[[#This Row],[Order Date]],"MMMM")</f>
        <v>October</v>
      </c>
      <c r="AB303" s="4">
        <v>44899</v>
      </c>
      <c r="AC303" t="str">
        <f>IF(OR(India_Data[[#This Row],[Dayname]]="Sunday",India_Data[[#This Row],[Dayname]]="Saturday"),"Weekend","Weekday")</f>
        <v>Weekday</v>
      </c>
      <c r="AD303">
        <f>WEEKDAY(India_Data[[#This Row],[Order Date]])</f>
        <v>3</v>
      </c>
      <c r="AE303" t="str">
        <f>IF(OR(India_Data[[#This Row],[Column1]]=1,India_Data[[#This Row],[Column1]]=7),"Weekend","Weekday")</f>
        <v>Weekday</v>
      </c>
      <c r="AF303" s="15">
        <f>WEEKDAY(India_Data[[#This Row],[Order Date]],2)</f>
        <v>2</v>
      </c>
      <c r="AG303" s="15" t="str">
        <f>IF(India_Data[[#This Row],[Column3]]&gt;5,"Weekend","weekday")</f>
        <v>weekday</v>
      </c>
    </row>
    <row r="304" spans="1:33" x14ac:dyDescent="0.35">
      <c r="A304" s="9">
        <v>303</v>
      </c>
      <c r="B304" s="7" t="s">
        <v>2447</v>
      </c>
      <c r="C304" s="7" t="s">
        <v>26</v>
      </c>
      <c r="D304" s="7" t="s">
        <v>2448</v>
      </c>
      <c r="E304" s="7" t="s">
        <v>2449</v>
      </c>
      <c r="F304" s="7" t="s">
        <v>29</v>
      </c>
      <c r="G304" s="7" t="s">
        <v>324</v>
      </c>
      <c r="H304" s="7" t="s">
        <v>31</v>
      </c>
      <c r="I304" s="7" t="s">
        <v>32</v>
      </c>
      <c r="J304" s="7" t="s">
        <v>33</v>
      </c>
      <c r="K304" s="7" t="s">
        <v>2450</v>
      </c>
      <c r="L304" s="7" t="s">
        <v>1508</v>
      </c>
      <c r="M304" s="7" t="s">
        <v>1518</v>
      </c>
      <c r="N304" s="7" t="s">
        <v>2451</v>
      </c>
      <c r="O304" s="7">
        <v>2756.34</v>
      </c>
      <c r="P304" s="7">
        <v>6</v>
      </c>
      <c r="Q304" s="7">
        <v>413.28</v>
      </c>
      <c r="R304" s="7">
        <v>369.4</v>
      </c>
      <c r="S304" s="7" t="s">
        <v>2337</v>
      </c>
      <c r="T304" s="7">
        <v>795</v>
      </c>
      <c r="U304" s="7" t="s">
        <v>39</v>
      </c>
      <c r="V304" s="7" t="s">
        <v>57</v>
      </c>
      <c r="W304" s="8" t="s">
        <v>41</v>
      </c>
      <c r="X304" s="3">
        <v>45561</v>
      </c>
      <c r="Y304" s="4" t="str">
        <f>TEXT(India_Data[[#This Row],[Order Date]],"YYYY")</f>
        <v>2024</v>
      </c>
      <c r="Z304" s="4" t="str">
        <f>TEXT(India_Data[[#This Row],[Order Date]],"dddd")</f>
        <v>Thursday</v>
      </c>
      <c r="AA304" s="4" t="str">
        <f>TEXT(India_Data[[#This Row],[Order Date]],"MMMM")</f>
        <v>September</v>
      </c>
      <c r="AB304" s="4">
        <v>45563</v>
      </c>
      <c r="AC304" t="str">
        <f>IF(OR(India_Data[[#This Row],[Dayname]]="Sunday",India_Data[[#This Row],[Dayname]]="Saturday"),"Weekend","Weekday")</f>
        <v>Weekday</v>
      </c>
      <c r="AD304">
        <f>WEEKDAY(India_Data[[#This Row],[Order Date]])</f>
        <v>5</v>
      </c>
      <c r="AE304" t="str">
        <f>IF(OR(India_Data[[#This Row],[Column1]]=1,India_Data[[#This Row],[Column1]]=7),"Weekend","Weekday")</f>
        <v>Weekday</v>
      </c>
      <c r="AF304" s="15">
        <f>WEEKDAY(India_Data[[#This Row],[Order Date]],2)</f>
        <v>4</v>
      </c>
      <c r="AG304" s="15" t="str">
        <f>IF(India_Data[[#This Row],[Column3]]&gt;5,"Weekend","weekday")</f>
        <v>weekday</v>
      </c>
    </row>
    <row r="305" spans="1:33" x14ac:dyDescent="0.35">
      <c r="A305" s="9">
        <v>304</v>
      </c>
      <c r="B305" s="7" t="s">
        <v>2452</v>
      </c>
      <c r="C305" s="7" t="s">
        <v>26</v>
      </c>
      <c r="D305" s="7" t="s">
        <v>201</v>
      </c>
      <c r="E305" s="7" t="s">
        <v>202</v>
      </c>
      <c r="F305" s="7" t="s">
        <v>29</v>
      </c>
      <c r="G305" s="7" t="s">
        <v>671</v>
      </c>
      <c r="H305" s="7" t="s">
        <v>672</v>
      </c>
      <c r="I305" s="7" t="s">
        <v>32</v>
      </c>
      <c r="J305" s="7" t="s">
        <v>33</v>
      </c>
      <c r="K305" s="7" t="s">
        <v>2453</v>
      </c>
      <c r="L305" s="7" t="s">
        <v>1508</v>
      </c>
      <c r="M305" s="7" t="s">
        <v>1518</v>
      </c>
      <c r="N305" s="7" t="s">
        <v>2454</v>
      </c>
      <c r="O305" s="7">
        <v>323.45999999999998</v>
      </c>
      <c r="P305" s="7">
        <v>6</v>
      </c>
      <c r="Q305" s="7">
        <v>138.96</v>
      </c>
      <c r="R305" s="7">
        <v>22.45</v>
      </c>
      <c r="S305" s="7" t="s">
        <v>2337</v>
      </c>
      <c r="T305" s="7">
        <v>619</v>
      </c>
      <c r="U305" s="7" t="s">
        <v>39</v>
      </c>
      <c r="V305" s="7" t="s">
        <v>40</v>
      </c>
      <c r="W305" s="8" t="s">
        <v>58</v>
      </c>
      <c r="X305" s="3">
        <v>45621</v>
      </c>
      <c r="Y305" s="4" t="str">
        <f>TEXT(India_Data[[#This Row],[Order Date]],"YYYY")</f>
        <v>2024</v>
      </c>
      <c r="Z305" s="4" t="str">
        <f>TEXT(India_Data[[#This Row],[Order Date]],"dddd")</f>
        <v>Monday</v>
      </c>
      <c r="AA305" s="4" t="str">
        <f>TEXT(India_Data[[#This Row],[Order Date]],"MMMM")</f>
        <v>November</v>
      </c>
      <c r="AB305" s="4">
        <v>45626</v>
      </c>
      <c r="AC305" t="str">
        <f>IF(OR(India_Data[[#This Row],[Dayname]]="Sunday",India_Data[[#This Row],[Dayname]]="Saturday"),"Weekend","Weekday")</f>
        <v>Weekday</v>
      </c>
      <c r="AD305">
        <f>WEEKDAY(India_Data[[#This Row],[Order Date]])</f>
        <v>2</v>
      </c>
      <c r="AE305" t="str">
        <f>IF(OR(India_Data[[#This Row],[Column1]]=1,India_Data[[#This Row],[Column1]]=7),"Weekend","Weekday")</f>
        <v>Weekday</v>
      </c>
      <c r="AF305" s="15">
        <f>WEEKDAY(India_Data[[#This Row],[Order Date]],2)</f>
        <v>1</v>
      </c>
      <c r="AG305" s="15" t="str">
        <f>IF(India_Data[[#This Row],[Column3]]&gt;5,"Weekend","weekday")</f>
        <v>weekday</v>
      </c>
    </row>
    <row r="306" spans="1:33" x14ac:dyDescent="0.35">
      <c r="A306" s="9">
        <v>305</v>
      </c>
      <c r="B306" s="7" t="s">
        <v>2405</v>
      </c>
      <c r="C306" s="7" t="s">
        <v>26</v>
      </c>
      <c r="D306" s="7" t="s">
        <v>2400</v>
      </c>
      <c r="E306" s="7" t="s">
        <v>2401</v>
      </c>
      <c r="F306" s="7" t="s">
        <v>29</v>
      </c>
      <c r="G306" s="7" t="s">
        <v>291</v>
      </c>
      <c r="H306" s="7" t="s">
        <v>63</v>
      </c>
      <c r="I306" s="7" t="s">
        <v>32</v>
      </c>
      <c r="J306" s="7" t="s">
        <v>54</v>
      </c>
      <c r="K306" s="7" t="s">
        <v>2455</v>
      </c>
      <c r="L306" s="7" t="s">
        <v>1508</v>
      </c>
      <c r="M306" s="7" t="s">
        <v>1518</v>
      </c>
      <c r="N306" s="7" t="s">
        <v>2456</v>
      </c>
      <c r="O306" s="7">
        <v>951.72</v>
      </c>
      <c r="P306" s="7">
        <v>4</v>
      </c>
      <c r="Q306" s="7">
        <v>-495</v>
      </c>
      <c r="R306" s="7">
        <v>106.93</v>
      </c>
      <c r="S306" s="7" t="s">
        <v>2337</v>
      </c>
      <c r="T306" s="7">
        <v>770</v>
      </c>
      <c r="U306" s="7" t="s">
        <v>39</v>
      </c>
      <c r="V306" s="7" t="s">
        <v>50</v>
      </c>
      <c r="W306" s="8" t="s">
        <v>41</v>
      </c>
      <c r="X306" s="3">
        <v>45014</v>
      </c>
      <c r="Y306" s="4" t="str">
        <f>TEXT(India_Data[[#This Row],[Order Date]],"YYYY")</f>
        <v>2023</v>
      </c>
      <c r="Z306" s="4" t="str">
        <f>TEXT(India_Data[[#This Row],[Order Date]],"dddd")</f>
        <v>Wednesday</v>
      </c>
      <c r="AA306" s="4" t="str">
        <f>TEXT(India_Data[[#This Row],[Order Date]],"MMMM")</f>
        <v>March</v>
      </c>
      <c r="AB306" s="4">
        <v>44989</v>
      </c>
      <c r="AC306" t="str">
        <f>IF(OR(India_Data[[#This Row],[Dayname]]="Sunday",India_Data[[#This Row],[Dayname]]="Saturday"),"Weekend","Weekday")</f>
        <v>Weekday</v>
      </c>
      <c r="AD306">
        <f>WEEKDAY(India_Data[[#This Row],[Order Date]])</f>
        <v>4</v>
      </c>
      <c r="AE306" t="str">
        <f>IF(OR(India_Data[[#This Row],[Column1]]=1,India_Data[[#This Row],[Column1]]=7),"Weekend","Weekday")</f>
        <v>Weekday</v>
      </c>
      <c r="AF306" s="15">
        <f>WEEKDAY(India_Data[[#This Row],[Order Date]],2)</f>
        <v>3</v>
      </c>
      <c r="AG306" s="15" t="str">
        <f>IF(India_Data[[#This Row],[Column3]]&gt;5,"Weekend","weekday")</f>
        <v>weekday</v>
      </c>
    </row>
    <row r="307" spans="1:33" x14ac:dyDescent="0.35">
      <c r="A307" s="9">
        <v>306</v>
      </c>
      <c r="B307" s="7" t="s">
        <v>2457</v>
      </c>
      <c r="C307" s="7" t="s">
        <v>26</v>
      </c>
      <c r="D307" s="7" t="s">
        <v>2458</v>
      </c>
      <c r="E307" s="7" t="s">
        <v>2459</v>
      </c>
      <c r="F307" s="7" t="s">
        <v>29</v>
      </c>
      <c r="G307" s="7" t="s">
        <v>191</v>
      </c>
      <c r="H307" s="7" t="s">
        <v>63</v>
      </c>
      <c r="I307" s="7" t="s">
        <v>32</v>
      </c>
      <c r="J307" s="7" t="s">
        <v>54</v>
      </c>
      <c r="K307" s="7" t="s">
        <v>2460</v>
      </c>
      <c r="L307" s="7" t="s">
        <v>1508</v>
      </c>
      <c r="M307" s="7" t="s">
        <v>1548</v>
      </c>
      <c r="N307" s="7" t="s">
        <v>2461</v>
      </c>
      <c r="O307" s="7">
        <v>207.36</v>
      </c>
      <c r="P307" s="7">
        <v>4</v>
      </c>
      <c r="Q307" s="7">
        <v>78.72</v>
      </c>
      <c r="R307" s="7">
        <v>29.41</v>
      </c>
      <c r="S307" s="7" t="s">
        <v>2337</v>
      </c>
      <c r="T307" s="7">
        <v>677</v>
      </c>
      <c r="U307" s="7" t="s">
        <v>39</v>
      </c>
      <c r="V307" s="7" t="s">
        <v>78</v>
      </c>
      <c r="W307" s="8" t="s">
        <v>58</v>
      </c>
      <c r="X307" s="3">
        <v>45438</v>
      </c>
      <c r="Y307" s="4" t="str">
        <f>TEXT(India_Data[[#This Row],[Order Date]],"YYYY")</f>
        <v>2024</v>
      </c>
      <c r="Z307" s="4" t="str">
        <f>TEXT(India_Data[[#This Row],[Order Date]],"dddd")</f>
        <v>Sunday</v>
      </c>
      <c r="AA307" s="4" t="str">
        <f>TEXT(India_Data[[#This Row],[Order Date]],"MMMM")</f>
        <v>May</v>
      </c>
      <c r="AB307" s="4">
        <v>45440</v>
      </c>
      <c r="AC307" t="str">
        <f>IF(OR(India_Data[[#This Row],[Dayname]]="Sunday",India_Data[[#This Row],[Dayname]]="Saturday"),"Weekend","Weekday")</f>
        <v>Weekend</v>
      </c>
      <c r="AD307">
        <f>WEEKDAY(India_Data[[#This Row],[Order Date]])</f>
        <v>1</v>
      </c>
      <c r="AE307" t="str">
        <f>IF(OR(India_Data[[#This Row],[Column1]]=1,India_Data[[#This Row],[Column1]]=7),"Weekend","Weekday")</f>
        <v>Weekend</v>
      </c>
      <c r="AF307" s="15">
        <f>WEEKDAY(India_Data[[#This Row],[Order Date]],2)</f>
        <v>7</v>
      </c>
      <c r="AG307" s="15" t="str">
        <f>IF(India_Data[[#This Row],[Column3]]&gt;5,"Weekend","weekday")</f>
        <v>Weekend</v>
      </c>
    </row>
    <row r="308" spans="1:33" x14ac:dyDescent="0.35">
      <c r="A308" s="9">
        <v>307</v>
      </c>
      <c r="B308" s="7" t="s">
        <v>2462</v>
      </c>
      <c r="C308" s="7" t="s">
        <v>26</v>
      </c>
      <c r="D308" s="7" t="s">
        <v>2463</v>
      </c>
      <c r="E308" s="7" t="s">
        <v>2464</v>
      </c>
      <c r="F308" s="7" t="s">
        <v>29</v>
      </c>
      <c r="G308" s="7" t="s">
        <v>203</v>
      </c>
      <c r="H308" s="7" t="s">
        <v>53</v>
      </c>
      <c r="I308" s="7" t="s">
        <v>32</v>
      </c>
      <c r="J308" s="7" t="s">
        <v>54</v>
      </c>
      <c r="K308" s="7" t="s">
        <v>2465</v>
      </c>
      <c r="L308" s="7" t="s">
        <v>1508</v>
      </c>
      <c r="M308" s="7" t="s">
        <v>1548</v>
      </c>
      <c r="N308" s="7" t="s">
        <v>2466</v>
      </c>
      <c r="O308" s="7">
        <v>47.7</v>
      </c>
      <c r="P308" s="7">
        <v>2</v>
      </c>
      <c r="Q308" s="7">
        <v>19.98</v>
      </c>
      <c r="R308" s="7">
        <v>5.51</v>
      </c>
      <c r="S308" s="7" t="s">
        <v>2337</v>
      </c>
      <c r="T308" s="7">
        <v>302</v>
      </c>
      <c r="U308" s="7" t="s">
        <v>39</v>
      </c>
      <c r="V308" s="7" t="s">
        <v>57</v>
      </c>
      <c r="W308" s="8" t="s">
        <v>58</v>
      </c>
      <c r="X308" s="3">
        <v>44551</v>
      </c>
      <c r="Y308" s="4" t="str">
        <f>TEXT(India_Data[[#This Row],[Order Date]],"YYYY")</f>
        <v>2021</v>
      </c>
      <c r="Z308" s="4" t="str">
        <f>TEXT(India_Data[[#This Row],[Order Date]],"dddd")</f>
        <v>Tuesday</v>
      </c>
      <c r="AA308" s="4" t="str">
        <f>TEXT(India_Data[[#This Row],[Order Date]],"MMMM")</f>
        <v>December</v>
      </c>
      <c r="AB308" s="4">
        <v>44553</v>
      </c>
      <c r="AC308" t="str">
        <f>IF(OR(India_Data[[#This Row],[Dayname]]="Sunday",India_Data[[#This Row],[Dayname]]="Saturday"),"Weekend","Weekday")</f>
        <v>Weekday</v>
      </c>
      <c r="AD308">
        <f>WEEKDAY(India_Data[[#This Row],[Order Date]])</f>
        <v>3</v>
      </c>
      <c r="AE308" t="str">
        <f>IF(OR(India_Data[[#This Row],[Column1]]=1,India_Data[[#This Row],[Column1]]=7),"Weekend","Weekday")</f>
        <v>Weekday</v>
      </c>
      <c r="AF308" s="15">
        <f>WEEKDAY(India_Data[[#This Row],[Order Date]],2)</f>
        <v>2</v>
      </c>
      <c r="AG308" s="15" t="str">
        <f>IF(India_Data[[#This Row],[Column3]]&gt;5,"Weekend","weekday")</f>
        <v>weekday</v>
      </c>
    </row>
    <row r="309" spans="1:33" x14ac:dyDescent="0.35">
      <c r="A309" s="9">
        <v>308</v>
      </c>
      <c r="B309" s="7" t="s">
        <v>2467</v>
      </c>
      <c r="C309" s="7" t="s">
        <v>26</v>
      </c>
      <c r="D309" s="7" t="s">
        <v>2468</v>
      </c>
      <c r="E309" s="7" t="s">
        <v>2469</v>
      </c>
      <c r="F309" s="7" t="s">
        <v>29</v>
      </c>
      <c r="G309" s="7" t="s">
        <v>45</v>
      </c>
      <c r="H309" s="7" t="s">
        <v>46</v>
      </c>
      <c r="I309" s="7" t="s">
        <v>32</v>
      </c>
      <c r="J309" s="7" t="s">
        <v>47</v>
      </c>
      <c r="K309" s="7" t="s">
        <v>2470</v>
      </c>
      <c r="L309" s="7" t="s">
        <v>1942</v>
      </c>
      <c r="M309" s="7" t="s">
        <v>1950</v>
      </c>
      <c r="N309" s="7" t="s">
        <v>2471</v>
      </c>
      <c r="O309" s="7">
        <v>621.45000000000005</v>
      </c>
      <c r="P309" s="7">
        <v>5</v>
      </c>
      <c r="Q309" s="7">
        <v>192.6</v>
      </c>
      <c r="R309" s="7">
        <v>112.46</v>
      </c>
      <c r="S309" s="7" t="s">
        <v>2337</v>
      </c>
      <c r="T309" s="7">
        <v>211</v>
      </c>
      <c r="U309" s="7" t="s">
        <v>39</v>
      </c>
      <c r="V309" s="7" t="s">
        <v>78</v>
      </c>
      <c r="W309" s="8" t="s">
        <v>58</v>
      </c>
      <c r="X309" s="3">
        <v>44632</v>
      </c>
      <c r="Y309" s="4" t="str">
        <f>TEXT(India_Data[[#This Row],[Order Date]],"YYYY")</f>
        <v>2022</v>
      </c>
      <c r="Z309" s="4" t="str">
        <f>TEXT(India_Data[[#This Row],[Order Date]],"dddd")</f>
        <v>Saturday</v>
      </c>
      <c r="AA309" s="4" t="str">
        <f>TEXT(India_Data[[#This Row],[Order Date]],"MMMM")</f>
        <v>March</v>
      </c>
      <c r="AB309" s="4">
        <v>44693</v>
      </c>
      <c r="AC309" t="str">
        <f>IF(OR(India_Data[[#This Row],[Dayname]]="Sunday",India_Data[[#This Row],[Dayname]]="Saturday"),"Weekend","Weekday")</f>
        <v>Weekend</v>
      </c>
      <c r="AD309">
        <f>WEEKDAY(India_Data[[#This Row],[Order Date]])</f>
        <v>7</v>
      </c>
      <c r="AE309" t="str">
        <f>IF(OR(India_Data[[#This Row],[Column1]]=1,India_Data[[#This Row],[Column1]]=7),"Weekend","Weekday")</f>
        <v>Weekend</v>
      </c>
      <c r="AF309" s="15">
        <f>WEEKDAY(India_Data[[#This Row],[Order Date]],2)</f>
        <v>6</v>
      </c>
      <c r="AG309" s="15" t="str">
        <f>IF(India_Data[[#This Row],[Column3]]&gt;5,"Weekend","weekday")</f>
        <v>Weekend</v>
      </c>
    </row>
    <row r="310" spans="1:33" x14ac:dyDescent="0.35">
      <c r="A310" s="9">
        <v>309</v>
      </c>
      <c r="B310" s="7" t="s">
        <v>2472</v>
      </c>
      <c r="C310" s="7" t="s">
        <v>26</v>
      </c>
      <c r="D310" s="7" t="s">
        <v>2473</v>
      </c>
      <c r="E310" s="7" t="s">
        <v>2474</v>
      </c>
      <c r="F310" s="7" t="s">
        <v>29</v>
      </c>
      <c r="G310" s="7" t="s">
        <v>420</v>
      </c>
      <c r="H310" s="7" t="s">
        <v>63</v>
      </c>
      <c r="I310" s="7" t="s">
        <v>32</v>
      </c>
      <c r="J310" s="7" t="s">
        <v>54</v>
      </c>
      <c r="K310" s="7" t="s">
        <v>2475</v>
      </c>
      <c r="L310" s="7" t="s">
        <v>1942</v>
      </c>
      <c r="M310" s="7" t="s">
        <v>1950</v>
      </c>
      <c r="N310" s="7" t="s">
        <v>2476</v>
      </c>
      <c r="O310" s="7">
        <v>781.47</v>
      </c>
      <c r="P310" s="7">
        <v>3</v>
      </c>
      <c r="Q310" s="7">
        <v>281.25</v>
      </c>
      <c r="R310" s="7">
        <v>108.2</v>
      </c>
      <c r="S310" s="7" t="s">
        <v>2337</v>
      </c>
      <c r="T310" s="7">
        <v>197</v>
      </c>
      <c r="U310" s="7" t="s">
        <v>39</v>
      </c>
      <c r="V310" s="7" t="s">
        <v>57</v>
      </c>
      <c r="W310" s="8" t="s">
        <v>41</v>
      </c>
      <c r="X310" s="3">
        <v>45394</v>
      </c>
      <c r="Y310" s="4" t="str">
        <f>TEXT(India_Data[[#This Row],[Order Date]],"YYYY")</f>
        <v>2024</v>
      </c>
      <c r="Z310" s="4" t="str">
        <f>TEXT(India_Data[[#This Row],[Order Date]],"dddd")</f>
        <v>Friday</v>
      </c>
      <c r="AA310" s="4" t="str">
        <f>TEXT(India_Data[[#This Row],[Order Date]],"MMMM")</f>
        <v>April</v>
      </c>
      <c r="AB310" s="4">
        <v>45455</v>
      </c>
      <c r="AC310" t="str">
        <f>IF(OR(India_Data[[#This Row],[Dayname]]="Sunday",India_Data[[#This Row],[Dayname]]="Saturday"),"Weekend","Weekday")</f>
        <v>Weekday</v>
      </c>
      <c r="AD310">
        <f>WEEKDAY(India_Data[[#This Row],[Order Date]])</f>
        <v>6</v>
      </c>
      <c r="AE310" t="str">
        <f>IF(OR(India_Data[[#This Row],[Column1]]=1,India_Data[[#This Row],[Column1]]=7),"Weekend","Weekday")</f>
        <v>Weekday</v>
      </c>
      <c r="AF310" s="15">
        <f>WEEKDAY(India_Data[[#This Row],[Order Date]],2)</f>
        <v>5</v>
      </c>
      <c r="AG310" s="15" t="str">
        <f>IF(India_Data[[#This Row],[Column3]]&gt;5,"Weekend","weekday")</f>
        <v>weekday</v>
      </c>
    </row>
    <row r="311" spans="1:33" x14ac:dyDescent="0.35">
      <c r="A311" s="9">
        <v>310</v>
      </c>
      <c r="B311" s="7" t="s">
        <v>2462</v>
      </c>
      <c r="C311" s="7" t="s">
        <v>26</v>
      </c>
      <c r="D311" s="7" t="s">
        <v>2463</v>
      </c>
      <c r="E311" s="7" t="s">
        <v>2464</v>
      </c>
      <c r="F311" s="7" t="s">
        <v>29</v>
      </c>
      <c r="G311" s="7" t="s">
        <v>203</v>
      </c>
      <c r="H311" s="7" t="s">
        <v>53</v>
      </c>
      <c r="I311" s="7" t="s">
        <v>32</v>
      </c>
      <c r="J311" s="7" t="s">
        <v>54</v>
      </c>
      <c r="K311" s="7" t="s">
        <v>2477</v>
      </c>
      <c r="L311" s="7" t="s">
        <v>1942</v>
      </c>
      <c r="M311" s="7" t="s">
        <v>1950</v>
      </c>
      <c r="N311" s="7" t="s">
        <v>2478</v>
      </c>
      <c r="O311" s="7">
        <v>382.14</v>
      </c>
      <c r="P311" s="7">
        <v>2</v>
      </c>
      <c r="Q311" s="7">
        <v>145.19999999999999</v>
      </c>
      <c r="R311" s="7">
        <v>45.47</v>
      </c>
      <c r="S311" s="7" t="s">
        <v>2337</v>
      </c>
      <c r="T311" s="7">
        <v>216</v>
      </c>
      <c r="U311" s="7" t="s">
        <v>39</v>
      </c>
      <c r="V311" s="7" t="s">
        <v>40</v>
      </c>
      <c r="W311" s="8" t="s">
        <v>41</v>
      </c>
      <c r="X311" s="3">
        <v>45613</v>
      </c>
      <c r="Y311" s="4" t="str">
        <f>TEXT(India_Data[[#This Row],[Order Date]],"YYYY")</f>
        <v>2024</v>
      </c>
      <c r="Z311" s="4" t="str">
        <f>TEXT(India_Data[[#This Row],[Order Date]],"dddd")</f>
        <v>Sunday</v>
      </c>
      <c r="AA311" s="4" t="str">
        <f>TEXT(India_Data[[#This Row],[Order Date]],"MMMM")</f>
        <v>November</v>
      </c>
      <c r="AB311" s="4">
        <v>45618</v>
      </c>
      <c r="AC311" t="str">
        <f>IF(OR(India_Data[[#This Row],[Dayname]]="Sunday",India_Data[[#This Row],[Dayname]]="Saturday"),"Weekend","Weekday")</f>
        <v>Weekend</v>
      </c>
      <c r="AD311">
        <f>WEEKDAY(India_Data[[#This Row],[Order Date]])</f>
        <v>1</v>
      </c>
      <c r="AE311" t="str">
        <f>IF(OR(India_Data[[#This Row],[Column1]]=1,India_Data[[#This Row],[Column1]]=7),"Weekend","Weekday")</f>
        <v>Weekend</v>
      </c>
      <c r="AF311" s="15">
        <f>WEEKDAY(India_Data[[#This Row],[Order Date]],2)</f>
        <v>7</v>
      </c>
      <c r="AG311" s="15" t="str">
        <f>IF(India_Data[[#This Row],[Column3]]&gt;5,"Weekend","weekday")</f>
        <v>Weekend</v>
      </c>
    </row>
    <row r="312" spans="1:33" x14ac:dyDescent="0.35">
      <c r="A312" s="9">
        <v>311</v>
      </c>
      <c r="B312" s="7" t="s">
        <v>2479</v>
      </c>
      <c r="C312" s="7" t="s">
        <v>26</v>
      </c>
      <c r="D312" s="7" t="s">
        <v>2480</v>
      </c>
      <c r="E312" s="7" t="s">
        <v>2481</v>
      </c>
      <c r="F312" s="7" t="s">
        <v>29</v>
      </c>
      <c r="G312" s="7" t="s">
        <v>280</v>
      </c>
      <c r="H312" s="7" t="s">
        <v>63</v>
      </c>
      <c r="I312" s="7" t="s">
        <v>32</v>
      </c>
      <c r="J312" s="7" t="s">
        <v>54</v>
      </c>
      <c r="K312" s="7" t="s">
        <v>2482</v>
      </c>
      <c r="L312" s="7" t="s">
        <v>1942</v>
      </c>
      <c r="M312" s="7" t="s">
        <v>1950</v>
      </c>
      <c r="N312" s="7" t="s">
        <v>2483</v>
      </c>
      <c r="O312" s="7">
        <v>140.94</v>
      </c>
      <c r="P312" s="7">
        <v>1</v>
      </c>
      <c r="Q312" s="7">
        <v>4.2</v>
      </c>
      <c r="R312" s="7">
        <v>29.06</v>
      </c>
      <c r="S312" s="7" t="s">
        <v>2337</v>
      </c>
      <c r="T312" s="7">
        <v>376</v>
      </c>
      <c r="U312" s="7" t="s">
        <v>39</v>
      </c>
      <c r="V312" s="7" t="s">
        <v>50</v>
      </c>
      <c r="W312" s="8" t="s">
        <v>58</v>
      </c>
      <c r="X312" s="3">
        <v>45255</v>
      </c>
      <c r="Y312" s="4" t="str">
        <f>TEXT(India_Data[[#This Row],[Order Date]],"YYYY")</f>
        <v>2023</v>
      </c>
      <c r="Z312" s="4" t="str">
        <f>TEXT(India_Data[[#This Row],[Order Date]],"dddd")</f>
        <v>Saturday</v>
      </c>
      <c r="AA312" s="4" t="str">
        <f>TEXT(India_Data[[#This Row],[Order Date]],"MMMM")</f>
        <v>November</v>
      </c>
      <c r="AB312" s="4">
        <v>45257</v>
      </c>
      <c r="AC312" t="str">
        <f>IF(OR(India_Data[[#This Row],[Dayname]]="Sunday",India_Data[[#This Row],[Dayname]]="Saturday"),"Weekend","Weekday")</f>
        <v>Weekend</v>
      </c>
      <c r="AD312">
        <f>WEEKDAY(India_Data[[#This Row],[Order Date]])</f>
        <v>7</v>
      </c>
      <c r="AE312" t="str">
        <f>IF(OR(India_Data[[#This Row],[Column1]]=1,India_Data[[#This Row],[Column1]]=7),"Weekend","Weekday")</f>
        <v>Weekend</v>
      </c>
      <c r="AF312" s="15">
        <f>WEEKDAY(India_Data[[#This Row],[Order Date]],2)</f>
        <v>6</v>
      </c>
      <c r="AG312" s="15" t="str">
        <f>IF(India_Data[[#This Row],[Column3]]&gt;5,"Weekend","weekday")</f>
        <v>Weekend</v>
      </c>
    </row>
    <row r="313" spans="1:33" x14ac:dyDescent="0.35">
      <c r="A313" s="9">
        <v>312</v>
      </c>
      <c r="B313" s="7" t="s">
        <v>2484</v>
      </c>
      <c r="C313" s="7" t="s">
        <v>26</v>
      </c>
      <c r="D313" s="7" t="s">
        <v>1475</v>
      </c>
      <c r="E313" s="7" t="s">
        <v>1476</v>
      </c>
      <c r="F313" s="7" t="s">
        <v>29</v>
      </c>
      <c r="G313" s="7" t="s">
        <v>318</v>
      </c>
      <c r="H313" s="7" t="s">
        <v>124</v>
      </c>
      <c r="I313" s="7" t="s">
        <v>32</v>
      </c>
      <c r="J313" s="7" t="s">
        <v>47</v>
      </c>
      <c r="K313" s="7" t="s">
        <v>2485</v>
      </c>
      <c r="L313" s="7" t="s">
        <v>1942</v>
      </c>
      <c r="M313" s="7" t="s">
        <v>1969</v>
      </c>
      <c r="N313" s="7" t="s">
        <v>2486</v>
      </c>
      <c r="O313" s="7">
        <v>1302.96</v>
      </c>
      <c r="P313" s="7">
        <v>2</v>
      </c>
      <c r="Q313" s="7">
        <v>182.4</v>
      </c>
      <c r="R313" s="7">
        <v>234.15</v>
      </c>
      <c r="S313" s="7" t="s">
        <v>2337</v>
      </c>
      <c r="T313" s="7">
        <v>736</v>
      </c>
      <c r="U313" s="7" t="s">
        <v>39</v>
      </c>
      <c r="V313" s="7" t="s">
        <v>78</v>
      </c>
      <c r="W313" s="8" t="s">
        <v>41</v>
      </c>
      <c r="X313" s="3">
        <v>45581</v>
      </c>
      <c r="Y313" s="4" t="str">
        <f>TEXT(India_Data[[#This Row],[Order Date]],"YYYY")</f>
        <v>2024</v>
      </c>
      <c r="Z313" s="4" t="str">
        <f>TEXT(India_Data[[#This Row],[Order Date]],"dddd")</f>
        <v>Wednesday</v>
      </c>
      <c r="AA313" s="4" t="str">
        <f>TEXT(India_Data[[#This Row],[Order Date]],"MMMM")</f>
        <v>October</v>
      </c>
      <c r="AB313" s="4">
        <v>45584</v>
      </c>
      <c r="AC313" t="str">
        <f>IF(OR(India_Data[[#This Row],[Dayname]]="Sunday",India_Data[[#This Row],[Dayname]]="Saturday"),"Weekend","Weekday")</f>
        <v>Weekday</v>
      </c>
      <c r="AD313">
        <f>WEEKDAY(India_Data[[#This Row],[Order Date]])</f>
        <v>4</v>
      </c>
      <c r="AE313" t="str">
        <f>IF(OR(India_Data[[#This Row],[Column1]]=1,India_Data[[#This Row],[Column1]]=7),"Weekend","Weekday")</f>
        <v>Weekday</v>
      </c>
      <c r="AF313" s="15">
        <f>WEEKDAY(India_Data[[#This Row],[Order Date]],2)</f>
        <v>3</v>
      </c>
      <c r="AG313" s="15" t="str">
        <f>IF(India_Data[[#This Row],[Column3]]&gt;5,"Weekend","weekday")</f>
        <v>weekday</v>
      </c>
    </row>
    <row r="314" spans="1:33" x14ac:dyDescent="0.35">
      <c r="A314" s="9">
        <v>313</v>
      </c>
      <c r="B314" s="7" t="s">
        <v>2457</v>
      </c>
      <c r="C314" s="7" t="s">
        <v>26</v>
      </c>
      <c r="D314" s="7" t="s">
        <v>2458</v>
      </c>
      <c r="E314" s="7" t="s">
        <v>2459</v>
      </c>
      <c r="F314" s="7" t="s">
        <v>29</v>
      </c>
      <c r="G314" s="7" t="s">
        <v>191</v>
      </c>
      <c r="H314" s="7" t="s">
        <v>63</v>
      </c>
      <c r="I314" s="7" t="s">
        <v>32</v>
      </c>
      <c r="J314" s="7" t="s">
        <v>54</v>
      </c>
      <c r="K314" s="7" t="s">
        <v>2487</v>
      </c>
      <c r="L314" s="7" t="s">
        <v>1942</v>
      </c>
      <c r="M314" s="7" t="s">
        <v>1969</v>
      </c>
      <c r="N314" s="7" t="s">
        <v>2488</v>
      </c>
      <c r="O314" s="7">
        <v>965.58</v>
      </c>
      <c r="P314" s="7">
        <v>7</v>
      </c>
      <c r="Q314" s="7">
        <v>376.53</v>
      </c>
      <c r="R314" s="7">
        <v>107.06</v>
      </c>
      <c r="S314" s="7" t="s">
        <v>2337</v>
      </c>
      <c r="T314" s="7">
        <v>46</v>
      </c>
      <c r="U314" s="7" t="s">
        <v>39</v>
      </c>
      <c r="V314" s="7" t="s">
        <v>57</v>
      </c>
      <c r="W314" s="8" t="s">
        <v>41</v>
      </c>
      <c r="X314" s="3">
        <v>45633</v>
      </c>
      <c r="Y314" s="4" t="str">
        <f>TEXT(India_Data[[#This Row],[Order Date]],"YYYY")</f>
        <v>2024</v>
      </c>
      <c r="Z314" s="4" t="str">
        <f>TEXT(India_Data[[#This Row],[Order Date]],"dddd")</f>
        <v>Saturday</v>
      </c>
      <c r="AA314" s="4" t="str">
        <f>TEXT(India_Data[[#This Row],[Order Date]],"MMMM")</f>
        <v>December</v>
      </c>
      <c r="AB314" s="4">
        <v>45486</v>
      </c>
      <c r="AC314" t="str">
        <f>IF(OR(India_Data[[#This Row],[Dayname]]="Sunday",India_Data[[#This Row],[Dayname]]="Saturday"),"Weekend","Weekday")</f>
        <v>Weekend</v>
      </c>
      <c r="AD314">
        <f>WEEKDAY(India_Data[[#This Row],[Order Date]])</f>
        <v>7</v>
      </c>
      <c r="AE314" t="str">
        <f>IF(OR(India_Data[[#This Row],[Column1]]=1,India_Data[[#This Row],[Column1]]=7),"Weekend","Weekday")</f>
        <v>Weekend</v>
      </c>
      <c r="AF314" s="15">
        <f>WEEKDAY(India_Data[[#This Row],[Order Date]],2)</f>
        <v>6</v>
      </c>
      <c r="AG314" s="15" t="str">
        <f>IF(India_Data[[#This Row],[Column3]]&gt;5,"Weekend","weekday")</f>
        <v>Weekend</v>
      </c>
    </row>
    <row r="315" spans="1:33" x14ac:dyDescent="0.35">
      <c r="A315" s="9">
        <v>314</v>
      </c>
      <c r="B315" s="7" t="s">
        <v>2457</v>
      </c>
      <c r="C315" s="7" t="s">
        <v>26</v>
      </c>
      <c r="D315" s="7" t="s">
        <v>2458</v>
      </c>
      <c r="E315" s="7" t="s">
        <v>2459</v>
      </c>
      <c r="F315" s="7" t="s">
        <v>29</v>
      </c>
      <c r="G315" s="7" t="s">
        <v>191</v>
      </c>
      <c r="H315" s="7" t="s">
        <v>63</v>
      </c>
      <c r="I315" s="7" t="s">
        <v>32</v>
      </c>
      <c r="J315" s="7" t="s">
        <v>54</v>
      </c>
      <c r="K315" s="7" t="s">
        <v>2489</v>
      </c>
      <c r="L315" s="7" t="s">
        <v>1942</v>
      </c>
      <c r="M315" s="7" t="s">
        <v>1969</v>
      </c>
      <c r="N315" s="7" t="s">
        <v>2490</v>
      </c>
      <c r="O315" s="7">
        <v>667.92</v>
      </c>
      <c r="P315" s="7">
        <v>4</v>
      </c>
      <c r="Q315" s="7">
        <v>153.6</v>
      </c>
      <c r="R315" s="7">
        <v>88.22</v>
      </c>
      <c r="S315" s="7" t="s">
        <v>2337</v>
      </c>
      <c r="T315" s="7">
        <v>147</v>
      </c>
      <c r="U315" s="7" t="s">
        <v>39</v>
      </c>
      <c r="V315" s="7" t="s">
        <v>40</v>
      </c>
      <c r="W315" s="8" t="s">
        <v>41</v>
      </c>
      <c r="X315" s="3">
        <v>45552</v>
      </c>
      <c r="Y315" s="4" t="str">
        <f>TEXT(India_Data[[#This Row],[Order Date]],"YYYY")</f>
        <v>2024</v>
      </c>
      <c r="Z315" s="4" t="str">
        <f>TEXT(India_Data[[#This Row],[Order Date]],"dddd")</f>
        <v>Tuesday</v>
      </c>
      <c r="AA315" s="4" t="str">
        <f>TEXT(India_Data[[#This Row],[Order Date]],"MMMM")</f>
        <v>September</v>
      </c>
      <c r="AB315" s="4">
        <v>45554</v>
      </c>
      <c r="AC315" t="str">
        <f>IF(OR(India_Data[[#This Row],[Dayname]]="Sunday",India_Data[[#This Row],[Dayname]]="Saturday"),"Weekend","Weekday")</f>
        <v>Weekday</v>
      </c>
      <c r="AD315">
        <f>WEEKDAY(India_Data[[#This Row],[Order Date]])</f>
        <v>3</v>
      </c>
      <c r="AE315" t="str">
        <f>IF(OR(India_Data[[#This Row],[Column1]]=1,India_Data[[#This Row],[Column1]]=7),"Weekend","Weekday")</f>
        <v>Weekday</v>
      </c>
      <c r="AF315" s="15">
        <f>WEEKDAY(India_Data[[#This Row],[Order Date]],2)</f>
        <v>2</v>
      </c>
      <c r="AG315" s="15" t="str">
        <f>IF(India_Data[[#This Row],[Column3]]&gt;5,"Weekend","weekday")</f>
        <v>weekday</v>
      </c>
    </row>
    <row r="316" spans="1:33" x14ac:dyDescent="0.35">
      <c r="A316" s="9">
        <v>315</v>
      </c>
      <c r="B316" s="7" t="s">
        <v>1760</v>
      </c>
      <c r="C316" s="7" t="s">
        <v>26</v>
      </c>
      <c r="D316" s="7" t="s">
        <v>1761</v>
      </c>
      <c r="E316" s="7" t="s">
        <v>1762</v>
      </c>
      <c r="F316" s="7" t="s">
        <v>171</v>
      </c>
      <c r="G316" s="7" t="s">
        <v>191</v>
      </c>
      <c r="H316" s="7" t="s">
        <v>63</v>
      </c>
      <c r="I316" s="7" t="s">
        <v>32</v>
      </c>
      <c r="J316" s="7" t="s">
        <v>54</v>
      </c>
      <c r="K316" s="7" t="s">
        <v>1763</v>
      </c>
      <c r="L316" s="7" t="s">
        <v>1508</v>
      </c>
      <c r="M316" s="7" t="s">
        <v>1518</v>
      </c>
      <c r="N316" s="7" t="s">
        <v>1764</v>
      </c>
      <c r="O316" s="7">
        <v>417.42</v>
      </c>
      <c r="P316" s="7">
        <v>6</v>
      </c>
      <c r="Q316" s="7">
        <v>45.9</v>
      </c>
      <c r="R316" s="7">
        <v>40.409999999999997</v>
      </c>
      <c r="S316" s="7" t="s">
        <v>38</v>
      </c>
      <c r="T316" s="7">
        <v>560</v>
      </c>
      <c r="U316" s="7" t="s">
        <v>39</v>
      </c>
      <c r="V316" s="7" t="s">
        <v>57</v>
      </c>
      <c r="W316" s="8" t="s">
        <v>41</v>
      </c>
      <c r="X316" s="3">
        <v>45182</v>
      </c>
      <c r="Y316" s="4" t="str">
        <f>TEXT(India_Data[[#This Row],[Order Date]],"YYYY")</f>
        <v>2023</v>
      </c>
      <c r="Z316" s="4" t="str">
        <f>TEXT(India_Data[[#This Row],[Order Date]],"dddd")</f>
        <v>Wednesday</v>
      </c>
      <c r="AA316" s="4" t="str">
        <f>TEXT(India_Data[[#This Row],[Order Date]],"MMMM")</f>
        <v>September</v>
      </c>
      <c r="AB316" s="4">
        <v>45182</v>
      </c>
      <c r="AC316" t="str">
        <f>IF(OR(India_Data[[#This Row],[Dayname]]="Sunday",India_Data[[#This Row],[Dayname]]="Saturday"),"Weekend","Weekday")</f>
        <v>Weekday</v>
      </c>
      <c r="AD316">
        <f>WEEKDAY(India_Data[[#This Row],[Order Date]])</f>
        <v>4</v>
      </c>
      <c r="AE316" t="str">
        <f>IF(OR(India_Data[[#This Row],[Column1]]=1,India_Data[[#This Row],[Column1]]=7),"Weekend","Weekday")</f>
        <v>Weekday</v>
      </c>
      <c r="AF316" s="15">
        <f>WEEKDAY(India_Data[[#This Row],[Order Date]],2)</f>
        <v>3</v>
      </c>
      <c r="AG316" s="15" t="str">
        <f>IF(India_Data[[#This Row],[Column3]]&gt;5,"Weekend","weekday")</f>
        <v>weekday</v>
      </c>
    </row>
    <row r="317" spans="1:33" x14ac:dyDescent="0.35">
      <c r="A317" s="9">
        <v>316</v>
      </c>
      <c r="B317" s="7" t="s">
        <v>470</v>
      </c>
      <c r="C317" s="7" t="s">
        <v>26</v>
      </c>
      <c r="D317" s="7" t="s">
        <v>471</v>
      </c>
      <c r="E317" s="7" t="s">
        <v>472</v>
      </c>
      <c r="F317" s="7" t="s">
        <v>171</v>
      </c>
      <c r="G317" s="7" t="s">
        <v>473</v>
      </c>
      <c r="H317" s="7" t="s">
        <v>31</v>
      </c>
      <c r="I317" s="7" t="s">
        <v>32</v>
      </c>
      <c r="J317" s="7" t="s">
        <v>33</v>
      </c>
      <c r="K317" s="7" t="s">
        <v>1765</v>
      </c>
      <c r="L317" s="7" t="s">
        <v>1508</v>
      </c>
      <c r="M317" s="7" t="s">
        <v>1518</v>
      </c>
      <c r="N317" s="7" t="s">
        <v>1766</v>
      </c>
      <c r="O317" s="7">
        <v>235.32</v>
      </c>
      <c r="P317" s="7">
        <v>4</v>
      </c>
      <c r="Q317" s="7">
        <v>0</v>
      </c>
      <c r="R317" s="7">
        <v>10.61</v>
      </c>
      <c r="S317" s="7" t="s">
        <v>38</v>
      </c>
      <c r="T317" s="7">
        <v>126</v>
      </c>
      <c r="U317" s="7" t="s">
        <v>39</v>
      </c>
      <c r="V317" s="7" t="s">
        <v>40</v>
      </c>
      <c r="W317" s="8" t="s">
        <v>58</v>
      </c>
      <c r="X317" s="3">
        <v>45010</v>
      </c>
      <c r="Y317" s="4" t="str">
        <f>TEXT(India_Data[[#This Row],[Order Date]],"YYYY")</f>
        <v>2023</v>
      </c>
      <c r="Z317" s="4" t="str">
        <f>TEXT(India_Data[[#This Row],[Order Date]],"dddd")</f>
        <v>Saturday</v>
      </c>
      <c r="AA317" s="4" t="str">
        <f>TEXT(India_Data[[#This Row],[Order Date]],"MMMM")</f>
        <v>March</v>
      </c>
      <c r="AB317" s="4">
        <v>45014</v>
      </c>
      <c r="AC317" t="str">
        <f>IF(OR(India_Data[[#This Row],[Dayname]]="Sunday",India_Data[[#This Row],[Dayname]]="Saturday"),"Weekend","Weekday")</f>
        <v>Weekend</v>
      </c>
      <c r="AD317">
        <f>WEEKDAY(India_Data[[#This Row],[Order Date]])</f>
        <v>7</v>
      </c>
      <c r="AE317" t="str">
        <f>IF(OR(India_Data[[#This Row],[Column1]]=1,India_Data[[#This Row],[Column1]]=7),"Weekend","Weekday")</f>
        <v>Weekend</v>
      </c>
      <c r="AF317" s="15">
        <f>WEEKDAY(India_Data[[#This Row],[Order Date]],2)</f>
        <v>6</v>
      </c>
      <c r="AG317" s="15" t="str">
        <f>IF(India_Data[[#This Row],[Column3]]&gt;5,"Weekend","weekday")</f>
        <v>Weekend</v>
      </c>
    </row>
    <row r="318" spans="1:33" x14ac:dyDescent="0.35">
      <c r="A318" s="9">
        <v>317</v>
      </c>
      <c r="B318" s="7" t="s">
        <v>799</v>
      </c>
      <c r="C318" s="7" t="s">
        <v>26</v>
      </c>
      <c r="D318" s="7" t="s">
        <v>800</v>
      </c>
      <c r="E318" s="7" t="s">
        <v>801</v>
      </c>
      <c r="F318" s="7" t="s">
        <v>171</v>
      </c>
      <c r="G318" s="7" t="s">
        <v>802</v>
      </c>
      <c r="H318" s="7" t="s">
        <v>63</v>
      </c>
      <c r="I318" s="7" t="s">
        <v>32</v>
      </c>
      <c r="J318" s="7" t="s">
        <v>54</v>
      </c>
      <c r="K318" s="7" t="s">
        <v>1767</v>
      </c>
      <c r="L318" s="7" t="s">
        <v>1508</v>
      </c>
      <c r="M318" s="7" t="s">
        <v>1518</v>
      </c>
      <c r="N318" s="7" t="s">
        <v>1768</v>
      </c>
      <c r="O318" s="7">
        <v>137.88</v>
      </c>
      <c r="P318" s="7">
        <v>3</v>
      </c>
      <c r="Q318" s="7">
        <v>10.98</v>
      </c>
      <c r="R318" s="7">
        <v>6.59</v>
      </c>
      <c r="S318" s="7" t="s">
        <v>38</v>
      </c>
      <c r="T318" s="7">
        <v>745</v>
      </c>
      <c r="U318" s="7" t="s">
        <v>39</v>
      </c>
      <c r="V318" s="7" t="s">
        <v>50</v>
      </c>
      <c r="W318" s="8" t="s">
        <v>41</v>
      </c>
      <c r="X318" s="3">
        <v>45592</v>
      </c>
      <c r="Y318" s="4" t="str">
        <f>TEXT(India_Data[[#This Row],[Order Date]],"YYYY")</f>
        <v>2024</v>
      </c>
      <c r="Z318" s="4" t="str">
        <f>TEXT(India_Data[[#This Row],[Order Date]],"dddd")</f>
        <v>Sunday</v>
      </c>
      <c r="AA318" s="4" t="str">
        <f>TEXT(India_Data[[#This Row],[Order Date]],"MMMM")</f>
        <v>October</v>
      </c>
      <c r="AB318" s="4">
        <v>45595</v>
      </c>
      <c r="AC318" t="str">
        <f>IF(OR(India_Data[[#This Row],[Dayname]]="Sunday",India_Data[[#This Row],[Dayname]]="Saturday"),"Weekend","Weekday")</f>
        <v>Weekend</v>
      </c>
      <c r="AD318">
        <f>WEEKDAY(India_Data[[#This Row],[Order Date]])</f>
        <v>1</v>
      </c>
      <c r="AE318" t="str">
        <f>IF(OR(India_Data[[#This Row],[Column1]]=1,India_Data[[#This Row],[Column1]]=7),"Weekend","Weekday")</f>
        <v>Weekend</v>
      </c>
      <c r="AF318" s="15">
        <f>WEEKDAY(India_Data[[#This Row],[Order Date]],2)</f>
        <v>7</v>
      </c>
      <c r="AG318" s="15" t="str">
        <f>IF(India_Data[[#This Row],[Column3]]&gt;5,"Weekend","weekday")</f>
        <v>Weekend</v>
      </c>
    </row>
    <row r="319" spans="1:33" x14ac:dyDescent="0.35">
      <c r="A319" s="9">
        <v>318</v>
      </c>
      <c r="B319" s="7" t="s">
        <v>183</v>
      </c>
      <c r="C319" s="7" t="s">
        <v>26</v>
      </c>
      <c r="D319" s="7" t="s">
        <v>184</v>
      </c>
      <c r="E319" s="7" t="s">
        <v>185</v>
      </c>
      <c r="F319" s="7" t="s">
        <v>171</v>
      </c>
      <c r="G319" s="7" t="s">
        <v>96</v>
      </c>
      <c r="H319" s="7" t="s">
        <v>31</v>
      </c>
      <c r="I319" s="7" t="s">
        <v>32</v>
      </c>
      <c r="J319" s="7" t="s">
        <v>33</v>
      </c>
      <c r="K319" s="7" t="s">
        <v>1609</v>
      </c>
      <c r="L319" s="7" t="s">
        <v>1508</v>
      </c>
      <c r="M319" s="7" t="s">
        <v>1548</v>
      </c>
      <c r="N319" s="7" t="s">
        <v>1610</v>
      </c>
      <c r="O319" s="7">
        <v>150.03</v>
      </c>
      <c r="P319" s="7">
        <v>3</v>
      </c>
      <c r="Q319" s="7">
        <v>58.5</v>
      </c>
      <c r="R319" s="7">
        <v>8.48</v>
      </c>
      <c r="S319" s="7" t="s">
        <v>38</v>
      </c>
      <c r="T319" s="7">
        <v>418</v>
      </c>
      <c r="U319" s="7" t="s">
        <v>39</v>
      </c>
      <c r="V319" s="7" t="s">
        <v>78</v>
      </c>
      <c r="W319" s="8" t="s">
        <v>41</v>
      </c>
      <c r="X319" s="3">
        <v>44990</v>
      </c>
      <c r="Y319" s="4" t="str">
        <f>TEXT(India_Data[[#This Row],[Order Date]],"YYYY")</f>
        <v>2023</v>
      </c>
      <c r="Z319" s="4" t="str">
        <f>TEXT(India_Data[[#This Row],[Order Date]],"dddd")</f>
        <v>Sunday</v>
      </c>
      <c r="AA319" s="4" t="str">
        <f>TEXT(India_Data[[#This Row],[Order Date]],"MMMM")</f>
        <v>March</v>
      </c>
      <c r="AB319" s="4">
        <v>45112</v>
      </c>
      <c r="AC319" t="str">
        <f>IF(OR(India_Data[[#This Row],[Dayname]]="Sunday",India_Data[[#This Row],[Dayname]]="Saturday"),"Weekend","Weekday")</f>
        <v>Weekend</v>
      </c>
      <c r="AD319">
        <f>WEEKDAY(India_Data[[#This Row],[Order Date]])</f>
        <v>1</v>
      </c>
      <c r="AE319" t="str">
        <f>IF(OR(India_Data[[#This Row],[Column1]]=1,India_Data[[#This Row],[Column1]]=7),"Weekend","Weekday")</f>
        <v>Weekend</v>
      </c>
      <c r="AF319" s="15">
        <f>WEEKDAY(India_Data[[#This Row],[Order Date]],2)</f>
        <v>7</v>
      </c>
      <c r="AG319" s="15" t="str">
        <f>IF(India_Data[[#This Row],[Column3]]&gt;5,"Weekend","weekday")</f>
        <v>Weekend</v>
      </c>
    </row>
    <row r="320" spans="1:33" x14ac:dyDescent="0.35">
      <c r="A320" s="9">
        <v>319</v>
      </c>
      <c r="B320" s="7" t="s">
        <v>1769</v>
      </c>
      <c r="C320" s="7" t="s">
        <v>26</v>
      </c>
      <c r="D320" s="7" t="s">
        <v>1770</v>
      </c>
      <c r="E320" s="7" t="s">
        <v>1771</v>
      </c>
      <c r="F320" s="7" t="s">
        <v>171</v>
      </c>
      <c r="G320" s="7" t="s">
        <v>813</v>
      </c>
      <c r="H320" s="7" t="s">
        <v>46</v>
      </c>
      <c r="I320" s="7" t="s">
        <v>32</v>
      </c>
      <c r="J320" s="7" t="s">
        <v>47</v>
      </c>
      <c r="K320" s="7" t="s">
        <v>1772</v>
      </c>
      <c r="L320" s="7" t="s">
        <v>1508</v>
      </c>
      <c r="M320" s="7" t="s">
        <v>1509</v>
      </c>
      <c r="N320" s="7" t="s">
        <v>1773</v>
      </c>
      <c r="O320" s="7">
        <v>860.79</v>
      </c>
      <c r="P320" s="7">
        <v>7</v>
      </c>
      <c r="Q320" s="7">
        <v>68.67</v>
      </c>
      <c r="R320" s="7">
        <v>35.01</v>
      </c>
      <c r="S320" s="7" t="s">
        <v>38</v>
      </c>
      <c r="T320" s="7">
        <v>686</v>
      </c>
      <c r="U320" s="7" t="s">
        <v>39</v>
      </c>
      <c r="V320" s="7" t="s">
        <v>57</v>
      </c>
      <c r="W320" s="8" t="s">
        <v>58</v>
      </c>
      <c r="X320" s="3">
        <v>45394</v>
      </c>
      <c r="Y320" s="4" t="str">
        <f>TEXT(India_Data[[#This Row],[Order Date]],"YYYY")</f>
        <v>2024</v>
      </c>
      <c r="Z320" s="4" t="str">
        <f>TEXT(India_Data[[#This Row],[Order Date]],"dddd")</f>
        <v>Friday</v>
      </c>
      <c r="AA320" s="4" t="str">
        <f>TEXT(India_Data[[#This Row],[Order Date]],"MMMM")</f>
        <v>April</v>
      </c>
      <c r="AB320" s="4">
        <v>45455</v>
      </c>
      <c r="AC320" t="str">
        <f>IF(OR(India_Data[[#This Row],[Dayname]]="Sunday",India_Data[[#This Row],[Dayname]]="Saturday"),"Weekend","Weekday")</f>
        <v>Weekday</v>
      </c>
      <c r="AD320">
        <f>WEEKDAY(India_Data[[#This Row],[Order Date]])</f>
        <v>6</v>
      </c>
      <c r="AE320" t="str">
        <f>IF(OR(India_Data[[#This Row],[Column1]]=1,India_Data[[#This Row],[Column1]]=7),"Weekend","Weekday")</f>
        <v>Weekday</v>
      </c>
      <c r="AF320" s="15">
        <f>WEEKDAY(India_Data[[#This Row],[Order Date]],2)</f>
        <v>5</v>
      </c>
      <c r="AG320" s="15" t="str">
        <f>IF(India_Data[[#This Row],[Column3]]&gt;5,"Weekend","weekday")</f>
        <v>weekday</v>
      </c>
    </row>
    <row r="321" spans="1:33" x14ac:dyDescent="0.35">
      <c r="A321" s="9">
        <v>320</v>
      </c>
      <c r="B321" s="7" t="s">
        <v>183</v>
      </c>
      <c r="C321" s="7" t="s">
        <v>26</v>
      </c>
      <c r="D321" s="7" t="s">
        <v>184</v>
      </c>
      <c r="E321" s="7" t="s">
        <v>185</v>
      </c>
      <c r="F321" s="7" t="s">
        <v>171</v>
      </c>
      <c r="G321" s="7" t="s">
        <v>96</v>
      </c>
      <c r="H321" s="7" t="s">
        <v>31</v>
      </c>
      <c r="I321" s="7" t="s">
        <v>32</v>
      </c>
      <c r="J321" s="7" t="s">
        <v>33</v>
      </c>
      <c r="K321" s="7" t="s">
        <v>1774</v>
      </c>
      <c r="L321" s="7" t="s">
        <v>1508</v>
      </c>
      <c r="M321" s="7" t="s">
        <v>1509</v>
      </c>
      <c r="N321" s="7" t="s">
        <v>1775</v>
      </c>
      <c r="O321" s="7">
        <v>123.45</v>
      </c>
      <c r="P321" s="7">
        <v>1</v>
      </c>
      <c r="Q321" s="7">
        <v>50.61</v>
      </c>
      <c r="R321" s="7">
        <v>1.34</v>
      </c>
      <c r="S321" s="7" t="s">
        <v>38</v>
      </c>
      <c r="T321" s="7">
        <v>689</v>
      </c>
      <c r="U321" s="7" t="s">
        <v>39</v>
      </c>
      <c r="V321" s="7" t="s">
        <v>40</v>
      </c>
      <c r="W321" s="8" t="s">
        <v>41</v>
      </c>
      <c r="X321" s="3">
        <v>45417</v>
      </c>
      <c r="Y321" s="4" t="str">
        <f>TEXT(India_Data[[#This Row],[Order Date]],"YYYY")</f>
        <v>2024</v>
      </c>
      <c r="Z321" s="4" t="str">
        <f>TEXT(India_Data[[#This Row],[Order Date]],"dddd")</f>
        <v>Sunday</v>
      </c>
      <c r="AA321" s="4" t="str">
        <f>TEXT(India_Data[[#This Row],[Order Date]],"MMMM")</f>
        <v>May</v>
      </c>
      <c r="AB321" s="4">
        <v>45478</v>
      </c>
      <c r="AC321" t="str">
        <f>IF(OR(India_Data[[#This Row],[Dayname]]="Sunday",India_Data[[#This Row],[Dayname]]="Saturday"),"Weekend","Weekday")</f>
        <v>Weekend</v>
      </c>
      <c r="AD321">
        <f>WEEKDAY(India_Data[[#This Row],[Order Date]])</f>
        <v>1</v>
      </c>
      <c r="AE321" t="str">
        <f>IF(OR(India_Data[[#This Row],[Column1]]=1,India_Data[[#This Row],[Column1]]=7),"Weekend","Weekday")</f>
        <v>Weekend</v>
      </c>
      <c r="AF321" s="15">
        <f>WEEKDAY(India_Data[[#This Row],[Order Date]],2)</f>
        <v>7</v>
      </c>
      <c r="AG321" s="15" t="str">
        <f>IF(India_Data[[#This Row],[Column3]]&gt;5,"Weekend","weekday")</f>
        <v>Weekend</v>
      </c>
    </row>
    <row r="322" spans="1:33" x14ac:dyDescent="0.35">
      <c r="A322" s="9">
        <v>321</v>
      </c>
      <c r="B322" s="7" t="s">
        <v>183</v>
      </c>
      <c r="C322" s="7" t="s">
        <v>26</v>
      </c>
      <c r="D322" s="7" t="s">
        <v>184</v>
      </c>
      <c r="E322" s="7" t="s">
        <v>185</v>
      </c>
      <c r="F322" s="7" t="s">
        <v>171</v>
      </c>
      <c r="G322" s="7" t="s">
        <v>96</v>
      </c>
      <c r="H322" s="7" t="s">
        <v>31</v>
      </c>
      <c r="I322" s="7" t="s">
        <v>32</v>
      </c>
      <c r="J322" s="7" t="s">
        <v>33</v>
      </c>
      <c r="K322" s="7" t="s">
        <v>1941</v>
      </c>
      <c r="L322" s="7" t="s">
        <v>1942</v>
      </c>
      <c r="M322" s="7" t="s">
        <v>1943</v>
      </c>
      <c r="N322" s="7" t="s">
        <v>1944</v>
      </c>
      <c r="O322" s="7">
        <v>1210.8599999999999</v>
      </c>
      <c r="P322" s="7">
        <v>7</v>
      </c>
      <c r="Q322" s="7">
        <v>423.78</v>
      </c>
      <c r="R322" s="7">
        <v>113.03</v>
      </c>
      <c r="S322" s="7" t="s">
        <v>38</v>
      </c>
      <c r="T322" s="7">
        <v>143</v>
      </c>
      <c r="U322" s="7" t="s">
        <v>39</v>
      </c>
      <c r="V322" s="7" t="s">
        <v>78</v>
      </c>
      <c r="W322" s="8" t="s">
        <v>58</v>
      </c>
      <c r="X322" s="3">
        <v>45552</v>
      </c>
      <c r="Y322" s="4" t="str">
        <f>TEXT(India_Data[[#This Row],[Order Date]],"YYYY")</f>
        <v>2024</v>
      </c>
      <c r="Z322" s="4" t="str">
        <f>TEXT(India_Data[[#This Row],[Order Date]],"dddd")</f>
        <v>Tuesday</v>
      </c>
      <c r="AA322" s="4" t="str">
        <f>TEXT(India_Data[[#This Row],[Order Date]],"MMMM")</f>
        <v>September</v>
      </c>
      <c r="AB322" s="4">
        <v>45554</v>
      </c>
      <c r="AC322" t="str">
        <f>IF(OR(India_Data[[#This Row],[Dayname]]="Sunday",India_Data[[#This Row],[Dayname]]="Saturday"),"Weekend","Weekday")</f>
        <v>Weekday</v>
      </c>
      <c r="AD322">
        <f>WEEKDAY(India_Data[[#This Row],[Order Date]])</f>
        <v>3</v>
      </c>
      <c r="AE322" t="str">
        <f>IF(OR(India_Data[[#This Row],[Column1]]=1,India_Data[[#This Row],[Column1]]=7),"Weekend","Weekday")</f>
        <v>Weekday</v>
      </c>
      <c r="AF322" s="15">
        <f>WEEKDAY(India_Data[[#This Row],[Order Date]],2)</f>
        <v>2</v>
      </c>
      <c r="AG322" s="15" t="str">
        <f>IF(India_Data[[#This Row],[Column3]]&gt;5,"Weekend","weekday")</f>
        <v>weekday</v>
      </c>
    </row>
    <row r="323" spans="1:33" x14ac:dyDescent="0.35">
      <c r="A323" s="9">
        <v>322</v>
      </c>
      <c r="B323" s="7" t="s">
        <v>470</v>
      </c>
      <c r="C323" s="7" t="s">
        <v>26</v>
      </c>
      <c r="D323" s="7" t="s">
        <v>471</v>
      </c>
      <c r="E323" s="7" t="s">
        <v>472</v>
      </c>
      <c r="F323" s="7" t="s">
        <v>171</v>
      </c>
      <c r="G323" s="7" t="s">
        <v>473</v>
      </c>
      <c r="H323" s="7" t="s">
        <v>31</v>
      </c>
      <c r="I323" s="7" t="s">
        <v>32</v>
      </c>
      <c r="J323" s="7" t="s">
        <v>33</v>
      </c>
      <c r="K323" s="7" t="s">
        <v>1945</v>
      </c>
      <c r="L323" s="7" t="s">
        <v>1942</v>
      </c>
      <c r="M323" s="7" t="s">
        <v>1943</v>
      </c>
      <c r="N323" s="7" t="s">
        <v>1946</v>
      </c>
      <c r="O323" s="7">
        <v>348.48</v>
      </c>
      <c r="P323" s="7">
        <v>2</v>
      </c>
      <c r="Q323" s="7">
        <v>142.86000000000001</v>
      </c>
      <c r="R323" s="7">
        <v>30.85</v>
      </c>
      <c r="S323" s="7" t="s">
        <v>38</v>
      </c>
      <c r="T323" s="7">
        <v>297</v>
      </c>
      <c r="U323" s="7" t="s">
        <v>39</v>
      </c>
      <c r="V323" s="7" t="s">
        <v>57</v>
      </c>
      <c r="W323" s="8" t="s">
        <v>41</v>
      </c>
      <c r="X323" s="3">
        <v>45117</v>
      </c>
      <c r="Y323" s="4" t="str">
        <f>TEXT(India_Data[[#This Row],[Order Date]],"YYYY")</f>
        <v>2023</v>
      </c>
      <c r="Z323" s="4" t="str">
        <f>TEXT(India_Data[[#This Row],[Order Date]],"dddd")</f>
        <v>Monday</v>
      </c>
      <c r="AA323" s="4" t="str">
        <f>TEXT(India_Data[[#This Row],[Order Date]],"MMMM")</f>
        <v>July</v>
      </c>
      <c r="AB323" s="4">
        <v>45270</v>
      </c>
      <c r="AC323" t="str">
        <f>IF(OR(India_Data[[#This Row],[Dayname]]="Sunday",India_Data[[#This Row],[Dayname]]="Saturday"),"Weekend","Weekday")</f>
        <v>Weekday</v>
      </c>
      <c r="AD323">
        <f>WEEKDAY(India_Data[[#This Row],[Order Date]])</f>
        <v>2</v>
      </c>
      <c r="AE323" t="str">
        <f>IF(OR(India_Data[[#This Row],[Column1]]=1,India_Data[[#This Row],[Column1]]=7),"Weekend","Weekday")</f>
        <v>Weekday</v>
      </c>
      <c r="AF323" s="15">
        <f>WEEKDAY(India_Data[[#This Row],[Order Date]],2)</f>
        <v>1</v>
      </c>
      <c r="AG323" s="15" t="str">
        <f>IF(India_Data[[#This Row],[Column3]]&gt;5,"Weekend","weekday")</f>
        <v>weekday</v>
      </c>
    </row>
    <row r="324" spans="1:33" x14ac:dyDescent="0.35">
      <c r="A324" s="9">
        <v>323</v>
      </c>
      <c r="B324" s="7" t="s">
        <v>794</v>
      </c>
      <c r="C324" s="7" t="s">
        <v>26</v>
      </c>
      <c r="D324" s="7" t="s">
        <v>795</v>
      </c>
      <c r="E324" s="7" t="s">
        <v>796</v>
      </c>
      <c r="F324" s="7" t="s">
        <v>171</v>
      </c>
      <c r="G324" s="7" t="s">
        <v>681</v>
      </c>
      <c r="H324" s="7" t="s">
        <v>63</v>
      </c>
      <c r="I324" s="7" t="s">
        <v>32</v>
      </c>
      <c r="J324" s="7" t="s">
        <v>54</v>
      </c>
      <c r="K324" s="7" t="s">
        <v>1947</v>
      </c>
      <c r="L324" s="7" t="s">
        <v>1942</v>
      </c>
      <c r="M324" s="7" t="s">
        <v>1943</v>
      </c>
      <c r="N324" s="7" t="s">
        <v>1948</v>
      </c>
      <c r="O324" s="7">
        <v>313.56</v>
      </c>
      <c r="P324" s="7">
        <v>1</v>
      </c>
      <c r="Q324" s="7">
        <v>147.36000000000001</v>
      </c>
      <c r="R324" s="7">
        <v>10.75</v>
      </c>
      <c r="S324" s="7" t="s">
        <v>38</v>
      </c>
      <c r="T324" s="7">
        <v>256</v>
      </c>
      <c r="U324" s="7" t="s">
        <v>39</v>
      </c>
      <c r="V324" s="7" t="s">
        <v>40</v>
      </c>
      <c r="W324" s="8" t="s">
        <v>58</v>
      </c>
      <c r="X324" s="3">
        <v>44773</v>
      </c>
      <c r="Y324" s="4" t="str">
        <f>TEXT(India_Data[[#This Row],[Order Date]],"YYYY")</f>
        <v>2022</v>
      </c>
      <c r="Z324" s="4" t="str">
        <f>TEXT(India_Data[[#This Row],[Order Date]],"dddd")</f>
        <v>Sunday</v>
      </c>
      <c r="AA324" s="4" t="str">
        <f>TEXT(India_Data[[#This Row],[Order Date]],"MMMM")</f>
        <v>July</v>
      </c>
      <c r="AB324" s="4">
        <v>44659</v>
      </c>
      <c r="AC324" t="str">
        <f>IF(OR(India_Data[[#This Row],[Dayname]]="Sunday",India_Data[[#This Row],[Dayname]]="Saturday"),"Weekend","Weekday")</f>
        <v>Weekend</v>
      </c>
      <c r="AD324">
        <f>WEEKDAY(India_Data[[#This Row],[Order Date]])</f>
        <v>1</v>
      </c>
      <c r="AE324" t="str">
        <f>IF(OR(India_Data[[#This Row],[Column1]]=1,India_Data[[#This Row],[Column1]]=7),"Weekend","Weekday")</f>
        <v>Weekend</v>
      </c>
      <c r="AF324" s="15">
        <f>WEEKDAY(India_Data[[#This Row],[Order Date]],2)</f>
        <v>7</v>
      </c>
      <c r="AG324" s="15" t="str">
        <f>IF(India_Data[[#This Row],[Column3]]&gt;5,"Weekend","weekday")</f>
        <v>Weekend</v>
      </c>
    </row>
    <row r="325" spans="1:33" x14ac:dyDescent="0.35">
      <c r="A325" s="9">
        <v>324</v>
      </c>
      <c r="B325" s="7" t="s">
        <v>1064</v>
      </c>
      <c r="C325" s="7" t="s">
        <v>26</v>
      </c>
      <c r="D325" s="7" t="s">
        <v>1065</v>
      </c>
      <c r="E325" s="7" t="s">
        <v>1066</v>
      </c>
      <c r="F325" s="7" t="s">
        <v>171</v>
      </c>
      <c r="G325" s="7" t="s">
        <v>657</v>
      </c>
      <c r="H325" s="7" t="s">
        <v>143</v>
      </c>
      <c r="I325" s="7" t="s">
        <v>32</v>
      </c>
      <c r="J325" s="7" t="s">
        <v>33</v>
      </c>
      <c r="K325" s="7" t="s">
        <v>1949</v>
      </c>
      <c r="L325" s="7" t="s">
        <v>1942</v>
      </c>
      <c r="M325" s="7" t="s">
        <v>1950</v>
      </c>
      <c r="N325" s="7" t="s">
        <v>1951</v>
      </c>
      <c r="O325" s="7">
        <v>342.18</v>
      </c>
      <c r="P325" s="7">
        <v>2</v>
      </c>
      <c r="Q325" s="7">
        <v>82.08</v>
      </c>
      <c r="R325" s="7">
        <v>29.93</v>
      </c>
      <c r="S325" s="7" t="s">
        <v>38</v>
      </c>
      <c r="T325" s="7">
        <v>706</v>
      </c>
      <c r="U325" s="7" t="s">
        <v>39</v>
      </c>
      <c r="V325" s="7" t="s">
        <v>50</v>
      </c>
      <c r="W325" s="8" t="s">
        <v>41</v>
      </c>
      <c r="X325" s="3">
        <v>45028</v>
      </c>
      <c r="Y325" s="4" t="str">
        <f>TEXT(India_Data[[#This Row],[Order Date]],"YYYY")</f>
        <v>2023</v>
      </c>
      <c r="Z325" s="4" t="str">
        <f>TEXT(India_Data[[#This Row],[Order Date]],"dddd")</f>
        <v>Wednesday</v>
      </c>
      <c r="AA325" s="4" t="str">
        <f>TEXT(India_Data[[#This Row],[Order Date]],"MMMM")</f>
        <v>April</v>
      </c>
      <c r="AB325" s="4">
        <v>45028</v>
      </c>
      <c r="AC325" t="str">
        <f>IF(OR(India_Data[[#This Row],[Dayname]]="Sunday",India_Data[[#This Row],[Dayname]]="Saturday"),"Weekend","Weekday")</f>
        <v>Weekday</v>
      </c>
      <c r="AD325">
        <f>WEEKDAY(India_Data[[#This Row],[Order Date]])</f>
        <v>4</v>
      </c>
      <c r="AE325" t="str">
        <f>IF(OR(India_Data[[#This Row],[Column1]]=1,India_Data[[#This Row],[Column1]]=7),"Weekend","Weekday")</f>
        <v>Weekday</v>
      </c>
      <c r="AF325" s="15">
        <f>WEEKDAY(India_Data[[#This Row],[Order Date]],2)</f>
        <v>3</v>
      </c>
      <c r="AG325" s="15" t="str">
        <f>IF(India_Data[[#This Row],[Column3]]&gt;5,"Weekend","weekday")</f>
        <v>weekday</v>
      </c>
    </row>
    <row r="326" spans="1:33" x14ac:dyDescent="0.35">
      <c r="A326" s="9">
        <v>325</v>
      </c>
      <c r="B326" s="7" t="s">
        <v>1952</v>
      </c>
      <c r="C326" s="7" t="s">
        <v>26</v>
      </c>
      <c r="D326" s="7" t="s">
        <v>1953</v>
      </c>
      <c r="E326" s="7" t="s">
        <v>1954</v>
      </c>
      <c r="F326" s="7" t="s">
        <v>171</v>
      </c>
      <c r="G326" s="7" t="s">
        <v>291</v>
      </c>
      <c r="H326" s="7" t="s">
        <v>63</v>
      </c>
      <c r="I326" s="7" t="s">
        <v>32</v>
      </c>
      <c r="J326" s="7" t="s">
        <v>54</v>
      </c>
      <c r="K326" s="7" t="s">
        <v>1955</v>
      </c>
      <c r="L326" s="7" t="s">
        <v>1942</v>
      </c>
      <c r="M326" s="7" t="s">
        <v>1950</v>
      </c>
      <c r="N326" s="7" t="s">
        <v>1956</v>
      </c>
      <c r="O326" s="7">
        <v>567.45000000000005</v>
      </c>
      <c r="P326" s="7">
        <v>3</v>
      </c>
      <c r="Q326" s="7">
        <v>-522.09</v>
      </c>
      <c r="R326" s="7">
        <v>24.98</v>
      </c>
      <c r="S326" s="7" t="s">
        <v>38</v>
      </c>
      <c r="T326" s="7">
        <v>104</v>
      </c>
      <c r="U326" s="7" t="s">
        <v>39</v>
      </c>
      <c r="V326" s="7" t="s">
        <v>78</v>
      </c>
      <c r="W326" s="8" t="s">
        <v>41</v>
      </c>
      <c r="X326" s="3">
        <v>45596</v>
      </c>
      <c r="Y326" s="4" t="str">
        <f>TEXT(India_Data[[#This Row],[Order Date]],"YYYY")</f>
        <v>2024</v>
      </c>
      <c r="Z326" s="4" t="str">
        <f>TEXT(India_Data[[#This Row],[Order Date]],"dddd")</f>
        <v>Thursday</v>
      </c>
      <c r="AA326" s="4" t="str">
        <f>TEXT(India_Data[[#This Row],[Order Date]],"MMMM")</f>
        <v>October</v>
      </c>
      <c r="AB326" s="4">
        <v>45333</v>
      </c>
      <c r="AC326" t="str">
        <f>IF(OR(India_Data[[#This Row],[Dayname]]="Sunday",India_Data[[#This Row],[Dayname]]="Saturday"),"Weekend","Weekday")</f>
        <v>Weekday</v>
      </c>
      <c r="AD326">
        <f>WEEKDAY(India_Data[[#This Row],[Order Date]])</f>
        <v>5</v>
      </c>
      <c r="AE326" t="str">
        <f>IF(OR(India_Data[[#This Row],[Column1]]=1,India_Data[[#This Row],[Column1]]=7),"Weekend","Weekday")</f>
        <v>Weekday</v>
      </c>
      <c r="AF326" s="15">
        <f>WEEKDAY(India_Data[[#This Row],[Order Date]],2)</f>
        <v>4</v>
      </c>
      <c r="AG326" s="15" t="str">
        <f>IF(India_Data[[#This Row],[Column3]]&gt;5,"Weekend","weekday")</f>
        <v>weekday</v>
      </c>
    </row>
    <row r="327" spans="1:33" x14ac:dyDescent="0.35">
      <c r="A327" s="9">
        <v>326</v>
      </c>
      <c r="B327" s="7" t="s">
        <v>175</v>
      </c>
      <c r="C327" s="7" t="s">
        <v>26</v>
      </c>
      <c r="D327" s="7" t="s">
        <v>176</v>
      </c>
      <c r="E327" s="7" t="s">
        <v>177</v>
      </c>
      <c r="F327" s="7" t="s">
        <v>171</v>
      </c>
      <c r="G327" s="7" t="s">
        <v>178</v>
      </c>
      <c r="H327" s="7" t="s">
        <v>179</v>
      </c>
      <c r="I327" s="7" t="s">
        <v>32</v>
      </c>
      <c r="J327" s="7" t="s">
        <v>180</v>
      </c>
      <c r="K327" s="7" t="s">
        <v>1957</v>
      </c>
      <c r="L327" s="7" t="s">
        <v>1942</v>
      </c>
      <c r="M327" s="7" t="s">
        <v>1958</v>
      </c>
      <c r="N327" s="7" t="s">
        <v>1959</v>
      </c>
      <c r="O327" s="7">
        <v>84.96</v>
      </c>
      <c r="P327" s="7">
        <v>1</v>
      </c>
      <c r="Q327" s="7">
        <v>25.47</v>
      </c>
      <c r="R327" s="7">
        <v>7.69</v>
      </c>
      <c r="S327" s="7" t="s">
        <v>38</v>
      </c>
      <c r="T327" s="7">
        <v>66</v>
      </c>
      <c r="U327" s="7" t="s">
        <v>39</v>
      </c>
      <c r="V327" s="7" t="s">
        <v>57</v>
      </c>
      <c r="W327" s="8" t="s">
        <v>58</v>
      </c>
      <c r="X327" s="3">
        <v>44906</v>
      </c>
      <c r="Y327" s="4" t="str">
        <f>TEXT(India_Data[[#This Row],[Order Date]],"YYYY")</f>
        <v>2022</v>
      </c>
      <c r="Z327" s="4" t="str">
        <f>TEXT(India_Data[[#This Row],[Order Date]],"dddd")</f>
        <v>Sunday</v>
      </c>
      <c r="AA327" s="4" t="str">
        <f>TEXT(India_Data[[#This Row],[Order Date]],"MMMM")</f>
        <v>December</v>
      </c>
      <c r="AB327" s="4">
        <v>44882</v>
      </c>
      <c r="AC327" t="str">
        <f>IF(OR(India_Data[[#This Row],[Dayname]]="Sunday",India_Data[[#This Row],[Dayname]]="Saturday"),"Weekend","Weekday")</f>
        <v>Weekend</v>
      </c>
      <c r="AD327">
        <f>WEEKDAY(India_Data[[#This Row],[Order Date]])</f>
        <v>1</v>
      </c>
      <c r="AE327" t="str">
        <f>IF(OR(India_Data[[#This Row],[Column1]]=1,India_Data[[#This Row],[Column1]]=7),"Weekend","Weekday")</f>
        <v>Weekend</v>
      </c>
      <c r="AF327" s="15">
        <f>WEEKDAY(India_Data[[#This Row],[Order Date]],2)</f>
        <v>7</v>
      </c>
      <c r="AG327" s="15" t="str">
        <f>IF(India_Data[[#This Row],[Column3]]&gt;5,"Weekend","weekday")</f>
        <v>Weekend</v>
      </c>
    </row>
    <row r="328" spans="1:33" x14ac:dyDescent="0.35">
      <c r="A328" s="9">
        <v>327</v>
      </c>
      <c r="B328" s="7" t="s">
        <v>1960</v>
      </c>
      <c r="C328" s="7" t="s">
        <v>26</v>
      </c>
      <c r="D328" s="7" t="s">
        <v>1961</v>
      </c>
      <c r="E328" s="7" t="s">
        <v>1962</v>
      </c>
      <c r="F328" s="7" t="s">
        <v>171</v>
      </c>
      <c r="G328" s="7" t="s">
        <v>500</v>
      </c>
      <c r="H328" s="7" t="s">
        <v>53</v>
      </c>
      <c r="I328" s="7" t="s">
        <v>32</v>
      </c>
      <c r="J328" s="7" t="s">
        <v>54</v>
      </c>
      <c r="K328" s="7" t="s">
        <v>1963</v>
      </c>
      <c r="L328" s="7" t="s">
        <v>1942</v>
      </c>
      <c r="M328" s="7" t="s">
        <v>1958</v>
      </c>
      <c r="N328" s="7" t="s">
        <v>1964</v>
      </c>
      <c r="O328" s="7">
        <v>207.18</v>
      </c>
      <c r="P328" s="7">
        <v>2</v>
      </c>
      <c r="Q328" s="7">
        <v>43.5</v>
      </c>
      <c r="R328" s="7">
        <v>5.99</v>
      </c>
      <c r="S328" s="7" t="s">
        <v>38</v>
      </c>
      <c r="T328" s="7">
        <v>253</v>
      </c>
      <c r="U328" s="7" t="s">
        <v>39</v>
      </c>
      <c r="V328" s="7" t="s">
        <v>40</v>
      </c>
      <c r="W328" s="8" t="s">
        <v>58</v>
      </c>
      <c r="X328" s="3">
        <v>45561</v>
      </c>
      <c r="Y328" s="4" t="str">
        <f>TEXT(India_Data[[#This Row],[Order Date]],"YYYY")</f>
        <v>2024</v>
      </c>
      <c r="Z328" s="4" t="str">
        <f>TEXT(India_Data[[#This Row],[Order Date]],"dddd")</f>
        <v>Thursday</v>
      </c>
      <c r="AA328" s="4" t="str">
        <f>TEXT(India_Data[[#This Row],[Order Date]],"MMMM")</f>
        <v>September</v>
      </c>
      <c r="AB328" s="4">
        <v>45563</v>
      </c>
      <c r="AC328" t="str">
        <f>IF(OR(India_Data[[#This Row],[Dayname]]="Sunday",India_Data[[#This Row],[Dayname]]="Saturday"),"Weekend","Weekday")</f>
        <v>Weekday</v>
      </c>
      <c r="AD328">
        <f>WEEKDAY(India_Data[[#This Row],[Order Date]])</f>
        <v>5</v>
      </c>
      <c r="AE328" t="str">
        <f>IF(OR(India_Data[[#This Row],[Column1]]=1,India_Data[[#This Row],[Column1]]=7),"Weekend","Weekday")</f>
        <v>Weekday</v>
      </c>
      <c r="AF328" s="15">
        <f>WEEKDAY(India_Data[[#This Row],[Order Date]],2)</f>
        <v>4</v>
      </c>
      <c r="AG328" s="15" t="str">
        <f>IF(India_Data[[#This Row],[Column3]]&gt;5,"Weekend","weekday")</f>
        <v>weekday</v>
      </c>
    </row>
    <row r="329" spans="1:33" x14ac:dyDescent="0.35">
      <c r="A329" s="9">
        <v>328</v>
      </c>
      <c r="B329" s="7" t="s">
        <v>992</v>
      </c>
      <c r="C329" s="7" t="s">
        <v>26</v>
      </c>
      <c r="D329" s="7" t="s">
        <v>993</v>
      </c>
      <c r="E329" s="7" t="s">
        <v>994</v>
      </c>
      <c r="F329" s="7" t="s">
        <v>171</v>
      </c>
      <c r="G329" s="7" t="s">
        <v>52</v>
      </c>
      <c r="H329" s="7" t="s">
        <v>53</v>
      </c>
      <c r="I329" s="7" t="s">
        <v>32</v>
      </c>
      <c r="J329" s="7" t="s">
        <v>54</v>
      </c>
      <c r="K329" s="7" t="s">
        <v>1965</v>
      </c>
      <c r="L329" s="7" t="s">
        <v>1942</v>
      </c>
      <c r="M329" s="7" t="s">
        <v>1958</v>
      </c>
      <c r="N329" s="7" t="s">
        <v>1966</v>
      </c>
      <c r="O329" s="7">
        <v>59.34</v>
      </c>
      <c r="P329" s="7">
        <v>2</v>
      </c>
      <c r="Q329" s="7">
        <v>14.22</v>
      </c>
      <c r="R329" s="7">
        <v>3.92</v>
      </c>
      <c r="S329" s="7" t="s">
        <v>38</v>
      </c>
      <c r="T329" s="7">
        <v>168</v>
      </c>
      <c r="U329" s="7" t="s">
        <v>39</v>
      </c>
      <c r="V329" s="7" t="s">
        <v>50</v>
      </c>
      <c r="W329" s="8" t="s">
        <v>58</v>
      </c>
      <c r="X329" s="3">
        <v>45561</v>
      </c>
      <c r="Y329" s="4" t="str">
        <f>TEXT(India_Data[[#This Row],[Order Date]],"YYYY")</f>
        <v>2024</v>
      </c>
      <c r="Z329" s="4" t="str">
        <f>TEXT(India_Data[[#This Row],[Order Date]],"dddd")</f>
        <v>Thursday</v>
      </c>
      <c r="AA329" s="4" t="str">
        <f>TEXT(India_Data[[#This Row],[Order Date]],"MMMM")</f>
        <v>September</v>
      </c>
      <c r="AB329" s="4">
        <v>45565</v>
      </c>
      <c r="AC329" t="str">
        <f>IF(OR(India_Data[[#This Row],[Dayname]]="Sunday",India_Data[[#This Row],[Dayname]]="Saturday"),"Weekend","Weekday")</f>
        <v>Weekday</v>
      </c>
      <c r="AD329">
        <f>WEEKDAY(India_Data[[#This Row],[Order Date]])</f>
        <v>5</v>
      </c>
      <c r="AE329" t="str">
        <f>IF(OR(India_Data[[#This Row],[Column1]]=1,India_Data[[#This Row],[Column1]]=7),"Weekend","Weekday")</f>
        <v>Weekday</v>
      </c>
      <c r="AF329" s="15">
        <f>WEEKDAY(India_Data[[#This Row],[Order Date]],2)</f>
        <v>4</v>
      </c>
      <c r="AG329" s="15" t="str">
        <f>IF(India_Data[[#This Row],[Column3]]&gt;5,"Weekend","weekday")</f>
        <v>weekday</v>
      </c>
    </row>
    <row r="330" spans="1:33" x14ac:dyDescent="0.35">
      <c r="A330" s="9">
        <v>329</v>
      </c>
      <c r="B330" s="7" t="s">
        <v>1967</v>
      </c>
      <c r="C330" s="7" t="s">
        <v>26</v>
      </c>
      <c r="D330" s="7" t="s">
        <v>784</v>
      </c>
      <c r="E330" s="7" t="s">
        <v>785</v>
      </c>
      <c r="F330" s="7" t="s">
        <v>171</v>
      </c>
      <c r="G330" s="7" t="s">
        <v>1571</v>
      </c>
      <c r="H330" s="7" t="s">
        <v>46</v>
      </c>
      <c r="I330" s="7" t="s">
        <v>32</v>
      </c>
      <c r="J330" s="7" t="s">
        <v>47</v>
      </c>
      <c r="K330" s="7" t="s">
        <v>1968</v>
      </c>
      <c r="L330" s="7" t="s">
        <v>1942</v>
      </c>
      <c r="M330" s="7" t="s">
        <v>1969</v>
      </c>
      <c r="N330" s="7" t="s">
        <v>1970</v>
      </c>
      <c r="O330" s="7">
        <v>1813.5</v>
      </c>
      <c r="P330" s="7">
        <v>13</v>
      </c>
      <c r="Q330" s="7">
        <v>145.08000000000001</v>
      </c>
      <c r="R330" s="7">
        <v>109.95</v>
      </c>
      <c r="S330" s="7" t="s">
        <v>38</v>
      </c>
      <c r="T330" s="7">
        <v>669</v>
      </c>
      <c r="U330" s="7" t="s">
        <v>39</v>
      </c>
      <c r="V330" s="7" t="s">
        <v>78</v>
      </c>
      <c r="W330" s="8" t="s">
        <v>41</v>
      </c>
      <c r="X330" s="3">
        <v>45633</v>
      </c>
      <c r="Y330" s="4" t="str">
        <f>TEXT(India_Data[[#This Row],[Order Date]],"YYYY")</f>
        <v>2024</v>
      </c>
      <c r="Z330" s="4" t="str">
        <f>TEXT(India_Data[[#This Row],[Order Date]],"dddd")</f>
        <v>Saturday</v>
      </c>
      <c r="AA330" s="4" t="str">
        <f>TEXT(India_Data[[#This Row],[Order Date]],"MMMM")</f>
        <v>December</v>
      </c>
      <c r="AB330" s="4">
        <v>45486</v>
      </c>
      <c r="AC330" t="str">
        <f>IF(OR(India_Data[[#This Row],[Dayname]]="Sunday",India_Data[[#This Row],[Dayname]]="Saturday"),"Weekend","Weekday")</f>
        <v>Weekend</v>
      </c>
      <c r="AD330">
        <f>WEEKDAY(India_Data[[#This Row],[Order Date]])</f>
        <v>7</v>
      </c>
      <c r="AE330" t="str">
        <f>IF(OR(India_Data[[#This Row],[Column1]]=1,India_Data[[#This Row],[Column1]]=7),"Weekend","Weekday")</f>
        <v>Weekend</v>
      </c>
      <c r="AF330" s="15">
        <f>WEEKDAY(India_Data[[#This Row],[Order Date]],2)</f>
        <v>6</v>
      </c>
      <c r="AG330" s="15" t="str">
        <f>IF(India_Data[[#This Row],[Column3]]&gt;5,"Weekend","weekday")</f>
        <v>Weekend</v>
      </c>
    </row>
    <row r="331" spans="1:33" x14ac:dyDescent="0.35">
      <c r="A331" s="9">
        <v>330</v>
      </c>
      <c r="B331" s="7" t="s">
        <v>799</v>
      </c>
      <c r="C331" s="7" t="s">
        <v>26</v>
      </c>
      <c r="D331" s="7" t="s">
        <v>800</v>
      </c>
      <c r="E331" s="7" t="s">
        <v>801</v>
      </c>
      <c r="F331" s="7" t="s">
        <v>171</v>
      </c>
      <c r="G331" s="7" t="s">
        <v>802</v>
      </c>
      <c r="H331" s="7" t="s">
        <v>63</v>
      </c>
      <c r="I331" s="7" t="s">
        <v>32</v>
      </c>
      <c r="J331" s="7" t="s">
        <v>54</v>
      </c>
      <c r="K331" s="7" t="s">
        <v>1971</v>
      </c>
      <c r="L331" s="7" t="s">
        <v>1942</v>
      </c>
      <c r="M331" s="7" t="s">
        <v>1969</v>
      </c>
      <c r="N331" s="7" t="s">
        <v>1972</v>
      </c>
      <c r="O331" s="7">
        <v>863.31</v>
      </c>
      <c r="P331" s="7">
        <v>7</v>
      </c>
      <c r="Q331" s="7">
        <v>301.98</v>
      </c>
      <c r="R331" s="7">
        <v>95.58</v>
      </c>
      <c r="S331" s="7" t="s">
        <v>38</v>
      </c>
      <c r="T331" s="7">
        <v>43</v>
      </c>
      <c r="U331" s="7" t="s">
        <v>39</v>
      </c>
      <c r="V331" s="7" t="s">
        <v>57</v>
      </c>
      <c r="W331" s="8" t="s">
        <v>58</v>
      </c>
      <c r="X331" s="3">
        <v>44250</v>
      </c>
      <c r="Y331" s="4" t="str">
        <f>TEXT(India_Data[[#This Row],[Order Date]],"YYYY")</f>
        <v>2021</v>
      </c>
      <c r="Z331" s="4" t="str">
        <f>TEXT(India_Data[[#This Row],[Order Date]],"dddd")</f>
        <v>Tuesday</v>
      </c>
      <c r="AA331" s="4" t="str">
        <f>TEXT(India_Data[[#This Row],[Order Date]],"MMMM")</f>
        <v>February</v>
      </c>
      <c r="AB331" s="4">
        <v>44253</v>
      </c>
      <c r="AC331" t="str">
        <f>IF(OR(India_Data[[#This Row],[Dayname]]="Sunday",India_Data[[#This Row],[Dayname]]="Saturday"),"Weekend","Weekday")</f>
        <v>Weekday</v>
      </c>
      <c r="AD331">
        <f>WEEKDAY(India_Data[[#This Row],[Order Date]])</f>
        <v>3</v>
      </c>
      <c r="AE331" t="str">
        <f>IF(OR(India_Data[[#This Row],[Column1]]=1,India_Data[[#This Row],[Column1]]=7),"Weekend","Weekday")</f>
        <v>Weekday</v>
      </c>
      <c r="AF331" s="15">
        <f>WEEKDAY(India_Data[[#This Row],[Order Date]],2)</f>
        <v>2</v>
      </c>
      <c r="AG331" s="15" t="str">
        <f>IF(India_Data[[#This Row],[Column3]]&gt;5,"Weekend","weekday")</f>
        <v>weekday</v>
      </c>
    </row>
    <row r="332" spans="1:33" x14ac:dyDescent="0.35">
      <c r="A332" s="9">
        <v>331</v>
      </c>
      <c r="B332" s="7" t="s">
        <v>794</v>
      </c>
      <c r="C332" s="7" t="s">
        <v>26</v>
      </c>
      <c r="D332" s="7" t="s">
        <v>795</v>
      </c>
      <c r="E332" s="7" t="s">
        <v>796</v>
      </c>
      <c r="F332" s="7" t="s">
        <v>171</v>
      </c>
      <c r="G332" s="7" t="s">
        <v>681</v>
      </c>
      <c r="H332" s="7" t="s">
        <v>63</v>
      </c>
      <c r="I332" s="7" t="s">
        <v>32</v>
      </c>
      <c r="J332" s="7" t="s">
        <v>54</v>
      </c>
      <c r="K332" s="7" t="s">
        <v>1973</v>
      </c>
      <c r="L332" s="7" t="s">
        <v>1942</v>
      </c>
      <c r="M332" s="7" t="s">
        <v>1969</v>
      </c>
      <c r="N332" s="7" t="s">
        <v>1974</v>
      </c>
      <c r="O332" s="7">
        <v>504.36</v>
      </c>
      <c r="P332" s="7">
        <v>3</v>
      </c>
      <c r="Q332" s="7">
        <v>191.61</v>
      </c>
      <c r="R332" s="7">
        <v>9.49</v>
      </c>
      <c r="S332" s="7" t="s">
        <v>38</v>
      </c>
      <c r="T332" s="7">
        <v>590</v>
      </c>
      <c r="U332" s="7" t="s">
        <v>39</v>
      </c>
      <c r="V332" s="7" t="s">
        <v>40</v>
      </c>
      <c r="W332" s="8" t="s">
        <v>58</v>
      </c>
      <c r="X332" s="3">
        <v>45162</v>
      </c>
      <c r="Y332" s="4" t="str">
        <f>TEXT(India_Data[[#This Row],[Order Date]],"YYYY")</f>
        <v>2023</v>
      </c>
      <c r="Z332" s="4" t="str">
        <f>TEXT(India_Data[[#This Row],[Order Date]],"dddd")</f>
        <v>Thursday</v>
      </c>
      <c r="AA332" s="4" t="str">
        <f>TEXT(India_Data[[#This Row],[Order Date]],"MMMM")</f>
        <v>August</v>
      </c>
      <c r="AB332" s="4">
        <v>45163</v>
      </c>
      <c r="AC332" t="str">
        <f>IF(OR(India_Data[[#This Row],[Dayname]]="Sunday",India_Data[[#This Row],[Dayname]]="Saturday"),"Weekend","Weekday")</f>
        <v>Weekday</v>
      </c>
      <c r="AD332">
        <f>WEEKDAY(India_Data[[#This Row],[Order Date]])</f>
        <v>5</v>
      </c>
      <c r="AE332" t="str">
        <f>IF(OR(India_Data[[#This Row],[Column1]]=1,India_Data[[#This Row],[Column1]]=7),"Weekend","Weekday")</f>
        <v>Weekday</v>
      </c>
      <c r="AF332" s="15">
        <f>WEEKDAY(India_Data[[#This Row],[Order Date]],2)</f>
        <v>4</v>
      </c>
      <c r="AG332" s="15" t="str">
        <f>IF(India_Data[[#This Row],[Column3]]&gt;5,"Weekend","weekday")</f>
        <v>weekday</v>
      </c>
    </row>
    <row r="333" spans="1:33" x14ac:dyDescent="0.35">
      <c r="A333" s="9">
        <v>332</v>
      </c>
      <c r="B333" s="7" t="s">
        <v>976</v>
      </c>
      <c r="C333" s="7" t="s">
        <v>26</v>
      </c>
      <c r="D333" s="7" t="s">
        <v>977</v>
      </c>
      <c r="E333" s="7" t="s">
        <v>978</v>
      </c>
      <c r="F333" s="7" t="s">
        <v>110</v>
      </c>
      <c r="G333" s="7" t="s">
        <v>963</v>
      </c>
      <c r="H333" s="7" t="s">
        <v>165</v>
      </c>
      <c r="I333" s="7" t="s">
        <v>32</v>
      </c>
      <c r="J333" s="7" t="s">
        <v>47</v>
      </c>
      <c r="K333" s="7" t="s">
        <v>1776</v>
      </c>
      <c r="L333" s="7" t="s">
        <v>1508</v>
      </c>
      <c r="M333" s="7" t="s">
        <v>1548</v>
      </c>
      <c r="N333" s="7" t="s">
        <v>1777</v>
      </c>
      <c r="O333" s="7">
        <v>155.69999999999999</v>
      </c>
      <c r="P333" s="7">
        <v>3</v>
      </c>
      <c r="Q333" s="7">
        <v>55.98</v>
      </c>
      <c r="R333" s="7">
        <v>9.98</v>
      </c>
      <c r="S333" s="7" t="s">
        <v>38</v>
      </c>
      <c r="T333" s="7">
        <v>606</v>
      </c>
      <c r="U333" s="7" t="s">
        <v>39</v>
      </c>
      <c r="V333" s="7" t="s">
        <v>50</v>
      </c>
      <c r="W333" s="8" t="s">
        <v>41</v>
      </c>
      <c r="X333" s="3">
        <v>45642</v>
      </c>
      <c r="Y333" s="4" t="str">
        <f>TEXT(India_Data[[#This Row],[Order Date]],"YYYY")</f>
        <v>2024</v>
      </c>
      <c r="Z333" s="4" t="str">
        <f>TEXT(India_Data[[#This Row],[Order Date]],"dddd")</f>
        <v>Monday</v>
      </c>
      <c r="AA333" s="4" t="str">
        <f>TEXT(India_Data[[#This Row],[Order Date]],"MMMM")</f>
        <v>December</v>
      </c>
      <c r="AB333" s="4">
        <v>45645</v>
      </c>
      <c r="AC333" t="str">
        <f>IF(OR(India_Data[[#This Row],[Dayname]]="Sunday",India_Data[[#This Row],[Dayname]]="Saturday"),"Weekend","Weekday")</f>
        <v>Weekday</v>
      </c>
      <c r="AD333">
        <f>WEEKDAY(India_Data[[#This Row],[Order Date]])</f>
        <v>2</v>
      </c>
      <c r="AE333" t="str">
        <f>IF(OR(India_Data[[#This Row],[Column1]]=1,India_Data[[#This Row],[Column1]]=7),"Weekend","Weekday")</f>
        <v>Weekday</v>
      </c>
      <c r="AF333" s="15">
        <f>WEEKDAY(India_Data[[#This Row],[Order Date]],2)</f>
        <v>1</v>
      </c>
      <c r="AG333" s="15" t="str">
        <f>IF(India_Data[[#This Row],[Column3]]&gt;5,"Weekend","weekday")</f>
        <v>weekday</v>
      </c>
    </row>
    <row r="334" spans="1:33" x14ac:dyDescent="0.35">
      <c r="A334" s="9">
        <v>333</v>
      </c>
      <c r="B334" s="7" t="s">
        <v>1028</v>
      </c>
      <c r="C334" s="7" t="s">
        <v>26</v>
      </c>
      <c r="D334" s="7" t="s">
        <v>1029</v>
      </c>
      <c r="E334" s="7" t="s">
        <v>1030</v>
      </c>
      <c r="F334" s="7" t="s">
        <v>110</v>
      </c>
      <c r="G334" s="7" t="s">
        <v>318</v>
      </c>
      <c r="H334" s="7" t="s">
        <v>124</v>
      </c>
      <c r="I334" s="7" t="s">
        <v>32</v>
      </c>
      <c r="J334" s="7" t="s">
        <v>47</v>
      </c>
      <c r="K334" s="7" t="s">
        <v>1778</v>
      </c>
      <c r="L334" s="7" t="s">
        <v>1508</v>
      </c>
      <c r="M334" s="7" t="s">
        <v>1548</v>
      </c>
      <c r="N334" s="7" t="s">
        <v>1779</v>
      </c>
      <c r="O334" s="7">
        <v>56.79</v>
      </c>
      <c r="P334" s="7">
        <v>3</v>
      </c>
      <c r="Q334" s="7">
        <v>8.4600000000000009</v>
      </c>
      <c r="R334" s="7">
        <v>3.15</v>
      </c>
      <c r="S334" s="7" t="s">
        <v>38</v>
      </c>
      <c r="T334" s="7">
        <v>330</v>
      </c>
      <c r="U334" s="7" t="s">
        <v>39</v>
      </c>
      <c r="V334" s="7" t="s">
        <v>78</v>
      </c>
      <c r="W334" s="8" t="s">
        <v>58</v>
      </c>
      <c r="X334" s="3">
        <v>44948</v>
      </c>
      <c r="Y334" s="4" t="str">
        <f>TEXT(India_Data[[#This Row],[Order Date]],"YYYY")</f>
        <v>2023</v>
      </c>
      <c r="Z334" s="4" t="str">
        <f>TEXT(India_Data[[#This Row],[Order Date]],"dddd")</f>
        <v>Sunday</v>
      </c>
      <c r="AA334" s="4" t="str">
        <f>TEXT(India_Data[[#This Row],[Order Date]],"MMMM")</f>
        <v>January</v>
      </c>
      <c r="AB334" s="4">
        <v>44950</v>
      </c>
      <c r="AC334" t="str">
        <f>IF(OR(India_Data[[#This Row],[Dayname]]="Sunday",India_Data[[#This Row],[Dayname]]="Saturday"),"Weekend","Weekday")</f>
        <v>Weekend</v>
      </c>
      <c r="AD334">
        <f>WEEKDAY(India_Data[[#This Row],[Order Date]])</f>
        <v>1</v>
      </c>
      <c r="AE334" t="str">
        <f>IF(OR(India_Data[[#This Row],[Column1]]=1,India_Data[[#This Row],[Column1]]=7),"Weekend","Weekday")</f>
        <v>Weekend</v>
      </c>
      <c r="AF334" s="15">
        <f>WEEKDAY(India_Data[[#This Row],[Order Date]],2)</f>
        <v>7</v>
      </c>
      <c r="AG334" s="15" t="str">
        <f>IF(India_Data[[#This Row],[Column3]]&gt;5,"Weekend","weekday")</f>
        <v>Weekend</v>
      </c>
    </row>
    <row r="335" spans="1:33" x14ac:dyDescent="0.35">
      <c r="A335" s="9">
        <v>334</v>
      </c>
      <c r="B335" s="7" t="s">
        <v>1780</v>
      </c>
      <c r="C335" s="7" t="s">
        <v>26</v>
      </c>
      <c r="D335" s="7" t="s">
        <v>148</v>
      </c>
      <c r="E335" s="7" t="s">
        <v>149</v>
      </c>
      <c r="F335" s="7" t="s">
        <v>110</v>
      </c>
      <c r="G335" s="7" t="s">
        <v>786</v>
      </c>
      <c r="H335" s="7" t="s">
        <v>63</v>
      </c>
      <c r="I335" s="7" t="s">
        <v>32</v>
      </c>
      <c r="J335" s="7" t="s">
        <v>54</v>
      </c>
      <c r="K335" s="7" t="s">
        <v>1703</v>
      </c>
      <c r="L335" s="7" t="s">
        <v>1508</v>
      </c>
      <c r="M335" s="7" t="s">
        <v>1509</v>
      </c>
      <c r="N335" s="7" t="s">
        <v>1704</v>
      </c>
      <c r="O335" s="7">
        <v>2186.6999999999998</v>
      </c>
      <c r="P335" s="7">
        <v>5</v>
      </c>
      <c r="Q335" s="7">
        <v>481.05</v>
      </c>
      <c r="R335" s="7">
        <v>178.04</v>
      </c>
      <c r="S335" s="7" t="s">
        <v>38</v>
      </c>
      <c r="T335" s="7">
        <v>145</v>
      </c>
      <c r="U335" s="7" t="s">
        <v>39</v>
      </c>
      <c r="V335" s="7" t="s">
        <v>57</v>
      </c>
      <c r="W335" s="8" t="s">
        <v>41</v>
      </c>
      <c r="X335" s="3">
        <v>44740</v>
      </c>
      <c r="Y335" s="4" t="str">
        <f>TEXT(India_Data[[#This Row],[Order Date]],"YYYY")</f>
        <v>2022</v>
      </c>
      <c r="Z335" s="4" t="str">
        <f>TEXT(India_Data[[#This Row],[Order Date]],"dddd")</f>
        <v>Tuesday</v>
      </c>
      <c r="AA335" s="4" t="str">
        <f>TEXT(India_Data[[#This Row],[Order Date]],"MMMM")</f>
        <v>June</v>
      </c>
      <c r="AB335" s="4">
        <v>44740</v>
      </c>
      <c r="AC335" t="str">
        <f>IF(OR(India_Data[[#This Row],[Dayname]]="Sunday",India_Data[[#This Row],[Dayname]]="Saturday"),"Weekend","Weekday")</f>
        <v>Weekday</v>
      </c>
      <c r="AD335">
        <f>WEEKDAY(India_Data[[#This Row],[Order Date]])</f>
        <v>3</v>
      </c>
      <c r="AE335" t="str">
        <f>IF(OR(India_Data[[#This Row],[Column1]]=1,India_Data[[#This Row],[Column1]]=7),"Weekend","Weekday")</f>
        <v>Weekday</v>
      </c>
      <c r="AF335" s="15">
        <f>WEEKDAY(India_Data[[#This Row],[Order Date]],2)</f>
        <v>2</v>
      </c>
      <c r="AG335" s="15" t="str">
        <f>IF(India_Data[[#This Row],[Column3]]&gt;5,"Weekend","weekday")</f>
        <v>weekday</v>
      </c>
    </row>
    <row r="336" spans="1:33" x14ac:dyDescent="0.35">
      <c r="A336" s="9">
        <v>335</v>
      </c>
      <c r="B336" s="7" t="s">
        <v>846</v>
      </c>
      <c r="C336" s="7" t="s">
        <v>26</v>
      </c>
      <c r="D336" s="7" t="s">
        <v>847</v>
      </c>
      <c r="E336" s="7" t="s">
        <v>848</v>
      </c>
      <c r="F336" s="7" t="s">
        <v>110</v>
      </c>
      <c r="G336" s="7" t="s">
        <v>802</v>
      </c>
      <c r="H336" s="7" t="s">
        <v>63</v>
      </c>
      <c r="I336" s="7" t="s">
        <v>32</v>
      </c>
      <c r="J336" s="7" t="s">
        <v>54</v>
      </c>
      <c r="K336" s="7" t="s">
        <v>1781</v>
      </c>
      <c r="L336" s="7" t="s">
        <v>1508</v>
      </c>
      <c r="M336" s="7" t="s">
        <v>1509</v>
      </c>
      <c r="N336" s="7" t="s">
        <v>1782</v>
      </c>
      <c r="O336" s="7">
        <v>1106.46</v>
      </c>
      <c r="P336" s="7">
        <v>9</v>
      </c>
      <c r="Q336" s="7">
        <v>187.92</v>
      </c>
      <c r="R336" s="7">
        <v>83.06</v>
      </c>
      <c r="S336" s="7" t="s">
        <v>38</v>
      </c>
      <c r="T336" s="7">
        <v>509</v>
      </c>
      <c r="U336" s="7" t="s">
        <v>39</v>
      </c>
      <c r="V336" s="7" t="s">
        <v>40</v>
      </c>
      <c r="W336" s="8" t="s">
        <v>41</v>
      </c>
      <c r="X336" s="3">
        <v>44657</v>
      </c>
      <c r="Y336" s="4" t="str">
        <f>TEXT(India_Data[[#This Row],[Order Date]],"YYYY")</f>
        <v>2022</v>
      </c>
      <c r="Z336" s="4" t="str">
        <f>TEXT(India_Data[[#This Row],[Order Date]],"dddd")</f>
        <v>Wednesday</v>
      </c>
      <c r="AA336" s="4" t="str">
        <f>TEXT(India_Data[[#This Row],[Order Date]],"MMMM")</f>
        <v>April</v>
      </c>
      <c r="AB336" s="4">
        <v>44718</v>
      </c>
      <c r="AC336" t="str">
        <f>IF(OR(India_Data[[#This Row],[Dayname]]="Sunday",India_Data[[#This Row],[Dayname]]="Saturday"),"Weekend","Weekday")</f>
        <v>Weekday</v>
      </c>
      <c r="AD336">
        <f>WEEKDAY(India_Data[[#This Row],[Order Date]])</f>
        <v>4</v>
      </c>
      <c r="AE336" t="str">
        <f>IF(OR(India_Data[[#This Row],[Column1]]=1,India_Data[[#This Row],[Column1]]=7),"Weekend","Weekday")</f>
        <v>Weekday</v>
      </c>
      <c r="AF336" s="15">
        <f>WEEKDAY(India_Data[[#This Row],[Order Date]],2)</f>
        <v>3</v>
      </c>
      <c r="AG336" s="15" t="str">
        <f>IF(India_Data[[#This Row],[Column3]]&gt;5,"Weekend","weekday")</f>
        <v>weekday</v>
      </c>
    </row>
    <row r="337" spans="1:33" x14ac:dyDescent="0.35">
      <c r="A337" s="9">
        <v>336</v>
      </c>
      <c r="B337" s="7" t="s">
        <v>1783</v>
      </c>
      <c r="C337" s="7" t="s">
        <v>26</v>
      </c>
      <c r="D337" s="7" t="s">
        <v>309</v>
      </c>
      <c r="E337" s="7" t="s">
        <v>310</v>
      </c>
      <c r="F337" s="7" t="s">
        <v>110</v>
      </c>
      <c r="G337" s="7" t="s">
        <v>681</v>
      </c>
      <c r="H337" s="7" t="s">
        <v>63</v>
      </c>
      <c r="I337" s="7" t="s">
        <v>32</v>
      </c>
      <c r="J337" s="7" t="s">
        <v>54</v>
      </c>
      <c r="K337" s="7" t="s">
        <v>1784</v>
      </c>
      <c r="L337" s="7" t="s">
        <v>1508</v>
      </c>
      <c r="M337" s="7" t="s">
        <v>1509</v>
      </c>
      <c r="N337" s="7" t="s">
        <v>1785</v>
      </c>
      <c r="O337" s="7">
        <v>434.16</v>
      </c>
      <c r="P337" s="7">
        <v>3</v>
      </c>
      <c r="Q337" s="7">
        <v>73.8</v>
      </c>
      <c r="R337" s="7">
        <v>35.81</v>
      </c>
      <c r="S337" s="7" t="s">
        <v>38</v>
      </c>
      <c r="T337" s="7">
        <v>419</v>
      </c>
      <c r="U337" s="7" t="s">
        <v>39</v>
      </c>
      <c r="V337" s="7" t="s">
        <v>50</v>
      </c>
      <c r="W337" s="8" t="s">
        <v>41</v>
      </c>
      <c r="X337" s="3">
        <v>45512</v>
      </c>
      <c r="Y337" s="4" t="str">
        <f>TEXT(India_Data[[#This Row],[Order Date]],"YYYY")</f>
        <v>2024</v>
      </c>
      <c r="Z337" s="4" t="str">
        <f>TEXT(India_Data[[#This Row],[Order Date]],"dddd")</f>
        <v>Thursday</v>
      </c>
      <c r="AA337" s="4" t="str">
        <f>TEXT(India_Data[[#This Row],[Order Date]],"MMMM")</f>
        <v>August</v>
      </c>
      <c r="AB337" s="4">
        <v>45512</v>
      </c>
      <c r="AC337" t="str">
        <f>IF(OR(India_Data[[#This Row],[Dayname]]="Sunday",India_Data[[#This Row],[Dayname]]="Saturday"),"Weekend","Weekday")</f>
        <v>Weekday</v>
      </c>
      <c r="AD337">
        <f>WEEKDAY(India_Data[[#This Row],[Order Date]])</f>
        <v>5</v>
      </c>
      <c r="AE337" t="str">
        <f>IF(OR(India_Data[[#This Row],[Column1]]=1,India_Data[[#This Row],[Column1]]=7),"Weekend","Weekday")</f>
        <v>Weekday</v>
      </c>
      <c r="AF337" s="15">
        <f>WEEKDAY(India_Data[[#This Row],[Order Date]],2)</f>
        <v>4</v>
      </c>
      <c r="AG337" s="15" t="str">
        <f>IF(India_Data[[#This Row],[Column3]]&gt;5,"Weekend","weekday")</f>
        <v>weekday</v>
      </c>
    </row>
    <row r="338" spans="1:33" x14ac:dyDescent="0.35">
      <c r="A338" s="9">
        <v>337</v>
      </c>
      <c r="B338" s="7" t="s">
        <v>1786</v>
      </c>
      <c r="C338" s="7" t="s">
        <v>26</v>
      </c>
      <c r="D338" s="7" t="s">
        <v>1787</v>
      </c>
      <c r="E338" s="7" t="s">
        <v>1788</v>
      </c>
      <c r="F338" s="7" t="s">
        <v>110</v>
      </c>
      <c r="G338" s="7" t="s">
        <v>291</v>
      </c>
      <c r="H338" s="7" t="s">
        <v>63</v>
      </c>
      <c r="I338" s="7" t="s">
        <v>32</v>
      </c>
      <c r="J338" s="7" t="s">
        <v>54</v>
      </c>
      <c r="K338" s="7" t="s">
        <v>1789</v>
      </c>
      <c r="L338" s="7" t="s">
        <v>1508</v>
      </c>
      <c r="M338" s="7" t="s">
        <v>1509</v>
      </c>
      <c r="N338" s="7" t="s">
        <v>1606</v>
      </c>
      <c r="O338" s="7">
        <v>567.13499999999999</v>
      </c>
      <c r="P338" s="7">
        <v>9</v>
      </c>
      <c r="Q338" s="7">
        <v>-510.435</v>
      </c>
      <c r="R338" s="7">
        <v>51.6</v>
      </c>
      <c r="S338" s="7" t="s">
        <v>38</v>
      </c>
      <c r="T338" s="7">
        <v>48</v>
      </c>
      <c r="U338" s="7" t="s">
        <v>39</v>
      </c>
      <c r="V338" s="7" t="s">
        <v>78</v>
      </c>
      <c r="W338" s="8" t="s">
        <v>58</v>
      </c>
      <c r="X338" s="3">
        <v>45514</v>
      </c>
      <c r="Y338" s="4" t="str">
        <f>TEXT(India_Data[[#This Row],[Order Date]],"YYYY")</f>
        <v>2024</v>
      </c>
      <c r="Z338" s="4" t="str">
        <f>TEXT(India_Data[[#This Row],[Order Date]],"dddd")</f>
        <v>Saturday</v>
      </c>
      <c r="AA338" s="4" t="str">
        <f>TEXT(India_Data[[#This Row],[Order Date]],"MMMM")</f>
        <v>August</v>
      </c>
      <c r="AB338" s="4">
        <v>45575</v>
      </c>
      <c r="AC338" t="str">
        <f>IF(OR(India_Data[[#This Row],[Dayname]]="Sunday",India_Data[[#This Row],[Dayname]]="Saturday"),"Weekend","Weekday")</f>
        <v>Weekend</v>
      </c>
      <c r="AD338">
        <f>WEEKDAY(India_Data[[#This Row],[Order Date]])</f>
        <v>7</v>
      </c>
      <c r="AE338" t="str">
        <f>IF(OR(India_Data[[#This Row],[Column1]]=1,India_Data[[#This Row],[Column1]]=7),"Weekend","Weekday")</f>
        <v>Weekend</v>
      </c>
      <c r="AF338" s="15">
        <f>WEEKDAY(India_Data[[#This Row],[Order Date]],2)</f>
        <v>6</v>
      </c>
      <c r="AG338" s="15" t="str">
        <f>IF(India_Data[[#This Row],[Column3]]&gt;5,"Weekend","weekday")</f>
        <v>Weekend</v>
      </c>
    </row>
    <row r="339" spans="1:33" x14ac:dyDescent="0.35">
      <c r="A339" s="9">
        <v>338</v>
      </c>
      <c r="B339" s="7" t="s">
        <v>853</v>
      </c>
      <c r="C339" s="7" t="s">
        <v>26</v>
      </c>
      <c r="D339" s="7" t="s">
        <v>854</v>
      </c>
      <c r="E339" s="7" t="s">
        <v>855</v>
      </c>
      <c r="F339" s="7" t="s">
        <v>110</v>
      </c>
      <c r="G339" s="7" t="s">
        <v>135</v>
      </c>
      <c r="H339" s="7" t="s">
        <v>136</v>
      </c>
      <c r="I339" s="7" t="s">
        <v>32</v>
      </c>
      <c r="J339" s="7" t="s">
        <v>54</v>
      </c>
      <c r="K339" s="7" t="s">
        <v>1790</v>
      </c>
      <c r="L339" s="7" t="s">
        <v>1508</v>
      </c>
      <c r="M339" s="7" t="s">
        <v>1518</v>
      </c>
      <c r="N339" s="7" t="s">
        <v>1791</v>
      </c>
      <c r="O339" s="7">
        <v>732.78</v>
      </c>
      <c r="P339" s="7">
        <v>9</v>
      </c>
      <c r="Q339" s="7">
        <v>278.37</v>
      </c>
      <c r="R339" s="7">
        <v>53.53</v>
      </c>
      <c r="S339" s="7" t="s">
        <v>38</v>
      </c>
      <c r="T339" s="7">
        <v>230</v>
      </c>
      <c r="U339" s="7" t="s">
        <v>39</v>
      </c>
      <c r="V339" s="7" t="s">
        <v>50</v>
      </c>
      <c r="W339" s="8" t="s">
        <v>41</v>
      </c>
      <c r="X339" s="3">
        <v>45077</v>
      </c>
      <c r="Y339" s="4" t="str">
        <f>TEXT(India_Data[[#This Row],[Order Date]],"YYYY")</f>
        <v>2023</v>
      </c>
      <c r="Z339" s="4" t="str">
        <f>TEXT(India_Data[[#This Row],[Order Date]],"dddd")</f>
        <v>Wednesday</v>
      </c>
      <c r="AA339" s="4" t="str">
        <f>TEXT(India_Data[[#This Row],[Order Date]],"MMMM")</f>
        <v>May</v>
      </c>
      <c r="AB339" s="4">
        <v>45077</v>
      </c>
      <c r="AC339" t="str">
        <f>IF(OR(India_Data[[#This Row],[Dayname]]="Sunday",India_Data[[#This Row],[Dayname]]="Saturday"),"Weekend","Weekday")</f>
        <v>Weekday</v>
      </c>
      <c r="AD339">
        <f>WEEKDAY(India_Data[[#This Row],[Order Date]])</f>
        <v>4</v>
      </c>
      <c r="AE339" t="str">
        <f>IF(OR(India_Data[[#This Row],[Column1]]=1,India_Data[[#This Row],[Column1]]=7),"Weekend","Weekday")</f>
        <v>Weekday</v>
      </c>
      <c r="AF339" s="15">
        <f>WEEKDAY(India_Data[[#This Row],[Order Date]],2)</f>
        <v>3</v>
      </c>
      <c r="AG339" s="15" t="str">
        <f>IF(India_Data[[#This Row],[Column3]]&gt;5,"Weekend","weekday")</f>
        <v>weekday</v>
      </c>
    </row>
    <row r="340" spans="1:33" x14ac:dyDescent="0.35">
      <c r="A340" s="9">
        <v>339</v>
      </c>
      <c r="B340" s="7" t="s">
        <v>1792</v>
      </c>
      <c r="C340" s="7" t="s">
        <v>26</v>
      </c>
      <c r="D340" s="7" t="s">
        <v>1793</v>
      </c>
      <c r="E340" s="7" t="s">
        <v>1794</v>
      </c>
      <c r="F340" s="7" t="s">
        <v>110</v>
      </c>
      <c r="G340" s="7" t="s">
        <v>318</v>
      </c>
      <c r="H340" s="7" t="s">
        <v>124</v>
      </c>
      <c r="I340" s="7" t="s">
        <v>32</v>
      </c>
      <c r="J340" s="7" t="s">
        <v>47</v>
      </c>
      <c r="K340" s="7" t="s">
        <v>1795</v>
      </c>
      <c r="L340" s="7" t="s">
        <v>1508</v>
      </c>
      <c r="M340" s="7" t="s">
        <v>1518</v>
      </c>
      <c r="N340" s="7" t="s">
        <v>1796</v>
      </c>
      <c r="O340" s="7">
        <v>869.7</v>
      </c>
      <c r="P340" s="7">
        <v>5</v>
      </c>
      <c r="Q340" s="7">
        <v>191.25</v>
      </c>
      <c r="R340" s="7">
        <v>43.04</v>
      </c>
      <c r="S340" s="7" t="s">
        <v>38</v>
      </c>
      <c r="T340" s="7">
        <v>141</v>
      </c>
      <c r="U340" s="7" t="s">
        <v>39</v>
      </c>
      <c r="V340" s="7" t="s">
        <v>57</v>
      </c>
      <c r="W340" s="8" t="s">
        <v>41</v>
      </c>
      <c r="X340" s="3">
        <v>45403</v>
      </c>
      <c r="Y340" s="4" t="str">
        <f>TEXT(India_Data[[#This Row],[Order Date]],"YYYY")</f>
        <v>2024</v>
      </c>
      <c r="Z340" s="4" t="str">
        <f>TEXT(India_Data[[#This Row],[Order Date]],"dddd")</f>
        <v>Sunday</v>
      </c>
      <c r="AA340" s="4" t="str">
        <f>TEXT(India_Data[[#This Row],[Order Date]],"MMMM")</f>
        <v>April</v>
      </c>
      <c r="AB340" s="4">
        <v>45403</v>
      </c>
      <c r="AC340" t="str">
        <f>IF(OR(India_Data[[#This Row],[Dayname]]="Sunday",India_Data[[#This Row],[Dayname]]="Saturday"),"Weekend","Weekday")</f>
        <v>Weekend</v>
      </c>
      <c r="AD340">
        <f>WEEKDAY(India_Data[[#This Row],[Order Date]])</f>
        <v>1</v>
      </c>
      <c r="AE340" t="str">
        <f>IF(OR(India_Data[[#This Row],[Column1]]=1,India_Data[[#This Row],[Column1]]=7),"Weekend","Weekday")</f>
        <v>Weekend</v>
      </c>
      <c r="AF340" s="15">
        <f>WEEKDAY(India_Data[[#This Row],[Order Date]],2)</f>
        <v>7</v>
      </c>
      <c r="AG340" s="15" t="str">
        <f>IF(India_Data[[#This Row],[Column3]]&gt;5,"Weekend","weekday")</f>
        <v>Weekend</v>
      </c>
    </row>
    <row r="341" spans="1:33" x14ac:dyDescent="0.35">
      <c r="A341" s="9">
        <v>340</v>
      </c>
      <c r="B341" s="7" t="s">
        <v>1797</v>
      </c>
      <c r="C341" s="7" t="s">
        <v>26</v>
      </c>
      <c r="D341" s="7" t="s">
        <v>1798</v>
      </c>
      <c r="E341" s="7" t="s">
        <v>1799</v>
      </c>
      <c r="F341" s="7" t="s">
        <v>110</v>
      </c>
      <c r="G341" s="7" t="s">
        <v>529</v>
      </c>
      <c r="H341" s="7" t="s">
        <v>31</v>
      </c>
      <c r="I341" s="7" t="s">
        <v>32</v>
      </c>
      <c r="J341" s="7" t="s">
        <v>33</v>
      </c>
      <c r="K341" s="7" t="s">
        <v>1800</v>
      </c>
      <c r="L341" s="7" t="s">
        <v>1508</v>
      </c>
      <c r="M341" s="7" t="s">
        <v>1518</v>
      </c>
      <c r="N341" s="7" t="s">
        <v>1801</v>
      </c>
      <c r="O341" s="7">
        <v>180.12</v>
      </c>
      <c r="P341" s="7">
        <v>1</v>
      </c>
      <c r="Q341" s="7">
        <v>5.4</v>
      </c>
      <c r="R341" s="7">
        <v>15.88</v>
      </c>
      <c r="S341" s="7" t="s">
        <v>38</v>
      </c>
      <c r="T341" s="7">
        <v>492</v>
      </c>
      <c r="U341" s="7" t="s">
        <v>39</v>
      </c>
      <c r="V341" s="7" t="s">
        <v>40</v>
      </c>
      <c r="W341" s="8" t="s">
        <v>58</v>
      </c>
      <c r="X341" s="3">
        <v>45280</v>
      </c>
      <c r="Y341" s="4" t="str">
        <f>TEXT(India_Data[[#This Row],[Order Date]],"YYYY")</f>
        <v>2023</v>
      </c>
      <c r="Z341" s="4" t="str">
        <f>TEXT(India_Data[[#This Row],[Order Date]],"dddd")</f>
        <v>Wednesday</v>
      </c>
      <c r="AA341" s="4" t="str">
        <f>TEXT(India_Data[[#This Row],[Order Date]],"MMMM")</f>
        <v>December</v>
      </c>
      <c r="AB341" s="4">
        <v>45280</v>
      </c>
      <c r="AC341" t="str">
        <f>IF(OR(India_Data[[#This Row],[Dayname]]="Sunday",India_Data[[#This Row],[Dayname]]="Saturday"),"Weekend","Weekday")</f>
        <v>Weekday</v>
      </c>
      <c r="AD341">
        <f>WEEKDAY(India_Data[[#This Row],[Order Date]])</f>
        <v>4</v>
      </c>
      <c r="AE341" t="str">
        <f>IF(OR(India_Data[[#This Row],[Column1]]=1,India_Data[[#This Row],[Column1]]=7),"Weekend","Weekday")</f>
        <v>Weekday</v>
      </c>
      <c r="AF341" s="15">
        <f>WEEKDAY(India_Data[[#This Row],[Order Date]],2)</f>
        <v>3</v>
      </c>
      <c r="AG341" s="15" t="str">
        <f>IF(India_Data[[#This Row],[Column3]]&gt;5,"Weekend","weekday")</f>
        <v>weekday</v>
      </c>
    </row>
    <row r="342" spans="1:33" x14ac:dyDescent="0.35">
      <c r="A342" s="9">
        <v>341</v>
      </c>
      <c r="B342" s="7" t="s">
        <v>436</v>
      </c>
      <c r="C342" s="7" t="s">
        <v>26</v>
      </c>
      <c r="D342" s="7" t="s">
        <v>437</v>
      </c>
      <c r="E342" s="7" t="s">
        <v>438</v>
      </c>
      <c r="F342" s="7" t="s">
        <v>110</v>
      </c>
      <c r="G342" s="7" t="s">
        <v>164</v>
      </c>
      <c r="H342" s="7" t="s">
        <v>165</v>
      </c>
      <c r="I342" s="7" t="s">
        <v>32</v>
      </c>
      <c r="J342" s="7" t="s">
        <v>47</v>
      </c>
      <c r="K342" s="7" t="s">
        <v>1802</v>
      </c>
      <c r="L342" s="7" t="s">
        <v>1508</v>
      </c>
      <c r="M342" s="7" t="s">
        <v>1518</v>
      </c>
      <c r="N342" s="7" t="s">
        <v>1803</v>
      </c>
      <c r="O342" s="7">
        <v>163.65</v>
      </c>
      <c r="P342" s="7">
        <v>1</v>
      </c>
      <c r="Q342" s="7">
        <v>75.27</v>
      </c>
      <c r="R342" s="7">
        <v>12.05</v>
      </c>
      <c r="S342" s="7" t="s">
        <v>38</v>
      </c>
      <c r="T342" s="7">
        <v>128</v>
      </c>
      <c r="U342" s="7" t="s">
        <v>39</v>
      </c>
      <c r="V342" s="7" t="s">
        <v>50</v>
      </c>
      <c r="W342" s="8" t="s">
        <v>41</v>
      </c>
      <c r="X342" s="3">
        <v>44551</v>
      </c>
      <c r="Y342" s="4" t="str">
        <f>TEXT(India_Data[[#This Row],[Order Date]],"YYYY")</f>
        <v>2021</v>
      </c>
      <c r="Z342" s="4" t="str">
        <f>TEXT(India_Data[[#This Row],[Order Date]],"dddd")</f>
        <v>Tuesday</v>
      </c>
      <c r="AA342" s="4" t="str">
        <f>TEXT(India_Data[[#This Row],[Order Date]],"MMMM")</f>
        <v>December</v>
      </c>
      <c r="AB342" s="4">
        <v>44553</v>
      </c>
      <c r="AC342" t="str">
        <f>IF(OR(India_Data[[#This Row],[Dayname]]="Sunday",India_Data[[#This Row],[Dayname]]="Saturday"),"Weekend","Weekday")</f>
        <v>Weekday</v>
      </c>
      <c r="AD342">
        <f>WEEKDAY(India_Data[[#This Row],[Order Date]])</f>
        <v>3</v>
      </c>
      <c r="AE342" t="str">
        <f>IF(OR(India_Data[[#This Row],[Column1]]=1,India_Data[[#This Row],[Column1]]=7),"Weekend","Weekday")</f>
        <v>Weekday</v>
      </c>
      <c r="AF342" s="15">
        <f>WEEKDAY(India_Data[[#This Row],[Order Date]],2)</f>
        <v>2</v>
      </c>
      <c r="AG342" s="15" t="str">
        <f>IF(India_Data[[#This Row],[Column3]]&gt;5,"Weekend","weekday")</f>
        <v>weekday</v>
      </c>
    </row>
    <row r="343" spans="1:33" x14ac:dyDescent="0.35">
      <c r="A343" s="9">
        <v>342</v>
      </c>
      <c r="B343" s="7" t="s">
        <v>1804</v>
      </c>
      <c r="C343" s="7" t="s">
        <v>26</v>
      </c>
      <c r="D343" s="7" t="s">
        <v>1805</v>
      </c>
      <c r="E343" s="7" t="s">
        <v>1806</v>
      </c>
      <c r="F343" s="7" t="s">
        <v>110</v>
      </c>
      <c r="G343" s="7" t="s">
        <v>218</v>
      </c>
      <c r="H343" s="7" t="s">
        <v>165</v>
      </c>
      <c r="I343" s="7" t="s">
        <v>32</v>
      </c>
      <c r="J343" s="7" t="s">
        <v>47</v>
      </c>
      <c r="K343" s="7" t="s">
        <v>1807</v>
      </c>
      <c r="L343" s="7" t="s">
        <v>1508</v>
      </c>
      <c r="M343" s="7" t="s">
        <v>1518</v>
      </c>
      <c r="N343" s="7" t="s">
        <v>1808</v>
      </c>
      <c r="O343" s="7">
        <v>129</v>
      </c>
      <c r="P343" s="7">
        <v>1</v>
      </c>
      <c r="Q343" s="7">
        <v>20.64</v>
      </c>
      <c r="R343" s="7">
        <v>7.77</v>
      </c>
      <c r="S343" s="7" t="s">
        <v>38</v>
      </c>
      <c r="T343" s="7">
        <v>100</v>
      </c>
      <c r="U343" s="7" t="s">
        <v>39</v>
      </c>
      <c r="V343" s="7" t="s">
        <v>78</v>
      </c>
      <c r="W343" s="8" t="s">
        <v>41</v>
      </c>
      <c r="X343" s="3">
        <v>45613</v>
      </c>
      <c r="Y343" s="4" t="str">
        <f>TEXT(India_Data[[#This Row],[Order Date]],"YYYY")</f>
        <v>2024</v>
      </c>
      <c r="Z343" s="4" t="str">
        <f>TEXT(India_Data[[#This Row],[Order Date]],"dddd")</f>
        <v>Sunday</v>
      </c>
      <c r="AA343" s="4" t="str">
        <f>TEXT(India_Data[[#This Row],[Order Date]],"MMMM")</f>
        <v>November</v>
      </c>
      <c r="AB343" s="4">
        <v>45616</v>
      </c>
      <c r="AC343" t="str">
        <f>IF(OR(India_Data[[#This Row],[Dayname]]="Sunday",India_Data[[#This Row],[Dayname]]="Saturday"),"Weekend","Weekday")</f>
        <v>Weekend</v>
      </c>
      <c r="AD343">
        <f>WEEKDAY(India_Data[[#This Row],[Order Date]])</f>
        <v>1</v>
      </c>
      <c r="AE343" t="str">
        <f>IF(OR(India_Data[[#This Row],[Column1]]=1,India_Data[[#This Row],[Column1]]=7),"Weekend","Weekday")</f>
        <v>Weekend</v>
      </c>
      <c r="AF343" s="15">
        <f>WEEKDAY(India_Data[[#This Row],[Order Date]],2)</f>
        <v>7</v>
      </c>
      <c r="AG343" s="15" t="str">
        <f>IF(India_Data[[#This Row],[Column3]]&gt;5,"Weekend","weekday")</f>
        <v>Weekend</v>
      </c>
    </row>
    <row r="344" spans="1:33" x14ac:dyDescent="0.35">
      <c r="A344" s="9">
        <v>343</v>
      </c>
      <c r="B344" s="7" t="s">
        <v>1099</v>
      </c>
      <c r="C344" s="7" t="s">
        <v>26</v>
      </c>
      <c r="D344" s="7" t="s">
        <v>1100</v>
      </c>
      <c r="E344" s="7" t="s">
        <v>1101</v>
      </c>
      <c r="F344" s="7" t="s">
        <v>110</v>
      </c>
      <c r="G344" s="7" t="s">
        <v>45</v>
      </c>
      <c r="H344" s="7" t="s">
        <v>46</v>
      </c>
      <c r="I344" s="7" t="s">
        <v>32</v>
      </c>
      <c r="J344" s="7" t="s">
        <v>47</v>
      </c>
      <c r="K344" s="7" t="s">
        <v>1809</v>
      </c>
      <c r="L344" s="7" t="s">
        <v>1508</v>
      </c>
      <c r="M344" s="7" t="s">
        <v>1518</v>
      </c>
      <c r="N344" s="7" t="s">
        <v>1810</v>
      </c>
      <c r="O344" s="7">
        <v>58.02</v>
      </c>
      <c r="P344" s="7">
        <v>1</v>
      </c>
      <c r="Q344" s="7">
        <v>29.01</v>
      </c>
      <c r="R344" s="7">
        <v>1.93</v>
      </c>
      <c r="S344" s="7" t="s">
        <v>38</v>
      </c>
      <c r="T344" s="7">
        <v>210</v>
      </c>
      <c r="U344" s="7" t="s">
        <v>39</v>
      </c>
      <c r="V344" s="7" t="s">
        <v>57</v>
      </c>
      <c r="W344" s="8" t="s">
        <v>58</v>
      </c>
      <c r="X344" s="3">
        <v>44756</v>
      </c>
      <c r="Y344" s="4" t="str">
        <f>TEXT(India_Data[[#This Row],[Order Date]],"YYYY")</f>
        <v>2022</v>
      </c>
      <c r="Z344" s="4" t="str">
        <f>TEXT(India_Data[[#This Row],[Order Date]],"dddd")</f>
        <v>Thursday</v>
      </c>
      <c r="AA344" s="4" t="str">
        <f>TEXT(India_Data[[#This Row],[Order Date]],"MMMM")</f>
        <v>July</v>
      </c>
      <c r="AB344" s="4">
        <v>44758</v>
      </c>
      <c r="AC344" t="str">
        <f>IF(OR(India_Data[[#This Row],[Dayname]]="Sunday",India_Data[[#This Row],[Dayname]]="Saturday"),"Weekend","Weekday")</f>
        <v>Weekday</v>
      </c>
      <c r="AD344">
        <f>WEEKDAY(India_Data[[#This Row],[Order Date]])</f>
        <v>5</v>
      </c>
      <c r="AE344" t="str">
        <f>IF(OR(India_Data[[#This Row],[Column1]]=1,India_Data[[#This Row],[Column1]]=7),"Weekend","Weekday")</f>
        <v>Weekday</v>
      </c>
      <c r="AF344" s="15">
        <f>WEEKDAY(India_Data[[#This Row],[Order Date]],2)</f>
        <v>4</v>
      </c>
      <c r="AG344" s="15" t="str">
        <f>IF(India_Data[[#This Row],[Column3]]&gt;5,"Weekend","weekday")</f>
        <v>weekday</v>
      </c>
    </row>
    <row r="345" spans="1:33" x14ac:dyDescent="0.35">
      <c r="A345" s="9">
        <v>344</v>
      </c>
      <c r="B345" s="7" t="s">
        <v>147</v>
      </c>
      <c r="C345" s="7" t="s">
        <v>26</v>
      </c>
      <c r="D345" s="7" t="s">
        <v>148</v>
      </c>
      <c r="E345" s="7" t="s">
        <v>149</v>
      </c>
      <c r="F345" s="7" t="s">
        <v>110</v>
      </c>
      <c r="G345" s="7" t="s">
        <v>150</v>
      </c>
      <c r="H345" s="7" t="s">
        <v>46</v>
      </c>
      <c r="I345" s="7" t="s">
        <v>32</v>
      </c>
      <c r="J345" s="7" t="s">
        <v>47</v>
      </c>
      <c r="K345" s="7" t="s">
        <v>1975</v>
      </c>
      <c r="L345" s="7" t="s">
        <v>1942</v>
      </c>
      <c r="M345" s="7" t="s">
        <v>1958</v>
      </c>
      <c r="N345" s="7" t="s">
        <v>1976</v>
      </c>
      <c r="O345" s="7">
        <v>769.68</v>
      </c>
      <c r="P345" s="7">
        <v>3</v>
      </c>
      <c r="Q345" s="7">
        <v>130.77000000000001</v>
      </c>
      <c r="R345" s="7">
        <v>27.67</v>
      </c>
      <c r="S345" s="7" t="s">
        <v>38</v>
      </c>
      <c r="T345" s="7">
        <v>664</v>
      </c>
      <c r="U345" s="7" t="s">
        <v>39</v>
      </c>
      <c r="V345" s="7" t="s">
        <v>40</v>
      </c>
      <c r="W345" s="8" t="s">
        <v>41</v>
      </c>
      <c r="X345" s="3">
        <v>45189</v>
      </c>
      <c r="Y345" s="4" t="str">
        <f>TEXT(India_Data[[#This Row],[Order Date]],"YYYY")</f>
        <v>2023</v>
      </c>
      <c r="Z345" s="4" t="str">
        <f>TEXT(India_Data[[#This Row],[Order Date]],"dddd")</f>
        <v>Wednesday</v>
      </c>
      <c r="AA345" s="4" t="str">
        <f>TEXT(India_Data[[#This Row],[Order Date]],"MMMM")</f>
        <v>September</v>
      </c>
      <c r="AB345" s="4">
        <v>45191</v>
      </c>
      <c r="AC345" t="str">
        <f>IF(OR(India_Data[[#This Row],[Dayname]]="Sunday",India_Data[[#This Row],[Dayname]]="Saturday"),"Weekend","Weekday")</f>
        <v>Weekday</v>
      </c>
      <c r="AD345">
        <f>WEEKDAY(India_Data[[#This Row],[Order Date]])</f>
        <v>4</v>
      </c>
      <c r="AE345" t="str">
        <f>IF(OR(India_Data[[#This Row],[Column1]]=1,India_Data[[#This Row],[Column1]]=7),"Weekend","Weekday")</f>
        <v>Weekday</v>
      </c>
      <c r="AF345" s="15">
        <f>WEEKDAY(India_Data[[#This Row],[Order Date]],2)</f>
        <v>3</v>
      </c>
      <c r="AG345" s="15" t="str">
        <f>IF(India_Data[[#This Row],[Column3]]&gt;5,"Weekend","weekday")</f>
        <v>weekday</v>
      </c>
    </row>
    <row r="346" spans="1:33" x14ac:dyDescent="0.35">
      <c r="A346" s="9">
        <v>345</v>
      </c>
      <c r="B346" s="7" t="s">
        <v>951</v>
      </c>
      <c r="C346" s="7" t="s">
        <v>26</v>
      </c>
      <c r="D346" s="7" t="s">
        <v>952</v>
      </c>
      <c r="E346" s="7" t="s">
        <v>953</v>
      </c>
      <c r="F346" s="7" t="s">
        <v>110</v>
      </c>
      <c r="G346" s="7" t="s">
        <v>260</v>
      </c>
      <c r="H346" s="7" t="s">
        <v>260</v>
      </c>
      <c r="I346" s="7" t="s">
        <v>32</v>
      </c>
      <c r="J346" s="7" t="s">
        <v>33</v>
      </c>
      <c r="K346" s="7" t="s">
        <v>1977</v>
      </c>
      <c r="L346" s="7" t="s">
        <v>1942</v>
      </c>
      <c r="M346" s="7" t="s">
        <v>1950</v>
      </c>
      <c r="N346" s="7" t="s">
        <v>1978</v>
      </c>
      <c r="O346" s="7">
        <v>192.78</v>
      </c>
      <c r="P346" s="7">
        <v>1</v>
      </c>
      <c r="Q346" s="7">
        <v>92.52</v>
      </c>
      <c r="R346" s="7">
        <v>13.49</v>
      </c>
      <c r="S346" s="7" t="s">
        <v>38</v>
      </c>
      <c r="T346" s="7">
        <v>61</v>
      </c>
      <c r="U346" s="7" t="s">
        <v>39</v>
      </c>
      <c r="V346" s="7" t="s">
        <v>78</v>
      </c>
      <c r="W346" s="8" t="s">
        <v>58</v>
      </c>
      <c r="X346" s="3">
        <v>44688</v>
      </c>
      <c r="Y346" s="4" t="str">
        <f>TEXT(India_Data[[#This Row],[Order Date]],"YYYY")</f>
        <v>2022</v>
      </c>
      <c r="Z346" s="4" t="str">
        <f>TEXT(India_Data[[#This Row],[Order Date]],"dddd")</f>
        <v>Saturday</v>
      </c>
      <c r="AA346" s="4" t="str">
        <f>TEXT(India_Data[[#This Row],[Order Date]],"MMMM")</f>
        <v>May</v>
      </c>
      <c r="AB346" s="4">
        <v>44749</v>
      </c>
      <c r="AC346" t="str">
        <f>IF(OR(India_Data[[#This Row],[Dayname]]="Sunday",India_Data[[#This Row],[Dayname]]="Saturday"),"Weekend","Weekday")</f>
        <v>Weekend</v>
      </c>
      <c r="AD346">
        <f>WEEKDAY(India_Data[[#This Row],[Order Date]])</f>
        <v>7</v>
      </c>
      <c r="AE346" t="str">
        <f>IF(OR(India_Data[[#This Row],[Column1]]=1,India_Data[[#This Row],[Column1]]=7),"Weekend","Weekday")</f>
        <v>Weekend</v>
      </c>
      <c r="AF346" s="15">
        <f>WEEKDAY(India_Data[[#This Row],[Order Date]],2)</f>
        <v>6</v>
      </c>
      <c r="AG346" s="15" t="str">
        <f>IF(India_Data[[#This Row],[Column3]]&gt;5,"Weekend","weekday")</f>
        <v>Weekend</v>
      </c>
    </row>
    <row r="347" spans="1:33" x14ac:dyDescent="0.35">
      <c r="A347" s="9">
        <v>346</v>
      </c>
      <c r="B347" s="7" t="s">
        <v>1098</v>
      </c>
      <c r="C347" s="7" t="s">
        <v>26</v>
      </c>
      <c r="D347" s="7" t="s">
        <v>669</v>
      </c>
      <c r="E347" s="7" t="s">
        <v>670</v>
      </c>
      <c r="F347" s="7" t="s">
        <v>110</v>
      </c>
      <c r="G347" s="7" t="s">
        <v>52</v>
      </c>
      <c r="H347" s="7" t="s">
        <v>53</v>
      </c>
      <c r="I347" s="7" t="s">
        <v>32</v>
      </c>
      <c r="J347" s="7" t="s">
        <v>54</v>
      </c>
      <c r="K347" s="7" t="s">
        <v>1971</v>
      </c>
      <c r="L347" s="7" t="s">
        <v>1942</v>
      </c>
      <c r="M347" s="7" t="s">
        <v>1969</v>
      </c>
      <c r="N347" s="7" t="s">
        <v>1972</v>
      </c>
      <c r="O347" s="7">
        <v>493.32</v>
      </c>
      <c r="P347" s="7">
        <v>4</v>
      </c>
      <c r="Q347" s="7">
        <v>172.56</v>
      </c>
      <c r="R347" s="7">
        <v>46.01</v>
      </c>
      <c r="S347" s="7" t="s">
        <v>38</v>
      </c>
      <c r="T347" s="7">
        <v>338</v>
      </c>
      <c r="U347" s="7" t="s">
        <v>39</v>
      </c>
      <c r="V347" s="7" t="s">
        <v>78</v>
      </c>
      <c r="W347" s="8" t="s">
        <v>41</v>
      </c>
      <c r="X347" s="3">
        <v>45320</v>
      </c>
      <c r="Y347" s="4" t="str">
        <f>TEXT(India_Data[[#This Row],[Order Date]],"YYYY")</f>
        <v>2024</v>
      </c>
      <c r="Z347" s="4" t="str">
        <f>TEXT(India_Data[[#This Row],[Order Date]],"dddd")</f>
        <v>Monday</v>
      </c>
      <c r="AA347" s="4" t="str">
        <f>TEXT(India_Data[[#This Row],[Order Date]],"MMMM")</f>
        <v>January</v>
      </c>
      <c r="AB347" s="4">
        <v>45293</v>
      </c>
      <c r="AC347" t="str">
        <f>IF(OR(India_Data[[#This Row],[Dayname]]="Sunday",India_Data[[#This Row],[Dayname]]="Saturday"),"Weekend","Weekday")</f>
        <v>Weekday</v>
      </c>
      <c r="AD347">
        <f>WEEKDAY(India_Data[[#This Row],[Order Date]])</f>
        <v>2</v>
      </c>
      <c r="AE347" t="str">
        <f>IF(OR(India_Data[[#This Row],[Column1]]=1,India_Data[[#This Row],[Column1]]=7),"Weekend","Weekday")</f>
        <v>Weekday</v>
      </c>
      <c r="AF347" s="15">
        <f>WEEKDAY(India_Data[[#This Row],[Order Date]],2)</f>
        <v>1</v>
      </c>
      <c r="AG347" s="15" t="str">
        <f>IF(India_Data[[#This Row],[Column3]]&gt;5,"Weekend","weekday")</f>
        <v>weekday</v>
      </c>
    </row>
    <row r="348" spans="1:33" x14ac:dyDescent="0.35">
      <c r="A348" s="9">
        <v>347</v>
      </c>
      <c r="B348" s="7" t="s">
        <v>951</v>
      </c>
      <c r="C348" s="7" t="s">
        <v>26</v>
      </c>
      <c r="D348" s="7" t="s">
        <v>952</v>
      </c>
      <c r="E348" s="7" t="s">
        <v>953</v>
      </c>
      <c r="F348" s="7" t="s">
        <v>110</v>
      </c>
      <c r="G348" s="7" t="s">
        <v>260</v>
      </c>
      <c r="H348" s="7" t="s">
        <v>260</v>
      </c>
      <c r="I348" s="7" t="s">
        <v>32</v>
      </c>
      <c r="J348" s="7" t="s">
        <v>33</v>
      </c>
      <c r="K348" s="7" t="s">
        <v>1979</v>
      </c>
      <c r="L348" s="7" t="s">
        <v>1942</v>
      </c>
      <c r="M348" s="7" t="s">
        <v>1969</v>
      </c>
      <c r="N348" s="7" t="s">
        <v>1980</v>
      </c>
      <c r="O348" s="7">
        <v>637.44000000000005</v>
      </c>
      <c r="P348" s="7">
        <v>1</v>
      </c>
      <c r="Q348" s="7">
        <v>108.36</v>
      </c>
      <c r="R348" s="7">
        <v>3.32</v>
      </c>
      <c r="S348" s="7" t="s">
        <v>38</v>
      </c>
      <c r="T348" s="7">
        <v>311</v>
      </c>
      <c r="U348" s="7" t="s">
        <v>39</v>
      </c>
      <c r="V348" s="7" t="s">
        <v>57</v>
      </c>
      <c r="W348" s="8" t="s">
        <v>41</v>
      </c>
      <c r="X348" s="3">
        <v>45243</v>
      </c>
      <c r="Y348" s="4" t="str">
        <f>TEXT(India_Data[[#This Row],[Order Date]],"YYYY")</f>
        <v>2023</v>
      </c>
      <c r="Z348" s="4" t="str">
        <f>TEXT(India_Data[[#This Row],[Order Date]],"dddd")</f>
        <v>Monday</v>
      </c>
      <c r="AA348" s="4" t="str">
        <f>TEXT(India_Data[[#This Row],[Order Date]],"MMMM")</f>
        <v>November</v>
      </c>
      <c r="AB348" s="4">
        <v>45245</v>
      </c>
      <c r="AC348" t="str">
        <f>IF(OR(India_Data[[#This Row],[Dayname]]="Sunday",India_Data[[#This Row],[Dayname]]="Saturday"),"Weekend","Weekday")</f>
        <v>Weekday</v>
      </c>
      <c r="AD348">
        <f>WEEKDAY(India_Data[[#This Row],[Order Date]])</f>
        <v>2</v>
      </c>
      <c r="AE348" t="str">
        <f>IF(OR(India_Data[[#This Row],[Column1]]=1,India_Data[[#This Row],[Column1]]=7),"Weekend","Weekday")</f>
        <v>Weekday</v>
      </c>
      <c r="AF348" s="15">
        <f>WEEKDAY(India_Data[[#This Row],[Order Date]],2)</f>
        <v>1</v>
      </c>
      <c r="AG348" s="15" t="str">
        <f>IF(India_Data[[#This Row],[Column3]]&gt;5,"Weekend","weekday")</f>
        <v>weekday</v>
      </c>
    </row>
    <row r="349" spans="1:33" x14ac:dyDescent="0.35">
      <c r="A349" s="9">
        <v>348</v>
      </c>
      <c r="B349" s="7" t="s">
        <v>1036</v>
      </c>
      <c r="C349" s="7" t="s">
        <v>26</v>
      </c>
      <c r="D349" s="7" t="s">
        <v>941</v>
      </c>
      <c r="E349" s="7" t="s">
        <v>942</v>
      </c>
      <c r="F349" s="7" t="s">
        <v>110</v>
      </c>
      <c r="G349" s="7" t="s">
        <v>1037</v>
      </c>
      <c r="H349" s="7" t="s">
        <v>165</v>
      </c>
      <c r="I349" s="7" t="s">
        <v>32</v>
      </c>
      <c r="J349" s="7" t="s">
        <v>47</v>
      </c>
      <c r="K349" s="7" t="s">
        <v>1981</v>
      </c>
      <c r="L349" s="7" t="s">
        <v>1942</v>
      </c>
      <c r="M349" s="7" t="s">
        <v>1958</v>
      </c>
      <c r="N349" s="7" t="s">
        <v>1982</v>
      </c>
      <c r="O349" s="7">
        <v>145.32</v>
      </c>
      <c r="P349" s="7">
        <v>2</v>
      </c>
      <c r="Q349" s="7">
        <v>45</v>
      </c>
      <c r="R349" s="7">
        <v>11</v>
      </c>
      <c r="S349" s="7" t="s">
        <v>38</v>
      </c>
      <c r="T349" s="7">
        <v>195</v>
      </c>
      <c r="U349" s="7" t="s">
        <v>39</v>
      </c>
      <c r="V349" s="7" t="s">
        <v>40</v>
      </c>
      <c r="W349" s="8" t="s">
        <v>58</v>
      </c>
      <c r="X349" s="3">
        <v>44433</v>
      </c>
      <c r="Y349" s="4" t="str">
        <f>TEXT(India_Data[[#This Row],[Order Date]],"YYYY")</f>
        <v>2021</v>
      </c>
      <c r="Z349" s="4" t="str">
        <f>TEXT(India_Data[[#This Row],[Order Date]],"dddd")</f>
        <v>Wednesday</v>
      </c>
      <c r="AA349" s="4" t="str">
        <f>TEXT(India_Data[[#This Row],[Order Date]],"MMMM")</f>
        <v>August</v>
      </c>
      <c r="AB349" s="4">
        <v>44435</v>
      </c>
      <c r="AC349" t="str">
        <f>IF(OR(India_Data[[#This Row],[Dayname]]="Sunday",India_Data[[#This Row],[Dayname]]="Saturday"),"Weekend","Weekday")</f>
        <v>Weekday</v>
      </c>
      <c r="AD349">
        <f>WEEKDAY(India_Data[[#This Row],[Order Date]])</f>
        <v>4</v>
      </c>
      <c r="AE349" t="str">
        <f>IF(OR(India_Data[[#This Row],[Column1]]=1,India_Data[[#This Row],[Column1]]=7),"Weekend","Weekday")</f>
        <v>Weekday</v>
      </c>
      <c r="AF349" s="15">
        <f>WEEKDAY(India_Data[[#This Row],[Order Date]],2)</f>
        <v>3</v>
      </c>
      <c r="AG349" s="15" t="str">
        <f>IF(India_Data[[#This Row],[Column3]]&gt;5,"Weekend","weekday")</f>
        <v>weekday</v>
      </c>
    </row>
    <row r="350" spans="1:33" x14ac:dyDescent="0.35">
      <c r="A350" s="9">
        <v>349</v>
      </c>
      <c r="B350" s="7" t="s">
        <v>321</v>
      </c>
      <c r="C350" s="7" t="s">
        <v>26</v>
      </c>
      <c r="D350" s="7" t="s">
        <v>322</v>
      </c>
      <c r="E350" s="7" t="s">
        <v>323</v>
      </c>
      <c r="F350" s="7" t="s">
        <v>110</v>
      </c>
      <c r="G350" s="7" t="s">
        <v>324</v>
      </c>
      <c r="H350" s="7" t="s">
        <v>31</v>
      </c>
      <c r="I350" s="7" t="s">
        <v>32</v>
      </c>
      <c r="J350" s="7" t="s">
        <v>33</v>
      </c>
      <c r="K350" s="7" t="s">
        <v>1983</v>
      </c>
      <c r="L350" s="7" t="s">
        <v>1942</v>
      </c>
      <c r="M350" s="7" t="s">
        <v>1958</v>
      </c>
      <c r="N350" s="7" t="s">
        <v>1984</v>
      </c>
      <c r="O350" s="7">
        <v>81.42</v>
      </c>
      <c r="P350" s="7">
        <v>2</v>
      </c>
      <c r="Q350" s="7">
        <v>11.34</v>
      </c>
      <c r="R350" s="7">
        <v>4.78</v>
      </c>
      <c r="S350" s="7" t="s">
        <v>38</v>
      </c>
      <c r="T350" s="7">
        <v>5</v>
      </c>
      <c r="U350" s="7" t="s">
        <v>39</v>
      </c>
      <c r="V350" s="7" t="s">
        <v>78</v>
      </c>
      <c r="W350" s="8" t="s">
        <v>41</v>
      </c>
      <c r="X350" s="3">
        <v>44912</v>
      </c>
      <c r="Y350" s="4" t="str">
        <f>TEXT(India_Data[[#This Row],[Order Date]],"YYYY")</f>
        <v>2022</v>
      </c>
      <c r="Z350" s="4" t="str">
        <f>TEXT(India_Data[[#This Row],[Order Date]],"dddd")</f>
        <v>Saturday</v>
      </c>
      <c r="AA350" s="4" t="str">
        <f>TEXT(India_Data[[#This Row],[Order Date]],"MMMM")</f>
        <v>December</v>
      </c>
      <c r="AB350" s="4">
        <v>44915</v>
      </c>
      <c r="AC350" t="str">
        <f>IF(OR(India_Data[[#This Row],[Dayname]]="Sunday",India_Data[[#This Row],[Dayname]]="Saturday"),"Weekend","Weekday")</f>
        <v>Weekend</v>
      </c>
      <c r="AD350">
        <f>WEEKDAY(India_Data[[#This Row],[Order Date]])</f>
        <v>7</v>
      </c>
      <c r="AE350" t="str">
        <f>IF(OR(India_Data[[#This Row],[Column1]]=1,India_Data[[#This Row],[Column1]]=7),"Weekend","Weekday")</f>
        <v>Weekend</v>
      </c>
      <c r="AF350" s="15">
        <f>WEEKDAY(India_Data[[#This Row],[Order Date]],2)</f>
        <v>6</v>
      </c>
      <c r="AG350" s="15" t="str">
        <f>IF(India_Data[[#This Row],[Column3]]&gt;5,"Weekend","weekday")</f>
        <v>Weekend</v>
      </c>
    </row>
    <row r="351" spans="1:33" x14ac:dyDescent="0.35">
      <c r="A351" s="9">
        <v>350</v>
      </c>
      <c r="B351" s="7" t="s">
        <v>1099</v>
      </c>
      <c r="C351" s="7" t="s">
        <v>26</v>
      </c>
      <c r="D351" s="7" t="s">
        <v>1100</v>
      </c>
      <c r="E351" s="7" t="s">
        <v>1101</v>
      </c>
      <c r="F351" s="7" t="s">
        <v>110</v>
      </c>
      <c r="G351" s="7" t="s">
        <v>45</v>
      </c>
      <c r="H351" s="7" t="s">
        <v>46</v>
      </c>
      <c r="I351" s="7" t="s">
        <v>32</v>
      </c>
      <c r="J351" s="7" t="s">
        <v>47</v>
      </c>
      <c r="K351" s="7" t="s">
        <v>1985</v>
      </c>
      <c r="L351" s="7" t="s">
        <v>1942</v>
      </c>
      <c r="M351" s="7" t="s">
        <v>1969</v>
      </c>
      <c r="N351" s="7" t="s">
        <v>1986</v>
      </c>
      <c r="O351" s="7">
        <v>279.54000000000002</v>
      </c>
      <c r="P351" s="7">
        <v>2</v>
      </c>
      <c r="Q351" s="7">
        <v>58.68</v>
      </c>
      <c r="R351" s="7">
        <v>22.04</v>
      </c>
      <c r="S351" s="7" t="s">
        <v>38</v>
      </c>
      <c r="T351" s="7">
        <v>426</v>
      </c>
      <c r="U351" s="7" t="s">
        <v>39</v>
      </c>
      <c r="V351" s="7" t="s">
        <v>57</v>
      </c>
      <c r="W351" s="8" t="s">
        <v>58</v>
      </c>
      <c r="X351" s="3">
        <v>45255</v>
      </c>
      <c r="Y351" s="4" t="str">
        <f>TEXT(India_Data[[#This Row],[Order Date]],"YYYY")</f>
        <v>2023</v>
      </c>
      <c r="Z351" s="4" t="str">
        <f>TEXT(India_Data[[#This Row],[Order Date]],"dddd")</f>
        <v>Saturday</v>
      </c>
      <c r="AA351" s="4" t="str">
        <f>TEXT(India_Data[[#This Row],[Order Date]],"MMMM")</f>
        <v>November</v>
      </c>
      <c r="AB351" s="4">
        <v>45259</v>
      </c>
      <c r="AC351" t="str">
        <f>IF(OR(India_Data[[#This Row],[Dayname]]="Sunday",India_Data[[#This Row],[Dayname]]="Saturday"),"Weekend","Weekday")</f>
        <v>Weekend</v>
      </c>
      <c r="AD351">
        <f>WEEKDAY(India_Data[[#This Row],[Order Date]])</f>
        <v>7</v>
      </c>
      <c r="AE351" t="str">
        <f>IF(OR(India_Data[[#This Row],[Column1]]=1,India_Data[[#This Row],[Column1]]=7),"Weekend","Weekday")</f>
        <v>Weekend</v>
      </c>
      <c r="AF351" s="15">
        <f>WEEKDAY(India_Data[[#This Row],[Order Date]],2)</f>
        <v>6</v>
      </c>
      <c r="AG351" s="15" t="str">
        <f>IF(India_Data[[#This Row],[Column3]]&gt;5,"Weekend","weekday")</f>
        <v>Weekend</v>
      </c>
    </row>
    <row r="352" spans="1:33" x14ac:dyDescent="0.35">
      <c r="A352" s="9">
        <v>351</v>
      </c>
      <c r="B352" s="7" t="s">
        <v>441</v>
      </c>
      <c r="C352" s="7" t="s">
        <v>26</v>
      </c>
      <c r="D352" s="7" t="s">
        <v>442</v>
      </c>
      <c r="E352" s="7" t="s">
        <v>443</v>
      </c>
      <c r="F352" s="7" t="s">
        <v>110</v>
      </c>
      <c r="G352" s="7" t="s">
        <v>135</v>
      </c>
      <c r="H352" s="7" t="s">
        <v>136</v>
      </c>
      <c r="I352" s="7" t="s">
        <v>32</v>
      </c>
      <c r="J352" s="7" t="s">
        <v>54</v>
      </c>
      <c r="K352" s="7" t="s">
        <v>1987</v>
      </c>
      <c r="L352" s="7" t="s">
        <v>1942</v>
      </c>
      <c r="M352" s="7" t="s">
        <v>1969</v>
      </c>
      <c r="N352" s="7" t="s">
        <v>1988</v>
      </c>
      <c r="O352" s="7">
        <v>161.1</v>
      </c>
      <c r="P352" s="7">
        <v>2</v>
      </c>
      <c r="Q352" s="7">
        <v>14.46</v>
      </c>
      <c r="R352" s="7">
        <v>4.26</v>
      </c>
      <c r="S352" s="7" t="s">
        <v>38</v>
      </c>
      <c r="T352" s="7">
        <v>373</v>
      </c>
      <c r="U352" s="7" t="s">
        <v>39</v>
      </c>
      <c r="V352" s="7" t="s">
        <v>50</v>
      </c>
      <c r="W352" s="8" t="s">
        <v>58</v>
      </c>
      <c r="X352" s="3">
        <v>45642</v>
      </c>
      <c r="Y352" s="4" t="str">
        <f>TEXT(India_Data[[#This Row],[Order Date]],"YYYY")</f>
        <v>2024</v>
      </c>
      <c r="Z352" s="4" t="str">
        <f>TEXT(India_Data[[#This Row],[Order Date]],"dddd")</f>
        <v>Monday</v>
      </c>
      <c r="AA352" s="4" t="str">
        <f>TEXT(India_Data[[#This Row],[Order Date]],"MMMM")</f>
        <v>December</v>
      </c>
      <c r="AB352" s="4">
        <v>45645</v>
      </c>
      <c r="AC352" t="str">
        <f>IF(OR(India_Data[[#This Row],[Dayname]]="Sunday",India_Data[[#This Row],[Dayname]]="Saturday"),"Weekend","Weekday")</f>
        <v>Weekday</v>
      </c>
      <c r="AD352">
        <f>WEEKDAY(India_Data[[#This Row],[Order Date]])</f>
        <v>2</v>
      </c>
      <c r="AE352" t="str">
        <f>IF(OR(India_Data[[#This Row],[Column1]]=1,India_Data[[#This Row],[Column1]]=7),"Weekend","Weekday")</f>
        <v>Weekday</v>
      </c>
      <c r="AF352" s="15">
        <f>WEEKDAY(India_Data[[#This Row],[Order Date]],2)</f>
        <v>1</v>
      </c>
      <c r="AG352" s="15" t="str">
        <f>IF(India_Data[[#This Row],[Column3]]&gt;5,"Weekend","weekday")</f>
        <v>weekday</v>
      </c>
    </row>
    <row r="353" spans="1:33" x14ac:dyDescent="0.35">
      <c r="A353" s="9">
        <v>352</v>
      </c>
      <c r="B353" s="7" t="s">
        <v>1989</v>
      </c>
      <c r="C353" s="7" t="s">
        <v>26</v>
      </c>
      <c r="D353" s="7" t="s">
        <v>1990</v>
      </c>
      <c r="E353" s="7" t="s">
        <v>1991</v>
      </c>
      <c r="F353" s="7" t="s">
        <v>110</v>
      </c>
      <c r="G353" s="7" t="s">
        <v>500</v>
      </c>
      <c r="H353" s="7" t="s">
        <v>512</v>
      </c>
      <c r="I353" s="7" t="s">
        <v>32</v>
      </c>
      <c r="J353" s="7" t="s">
        <v>180</v>
      </c>
      <c r="K353" s="7" t="s">
        <v>1992</v>
      </c>
      <c r="L353" s="7" t="s">
        <v>1942</v>
      </c>
      <c r="M353" s="7" t="s">
        <v>1943</v>
      </c>
      <c r="N353" s="7" t="s">
        <v>1993</v>
      </c>
      <c r="O353" s="7">
        <v>628.44000000000005</v>
      </c>
      <c r="P353" s="7">
        <v>2</v>
      </c>
      <c r="Q353" s="7">
        <v>276.48</v>
      </c>
      <c r="R353" s="7">
        <v>81.27</v>
      </c>
      <c r="S353" s="7" t="s">
        <v>38</v>
      </c>
      <c r="T353" s="7">
        <v>739</v>
      </c>
      <c r="U353" s="7" t="s">
        <v>39</v>
      </c>
      <c r="V353" s="7" t="s">
        <v>78</v>
      </c>
      <c r="W353" s="8" t="s">
        <v>58</v>
      </c>
      <c r="X353" s="3">
        <v>45258</v>
      </c>
      <c r="Y353" s="4" t="str">
        <f>TEXT(India_Data[[#This Row],[Order Date]],"YYYY")</f>
        <v>2023</v>
      </c>
      <c r="Z353" s="4" t="str">
        <f>TEXT(India_Data[[#This Row],[Order Date]],"dddd")</f>
        <v>Tuesday</v>
      </c>
      <c r="AA353" s="4" t="str">
        <f>TEXT(India_Data[[#This Row],[Order Date]],"MMMM")</f>
        <v>November</v>
      </c>
      <c r="AB353" s="4">
        <v>45260</v>
      </c>
      <c r="AC353" t="str">
        <f>IF(OR(India_Data[[#This Row],[Dayname]]="Sunday",India_Data[[#This Row],[Dayname]]="Saturday"),"Weekend","Weekday")</f>
        <v>Weekday</v>
      </c>
      <c r="AD353">
        <f>WEEKDAY(India_Data[[#This Row],[Order Date]])</f>
        <v>3</v>
      </c>
      <c r="AE353" t="str">
        <f>IF(OR(India_Data[[#This Row],[Column1]]=1,India_Data[[#This Row],[Column1]]=7),"Weekend","Weekday")</f>
        <v>Weekday</v>
      </c>
      <c r="AF353" s="15">
        <f>WEEKDAY(India_Data[[#This Row],[Order Date]],2)</f>
        <v>2</v>
      </c>
      <c r="AG353" s="15" t="str">
        <f>IF(India_Data[[#This Row],[Column3]]&gt;5,"Weekend","weekday")</f>
        <v>weekday</v>
      </c>
    </row>
    <row r="354" spans="1:33" x14ac:dyDescent="0.35">
      <c r="A354" s="9">
        <v>353</v>
      </c>
      <c r="B354" s="7" t="s">
        <v>1098</v>
      </c>
      <c r="C354" s="7" t="s">
        <v>26</v>
      </c>
      <c r="D354" s="7" t="s">
        <v>669</v>
      </c>
      <c r="E354" s="7" t="s">
        <v>670</v>
      </c>
      <c r="F354" s="7" t="s">
        <v>110</v>
      </c>
      <c r="G354" s="7" t="s">
        <v>52</v>
      </c>
      <c r="H354" s="7" t="s">
        <v>53</v>
      </c>
      <c r="I354" s="7" t="s">
        <v>32</v>
      </c>
      <c r="J354" s="7" t="s">
        <v>54</v>
      </c>
      <c r="K354" s="7" t="s">
        <v>1994</v>
      </c>
      <c r="L354" s="7" t="s">
        <v>1942</v>
      </c>
      <c r="M354" s="7" t="s">
        <v>1943</v>
      </c>
      <c r="N354" s="7" t="s">
        <v>1995</v>
      </c>
      <c r="O354" s="7">
        <v>347.16</v>
      </c>
      <c r="P354" s="7">
        <v>2</v>
      </c>
      <c r="Q354" s="7">
        <v>138.84</v>
      </c>
      <c r="R354" s="7">
        <v>28.68</v>
      </c>
      <c r="S354" s="7" t="s">
        <v>38</v>
      </c>
      <c r="T354" s="7">
        <v>162</v>
      </c>
      <c r="U354" s="7" t="s">
        <v>39</v>
      </c>
      <c r="V354" s="7" t="s">
        <v>57</v>
      </c>
      <c r="W354" s="8" t="s">
        <v>41</v>
      </c>
      <c r="X354" s="3">
        <v>44595</v>
      </c>
      <c r="Y354" s="4" t="str">
        <f>TEXT(India_Data[[#This Row],[Order Date]],"YYYY")</f>
        <v>2022</v>
      </c>
      <c r="Z354" s="4" t="str">
        <f>TEXT(India_Data[[#This Row],[Order Date]],"dddd")</f>
        <v>Thursday</v>
      </c>
      <c r="AA354" s="4" t="str">
        <f>TEXT(India_Data[[#This Row],[Order Date]],"MMMM")</f>
        <v>February</v>
      </c>
      <c r="AB354" s="4">
        <v>44654</v>
      </c>
      <c r="AC354" t="str">
        <f>IF(OR(India_Data[[#This Row],[Dayname]]="Sunday",India_Data[[#This Row],[Dayname]]="Saturday"),"Weekend","Weekday")</f>
        <v>Weekday</v>
      </c>
      <c r="AD354">
        <f>WEEKDAY(India_Data[[#This Row],[Order Date]])</f>
        <v>5</v>
      </c>
      <c r="AE354" t="str">
        <f>IF(OR(India_Data[[#This Row],[Column1]]=1,India_Data[[#This Row],[Column1]]=7),"Weekend","Weekday")</f>
        <v>Weekday</v>
      </c>
      <c r="AF354" s="15">
        <f>WEEKDAY(India_Data[[#This Row],[Order Date]],2)</f>
        <v>4</v>
      </c>
      <c r="AG354" s="15" t="str">
        <f>IF(India_Data[[#This Row],[Column3]]&gt;5,"Weekend","weekday")</f>
        <v>weekday</v>
      </c>
    </row>
    <row r="355" spans="1:33" x14ac:dyDescent="0.35">
      <c r="A355" s="9">
        <v>354</v>
      </c>
      <c r="B355" s="7" t="s">
        <v>161</v>
      </c>
      <c r="C355" s="7" t="s">
        <v>26</v>
      </c>
      <c r="D355" s="7" t="s">
        <v>162</v>
      </c>
      <c r="E355" s="7" t="s">
        <v>163</v>
      </c>
      <c r="F355" s="7" t="s">
        <v>110</v>
      </c>
      <c r="G355" s="7" t="s">
        <v>164</v>
      </c>
      <c r="H355" s="7" t="s">
        <v>165</v>
      </c>
      <c r="I355" s="7" t="s">
        <v>32</v>
      </c>
      <c r="J355" s="7" t="s">
        <v>47</v>
      </c>
      <c r="K355" s="7" t="s">
        <v>1996</v>
      </c>
      <c r="L355" s="7" t="s">
        <v>1942</v>
      </c>
      <c r="M355" s="7" t="s">
        <v>1943</v>
      </c>
      <c r="N355" s="7" t="s">
        <v>1997</v>
      </c>
      <c r="O355" s="7">
        <v>347.88</v>
      </c>
      <c r="P355" s="7">
        <v>2</v>
      </c>
      <c r="Q355" s="7">
        <v>163.5</v>
      </c>
      <c r="R355" s="7">
        <v>16.53</v>
      </c>
      <c r="S355" s="7" t="s">
        <v>38</v>
      </c>
      <c r="T355" s="7">
        <v>542</v>
      </c>
      <c r="U355" s="7" t="s">
        <v>39</v>
      </c>
      <c r="V355" s="7" t="s">
        <v>40</v>
      </c>
      <c r="W355" s="8" t="s">
        <v>58</v>
      </c>
      <c r="X355" s="3">
        <v>45541</v>
      </c>
      <c r="Y355" s="4" t="str">
        <f>TEXT(India_Data[[#This Row],[Order Date]],"YYYY")</f>
        <v>2024</v>
      </c>
      <c r="Z355" s="4" t="str">
        <f>TEXT(India_Data[[#This Row],[Order Date]],"dddd")</f>
        <v>Friday</v>
      </c>
      <c r="AA355" s="4" t="str">
        <f>TEXT(India_Data[[#This Row],[Order Date]],"MMMM")</f>
        <v>September</v>
      </c>
      <c r="AB355" s="4">
        <v>45459</v>
      </c>
      <c r="AC355" t="str">
        <f>IF(OR(India_Data[[#This Row],[Dayname]]="Sunday",India_Data[[#This Row],[Dayname]]="Saturday"),"Weekend","Weekday")</f>
        <v>Weekday</v>
      </c>
      <c r="AD355">
        <f>WEEKDAY(India_Data[[#This Row],[Order Date]])</f>
        <v>6</v>
      </c>
      <c r="AE355" t="str">
        <f>IF(OR(India_Data[[#This Row],[Column1]]=1,India_Data[[#This Row],[Column1]]=7),"Weekend","Weekday")</f>
        <v>Weekday</v>
      </c>
      <c r="AF355" s="15">
        <f>WEEKDAY(India_Data[[#This Row],[Order Date]],2)</f>
        <v>5</v>
      </c>
      <c r="AG355" s="15" t="str">
        <f>IF(India_Data[[#This Row],[Column3]]&gt;5,"Weekend","weekday")</f>
        <v>weekday</v>
      </c>
    </row>
    <row r="356" spans="1:33" x14ac:dyDescent="0.35">
      <c r="A356" s="9">
        <v>355</v>
      </c>
      <c r="B356" s="7" t="s">
        <v>1028</v>
      </c>
      <c r="C356" s="7" t="s">
        <v>26</v>
      </c>
      <c r="D356" s="7" t="s">
        <v>1029</v>
      </c>
      <c r="E356" s="7" t="s">
        <v>1030</v>
      </c>
      <c r="F356" s="7" t="s">
        <v>110</v>
      </c>
      <c r="G356" s="7" t="s">
        <v>318</v>
      </c>
      <c r="H356" s="7" t="s">
        <v>124</v>
      </c>
      <c r="I356" s="7" t="s">
        <v>32</v>
      </c>
      <c r="J356" s="7" t="s">
        <v>47</v>
      </c>
      <c r="K356" s="7" t="s">
        <v>1811</v>
      </c>
      <c r="L356" s="7" t="s">
        <v>1508</v>
      </c>
      <c r="M356" s="7" t="s">
        <v>1513</v>
      </c>
      <c r="N356" s="7" t="s">
        <v>1812</v>
      </c>
      <c r="O356" s="7">
        <v>665.1</v>
      </c>
      <c r="P356" s="7">
        <v>2</v>
      </c>
      <c r="Q356" s="7">
        <v>212.82</v>
      </c>
      <c r="R356" s="7">
        <v>31.56</v>
      </c>
      <c r="S356" s="7" t="s">
        <v>38</v>
      </c>
      <c r="T356" s="7">
        <v>156</v>
      </c>
      <c r="U356" s="7" t="s">
        <v>39</v>
      </c>
      <c r="V356" s="7" t="s">
        <v>78</v>
      </c>
      <c r="W356" s="8" t="s">
        <v>58</v>
      </c>
      <c r="X356" s="3">
        <v>45540</v>
      </c>
      <c r="Y356" s="4" t="str">
        <f>TEXT(India_Data[[#This Row],[Order Date]],"YYYY")</f>
        <v>2024</v>
      </c>
      <c r="Z356" s="4" t="str">
        <f>TEXT(India_Data[[#This Row],[Order Date]],"dddd")</f>
        <v>Thursday</v>
      </c>
      <c r="AA356" s="4" t="str">
        <f>TEXT(India_Data[[#This Row],[Order Date]],"MMMM")</f>
        <v>September</v>
      </c>
      <c r="AB356" s="4">
        <v>45427</v>
      </c>
      <c r="AC356" t="str">
        <f>IF(OR(India_Data[[#This Row],[Dayname]]="Sunday",India_Data[[#This Row],[Dayname]]="Saturday"),"Weekend","Weekday")</f>
        <v>Weekday</v>
      </c>
      <c r="AD356">
        <f>WEEKDAY(India_Data[[#This Row],[Order Date]])</f>
        <v>5</v>
      </c>
      <c r="AE356" t="str">
        <f>IF(OR(India_Data[[#This Row],[Column1]]=1,India_Data[[#This Row],[Column1]]=7),"Weekend","Weekday")</f>
        <v>Weekday</v>
      </c>
      <c r="AF356" s="15">
        <f>WEEKDAY(India_Data[[#This Row],[Order Date]],2)</f>
        <v>4</v>
      </c>
      <c r="AG356" s="15" t="str">
        <f>IF(India_Data[[#This Row],[Column3]]&gt;5,"Weekend","weekday")</f>
        <v>weekday</v>
      </c>
    </row>
    <row r="357" spans="1:33" x14ac:dyDescent="0.35">
      <c r="A357" s="9">
        <v>356</v>
      </c>
      <c r="B357" s="7" t="s">
        <v>1813</v>
      </c>
      <c r="C357" s="7" t="s">
        <v>26</v>
      </c>
      <c r="D357" s="7" t="s">
        <v>509</v>
      </c>
      <c r="E357" s="7" t="s">
        <v>510</v>
      </c>
      <c r="F357" s="7" t="s">
        <v>110</v>
      </c>
      <c r="G357" s="7" t="s">
        <v>211</v>
      </c>
      <c r="H357" s="7" t="s">
        <v>31</v>
      </c>
      <c r="I357" s="7" t="s">
        <v>32</v>
      </c>
      <c r="J357" s="7" t="s">
        <v>33</v>
      </c>
      <c r="K357" s="7" t="s">
        <v>1814</v>
      </c>
      <c r="L357" s="7" t="s">
        <v>1508</v>
      </c>
      <c r="M357" s="7" t="s">
        <v>1548</v>
      </c>
      <c r="N357" s="7" t="s">
        <v>1815</v>
      </c>
      <c r="O357" s="7">
        <v>87.3</v>
      </c>
      <c r="P357" s="7">
        <v>2</v>
      </c>
      <c r="Q357" s="7">
        <v>7.8</v>
      </c>
      <c r="R357" s="7">
        <v>7.62</v>
      </c>
      <c r="S357" s="7" t="s">
        <v>38</v>
      </c>
      <c r="T357" s="7">
        <v>303</v>
      </c>
      <c r="U357" s="7" t="s">
        <v>39</v>
      </c>
      <c r="V357" s="7" t="s">
        <v>40</v>
      </c>
      <c r="W357" s="8" t="s">
        <v>58</v>
      </c>
      <c r="X357" s="3">
        <v>44796</v>
      </c>
      <c r="Y357" s="4" t="str">
        <f>TEXT(India_Data[[#This Row],[Order Date]],"YYYY")</f>
        <v>2022</v>
      </c>
      <c r="Z357" s="4" t="str">
        <f>TEXT(India_Data[[#This Row],[Order Date]],"dddd")</f>
        <v>Tuesday</v>
      </c>
      <c r="AA357" s="4" t="str">
        <f>TEXT(India_Data[[#This Row],[Order Date]],"MMMM")</f>
        <v>August</v>
      </c>
      <c r="AB357" s="4">
        <v>44802</v>
      </c>
      <c r="AC357" t="str">
        <f>IF(OR(India_Data[[#This Row],[Dayname]]="Sunday",India_Data[[#This Row],[Dayname]]="Saturday"),"Weekend","Weekday")</f>
        <v>Weekday</v>
      </c>
      <c r="AD357">
        <f>WEEKDAY(India_Data[[#This Row],[Order Date]])</f>
        <v>3</v>
      </c>
      <c r="AE357" t="str">
        <f>IF(OR(India_Data[[#This Row],[Column1]]=1,India_Data[[#This Row],[Column1]]=7),"Weekend","Weekday")</f>
        <v>Weekday</v>
      </c>
      <c r="AF357" s="15">
        <f>WEEKDAY(India_Data[[#This Row],[Order Date]],2)</f>
        <v>2</v>
      </c>
      <c r="AG357" s="15" t="str">
        <f>IF(India_Data[[#This Row],[Column3]]&gt;5,"Weekend","weekday")</f>
        <v>weekday</v>
      </c>
    </row>
    <row r="358" spans="1:33" x14ac:dyDescent="0.35">
      <c r="A358" s="9">
        <v>357</v>
      </c>
      <c r="B358" s="7" t="s">
        <v>637</v>
      </c>
      <c r="C358" s="7" t="s">
        <v>26</v>
      </c>
      <c r="D358" s="7" t="s">
        <v>554</v>
      </c>
      <c r="E358" s="7" t="s">
        <v>555</v>
      </c>
      <c r="F358" s="7" t="s">
        <v>29</v>
      </c>
      <c r="G358" s="7" t="s">
        <v>218</v>
      </c>
      <c r="H358" s="7" t="s">
        <v>165</v>
      </c>
      <c r="I358" s="7" t="s">
        <v>32</v>
      </c>
      <c r="J358" s="7" t="s">
        <v>47</v>
      </c>
      <c r="K358" s="7" t="s">
        <v>1507</v>
      </c>
      <c r="L358" s="7" t="s">
        <v>1508</v>
      </c>
      <c r="M358" s="7" t="s">
        <v>1509</v>
      </c>
      <c r="N358" s="7" t="s">
        <v>1510</v>
      </c>
      <c r="O358" s="7">
        <v>1162.8900000000001</v>
      </c>
      <c r="P358" s="7">
        <v>3</v>
      </c>
      <c r="Q358" s="7">
        <v>81.36</v>
      </c>
      <c r="R358" s="7">
        <v>83.9</v>
      </c>
      <c r="S358" s="7" t="s">
        <v>38</v>
      </c>
      <c r="T358" s="7">
        <v>753</v>
      </c>
      <c r="U358" s="7" t="s">
        <v>39</v>
      </c>
      <c r="V358" s="7" t="s">
        <v>50</v>
      </c>
      <c r="W358" s="8" t="s">
        <v>58</v>
      </c>
      <c r="X358" s="3">
        <v>45115</v>
      </c>
      <c r="Y358" s="4" t="str">
        <f>TEXT(India_Data[[#This Row],[Order Date]],"YYYY")</f>
        <v>2023</v>
      </c>
      <c r="Z358" s="4" t="str">
        <f>TEXT(India_Data[[#This Row],[Order Date]],"dddd")</f>
        <v>Saturday</v>
      </c>
      <c r="AA358" s="4" t="str">
        <f>TEXT(India_Data[[#This Row],[Order Date]],"MMMM")</f>
        <v>July</v>
      </c>
      <c r="AB358" s="4">
        <v>45152</v>
      </c>
      <c r="AC358" t="str">
        <f>IF(OR(India_Data[[#This Row],[Dayname]]="Sunday",India_Data[[#This Row],[Dayname]]="Saturday"),"Weekend","Weekday")</f>
        <v>Weekend</v>
      </c>
      <c r="AD358">
        <f>WEEKDAY(India_Data[[#This Row],[Order Date]])</f>
        <v>7</v>
      </c>
      <c r="AE358" t="str">
        <f>IF(OR(India_Data[[#This Row],[Column1]]=1,India_Data[[#This Row],[Column1]]=7),"Weekend","Weekday")</f>
        <v>Weekend</v>
      </c>
      <c r="AF358" s="15">
        <f>WEEKDAY(India_Data[[#This Row],[Order Date]],2)</f>
        <v>6</v>
      </c>
      <c r="AG358" s="15" t="str">
        <f>IF(India_Data[[#This Row],[Column3]]&gt;5,"Weekend","weekday")</f>
        <v>Weekend</v>
      </c>
    </row>
    <row r="359" spans="1:33" x14ac:dyDescent="0.35">
      <c r="A359" s="9">
        <v>358</v>
      </c>
      <c r="B359" s="7" t="s">
        <v>1511</v>
      </c>
      <c r="C359" s="7" t="s">
        <v>26</v>
      </c>
      <c r="D359" s="7" t="s">
        <v>379</v>
      </c>
      <c r="E359" s="7" t="s">
        <v>380</v>
      </c>
      <c r="F359" s="7" t="s">
        <v>29</v>
      </c>
      <c r="G359" s="7" t="s">
        <v>52</v>
      </c>
      <c r="H359" s="7" t="s">
        <v>53</v>
      </c>
      <c r="I359" s="7" t="s">
        <v>32</v>
      </c>
      <c r="J359" s="7" t="s">
        <v>54</v>
      </c>
      <c r="K359" s="7" t="s">
        <v>1512</v>
      </c>
      <c r="L359" s="7" t="s">
        <v>1508</v>
      </c>
      <c r="M359" s="7" t="s">
        <v>1513</v>
      </c>
      <c r="N359" s="7" t="s">
        <v>1514</v>
      </c>
      <c r="O359" s="7">
        <v>1402.29</v>
      </c>
      <c r="P359" s="7">
        <v>3</v>
      </c>
      <c r="Q359" s="7">
        <v>0</v>
      </c>
      <c r="R359" s="7">
        <v>96.6</v>
      </c>
      <c r="S359" s="7" t="s">
        <v>38</v>
      </c>
      <c r="T359" s="7">
        <v>795</v>
      </c>
      <c r="U359" s="7" t="s">
        <v>39</v>
      </c>
      <c r="V359" s="7" t="s">
        <v>40</v>
      </c>
      <c r="W359" s="8" t="s">
        <v>41</v>
      </c>
      <c r="X359" s="3">
        <v>44537</v>
      </c>
      <c r="Y359" s="4" t="str">
        <f>TEXT(India_Data[[#This Row],[Order Date]],"YYYY")</f>
        <v>2021</v>
      </c>
      <c r="Z359" s="4" t="str">
        <f>TEXT(India_Data[[#This Row],[Order Date]],"dddd")</f>
        <v>Tuesday</v>
      </c>
      <c r="AA359" s="4" t="str">
        <f>TEXT(India_Data[[#This Row],[Order Date]],"MMMM")</f>
        <v>December</v>
      </c>
      <c r="AB359" s="4">
        <v>44396</v>
      </c>
      <c r="AC359" t="str">
        <f>IF(OR(India_Data[[#This Row],[Dayname]]="Sunday",India_Data[[#This Row],[Dayname]]="Saturday"),"Weekend","Weekday")</f>
        <v>Weekday</v>
      </c>
      <c r="AD359">
        <f>WEEKDAY(India_Data[[#This Row],[Order Date]])</f>
        <v>3</v>
      </c>
      <c r="AE359" t="str">
        <f>IF(OR(India_Data[[#This Row],[Column1]]=1,India_Data[[#This Row],[Column1]]=7),"Weekend","Weekday")</f>
        <v>Weekday</v>
      </c>
      <c r="AF359" s="15">
        <f>WEEKDAY(India_Data[[#This Row],[Order Date]],2)</f>
        <v>2</v>
      </c>
      <c r="AG359" s="15" t="str">
        <f>IF(India_Data[[#This Row],[Column3]]&gt;5,"Weekend","weekday")</f>
        <v>weekday</v>
      </c>
    </row>
    <row r="360" spans="1:33" x14ac:dyDescent="0.35">
      <c r="A360" s="9">
        <v>359</v>
      </c>
      <c r="B360" s="7" t="s">
        <v>239</v>
      </c>
      <c r="C360" s="7" t="s">
        <v>26</v>
      </c>
      <c r="D360" s="7" t="s">
        <v>240</v>
      </c>
      <c r="E360" s="7" t="s">
        <v>241</v>
      </c>
      <c r="F360" s="7" t="s">
        <v>29</v>
      </c>
      <c r="G360" s="7" t="s">
        <v>242</v>
      </c>
      <c r="H360" s="7" t="s">
        <v>243</v>
      </c>
      <c r="I360" s="7" t="s">
        <v>32</v>
      </c>
      <c r="J360" s="7" t="s">
        <v>180</v>
      </c>
      <c r="K360" s="7" t="s">
        <v>1515</v>
      </c>
      <c r="L360" s="7" t="s">
        <v>1508</v>
      </c>
      <c r="M360" s="7" t="s">
        <v>1513</v>
      </c>
      <c r="N360" s="7" t="s">
        <v>1516</v>
      </c>
      <c r="O360" s="7">
        <v>807.84</v>
      </c>
      <c r="P360" s="7">
        <v>3</v>
      </c>
      <c r="Q360" s="7">
        <v>250.38</v>
      </c>
      <c r="R360" s="7">
        <v>31.63</v>
      </c>
      <c r="S360" s="7" t="s">
        <v>38</v>
      </c>
      <c r="T360" s="7">
        <v>538</v>
      </c>
      <c r="U360" s="7" t="s">
        <v>39</v>
      </c>
      <c r="V360" s="7" t="s">
        <v>50</v>
      </c>
      <c r="W360" s="8" t="s">
        <v>41</v>
      </c>
      <c r="X360" s="3">
        <v>45315</v>
      </c>
      <c r="Y360" s="4" t="str">
        <f>TEXT(India_Data[[#This Row],[Order Date]],"YYYY")</f>
        <v>2024</v>
      </c>
      <c r="Z360" s="4" t="str">
        <f>TEXT(India_Data[[#This Row],[Order Date]],"dddd")</f>
        <v>Wednesday</v>
      </c>
      <c r="AA360" s="4" t="str">
        <f>TEXT(India_Data[[#This Row],[Order Date]],"MMMM")</f>
        <v>January</v>
      </c>
      <c r="AB360" s="4">
        <v>45322</v>
      </c>
      <c r="AC360" t="str">
        <f>IF(OR(India_Data[[#This Row],[Dayname]]="Sunday",India_Data[[#This Row],[Dayname]]="Saturday"),"Weekend","Weekday")</f>
        <v>Weekday</v>
      </c>
      <c r="AD360">
        <f>WEEKDAY(India_Data[[#This Row],[Order Date]])</f>
        <v>4</v>
      </c>
      <c r="AE360" t="str">
        <f>IF(OR(India_Data[[#This Row],[Column1]]=1,India_Data[[#This Row],[Column1]]=7),"Weekend","Weekday")</f>
        <v>Weekday</v>
      </c>
      <c r="AF360" s="15">
        <f>WEEKDAY(India_Data[[#This Row],[Order Date]],2)</f>
        <v>3</v>
      </c>
      <c r="AG360" s="15" t="str">
        <f>IF(India_Data[[#This Row],[Column3]]&gt;5,"Weekend","weekday")</f>
        <v>weekday</v>
      </c>
    </row>
    <row r="361" spans="1:33" x14ac:dyDescent="0.35">
      <c r="A361" s="9">
        <v>360</v>
      </c>
      <c r="B361" s="7" t="s">
        <v>239</v>
      </c>
      <c r="C361" s="7" t="s">
        <v>26</v>
      </c>
      <c r="D361" s="7" t="s">
        <v>240</v>
      </c>
      <c r="E361" s="7" t="s">
        <v>241</v>
      </c>
      <c r="F361" s="7" t="s">
        <v>29</v>
      </c>
      <c r="G361" s="7" t="s">
        <v>242</v>
      </c>
      <c r="H361" s="7" t="s">
        <v>243</v>
      </c>
      <c r="I361" s="7" t="s">
        <v>32</v>
      </c>
      <c r="J361" s="7" t="s">
        <v>180</v>
      </c>
      <c r="K361" s="7" t="s">
        <v>1517</v>
      </c>
      <c r="L361" s="7" t="s">
        <v>1508</v>
      </c>
      <c r="M361" s="7" t="s">
        <v>1518</v>
      </c>
      <c r="N361" s="7" t="s">
        <v>1519</v>
      </c>
      <c r="O361" s="7">
        <v>448.74</v>
      </c>
      <c r="P361" s="7">
        <v>3</v>
      </c>
      <c r="Q361" s="7">
        <v>44.82</v>
      </c>
      <c r="R361" s="7">
        <v>56.78</v>
      </c>
      <c r="S361" s="7" t="s">
        <v>38</v>
      </c>
      <c r="T361" s="7">
        <v>382</v>
      </c>
      <c r="U361" s="7" t="s">
        <v>39</v>
      </c>
      <c r="V361" s="7" t="s">
        <v>78</v>
      </c>
      <c r="W361" s="8" t="s">
        <v>41</v>
      </c>
      <c r="X361" s="3">
        <v>45461</v>
      </c>
      <c r="Y361" s="4" t="str">
        <f>TEXT(India_Data[[#This Row],[Order Date]],"YYYY")</f>
        <v>2024</v>
      </c>
      <c r="Z361" s="4" t="str">
        <f>TEXT(India_Data[[#This Row],[Order Date]],"dddd")</f>
        <v>Tuesday</v>
      </c>
      <c r="AA361" s="4" t="str">
        <f>TEXT(India_Data[[#This Row],[Order Date]],"MMMM")</f>
        <v>June</v>
      </c>
      <c r="AB361" s="4">
        <v>45465</v>
      </c>
      <c r="AC361" t="str">
        <f>IF(OR(India_Data[[#This Row],[Dayname]]="Sunday",India_Data[[#This Row],[Dayname]]="Saturday"),"Weekend","Weekday")</f>
        <v>Weekday</v>
      </c>
      <c r="AD361">
        <f>WEEKDAY(India_Data[[#This Row],[Order Date]])</f>
        <v>3</v>
      </c>
      <c r="AE361" t="str">
        <f>IF(OR(India_Data[[#This Row],[Column1]]=1,India_Data[[#This Row],[Column1]]=7),"Weekend","Weekday")</f>
        <v>Weekday</v>
      </c>
      <c r="AF361" s="15">
        <f>WEEKDAY(India_Data[[#This Row],[Order Date]],2)</f>
        <v>2</v>
      </c>
      <c r="AG361" s="15" t="str">
        <f>IF(India_Data[[#This Row],[Column3]]&gt;5,"Weekend","weekday")</f>
        <v>weekday</v>
      </c>
    </row>
    <row r="362" spans="1:33" x14ac:dyDescent="0.35">
      <c r="A362" s="9">
        <v>361</v>
      </c>
      <c r="B362" s="7" t="s">
        <v>1336</v>
      </c>
      <c r="C362" s="7" t="s">
        <v>26</v>
      </c>
      <c r="D362" s="7" t="s">
        <v>1337</v>
      </c>
      <c r="E362" s="7" t="s">
        <v>1338</v>
      </c>
      <c r="F362" s="7" t="s">
        <v>29</v>
      </c>
      <c r="G362" s="7" t="s">
        <v>1339</v>
      </c>
      <c r="H362" s="7" t="s">
        <v>312</v>
      </c>
      <c r="I362" s="7" t="s">
        <v>32</v>
      </c>
      <c r="J362" s="7" t="s">
        <v>180</v>
      </c>
      <c r="K362" s="7" t="s">
        <v>1520</v>
      </c>
      <c r="L362" s="7" t="s">
        <v>1508</v>
      </c>
      <c r="M362" s="7" t="s">
        <v>1518</v>
      </c>
      <c r="N362" s="7" t="s">
        <v>1521</v>
      </c>
      <c r="O362" s="7">
        <v>514.53</v>
      </c>
      <c r="P362" s="7">
        <v>3</v>
      </c>
      <c r="Q362" s="7">
        <v>210.87</v>
      </c>
      <c r="R362" s="7">
        <v>27.87</v>
      </c>
      <c r="S362" s="7" t="s">
        <v>38</v>
      </c>
      <c r="T362" s="7">
        <v>519</v>
      </c>
      <c r="U362" s="7" t="s">
        <v>39</v>
      </c>
      <c r="V362" s="7" t="s">
        <v>57</v>
      </c>
      <c r="W362" s="8" t="s">
        <v>41</v>
      </c>
      <c r="X362" s="3">
        <v>45276</v>
      </c>
      <c r="Y362" s="4" t="str">
        <f>TEXT(India_Data[[#This Row],[Order Date]],"YYYY")</f>
        <v>2023</v>
      </c>
      <c r="Z362" s="4" t="str">
        <f>TEXT(India_Data[[#This Row],[Order Date]],"dddd")</f>
        <v>Saturday</v>
      </c>
      <c r="AA362" s="4" t="str">
        <f>TEXT(India_Data[[#This Row],[Order Date]],"MMMM")</f>
        <v>December</v>
      </c>
      <c r="AB362" s="4">
        <v>45280</v>
      </c>
      <c r="AC362" t="str">
        <f>IF(OR(India_Data[[#This Row],[Dayname]]="Sunday",India_Data[[#This Row],[Dayname]]="Saturday"),"Weekend","Weekday")</f>
        <v>Weekend</v>
      </c>
      <c r="AD362">
        <f>WEEKDAY(India_Data[[#This Row],[Order Date]])</f>
        <v>7</v>
      </c>
      <c r="AE362" t="str">
        <f>IF(OR(India_Data[[#This Row],[Column1]]=1,India_Data[[#This Row],[Column1]]=7),"Weekend","Weekday")</f>
        <v>Weekend</v>
      </c>
      <c r="AF362" s="15">
        <f>WEEKDAY(India_Data[[#This Row],[Order Date]],2)</f>
        <v>6</v>
      </c>
      <c r="AG362" s="15" t="str">
        <f>IF(India_Data[[#This Row],[Column3]]&gt;5,"Weekend","weekday")</f>
        <v>Weekend</v>
      </c>
    </row>
    <row r="363" spans="1:33" x14ac:dyDescent="0.35">
      <c r="A363" s="9">
        <v>362</v>
      </c>
      <c r="B363" s="7" t="s">
        <v>593</v>
      </c>
      <c r="C363" s="7" t="s">
        <v>26</v>
      </c>
      <c r="D363" s="7" t="s">
        <v>594</v>
      </c>
      <c r="E363" s="7" t="s">
        <v>595</v>
      </c>
      <c r="F363" s="7" t="s">
        <v>29</v>
      </c>
      <c r="G363" s="7" t="s">
        <v>393</v>
      </c>
      <c r="H363" s="7" t="s">
        <v>136</v>
      </c>
      <c r="I363" s="7" t="s">
        <v>32</v>
      </c>
      <c r="J363" s="7" t="s">
        <v>54</v>
      </c>
      <c r="K363" s="7" t="s">
        <v>2153</v>
      </c>
      <c r="L363" s="7" t="s">
        <v>1942</v>
      </c>
      <c r="M363" s="7" t="s">
        <v>1969</v>
      </c>
      <c r="N363" s="7" t="s">
        <v>2154</v>
      </c>
      <c r="O363" s="7">
        <v>500.22</v>
      </c>
      <c r="P363" s="7">
        <v>3</v>
      </c>
      <c r="Q363" s="7">
        <v>190.08</v>
      </c>
      <c r="R363" s="7">
        <v>19.28</v>
      </c>
      <c r="S363" s="7" t="s">
        <v>38</v>
      </c>
      <c r="T363" s="7">
        <v>707</v>
      </c>
      <c r="U363" s="7" t="s">
        <v>39</v>
      </c>
      <c r="V363" s="7" t="s">
        <v>57</v>
      </c>
      <c r="W363" s="8" t="s">
        <v>41</v>
      </c>
      <c r="X363" s="3">
        <v>45483</v>
      </c>
      <c r="Y363" s="4" t="str">
        <f>TEXT(India_Data[[#This Row],[Order Date]],"YYYY")</f>
        <v>2024</v>
      </c>
      <c r="Z363" s="4" t="str">
        <f>TEXT(India_Data[[#This Row],[Order Date]],"dddd")</f>
        <v>Wednesday</v>
      </c>
      <c r="AA363" s="4" t="str">
        <f>TEXT(India_Data[[#This Row],[Order Date]],"MMMM")</f>
        <v>July</v>
      </c>
      <c r="AB363" s="4">
        <v>45606</v>
      </c>
      <c r="AC363" t="str">
        <f>IF(OR(India_Data[[#This Row],[Dayname]]="Sunday",India_Data[[#This Row],[Dayname]]="Saturday"),"Weekend","Weekday")</f>
        <v>Weekday</v>
      </c>
      <c r="AD363">
        <f>WEEKDAY(India_Data[[#This Row],[Order Date]])</f>
        <v>4</v>
      </c>
      <c r="AE363" t="str">
        <f>IF(OR(India_Data[[#This Row],[Column1]]=1,India_Data[[#This Row],[Column1]]=7),"Weekend","Weekday")</f>
        <v>Weekday</v>
      </c>
      <c r="AF363" s="15">
        <f>WEEKDAY(India_Data[[#This Row],[Order Date]],2)</f>
        <v>3</v>
      </c>
      <c r="AG363" s="15" t="str">
        <f>IF(India_Data[[#This Row],[Column3]]&gt;5,"Weekend","weekday")</f>
        <v>weekday</v>
      </c>
    </row>
    <row r="364" spans="1:33" x14ac:dyDescent="0.35">
      <c r="A364" s="9">
        <v>363</v>
      </c>
      <c r="B364" s="7" t="s">
        <v>71</v>
      </c>
      <c r="C364" s="7" t="s">
        <v>26</v>
      </c>
      <c r="D364" s="7" t="s">
        <v>72</v>
      </c>
      <c r="E364" s="7" t="s">
        <v>73</v>
      </c>
      <c r="F364" s="7" t="s">
        <v>29</v>
      </c>
      <c r="G364" s="7" t="s">
        <v>74</v>
      </c>
      <c r="H364" s="7" t="s">
        <v>63</v>
      </c>
      <c r="I364" s="7" t="s">
        <v>32</v>
      </c>
      <c r="J364" s="7" t="s">
        <v>54</v>
      </c>
      <c r="K364" s="7" t="s">
        <v>2155</v>
      </c>
      <c r="L364" s="7" t="s">
        <v>1942</v>
      </c>
      <c r="M364" s="7" t="s">
        <v>1958</v>
      </c>
      <c r="N364" s="7" t="s">
        <v>2156</v>
      </c>
      <c r="O364" s="7">
        <v>171.99</v>
      </c>
      <c r="P364" s="7">
        <v>3</v>
      </c>
      <c r="Q364" s="7">
        <v>6.84</v>
      </c>
      <c r="R364" s="7">
        <v>7.3</v>
      </c>
      <c r="S364" s="7" t="s">
        <v>38</v>
      </c>
      <c r="T364" s="7">
        <v>405</v>
      </c>
      <c r="U364" s="7" t="s">
        <v>39</v>
      </c>
      <c r="V364" s="7" t="s">
        <v>50</v>
      </c>
      <c r="W364" s="8" t="s">
        <v>58</v>
      </c>
      <c r="X364" s="3">
        <v>45451</v>
      </c>
      <c r="Y364" s="4" t="str">
        <f>TEXT(India_Data[[#This Row],[Order Date]],"YYYY")</f>
        <v>2024</v>
      </c>
      <c r="Z364" s="4" t="str">
        <f>TEXT(India_Data[[#This Row],[Order Date]],"dddd")</f>
        <v>Saturday</v>
      </c>
      <c r="AA364" s="4" t="str">
        <f>TEXT(India_Data[[#This Row],[Order Date]],"MMMM")</f>
        <v>June</v>
      </c>
      <c r="AB364" s="4">
        <v>45573</v>
      </c>
      <c r="AC364" t="str">
        <f>IF(OR(India_Data[[#This Row],[Dayname]]="Sunday",India_Data[[#This Row],[Dayname]]="Saturday"),"Weekend","Weekday")</f>
        <v>Weekend</v>
      </c>
      <c r="AD364">
        <f>WEEKDAY(India_Data[[#This Row],[Order Date]])</f>
        <v>7</v>
      </c>
      <c r="AE364" t="str">
        <f>IF(OR(India_Data[[#This Row],[Column1]]=1,India_Data[[#This Row],[Column1]]=7),"Weekend","Weekday")</f>
        <v>Weekend</v>
      </c>
      <c r="AF364" s="15">
        <f>WEEKDAY(India_Data[[#This Row],[Order Date]],2)</f>
        <v>6</v>
      </c>
      <c r="AG364" s="15" t="str">
        <f>IF(India_Data[[#This Row],[Column3]]&gt;5,"Weekend","weekday")</f>
        <v>Weekend</v>
      </c>
    </row>
    <row r="365" spans="1:33" x14ac:dyDescent="0.35">
      <c r="A365" s="9">
        <v>364</v>
      </c>
      <c r="B365" s="7" t="s">
        <v>1522</v>
      </c>
      <c r="C365" s="7" t="s">
        <v>26</v>
      </c>
      <c r="D365" s="7" t="s">
        <v>1523</v>
      </c>
      <c r="E365" s="7" t="s">
        <v>1524</v>
      </c>
      <c r="F365" s="7" t="s">
        <v>29</v>
      </c>
      <c r="G365" s="7" t="s">
        <v>1109</v>
      </c>
      <c r="H365" s="7" t="s">
        <v>46</v>
      </c>
      <c r="I365" s="7" t="s">
        <v>32</v>
      </c>
      <c r="J365" s="7" t="s">
        <v>47</v>
      </c>
      <c r="K365" s="7" t="s">
        <v>1525</v>
      </c>
      <c r="L365" s="7" t="s">
        <v>1508</v>
      </c>
      <c r="M365" s="7" t="s">
        <v>1509</v>
      </c>
      <c r="N365" s="7" t="s">
        <v>1526</v>
      </c>
      <c r="O365" s="7">
        <v>1455.12</v>
      </c>
      <c r="P365" s="7">
        <v>4</v>
      </c>
      <c r="Q365" s="7">
        <v>116.4</v>
      </c>
      <c r="R365" s="7">
        <v>179.62</v>
      </c>
      <c r="S365" s="7" t="s">
        <v>38</v>
      </c>
      <c r="T365" s="7">
        <v>229</v>
      </c>
      <c r="U365" s="7" t="s">
        <v>39</v>
      </c>
      <c r="V365" s="7" t="s">
        <v>78</v>
      </c>
      <c r="W365" s="8" t="s">
        <v>41</v>
      </c>
      <c r="X365" s="3">
        <v>44731</v>
      </c>
      <c r="Y365" s="4" t="str">
        <f>TEXT(India_Data[[#This Row],[Order Date]],"YYYY")</f>
        <v>2022</v>
      </c>
      <c r="Z365" s="4" t="str">
        <f>TEXT(India_Data[[#This Row],[Order Date]],"dddd")</f>
        <v>Sunday</v>
      </c>
      <c r="AA365" s="4" t="str">
        <f>TEXT(India_Data[[#This Row],[Order Date]],"MMMM")</f>
        <v>June</v>
      </c>
      <c r="AB365" s="4">
        <v>44735</v>
      </c>
      <c r="AC365" t="str">
        <f>IF(OR(India_Data[[#This Row],[Dayname]]="Sunday",India_Data[[#This Row],[Dayname]]="Saturday"),"Weekend","Weekday")</f>
        <v>Weekend</v>
      </c>
      <c r="AD365">
        <f>WEEKDAY(India_Data[[#This Row],[Order Date]])</f>
        <v>1</v>
      </c>
      <c r="AE365" t="str">
        <f>IF(OR(India_Data[[#This Row],[Column1]]=1,India_Data[[#This Row],[Column1]]=7),"Weekend","Weekday")</f>
        <v>Weekend</v>
      </c>
      <c r="AF365" s="15">
        <f>WEEKDAY(India_Data[[#This Row],[Order Date]],2)</f>
        <v>7</v>
      </c>
      <c r="AG365" s="15" t="str">
        <f>IF(India_Data[[#This Row],[Column3]]&gt;5,"Weekend","weekday")</f>
        <v>Weekend</v>
      </c>
    </row>
    <row r="366" spans="1:33" x14ac:dyDescent="0.35">
      <c r="A366" s="9">
        <v>365</v>
      </c>
      <c r="B366" s="7" t="s">
        <v>383</v>
      </c>
      <c r="C366" s="7" t="s">
        <v>26</v>
      </c>
      <c r="D366" s="7" t="s">
        <v>384</v>
      </c>
      <c r="E366" s="7" t="s">
        <v>385</v>
      </c>
      <c r="F366" s="7" t="s">
        <v>29</v>
      </c>
      <c r="G366" s="7" t="s">
        <v>211</v>
      </c>
      <c r="H366" s="7" t="s">
        <v>31</v>
      </c>
      <c r="I366" s="7" t="s">
        <v>32</v>
      </c>
      <c r="J366" s="7" t="s">
        <v>33</v>
      </c>
      <c r="K366" s="7" t="s">
        <v>1527</v>
      </c>
      <c r="L366" s="7" t="s">
        <v>1508</v>
      </c>
      <c r="M366" s="7" t="s">
        <v>1509</v>
      </c>
      <c r="N366" s="7" t="s">
        <v>1528</v>
      </c>
      <c r="O366" s="7">
        <v>595.67999999999995</v>
      </c>
      <c r="P366" s="7">
        <v>4</v>
      </c>
      <c r="Q366" s="7">
        <v>0</v>
      </c>
      <c r="R366" s="7">
        <v>29.23</v>
      </c>
      <c r="S366" s="7" t="s">
        <v>38</v>
      </c>
      <c r="T366" s="7">
        <v>167</v>
      </c>
      <c r="U366" s="7" t="s">
        <v>39</v>
      </c>
      <c r="V366" s="7" t="s">
        <v>57</v>
      </c>
      <c r="W366" s="8" t="s">
        <v>41</v>
      </c>
      <c r="X366" s="3">
        <v>45373</v>
      </c>
      <c r="Y366" s="4" t="str">
        <f>TEXT(India_Data[[#This Row],[Order Date]],"YYYY")</f>
        <v>2024</v>
      </c>
      <c r="Z366" s="4" t="str">
        <f>TEXT(India_Data[[#This Row],[Order Date]],"dddd")</f>
        <v>Friday</v>
      </c>
      <c r="AA366" s="4" t="str">
        <f>TEXT(India_Data[[#This Row],[Order Date]],"MMMM")</f>
        <v>March</v>
      </c>
      <c r="AB366" s="4">
        <v>45377</v>
      </c>
      <c r="AC366" t="str">
        <f>IF(OR(India_Data[[#This Row],[Dayname]]="Sunday",India_Data[[#This Row],[Dayname]]="Saturday"),"Weekend","Weekday")</f>
        <v>Weekday</v>
      </c>
      <c r="AD366">
        <f>WEEKDAY(India_Data[[#This Row],[Order Date]])</f>
        <v>6</v>
      </c>
      <c r="AE366" t="str">
        <f>IF(OR(India_Data[[#This Row],[Column1]]=1,India_Data[[#This Row],[Column1]]=7),"Weekend","Weekday")</f>
        <v>Weekday</v>
      </c>
      <c r="AF366" s="15">
        <f>WEEKDAY(India_Data[[#This Row],[Order Date]],2)</f>
        <v>5</v>
      </c>
      <c r="AG366" s="15" t="str">
        <f>IF(India_Data[[#This Row],[Column3]]&gt;5,"Weekend","weekday")</f>
        <v>weekday</v>
      </c>
    </row>
    <row r="367" spans="1:33" x14ac:dyDescent="0.35">
      <c r="A367" s="9">
        <v>366</v>
      </c>
      <c r="B367" s="7" t="s">
        <v>1529</v>
      </c>
      <c r="C367" s="7" t="s">
        <v>26</v>
      </c>
      <c r="D367" s="7" t="s">
        <v>1530</v>
      </c>
      <c r="E367" s="7" t="s">
        <v>1531</v>
      </c>
      <c r="F367" s="7" t="s">
        <v>29</v>
      </c>
      <c r="G367" s="7" t="s">
        <v>172</v>
      </c>
      <c r="H367" s="7" t="s">
        <v>53</v>
      </c>
      <c r="I367" s="7" t="s">
        <v>32</v>
      </c>
      <c r="J367" s="7" t="s">
        <v>54</v>
      </c>
      <c r="K367" s="7" t="s">
        <v>1532</v>
      </c>
      <c r="L367" s="7" t="s">
        <v>1508</v>
      </c>
      <c r="M367" s="7" t="s">
        <v>1518</v>
      </c>
      <c r="N367" s="7" t="s">
        <v>1533</v>
      </c>
      <c r="O367" s="7">
        <v>1845.72</v>
      </c>
      <c r="P367" s="7">
        <v>4</v>
      </c>
      <c r="Q367" s="7">
        <v>535.20000000000005</v>
      </c>
      <c r="R367" s="7">
        <v>109.52</v>
      </c>
      <c r="S367" s="7" t="s">
        <v>38</v>
      </c>
      <c r="T367" s="7">
        <v>32</v>
      </c>
      <c r="U367" s="7" t="s">
        <v>39</v>
      </c>
      <c r="V367" s="7" t="s">
        <v>40</v>
      </c>
      <c r="W367" s="8" t="s">
        <v>41</v>
      </c>
      <c r="X367" s="3">
        <v>45483</v>
      </c>
      <c r="Y367" s="4" t="str">
        <f>TEXT(India_Data[[#This Row],[Order Date]],"YYYY")</f>
        <v>2024</v>
      </c>
      <c r="Z367" s="4" t="str">
        <f>TEXT(India_Data[[#This Row],[Order Date]],"dddd")</f>
        <v>Wednesday</v>
      </c>
      <c r="AA367" s="4" t="str">
        <f>TEXT(India_Data[[#This Row],[Order Date]],"MMMM")</f>
        <v>July</v>
      </c>
      <c r="AB367" s="4">
        <v>45606</v>
      </c>
      <c r="AC367" t="str">
        <f>IF(OR(India_Data[[#This Row],[Dayname]]="Sunday",India_Data[[#This Row],[Dayname]]="Saturday"),"Weekend","Weekday")</f>
        <v>Weekday</v>
      </c>
      <c r="AD367">
        <f>WEEKDAY(India_Data[[#This Row],[Order Date]])</f>
        <v>4</v>
      </c>
      <c r="AE367" t="str">
        <f>IF(OR(India_Data[[#This Row],[Column1]]=1,India_Data[[#This Row],[Column1]]=7),"Weekend","Weekday")</f>
        <v>Weekday</v>
      </c>
      <c r="AF367" s="15">
        <f>WEEKDAY(India_Data[[#This Row],[Order Date]],2)</f>
        <v>3</v>
      </c>
      <c r="AG367" s="15" t="str">
        <f>IF(India_Data[[#This Row],[Column3]]&gt;5,"Weekend","weekday")</f>
        <v>weekday</v>
      </c>
    </row>
    <row r="368" spans="1:33" x14ac:dyDescent="0.35">
      <c r="A368" s="9">
        <v>367</v>
      </c>
      <c r="B368" s="7" t="s">
        <v>1534</v>
      </c>
      <c r="C368" s="7" t="s">
        <v>26</v>
      </c>
      <c r="D368" s="7" t="s">
        <v>1535</v>
      </c>
      <c r="E368" s="7" t="s">
        <v>1536</v>
      </c>
      <c r="F368" s="7" t="s">
        <v>29</v>
      </c>
      <c r="G368" s="7" t="s">
        <v>1537</v>
      </c>
      <c r="H368" s="7" t="s">
        <v>63</v>
      </c>
      <c r="I368" s="7" t="s">
        <v>32</v>
      </c>
      <c r="J368" s="7" t="s">
        <v>54</v>
      </c>
      <c r="K368" s="7" t="s">
        <v>1538</v>
      </c>
      <c r="L368" s="7" t="s">
        <v>1508</v>
      </c>
      <c r="M368" s="7" t="s">
        <v>1518</v>
      </c>
      <c r="N368" s="7" t="s">
        <v>1539</v>
      </c>
      <c r="O368" s="7">
        <v>531.48</v>
      </c>
      <c r="P368" s="7">
        <v>4</v>
      </c>
      <c r="Q368" s="7">
        <v>21.24</v>
      </c>
      <c r="R368" s="7">
        <v>53.55</v>
      </c>
      <c r="S368" s="7" t="s">
        <v>38</v>
      </c>
      <c r="T368" s="7">
        <v>693</v>
      </c>
      <c r="U368" s="7" t="s">
        <v>39</v>
      </c>
      <c r="V368" s="7" t="s">
        <v>50</v>
      </c>
      <c r="W368" s="8" t="s">
        <v>58</v>
      </c>
      <c r="X368" s="3">
        <v>45373</v>
      </c>
      <c r="Y368" s="4" t="str">
        <f>TEXT(India_Data[[#This Row],[Order Date]],"YYYY")</f>
        <v>2024</v>
      </c>
      <c r="Z368" s="4" t="str">
        <f>TEXT(India_Data[[#This Row],[Order Date]],"dddd")</f>
        <v>Friday</v>
      </c>
      <c r="AA368" s="4" t="str">
        <f>TEXT(India_Data[[#This Row],[Order Date]],"MMMM")</f>
        <v>March</v>
      </c>
      <c r="AB368" s="4">
        <v>45377</v>
      </c>
      <c r="AC368" t="str">
        <f>IF(OR(India_Data[[#This Row],[Dayname]]="Sunday",India_Data[[#This Row],[Dayname]]="Saturday"),"Weekend","Weekday")</f>
        <v>Weekday</v>
      </c>
      <c r="AD368">
        <f>WEEKDAY(India_Data[[#This Row],[Order Date]])</f>
        <v>6</v>
      </c>
      <c r="AE368" t="str">
        <f>IF(OR(India_Data[[#This Row],[Column1]]=1,India_Data[[#This Row],[Column1]]=7),"Weekend","Weekday")</f>
        <v>Weekday</v>
      </c>
      <c r="AF368" s="15">
        <f>WEEKDAY(India_Data[[#This Row],[Order Date]],2)</f>
        <v>5</v>
      </c>
      <c r="AG368" s="15" t="str">
        <f>IF(India_Data[[#This Row],[Column3]]&gt;5,"Weekend","weekday")</f>
        <v>weekday</v>
      </c>
    </row>
    <row r="369" spans="1:33" x14ac:dyDescent="0.35">
      <c r="A369" s="9">
        <v>368</v>
      </c>
      <c r="B369" s="7" t="s">
        <v>824</v>
      </c>
      <c r="C369" s="7" t="s">
        <v>26</v>
      </c>
      <c r="D369" s="7" t="s">
        <v>825</v>
      </c>
      <c r="E369" s="7" t="s">
        <v>826</v>
      </c>
      <c r="F369" s="7" t="s">
        <v>29</v>
      </c>
      <c r="G369" s="7" t="s">
        <v>529</v>
      </c>
      <c r="H369" s="7" t="s">
        <v>31</v>
      </c>
      <c r="I369" s="7" t="s">
        <v>32</v>
      </c>
      <c r="J369" s="7" t="s">
        <v>33</v>
      </c>
      <c r="K369" s="7" t="s">
        <v>2157</v>
      </c>
      <c r="L369" s="7" t="s">
        <v>1942</v>
      </c>
      <c r="M369" s="7" t="s">
        <v>1958</v>
      </c>
      <c r="N369" s="7" t="s">
        <v>2158</v>
      </c>
      <c r="O369" s="7">
        <v>460.08</v>
      </c>
      <c r="P369" s="7">
        <v>4</v>
      </c>
      <c r="Q369" s="7">
        <v>13.8</v>
      </c>
      <c r="R369" s="7">
        <v>19.05</v>
      </c>
      <c r="S369" s="7" t="s">
        <v>38</v>
      </c>
      <c r="T369" s="7">
        <v>199</v>
      </c>
      <c r="U369" s="7" t="s">
        <v>39</v>
      </c>
      <c r="V369" s="7" t="s">
        <v>78</v>
      </c>
      <c r="W369" s="8" t="s">
        <v>58</v>
      </c>
      <c r="X369" s="3">
        <v>45634</v>
      </c>
      <c r="Y369" s="4" t="str">
        <f>TEXT(India_Data[[#This Row],[Order Date]],"YYYY")</f>
        <v>2024</v>
      </c>
      <c r="Z369" s="4" t="str">
        <f>TEXT(India_Data[[#This Row],[Order Date]],"dddd")</f>
        <v>Sunday</v>
      </c>
      <c r="AA369" s="4" t="str">
        <f>TEXT(India_Data[[#This Row],[Order Date]],"MMMM")</f>
        <v>December</v>
      </c>
      <c r="AB369" s="4">
        <v>45521</v>
      </c>
      <c r="AC369" t="str">
        <f>IF(OR(India_Data[[#This Row],[Dayname]]="Sunday",India_Data[[#This Row],[Dayname]]="Saturday"),"Weekend","Weekday")</f>
        <v>Weekend</v>
      </c>
      <c r="AD369">
        <f>WEEKDAY(India_Data[[#This Row],[Order Date]])</f>
        <v>1</v>
      </c>
      <c r="AE369" t="str">
        <f>IF(OR(India_Data[[#This Row],[Column1]]=1,India_Data[[#This Row],[Column1]]=7),"Weekend","Weekday")</f>
        <v>Weekend</v>
      </c>
      <c r="AF369" s="15">
        <f>WEEKDAY(India_Data[[#This Row],[Order Date]],2)</f>
        <v>7</v>
      </c>
      <c r="AG369" s="15" t="str">
        <f>IF(India_Data[[#This Row],[Column3]]&gt;5,"Weekend","weekday")</f>
        <v>Weekend</v>
      </c>
    </row>
    <row r="370" spans="1:33" x14ac:dyDescent="0.35">
      <c r="A370" s="9">
        <v>369</v>
      </c>
      <c r="B370" s="7" t="s">
        <v>248</v>
      </c>
      <c r="C370" s="7" t="s">
        <v>26</v>
      </c>
      <c r="D370" s="7" t="s">
        <v>249</v>
      </c>
      <c r="E370" s="7" t="s">
        <v>250</v>
      </c>
      <c r="F370" s="7" t="s">
        <v>29</v>
      </c>
      <c r="G370" s="7" t="s">
        <v>251</v>
      </c>
      <c r="H370" s="7" t="s">
        <v>252</v>
      </c>
      <c r="I370" s="7" t="s">
        <v>32</v>
      </c>
      <c r="J370" s="7" t="s">
        <v>47</v>
      </c>
      <c r="K370" s="7" t="s">
        <v>2159</v>
      </c>
      <c r="L370" s="7" t="s">
        <v>1942</v>
      </c>
      <c r="M370" s="7" t="s">
        <v>1958</v>
      </c>
      <c r="N370" s="7" t="s">
        <v>2160</v>
      </c>
      <c r="O370" s="7">
        <v>154.08000000000001</v>
      </c>
      <c r="P370" s="7">
        <v>4</v>
      </c>
      <c r="Q370" s="7">
        <v>0</v>
      </c>
      <c r="R370" s="7">
        <v>5.86</v>
      </c>
      <c r="S370" s="7" t="s">
        <v>38</v>
      </c>
      <c r="T370" s="7">
        <v>134</v>
      </c>
      <c r="U370" s="7" t="s">
        <v>39</v>
      </c>
      <c r="V370" s="7" t="s">
        <v>57</v>
      </c>
      <c r="W370" s="8" t="s">
        <v>41</v>
      </c>
      <c r="X370" s="3">
        <v>45261</v>
      </c>
      <c r="Y370" s="4" t="str">
        <f>TEXT(India_Data[[#This Row],[Order Date]],"YYYY")</f>
        <v>2023</v>
      </c>
      <c r="Z370" s="4" t="str">
        <f>TEXT(India_Data[[#This Row],[Order Date]],"dddd")</f>
        <v>Friday</v>
      </c>
      <c r="AA370" s="4" t="str">
        <f>TEXT(India_Data[[#This Row],[Order Date]],"MMMM")</f>
        <v>December</v>
      </c>
      <c r="AB370" s="4">
        <v>44942</v>
      </c>
      <c r="AC370" t="str">
        <f>IF(OR(India_Data[[#This Row],[Dayname]]="Sunday",India_Data[[#This Row],[Dayname]]="Saturday"),"Weekend","Weekday")</f>
        <v>Weekday</v>
      </c>
      <c r="AD370">
        <f>WEEKDAY(India_Data[[#This Row],[Order Date]])</f>
        <v>6</v>
      </c>
      <c r="AE370" t="str">
        <f>IF(OR(India_Data[[#This Row],[Column1]]=1,India_Data[[#This Row],[Column1]]=7),"Weekend","Weekday")</f>
        <v>Weekday</v>
      </c>
      <c r="AF370" s="15">
        <f>WEEKDAY(India_Data[[#This Row],[Order Date]],2)</f>
        <v>5</v>
      </c>
      <c r="AG370" s="15" t="str">
        <f>IF(India_Data[[#This Row],[Column3]]&gt;5,"Weekend","weekday")</f>
        <v>weekday</v>
      </c>
    </row>
    <row r="371" spans="1:33" x14ac:dyDescent="0.35">
      <c r="A371" s="9">
        <v>370</v>
      </c>
      <c r="B371" s="7" t="s">
        <v>363</v>
      </c>
      <c r="C371" s="7" t="s">
        <v>26</v>
      </c>
      <c r="D371" s="7" t="s">
        <v>364</v>
      </c>
      <c r="E371" s="7" t="s">
        <v>365</v>
      </c>
      <c r="F371" s="7" t="s">
        <v>29</v>
      </c>
      <c r="G371" s="7" t="s">
        <v>366</v>
      </c>
      <c r="H371" s="7" t="s">
        <v>63</v>
      </c>
      <c r="I371" s="7" t="s">
        <v>32</v>
      </c>
      <c r="J371" s="7" t="s">
        <v>54</v>
      </c>
      <c r="K371" s="7" t="s">
        <v>2147</v>
      </c>
      <c r="L371" s="7" t="s">
        <v>1942</v>
      </c>
      <c r="M371" s="7" t="s">
        <v>1969</v>
      </c>
      <c r="N371" s="7" t="s">
        <v>2148</v>
      </c>
      <c r="O371" s="7">
        <v>333.24</v>
      </c>
      <c r="P371" s="7">
        <v>4</v>
      </c>
      <c r="Q371" s="7">
        <v>79.92</v>
      </c>
      <c r="R371" s="7">
        <v>35.700000000000003</v>
      </c>
      <c r="S371" s="7" t="s">
        <v>38</v>
      </c>
      <c r="T371" s="7">
        <v>591</v>
      </c>
      <c r="U371" s="7" t="s">
        <v>39</v>
      </c>
      <c r="V371" s="7" t="s">
        <v>40</v>
      </c>
      <c r="W371" s="8" t="s">
        <v>58</v>
      </c>
      <c r="X371" s="3">
        <v>44593</v>
      </c>
      <c r="Y371" s="4" t="str">
        <f>TEXT(India_Data[[#This Row],[Order Date]],"YYYY")</f>
        <v>2022</v>
      </c>
      <c r="Z371" s="4" t="str">
        <f>TEXT(India_Data[[#This Row],[Order Date]],"dddd")</f>
        <v>Tuesday</v>
      </c>
      <c r="AA371" s="4" t="str">
        <f>TEXT(India_Data[[#This Row],[Order Date]],"MMMM")</f>
        <v>February</v>
      </c>
      <c r="AB371" s="4">
        <v>44743</v>
      </c>
      <c r="AC371" t="str">
        <f>IF(OR(India_Data[[#This Row],[Dayname]]="Sunday",India_Data[[#This Row],[Dayname]]="Saturday"),"Weekend","Weekday")</f>
        <v>Weekday</v>
      </c>
      <c r="AD371">
        <f>WEEKDAY(India_Data[[#This Row],[Order Date]])</f>
        <v>3</v>
      </c>
      <c r="AE371" t="str">
        <f>IF(OR(India_Data[[#This Row],[Column1]]=1,India_Data[[#This Row],[Column1]]=7),"Weekend","Weekday")</f>
        <v>Weekday</v>
      </c>
      <c r="AF371" s="15">
        <f>WEEKDAY(India_Data[[#This Row],[Order Date]],2)</f>
        <v>2</v>
      </c>
      <c r="AG371" s="15" t="str">
        <f>IF(India_Data[[#This Row],[Column3]]&gt;5,"Weekend","weekday")</f>
        <v>weekday</v>
      </c>
    </row>
    <row r="372" spans="1:33" x14ac:dyDescent="0.35">
      <c r="A372" s="9">
        <v>371</v>
      </c>
      <c r="B372" s="7" t="s">
        <v>1540</v>
      </c>
      <c r="C372" s="7" t="s">
        <v>26</v>
      </c>
      <c r="D372" s="7" t="s">
        <v>1433</v>
      </c>
      <c r="E372" s="7" t="s">
        <v>1434</v>
      </c>
      <c r="F372" s="7" t="s">
        <v>29</v>
      </c>
      <c r="G372" s="7" t="s">
        <v>813</v>
      </c>
      <c r="H372" s="7" t="s">
        <v>46</v>
      </c>
      <c r="I372" s="7" t="s">
        <v>32</v>
      </c>
      <c r="J372" s="7" t="s">
        <v>47</v>
      </c>
      <c r="K372" s="7" t="s">
        <v>1541</v>
      </c>
      <c r="L372" s="7" t="s">
        <v>1508</v>
      </c>
      <c r="M372" s="7" t="s">
        <v>1518</v>
      </c>
      <c r="N372" s="7" t="s">
        <v>1542</v>
      </c>
      <c r="O372" s="7">
        <v>288.89999999999998</v>
      </c>
      <c r="P372" s="7">
        <v>5</v>
      </c>
      <c r="Q372" s="7">
        <v>127.05</v>
      </c>
      <c r="R372" s="7">
        <v>30.69</v>
      </c>
      <c r="S372" s="7" t="s">
        <v>38</v>
      </c>
      <c r="T372" s="7">
        <v>512</v>
      </c>
      <c r="U372" s="7" t="s">
        <v>39</v>
      </c>
      <c r="V372" s="7" t="s">
        <v>50</v>
      </c>
      <c r="W372" s="8" t="s">
        <v>58</v>
      </c>
      <c r="X372" s="3">
        <v>44894</v>
      </c>
      <c r="Y372" s="4" t="str">
        <f>TEXT(India_Data[[#This Row],[Order Date]],"YYYY")</f>
        <v>2022</v>
      </c>
      <c r="Z372" s="4" t="str">
        <f>TEXT(India_Data[[#This Row],[Order Date]],"dddd")</f>
        <v>Tuesday</v>
      </c>
      <c r="AA372" s="4" t="str">
        <f>TEXT(India_Data[[#This Row],[Order Date]],"MMMM")</f>
        <v>November</v>
      </c>
      <c r="AB372" s="4">
        <v>44632</v>
      </c>
      <c r="AC372" t="str">
        <f>IF(OR(India_Data[[#This Row],[Dayname]]="Sunday",India_Data[[#This Row],[Dayname]]="Saturday"),"Weekend","Weekday")</f>
        <v>Weekday</v>
      </c>
      <c r="AD372">
        <f>WEEKDAY(India_Data[[#This Row],[Order Date]])</f>
        <v>3</v>
      </c>
      <c r="AE372" t="str">
        <f>IF(OR(India_Data[[#This Row],[Column1]]=1,India_Data[[#This Row],[Column1]]=7),"Weekend","Weekday")</f>
        <v>Weekday</v>
      </c>
      <c r="AF372" s="15">
        <f>WEEKDAY(India_Data[[#This Row],[Order Date]],2)</f>
        <v>2</v>
      </c>
      <c r="AG372" s="15" t="str">
        <f>IF(India_Data[[#This Row],[Column3]]&gt;5,"Weekend","weekday")</f>
        <v>weekday</v>
      </c>
    </row>
    <row r="373" spans="1:33" x14ac:dyDescent="0.35">
      <c r="A373" s="9">
        <v>372</v>
      </c>
      <c r="B373" s="7" t="s">
        <v>1705</v>
      </c>
      <c r="C373" s="7" t="s">
        <v>26</v>
      </c>
      <c r="D373" s="7" t="s">
        <v>1706</v>
      </c>
      <c r="E373" s="7" t="s">
        <v>1707</v>
      </c>
      <c r="F373" s="7" t="s">
        <v>29</v>
      </c>
      <c r="G373" s="7" t="s">
        <v>420</v>
      </c>
      <c r="H373" s="7" t="s">
        <v>63</v>
      </c>
      <c r="I373" s="7" t="s">
        <v>32</v>
      </c>
      <c r="J373" s="7" t="s">
        <v>54</v>
      </c>
      <c r="K373" s="7" t="s">
        <v>1979</v>
      </c>
      <c r="L373" s="7" t="s">
        <v>1942</v>
      </c>
      <c r="M373" s="7" t="s">
        <v>1969</v>
      </c>
      <c r="N373" s="7" t="s">
        <v>1980</v>
      </c>
      <c r="O373" s="7">
        <v>3187.2</v>
      </c>
      <c r="P373" s="7">
        <v>5</v>
      </c>
      <c r="Q373" s="7">
        <v>541.79999999999995</v>
      </c>
      <c r="R373" s="7">
        <v>289.17</v>
      </c>
      <c r="S373" s="7" t="s">
        <v>38</v>
      </c>
      <c r="T373" s="7">
        <v>115</v>
      </c>
      <c r="U373" s="7" t="s">
        <v>39</v>
      </c>
      <c r="V373" s="7" t="s">
        <v>78</v>
      </c>
      <c r="W373" s="8" t="s">
        <v>58</v>
      </c>
      <c r="X373" s="3">
        <v>44437</v>
      </c>
      <c r="Y373" s="4" t="str">
        <f>TEXT(India_Data[[#This Row],[Order Date]],"YYYY")</f>
        <v>2021</v>
      </c>
      <c r="Z373" s="4" t="str">
        <f>TEXT(India_Data[[#This Row],[Order Date]],"dddd")</f>
        <v>Sunday</v>
      </c>
      <c r="AA373" s="4" t="str">
        <f>TEXT(India_Data[[#This Row],[Order Date]],"MMMM")</f>
        <v>August</v>
      </c>
      <c r="AB373" s="4">
        <v>44236</v>
      </c>
      <c r="AC373" t="str">
        <f>IF(OR(India_Data[[#This Row],[Dayname]]="Sunday",India_Data[[#This Row],[Dayname]]="Saturday"),"Weekend","Weekday")</f>
        <v>Weekend</v>
      </c>
      <c r="AD373">
        <f>WEEKDAY(India_Data[[#This Row],[Order Date]])</f>
        <v>1</v>
      </c>
      <c r="AE373" t="str">
        <f>IF(OR(India_Data[[#This Row],[Column1]]=1,India_Data[[#This Row],[Column1]]=7),"Weekend","Weekday")</f>
        <v>Weekend</v>
      </c>
      <c r="AF373" s="15">
        <f>WEEKDAY(India_Data[[#This Row],[Order Date]],2)</f>
        <v>7</v>
      </c>
      <c r="AG373" s="15" t="str">
        <f>IF(India_Data[[#This Row],[Column3]]&gt;5,"Weekend","weekday")</f>
        <v>Weekend</v>
      </c>
    </row>
    <row r="374" spans="1:33" x14ac:dyDescent="0.35">
      <c r="A374" s="9">
        <v>373</v>
      </c>
      <c r="B374" s="7" t="s">
        <v>715</v>
      </c>
      <c r="C374" s="7" t="s">
        <v>26</v>
      </c>
      <c r="D374" s="7" t="s">
        <v>716</v>
      </c>
      <c r="E374" s="7" t="s">
        <v>717</v>
      </c>
      <c r="F374" s="7" t="s">
        <v>29</v>
      </c>
      <c r="G374" s="7" t="s">
        <v>280</v>
      </c>
      <c r="H374" s="7" t="s">
        <v>63</v>
      </c>
      <c r="I374" s="7" t="s">
        <v>32</v>
      </c>
      <c r="J374" s="7" t="s">
        <v>54</v>
      </c>
      <c r="K374" s="7" t="s">
        <v>1987</v>
      </c>
      <c r="L374" s="7" t="s">
        <v>1942</v>
      </c>
      <c r="M374" s="7" t="s">
        <v>1969</v>
      </c>
      <c r="N374" s="7" t="s">
        <v>1988</v>
      </c>
      <c r="O374" s="7">
        <v>402.75</v>
      </c>
      <c r="P374" s="7">
        <v>5</v>
      </c>
      <c r="Q374" s="7">
        <v>36.15</v>
      </c>
      <c r="R374" s="7">
        <v>30.2</v>
      </c>
      <c r="S374" s="7" t="s">
        <v>38</v>
      </c>
      <c r="T374" s="7">
        <v>399</v>
      </c>
      <c r="U374" s="7" t="s">
        <v>39</v>
      </c>
      <c r="V374" s="7" t="s">
        <v>40</v>
      </c>
      <c r="W374" s="8" t="s">
        <v>41</v>
      </c>
      <c r="X374" s="3">
        <v>44819</v>
      </c>
      <c r="Y374" s="4" t="str">
        <f>TEXT(India_Data[[#This Row],[Order Date]],"YYYY")</f>
        <v>2022</v>
      </c>
      <c r="Z374" s="4" t="str">
        <f>TEXT(India_Data[[#This Row],[Order Date]],"dddd")</f>
        <v>Thursday</v>
      </c>
      <c r="AA374" s="4" t="str">
        <f>TEXT(India_Data[[#This Row],[Order Date]],"MMMM")</f>
        <v>September</v>
      </c>
      <c r="AB374" s="4">
        <v>44823</v>
      </c>
      <c r="AC374" t="str">
        <f>IF(OR(India_Data[[#This Row],[Dayname]]="Sunday",India_Data[[#This Row],[Dayname]]="Saturday"),"Weekend","Weekday")</f>
        <v>Weekday</v>
      </c>
      <c r="AD374">
        <f>WEEKDAY(India_Data[[#This Row],[Order Date]])</f>
        <v>5</v>
      </c>
      <c r="AE374" t="str">
        <f>IF(OR(India_Data[[#This Row],[Column1]]=1,India_Data[[#This Row],[Column1]]=7),"Weekend","Weekday")</f>
        <v>Weekday</v>
      </c>
      <c r="AF374" s="15">
        <f>WEEKDAY(India_Data[[#This Row],[Order Date]],2)</f>
        <v>4</v>
      </c>
      <c r="AG374" s="15" t="str">
        <f>IF(India_Data[[#This Row],[Column3]]&gt;5,"Weekend","weekday")</f>
        <v>weekday</v>
      </c>
    </row>
    <row r="375" spans="1:33" x14ac:dyDescent="0.35">
      <c r="A375" s="9">
        <v>374</v>
      </c>
      <c r="B375" s="7" t="s">
        <v>637</v>
      </c>
      <c r="C375" s="7" t="s">
        <v>26</v>
      </c>
      <c r="D375" s="7" t="s">
        <v>554</v>
      </c>
      <c r="E375" s="7" t="s">
        <v>555</v>
      </c>
      <c r="F375" s="7" t="s">
        <v>29</v>
      </c>
      <c r="G375" s="7" t="s">
        <v>218</v>
      </c>
      <c r="H375" s="7" t="s">
        <v>165</v>
      </c>
      <c r="I375" s="7" t="s">
        <v>32</v>
      </c>
      <c r="J375" s="7" t="s">
        <v>47</v>
      </c>
      <c r="K375" s="7" t="s">
        <v>2161</v>
      </c>
      <c r="L375" s="7" t="s">
        <v>1942</v>
      </c>
      <c r="M375" s="7" t="s">
        <v>1950</v>
      </c>
      <c r="N375" s="7" t="s">
        <v>2162</v>
      </c>
      <c r="O375" s="7">
        <v>1892.25</v>
      </c>
      <c r="P375" s="7">
        <v>5</v>
      </c>
      <c r="Q375" s="7">
        <v>927.15</v>
      </c>
      <c r="R375" s="7">
        <v>66.3</v>
      </c>
      <c r="S375" s="7" t="s">
        <v>38</v>
      </c>
      <c r="T375" s="7">
        <v>730</v>
      </c>
      <c r="U375" s="7" t="s">
        <v>39</v>
      </c>
      <c r="V375" s="7" t="s">
        <v>50</v>
      </c>
      <c r="W375" s="8" t="s">
        <v>41</v>
      </c>
      <c r="X375" s="3">
        <v>44714</v>
      </c>
      <c r="Y375" s="4" t="str">
        <f>TEXT(India_Data[[#This Row],[Order Date]],"YYYY")</f>
        <v>2022</v>
      </c>
      <c r="Z375" s="4" t="str">
        <f>TEXT(India_Data[[#This Row],[Order Date]],"dddd")</f>
        <v>Thursday</v>
      </c>
      <c r="AA375" s="4" t="str">
        <f>TEXT(India_Data[[#This Row],[Order Date]],"MMMM")</f>
        <v>June</v>
      </c>
      <c r="AB375" s="4">
        <v>44867</v>
      </c>
      <c r="AC375" t="str">
        <f>IF(OR(India_Data[[#This Row],[Dayname]]="Sunday",India_Data[[#This Row],[Dayname]]="Saturday"),"Weekend","Weekday")</f>
        <v>Weekday</v>
      </c>
      <c r="AD375">
        <f>WEEKDAY(India_Data[[#This Row],[Order Date]])</f>
        <v>5</v>
      </c>
      <c r="AE375" t="str">
        <f>IF(OR(India_Data[[#This Row],[Column1]]=1,India_Data[[#This Row],[Column1]]=7),"Weekend","Weekday")</f>
        <v>Weekday</v>
      </c>
      <c r="AF375" s="15">
        <f>WEEKDAY(India_Data[[#This Row],[Order Date]],2)</f>
        <v>4</v>
      </c>
      <c r="AG375" s="15" t="str">
        <f>IF(India_Data[[#This Row],[Column3]]&gt;5,"Weekend","weekday")</f>
        <v>weekday</v>
      </c>
    </row>
    <row r="376" spans="1:33" x14ac:dyDescent="0.35">
      <c r="A376" s="9">
        <v>375</v>
      </c>
      <c r="B376" s="7" t="s">
        <v>2163</v>
      </c>
      <c r="C376" s="7" t="s">
        <v>26</v>
      </c>
      <c r="D376" s="7" t="s">
        <v>2164</v>
      </c>
      <c r="E376" s="7" t="s">
        <v>2165</v>
      </c>
      <c r="F376" s="7" t="s">
        <v>29</v>
      </c>
      <c r="G376" s="7" t="s">
        <v>366</v>
      </c>
      <c r="H376" s="7" t="s">
        <v>63</v>
      </c>
      <c r="I376" s="7" t="s">
        <v>32</v>
      </c>
      <c r="J376" s="7" t="s">
        <v>54</v>
      </c>
      <c r="K376" s="7" t="s">
        <v>2166</v>
      </c>
      <c r="L376" s="7" t="s">
        <v>1942</v>
      </c>
      <c r="M376" s="7" t="s">
        <v>1943</v>
      </c>
      <c r="N376" s="7" t="s">
        <v>2167</v>
      </c>
      <c r="O376" s="7">
        <v>879.15</v>
      </c>
      <c r="P376" s="7">
        <v>5</v>
      </c>
      <c r="Q376" s="7">
        <v>35.1</v>
      </c>
      <c r="R376" s="7">
        <v>38.01</v>
      </c>
      <c r="S376" s="7" t="s">
        <v>38</v>
      </c>
      <c r="T376" s="7">
        <v>748</v>
      </c>
      <c r="U376" s="7" t="s">
        <v>39</v>
      </c>
      <c r="V376" s="7" t="s">
        <v>78</v>
      </c>
      <c r="W376" s="8" t="s">
        <v>41</v>
      </c>
      <c r="X376" s="3">
        <v>44748</v>
      </c>
      <c r="Y376" s="4" t="str">
        <f>TEXT(India_Data[[#This Row],[Order Date]],"YYYY")</f>
        <v>2022</v>
      </c>
      <c r="Z376" s="4" t="str">
        <f>TEXT(India_Data[[#This Row],[Order Date]],"dddd")</f>
        <v>Wednesday</v>
      </c>
      <c r="AA376" s="4" t="str">
        <f>TEXT(India_Data[[#This Row],[Order Date]],"MMMM")</f>
        <v>July</v>
      </c>
      <c r="AB376" s="4">
        <v>44871</v>
      </c>
      <c r="AC376" t="str">
        <f>IF(OR(India_Data[[#This Row],[Dayname]]="Sunday",India_Data[[#This Row],[Dayname]]="Saturday"),"Weekend","Weekday")</f>
        <v>Weekday</v>
      </c>
      <c r="AD376">
        <f>WEEKDAY(India_Data[[#This Row],[Order Date]])</f>
        <v>4</v>
      </c>
      <c r="AE376" t="str">
        <f>IF(OR(India_Data[[#This Row],[Column1]]=1,India_Data[[#This Row],[Column1]]=7),"Weekend","Weekday")</f>
        <v>Weekday</v>
      </c>
      <c r="AF376" s="15">
        <f>WEEKDAY(India_Data[[#This Row],[Order Date]],2)</f>
        <v>3</v>
      </c>
      <c r="AG376" s="15" t="str">
        <f>IF(India_Data[[#This Row],[Column3]]&gt;5,"Weekend","weekday")</f>
        <v>weekday</v>
      </c>
    </row>
    <row r="377" spans="1:33" x14ac:dyDescent="0.35">
      <c r="A377" s="9">
        <v>376</v>
      </c>
      <c r="B377" s="7" t="s">
        <v>2168</v>
      </c>
      <c r="C377" s="7" t="s">
        <v>26</v>
      </c>
      <c r="D377" s="7" t="s">
        <v>2169</v>
      </c>
      <c r="E377" s="7" t="s">
        <v>2170</v>
      </c>
      <c r="F377" s="7" t="s">
        <v>29</v>
      </c>
      <c r="G377" s="7" t="s">
        <v>2171</v>
      </c>
      <c r="H377" s="7" t="s">
        <v>31</v>
      </c>
      <c r="I377" s="7" t="s">
        <v>32</v>
      </c>
      <c r="J377" s="7" t="s">
        <v>33</v>
      </c>
      <c r="K377" s="7" t="s">
        <v>2172</v>
      </c>
      <c r="L377" s="7" t="s">
        <v>1942</v>
      </c>
      <c r="M377" s="7" t="s">
        <v>1958</v>
      </c>
      <c r="N377" s="7" t="s">
        <v>2173</v>
      </c>
      <c r="O377" s="7">
        <v>1232.0999999999999</v>
      </c>
      <c r="P377" s="7">
        <v>5</v>
      </c>
      <c r="Q377" s="7">
        <v>431.1</v>
      </c>
      <c r="R377" s="7">
        <v>108.16</v>
      </c>
      <c r="S377" s="7" t="s">
        <v>38</v>
      </c>
      <c r="T377" s="7">
        <v>593</v>
      </c>
      <c r="U377" s="7" t="s">
        <v>39</v>
      </c>
      <c r="V377" s="7" t="s">
        <v>57</v>
      </c>
      <c r="W377" s="8" t="s">
        <v>41</v>
      </c>
      <c r="X377" s="3">
        <v>44739</v>
      </c>
      <c r="Y377" s="4" t="str">
        <f>TEXT(India_Data[[#This Row],[Order Date]],"YYYY")</f>
        <v>2022</v>
      </c>
      <c r="Z377" s="4" t="str">
        <f>TEXT(India_Data[[#This Row],[Order Date]],"dddd")</f>
        <v>Monday</v>
      </c>
      <c r="AA377" s="4" t="str">
        <f>TEXT(India_Data[[#This Row],[Order Date]],"MMMM")</f>
        <v>June</v>
      </c>
      <c r="AB377" s="4">
        <v>44599</v>
      </c>
      <c r="AC377" t="str">
        <f>IF(OR(India_Data[[#This Row],[Dayname]]="Sunday",India_Data[[#This Row],[Dayname]]="Saturday"),"Weekend","Weekday")</f>
        <v>Weekday</v>
      </c>
      <c r="AD377">
        <f>WEEKDAY(India_Data[[#This Row],[Order Date]])</f>
        <v>2</v>
      </c>
      <c r="AE377" t="str">
        <f>IF(OR(India_Data[[#This Row],[Column1]]=1,India_Data[[#This Row],[Column1]]=7),"Weekend","Weekday")</f>
        <v>Weekday</v>
      </c>
      <c r="AF377" s="15">
        <f>WEEKDAY(India_Data[[#This Row],[Order Date]],2)</f>
        <v>1</v>
      </c>
      <c r="AG377" s="15" t="str">
        <f>IF(India_Data[[#This Row],[Column3]]&gt;5,"Weekend","weekday")</f>
        <v>weekday</v>
      </c>
    </row>
    <row r="378" spans="1:33" x14ac:dyDescent="0.35">
      <c r="A378" s="9">
        <v>377</v>
      </c>
      <c r="B378" s="7" t="s">
        <v>1522</v>
      </c>
      <c r="C378" s="7" t="s">
        <v>26</v>
      </c>
      <c r="D378" s="7" t="s">
        <v>1523</v>
      </c>
      <c r="E378" s="7" t="s">
        <v>1524</v>
      </c>
      <c r="F378" s="7" t="s">
        <v>29</v>
      </c>
      <c r="G378" s="7" t="s">
        <v>1109</v>
      </c>
      <c r="H378" s="7" t="s">
        <v>46</v>
      </c>
      <c r="I378" s="7" t="s">
        <v>32</v>
      </c>
      <c r="J378" s="7" t="s">
        <v>47</v>
      </c>
      <c r="K378" s="7" t="s">
        <v>2174</v>
      </c>
      <c r="L378" s="7" t="s">
        <v>1942</v>
      </c>
      <c r="M378" s="7" t="s">
        <v>1958</v>
      </c>
      <c r="N378" s="7" t="s">
        <v>2175</v>
      </c>
      <c r="O378" s="7">
        <v>351.3</v>
      </c>
      <c r="P378" s="7">
        <v>5</v>
      </c>
      <c r="Q378" s="7">
        <v>144</v>
      </c>
      <c r="R378" s="7">
        <v>31.2</v>
      </c>
      <c r="S378" s="7" t="s">
        <v>38</v>
      </c>
      <c r="T378" s="7">
        <v>428</v>
      </c>
      <c r="U378" s="7" t="s">
        <v>39</v>
      </c>
      <c r="V378" s="7" t="s">
        <v>40</v>
      </c>
      <c r="W378" s="8" t="s">
        <v>41</v>
      </c>
      <c r="X378" s="3">
        <v>44661</v>
      </c>
      <c r="Y378" s="4" t="str">
        <f>TEXT(India_Data[[#This Row],[Order Date]],"YYYY")</f>
        <v>2022</v>
      </c>
      <c r="Z378" s="4" t="str">
        <f>TEXT(India_Data[[#This Row],[Order Date]],"dddd")</f>
        <v>Sunday</v>
      </c>
      <c r="AA378" s="4" t="str">
        <f>TEXT(India_Data[[#This Row],[Order Date]],"MMMM")</f>
        <v>April</v>
      </c>
      <c r="AB378" s="4">
        <v>44814</v>
      </c>
      <c r="AC378" t="str">
        <f>IF(OR(India_Data[[#This Row],[Dayname]]="Sunday",India_Data[[#This Row],[Dayname]]="Saturday"),"Weekend","Weekday")</f>
        <v>Weekend</v>
      </c>
      <c r="AD378">
        <f>WEEKDAY(India_Data[[#This Row],[Order Date]])</f>
        <v>1</v>
      </c>
      <c r="AE378" t="str">
        <f>IF(OR(India_Data[[#This Row],[Column1]]=1,India_Data[[#This Row],[Column1]]=7),"Weekend","Weekday")</f>
        <v>Weekend</v>
      </c>
      <c r="AF378" s="15">
        <f>WEEKDAY(India_Data[[#This Row],[Order Date]],2)</f>
        <v>7</v>
      </c>
      <c r="AG378" s="15" t="str">
        <f>IF(India_Data[[#This Row],[Column3]]&gt;5,"Weekend","weekday")</f>
        <v>Weekend</v>
      </c>
    </row>
    <row r="379" spans="1:33" x14ac:dyDescent="0.35">
      <c r="A379" s="9">
        <v>378</v>
      </c>
      <c r="B379" s="7" t="s">
        <v>265</v>
      </c>
      <c r="C379" s="7" t="s">
        <v>26</v>
      </c>
      <c r="D379" s="7" t="s">
        <v>266</v>
      </c>
      <c r="E379" s="7" t="s">
        <v>267</v>
      </c>
      <c r="F379" s="7" t="s">
        <v>29</v>
      </c>
      <c r="G379" s="7" t="s">
        <v>164</v>
      </c>
      <c r="H379" s="7" t="s">
        <v>165</v>
      </c>
      <c r="I379" s="7" t="s">
        <v>32</v>
      </c>
      <c r="J379" s="7" t="s">
        <v>47</v>
      </c>
      <c r="K379" s="7" t="s">
        <v>2176</v>
      </c>
      <c r="L379" s="7" t="s">
        <v>1942</v>
      </c>
      <c r="M379" s="7" t="s">
        <v>1958</v>
      </c>
      <c r="N379" s="7" t="s">
        <v>2177</v>
      </c>
      <c r="O379" s="7">
        <v>196.65</v>
      </c>
      <c r="P379" s="7">
        <v>5</v>
      </c>
      <c r="Q379" s="7">
        <v>82.5</v>
      </c>
      <c r="R379" s="7">
        <v>16.11</v>
      </c>
      <c r="S379" s="7" t="s">
        <v>38</v>
      </c>
      <c r="T379" s="7">
        <v>155</v>
      </c>
      <c r="U379" s="7" t="s">
        <v>39</v>
      </c>
      <c r="V379" s="7" t="s">
        <v>50</v>
      </c>
      <c r="W379" s="8" t="s">
        <v>58</v>
      </c>
      <c r="X379" s="3">
        <v>44207</v>
      </c>
      <c r="Y379" s="4" t="str">
        <f>TEXT(India_Data[[#This Row],[Order Date]],"YYYY")</f>
        <v>2021</v>
      </c>
      <c r="Z379" s="4" t="str">
        <f>TEXT(India_Data[[#This Row],[Order Date]],"dddd")</f>
        <v>Monday</v>
      </c>
      <c r="AA379" s="4" t="str">
        <f>TEXT(India_Data[[#This Row],[Order Date]],"MMMM")</f>
        <v>January</v>
      </c>
      <c r="AB379" s="4">
        <v>44358</v>
      </c>
      <c r="AC379" t="str">
        <f>IF(OR(India_Data[[#This Row],[Dayname]]="Sunday",India_Data[[#This Row],[Dayname]]="Saturday"),"Weekend","Weekday")</f>
        <v>Weekday</v>
      </c>
      <c r="AD379">
        <f>WEEKDAY(India_Data[[#This Row],[Order Date]])</f>
        <v>2</v>
      </c>
      <c r="AE379" t="str">
        <f>IF(OR(India_Data[[#This Row],[Column1]]=1,India_Data[[#This Row],[Column1]]=7),"Weekend","Weekday")</f>
        <v>Weekday</v>
      </c>
      <c r="AF379" s="15">
        <f>WEEKDAY(India_Data[[#This Row],[Order Date]],2)</f>
        <v>1</v>
      </c>
      <c r="AG379" s="15" t="str">
        <f>IF(India_Data[[#This Row],[Column3]]&gt;5,"Weekend","weekday")</f>
        <v>weekday</v>
      </c>
    </row>
    <row r="380" spans="1:33" x14ac:dyDescent="0.35">
      <c r="A380" s="9">
        <v>379</v>
      </c>
      <c r="B380" s="7" t="s">
        <v>1633</v>
      </c>
      <c r="C380" s="7" t="s">
        <v>26</v>
      </c>
      <c r="D380" s="7" t="s">
        <v>1634</v>
      </c>
      <c r="E380" s="7" t="s">
        <v>1635</v>
      </c>
      <c r="F380" s="7" t="s">
        <v>29</v>
      </c>
      <c r="G380" s="7" t="s">
        <v>653</v>
      </c>
      <c r="H380" s="7" t="s">
        <v>46</v>
      </c>
      <c r="I380" s="7" t="s">
        <v>32</v>
      </c>
      <c r="J380" s="7" t="s">
        <v>47</v>
      </c>
      <c r="K380" s="7" t="s">
        <v>2178</v>
      </c>
      <c r="L380" s="7" t="s">
        <v>1942</v>
      </c>
      <c r="M380" s="7" t="s">
        <v>1969</v>
      </c>
      <c r="N380" s="7" t="s">
        <v>2179</v>
      </c>
      <c r="O380" s="7">
        <v>911.52</v>
      </c>
      <c r="P380" s="7">
        <v>6</v>
      </c>
      <c r="Q380" s="7">
        <v>309.77999999999997</v>
      </c>
      <c r="R380" s="7">
        <v>70.92</v>
      </c>
      <c r="S380" s="7" t="s">
        <v>38</v>
      </c>
      <c r="T380" s="7">
        <v>171</v>
      </c>
      <c r="U380" s="7" t="s">
        <v>39</v>
      </c>
      <c r="V380" s="7" t="s">
        <v>78</v>
      </c>
      <c r="W380" s="8" t="s">
        <v>41</v>
      </c>
      <c r="X380" s="3">
        <v>44878</v>
      </c>
      <c r="Y380" s="4" t="str">
        <f>TEXT(India_Data[[#This Row],[Order Date]],"YYYY")</f>
        <v>2022</v>
      </c>
      <c r="Z380" s="4" t="str">
        <f>TEXT(India_Data[[#This Row],[Order Date]],"dddd")</f>
        <v>Sunday</v>
      </c>
      <c r="AA380" s="4" t="str">
        <f>TEXT(India_Data[[#This Row],[Order Date]],"MMMM")</f>
        <v>November</v>
      </c>
      <c r="AB380" s="4">
        <v>44883</v>
      </c>
      <c r="AC380" t="str">
        <f>IF(OR(India_Data[[#This Row],[Dayname]]="Sunday",India_Data[[#This Row],[Dayname]]="Saturday"),"Weekend","Weekday")</f>
        <v>Weekend</v>
      </c>
      <c r="AD380">
        <f>WEEKDAY(India_Data[[#This Row],[Order Date]])</f>
        <v>1</v>
      </c>
      <c r="AE380" t="str">
        <f>IF(OR(India_Data[[#This Row],[Column1]]=1,India_Data[[#This Row],[Column1]]=7),"Weekend","Weekday")</f>
        <v>Weekend</v>
      </c>
      <c r="AF380" s="15">
        <f>WEEKDAY(India_Data[[#This Row],[Order Date]],2)</f>
        <v>7</v>
      </c>
      <c r="AG380" s="15" t="str">
        <f>IF(India_Data[[#This Row],[Column3]]&gt;5,"Weekend","weekday")</f>
        <v>Weekend</v>
      </c>
    </row>
    <row r="381" spans="1:33" x14ac:dyDescent="0.35">
      <c r="A381" s="9">
        <v>380</v>
      </c>
      <c r="B381" s="7" t="s">
        <v>1543</v>
      </c>
      <c r="C381" s="7" t="s">
        <v>26</v>
      </c>
      <c r="D381" s="7" t="s">
        <v>1544</v>
      </c>
      <c r="E381" s="7" t="s">
        <v>1545</v>
      </c>
      <c r="F381" s="7" t="s">
        <v>29</v>
      </c>
      <c r="G381" s="7" t="s">
        <v>1546</v>
      </c>
      <c r="H381" s="7" t="s">
        <v>124</v>
      </c>
      <c r="I381" s="7" t="s">
        <v>32</v>
      </c>
      <c r="J381" s="7" t="s">
        <v>47</v>
      </c>
      <c r="K381" s="7" t="s">
        <v>1547</v>
      </c>
      <c r="L381" s="7" t="s">
        <v>1508</v>
      </c>
      <c r="M381" s="7" t="s">
        <v>1548</v>
      </c>
      <c r="N381" s="7" t="s">
        <v>1549</v>
      </c>
      <c r="O381" s="7">
        <v>311.76</v>
      </c>
      <c r="P381" s="7">
        <v>6</v>
      </c>
      <c r="Q381" s="7">
        <v>105.84</v>
      </c>
      <c r="R381" s="7">
        <v>20.14</v>
      </c>
      <c r="S381" s="7" t="s">
        <v>38</v>
      </c>
      <c r="T381" s="7">
        <v>749</v>
      </c>
      <c r="U381" s="7" t="s">
        <v>39</v>
      </c>
      <c r="V381" s="7" t="s">
        <v>57</v>
      </c>
      <c r="W381" s="8" t="s">
        <v>41</v>
      </c>
      <c r="X381" s="3">
        <v>44357</v>
      </c>
      <c r="Y381" s="4" t="str">
        <f>TEXT(India_Data[[#This Row],[Order Date]],"YYYY")</f>
        <v>2021</v>
      </c>
      <c r="Z381" s="4" t="str">
        <f>TEXT(India_Data[[#This Row],[Order Date]],"dddd")</f>
        <v>Thursday</v>
      </c>
      <c r="AA381" s="4" t="str">
        <f>TEXT(India_Data[[#This Row],[Order Date]],"MMMM")</f>
        <v>June</v>
      </c>
      <c r="AB381" s="4">
        <v>44479</v>
      </c>
      <c r="AC381" t="str">
        <f>IF(OR(India_Data[[#This Row],[Dayname]]="Sunday",India_Data[[#This Row],[Dayname]]="Saturday"),"Weekend","Weekday")</f>
        <v>Weekday</v>
      </c>
      <c r="AD381">
        <f>WEEKDAY(India_Data[[#This Row],[Order Date]])</f>
        <v>5</v>
      </c>
      <c r="AE381" t="str">
        <f>IF(OR(India_Data[[#This Row],[Column1]]=1,India_Data[[#This Row],[Column1]]=7),"Weekend","Weekday")</f>
        <v>Weekday</v>
      </c>
      <c r="AF381" s="15">
        <f>WEEKDAY(India_Data[[#This Row],[Order Date]],2)</f>
        <v>4</v>
      </c>
      <c r="AG381" s="15" t="str">
        <f>IF(India_Data[[#This Row],[Column3]]&gt;5,"Weekend","weekday")</f>
        <v>weekday</v>
      </c>
    </row>
    <row r="382" spans="1:33" x14ac:dyDescent="0.35">
      <c r="A382" s="9">
        <v>381</v>
      </c>
      <c r="B382" s="7" t="s">
        <v>1550</v>
      </c>
      <c r="C382" s="7" t="s">
        <v>26</v>
      </c>
      <c r="D382" s="7" t="s">
        <v>1551</v>
      </c>
      <c r="E382" s="7" t="s">
        <v>1552</v>
      </c>
      <c r="F382" s="7" t="s">
        <v>29</v>
      </c>
      <c r="G382" s="7" t="s">
        <v>260</v>
      </c>
      <c r="H382" s="7" t="s">
        <v>260</v>
      </c>
      <c r="I382" s="7" t="s">
        <v>32</v>
      </c>
      <c r="J382" s="7" t="s">
        <v>33</v>
      </c>
      <c r="K382" s="7" t="s">
        <v>1553</v>
      </c>
      <c r="L382" s="7" t="s">
        <v>1508</v>
      </c>
      <c r="M382" s="7" t="s">
        <v>1548</v>
      </c>
      <c r="N382" s="7" t="s">
        <v>1554</v>
      </c>
      <c r="O382" s="7">
        <v>151.19999999999999</v>
      </c>
      <c r="P382" s="7">
        <v>6</v>
      </c>
      <c r="Q382" s="7">
        <v>33.119999999999997</v>
      </c>
      <c r="R382" s="7">
        <v>8.4700000000000006</v>
      </c>
      <c r="S382" s="7" t="s">
        <v>38</v>
      </c>
      <c r="T382" s="7">
        <v>696</v>
      </c>
      <c r="U382" s="7" t="s">
        <v>39</v>
      </c>
      <c r="V382" s="7" t="s">
        <v>40</v>
      </c>
      <c r="W382" s="8" t="s">
        <v>58</v>
      </c>
      <c r="X382" s="3">
        <v>45382</v>
      </c>
      <c r="Y382" s="4" t="str">
        <f>TEXT(India_Data[[#This Row],[Order Date]],"YYYY")</f>
        <v>2024</v>
      </c>
      <c r="Z382" s="4" t="str">
        <f>TEXT(India_Data[[#This Row],[Order Date]],"dddd")</f>
        <v>Sunday</v>
      </c>
      <c r="AA382" s="4" t="str">
        <f>TEXT(India_Data[[#This Row],[Order Date]],"MMMM")</f>
        <v>March</v>
      </c>
      <c r="AB382" s="4">
        <v>45386</v>
      </c>
      <c r="AC382" t="str">
        <f>IF(OR(India_Data[[#This Row],[Dayname]]="Sunday",India_Data[[#This Row],[Dayname]]="Saturday"),"Weekend","Weekday")</f>
        <v>Weekend</v>
      </c>
      <c r="AD382">
        <f>WEEKDAY(India_Data[[#This Row],[Order Date]])</f>
        <v>1</v>
      </c>
      <c r="AE382" t="str">
        <f>IF(OR(India_Data[[#This Row],[Column1]]=1,India_Data[[#This Row],[Column1]]=7),"Weekend","Weekday")</f>
        <v>Weekend</v>
      </c>
      <c r="AF382" s="15">
        <f>WEEKDAY(India_Data[[#This Row],[Order Date]],2)</f>
        <v>7</v>
      </c>
      <c r="AG382" s="15" t="str">
        <f>IF(India_Data[[#This Row],[Column3]]&gt;5,"Weekend","weekday")</f>
        <v>Weekend</v>
      </c>
    </row>
    <row r="383" spans="1:33" x14ac:dyDescent="0.35">
      <c r="A383" s="9">
        <v>382</v>
      </c>
      <c r="B383" s="7" t="s">
        <v>650</v>
      </c>
      <c r="C383" s="7" t="s">
        <v>26</v>
      </c>
      <c r="D383" s="7" t="s">
        <v>651</v>
      </c>
      <c r="E383" s="7" t="s">
        <v>652</v>
      </c>
      <c r="F383" s="7" t="s">
        <v>29</v>
      </c>
      <c r="G383" s="7" t="s">
        <v>653</v>
      </c>
      <c r="H383" s="7" t="s">
        <v>46</v>
      </c>
      <c r="I383" s="7" t="s">
        <v>32</v>
      </c>
      <c r="J383" s="7" t="s">
        <v>47</v>
      </c>
      <c r="K383" s="7" t="s">
        <v>2180</v>
      </c>
      <c r="L383" s="7" t="s">
        <v>1942</v>
      </c>
      <c r="M383" s="7" t="s">
        <v>1950</v>
      </c>
      <c r="N383" s="7" t="s">
        <v>2181</v>
      </c>
      <c r="O383" s="7">
        <v>3040.8</v>
      </c>
      <c r="P383" s="7">
        <v>8</v>
      </c>
      <c r="Q383" s="7">
        <v>1155.3599999999999</v>
      </c>
      <c r="R383" s="7">
        <v>219.74</v>
      </c>
      <c r="S383" s="7" t="s">
        <v>38</v>
      </c>
      <c r="T383" s="7">
        <v>120</v>
      </c>
      <c r="U383" s="7" t="s">
        <v>39</v>
      </c>
      <c r="V383" s="7" t="s">
        <v>40</v>
      </c>
      <c r="W383" s="8" t="s">
        <v>41</v>
      </c>
      <c r="X383" s="3">
        <v>44804</v>
      </c>
      <c r="Y383" s="4" t="str">
        <f>TEXT(India_Data[[#This Row],[Order Date]],"YYYY")</f>
        <v>2022</v>
      </c>
      <c r="Z383" s="4" t="str">
        <f>TEXT(India_Data[[#This Row],[Order Date]],"dddd")</f>
        <v>Wednesday</v>
      </c>
      <c r="AA383" s="4" t="str">
        <f>TEXT(India_Data[[#This Row],[Order Date]],"MMMM")</f>
        <v>August</v>
      </c>
      <c r="AB383" s="4">
        <v>44660</v>
      </c>
      <c r="AC383" t="str">
        <f>IF(OR(India_Data[[#This Row],[Dayname]]="Sunday",India_Data[[#This Row],[Dayname]]="Saturday"),"Weekend","Weekday")</f>
        <v>Weekday</v>
      </c>
      <c r="AD383">
        <f>WEEKDAY(India_Data[[#This Row],[Order Date]])</f>
        <v>4</v>
      </c>
      <c r="AE383" t="str">
        <f>IF(OR(India_Data[[#This Row],[Column1]]=1,India_Data[[#This Row],[Column1]]=7),"Weekend","Weekday")</f>
        <v>Weekday</v>
      </c>
      <c r="AF383" s="15">
        <f>WEEKDAY(India_Data[[#This Row],[Order Date]],2)</f>
        <v>3</v>
      </c>
      <c r="AG383" s="15" t="str">
        <f>IF(India_Data[[#This Row],[Column3]]&gt;5,"Weekend","weekday")</f>
        <v>weekday</v>
      </c>
    </row>
    <row r="384" spans="1:33" x14ac:dyDescent="0.35">
      <c r="A384" s="9">
        <v>383</v>
      </c>
      <c r="B384" s="7" t="s">
        <v>2182</v>
      </c>
      <c r="C384" s="7" t="s">
        <v>26</v>
      </c>
      <c r="D384" s="7" t="s">
        <v>1701</v>
      </c>
      <c r="E384" s="7" t="s">
        <v>1702</v>
      </c>
      <c r="F384" s="7" t="s">
        <v>29</v>
      </c>
      <c r="G384" s="7" t="s">
        <v>507</v>
      </c>
      <c r="H384" s="7" t="s">
        <v>312</v>
      </c>
      <c r="I384" s="7" t="s">
        <v>32</v>
      </c>
      <c r="J384" s="7" t="s">
        <v>180</v>
      </c>
      <c r="K384" s="7" t="s">
        <v>2100</v>
      </c>
      <c r="L384" s="7" t="s">
        <v>1942</v>
      </c>
      <c r="M384" s="7" t="s">
        <v>1958</v>
      </c>
      <c r="N384" s="7" t="s">
        <v>2101</v>
      </c>
      <c r="O384" s="7">
        <v>344.16</v>
      </c>
      <c r="P384" s="7">
        <v>8</v>
      </c>
      <c r="Q384" s="7">
        <v>13.68</v>
      </c>
      <c r="R384" s="7">
        <v>20.41</v>
      </c>
      <c r="S384" s="7" t="s">
        <v>38</v>
      </c>
      <c r="T384" s="7">
        <v>261</v>
      </c>
      <c r="U384" s="7" t="s">
        <v>39</v>
      </c>
      <c r="V384" s="7" t="s">
        <v>50</v>
      </c>
      <c r="W384" s="8" t="s">
        <v>41</v>
      </c>
      <c r="X384" s="3">
        <v>45268</v>
      </c>
      <c r="Y384" s="4" t="str">
        <f>TEXT(India_Data[[#This Row],[Order Date]],"YYYY")</f>
        <v>2023</v>
      </c>
      <c r="Z384" s="4" t="str">
        <f>TEXT(India_Data[[#This Row],[Order Date]],"dddd")</f>
        <v>Friday</v>
      </c>
      <c r="AA384" s="4" t="str">
        <f>TEXT(India_Data[[#This Row],[Order Date]],"MMMM")</f>
        <v>December</v>
      </c>
      <c r="AB384" s="4">
        <v>45154</v>
      </c>
      <c r="AC384" t="str">
        <f>IF(OR(India_Data[[#This Row],[Dayname]]="Sunday",India_Data[[#This Row],[Dayname]]="Saturday"),"Weekend","Weekday")</f>
        <v>Weekday</v>
      </c>
      <c r="AD384">
        <f>WEEKDAY(India_Data[[#This Row],[Order Date]])</f>
        <v>6</v>
      </c>
      <c r="AE384" t="str">
        <f>IF(OR(India_Data[[#This Row],[Column1]]=1,India_Data[[#This Row],[Column1]]=7),"Weekend","Weekday")</f>
        <v>Weekday</v>
      </c>
      <c r="AF384" s="15">
        <f>WEEKDAY(India_Data[[#This Row],[Order Date]],2)</f>
        <v>5</v>
      </c>
      <c r="AG384" s="15" t="str">
        <f>IF(India_Data[[#This Row],[Column3]]&gt;5,"Weekend","weekday")</f>
        <v>weekday</v>
      </c>
    </row>
    <row r="385" spans="1:33" x14ac:dyDescent="0.35">
      <c r="A385" s="9">
        <v>384</v>
      </c>
      <c r="B385" s="7" t="s">
        <v>1555</v>
      </c>
      <c r="C385" s="7" t="s">
        <v>26</v>
      </c>
      <c r="D385" s="7" t="s">
        <v>223</v>
      </c>
      <c r="E385" s="7" t="s">
        <v>224</v>
      </c>
      <c r="F385" s="7" t="s">
        <v>29</v>
      </c>
      <c r="G385" s="7" t="s">
        <v>291</v>
      </c>
      <c r="H385" s="7" t="s">
        <v>63</v>
      </c>
      <c r="I385" s="7" t="s">
        <v>32</v>
      </c>
      <c r="J385" s="7" t="s">
        <v>54</v>
      </c>
      <c r="K385" s="7" t="s">
        <v>1556</v>
      </c>
      <c r="L385" s="7" t="s">
        <v>1508</v>
      </c>
      <c r="M385" s="7" t="s">
        <v>1509</v>
      </c>
      <c r="N385" s="7" t="s">
        <v>1557</v>
      </c>
      <c r="O385" s="7">
        <v>486.12</v>
      </c>
      <c r="P385" s="7">
        <v>8</v>
      </c>
      <c r="Q385" s="7">
        <v>-77.88</v>
      </c>
      <c r="R385" s="7">
        <v>36.46</v>
      </c>
      <c r="S385" s="7" t="s">
        <v>38</v>
      </c>
      <c r="T385" s="7">
        <v>28</v>
      </c>
      <c r="U385" s="7" t="s">
        <v>39</v>
      </c>
      <c r="V385" s="7" t="s">
        <v>78</v>
      </c>
      <c r="W385" s="8" t="s">
        <v>41</v>
      </c>
      <c r="X385" s="3">
        <v>45066</v>
      </c>
      <c r="Y385" s="4" t="str">
        <f>TEXT(India_Data[[#This Row],[Order Date]],"YYYY")</f>
        <v>2023</v>
      </c>
      <c r="Z385" s="4" t="str">
        <f>TEXT(India_Data[[#This Row],[Order Date]],"dddd")</f>
        <v>Saturday</v>
      </c>
      <c r="AA385" s="4" t="str">
        <f>TEXT(India_Data[[#This Row],[Order Date]],"MMMM")</f>
        <v>May</v>
      </c>
      <c r="AB385" s="4">
        <v>45070</v>
      </c>
      <c r="AC385" t="str">
        <f>IF(OR(India_Data[[#This Row],[Dayname]]="Sunday",India_Data[[#This Row],[Dayname]]="Saturday"),"Weekend","Weekday")</f>
        <v>Weekend</v>
      </c>
      <c r="AD385">
        <f>WEEKDAY(India_Data[[#This Row],[Order Date]])</f>
        <v>7</v>
      </c>
      <c r="AE385" t="str">
        <f>IF(OR(India_Data[[#This Row],[Column1]]=1,India_Data[[#This Row],[Column1]]=7),"Weekend","Weekday")</f>
        <v>Weekend</v>
      </c>
      <c r="AF385" s="15">
        <f>WEEKDAY(India_Data[[#This Row],[Order Date]],2)</f>
        <v>6</v>
      </c>
      <c r="AG385" s="15" t="str">
        <f>IF(India_Data[[#This Row],[Column3]]&gt;5,"Weekend","weekday")</f>
        <v>Weekend</v>
      </c>
    </row>
    <row r="386" spans="1:33" x14ac:dyDescent="0.35">
      <c r="A386" s="9">
        <v>385</v>
      </c>
      <c r="B386" s="7" t="s">
        <v>1558</v>
      </c>
      <c r="C386" s="7" t="s">
        <v>26</v>
      </c>
      <c r="D386" s="7" t="s">
        <v>1559</v>
      </c>
      <c r="E386" s="7" t="s">
        <v>1560</v>
      </c>
      <c r="F386" s="7" t="s">
        <v>29</v>
      </c>
      <c r="G386" s="7" t="s">
        <v>117</v>
      </c>
      <c r="H386" s="7" t="s">
        <v>143</v>
      </c>
      <c r="I386" s="7" t="s">
        <v>32</v>
      </c>
      <c r="J386" s="7" t="s">
        <v>33</v>
      </c>
      <c r="K386" s="7" t="s">
        <v>1561</v>
      </c>
      <c r="L386" s="7" t="s">
        <v>1508</v>
      </c>
      <c r="M386" s="7" t="s">
        <v>1509</v>
      </c>
      <c r="N386" s="7" t="s">
        <v>1562</v>
      </c>
      <c r="O386" s="7">
        <v>1285.47</v>
      </c>
      <c r="P386" s="7">
        <v>9</v>
      </c>
      <c r="Q386" s="7">
        <v>565.38</v>
      </c>
      <c r="R386" s="7">
        <v>71.790000000000006</v>
      </c>
      <c r="S386" s="7" t="s">
        <v>38</v>
      </c>
      <c r="T386" s="7">
        <v>450</v>
      </c>
      <c r="U386" s="7" t="s">
        <v>39</v>
      </c>
      <c r="V386" s="7" t="s">
        <v>57</v>
      </c>
      <c r="W386" s="8" t="s">
        <v>41</v>
      </c>
      <c r="X386" s="3">
        <v>45188</v>
      </c>
      <c r="Y386" s="4" t="str">
        <f>TEXT(India_Data[[#This Row],[Order Date]],"YYYY")</f>
        <v>2023</v>
      </c>
      <c r="Z386" s="4" t="str">
        <f>TEXT(India_Data[[#This Row],[Order Date]],"dddd")</f>
        <v>Tuesday</v>
      </c>
      <c r="AA386" s="4" t="str">
        <f>TEXT(India_Data[[#This Row],[Order Date]],"MMMM")</f>
        <v>September</v>
      </c>
      <c r="AB386" s="4">
        <v>45192</v>
      </c>
      <c r="AC386" t="str">
        <f>IF(OR(India_Data[[#This Row],[Dayname]]="Sunday",India_Data[[#This Row],[Dayname]]="Saturday"),"Weekend","Weekday")</f>
        <v>Weekday</v>
      </c>
      <c r="AD386">
        <f>WEEKDAY(India_Data[[#This Row],[Order Date]])</f>
        <v>3</v>
      </c>
      <c r="AE386" t="str">
        <f>IF(OR(India_Data[[#This Row],[Column1]]=1,India_Data[[#This Row],[Column1]]=7),"Weekend","Weekday")</f>
        <v>Weekday</v>
      </c>
      <c r="AF386" s="15">
        <f>WEEKDAY(India_Data[[#This Row],[Order Date]],2)</f>
        <v>2</v>
      </c>
      <c r="AG386" s="15" t="str">
        <f>IF(India_Data[[#This Row],[Column3]]&gt;5,"Weekend","weekday")</f>
        <v>weekday</v>
      </c>
    </row>
    <row r="387" spans="1:33" x14ac:dyDescent="0.35">
      <c r="A387" s="9">
        <v>386</v>
      </c>
      <c r="B387" s="7" t="s">
        <v>1563</v>
      </c>
      <c r="C387" s="7" t="s">
        <v>26</v>
      </c>
      <c r="D387" s="7" t="s">
        <v>1544</v>
      </c>
      <c r="E387" s="7" t="s">
        <v>1545</v>
      </c>
      <c r="F387" s="7" t="s">
        <v>29</v>
      </c>
      <c r="G387" s="7" t="s">
        <v>511</v>
      </c>
      <c r="H387" s="7" t="s">
        <v>512</v>
      </c>
      <c r="I387" s="7" t="s">
        <v>32</v>
      </c>
      <c r="J387" s="7" t="s">
        <v>180</v>
      </c>
      <c r="K387" s="7" t="s">
        <v>1564</v>
      </c>
      <c r="L387" s="7" t="s">
        <v>1508</v>
      </c>
      <c r="M387" s="7" t="s">
        <v>1518</v>
      </c>
      <c r="N387" s="7" t="s">
        <v>1565</v>
      </c>
      <c r="O387" s="7">
        <v>45.15</v>
      </c>
      <c r="P387" s="7">
        <v>1</v>
      </c>
      <c r="Q387" s="7">
        <v>19.41</v>
      </c>
      <c r="R387" s="7">
        <v>2.06</v>
      </c>
      <c r="S387" s="7" t="s">
        <v>38</v>
      </c>
      <c r="T387" s="7">
        <v>11</v>
      </c>
      <c r="U387" s="7" t="s">
        <v>39</v>
      </c>
      <c r="V387" s="7" t="s">
        <v>50</v>
      </c>
      <c r="W387" s="8" t="s">
        <v>41</v>
      </c>
      <c r="X387" s="3">
        <v>45382</v>
      </c>
      <c r="Y387" s="4" t="str">
        <f>TEXT(India_Data[[#This Row],[Order Date]],"YYYY")</f>
        <v>2024</v>
      </c>
      <c r="Z387" s="4" t="str">
        <f>TEXT(India_Data[[#This Row],[Order Date]],"dddd")</f>
        <v>Sunday</v>
      </c>
      <c r="AA387" s="4" t="str">
        <f>TEXT(India_Data[[#This Row],[Order Date]],"MMMM")</f>
        <v>March</v>
      </c>
      <c r="AB387" s="4">
        <v>45386</v>
      </c>
      <c r="AC387" t="str">
        <f>IF(OR(India_Data[[#This Row],[Dayname]]="Sunday",India_Data[[#This Row],[Dayname]]="Saturday"),"Weekend","Weekday")</f>
        <v>Weekend</v>
      </c>
      <c r="AD387">
        <f>WEEKDAY(India_Data[[#This Row],[Order Date]])</f>
        <v>1</v>
      </c>
      <c r="AE387" t="str">
        <f>IF(OR(India_Data[[#This Row],[Column1]]=1,India_Data[[#This Row],[Column1]]=7),"Weekend","Weekday")</f>
        <v>Weekend</v>
      </c>
      <c r="AF387" s="15">
        <f>WEEKDAY(India_Data[[#This Row],[Order Date]],2)</f>
        <v>7</v>
      </c>
      <c r="AG387" s="15" t="str">
        <f>IF(India_Data[[#This Row],[Column3]]&gt;5,"Weekend","weekday")</f>
        <v>Weekend</v>
      </c>
    </row>
    <row r="388" spans="1:33" x14ac:dyDescent="0.35">
      <c r="A388" s="9">
        <v>387</v>
      </c>
      <c r="B388" s="7" t="s">
        <v>593</v>
      </c>
      <c r="C388" s="7" t="s">
        <v>26</v>
      </c>
      <c r="D388" s="7" t="s">
        <v>594</v>
      </c>
      <c r="E388" s="7" t="s">
        <v>595</v>
      </c>
      <c r="F388" s="7" t="s">
        <v>29</v>
      </c>
      <c r="G388" s="7" t="s">
        <v>393</v>
      </c>
      <c r="H388" s="7" t="s">
        <v>136</v>
      </c>
      <c r="I388" s="7" t="s">
        <v>32</v>
      </c>
      <c r="J388" s="7" t="s">
        <v>54</v>
      </c>
      <c r="K388" s="7" t="s">
        <v>1566</v>
      </c>
      <c r="L388" s="7" t="s">
        <v>1508</v>
      </c>
      <c r="M388" s="7" t="s">
        <v>1548</v>
      </c>
      <c r="N388" s="7" t="s">
        <v>1567</v>
      </c>
      <c r="O388" s="7">
        <v>43.95</v>
      </c>
      <c r="P388" s="7">
        <v>1</v>
      </c>
      <c r="Q388" s="7">
        <v>10.98</v>
      </c>
      <c r="R388" s="7">
        <v>3.63</v>
      </c>
      <c r="S388" s="7" t="s">
        <v>38</v>
      </c>
      <c r="T388" s="7">
        <v>429</v>
      </c>
      <c r="U388" s="7" t="s">
        <v>39</v>
      </c>
      <c r="V388" s="7" t="s">
        <v>78</v>
      </c>
      <c r="W388" s="8" t="s">
        <v>58</v>
      </c>
      <c r="X388" s="3">
        <v>45589</v>
      </c>
      <c r="Y388" s="4" t="str">
        <f>TEXT(India_Data[[#This Row],[Order Date]],"YYYY")</f>
        <v>2024</v>
      </c>
      <c r="Z388" s="4" t="str">
        <f>TEXT(India_Data[[#This Row],[Order Date]],"dddd")</f>
        <v>Thursday</v>
      </c>
      <c r="AA388" s="4" t="str">
        <f>TEXT(India_Data[[#This Row],[Order Date]],"MMMM")</f>
        <v>October</v>
      </c>
      <c r="AB388" s="4">
        <v>45593</v>
      </c>
      <c r="AC388" t="str">
        <f>IF(OR(India_Data[[#This Row],[Dayname]]="Sunday",India_Data[[#This Row],[Dayname]]="Saturday"),"Weekend","Weekday")</f>
        <v>Weekday</v>
      </c>
      <c r="AD388">
        <f>WEEKDAY(India_Data[[#This Row],[Order Date]])</f>
        <v>5</v>
      </c>
      <c r="AE388" t="str">
        <f>IF(OR(India_Data[[#This Row],[Column1]]=1,India_Data[[#This Row],[Column1]]=7),"Weekend","Weekday")</f>
        <v>Weekday</v>
      </c>
      <c r="AF388" s="15">
        <f>WEEKDAY(India_Data[[#This Row],[Order Date]],2)</f>
        <v>4</v>
      </c>
      <c r="AG388" s="15" t="str">
        <f>IF(India_Data[[#This Row],[Column3]]&gt;5,"Weekend","weekday")</f>
        <v>weekday</v>
      </c>
    </row>
    <row r="389" spans="1:33" x14ac:dyDescent="0.35">
      <c r="A389" s="9">
        <v>388</v>
      </c>
      <c r="B389" s="7" t="s">
        <v>1289</v>
      </c>
      <c r="C389" s="7" t="s">
        <v>26</v>
      </c>
      <c r="D389" s="7" t="s">
        <v>1265</v>
      </c>
      <c r="E389" s="7" t="s">
        <v>1266</v>
      </c>
      <c r="F389" s="7" t="s">
        <v>29</v>
      </c>
      <c r="G389" s="7" t="s">
        <v>45</v>
      </c>
      <c r="H389" s="7" t="s">
        <v>46</v>
      </c>
      <c r="I389" s="7" t="s">
        <v>32</v>
      </c>
      <c r="J389" s="7" t="s">
        <v>47</v>
      </c>
      <c r="K389" s="7" t="s">
        <v>1547</v>
      </c>
      <c r="L389" s="7" t="s">
        <v>1508</v>
      </c>
      <c r="M389" s="7" t="s">
        <v>1548</v>
      </c>
      <c r="N389" s="7" t="s">
        <v>1549</v>
      </c>
      <c r="O389" s="7">
        <v>51.96</v>
      </c>
      <c r="P389" s="7">
        <v>1</v>
      </c>
      <c r="Q389" s="7">
        <v>17.64</v>
      </c>
      <c r="R389" s="7">
        <v>2.3199999999999998</v>
      </c>
      <c r="S389" s="7" t="s">
        <v>38</v>
      </c>
      <c r="T389" s="7">
        <v>154</v>
      </c>
      <c r="U389" s="7" t="s">
        <v>39</v>
      </c>
      <c r="V389" s="7" t="s">
        <v>57</v>
      </c>
      <c r="W389" s="8" t="s">
        <v>58</v>
      </c>
      <c r="X389" s="3">
        <v>44877</v>
      </c>
      <c r="Y389" s="4" t="str">
        <f>TEXT(India_Data[[#This Row],[Order Date]],"YYYY")</f>
        <v>2022</v>
      </c>
      <c r="Z389" s="4" t="str">
        <f>TEXT(India_Data[[#This Row],[Order Date]],"dddd")</f>
        <v>Saturday</v>
      </c>
      <c r="AA389" s="4" t="str">
        <f>TEXT(India_Data[[#This Row],[Order Date]],"MMMM")</f>
        <v>November</v>
      </c>
      <c r="AB389" s="4">
        <v>44910</v>
      </c>
      <c r="AC389" t="str">
        <f>IF(OR(India_Data[[#This Row],[Dayname]]="Sunday",India_Data[[#This Row],[Dayname]]="Saturday"),"Weekend","Weekday")</f>
        <v>Weekend</v>
      </c>
      <c r="AD389">
        <f>WEEKDAY(India_Data[[#This Row],[Order Date]])</f>
        <v>7</v>
      </c>
      <c r="AE389" t="str">
        <f>IF(OR(India_Data[[#This Row],[Column1]]=1,India_Data[[#This Row],[Column1]]=7),"Weekend","Weekday")</f>
        <v>Weekend</v>
      </c>
      <c r="AF389" s="15">
        <f>WEEKDAY(India_Data[[#This Row],[Order Date]],2)</f>
        <v>6</v>
      </c>
      <c r="AG389" s="15" t="str">
        <f>IF(India_Data[[#This Row],[Column3]]&gt;5,"Weekend","weekday")</f>
        <v>Weekend</v>
      </c>
    </row>
    <row r="390" spans="1:33" x14ac:dyDescent="0.35">
      <c r="A390" s="9">
        <v>389</v>
      </c>
      <c r="B390" s="7" t="s">
        <v>265</v>
      </c>
      <c r="C390" s="7" t="s">
        <v>26</v>
      </c>
      <c r="D390" s="7" t="s">
        <v>266</v>
      </c>
      <c r="E390" s="7" t="s">
        <v>267</v>
      </c>
      <c r="F390" s="7" t="s">
        <v>29</v>
      </c>
      <c r="G390" s="7" t="s">
        <v>164</v>
      </c>
      <c r="H390" s="7" t="s">
        <v>165</v>
      </c>
      <c r="I390" s="7" t="s">
        <v>32</v>
      </c>
      <c r="J390" s="7" t="s">
        <v>47</v>
      </c>
      <c r="K390" s="7" t="s">
        <v>2183</v>
      </c>
      <c r="L390" s="7" t="s">
        <v>1942</v>
      </c>
      <c r="M390" s="7" t="s">
        <v>1969</v>
      </c>
      <c r="N390" s="7" t="s">
        <v>2184</v>
      </c>
      <c r="O390" s="7">
        <v>654.24</v>
      </c>
      <c r="P390" s="7">
        <v>1</v>
      </c>
      <c r="Q390" s="7">
        <v>268.23</v>
      </c>
      <c r="R390" s="7">
        <v>60.28</v>
      </c>
      <c r="S390" s="7" t="s">
        <v>38</v>
      </c>
      <c r="T390" s="7">
        <v>303</v>
      </c>
      <c r="U390" s="7" t="s">
        <v>39</v>
      </c>
      <c r="V390" s="7" t="s">
        <v>40</v>
      </c>
      <c r="W390" s="8" t="s">
        <v>58</v>
      </c>
      <c r="X390" s="3">
        <v>44357</v>
      </c>
      <c r="Y390" s="4" t="str">
        <f>TEXT(India_Data[[#This Row],[Order Date]],"YYYY")</f>
        <v>2021</v>
      </c>
      <c r="Z390" s="4" t="str">
        <f>TEXT(India_Data[[#This Row],[Order Date]],"dddd")</f>
        <v>Thursday</v>
      </c>
      <c r="AA390" s="4" t="str">
        <f>TEXT(India_Data[[#This Row],[Order Date]],"MMMM")</f>
        <v>June</v>
      </c>
      <c r="AB390" s="4">
        <v>44479</v>
      </c>
      <c r="AC390" t="str">
        <f>IF(OR(India_Data[[#This Row],[Dayname]]="Sunday",India_Data[[#This Row],[Dayname]]="Saturday"),"Weekend","Weekday")</f>
        <v>Weekday</v>
      </c>
      <c r="AD390">
        <f>WEEKDAY(India_Data[[#This Row],[Order Date]])</f>
        <v>5</v>
      </c>
      <c r="AE390" t="str">
        <f>IF(OR(India_Data[[#This Row],[Column1]]=1,India_Data[[#This Row],[Column1]]=7),"Weekend","Weekday")</f>
        <v>Weekday</v>
      </c>
      <c r="AF390" s="15">
        <f>WEEKDAY(India_Data[[#This Row],[Order Date]],2)</f>
        <v>4</v>
      </c>
      <c r="AG390" s="15" t="str">
        <f>IF(India_Data[[#This Row],[Column3]]&gt;5,"Weekend","weekday")</f>
        <v>weekday</v>
      </c>
    </row>
    <row r="391" spans="1:33" x14ac:dyDescent="0.35">
      <c r="A391" s="9">
        <v>390</v>
      </c>
      <c r="B391" s="7" t="s">
        <v>1351</v>
      </c>
      <c r="C391" s="7" t="s">
        <v>26</v>
      </c>
      <c r="D391" s="7" t="s">
        <v>1352</v>
      </c>
      <c r="E391" s="7" t="s">
        <v>1353</v>
      </c>
      <c r="F391" s="7" t="s">
        <v>29</v>
      </c>
      <c r="G391" s="7" t="s">
        <v>117</v>
      </c>
      <c r="H391" s="7" t="s">
        <v>31</v>
      </c>
      <c r="I391" s="7" t="s">
        <v>32</v>
      </c>
      <c r="J391" s="7" t="s">
        <v>33</v>
      </c>
      <c r="K391" s="7" t="s">
        <v>2185</v>
      </c>
      <c r="L391" s="7" t="s">
        <v>1942</v>
      </c>
      <c r="M391" s="7" t="s">
        <v>1943</v>
      </c>
      <c r="N391" s="7" t="s">
        <v>2186</v>
      </c>
      <c r="O391" s="7">
        <v>301.89</v>
      </c>
      <c r="P391" s="7">
        <v>1</v>
      </c>
      <c r="Q391" s="7">
        <v>3</v>
      </c>
      <c r="R391" s="7">
        <v>20.149999999999999</v>
      </c>
      <c r="S391" s="7" t="s">
        <v>38</v>
      </c>
      <c r="T391" s="7">
        <v>430</v>
      </c>
      <c r="U391" s="7" t="s">
        <v>39</v>
      </c>
      <c r="V391" s="7" t="s">
        <v>50</v>
      </c>
      <c r="W391" s="8" t="s">
        <v>58</v>
      </c>
      <c r="X391" s="3">
        <v>44357</v>
      </c>
      <c r="Y391" s="4" t="str">
        <f>TEXT(India_Data[[#This Row],[Order Date]],"YYYY")</f>
        <v>2021</v>
      </c>
      <c r="Z391" s="4" t="str">
        <f>TEXT(India_Data[[#This Row],[Order Date]],"dddd")</f>
        <v>Thursday</v>
      </c>
      <c r="AA391" s="4" t="str">
        <f>TEXT(India_Data[[#This Row],[Order Date]],"MMMM")</f>
        <v>June</v>
      </c>
      <c r="AB391" s="4">
        <v>44479</v>
      </c>
      <c r="AC391" t="str">
        <f>IF(OR(India_Data[[#This Row],[Dayname]]="Sunday",India_Data[[#This Row],[Dayname]]="Saturday"),"Weekend","Weekday")</f>
        <v>Weekday</v>
      </c>
      <c r="AD391">
        <f>WEEKDAY(India_Data[[#This Row],[Order Date]])</f>
        <v>5</v>
      </c>
      <c r="AE391" t="str">
        <f>IF(OR(India_Data[[#This Row],[Column1]]=1,India_Data[[#This Row],[Column1]]=7),"Weekend","Weekday")</f>
        <v>Weekday</v>
      </c>
      <c r="AF391" s="15">
        <f>WEEKDAY(India_Data[[#This Row],[Order Date]],2)</f>
        <v>4</v>
      </c>
      <c r="AG391" s="15" t="str">
        <f>IF(India_Data[[#This Row],[Column3]]&gt;5,"Weekend","weekday")</f>
        <v>weekday</v>
      </c>
    </row>
    <row r="392" spans="1:33" x14ac:dyDescent="0.35">
      <c r="A392" s="9">
        <v>391</v>
      </c>
      <c r="B392" s="7" t="s">
        <v>369</v>
      </c>
      <c r="C392" s="7" t="s">
        <v>26</v>
      </c>
      <c r="D392" s="7" t="s">
        <v>370</v>
      </c>
      <c r="E392" s="7" t="s">
        <v>371</v>
      </c>
      <c r="F392" s="7" t="s">
        <v>29</v>
      </c>
      <c r="G392" s="7" t="s">
        <v>372</v>
      </c>
      <c r="H392" s="7" t="s">
        <v>165</v>
      </c>
      <c r="I392" s="7" t="s">
        <v>32</v>
      </c>
      <c r="J392" s="7" t="s">
        <v>47</v>
      </c>
      <c r="K392" s="7" t="s">
        <v>1568</v>
      </c>
      <c r="L392" s="7" t="s">
        <v>1508</v>
      </c>
      <c r="M392" s="7" t="s">
        <v>1509</v>
      </c>
      <c r="N392" s="7" t="s">
        <v>1569</v>
      </c>
      <c r="O392" s="7">
        <v>281.82</v>
      </c>
      <c r="P392" s="7">
        <v>2</v>
      </c>
      <c r="Q392" s="7">
        <v>98.58</v>
      </c>
      <c r="R392" s="7">
        <v>28.54</v>
      </c>
      <c r="S392" s="7" t="s">
        <v>38</v>
      </c>
      <c r="T392" s="7">
        <v>127</v>
      </c>
      <c r="U392" s="7" t="s">
        <v>39</v>
      </c>
      <c r="V392" s="7" t="s">
        <v>57</v>
      </c>
      <c r="W392" s="8" t="s">
        <v>41</v>
      </c>
      <c r="X392" s="3">
        <v>45637</v>
      </c>
      <c r="Y392" s="4" t="str">
        <f>TEXT(India_Data[[#This Row],[Order Date]],"YYYY")</f>
        <v>2024</v>
      </c>
      <c r="Z392" s="4" t="str">
        <f>TEXT(India_Data[[#This Row],[Order Date]],"dddd")</f>
        <v>Wednesday</v>
      </c>
      <c r="AA392" s="4" t="str">
        <f>TEXT(India_Data[[#This Row],[Order Date]],"MMMM")</f>
        <v>December</v>
      </c>
      <c r="AB392" s="4">
        <v>45612</v>
      </c>
      <c r="AC392" t="str">
        <f>IF(OR(India_Data[[#This Row],[Dayname]]="Sunday",India_Data[[#This Row],[Dayname]]="Saturday"),"Weekend","Weekday")</f>
        <v>Weekday</v>
      </c>
      <c r="AD392">
        <f>WEEKDAY(India_Data[[#This Row],[Order Date]])</f>
        <v>4</v>
      </c>
      <c r="AE392" t="str">
        <f>IF(OR(India_Data[[#This Row],[Column1]]=1,India_Data[[#This Row],[Column1]]=7),"Weekend","Weekday")</f>
        <v>Weekday</v>
      </c>
      <c r="AF392" s="15">
        <f>WEEKDAY(India_Data[[#This Row],[Order Date]],2)</f>
        <v>3</v>
      </c>
      <c r="AG392" s="15" t="str">
        <f>IF(India_Data[[#This Row],[Column3]]&gt;5,"Weekend","weekday")</f>
        <v>weekday</v>
      </c>
    </row>
    <row r="393" spans="1:33" x14ac:dyDescent="0.35">
      <c r="A393" s="9">
        <v>392</v>
      </c>
      <c r="B393" s="7" t="s">
        <v>1570</v>
      </c>
      <c r="C393" s="7" t="s">
        <v>26</v>
      </c>
      <c r="D393" s="7" t="s">
        <v>1559</v>
      </c>
      <c r="E393" s="7" t="s">
        <v>1560</v>
      </c>
      <c r="F393" s="7" t="s">
        <v>29</v>
      </c>
      <c r="G393" s="7" t="s">
        <v>1571</v>
      </c>
      <c r="H393" s="7" t="s">
        <v>46</v>
      </c>
      <c r="I393" s="7" t="s">
        <v>32</v>
      </c>
      <c r="J393" s="7" t="s">
        <v>47</v>
      </c>
      <c r="K393" s="7" t="s">
        <v>1572</v>
      </c>
      <c r="L393" s="7" t="s">
        <v>1508</v>
      </c>
      <c r="M393" s="7" t="s">
        <v>1509</v>
      </c>
      <c r="N393" s="7" t="s">
        <v>1573</v>
      </c>
      <c r="O393" s="7">
        <v>340.68</v>
      </c>
      <c r="P393" s="7">
        <v>2</v>
      </c>
      <c r="Q393" s="7">
        <v>13.62</v>
      </c>
      <c r="R393" s="7">
        <v>28.18</v>
      </c>
      <c r="S393" s="7" t="s">
        <v>38</v>
      </c>
      <c r="T393" s="7">
        <v>536</v>
      </c>
      <c r="U393" s="7" t="s">
        <v>39</v>
      </c>
      <c r="V393" s="7" t="s">
        <v>40</v>
      </c>
      <c r="W393" s="8" t="s">
        <v>41</v>
      </c>
      <c r="X393" s="3">
        <v>44478</v>
      </c>
      <c r="Y393" s="4" t="str">
        <f>TEXT(India_Data[[#This Row],[Order Date]],"YYYY")</f>
        <v>2021</v>
      </c>
      <c r="Z393" s="4" t="str">
        <f>TEXT(India_Data[[#This Row],[Order Date]],"dddd")</f>
        <v>Saturday</v>
      </c>
      <c r="AA393" s="4" t="str">
        <f>TEXT(India_Data[[#This Row],[Order Date]],"MMMM")</f>
        <v>October</v>
      </c>
      <c r="AB393" s="4">
        <v>44453</v>
      </c>
      <c r="AC393" t="str">
        <f>IF(OR(India_Data[[#This Row],[Dayname]]="Sunday",India_Data[[#This Row],[Dayname]]="Saturday"),"Weekend","Weekday")</f>
        <v>Weekend</v>
      </c>
      <c r="AD393">
        <f>WEEKDAY(India_Data[[#This Row],[Order Date]])</f>
        <v>7</v>
      </c>
      <c r="AE393" t="str">
        <f>IF(OR(India_Data[[#This Row],[Column1]]=1,India_Data[[#This Row],[Column1]]=7),"Weekend","Weekday")</f>
        <v>Weekend</v>
      </c>
      <c r="AF393" s="15">
        <f>WEEKDAY(India_Data[[#This Row],[Order Date]],2)</f>
        <v>6</v>
      </c>
      <c r="AG393" s="15" t="str">
        <f>IF(India_Data[[#This Row],[Column3]]&gt;5,"Weekend","weekday")</f>
        <v>Weekend</v>
      </c>
    </row>
    <row r="394" spans="1:33" x14ac:dyDescent="0.35">
      <c r="A394" s="9">
        <v>393</v>
      </c>
      <c r="B394" s="7" t="s">
        <v>1529</v>
      </c>
      <c r="C394" s="7" t="s">
        <v>26</v>
      </c>
      <c r="D394" s="7" t="s">
        <v>1530</v>
      </c>
      <c r="E394" s="7" t="s">
        <v>1531</v>
      </c>
      <c r="F394" s="7" t="s">
        <v>29</v>
      </c>
      <c r="G394" s="7" t="s">
        <v>172</v>
      </c>
      <c r="H394" s="7" t="s">
        <v>53</v>
      </c>
      <c r="I394" s="7" t="s">
        <v>32</v>
      </c>
      <c r="J394" s="7" t="s">
        <v>54</v>
      </c>
      <c r="K394" s="7" t="s">
        <v>1574</v>
      </c>
      <c r="L394" s="7" t="s">
        <v>1508</v>
      </c>
      <c r="M394" s="7" t="s">
        <v>1509</v>
      </c>
      <c r="N394" s="7" t="s">
        <v>1575</v>
      </c>
      <c r="O394" s="7">
        <v>291.77999999999997</v>
      </c>
      <c r="P394" s="7">
        <v>2</v>
      </c>
      <c r="Q394" s="7">
        <v>37.92</v>
      </c>
      <c r="R394" s="7">
        <v>10.82</v>
      </c>
      <c r="S394" s="7" t="s">
        <v>38</v>
      </c>
      <c r="T394" s="7">
        <v>794</v>
      </c>
      <c r="U394" s="7" t="s">
        <v>39</v>
      </c>
      <c r="V394" s="7" t="s">
        <v>50</v>
      </c>
      <c r="W394" s="8" t="s">
        <v>58</v>
      </c>
      <c r="X394" s="3">
        <v>45094</v>
      </c>
      <c r="Y394" s="4" t="str">
        <f>TEXT(India_Data[[#This Row],[Order Date]],"YYYY")</f>
        <v>2023</v>
      </c>
      <c r="Z394" s="4" t="str">
        <f>TEXT(India_Data[[#This Row],[Order Date]],"dddd")</f>
        <v>Saturday</v>
      </c>
      <c r="AA394" s="4" t="str">
        <f>TEXT(India_Data[[#This Row],[Order Date]],"MMMM")</f>
        <v>June</v>
      </c>
      <c r="AB394" s="4">
        <v>45101</v>
      </c>
      <c r="AC394" t="str">
        <f>IF(OR(India_Data[[#This Row],[Dayname]]="Sunday",India_Data[[#This Row],[Dayname]]="Saturday"),"Weekend","Weekday")</f>
        <v>Weekend</v>
      </c>
      <c r="AD394">
        <f>WEEKDAY(India_Data[[#This Row],[Order Date]])</f>
        <v>7</v>
      </c>
      <c r="AE394" t="str">
        <f>IF(OR(India_Data[[#This Row],[Column1]]=1,India_Data[[#This Row],[Column1]]=7),"Weekend","Weekday")</f>
        <v>Weekend</v>
      </c>
      <c r="AF394" s="15">
        <f>WEEKDAY(India_Data[[#This Row],[Order Date]],2)</f>
        <v>6</v>
      </c>
      <c r="AG394" s="15" t="str">
        <f>IF(India_Data[[#This Row],[Column3]]&gt;5,"Weekend","weekday")</f>
        <v>Weekend</v>
      </c>
    </row>
    <row r="395" spans="1:33" x14ac:dyDescent="0.35">
      <c r="A395" s="9">
        <v>394</v>
      </c>
      <c r="B395" s="7" t="s">
        <v>1423</v>
      </c>
      <c r="C395" s="7" t="s">
        <v>26</v>
      </c>
      <c r="D395" s="7" t="s">
        <v>1424</v>
      </c>
      <c r="E395" s="7" t="s">
        <v>1425</v>
      </c>
      <c r="F395" s="7" t="s">
        <v>29</v>
      </c>
      <c r="G395" s="7" t="s">
        <v>117</v>
      </c>
      <c r="H395" s="7" t="s">
        <v>143</v>
      </c>
      <c r="I395" s="7" t="s">
        <v>32</v>
      </c>
      <c r="J395" s="7" t="s">
        <v>33</v>
      </c>
      <c r="K395" s="7" t="s">
        <v>1576</v>
      </c>
      <c r="L395" s="7" t="s">
        <v>1508</v>
      </c>
      <c r="M395" s="7" t="s">
        <v>1548</v>
      </c>
      <c r="N395" s="7" t="s">
        <v>1577</v>
      </c>
      <c r="O395" s="7">
        <v>103.2</v>
      </c>
      <c r="P395" s="7">
        <v>2</v>
      </c>
      <c r="Q395" s="7">
        <v>44.34</v>
      </c>
      <c r="R395" s="7">
        <v>8.3000000000000007</v>
      </c>
      <c r="S395" s="7" t="s">
        <v>38</v>
      </c>
      <c r="T395" s="7">
        <v>532</v>
      </c>
      <c r="U395" s="7" t="s">
        <v>39</v>
      </c>
      <c r="V395" s="7" t="s">
        <v>78</v>
      </c>
      <c r="W395" s="8" t="s">
        <v>41</v>
      </c>
      <c r="X395" s="3">
        <v>45454</v>
      </c>
      <c r="Y395" s="4" t="str">
        <f>TEXT(India_Data[[#This Row],[Order Date]],"YYYY")</f>
        <v>2024</v>
      </c>
      <c r="Z395" s="4" t="str">
        <f>TEXT(India_Data[[#This Row],[Order Date]],"dddd")</f>
        <v>Tuesday</v>
      </c>
      <c r="AA395" s="4" t="str">
        <f>TEXT(India_Data[[#This Row],[Order Date]],"MMMM")</f>
        <v>June</v>
      </c>
      <c r="AB395" s="4">
        <v>45607</v>
      </c>
      <c r="AC395" t="str">
        <f>IF(OR(India_Data[[#This Row],[Dayname]]="Sunday",India_Data[[#This Row],[Dayname]]="Saturday"),"Weekend","Weekday")</f>
        <v>Weekday</v>
      </c>
      <c r="AD395">
        <f>WEEKDAY(India_Data[[#This Row],[Order Date]])</f>
        <v>3</v>
      </c>
      <c r="AE395" t="str">
        <f>IF(OR(India_Data[[#This Row],[Column1]]=1,India_Data[[#This Row],[Column1]]=7),"Weekend","Weekday")</f>
        <v>Weekday</v>
      </c>
      <c r="AF395" s="15">
        <f>WEEKDAY(India_Data[[#This Row],[Order Date]],2)</f>
        <v>2</v>
      </c>
      <c r="AG395" s="15" t="str">
        <f>IF(India_Data[[#This Row],[Column3]]&gt;5,"Weekend","weekday")</f>
        <v>weekday</v>
      </c>
    </row>
    <row r="396" spans="1:33" x14ac:dyDescent="0.35">
      <c r="A396" s="9">
        <v>395</v>
      </c>
      <c r="B396" s="7" t="s">
        <v>650</v>
      </c>
      <c r="C396" s="7" t="s">
        <v>26</v>
      </c>
      <c r="D396" s="7" t="s">
        <v>651</v>
      </c>
      <c r="E396" s="7" t="s">
        <v>652</v>
      </c>
      <c r="F396" s="7" t="s">
        <v>29</v>
      </c>
      <c r="G396" s="7" t="s">
        <v>653</v>
      </c>
      <c r="H396" s="7" t="s">
        <v>46</v>
      </c>
      <c r="I396" s="7" t="s">
        <v>32</v>
      </c>
      <c r="J396" s="7" t="s">
        <v>47</v>
      </c>
      <c r="K396" s="7" t="s">
        <v>1578</v>
      </c>
      <c r="L396" s="7" t="s">
        <v>1508</v>
      </c>
      <c r="M396" s="7" t="s">
        <v>1548</v>
      </c>
      <c r="N396" s="7" t="s">
        <v>1579</v>
      </c>
      <c r="O396" s="7">
        <v>87.72</v>
      </c>
      <c r="P396" s="7">
        <v>2</v>
      </c>
      <c r="Q396" s="7">
        <v>10.5</v>
      </c>
      <c r="R396" s="7">
        <v>5.26</v>
      </c>
      <c r="S396" s="7" t="s">
        <v>38</v>
      </c>
      <c r="T396" s="7">
        <v>237</v>
      </c>
      <c r="U396" s="7" t="s">
        <v>39</v>
      </c>
      <c r="V396" s="7" t="s">
        <v>57</v>
      </c>
      <c r="W396" s="8" t="s">
        <v>58</v>
      </c>
      <c r="X396" s="3">
        <v>44934</v>
      </c>
      <c r="Y396" s="4" t="str">
        <f>TEXT(India_Data[[#This Row],[Order Date]],"YYYY")</f>
        <v>2023</v>
      </c>
      <c r="Z396" s="4" t="str">
        <f>TEXT(India_Data[[#This Row],[Order Date]],"dddd")</f>
        <v>Sunday</v>
      </c>
      <c r="AA396" s="4" t="str">
        <f>TEXT(India_Data[[#This Row],[Order Date]],"MMMM")</f>
        <v>January</v>
      </c>
      <c r="AB396" s="4">
        <v>45054</v>
      </c>
      <c r="AC396" t="str">
        <f>IF(OR(India_Data[[#This Row],[Dayname]]="Sunday",India_Data[[#This Row],[Dayname]]="Saturday"),"Weekend","Weekday")</f>
        <v>Weekend</v>
      </c>
      <c r="AD396">
        <f>WEEKDAY(India_Data[[#This Row],[Order Date]])</f>
        <v>1</v>
      </c>
      <c r="AE396" t="str">
        <f>IF(OR(India_Data[[#This Row],[Column1]]=1,India_Data[[#This Row],[Column1]]=7),"Weekend","Weekday")</f>
        <v>Weekend</v>
      </c>
      <c r="AF396" s="15">
        <f>WEEKDAY(India_Data[[#This Row],[Order Date]],2)</f>
        <v>7</v>
      </c>
      <c r="AG396" s="15" t="str">
        <f>IF(India_Data[[#This Row],[Column3]]&gt;5,"Weekend","weekday")</f>
        <v>Weekend</v>
      </c>
    </row>
    <row r="397" spans="1:33" x14ac:dyDescent="0.35">
      <c r="A397" s="9">
        <v>396</v>
      </c>
      <c r="B397" s="7" t="s">
        <v>1580</v>
      </c>
      <c r="C397" s="7" t="s">
        <v>26</v>
      </c>
      <c r="D397" s="7" t="s">
        <v>1581</v>
      </c>
      <c r="E397" s="7" t="s">
        <v>1582</v>
      </c>
      <c r="F397" s="7" t="s">
        <v>29</v>
      </c>
      <c r="G397" s="7" t="s">
        <v>449</v>
      </c>
      <c r="H397" s="7" t="s">
        <v>136</v>
      </c>
      <c r="I397" s="7" t="s">
        <v>32</v>
      </c>
      <c r="J397" s="7" t="s">
        <v>54</v>
      </c>
      <c r="K397" s="7" t="s">
        <v>1583</v>
      </c>
      <c r="L397" s="7" t="s">
        <v>1508</v>
      </c>
      <c r="M397" s="7" t="s">
        <v>1518</v>
      </c>
      <c r="N397" s="7" t="s">
        <v>1584</v>
      </c>
      <c r="O397" s="7">
        <v>934.86</v>
      </c>
      <c r="P397" s="7">
        <v>2</v>
      </c>
      <c r="Q397" s="7">
        <v>439.38</v>
      </c>
      <c r="R397" s="7">
        <v>67.17</v>
      </c>
      <c r="S397" s="7" t="s">
        <v>38</v>
      </c>
      <c r="T397" s="7">
        <v>446</v>
      </c>
      <c r="U397" s="7" t="s">
        <v>39</v>
      </c>
      <c r="V397" s="7" t="s">
        <v>40</v>
      </c>
      <c r="W397" s="8" t="s">
        <v>41</v>
      </c>
      <c r="X397" s="3">
        <v>44243</v>
      </c>
      <c r="Y397" s="4" t="str">
        <f>TEXT(India_Data[[#This Row],[Order Date]],"YYYY")</f>
        <v>2021</v>
      </c>
      <c r="Z397" s="4" t="str">
        <f>TEXT(India_Data[[#This Row],[Order Date]],"dddd")</f>
        <v>Tuesday</v>
      </c>
      <c r="AA397" s="4" t="str">
        <f>TEXT(India_Data[[#This Row],[Order Date]],"MMMM")</f>
        <v>February</v>
      </c>
      <c r="AB397" s="4">
        <v>44248</v>
      </c>
      <c r="AC397" t="str">
        <f>IF(OR(India_Data[[#This Row],[Dayname]]="Sunday",India_Data[[#This Row],[Dayname]]="Saturday"),"Weekend","Weekday")</f>
        <v>Weekday</v>
      </c>
      <c r="AD397">
        <f>WEEKDAY(India_Data[[#This Row],[Order Date]])</f>
        <v>3</v>
      </c>
      <c r="AE397" t="str">
        <f>IF(OR(India_Data[[#This Row],[Column1]]=1,India_Data[[#This Row],[Column1]]=7),"Weekend","Weekday")</f>
        <v>Weekday</v>
      </c>
      <c r="AF397" s="15">
        <f>WEEKDAY(India_Data[[#This Row],[Order Date]],2)</f>
        <v>2</v>
      </c>
      <c r="AG397" s="15" t="str">
        <f>IF(India_Data[[#This Row],[Column3]]&gt;5,"Weekend","weekday")</f>
        <v>weekday</v>
      </c>
    </row>
    <row r="398" spans="1:33" x14ac:dyDescent="0.35">
      <c r="A398" s="9">
        <v>397</v>
      </c>
      <c r="B398" s="7" t="s">
        <v>396</v>
      </c>
      <c r="C398" s="7" t="s">
        <v>26</v>
      </c>
      <c r="D398" s="7" t="s">
        <v>397</v>
      </c>
      <c r="E398" s="7" t="s">
        <v>398</v>
      </c>
      <c r="F398" s="7" t="s">
        <v>29</v>
      </c>
      <c r="G398" s="7" t="s">
        <v>52</v>
      </c>
      <c r="H398" s="7" t="s">
        <v>53</v>
      </c>
      <c r="I398" s="7" t="s">
        <v>32</v>
      </c>
      <c r="J398" s="7" t="s">
        <v>54</v>
      </c>
      <c r="K398" s="7" t="s">
        <v>1585</v>
      </c>
      <c r="L398" s="7" t="s">
        <v>1508</v>
      </c>
      <c r="M398" s="7" t="s">
        <v>1518</v>
      </c>
      <c r="N398" s="7" t="s">
        <v>1586</v>
      </c>
      <c r="O398" s="7">
        <v>128.22</v>
      </c>
      <c r="P398" s="7">
        <v>2</v>
      </c>
      <c r="Q398" s="7">
        <v>48.72</v>
      </c>
      <c r="R398" s="7">
        <v>11.49</v>
      </c>
      <c r="S398" s="7" t="s">
        <v>38</v>
      </c>
      <c r="T398" s="7">
        <v>635</v>
      </c>
      <c r="U398" s="7" t="s">
        <v>39</v>
      </c>
      <c r="V398" s="7" t="s">
        <v>50</v>
      </c>
      <c r="W398" s="8" t="s">
        <v>41</v>
      </c>
      <c r="X398" s="3">
        <v>45406</v>
      </c>
      <c r="Y398" s="4" t="str">
        <f>TEXT(India_Data[[#This Row],[Order Date]],"YYYY")</f>
        <v>2024</v>
      </c>
      <c r="Z398" s="4" t="str">
        <f>TEXT(India_Data[[#This Row],[Order Date]],"dddd")</f>
        <v>Wednesday</v>
      </c>
      <c r="AA398" s="4" t="str">
        <f>TEXT(India_Data[[#This Row],[Order Date]],"MMMM")</f>
        <v>April</v>
      </c>
      <c r="AB398" s="4">
        <v>45410</v>
      </c>
      <c r="AC398" t="str">
        <f>IF(OR(India_Data[[#This Row],[Dayname]]="Sunday",India_Data[[#This Row],[Dayname]]="Saturday"),"Weekend","Weekday")</f>
        <v>Weekday</v>
      </c>
      <c r="AD398">
        <f>WEEKDAY(India_Data[[#This Row],[Order Date]])</f>
        <v>4</v>
      </c>
      <c r="AE398" t="str">
        <f>IF(OR(India_Data[[#This Row],[Column1]]=1,India_Data[[#This Row],[Column1]]=7),"Weekend","Weekday")</f>
        <v>Weekday</v>
      </c>
      <c r="AF398" s="15">
        <f>WEEKDAY(India_Data[[#This Row],[Order Date]],2)</f>
        <v>3</v>
      </c>
      <c r="AG398" s="15" t="str">
        <f>IF(India_Data[[#This Row],[Column3]]&gt;5,"Weekend","weekday")</f>
        <v>weekday</v>
      </c>
    </row>
    <row r="399" spans="1:33" x14ac:dyDescent="0.35">
      <c r="A399" s="9">
        <v>398</v>
      </c>
      <c r="B399" s="7" t="s">
        <v>257</v>
      </c>
      <c r="C399" s="7" t="s">
        <v>26</v>
      </c>
      <c r="D399" s="7" t="s">
        <v>258</v>
      </c>
      <c r="E399" s="7" t="s">
        <v>259</v>
      </c>
      <c r="F399" s="7" t="s">
        <v>29</v>
      </c>
      <c r="G399" s="7" t="s">
        <v>260</v>
      </c>
      <c r="H399" s="7" t="s">
        <v>260</v>
      </c>
      <c r="I399" s="7" t="s">
        <v>32</v>
      </c>
      <c r="J399" s="7" t="s">
        <v>33</v>
      </c>
      <c r="K399" s="7" t="s">
        <v>2187</v>
      </c>
      <c r="L399" s="7" t="s">
        <v>1942</v>
      </c>
      <c r="M399" s="7" t="s">
        <v>1958</v>
      </c>
      <c r="N399" s="7" t="s">
        <v>2188</v>
      </c>
      <c r="O399" s="7">
        <v>113.7</v>
      </c>
      <c r="P399" s="7">
        <v>2</v>
      </c>
      <c r="Q399" s="7">
        <v>11.34</v>
      </c>
      <c r="R399" s="7">
        <v>8.42</v>
      </c>
      <c r="S399" s="7" t="s">
        <v>38</v>
      </c>
      <c r="T399" s="7">
        <v>386</v>
      </c>
      <c r="U399" s="7" t="s">
        <v>39</v>
      </c>
      <c r="V399" s="7" t="s">
        <v>40</v>
      </c>
      <c r="W399" s="8" t="s">
        <v>41</v>
      </c>
      <c r="X399" s="3">
        <v>44243</v>
      </c>
      <c r="Y399" s="4" t="str">
        <f>TEXT(India_Data[[#This Row],[Order Date]],"YYYY")</f>
        <v>2021</v>
      </c>
      <c r="Z399" s="4" t="str">
        <f>TEXT(India_Data[[#This Row],[Order Date]],"dddd")</f>
        <v>Tuesday</v>
      </c>
      <c r="AA399" s="4" t="str">
        <f>TEXT(India_Data[[#This Row],[Order Date]],"MMMM")</f>
        <v>February</v>
      </c>
      <c r="AB399" s="4">
        <v>44248</v>
      </c>
      <c r="AC399" t="str">
        <f>IF(OR(India_Data[[#This Row],[Dayname]]="Sunday",India_Data[[#This Row],[Dayname]]="Saturday"),"Weekend","Weekday")</f>
        <v>Weekday</v>
      </c>
      <c r="AD399">
        <f>WEEKDAY(India_Data[[#This Row],[Order Date]])</f>
        <v>3</v>
      </c>
      <c r="AE399" t="str">
        <f>IF(OR(India_Data[[#This Row],[Column1]]=1,India_Data[[#This Row],[Column1]]=7),"Weekend","Weekday")</f>
        <v>Weekday</v>
      </c>
      <c r="AF399" s="15">
        <f>WEEKDAY(India_Data[[#This Row],[Order Date]],2)</f>
        <v>2</v>
      </c>
      <c r="AG399" s="15" t="str">
        <f>IF(India_Data[[#This Row],[Column3]]&gt;5,"Weekend","weekday")</f>
        <v>weekday</v>
      </c>
    </row>
    <row r="400" spans="1:33" x14ac:dyDescent="0.35">
      <c r="A400" s="9">
        <v>399</v>
      </c>
      <c r="B400" s="7" t="s">
        <v>718</v>
      </c>
      <c r="C400" s="7" t="s">
        <v>26</v>
      </c>
      <c r="D400" s="7" t="s">
        <v>719</v>
      </c>
      <c r="E400" s="7" t="s">
        <v>720</v>
      </c>
      <c r="F400" s="7" t="s">
        <v>29</v>
      </c>
      <c r="G400" s="7" t="s">
        <v>556</v>
      </c>
      <c r="H400" s="7" t="s">
        <v>31</v>
      </c>
      <c r="I400" s="7" t="s">
        <v>32</v>
      </c>
      <c r="J400" s="7" t="s">
        <v>33</v>
      </c>
      <c r="K400" s="7" t="s">
        <v>2058</v>
      </c>
      <c r="L400" s="7" t="s">
        <v>1942</v>
      </c>
      <c r="M400" s="7" t="s">
        <v>1958</v>
      </c>
      <c r="N400" s="7" t="s">
        <v>2059</v>
      </c>
      <c r="O400" s="7">
        <v>61.8</v>
      </c>
      <c r="P400" s="7">
        <v>2</v>
      </c>
      <c r="Q400" s="7">
        <v>14.82</v>
      </c>
      <c r="R400" s="7">
        <v>5.53</v>
      </c>
      <c r="S400" s="7" t="s">
        <v>38</v>
      </c>
      <c r="T400" s="7">
        <v>191</v>
      </c>
      <c r="U400" s="7" t="s">
        <v>39</v>
      </c>
      <c r="V400" s="7" t="s">
        <v>50</v>
      </c>
      <c r="W400" s="8" t="s">
        <v>41</v>
      </c>
      <c r="X400" s="3">
        <v>45104</v>
      </c>
      <c r="Y400" s="4" t="str">
        <f>TEXT(India_Data[[#This Row],[Order Date]],"YYYY")</f>
        <v>2023</v>
      </c>
      <c r="Z400" s="4" t="str">
        <f>TEXT(India_Data[[#This Row],[Order Date]],"dddd")</f>
        <v>Tuesday</v>
      </c>
      <c r="AA400" s="4" t="str">
        <f>TEXT(India_Data[[#This Row],[Order Date]],"MMMM")</f>
        <v>June</v>
      </c>
      <c r="AB400" s="4">
        <v>44992</v>
      </c>
      <c r="AC400" t="str">
        <f>IF(OR(India_Data[[#This Row],[Dayname]]="Sunday",India_Data[[#This Row],[Dayname]]="Saturday"),"Weekend","Weekday")</f>
        <v>Weekday</v>
      </c>
      <c r="AD400">
        <f>WEEKDAY(India_Data[[#This Row],[Order Date]])</f>
        <v>3</v>
      </c>
      <c r="AE400" t="str">
        <f>IF(OR(India_Data[[#This Row],[Column1]]=1,India_Data[[#This Row],[Column1]]=7),"Weekend","Weekday")</f>
        <v>Weekday</v>
      </c>
      <c r="AF400" s="15">
        <f>WEEKDAY(India_Data[[#This Row],[Order Date]],2)</f>
        <v>2</v>
      </c>
      <c r="AG400" s="15" t="str">
        <f>IF(India_Data[[#This Row],[Column3]]&gt;5,"Weekend","weekday")</f>
        <v>weekday</v>
      </c>
    </row>
    <row r="401" spans="1:33" x14ac:dyDescent="0.35">
      <c r="A401" s="9">
        <v>400</v>
      </c>
      <c r="B401" s="7" t="s">
        <v>1251</v>
      </c>
      <c r="C401" s="7" t="s">
        <v>26</v>
      </c>
      <c r="D401" s="7" t="s">
        <v>1252</v>
      </c>
      <c r="E401" s="7" t="s">
        <v>1253</v>
      </c>
      <c r="F401" s="7" t="s">
        <v>29</v>
      </c>
      <c r="G401" s="7" t="s">
        <v>671</v>
      </c>
      <c r="H401" s="7" t="s">
        <v>672</v>
      </c>
      <c r="I401" s="7" t="s">
        <v>32</v>
      </c>
      <c r="J401" s="7" t="s">
        <v>33</v>
      </c>
      <c r="K401" s="7" t="s">
        <v>2120</v>
      </c>
      <c r="L401" s="7" t="s">
        <v>1942</v>
      </c>
      <c r="M401" s="7" t="s">
        <v>1958</v>
      </c>
      <c r="N401" s="7" t="s">
        <v>2121</v>
      </c>
      <c r="O401" s="7">
        <v>93.42</v>
      </c>
      <c r="P401" s="7">
        <v>2</v>
      </c>
      <c r="Q401" s="7">
        <v>42.96</v>
      </c>
      <c r="R401" s="7">
        <v>2.1800000000000002</v>
      </c>
      <c r="S401" s="7" t="s">
        <v>38</v>
      </c>
      <c r="T401" s="7">
        <v>381</v>
      </c>
      <c r="U401" s="7" t="s">
        <v>39</v>
      </c>
      <c r="V401" s="7" t="s">
        <v>78</v>
      </c>
      <c r="W401" s="8" t="s">
        <v>41</v>
      </c>
      <c r="X401" s="3">
        <v>44243</v>
      </c>
      <c r="Y401" s="4" t="str">
        <f>TEXT(India_Data[[#This Row],[Order Date]],"YYYY")</f>
        <v>2021</v>
      </c>
      <c r="Z401" s="4" t="str">
        <f>TEXT(India_Data[[#This Row],[Order Date]],"dddd")</f>
        <v>Tuesday</v>
      </c>
      <c r="AA401" s="4" t="str">
        <f>TEXT(India_Data[[#This Row],[Order Date]],"MMMM")</f>
        <v>February</v>
      </c>
      <c r="AB401" s="4">
        <v>44248</v>
      </c>
      <c r="AC401" t="str">
        <f>IF(OR(India_Data[[#This Row],[Dayname]]="Sunday",India_Data[[#This Row],[Dayname]]="Saturday"),"Weekend","Weekday")</f>
        <v>Weekday</v>
      </c>
      <c r="AD401">
        <f>WEEKDAY(India_Data[[#This Row],[Order Date]])</f>
        <v>3</v>
      </c>
      <c r="AE401" t="str">
        <f>IF(OR(India_Data[[#This Row],[Column1]]=1,India_Data[[#This Row],[Column1]]=7),"Weekend","Weekday")</f>
        <v>Weekday</v>
      </c>
      <c r="AF401" s="15">
        <f>WEEKDAY(India_Data[[#This Row],[Order Date]],2)</f>
        <v>2</v>
      </c>
      <c r="AG401" s="15" t="str">
        <f>IF(India_Data[[#This Row],[Column3]]&gt;5,"Weekend","weekday")</f>
        <v>weekday</v>
      </c>
    </row>
    <row r="402" spans="1:33" x14ac:dyDescent="0.35">
      <c r="A402" s="9">
        <v>401</v>
      </c>
      <c r="B402" s="7" t="s">
        <v>1705</v>
      </c>
      <c r="C402" s="7" t="s">
        <v>26</v>
      </c>
      <c r="D402" s="7" t="s">
        <v>1706</v>
      </c>
      <c r="E402" s="7" t="s">
        <v>1707</v>
      </c>
      <c r="F402" s="7" t="s">
        <v>29</v>
      </c>
      <c r="G402" s="7" t="s">
        <v>420</v>
      </c>
      <c r="H402" s="7" t="s">
        <v>63</v>
      </c>
      <c r="I402" s="7" t="s">
        <v>32</v>
      </c>
      <c r="J402" s="7" t="s">
        <v>54</v>
      </c>
      <c r="K402" s="7" t="s">
        <v>2189</v>
      </c>
      <c r="L402" s="7" t="s">
        <v>1942</v>
      </c>
      <c r="M402" s="7" t="s">
        <v>1969</v>
      </c>
      <c r="N402" s="7" t="s">
        <v>2190</v>
      </c>
      <c r="O402" s="7">
        <v>162.06</v>
      </c>
      <c r="P402" s="7">
        <v>2</v>
      </c>
      <c r="Q402" s="7">
        <v>66.42</v>
      </c>
      <c r="R402" s="7">
        <v>7.7</v>
      </c>
      <c r="S402" s="7" t="s">
        <v>38</v>
      </c>
      <c r="T402" s="7">
        <v>90</v>
      </c>
      <c r="U402" s="7" t="s">
        <v>39</v>
      </c>
      <c r="V402" s="7" t="s">
        <v>57</v>
      </c>
      <c r="W402" s="8" t="s">
        <v>58</v>
      </c>
      <c r="X402" s="3">
        <v>45454</v>
      </c>
      <c r="Y402" s="4" t="str">
        <f>TEXT(India_Data[[#This Row],[Order Date]],"YYYY")</f>
        <v>2024</v>
      </c>
      <c r="Z402" s="4" t="str">
        <f>TEXT(India_Data[[#This Row],[Order Date]],"dddd")</f>
        <v>Tuesday</v>
      </c>
      <c r="AA402" s="4" t="str">
        <f>TEXT(India_Data[[#This Row],[Order Date]],"MMMM")</f>
        <v>June</v>
      </c>
      <c r="AB402" s="4">
        <v>45607</v>
      </c>
      <c r="AC402" t="str">
        <f>IF(OR(India_Data[[#This Row],[Dayname]]="Sunday",India_Data[[#This Row],[Dayname]]="Saturday"),"Weekend","Weekday")</f>
        <v>Weekday</v>
      </c>
      <c r="AD402">
        <f>WEEKDAY(India_Data[[#This Row],[Order Date]])</f>
        <v>3</v>
      </c>
      <c r="AE402" t="str">
        <f>IF(OR(India_Data[[#This Row],[Column1]]=1,India_Data[[#This Row],[Column1]]=7),"Weekend","Weekday")</f>
        <v>Weekday</v>
      </c>
      <c r="AF402" s="15">
        <f>WEEKDAY(India_Data[[#This Row],[Order Date]],2)</f>
        <v>2</v>
      </c>
      <c r="AG402" s="15" t="str">
        <f>IF(India_Data[[#This Row],[Column3]]&gt;5,"Weekend","weekday")</f>
        <v>weekday</v>
      </c>
    </row>
    <row r="403" spans="1:33" x14ac:dyDescent="0.35">
      <c r="A403" s="9">
        <v>402</v>
      </c>
      <c r="B403" s="7" t="s">
        <v>812</v>
      </c>
      <c r="C403" s="7" t="s">
        <v>26</v>
      </c>
      <c r="D403" s="7" t="s">
        <v>611</v>
      </c>
      <c r="E403" s="7" t="s">
        <v>612</v>
      </c>
      <c r="F403" s="7" t="s">
        <v>29</v>
      </c>
      <c r="G403" s="7" t="s">
        <v>813</v>
      </c>
      <c r="H403" s="7" t="s">
        <v>46</v>
      </c>
      <c r="I403" s="7" t="s">
        <v>32</v>
      </c>
      <c r="J403" s="7" t="s">
        <v>47</v>
      </c>
      <c r="K403" s="7" t="s">
        <v>2191</v>
      </c>
      <c r="L403" s="7" t="s">
        <v>1942</v>
      </c>
      <c r="M403" s="7" t="s">
        <v>1950</v>
      </c>
      <c r="N403" s="7" t="s">
        <v>2192</v>
      </c>
      <c r="O403" s="7">
        <v>340.08</v>
      </c>
      <c r="P403" s="7">
        <v>2</v>
      </c>
      <c r="Q403" s="7">
        <v>33.96</v>
      </c>
      <c r="R403" s="7">
        <v>12.68</v>
      </c>
      <c r="S403" s="7" t="s">
        <v>38</v>
      </c>
      <c r="T403" s="7">
        <v>138</v>
      </c>
      <c r="U403" s="7" t="s">
        <v>39</v>
      </c>
      <c r="V403" s="7" t="s">
        <v>40</v>
      </c>
      <c r="W403" s="8" t="s">
        <v>41</v>
      </c>
      <c r="X403" s="3">
        <v>44852</v>
      </c>
      <c r="Y403" s="4" t="str">
        <f>TEXT(India_Data[[#This Row],[Order Date]],"YYYY")</f>
        <v>2022</v>
      </c>
      <c r="Z403" s="4" t="str">
        <f>TEXT(India_Data[[#This Row],[Order Date]],"dddd")</f>
        <v>Tuesday</v>
      </c>
      <c r="AA403" s="4" t="str">
        <f>TEXT(India_Data[[#This Row],[Order Date]],"MMMM")</f>
        <v>October</v>
      </c>
      <c r="AB403" s="4">
        <v>44858</v>
      </c>
      <c r="AC403" t="str">
        <f>IF(OR(India_Data[[#This Row],[Dayname]]="Sunday",India_Data[[#This Row],[Dayname]]="Saturday"),"Weekend","Weekday")</f>
        <v>Weekday</v>
      </c>
      <c r="AD403">
        <f>WEEKDAY(India_Data[[#This Row],[Order Date]])</f>
        <v>3</v>
      </c>
      <c r="AE403" t="str">
        <f>IF(OR(India_Data[[#This Row],[Column1]]=1,India_Data[[#This Row],[Column1]]=7),"Weekend","Weekday")</f>
        <v>Weekday</v>
      </c>
      <c r="AF403" s="15">
        <f>WEEKDAY(India_Data[[#This Row],[Order Date]],2)</f>
        <v>2</v>
      </c>
      <c r="AG403" s="15" t="str">
        <f>IF(India_Data[[#This Row],[Column3]]&gt;5,"Weekend","weekday")</f>
        <v>weekday</v>
      </c>
    </row>
    <row r="404" spans="1:33" x14ac:dyDescent="0.35">
      <c r="A404" s="9">
        <v>403</v>
      </c>
      <c r="B404" s="7" t="s">
        <v>248</v>
      </c>
      <c r="C404" s="7" t="s">
        <v>26</v>
      </c>
      <c r="D404" s="7" t="s">
        <v>249</v>
      </c>
      <c r="E404" s="7" t="s">
        <v>250</v>
      </c>
      <c r="F404" s="7" t="s">
        <v>29</v>
      </c>
      <c r="G404" s="7" t="s">
        <v>251</v>
      </c>
      <c r="H404" s="7" t="s">
        <v>252</v>
      </c>
      <c r="I404" s="7" t="s">
        <v>32</v>
      </c>
      <c r="J404" s="7" t="s">
        <v>47</v>
      </c>
      <c r="K404" s="7" t="s">
        <v>2193</v>
      </c>
      <c r="L404" s="7" t="s">
        <v>1942</v>
      </c>
      <c r="M404" s="7" t="s">
        <v>1950</v>
      </c>
      <c r="N404" s="7" t="s">
        <v>2194</v>
      </c>
      <c r="O404" s="7">
        <v>385.86</v>
      </c>
      <c r="P404" s="7">
        <v>2</v>
      </c>
      <c r="Q404" s="7">
        <v>84.84</v>
      </c>
      <c r="R404" s="7">
        <v>1.77</v>
      </c>
      <c r="S404" s="7" t="s">
        <v>38</v>
      </c>
      <c r="T404" s="7">
        <v>542</v>
      </c>
      <c r="U404" s="7" t="s">
        <v>39</v>
      </c>
      <c r="V404" s="7" t="s">
        <v>50</v>
      </c>
      <c r="W404" s="8" t="s">
        <v>58</v>
      </c>
      <c r="X404" s="3">
        <v>45517</v>
      </c>
      <c r="Y404" s="4" t="str">
        <f>TEXT(India_Data[[#This Row],[Order Date]],"YYYY")</f>
        <v>2024</v>
      </c>
      <c r="Z404" s="4" t="str">
        <f>TEXT(India_Data[[#This Row],[Order Date]],"dddd")</f>
        <v>Tuesday</v>
      </c>
      <c r="AA404" s="4" t="str">
        <f>TEXT(India_Data[[#This Row],[Order Date]],"MMMM")</f>
        <v>August</v>
      </c>
      <c r="AB404" s="4">
        <v>45522</v>
      </c>
      <c r="AC404" t="str">
        <f>IF(OR(India_Data[[#This Row],[Dayname]]="Sunday",India_Data[[#This Row],[Dayname]]="Saturday"),"Weekend","Weekday")</f>
        <v>Weekday</v>
      </c>
      <c r="AD404">
        <f>WEEKDAY(India_Data[[#This Row],[Order Date]])</f>
        <v>3</v>
      </c>
      <c r="AE404" t="str">
        <f>IF(OR(India_Data[[#This Row],[Column1]]=1,India_Data[[#This Row],[Column1]]=7),"Weekend","Weekday")</f>
        <v>Weekday</v>
      </c>
      <c r="AF404" s="15">
        <f>WEEKDAY(India_Data[[#This Row],[Order Date]],2)</f>
        <v>2</v>
      </c>
      <c r="AG404" s="15" t="str">
        <f>IF(India_Data[[#This Row],[Column3]]&gt;5,"Weekend","weekday")</f>
        <v>weekday</v>
      </c>
    </row>
    <row r="405" spans="1:33" x14ac:dyDescent="0.35">
      <c r="A405" s="9">
        <v>404</v>
      </c>
      <c r="B405" s="7" t="s">
        <v>680</v>
      </c>
      <c r="C405" s="7" t="s">
        <v>26</v>
      </c>
      <c r="D405" s="7" t="s">
        <v>258</v>
      </c>
      <c r="E405" s="7" t="s">
        <v>259</v>
      </c>
      <c r="F405" s="7" t="s">
        <v>29</v>
      </c>
      <c r="G405" s="7" t="s">
        <v>681</v>
      </c>
      <c r="H405" s="7" t="s">
        <v>63</v>
      </c>
      <c r="I405" s="7" t="s">
        <v>32</v>
      </c>
      <c r="J405" s="7" t="s">
        <v>54</v>
      </c>
      <c r="K405" s="7" t="s">
        <v>682</v>
      </c>
      <c r="L405" s="7" t="s">
        <v>35</v>
      </c>
      <c r="M405" s="7" t="s">
        <v>36</v>
      </c>
      <c r="N405" s="7" t="s">
        <v>683</v>
      </c>
      <c r="O405" s="7">
        <v>98.46</v>
      </c>
      <c r="P405" s="7">
        <v>2</v>
      </c>
      <c r="Q405" s="7">
        <v>45.24</v>
      </c>
      <c r="R405" s="7">
        <v>6.02</v>
      </c>
      <c r="S405" s="7" t="s">
        <v>38</v>
      </c>
      <c r="T405" s="7">
        <v>777</v>
      </c>
      <c r="U405" s="7" t="s">
        <v>206</v>
      </c>
      <c r="V405" s="7" t="s">
        <v>214</v>
      </c>
      <c r="W405" s="8" t="s">
        <v>58</v>
      </c>
      <c r="X405" s="3">
        <v>44853</v>
      </c>
      <c r="Y405" s="4" t="str">
        <f>TEXT(India_Data[[#This Row],[Order Date]],"YYYY")</f>
        <v>2022</v>
      </c>
      <c r="Z405" s="4" t="str">
        <f>TEXT(India_Data[[#This Row],[Order Date]],"dddd")</f>
        <v>Wednesday</v>
      </c>
      <c r="AA405" s="4" t="str">
        <f>TEXT(India_Data[[#This Row],[Order Date]],"MMMM")</f>
        <v>October</v>
      </c>
      <c r="AB405" s="4">
        <v>44859</v>
      </c>
      <c r="AC405" t="str">
        <f>IF(OR(India_Data[[#This Row],[Dayname]]="Sunday",India_Data[[#This Row],[Dayname]]="Saturday"),"Weekend","Weekday")</f>
        <v>Weekday</v>
      </c>
      <c r="AD405">
        <f>WEEKDAY(India_Data[[#This Row],[Order Date]])</f>
        <v>4</v>
      </c>
      <c r="AE405" t="str">
        <f>IF(OR(India_Data[[#This Row],[Column1]]=1,India_Data[[#This Row],[Column1]]=7),"Weekend","Weekday")</f>
        <v>Weekday</v>
      </c>
      <c r="AF405" s="15">
        <f>WEEKDAY(India_Data[[#This Row],[Order Date]],2)</f>
        <v>3</v>
      </c>
      <c r="AG405" s="15" t="str">
        <f>IF(India_Data[[#This Row],[Column3]]&gt;5,"Weekend","weekday")</f>
        <v>weekday</v>
      </c>
    </row>
    <row r="406" spans="1:33" x14ac:dyDescent="0.35">
      <c r="A406" s="9">
        <v>405</v>
      </c>
      <c r="B406" s="7" t="s">
        <v>93</v>
      </c>
      <c r="C406" s="7" t="s">
        <v>26</v>
      </c>
      <c r="D406" s="7" t="s">
        <v>94</v>
      </c>
      <c r="E406" s="7" t="s">
        <v>95</v>
      </c>
      <c r="F406" s="7" t="s">
        <v>29</v>
      </c>
      <c r="G406" s="7" t="s">
        <v>96</v>
      </c>
      <c r="H406" s="7" t="s">
        <v>31</v>
      </c>
      <c r="I406" s="7" t="s">
        <v>32</v>
      </c>
      <c r="J406" s="7" t="s">
        <v>33</v>
      </c>
      <c r="K406" s="7" t="s">
        <v>684</v>
      </c>
      <c r="L406" s="7" t="s">
        <v>35</v>
      </c>
      <c r="M406" s="7" t="s">
        <v>36</v>
      </c>
      <c r="N406" s="7" t="s">
        <v>685</v>
      </c>
      <c r="O406" s="7">
        <v>60.96</v>
      </c>
      <c r="P406" s="7">
        <v>2</v>
      </c>
      <c r="Q406" s="7">
        <v>17.04</v>
      </c>
      <c r="R406" s="7">
        <v>5.5</v>
      </c>
      <c r="S406" s="7" t="s">
        <v>38</v>
      </c>
      <c r="T406" s="7">
        <v>391</v>
      </c>
      <c r="U406" s="7" t="s">
        <v>206</v>
      </c>
      <c r="V406" s="7" t="s">
        <v>221</v>
      </c>
      <c r="W406" s="8" t="s">
        <v>41</v>
      </c>
      <c r="X406" s="3">
        <v>44514</v>
      </c>
      <c r="Y406" s="4" t="str">
        <f>TEXT(India_Data[[#This Row],[Order Date]],"YYYY")</f>
        <v>2021</v>
      </c>
      <c r="Z406" s="4" t="str">
        <f>TEXT(India_Data[[#This Row],[Order Date]],"dddd")</f>
        <v>Sunday</v>
      </c>
      <c r="AA406" s="4" t="str">
        <f>TEXT(India_Data[[#This Row],[Order Date]],"MMMM")</f>
        <v>November</v>
      </c>
      <c r="AB406" s="4">
        <v>44520</v>
      </c>
      <c r="AC406" t="str">
        <f>IF(OR(India_Data[[#This Row],[Dayname]]="Sunday",India_Data[[#This Row],[Dayname]]="Saturday"),"Weekend","Weekday")</f>
        <v>Weekend</v>
      </c>
      <c r="AD406">
        <f>WEEKDAY(India_Data[[#This Row],[Order Date]])</f>
        <v>1</v>
      </c>
      <c r="AE406" t="str">
        <f>IF(OR(India_Data[[#This Row],[Column1]]=1,India_Data[[#This Row],[Column1]]=7),"Weekend","Weekday")</f>
        <v>Weekend</v>
      </c>
      <c r="AF406" s="15">
        <f>WEEKDAY(India_Data[[#This Row],[Order Date]],2)</f>
        <v>7</v>
      </c>
      <c r="AG406" s="15" t="str">
        <f>IF(India_Data[[#This Row],[Column3]]&gt;5,"Weekend","weekday")</f>
        <v>Weekend</v>
      </c>
    </row>
    <row r="407" spans="1:33" x14ac:dyDescent="0.35">
      <c r="A407" s="9">
        <v>406</v>
      </c>
      <c r="B407" s="7" t="s">
        <v>686</v>
      </c>
      <c r="C407" s="7" t="s">
        <v>26</v>
      </c>
      <c r="D407" s="7" t="s">
        <v>216</v>
      </c>
      <c r="E407" s="7" t="s">
        <v>217</v>
      </c>
      <c r="F407" s="7" t="s">
        <v>29</v>
      </c>
      <c r="G407" s="7" t="s">
        <v>203</v>
      </c>
      <c r="H407" s="7" t="s">
        <v>53</v>
      </c>
      <c r="I407" s="7" t="s">
        <v>32</v>
      </c>
      <c r="J407" s="7" t="s">
        <v>54</v>
      </c>
      <c r="K407" s="7" t="s">
        <v>687</v>
      </c>
      <c r="L407" s="7" t="s">
        <v>35</v>
      </c>
      <c r="M407" s="7" t="s">
        <v>36</v>
      </c>
      <c r="N407" s="7" t="s">
        <v>688</v>
      </c>
      <c r="O407" s="7">
        <v>99.54</v>
      </c>
      <c r="P407" s="7">
        <v>2</v>
      </c>
      <c r="Q407" s="7">
        <v>33.840000000000003</v>
      </c>
      <c r="R407" s="7">
        <v>3.69</v>
      </c>
      <c r="S407" s="7" t="s">
        <v>38</v>
      </c>
      <c r="T407" s="7">
        <v>50</v>
      </c>
      <c r="U407" s="7" t="s">
        <v>206</v>
      </c>
      <c r="V407" s="7" t="s">
        <v>228</v>
      </c>
      <c r="W407" s="8" t="s">
        <v>41</v>
      </c>
      <c r="X407" s="3">
        <v>44249</v>
      </c>
      <c r="Y407" s="4" t="str">
        <f>TEXT(India_Data[[#This Row],[Order Date]],"YYYY")</f>
        <v>2021</v>
      </c>
      <c r="Z407" s="4" t="str">
        <f>TEXT(India_Data[[#This Row],[Order Date]],"dddd")</f>
        <v>Monday</v>
      </c>
      <c r="AA407" s="4" t="str">
        <f>TEXT(India_Data[[#This Row],[Order Date]],"MMMM")</f>
        <v>February</v>
      </c>
      <c r="AB407" s="4">
        <v>44253</v>
      </c>
      <c r="AC407" t="str">
        <f>IF(OR(India_Data[[#This Row],[Dayname]]="Sunday",India_Data[[#This Row],[Dayname]]="Saturday"),"Weekend","Weekday")</f>
        <v>Weekday</v>
      </c>
      <c r="AD407">
        <f>WEEKDAY(India_Data[[#This Row],[Order Date]])</f>
        <v>2</v>
      </c>
      <c r="AE407" t="str">
        <f>IF(OR(India_Data[[#This Row],[Column1]]=1,India_Data[[#This Row],[Column1]]=7),"Weekend","Weekday")</f>
        <v>Weekday</v>
      </c>
      <c r="AF407" s="15">
        <f>WEEKDAY(India_Data[[#This Row],[Order Date]],2)</f>
        <v>1</v>
      </c>
      <c r="AG407" s="15" t="str">
        <f>IF(India_Data[[#This Row],[Column3]]&gt;5,"Weekend","weekday")</f>
        <v>weekday</v>
      </c>
    </row>
    <row r="408" spans="1:33" x14ac:dyDescent="0.35">
      <c r="A408" s="9">
        <v>407</v>
      </c>
      <c r="B408" s="7" t="s">
        <v>689</v>
      </c>
      <c r="C408" s="7" t="s">
        <v>26</v>
      </c>
      <c r="D408" s="7" t="s">
        <v>690</v>
      </c>
      <c r="E408" s="7" t="s">
        <v>691</v>
      </c>
      <c r="F408" s="7" t="s">
        <v>29</v>
      </c>
      <c r="G408" s="7" t="s">
        <v>420</v>
      </c>
      <c r="H408" s="7" t="s">
        <v>63</v>
      </c>
      <c r="I408" s="7" t="s">
        <v>32</v>
      </c>
      <c r="J408" s="7" t="s">
        <v>54</v>
      </c>
      <c r="K408" s="7" t="s">
        <v>692</v>
      </c>
      <c r="L408" s="7" t="s">
        <v>35</v>
      </c>
      <c r="M408" s="7" t="s">
        <v>36</v>
      </c>
      <c r="N408" s="7" t="s">
        <v>693</v>
      </c>
      <c r="O408" s="7">
        <v>23.1</v>
      </c>
      <c r="P408" s="7">
        <v>2</v>
      </c>
      <c r="Q408" s="7">
        <v>7.14</v>
      </c>
      <c r="R408" s="7">
        <v>2.46</v>
      </c>
      <c r="S408" s="7" t="s">
        <v>38</v>
      </c>
      <c r="T408" s="7">
        <v>86</v>
      </c>
      <c r="U408" s="7" t="s">
        <v>206</v>
      </c>
      <c r="V408" s="7" t="s">
        <v>207</v>
      </c>
      <c r="W408" s="8" t="s">
        <v>41</v>
      </c>
      <c r="X408" s="3">
        <v>45091</v>
      </c>
      <c r="Y408" s="4" t="str">
        <f>TEXT(India_Data[[#This Row],[Order Date]],"YYYY")</f>
        <v>2023</v>
      </c>
      <c r="Z408" s="4" t="str">
        <f>TEXT(India_Data[[#This Row],[Order Date]],"dddd")</f>
        <v>Wednesday</v>
      </c>
      <c r="AA408" s="4" t="str">
        <f>TEXT(India_Data[[#This Row],[Order Date]],"MMMM")</f>
        <v>June</v>
      </c>
      <c r="AB408" s="4">
        <v>45095</v>
      </c>
      <c r="AC408" t="str">
        <f>IF(OR(India_Data[[#This Row],[Dayname]]="Sunday",India_Data[[#This Row],[Dayname]]="Saturday"),"Weekend","Weekday")</f>
        <v>Weekday</v>
      </c>
      <c r="AD408">
        <f>WEEKDAY(India_Data[[#This Row],[Order Date]])</f>
        <v>4</v>
      </c>
      <c r="AE408" t="str">
        <f>IF(OR(India_Data[[#This Row],[Column1]]=1,India_Data[[#This Row],[Column1]]=7),"Weekend","Weekday")</f>
        <v>Weekday</v>
      </c>
      <c r="AF408" s="15">
        <f>WEEKDAY(India_Data[[#This Row],[Order Date]],2)</f>
        <v>3</v>
      </c>
      <c r="AG408" s="15" t="str">
        <f>IF(India_Data[[#This Row],[Column3]]&gt;5,"Weekend","weekday")</f>
        <v>weekday</v>
      </c>
    </row>
    <row r="409" spans="1:33" x14ac:dyDescent="0.35">
      <c r="A409" s="9">
        <v>408</v>
      </c>
      <c r="B409" s="7" t="s">
        <v>694</v>
      </c>
      <c r="C409" s="7" t="s">
        <v>26</v>
      </c>
      <c r="D409" s="7" t="s">
        <v>695</v>
      </c>
      <c r="E409" s="7" t="s">
        <v>696</v>
      </c>
      <c r="F409" s="7" t="s">
        <v>29</v>
      </c>
      <c r="G409" s="7" t="s">
        <v>260</v>
      </c>
      <c r="H409" s="7" t="s">
        <v>260</v>
      </c>
      <c r="I409" s="7" t="s">
        <v>32</v>
      </c>
      <c r="J409" s="7" t="s">
        <v>33</v>
      </c>
      <c r="K409" s="7" t="s">
        <v>697</v>
      </c>
      <c r="L409" s="7" t="s">
        <v>35</v>
      </c>
      <c r="M409" s="7" t="s">
        <v>36</v>
      </c>
      <c r="N409" s="7" t="s">
        <v>698</v>
      </c>
      <c r="O409" s="7">
        <v>30.3</v>
      </c>
      <c r="P409" s="7">
        <v>2</v>
      </c>
      <c r="Q409" s="7">
        <v>10.56</v>
      </c>
      <c r="R409" s="7">
        <v>2.27</v>
      </c>
      <c r="S409" s="7" t="s">
        <v>38</v>
      </c>
      <c r="T409" s="7">
        <v>209</v>
      </c>
      <c r="U409" s="7" t="s">
        <v>206</v>
      </c>
      <c r="V409" s="7" t="s">
        <v>214</v>
      </c>
      <c r="W409" s="8" t="s">
        <v>58</v>
      </c>
      <c r="X409" s="3">
        <v>45643</v>
      </c>
      <c r="Y409" s="4" t="str">
        <f>TEXT(India_Data[[#This Row],[Order Date]],"YYYY")</f>
        <v>2024</v>
      </c>
      <c r="Z409" s="4" t="str">
        <f>TEXT(India_Data[[#This Row],[Order Date]],"dddd")</f>
        <v>Tuesday</v>
      </c>
      <c r="AA409" s="4" t="str">
        <f>TEXT(India_Data[[#This Row],[Order Date]],"MMMM")</f>
        <v>December</v>
      </c>
      <c r="AB409" s="4">
        <v>45649</v>
      </c>
      <c r="AC409" t="str">
        <f>IF(OR(India_Data[[#This Row],[Dayname]]="Sunday",India_Data[[#This Row],[Dayname]]="Saturday"),"Weekend","Weekday")</f>
        <v>Weekday</v>
      </c>
      <c r="AD409">
        <f>WEEKDAY(India_Data[[#This Row],[Order Date]])</f>
        <v>3</v>
      </c>
      <c r="AE409" t="str">
        <f>IF(OR(India_Data[[#This Row],[Column1]]=1,India_Data[[#This Row],[Column1]]=7),"Weekend","Weekday")</f>
        <v>Weekday</v>
      </c>
      <c r="AF409" s="15">
        <f>WEEKDAY(India_Data[[#This Row],[Order Date]],2)</f>
        <v>2</v>
      </c>
      <c r="AG409" s="15" t="str">
        <f>IF(India_Data[[#This Row],[Column3]]&gt;5,"Weekend","weekday")</f>
        <v>weekday</v>
      </c>
    </row>
    <row r="410" spans="1:33" x14ac:dyDescent="0.35">
      <c r="A410" s="9">
        <v>409</v>
      </c>
      <c r="B410" s="7" t="s">
        <v>699</v>
      </c>
      <c r="C410" s="7" t="s">
        <v>26</v>
      </c>
      <c r="D410" s="7" t="s">
        <v>700</v>
      </c>
      <c r="E410" s="7" t="s">
        <v>701</v>
      </c>
      <c r="F410" s="7" t="s">
        <v>29</v>
      </c>
      <c r="G410" s="7" t="s">
        <v>702</v>
      </c>
      <c r="H410" s="7" t="s">
        <v>252</v>
      </c>
      <c r="I410" s="7" t="s">
        <v>32</v>
      </c>
      <c r="J410" s="7" t="s">
        <v>47</v>
      </c>
      <c r="K410" s="7" t="s">
        <v>703</v>
      </c>
      <c r="L410" s="7" t="s">
        <v>35</v>
      </c>
      <c r="M410" s="7" t="s">
        <v>36</v>
      </c>
      <c r="N410" s="7" t="s">
        <v>704</v>
      </c>
      <c r="O410" s="7">
        <v>9.06</v>
      </c>
      <c r="P410" s="7">
        <v>2</v>
      </c>
      <c r="Q410" s="7">
        <v>3.84</v>
      </c>
      <c r="R410" s="7">
        <v>0.79</v>
      </c>
      <c r="S410" s="7" t="s">
        <v>38</v>
      </c>
      <c r="T410" s="7">
        <v>347</v>
      </c>
      <c r="U410" s="7" t="s">
        <v>206</v>
      </c>
      <c r="V410" s="7" t="s">
        <v>221</v>
      </c>
      <c r="W410" s="8" t="s">
        <v>41</v>
      </c>
      <c r="X410" s="3">
        <v>44934</v>
      </c>
      <c r="Y410" s="4" t="str">
        <f>TEXT(India_Data[[#This Row],[Order Date]],"YYYY")</f>
        <v>2023</v>
      </c>
      <c r="Z410" s="4" t="str">
        <f>TEXT(India_Data[[#This Row],[Order Date]],"dddd")</f>
        <v>Sunday</v>
      </c>
      <c r="AA410" s="4" t="str">
        <f>TEXT(India_Data[[#This Row],[Order Date]],"MMMM")</f>
        <v>January</v>
      </c>
      <c r="AB410" s="4">
        <v>45054</v>
      </c>
      <c r="AC410" t="str">
        <f>IF(OR(India_Data[[#This Row],[Dayname]]="Sunday",India_Data[[#This Row],[Dayname]]="Saturday"),"Weekend","Weekday")</f>
        <v>Weekend</v>
      </c>
      <c r="AD410">
        <f>WEEKDAY(India_Data[[#This Row],[Order Date]])</f>
        <v>1</v>
      </c>
      <c r="AE410" t="str">
        <f>IF(OR(India_Data[[#This Row],[Column1]]=1,India_Data[[#This Row],[Column1]]=7),"Weekend","Weekday")</f>
        <v>Weekend</v>
      </c>
      <c r="AF410" s="15">
        <f>WEEKDAY(India_Data[[#This Row],[Order Date]],2)</f>
        <v>7</v>
      </c>
      <c r="AG410" s="15" t="str">
        <f>IF(India_Data[[#This Row],[Column3]]&gt;5,"Weekend","weekday")</f>
        <v>Weekend</v>
      </c>
    </row>
    <row r="411" spans="1:33" x14ac:dyDescent="0.35">
      <c r="A411" s="9">
        <v>410</v>
      </c>
      <c r="B411" s="7" t="s">
        <v>626</v>
      </c>
      <c r="C411" s="7" t="s">
        <v>26</v>
      </c>
      <c r="D411" s="7" t="s">
        <v>60</v>
      </c>
      <c r="E411" s="7" t="s">
        <v>61</v>
      </c>
      <c r="F411" s="7" t="s">
        <v>29</v>
      </c>
      <c r="G411" s="7" t="s">
        <v>627</v>
      </c>
      <c r="H411" s="7" t="s">
        <v>627</v>
      </c>
      <c r="I411" s="7" t="s">
        <v>32</v>
      </c>
      <c r="J411" s="7" t="s">
        <v>47</v>
      </c>
      <c r="K411" s="7" t="s">
        <v>705</v>
      </c>
      <c r="L411" s="7" t="s">
        <v>35</v>
      </c>
      <c r="M411" s="7" t="s">
        <v>159</v>
      </c>
      <c r="N411" s="7" t="s">
        <v>706</v>
      </c>
      <c r="O411" s="7">
        <v>31.08</v>
      </c>
      <c r="P411" s="7">
        <v>2</v>
      </c>
      <c r="Q411" s="7">
        <v>9</v>
      </c>
      <c r="R411" s="7">
        <v>1.83</v>
      </c>
      <c r="S411" s="7" t="s">
        <v>38</v>
      </c>
      <c r="T411" s="7">
        <v>590</v>
      </c>
      <c r="U411" s="7" t="s">
        <v>206</v>
      </c>
      <c r="V411" s="7" t="s">
        <v>228</v>
      </c>
      <c r="W411" s="8" t="s">
        <v>58</v>
      </c>
      <c r="X411" s="3">
        <v>44852</v>
      </c>
      <c r="Y411" s="4" t="str">
        <f>TEXT(India_Data[[#This Row],[Order Date]],"YYYY")</f>
        <v>2022</v>
      </c>
      <c r="Z411" s="4" t="str">
        <f>TEXT(India_Data[[#This Row],[Order Date]],"dddd")</f>
        <v>Tuesday</v>
      </c>
      <c r="AA411" s="4" t="str">
        <f>TEXT(India_Data[[#This Row],[Order Date]],"MMMM")</f>
        <v>October</v>
      </c>
      <c r="AB411" s="4">
        <v>44858</v>
      </c>
      <c r="AC411" t="str">
        <f>IF(OR(India_Data[[#This Row],[Dayname]]="Sunday",India_Data[[#This Row],[Dayname]]="Saturday"),"Weekend","Weekday")</f>
        <v>Weekday</v>
      </c>
      <c r="AD411">
        <f>WEEKDAY(India_Data[[#This Row],[Order Date]])</f>
        <v>3</v>
      </c>
      <c r="AE411" t="str">
        <f>IF(OR(India_Data[[#This Row],[Column1]]=1,India_Data[[#This Row],[Column1]]=7),"Weekend","Weekday")</f>
        <v>Weekday</v>
      </c>
      <c r="AF411" s="15">
        <f>WEEKDAY(India_Data[[#This Row],[Order Date]],2)</f>
        <v>2</v>
      </c>
      <c r="AG411" s="15" t="str">
        <f>IF(India_Data[[#This Row],[Column3]]&gt;5,"Weekend","weekday")</f>
        <v>weekday</v>
      </c>
    </row>
    <row r="412" spans="1:33" x14ac:dyDescent="0.35">
      <c r="A412" s="9">
        <v>411</v>
      </c>
      <c r="B412" s="7" t="s">
        <v>616</v>
      </c>
      <c r="C412" s="7" t="s">
        <v>26</v>
      </c>
      <c r="D412" s="7" t="s">
        <v>617</v>
      </c>
      <c r="E412" s="7" t="s">
        <v>618</v>
      </c>
      <c r="F412" s="7" t="s">
        <v>29</v>
      </c>
      <c r="G412" s="7" t="s">
        <v>619</v>
      </c>
      <c r="H412" s="7" t="s">
        <v>563</v>
      </c>
      <c r="I412" s="7" t="s">
        <v>32</v>
      </c>
      <c r="J412" s="7" t="s">
        <v>54</v>
      </c>
      <c r="K412" s="7" t="s">
        <v>707</v>
      </c>
      <c r="L412" s="7" t="s">
        <v>35</v>
      </c>
      <c r="M412" s="7" t="s">
        <v>145</v>
      </c>
      <c r="N412" s="7" t="s">
        <v>708</v>
      </c>
      <c r="O412" s="7">
        <v>109.38</v>
      </c>
      <c r="P412" s="7">
        <v>2</v>
      </c>
      <c r="Q412" s="7">
        <v>3.24</v>
      </c>
      <c r="R412" s="7">
        <v>4.72</v>
      </c>
      <c r="S412" s="7" t="s">
        <v>38</v>
      </c>
      <c r="T412" s="7">
        <v>756</v>
      </c>
      <c r="U412" s="7" t="s">
        <v>206</v>
      </c>
      <c r="V412" s="7" t="s">
        <v>207</v>
      </c>
      <c r="W412" s="8" t="s">
        <v>41</v>
      </c>
      <c r="X412" s="3">
        <v>45544</v>
      </c>
      <c r="Y412" s="4" t="str">
        <f>TEXT(India_Data[[#This Row],[Order Date]],"YYYY")</f>
        <v>2024</v>
      </c>
      <c r="Z412" s="4" t="str">
        <f>TEXT(India_Data[[#This Row],[Order Date]],"dddd")</f>
        <v>Monday</v>
      </c>
      <c r="AA412" s="4" t="str">
        <f>TEXT(India_Data[[#This Row],[Order Date]],"MMMM")</f>
        <v>September</v>
      </c>
      <c r="AB412" s="4">
        <v>45549</v>
      </c>
      <c r="AC412" t="str">
        <f>IF(OR(India_Data[[#This Row],[Dayname]]="Sunday",India_Data[[#This Row],[Dayname]]="Saturday"),"Weekend","Weekday")</f>
        <v>Weekday</v>
      </c>
      <c r="AD412">
        <f>WEEKDAY(India_Data[[#This Row],[Order Date]])</f>
        <v>2</v>
      </c>
      <c r="AE412" t="str">
        <f>IF(OR(India_Data[[#This Row],[Column1]]=1,India_Data[[#This Row],[Column1]]=7),"Weekend","Weekday")</f>
        <v>Weekday</v>
      </c>
      <c r="AF412" s="15">
        <f>WEEKDAY(India_Data[[#This Row],[Order Date]],2)</f>
        <v>1</v>
      </c>
      <c r="AG412" s="15" t="str">
        <f>IF(India_Data[[#This Row],[Column3]]&gt;5,"Weekend","weekday")</f>
        <v>weekday</v>
      </c>
    </row>
    <row r="413" spans="1:33" x14ac:dyDescent="0.35">
      <c r="A413" s="9">
        <v>412</v>
      </c>
      <c r="B413" s="7" t="s">
        <v>709</v>
      </c>
      <c r="C413" s="7" t="s">
        <v>26</v>
      </c>
      <c r="D413" s="7" t="s">
        <v>710</v>
      </c>
      <c r="E413" s="7" t="s">
        <v>711</v>
      </c>
      <c r="F413" s="7" t="s">
        <v>29</v>
      </c>
      <c r="G413" s="7" t="s">
        <v>712</v>
      </c>
      <c r="H413" s="7" t="s">
        <v>512</v>
      </c>
      <c r="I413" s="7" t="s">
        <v>32</v>
      </c>
      <c r="J413" s="7" t="s">
        <v>180</v>
      </c>
      <c r="K413" s="7" t="s">
        <v>713</v>
      </c>
      <c r="L413" s="7" t="s">
        <v>35</v>
      </c>
      <c r="M413" s="7" t="s">
        <v>76</v>
      </c>
      <c r="N413" s="7" t="s">
        <v>714</v>
      </c>
      <c r="O413" s="7">
        <v>77.099999999999994</v>
      </c>
      <c r="P413" s="7">
        <v>2</v>
      </c>
      <c r="Q413" s="7">
        <v>33.119999999999997</v>
      </c>
      <c r="R413" s="7">
        <v>6.46</v>
      </c>
      <c r="S413" s="7" t="s">
        <v>38</v>
      </c>
      <c r="T413" s="7">
        <v>389</v>
      </c>
      <c r="U413" s="7" t="s">
        <v>206</v>
      </c>
      <c r="V413" s="7" t="s">
        <v>221</v>
      </c>
      <c r="W413" s="8" t="s">
        <v>41</v>
      </c>
      <c r="X413" s="3">
        <v>45095</v>
      </c>
      <c r="Y413" s="4" t="str">
        <f>TEXT(India_Data[[#This Row],[Order Date]],"YYYY")</f>
        <v>2023</v>
      </c>
      <c r="Z413" s="4" t="str">
        <f>TEXT(India_Data[[#This Row],[Order Date]],"dddd")</f>
        <v>Sunday</v>
      </c>
      <c r="AA413" s="4" t="str">
        <f>TEXT(India_Data[[#This Row],[Order Date]],"MMMM")</f>
        <v>June</v>
      </c>
      <c r="AB413" s="4">
        <v>45101</v>
      </c>
      <c r="AC413" t="str">
        <f>IF(OR(India_Data[[#This Row],[Dayname]]="Sunday",India_Data[[#This Row],[Dayname]]="Saturday"),"Weekend","Weekday")</f>
        <v>Weekend</v>
      </c>
      <c r="AD413">
        <f>WEEKDAY(India_Data[[#This Row],[Order Date]])</f>
        <v>1</v>
      </c>
      <c r="AE413" t="str">
        <f>IF(OR(India_Data[[#This Row],[Column1]]=1,India_Data[[#This Row],[Column1]]=7),"Weekend","Weekday")</f>
        <v>Weekend</v>
      </c>
      <c r="AF413" s="15">
        <f>WEEKDAY(India_Data[[#This Row],[Order Date]],2)</f>
        <v>7</v>
      </c>
      <c r="AG413" s="15" t="str">
        <f>IF(India_Data[[#This Row],[Column3]]&gt;5,"Weekend","weekday")</f>
        <v>Weekend</v>
      </c>
    </row>
    <row r="414" spans="1:33" x14ac:dyDescent="0.35">
      <c r="A414" s="9">
        <v>413</v>
      </c>
      <c r="B414" s="7" t="s">
        <v>715</v>
      </c>
      <c r="C414" s="7" t="s">
        <v>26</v>
      </c>
      <c r="D414" s="7" t="s">
        <v>716</v>
      </c>
      <c r="E414" s="7" t="s">
        <v>717</v>
      </c>
      <c r="F414" s="7" t="s">
        <v>29</v>
      </c>
      <c r="G414" s="7" t="s">
        <v>280</v>
      </c>
      <c r="H414" s="7" t="s">
        <v>63</v>
      </c>
      <c r="I414" s="7" t="s">
        <v>32</v>
      </c>
      <c r="J414" s="7" t="s">
        <v>54</v>
      </c>
      <c r="K414" s="7" t="s">
        <v>386</v>
      </c>
      <c r="L414" s="7" t="s">
        <v>35</v>
      </c>
      <c r="M414" s="7" t="s">
        <v>76</v>
      </c>
      <c r="N414" s="7" t="s">
        <v>387</v>
      </c>
      <c r="O414" s="7">
        <v>32.880000000000003</v>
      </c>
      <c r="P414" s="7">
        <v>2</v>
      </c>
      <c r="Q414" s="7">
        <v>4.26</v>
      </c>
      <c r="R414" s="7">
        <v>1.71</v>
      </c>
      <c r="S414" s="7" t="s">
        <v>38</v>
      </c>
      <c r="T414" s="7">
        <v>670</v>
      </c>
      <c r="U414" s="7" t="s">
        <v>206</v>
      </c>
      <c r="V414" s="7" t="s">
        <v>228</v>
      </c>
      <c r="W414" s="8" t="s">
        <v>41</v>
      </c>
      <c r="X414" s="3">
        <v>44859</v>
      </c>
      <c r="Y414" s="4" t="str">
        <f>TEXT(India_Data[[#This Row],[Order Date]],"YYYY")</f>
        <v>2022</v>
      </c>
      <c r="Z414" s="4" t="str">
        <f>TEXT(India_Data[[#This Row],[Order Date]],"dddd")</f>
        <v>Tuesday</v>
      </c>
      <c r="AA414" s="4" t="str">
        <f>TEXT(India_Data[[#This Row],[Order Date]],"MMMM")</f>
        <v>October</v>
      </c>
      <c r="AB414" s="4">
        <v>44863</v>
      </c>
      <c r="AC414" t="str">
        <f>IF(OR(India_Data[[#This Row],[Dayname]]="Sunday",India_Data[[#This Row],[Dayname]]="Saturday"),"Weekend","Weekday")</f>
        <v>Weekday</v>
      </c>
      <c r="AD414">
        <f>WEEKDAY(India_Data[[#This Row],[Order Date]])</f>
        <v>3</v>
      </c>
      <c r="AE414" t="str">
        <f>IF(OR(India_Data[[#This Row],[Column1]]=1,India_Data[[#This Row],[Column1]]=7),"Weekend","Weekday")</f>
        <v>Weekday</v>
      </c>
      <c r="AF414" s="15">
        <f>WEEKDAY(India_Data[[#This Row],[Order Date]],2)</f>
        <v>2</v>
      </c>
      <c r="AG414" s="15" t="str">
        <f>IF(India_Data[[#This Row],[Column3]]&gt;5,"Weekend","weekday")</f>
        <v>weekday</v>
      </c>
    </row>
    <row r="415" spans="1:33" x14ac:dyDescent="0.35">
      <c r="A415" s="9">
        <v>414</v>
      </c>
      <c r="B415" s="7" t="s">
        <v>718</v>
      </c>
      <c r="C415" s="7" t="s">
        <v>26</v>
      </c>
      <c r="D415" s="7" t="s">
        <v>719</v>
      </c>
      <c r="E415" s="7" t="s">
        <v>720</v>
      </c>
      <c r="F415" s="7" t="s">
        <v>29</v>
      </c>
      <c r="G415" s="7" t="s">
        <v>556</v>
      </c>
      <c r="H415" s="7" t="s">
        <v>31</v>
      </c>
      <c r="I415" s="7" t="s">
        <v>32</v>
      </c>
      <c r="J415" s="7" t="s">
        <v>33</v>
      </c>
      <c r="K415" s="7" t="s">
        <v>721</v>
      </c>
      <c r="L415" s="7" t="s">
        <v>35</v>
      </c>
      <c r="M415" s="7" t="s">
        <v>84</v>
      </c>
      <c r="N415" s="7" t="s">
        <v>722</v>
      </c>
      <c r="O415" s="7">
        <v>17.46</v>
      </c>
      <c r="P415" s="7">
        <v>2</v>
      </c>
      <c r="Q415" s="7">
        <v>6.06</v>
      </c>
      <c r="R415" s="7">
        <v>1.06</v>
      </c>
      <c r="S415" s="7" t="s">
        <v>38</v>
      </c>
      <c r="T415" s="7">
        <v>507</v>
      </c>
      <c r="U415" s="7" t="s">
        <v>206</v>
      </c>
      <c r="V415" s="7" t="s">
        <v>207</v>
      </c>
      <c r="W415" s="8" t="s">
        <v>41</v>
      </c>
      <c r="X415" s="3">
        <v>44600</v>
      </c>
      <c r="Y415" s="4" t="str">
        <f>TEXT(India_Data[[#This Row],[Order Date]],"YYYY")</f>
        <v>2022</v>
      </c>
      <c r="Z415" s="4" t="str">
        <f>TEXT(India_Data[[#This Row],[Order Date]],"dddd")</f>
        <v>Tuesday</v>
      </c>
      <c r="AA415" s="4" t="str">
        <f>TEXT(India_Data[[#This Row],[Order Date]],"MMMM")</f>
        <v>February</v>
      </c>
      <c r="AB415" s="4">
        <v>44781</v>
      </c>
      <c r="AC415" t="str">
        <f>IF(OR(India_Data[[#This Row],[Dayname]]="Sunday",India_Data[[#This Row],[Dayname]]="Saturday"),"Weekend","Weekday")</f>
        <v>Weekday</v>
      </c>
      <c r="AD415">
        <f>WEEKDAY(India_Data[[#This Row],[Order Date]])</f>
        <v>3</v>
      </c>
      <c r="AE415" t="str">
        <f>IF(OR(India_Data[[#This Row],[Column1]]=1,India_Data[[#This Row],[Column1]]=7),"Weekend","Weekday")</f>
        <v>Weekday</v>
      </c>
      <c r="AF415" s="15">
        <f>WEEKDAY(India_Data[[#This Row],[Order Date]],2)</f>
        <v>2</v>
      </c>
      <c r="AG415" s="15" t="str">
        <f>IF(India_Data[[#This Row],[Column3]]&gt;5,"Weekend","weekday")</f>
        <v>weekday</v>
      </c>
    </row>
    <row r="416" spans="1:33" x14ac:dyDescent="0.35">
      <c r="A416" s="9">
        <v>415</v>
      </c>
      <c r="B416" s="7" t="s">
        <v>100</v>
      </c>
      <c r="C416" s="7" t="s">
        <v>26</v>
      </c>
      <c r="D416" s="7" t="s">
        <v>101</v>
      </c>
      <c r="E416" s="7" t="s">
        <v>102</v>
      </c>
      <c r="F416" s="7" t="s">
        <v>29</v>
      </c>
      <c r="G416" s="7" t="s">
        <v>103</v>
      </c>
      <c r="H416" s="7" t="s">
        <v>53</v>
      </c>
      <c r="I416" s="7" t="s">
        <v>32</v>
      </c>
      <c r="J416" s="7" t="s">
        <v>54</v>
      </c>
      <c r="K416" s="7" t="s">
        <v>723</v>
      </c>
      <c r="L416" s="7" t="s">
        <v>35</v>
      </c>
      <c r="M416" s="7" t="s">
        <v>84</v>
      </c>
      <c r="N416" s="7" t="s">
        <v>724</v>
      </c>
      <c r="O416" s="7">
        <v>10.08</v>
      </c>
      <c r="P416" s="7">
        <v>2</v>
      </c>
      <c r="Q416" s="7">
        <v>0.48</v>
      </c>
      <c r="R416" s="7">
        <v>0.48</v>
      </c>
      <c r="S416" s="7" t="s">
        <v>38</v>
      </c>
      <c r="T416" s="7">
        <v>203</v>
      </c>
      <c r="U416" s="7" t="s">
        <v>206</v>
      </c>
      <c r="V416" s="7" t="s">
        <v>214</v>
      </c>
      <c r="W416" s="8" t="s">
        <v>41</v>
      </c>
      <c r="X416" s="3">
        <v>44598</v>
      </c>
      <c r="Y416" s="4" t="str">
        <f>TEXT(India_Data[[#This Row],[Order Date]],"YYYY")</f>
        <v>2022</v>
      </c>
      <c r="Z416" s="4" t="str">
        <f>TEXT(India_Data[[#This Row],[Order Date]],"dddd")</f>
        <v>Sunday</v>
      </c>
      <c r="AA416" s="4" t="str">
        <f>TEXT(India_Data[[#This Row],[Order Date]],"MMMM")</f>
        <v>February</v>
      </c>
      <c r="AB416" s="4">
        <v>44748</v>
      </c>
      <c r="AC416" t="str">
        <f>IF(OR(India_Data[[#This Row],[Dayname]]="Sunday",India_Data[[#This Row],[Dayname]]="Saturday"),"Weekend","Weekday")</f>
        <v>Weekend</v>
      </c>
      <c r="AD416">
        <f>WEEKDAY(India_Data[[#This Row],[Order Date]])</f>
        <v>1</v>
      </c>
      <c r="AE416" t="str">
        <f>IF(OR(India_Data[[#This Row],[Column1]]=1,India_Data[[#This Row],[Column1]]=7),"Weekend","Weekday")</f>
        <v>Weekend</v>
      </c>
      <c r="AF416" s="15">
        <f>WEEKDAY(India_Data[[#This Row],[Order Date]],2)</f>
        <v>7</v>
      </c>
      <c r="AG416" s="15" t="str">
        <f>IF(India_Data[[#This Row],[Column3]]&gt;5,"Weekend","weekday")</f>
        <v>Weekend</v>
      </c>
    </row>
    <row r="417" spans="1:33" x14ac:dyDescent="0.35">
      <c r="A417" s="9">
        <v>416</v>
      </c>
      <c r="B417" s="7" t="s">
        <v>725</v>
      </c>
      <c r="C417" s="7" t="s">
        <v>26</v>
      </c>
      <c r="D417" s="7" t="s">
        <v>726</v>
      </c>
      <c r="E417" s="7" t="s">
        <v>727</v>
      </c>
      <c r="F417" s="7" t="s">
        <v>29</v>
      </c>
      <c r="G417" s="7" t="s">
        <v>156</v>
      </c>
      <c r="H417" s="7" t="s">
        <v>157</v>
      </c>
      <c r="I417" s="7" t="s">
        <v>32</v>
      </c>
      <c r="J417" s="7" t="s">
        <v>47</v>
      </c>
      <c r="K417" s="7" t="s">
        <v>728</v>
      </c>
      <c r="L417" s="7" t="s">
        <v>35</v>
      </c>
      <c r="M417" s="7" t="s">
        <v>105</v>
      </c>
      <c r="N417" s="7" t="s">
        <v>729</v>
      </c>
      <c r="O417" s="7">
        <v>59.4</v>
      </c>
      <c r="P417" s="7">
        <v>2</v>
      </c>
      <c r="Q417" s="7">
        <v>26.1</v>
      </c>
      <c r="R417" s="7">
        <v>5.17</v>
      </c>
      <c r="S417" s="7" t="s">
        <v>38</v>
      </c>
      <c r="T417" s="7">
        <v>240</v>
      </c>
      <c r="U417" s="7" t="s">
        <v>206</v>
      </c>
      <c r="V417" s="7" t="s">
        <v>221</v>
      </c>
      <c r="W417" s="8" t="s">
        <v>58</v>
      </c>
      <c r="X417" s="3">
        <v>45157</v>
      </c>
      <c r="Y417" s="4" t="str">
        <f>TEXT(India_Data[[#This Row],[Order Date]],"YYYY")</f>
        <v>2023</v>
      </c>
      <c r="Z417" s="4" t="str">
        <f>TEXT(India_Data[[#This Row],[Order Date]],"dddd")</f>
        <v>Saturday</v>
      </c>
      <c r="AA417" s="4" t="str">
        <f>TEXT(India_Data[[#This Row],[Order Date]],"MMMM")</f>
        <v>August</v>
      </c>
      <c r="AB417" s="4">
        <v>45162</v>
      </c>
      <c r="AC417" t="str">
        <f>IF(OR(India_Data[[#This Row],[Dayname]]="Sunday",India_Data[[#This Row],[Dayname]]="Saturday"),"Weekend","Weekday")</f>
        <v>Weekend</v>
      </c>
      <c r="AD417">
        <f>WEEKDAY(India_Data[[#This Row],[Order Date]])</f>
        <v>7</v>
      </c>
      <c r="AE417" t="str">
        <f>IF(OR(India_Data[[#This Row],[Column1]]=1,India_Data[[#This Row],[Column1]]=7),"Weekend","Weekday")</f>
        <v>Weekend</v>
      </c>
      <c r="AF417" s="15">
        <f>WEEKDAY(India_Data[[#This Row],[Order Date]],2)</f>
        <v>6</v>
      </c>
      <c r="AG417" s="15" t="str">
        <f>IF(India_Data[[#This Row],[Column3]]&gt;5,"Weekend","weekday")</f>
        <v>Weekend</v>
      </c>
    </row>
    <row r="418" spans="1:33" x14ac:dyDescent="0.35">
      <c r="A418" s="9">
        <v>417</v>
      </c>
      <c r="B418" s="7" t="s">
        <v>730</v>
      </c>
      <c r="C418" s="7" t="s">
        <v>26</v>
      </c>
      <c r="D418" s="7" t="s">
        <v>731</v>
      </c>
      <c r="E418" s="7" t="s">
        <v>732</v>
      </c>
      <c r="F418" s="7" t="s">
        <v>29</v>
      </c>
      <c r="G418" s="7" t="s">
        <v>191</v>
      </c>
      <c r="H418" s="7" t="s">
        <v>63</v>
      </c>
      <c r="I418" s="7" t="s">
        <v>32</v>
      </c>
      <c r="J418" s="7" t="s">
        <v>54</v>
      </c>
      <c r="K418" s="7" t="s">
        <v>733</v>
      </c>
      <c r="L418" s="7" t="s">
        <v>35</v>
      </c>
      <c r="M418" s="7" t="s">
        <v>105</v>
      </c>
      <c r="N418" s="7" t="s">
        <v>734</v>
      </c>
      <c r="O418" s="7">
        <v>90.36</v>
      </c>
      <c r="P418" s="7">
        <v>2</v>
      </c>
      <c r="Q418" s="7">
        <v>19.86</v>
      </c>
      <c r="R418" s="7">
        <v>4.13</v>
      </c>
      <c r="S418" s="7" t="s">
        <v>38</v>
      </c>
      <c r="T418" s="7">
        <v>537</v>
      </c>
      <c r="U418" s="7" t="s">
        <v>206</v>
      </c>
      <c r="V418" s="7" t="s">
        <v>228</v>
      </c>
      <c r="W418" s="8" t="s">
        <v>41</v>
      </c>
      <c r="X418" s="3">
        <v>45207</v>
      </c>
      <c r="Y418" s="4" t="str">
        <f>TEXT(India_Data[[#This Row],[Order Date]],"YYYY")</f>
        <v>2023</v>
      </c>
      <c r="Z418" s="4" t="str">
        <f>TEXT(India_Data[[#This Row],[Order Date]],"dddd")</f>
        <v>Sunday</v>
      </c>
      <c r="AA418" s="4" t="str">
        <f>TEXT(India_Data[[#This Row],[Order Date]],"MMMM")</f>
        <v>October</v>
      </c>
      <c r="AB418" s="4">
        <v>45154</v>
      </c>
      <c r="AC418" t="str">
        <f>IF(OR(India_Data[[#This Row],[Dayname]]="Sunday",India_Data[[#This Row],[Dayname]]="Saturday"),"Weekend","Weekday")</f>
        <v>Weekend</v>
      </c>
      <c r="AD418">
        <f>WEEKDAY(India_Data[[#This Row],[Order Date]])</f>
        <v>1</v>
      </c>
      <c r="AE418" t="str">
        <f>IF(OR(India_Data[[#This Row],[Column1]]=1,India_Data[[#This Row],[Column1]]=7),"Weekend","Weekday")</f>
        <v>Weekend</v>
      </c>
      <c r="AF418" s="15">
        <f>WEEKDAY(India_Data[[#This Row],[Order Date]],2)</f>
        <v>7</v>
      </c>
      <c r="AG418" s="15" t="str">
        <f>IF(India_Data[[#This Row],[Column3]]&gt;5,"Weekend","weekday")</f>
        <v>Weekend</v>
      </c>
    </row>
    <row r="419" spans="1:33" x14ac:dyDescent="0.35">
      <c r="A419" s="9">
        <v>418</v>
      </c>
      <c r="B419" s="7" t="s">
        <v>401</v>
      </c>
      <c r="C419" s="7" t="s">
        <v>26</v>
      </c>
      <c r="D419" s="7" t="s">
        <v>402</v>
      </c>
      <c r="E419" s="7" t="s">
        <v>403</v>
      </c>
      <c r="F419" s="7" t="s">
        <v>29</v>
      </c>
      <c r="G419" s="7" t="s">
        <v>404</v>
      </c>
      <c r="H419" s="7" t="s">
        <v>405</v>
      </c>
      <c r="I419" s="7" t="s">
        <v>32</v>
      </c>
      <c r="J419" s="7" t="s">
        <v>180</v>
      </c>
      <c r="K419" s="7" t="s">
        <v>735</v>
      </c>
      <c r="L419" s="7" t="s">
        <v>35</v>
      </c>
      <c r="M419" s="7" t="s">
        <v>105</v>
      </c>
      <c r="N419" s="7" t="s">
        <v>736</v>
      </c>
      <c r="O419" s="7">
        <v>36.18</v>
      </c>
      <c r="P419" s="7">
        <v>2</v>
      </c>
      <c r="Q419" s="7">
        <v>11.52</v>
      </c>
      <c r="R419" s="7">
        <v>3.25</v>
      </c>
      <c r="S419" s="7" t="s">
        <v>38</v>
      </c>
      <c r="T419" s="7">
        <v>534</v>
      </c>
      <c r="U419" s="7" t="s">
        <v>206</v>
      </c>
      <c r="V419" s="7" t="s">
        <v>221</v>
      </c>
      <c r="W419" s="8" t="s">
        <v>58</v>
      </c>
      <c r="X419" s="3">
        <v>45635</v>
      </c>
      <c r="Y419" s="4" t="str">
        <f>TEXT(India_Data[[#This Row],[Order Date]],"YYYY")</f>
        <v>2024</v>
      </c>
      <c r="Z419" s="4" t="str">
        <f>TEXT(India_Data[[#This Row],[Order Date]],"dddd")</f>
        <v>Monday</v>
      </c>
      <c r="AA419" s="4" t="str">
        <f>TEXT(India_Data[[#This Row],[Order Date]],"MMMM")</f>
        <v>December</v>
      </c>
      <c r="AB419" s="4">
        <v>45551</v>
      </c>
      <c r="AC419" t="str">
        <f>IF(OR(India_Data[[#This Row],[Dayname]]="Sunday",India_Data[[#This Row],[Dayname]]="Saturday"),"Weekend","Weekday")</f>
        <v>Weekday</v>
      </c>
      <c r="AD419">
        <f>WEEKDAY(India_Data[[#This Row],[Order Date]])</f>
        <v>2</v>
      </c>
      <c r="AE419" t="str">
        <f>IF(OR(India_Data[[#This Row],[Column1]]=1,India_Data[[#This Row],[Column1]]=7),"Weekend","Weekday")</f>
        <v>Weekday</v>
      </c>
      <c r="AF419" s="15">
        <f>WEEKDAY(India_Data[[#This Row],[Order Date]],2)</f>
        <v>1</v>
      </c>
      <c r="AG419" s="15" t="str">
        <f>IF(India_Data[[#This Row],[Column3]]&gt;5,"Weekend","weekday")</f>
        <v>weekday</v>
      </c>
    </row>
    <row r="420" spans="1:33" x14ac:dyDescent="0.35">
      <c r="A420" s="9">
        <v>419</v>
      </c>
      <c r="B420" s="7" t="s">
        <v>345</v>
      </c>
      <c r="C420" s="7" t="s">
        <v>26</v>
      </c>
      <c r="D420" s="7" t="s">
        <v>346</v>
      </c>
      <c r="E420" s="7" t="s">
        <v>347</v>
      </c>
      <c r="F420" s="7" t="s">
        <v>29</v>
      </c>
      <c r="G420" s="7" t="s">
        <v>135</v>
      </c>
      <c r="H420" s="7" t="s">
        <v>136</v>
      </c>
      <c r="I420" s="7" t="s">
        <v>32</v>
      </c>
      <c r="J420" s="7" t="s">
        <v>54</v>
      </c>
      <c r="K420" s="7" t="s">
        <v>1296</v>
      </c>
      <c r="L420" s="7" t="s">
        <v>35</v>
      </c>
      <c r="M420" s="7" t="s">
        <v>36</v>
      </c>
      <c r="N420" s="7" t="s">
        <v>1297</v>
      </c>
      <c r="O420" s="7">
        <v>28.8</v>
      </c>
      <c r="P420" s="7">
        <v>1</v>
      </c>
      <c r="Q420" s="7">
        <v>4.32</v>
      </c>
      <c r="R420" s="7">
        <v>2.95</v>
      </c>
      <c r="S420" s="7" t="s">
        <v>38</v>
      </c>
      <c r="T420" s="7">
        <v>536</v>
      </c>
      <c r="U420" s="7" t="s">
        <v>206</v>
      </c>
      <c r="V420" s="7" t="s">
        <v>207</v>
      </c>
      <c r="W420" s="8" t="s">
        <v>58</v>
      </c>
      <c r="X420" s="3">
        <v>45290</v>
      </c>
      <c r="Y420" s="4" t="str">
        <f>TEXT(India_Data[[#This Row],[Order Date]],"YYYY")</f>
        <v>2023</v>
      </c>
      <c r="Z420" s="4" t="str">
        <f>TEXT(India_Data[[#This Row],[Order Date]],"dddd")</f>
        <v>Saturday</v>
      </c>
      <c r="AA420" s="4" t="str">
        <f>TEXT(India_Data[[#This Row],[Order Date]],"MMMM")</f>
        <v>December</v>
      </c>
      <c r="AB420" s="4">
        <v>45383</v>
      </c>
      <c r="AC420" t="str">
        <f>IF(OR(India_Data[[#This Row],[Dayname]]="Sunday",India_Data[[#This Row],[Dayname]]="Saturday"),"Weekend","Weekday")</f>
        <v>Weekend</v>
      </c>
      <c r="AD420">
        <f>WEEKDAY(India_Data[[#This Row],[Order Date]])</f>
        <v>7</v>
      </c>
      <c r="AE420" t="str">
        <f>IF(OR(India_Data[[#This Row],[Column1]]=1,India_Data[[#This Row],[Column1]]=7),"Weekend","Weekday")</f>
        <v>Weekend</v>
      </c>
      <c r="AF420" s="15">
        <f>WEEKDAY(India_Data[[#This Row],[Order Date]],2)</f>
        <v>6</v>
      </c>
      <c r="AG420" s="15" t="str">
        <f>IF(India_Data[[#This Row],[Column3]]&gt;5,"Weekend","weekday")</f>
        <v>Weekend</v>
      </c>
    </row>
    <row r="421" spans="1:33" x14ac:dyDescent="0.35">
      <c r="A421" s="9">
        <v>420</v>
      </c>
      <c r="B421" s="7" t="s">
        <v>1298</v>
      </c>
      <c r="C421" s="7" t="s">
        <v>26</v>
      </c>
      <c r="D421" s="7" t="s">
        <v>1252</v>
      </c>
      <c r="E421" s="7" t="s">
        <v>1253</v>
      </c>
      <c r="F421" s="7" t="s">
        <v>29</v>
      </c>
      <c r="G421" s="7" t="s">
        <v>562</v>
      </c>
      <c r="H421" s="7" t="s">
        <v>563</v>
      </c>
      <c r="I421" s="7" t="s">
        <v>32</v>
      </c>
      <c r="J421" s="7" t="s">
        <v>54</v>
      </c>
      <c r="K421" s="7" t="s">
        <v>705</v>
      </c>
      <c r="L421" s="7" t="s">
        <v>35</v>
      </c>
      <c r="M421" s="7" t="s">
        <v>159</v>
      </c>
      <c r="N421" s="7" t="s">
        <v>706</v>
      </c>
      <c r="O421" s="7">
        <v>15.54</v>
      </c>
      <c r="P421" s="7">
        <v>1</v>
      </c>
      <c r="Q421" s="7">
        <v>4.5</v>
      </c>
      <c r="R421" s="7">
        <v>1.56</v>
      </c>
      <c r="S421" s="7" t="s">
        <v>38</v>
      </c>
      <c r="T421" s="7">
        <v>55</v>
      </c>
      <c r="U421" s="7" t="s">
        <v>206</v>
      </c>
      <c r="V421" s="7" t="s">
        <v>214</v>
      </c>
      <c r="W421" s="8" t="s">
        <v>58</v>
      </c>
      <c r="X421" s="3">
        <v>45204</v>
      </c>
      <c r="Y421" s="4" t="str">
        <f>TEXT(India_Data[[#This Row],[Order Date]],"YYYY")</f>
        <v>2023</v>
      </c>
      <c r="Z421" s="4" t="str">
        <f>TEXT(India_Data[[#This Row],[Order Date]],"dddd")</f>
        <v>Thursday</v>
      </c>
      <c r="AA421" s="4" t="str">
        <f>TEXT(India_Data[[#This Row],[Order Date]],"MMMM")</f>
        <v>October</v>
      </c>
      <c r="AB421" s="4">
        <v>45062</v>
      </c>
      <c r="AC421" t="str">
        <f>IF(OR(India_Data[[#This Row],[Dayname]]="Sunday",India_Data[[#This Row],[Dayname]]="Saturday"),"Weekend","Weekday")</f>
        <v>Weekday</v>
      </c>
      <c r="AD421">
        <f>WEEKDAY(India_Data[[#This Row],[Order Date]])</f>
        <v>5</v>
      </c>
      <c r="AE421" t="str">
        <f>IF(OR(India_Data[[#This Row],[Column1]]=1,India_Data[[#This Row],[Column1]]=7),"Weekend","Weekday")</f>
        <v>Weekday</v>
      </c>
      <c r="AF421" s="15">
        <f>WEEKDAY(India_Data[[#This Row],[Order Date]],2)</f>
        <v>4</v>
      </c>
      <c r="AG421" s="15" t="str">
        <f>IF(India_Data[[#This Row],[Column3]]&gt;5,"Weekend","weekday")</f>
        <v>weekday</v>
      </c>
    </row>
    <row r="422" spans="1:33" x14ac:dyDescent="0.35">
      <c r="A422" s="9">
        <v>421</v>
      </c>
      <c r="B422" s="7" t="s">
        <v>1251</v>
      </c>
      <c r="C422" s="7" t="s">
        <v>26</v>
      </c>
      <c r="D422" s="7" t="s">
        <v>1252</v>
      </c>
      <c r="E422" s="7" t="s">
        <v>1253</v>
      </c>
      <c r="F422" s="7" t="s">
        <v>29</v>
      </c>
      <c r="G422" s="7" t="s">
        <v>671</v>
      </c>
      <c r="H422" s="7" t="s">
        <v>672</v>
      </c>
      <c r="I422" s="7" t="s">
        <v>32</v>
      </c>
      <c r="J422" s="7" t="s">
        <v>33</v>
      </c>
      <c r="K422" s="7" t="s">
        <v>1299</v>
      </c>
      <c r="L422" s="7" t="s">
        <v>35</v>
      </c>
      <c r="M422" s="7" t="s">
        <v>145</v>
      </c>
      <c r="N422" s="7" t="s">
        <v>1300</v>
      </c>
      <c r="O422" s="7">
        <v>136.38</v>
      </c>
      <c r="P422" s="7">
        <v>1</v>
      </c>
      <c r="Q422" s="7">
        <v>55.89</v>
      </c>
      <c r="R422" s="7">
        <v>7.8</v>
      </c>
      <c r="S422" s="7" t="s">
        <v>38</v>
      </c>
      <c r="T422" s="7">
        <v>365</v>
      </c>
      <c r="U422" s="7" t="s">
        <v>206</v>
      </c>
      <c r="V422" s="7" t="s">
        <v>221</v>
      </c>
      <c r="W422" s="8" t="s">
        <v>58</v>
      </c>
      <c r="X422" s="3">
        <v>44545</v>
      </c>
      <c r="Y422" s="4" t="str">
        <f>TEXT(India_Data[[#This Row],[Order Date]],"YYYY")</f>
        <v>2021</v>
      </c>
      <c r="Z422" s="4" t="str">
        <f>TEXT(India_Data[[#This Row],[Order Date]],"dddd")</f>
        <v>Wednesday</v>
      </c>
      <c r="AA422" s="4" t="str">
        <f>TEXT(India_Data[[#This Row],[Order Date]],"MMMM")</f>
        <v>December</v>
      </c>
      <c r="AB422" s="4">
        <v>44550</v>
      </c>
      <c r="AC422" t="str">
        <f>IF(OR(India_Data[[#This Row],[Dayname]]="Sunday",India_Data[[#This Row],[Dayname]]="Saturday"),"Weekend","Weekday")</f>
        <v>Weekday</v>
      </c>
      <c r="AD422">
        <f>WEEKDAY(India_Data[[#This Row],[Order Date]])</f>
        <v>4</v>
      </c>
      <c r="AE422" t="str">
        <f>IF(OR(India_Data[[#This Row],[Column1]]=1,India_Data[[#This Row],[Column1]]=7),"Weekend","Weekday")</f>
        <v>Weekday</v>
      </c>
      <c r="AF422" s="15">
        <f>WEEKDAY(India_Data[[#This Row],[Order Date]],2)</f>
        <v>3</v>
      </c>
      <c r="AG422" s="15" t="str">
        <f>IF(India_Data[[#This Row],[Column3]]&gt;5,"Weekend","weekday")</f>
        <v>weekday</v>
      </c>
    </row>
    <row r="423" spans="1:33" x14ac:dyDescent="0.35">
      <c r="A423" s="9">
        <v>422</v>
      </c>
      <c r="B423" s="7" t="s">
        <v>1301</v>
      </c>
      <c r="C423" s="7" t="s">
        <v>26</v>
      </c>
      <c r="D423" s="7" t="s">
        <v>1255</v>
      </c>
      <c r="E423" s="7" t="s">
        <v>1256</v>
      </c>
      <c r="F423" s="7" t="s">
        <v>29</v>
      </c>
      <c r="G423" s="7" t="s">
        <v>291</v>
      </c>
      <c r="H423" s="7" t="s">
        <v>63</v>
      </c>
      <c r="I423" s="7" t="s">
        <v>32</v>
      </c>
      <c r="J423" s="7" t="s">
        <v>54</v>
      </c>
      <c r="K423" s="7" t="s">
        <v>144</v>
      </c>
      <c r="L423" s="7" t="s">
        <v>35</v>
      </c>
      <c r="M423" s="7" t="s">
        <v>145</v>
      </c>
      <c r="N423" s="7" t="s">
        <v>146</v>
      </c>
      <c r="O423" s="7">
        <v>12.734999999999999</v>
      </c>
      <c r="P423" s="7">
        <v>1</v>
      </c>
      <c r="Q423" s="7">
        <v>-11.744999999999999</v>
      </c>
      <c r="R423" s="7">
        <v>0.85</v>
      </c>
      <c r="S423" s="7" t="s">
        <v>38</v>
      </c>
      <c r="T423" s="7">
        <v>203</v>
      </c>
      <c r="U423" s="7" t="s">
        <v>206</v>
      </c>
      <c r="V423" s="7" t="s">
        <v>228</v>
      </c>
      <c r="W423" s="8" t="s">
        <v>41</v>
      </c>
      <c r="X423" s="3">
        <v>44424</v>
      </c>
      <c r="Y423" s="4" t="str">
        <f>TEXT(India_Data[[#This Row],[Order Date]],"YYYY")</f>
        <v>2021</v>
      </c>
      <c r="Z423" s="4" t="str">
        <f>TEXT(India_Data[[#This Row],[Order Date]],"dddd")</f>
        <v>Monday</v>
      </c>
      <c r="AA423" s="4" t="str">
        <f>TEXT(India_Data[[#This Row],[Order Date]],"MMMM")</f>
        <v>August</v>
      </c>
      <c r="AB423" s="4">
        <v>44428</v>
      </c>
      <c r="AC423" t="str">
        <f>IF(OR(India_Data[[#This Row],[Dayname]]="Sunday",India_Data[[#This Row],[Dayname]]="Saturday"),"Weekend","Weekday")</f>
        <v>Weekday</v>
      </c>
      <c r="AD423">
        <f>WEEKDAY(India_Data[[#This Row],[Order Date]])</f>
        <v>2</v>
      </c>
      <c r="AE423" t="str">
        <f>IF(OR(India_Data[[#This Row],[Column1]]=1,India_Data[[#This Row],[Column1]]=7),"Weekend","Weekday")</f>
        <v>Weekday</v>
      </c>
      <c r="AF423" s="15">
        <f>WEEKDAY(India_Data[[#This Row],[Order Date]],2)</f>
        <v>1</v>
      </c>
      <c r="AG423" s="15" t="str">
        <f>IF(India_Data[[#This Row],[Column3]]&gt;5,"Weekend","weekday")</f>
        <v>weekday</v>
      </c>
    </row>
    <row r="424" spans="1:33" x14ac:dyDescent="0.35">
      <c r="A424" s="9">
        <v>423</v>
      </c>
      <c r="B424" s="7" t="s">
        <v>200</v>
      </c>
      <c r="C424" s="7" t="s">
        <v>26</v>
      </c>
      <c r="D424" s="7" t="s">
        <v>201</v>
      </c>
      <c r="E424" s="7" t="s">
        <v>202</v>
      </c>
      <c r="F424" s="7" t="s">
        <v>29</v>
      </c>
      <c r="G424" s="7" t="s">
        <v>203</v>
      </c>
      <c r="H424" s="7" t="s">
        <v>53</v>
      </c>
      <c r="I424" s="7" t="s">
        <v>32</v>
      </c>
      <c r="J424" s="7" t="s">
        <v>54</v>
      </c>
      <c r="K424" s="7" t="s">
        <v>204</v>
      </c>
      <c r="L424" s="7" t="s">
        <v>35</v>
      </c>
      <c r="M424" s="7" t="s">
        <v>36</v>
      </c>
      <c r="N424" s="7" t="s">
        <v>205</v>
      </c>
      <c r="O424" s="7">
        <v>40.14</v>
      </c>
      <c r="P424" s="7">
        <v>3</v>
      </c>
      <c r="Q424" s="7">
        <v>17.64</v>
      </c>
      <c r="R424" s="7">
        <v>1.82</v>
      </c>
      <c r="S424" s="7" t="s">
        <v>38</v>
      </c>
      <c r="T424" s="7">
        <v>714</v>
      </c>
      <c r="U424" s="7" t="s">
        <v>206</v>
      </c>
      <c r="V424" s="7" t="s">
        <v>207</v>
      </c>
      <c r="W424" s="8" t="s">
        <v>41</v>
      </c>
      <c r="X424" s="3">
        <v>45583</v>
      </c>
      <c r="Y424" s="4" t="str">
        <f>TEXT(India_Data[[#This Row],[Order Date]],"YYYY")</f>
        <v>2024</v>
      </c>
      <c r="Z424" s="4" t="str">
        <f>TEXT(India_Data[[#This Row],[Order Date]],"dddd")</f>
        <v>Friday</v>
      </c>
      <c r="AA424" s="4" t="str">
        <f>TEXT(India_Data[[#This Row],[Order Date]],"MMMM")</f>
        <v>October</v>
      </c>
      <c r="AB424" s="4">
        <v>45588</v>
      </c>
      <c r="AC424" t="str">
        <f>IF(OR(India_Data[[#This Row],[Dayname]]="Sunday",India_Data[[#This Row],[Dayname]]="Saturday"),"Weekend","Weekday")</f>
        <v>Weekday</v>
      </c>
      <c r="AD424">
        <f>WEEKDAY(India_Data[[#This Row],[Order Date]])</f>
        <v>6</v>
      </c>
      <c r="AE424" t="str">
        <f>IF(OR(India_Data[[#This Row],[Column1]]=1,India_Data[[#This Row],[Column1]]=7),"Weekend","Weekday")</f>
        <v>Weekday</v>
      </c>
      <c r="AF424" s="15">
        <f>WEEKDAY(India_Data[[#This Row],[Order Date]],2)</f>
        <v>5</v>
      </c>
      <c r="AG424" s="15" t="str">
        <f>IF(India_Data[[#This Row],[Column3]]&gt;5,"Weekend","weekday")</f>
        <v>weekday</v>
      </c>
    </row>
    <row r="425" spans="1:33" x14ac:dyDescent="0.35">
      <c r="A425" s="9">
        <v>424</v>
      </c>
      <c r="B425" s="7" t="s">
        <v>208</v>
      </c>
      <c r="C425" s="7" t="s">
        <v>26</v>
      </c>
      <c r="D425" s="7" t="s">
        <v>209</v>
      </c>
      <c r="E425" s="7" t="s">
        <v>210</v>
      </c>
      <c r="F425" s="7" t="s">
        <v>29</v>
      </c>
      <c r="G425" s="7" t="s">
        <v>211</v>
      </c>
      <c r="H425" s="7" t="s">
        <v>31</v>
      </c>
      <c r="I425" s="7" t="s">
        <v>32</v>
      </c>
      <c r="J425" s="7" t="s">
        <v>33</v>
      </c>
      <c r="K425" s="7" t="s">
        <v>212</v>
      </c>
      <c r="L425" s="7" t="s">
        <v>35</v>
      </c>
      <c r="M425" s="7" t="s">
        <v>36</v>
      </c>
      <c r="N425" s="7" t="s">
        <v>213</v>
      </c>
      <c r="O425" s="7">
        <v>20.16</v>
      </c>
      <c r="P425" s="7">
        <v>3</v>
      </c>
      <c r="Q425" s="7">
        <v>9</v>
      </c>
      <c r="R425" s="7">
        <v>1.81</v>
      </c>
      <c r="S425" s="7" t="s">
        <v>38</v>
      </c>
      <c r="T425" s="7">
        <v>45</v>
      </c>
      <c r="U425" s="7" t="s">
        <v>206</v>
      </c>
      <c r="V425" s="7" t="s">
        <v>214</v>
      </c>
      <c r="W425" s="8" t="s">
        <v>41</v>
      </c>
      <c r="X425" s="3">
        <v>45418</v>
      </c>
      <c r="Y425" s="4" t="str">
        <f>TEXT(India_Data[[#This Row],[Order Date]],"YYYY")</f>
        <v>2024</v>
      </c>
      <c r="Z425" s="4" t="str">
        <f>TEXT(India_Data[[#This Row],[Order Date]],"dddd")</f>
        <v>Monday</v>
      </c>
      <c r="AA425" s="4" t="str">
        <f>TEXT(India_Data[[#This Row],[Order Date]],"MMMM")</f>
        <v>May</v>
      </c>
      <c r="AB425" s="4">
        <v>45632</v>
      </c>
      <c r="AC425" t="str">
        <f>IF(OR(India_Data[[#This Row],[Dayname]]="Sunday",India_Data[[#This Row],[Dayname]]="Saturday"),"Weekend","Weekday")</f>
        <v>Weekday</v>
      </c>
      <c r="AD425">
        <f>WEEKDAY(India_Data[[#This Row],[Order Date]])</f>
        <v>2</v>
      </c>
      <c r="AE425" t="str">
        <f>IF(OR(India_Data[[#This Row],[Column1]]=1,India_Data[[#This Row],[Column1]]=7),"Weekend","Weekday")</f>
        <v>Weekday</v>
      </c>
      <c r="AF425" s="15">
        <f>WEEKDAY(India_Data[[#This Row],[Order Date]],2)</f>
        <v>1</v>
      </c>
      <c r="AG425" s="15" t="str">
        <f>IF(India_Data[[#This Row],[Column3]]&gt;5,"Weekend","weekday")</f>
        <v>weekday</v>
      </c>
    </row>
    <row r="426" spans="1:33" x14ac:dyDescent="0.35">
      <c r="A426" s="9">
        <v>425</v>
      </c>
      <c r="B426" s="7" t="s">
        <v>215</v>
      </c>
      <c r="C426" s="7" t="s">
        <v>26</v>
      </c>
      <c r="D426" s="7" t="s">
        <v>216</v>
      </c>
      <c r="E426" s="7" t="s">
        <v>217</v>
      </c>
      <c r="F426" s="7" t="s">
        <v>29</v>
      </c>
      <c r="G426" s="7" t="s">
        <v>218</v>
      </c>
      <c r="H426" s="7" t="s">
        <v>165</v>
      </c>
      <c r="I426" s="7" t="s">
        <v>32</v>
      </c>
      <c r="J426" s="7" t="s">
        <v>47</v>
      </c>
      <c r="K426" s="7" t="s">
        <v>219</v>
      </c>
      <c r="L426" s="7" t="s">
        <v>35</v>
      </c>
      <c r="M426" s="7" t="s">
        <v>36</v>
      </c>
      <c r="N426" s="7" t="s">
        <v>220</v>
      </c>
      <c r="O426" s="7">
        <v>20.52</v>
      </c>
      <c r="P426" s="7">
        <v>3</v>
      </c>
      <c r="Q426" s="7">
        <v>6.75</v>
      </c>
      <c r="R426" s="7">
        <v>1.36</v>
      </c>
      <c r="S426" s="7" t="s">
        <v>38</v>
      </c>
      <c r="T426" s="7">
        <v>173</v>
      </c>
      <c r="U426" s="7" t="s">
        <v>206</v>
      </c>
      <c r="V426" s="7" t="s">
        <v>221</v>
      </c>
      <c r="W426" s="8" t="s">
        <v>58</v>
      </c>
      <c r="X426" s="3">
        <v>45094</v>
      </c>
      <c r="Y426" s="4" t="str">
        <f>TEXT(India_Data[[#This Row],[Order Date]],"YYYY")</f>
        <v>2023</v>
      </c>
      <c r="Z426" s="4" t="str">
        <f>TEXT(India_Data[[#This Row],[Order Date]],"dddd")</f>
        <v>Saturday</v>
      </c>
      <c r="AA426" s="4" t="str">
        <f>TEXT(India_Data[[#This Row],[Order Date]],"MMMM")</f>
        <v>June</v>
      </c>
      <c r="AB426" s="4">
        <v>45098</v>
      </c>
      <c r="AC426" t="str">
        <f>IF(OR(India_Data[[#This Row],[Dayname]]="Sunday",India_Data[[#This Row],[Dayname]]="Saturday"),"Weekend","Weekday")</f>
        <v>Weekend</v>
      </c>
      <c r="AD426">
        <f>WEEKDAY(India_Data[[#This Row],[Order Date]])</f>
        <v>7</v>
      </c>
      <c r="AE426" t="str">
        <f>IF(OR(India_Data[[#This Row],[Column1]]=1,India_Data[[#This Row],[Column1]]=7),"Weekend","Weekday")</f>
        <v>Weekend</v>
      </c>
      <c r="AF426" s="15">
        <f>WEEKDAY(India_Data[[#This Row],[Order Date]],2)</f>
        <v>6</v>
      </c>
      <c r="AG426" s="15" t="str">
        <f>IF(India_Data[[#This Row],[Column3]]&gt;5,"Weekend","weekday")</f>
        <v>Weekend</v>
      </c>
    </row>
    <row r="427" spans="1:33" x14ac:dyDescent="0.35">
      <c r="A427" s="9">
        <v>426</v>
      </c>
      <c r="B427" s="7" t="s">
        <v>222</v>
      </c>
      <c r="C427" s="7" t="s">
        <v>26</v>
      </c>
      <c r="D427" s="7" t="s">
        <v>223</v>
      </c>
      <c r="E427" s="7" t="s">
        <v>224</v>
      </c>
      <c r="F427" s="7" t="s">
        <v>29</v>
      </c>
      <c r="G427" s="7" t="s">
        <v>225</v>
      </c>
      <c r="H427" s="7" t="s">
        <v>53</v>
      </c>
      <c r="I427" s="7" t="s">
        <v>32</v>
      </c>
      <c r="J427" s="7" t="s">
        <v>54</v>
      </c>
      <c r="K427" s="7" t="s">
        <v>226</v>
      </c>
      <c r="L427" s="7" t="s">
        <v>35</v>
      </c>
      <c r="M427" s="7" t="s">
        <v>36</v>
      </c>
      <c r="N427" s="7" t="s">
        <v>227</v>
      </c>
      <c r="O427" s="7">
        <v>20.07</v>
      </c>
      <c r="P427" s="7">
        <v>3</v>
      </c>
      <c r="Q427" s="7">
        <v>3.78</v>
      </c>
      <c r="R427" s="7">
        <v>1.0900000000000001</v>
      </c>
      <c r="S427" s="7" t="s">
        <v>38</v>
      </c>
      <c r="T427" s="7">
        <v>391</v>
      </c>
      <c r="U427" s="7" t="s">
        <v>206</v>
      </c>
      <c r="V427" s="7" t="s">
        <v>228</v>
      </c>
      <c r="W427" s="8" t="s">
        <v>41</v>
      </c>
      <c r="X427" s="3">
        <v>45085</v>
      </c>
      <c r="Y427" s="4" t="str">
        <f>TEXT(India_Data[[#This Row],[Order Date]],"YYYY")</f>
        <v>2023</v>
      </c>
      <c r="Z427" s="4" t="str">
        <f>TEXT(India_Data[[#This Row],[Order Date]],"dddd")</f>
        <v>Thursday</v>
      </c>
      <c r="AA427" s="4" t="str">
        <f>TEXT(India_Data[[#This Row],[Order Date]],"MMMM")</f>
        <v>June</v>
      </c>
      <c r="AB427" s="4">
        <v>45151</v>
      </c>
      <c r="AC427" t="str">
        <f>IF(OR(India_Data[[#This Row],[Dayname]]="Sunday",India_Data[[#This Row],[Dayname]]="Saturday"),"Weekend","Weekday")</f>
        <v>Weekday</v>
      </c>
      <c r="AD427">
        <f>WEEKDAY(India_Data[[#This Row],[Order Date]])</f>
        <v>5</v>
      </c>
      <c r="AE427" t="str">
        <f>IF(OR(India_Data[[#This Row],[Column1]]=1,India_Data[[#This Row],[Column1]]=7),"Weekend","Weekday")</f>
        <v>Weekday</v>
      </c>
      <c r="AF427" s="15">
        <f>WEEKDAY(India_Data[[#This Row],[Order Date]],2)</f>
        <v>4</v>
      </c>
      <c r="AG427" s="15" t="str">
        <f>IF(India_Data[[#This Row],[Column3]]&gt;5,"Weekend","weekday")</f>
        <v>weekday</v>
      </c>
    </row>
    <row r="428" spans="1:33" x14ac:dyDescent="0.35">
      <c r="A428" s="9">
        <v>427</v>
      </c>
      <c r="B428" s="7" t="s">
        <v>71</v>
      </c>
      <c r="C428" s="7" t="s">
        <v>26</v>
      </c>
      <c r="D428" s="7" t="s">
        <v>72</v>
      </c>
      <c r="E428" s="7" t="s">
        <v>73</v>
      </c>
      <c r="F428" s="7" t="s">
        <v>29</v>
      </c>
      <c r="G428" s="7" t="s">
        <v>74</v>
      </c>
      <c r="H428" s="7" t="s">
        <v>63</v>
      </c>
      <c r="I428" s="7" t="s">
        <v>32</v>
      </c>
      <c r="J428" s="7" t="s">
        <v>54</v>
      </c>
      <c r="K428" s="7" t="s">
        <v>229</v>
      </c>
      <c r="L428" s="7" t="s">
        <v>35</v>
      </c>
      <c r="M428" s="7" t="s">
        <v>159</v>
      </c>
      <c r="N428" s="7" t="s">
        <v>230</v>
      </c>
      <c r="O428" s="7">
        <v>57.42</v>
      </c>
      <c r="P428" s="7">
        <v>3</v>
      </c>
      <c r="Q428" s="7">
        <v>11.43</v>
      </c>
      <c r="R428" s="7">
        <v>3.84</v>
      </c>
      <c r="S428" s="7" t="s">
        <v>38</v>
      </c>
      <c r="T428" s="7">
        <v>63</v>
      </c>
      <c r="U428" s="7" t="s">
        <v>206</v>
      </c>
      <c r="V428" s="7" t="s">
        <v>214</v>
      </c>
      <c r="W428" s="8" t="s">
        <v>58</v>
      </c>
      <c r="X428" s="3">
        <v>45605</v>
      </c>
      <c r="Y428" s="4" t="str">
        <f>TEXT(India_Data[[#This Row],[Order Date]],"YYYY")</f>
        <v>2024</v>
      </c>
      <c r="Z428" s="4" t="str">
        <f>TEXT(India_Data[[#This Row],[Order Date]],"dddd")</f>
        <v>Saturday</v>
      </c>
      <c r="AA428" s="4" t="str">
        <f>TEXT(India_Data[[#This Row],[Order Date]],"MMMM")</f>
        <v>November</v>
      </c>
      <c r="AB428" s="4">
        <v>45551</v>
      </c>
      <c r="AC428" t="str">
        <f>IF(OR(India_Data[[#This Row],[Dayname]]="Sunday",India_Data[[#This Row],[Dayname]]="Saturday"),"Weekend","Weekday")</f>
        <v>Weekend</v>
      </c>
      <c r="AD428">
        <f>WEEKDAY(India_Data[[#This Row],[Order Date]])</f>
        <v>7</v>
      </c>
      <c r="AE428" t="str">
        <f>IF(OR(India_Data[[#This Row],[Column1]]=1,India_Data[[#This Row],[Column1]]=7),"Weekend","Weekday")</f>
        <v>Weekend</v>
      </c>
      <c r="AF428" s="15">
        <f>WEEKDAY(India_Data[[#This Row],[Order Date]],2)</f>
        <v>6</v>
      </c>
      <c r="AG428" s="15" t="str">
        <f>IF(India_Data[[#This Row],[Column3]]&gt;5,"Weekend","weekday")</f>
        <v>Weekend</v>
      </c>
    </row>
    <row r="429" spans="1:33" x14ac:dyDescent="0.35">
      <c r="A429" s="9">
        <v>428</v>
      </c>
      <c r="B429" s="7" t="s">
        <v>86</v>
      </c>
      <c r="C429" s="7" t="s">
        <v>26</v>
      </c>
      <c r="D429" s="7" t="s">
        <v>87</v>
      </c>
      <c r="E429" s="7" t="s">
        <v>88</v>
      </c>
      <c r="F429" s="7" t="s">
        <v>29</v>
      </c>
      <c r="G429" s="7" t="s">
        <v>89</v>
      </c>
      <c r="H429" s="7" t="s">
        <v>53</v>
      </c>
      <c r="I429" s="7" t="s">
        <v>32</v>
      </c>
      <c r="J429" s="7" t="s">
        <v>54</v>
      </c>
      <c r="K429" s="7" t="s">
        <v>231</v>
      </c>
      <c r="L429" s="7" t="s">
        <v>35</v>
      </c>
      <c r="M429" s="7" t="s">
        <v>145</v>
      </c>
      <c r="N429" s="7" t="s">
        <v>232</v>
      </c>
      <c r="O429" s="7">
        <v>187.83</v>
      </c>
      <c r="P429" s="7">
        <v>3</v>
      </c>
      <c r="Q429" s="7">
        <v>33.75</v>
      </c>
      <c r="R429" s="7">
        <v>12.98</v>
      </c>
      <c r="S429" s="7" t="s">
        <v>38</v>
      </c>
      <c r="T429" s="7">
        <v>513</v>
      </c>
      <c r="U429" s="7" t="s">
        <v>206</v>
      </c>
      <c r="V429" s="7" t="s">
        <v>221</v>
      </c>
      <c r="W429" s="8" t="s">
        <v>41</v>
      </c>
      <c r="X429" s="3">
        <v>44746</v>
      </c>
      <c r="Y429" s="4" t="str">
        <f>TEXT(India_Data[[#This Row],[Order Date]],"YYYY")</f>
        <v>2022</v>
      </c>
      <c r="Z429" s="4" t="str">
        <f>TEXT(India_Data[[#This Row],[Order Date]],"dddd")</f>
        <v>Monday</v>
      </c>
      <c r="AA429" s="4" t="str">
        <f>TEXT(India_Data[[#This Row],[Order Date]],"MMMM")</f>
        <v>July</v>
      </c>
      <c r="AB429" s="4">
        <v>44899</v>
      </c>
      <c r="AC429" t="str">
        <f>IF(OR(India_Data[[#This Row],[Dayname]]="Sunday",India_Data[[#This Row],[Dayname]]="Saturday"),"Weekend","Weekday")</f>
        <v>Weekday</v>
      </c>
      <c r="AD429">
        <f>WEEKDAY(India_Data[[#This Row],[Order Date]])</f>
        <v>2</v>
      </c>
      <c r="AE429" t="str">
        <f>IF(OR(India_Data[[#This Row],[Column1]]=1,India_Data[[#This Row],[Column1]]=7),"Weekend","Weekday")</f>
        <v>Weekday</v>
      </c>
      <c r="AF429" s="15">
        <f>WEEKDAY(India_Data[[#This Row],[Order Date]],2)</f>
        <v>1</v>
      </c>
      <c r="AG429" s="15" t="str">
        <f>IF(India_Data[[#This Row],[Column3]]&gt;5,"Weekend","weekday")</f>
        <v>weekday</v>
      </c>
    </row>
    <row r="430" spans="1:33" x14ac:dyDescent="0.35">
      <c r="A430" s="9">
        <v>429</v>
      </c>
      <c r="B430" s="7" t="s">
        <v>233</v>
      </c>
      <c r="C430" s="7" t="s">
        <v>26</v>
      </c>
      <c r="D430" s="7" t="s">
        <v>234</v>
      </c>
      <c r="E430" s="7" t="s">
        <v>235</v>
      </c>
      <c r="F430" s="7" t="s">
        <v>29</v>
      </c>
      <c r="G430" s="7" t="s">
        <v>236</v>
      </c>
      <c r="H430" s="7" t="s">
        <v>165</v>
      </c>
      <c r="I430" s="7" t="s">
        <v>32</v>
      </c>
      <c r="J430" s="7" t="s">
        <v>47</v>
      </c>
      <c r="K430" s="7" t="s">
        <v>237</v>
      </c>
      <c r="L430" s="7" t="s">
        <v>35</v>
      </c>
      <c r="M430" s="7" t="s">
        <v>145</v>
      </c>
      <c r="N430" s="7" t="s">
        <v>238</v>
      </c>
      <c r="O430" s="7">
        <v>412.02</v>
      </c>
      <c r="P430" s="7">
        <v>3</v>
      </c>
      <c r="Q430" s="7">
        <v>206.01</v>
      </c>
      <c r="R430" s="7">
        <v>11.19</v>
      </c>
      <c r="S430" s="7" t="s">
        <v>38</v>
      </c>
      <c r="T430" s="7">
        <v>421</v>
      </c>
      <c r="U430" s="7" t="s">
        <v>206</v>
      </c>
      <c r="V430" s="7" t="s">
        <v>228</v>
      </c>
      <c r="W430" s="8" t="s">
        <v>41</v>
      </c>
      <c r="X430" s="3">
        <v>44870</v>
      </c>
      <c r="Y430" s="4" t="str">
        <f>TEXT(India_Data[[#This Row],[Order Date]],"YYYY")</f>
        <v>2022</v>
      </c>
      <c r="Z430" s="4" t="str">
        <f>TEXT(India_Data[[#This Row],[Order Date]],"dddd")</f>
        <v>Saturday</v>
      </c>
      <c r="AA430" s="4" t="str">
        <f>TEXT(India_Data[[#This Row],[Order Date]],"MMMM")</f>
        <v>November</v>
      </c>
      <c r="AB430" s="4">
        <v>44696</v>
      </c>
      <c r="AC430" t="str">
        <f>IF(OR(India_Data[[#This Row],[Dayname]]="Sunday",India_Data[[#This Row],[Dayname]]="Saturday"),"Weekend","Weekday")</f>
        <v>Weekend</v>
      </c>
      <c r="AD430">
        <f>WEEKDAY(India_Data[[#This Row],[Order Date]])</f>
        <v>7</v>
      </c>
      <c r="AE430" t="str">
        <f>IF(OR(India_Data[[#This Row],[Column1]]=1,India_Data[[#This Row],[Column1]]=7),"Weekend","Weekday")</f>
        <v>Weekend</v>
      </c>
      <c r="AF430" s="15">
        <f>WEEKDAY(India_Data[[#This Row],[Order Date]],2)</f>
        <v>6</v>
      </c>
      <c r="AG430" s="15" t="str">
        <f>IF(India_Data[[#This Row],[Column3]]&gt;5,"Weekend","weekday")</f>
        <v>Weekend</v>
      </c>
    </row>
    <row r="431" spans="1:33" x14ac:dyDescent="0.35">
      <c r="A431" s="9">
        <v>430</v>
      </c>
      <c r="B431" s="7" t="s">
        <v>239</v>
      </c>
      <c r="C431" s="7" t="s">
        <v>26</v>
      </c>
      <c r="D431" s="7" t="s">
        <v>240</v>
      </c>
      <c r="E431" s="7" t="s">
        <v>241</v>
      </c>
      <c r="F431" s="7" t="s">
        <v>29</v>
      </c>
      <c r="G431" s="7" t="s">
        <v>242</v>
      </c>
      <c r="H431" s="7" t="s">
        <v>243</v>
      </c>
      <c r="I431" s="7" t="s">
        <v>32</v>
      </c>
      <c r="J431" s="7" t="s">
        <v>180</v>
      </c>
      <c r="K431" s="7" t="s">
        <v>244</v>
      </c>
      <c r="L431" s="7" t="s">
        <v>35</v>
      </c>
      <c r="M431" s="7" t="s">
        <v>76</v>
      </c>
      <c r="N431" s="7" t="s">
        <v>245</v>
      </c>
      <c r="O431" s="7">
        <v>138.69</v>
      </c>
      <c r="P431" s="7">
        <v>3</v>
      </c>
      <c r="Q431" s="7">
        <v>51.3</v>
      </c>
      <c r="R431" s="7">
        <v>10.55</v>
      </c>
      <c r="S431" s="7" t="s">
        <v>38</v>
      </c>
      <c r="T431" s="7">
        <v>158</v>
      </c>
      <c r="U431" s="7" t="s">
        <v>206</v>
      </c>
      <c r="V431" s="7" t="s">
        <v>207</v>
      </c>
      <c r="W431" s="8" t="s">
        <v>41</v>
      </c>
      <c r="X431" s="3">
        <v>45236</v>
      </c>
      <c r="Y431" s="4" t="str">
        <f>TEXT(India_Data[[#This Row],[Order Date]],"YYYY")</f>
        <v>2023</v>
      </c>
      <c r="Z431" s="4" t="str">
        <f>TEXT(India_Data[[#This Row],[Order Date]],"dddd")</f>
        <v>Monday</v>
      </c>
      <c r="AA431" s="4" t="str">
        <f>TEXT(India_Data[[#This Row],[Order Date]],"MMMM")</f>
        <v>November</v>
      </c>
      <c r="AB431" s="4">
        <v>45094</v>
      </c>
      <c r="AC431" t="str">
        <f>IF(OR(India_Data[[#This Row],[Dayname]]="Sunday",India_Data[[#This Row],[Dayname]]="Saturday"),"Weekend","Weekday")</f>
        <v>Weekday</v>
      </c>
      <c r="AD431">
        <f>WEEKDAY(India_Data[[#This Row],[Order Date]])</f>
        <v>2</v>
      </c>
      <c r="AE431" t="str">
        <f>IF(OR(India_Data[[#This Row],[Column1]]=1,India_Data[[#This Row],[Column1]]=7),"Weekend","Weekday")</f>
        <v>Weekday</v>
      </c>
      <c r="AF431" s="15">
        <f>WEEKDAY(India_Data[[#This Row],[Order Date]],2)</f>
        <v>1</v>
      </c>
      <c r="AG431" s="15" t="str">
        <f>IF(India_Data[[#This Row],[Column3]]&gt;5,"Weekend","weekday")</f>
        <v>weekday</v>
      </c>
    </row>
    <row r="432" spans="1:33" x14ac:dyDescent="0.35">
      <c r="A432" s="9">
        <v>431</v>
      </c>
      <c r="B432" s="7" t="s">
        <v>215</v>
      </c>
      <c r="C432" s="7" t="s">
        <v>26</v>
      </c>
      <c r="D432" s="7" t="s">
        <v>216</v>
      </c>
      <c r="E432" s="7" t="s">
        <v>217</v>
      </c>
      <c r="F432" s="7" t="s">
        <v>29</v>
      </c>
      <c r="G432" s="7" t="s">
        <v>218</v>
      </c>
      <c r="H432" s="7" t="s">
        <v>165</v>
      </c>
      <c r="I432" s="7" t="s">
        <v>32</v>
      </c>
      <c r="J432" s="7" t="s">
        <v>47</v>
      </c>
      <c r="K432" s="7" t="s">
        <v>246</v>
      </c>
      <c r="L432" s="7" t="s">
        <v>35</v>
      </c>
      <c r="M432" s="7" t="s">
        <v>76</v>
      </c>
      <c r="N432" s="7" t="s">
        <v>247</v>
      </c>
      <c r="O432" s="7">
        <v>131.76</v>
      </c>
      <c r="P432" s="7">
        <v>3</v>
      </c>
      <c r="Q432" s="7">
        <v>0</v>
      </c>
      <c r="R432" s="7">
        <v>8.7200000000000006</v>
      </c>
      <c r="S432" s="7" t="s">
        <v>38</v>
      </c>
      <c r="T432" s="7">
        <v>91</v>
      </c>
      <c r="U432" s="7" t="s">
        <v>206</v>
      </c>
      <c r="V432" s="7" t="s">
        <v>214</v>
      </c>
      <c r="W432" s="8" t="s">
        <v>41</v>
      </c>
      <c r="X432" s="3">
        <v>44831</v>
      </c>
      <c r="Y432" s="4" t="str">
        <f>TEXT(India_Data[[#This Row],[Order Date]],"YYYY")</f>
        <v>2022</v>
      </c>
      <c r="Z432" s="4" t="str">
        <f>TEXT(India_Data[[#This Row],[Order Date]],"dddd")</f>
        <v>Tuesday</v>
      </c>
      <c r="AA432" s="4" t="str">
        <f>TEXT(India_Data[[#This Row],[Order Date]],"MMMM")</f>
        <v>September</v>
      </c>
      <c r="AB432" s="4">
        <v>44630</v>
      </c>
      <c r="AC432" t="str">
        <f>IF(OR(India_Data[[#This Row],[Dayname]]="Sunday",India_Data[[#This Row],[Dayname]]="Saturday"),"Weekend","Weekday")</f>
        <v>Weekday</v>
      </c>
      <c r="AD432">
        <f>WEEKDAY(India_Data[[#This Row],[Order Date]])</f>
        <v>3</v>
      </c>
      <c r="AE432" t="str">
        <f>IF(OR(India_Data[[#This Row],[Column1]]=1,India_Data[[#This Row],[Column1]]=7),"Weekend","Weekday")</f>
        <v>Weekday</v>
      </c>
      <c r="AF432" s="15">
        <f>WEEKDAY(India_Data[[#This Row],[Order Date]],2)</f>
        <v>2</v>
      </c>
      <c r="AG432" s="15" t="str">
        <f>IF(India_Data[[#This Row],[Column3]]&gt;5,"Weekend","weekday")</f>
        <v>weekday</v>
      </c>
    </row>
    <row r="433" spans="1:33" x14ac:dyDescent="0.35">
      <c r="A433" s="9">
        <v>432</v>
      </c>
      <c r="B433" s="7" t="s">
        <v>248</v>
      </c>
      <c r="C433" s="7" t="s">
        <v>26</v>
      </c>
      <c r="D433" s="7" t="s">
        <v>249</v>
      </c>
      <c r="E433" s="7" t="s">
        <v>250</v>
      </c>
      <c r="F433" s="7" t="s">
        <v>29</v>
      </c>
      <c r="G433" s="7" t="s">
        <v>251</v>
      </c>
      <c r="H433" s="7" t="s">
        <v>252</v>
      </c>
      <c r="I433" s="7" t="s">
        <v>32</v>
      </c>
      <c r="J433" s="7" t="s">
        <v>47</v>
      </c>
      <c r="K433" s="7" t="s">
        <v>253</v>
      </c>
      <c r="L433" s="7" t="s">
        <v>35</v>
      </c>
      <c r="M433" s="7" t="s">
        <v>84</v>
      </c>
      <c r="N433" s="7" t="s">
        <v>254</v>
      </c>
      <c r="O433" s="7">
        <v>34.11</v>
      </c>
      <c r="P433" s="7">
        <v>3</v>
      </c>
      <c r="Q433" s="7">
        <v>16.649999999999999</v>
      </c>
      <c r="R433" s="7">
        <v>3.09</v>
      </c>
      <c r="S433" s="7" t="s">
        <v>38</v>
      </c>
      <c r="T433" s="7">
        <v>463</v>
      </c>
      <c r="U433" s="7" t="s">
        <v>206</v>
      </c>
      <c r="V433" s="7" t="s">
        <v>221</v>
      </c>
      <c r="W433" s="8" t="s">
        <v>41</v>
      </c>
      <c r="X433" s="3">
        <v>45385</v>
      </c>
      <c r="Y433" s="4" t="str">
        <f>TEXT(India_Data[[#This Row],[Order Date]],"YYYY")</f>
        <v>2024</v>
      </c>
      <c r="Z433" s="4" t="str">
        <f>TEXT(India_Data[[#This Row],[Order Date]],"dddd")</f>
        <v>Wednesday</v>
      </c>
      <c r="AA433" s="4" t="str">
        <f>TEXT(India_Data[[#This Row],[Order Date]],"MMMM")</f>
        <v>April</v>
      </c>
      <c r="AB433" s="4">
        <v>45538</v>
      </c>
      <c r="AC433" t="str">
        <f>IF(OR(India_Data[[#This Row],[Dayname]]="Sunday",India_Data[[#This Row],[Dayname]]="Saturday"),"Weekend","Weekday")</f>
        <v>Weekday</v>
      </c>
      <c r="AD433">
        <f>WEEKDAY(India_Data[[#This Row],[Order Date]])</f>
        <v>4</v>
      </c>
      <c r="AE433" t="str">
        <f>IF(OR(India_Data[[#This Row],[Column1]]=1,India_Data[[#This Row],[Column1]]=7),"Weekend","Weekday")</f>
        <v>Weekday</v>
      </c>
      <c r="AF433" s="15">
        <f>WEEKDAY(India_Data[[#This Row],[Order Date]],2)</f>
        <v>3</v>
      </c>
      <c r="AG433" s="15" t="str">
        <f>IF(India_Data[[#This Row],[Column3]]&gt;5,"Weekend","weekday")</f>
        <v>weekday</v>
      </c>
    </row>
    <row r="434" spans="1:33" x14ac:dyDescent="0.35">
      <c r="A434" s="9">
        <v>433</v>
      </c>
      <c r="B434" s="7" t="s">
        <v>86</v>
      </c>
      <c r="C434" s="7" t="s">
        <v>26</v>
      </c>
      <c r="D434" s="7" t="s">
        <v>87</v>
      </c>
      <c r="E434" s="7" t="s">
        <v>88</v>
      </c>
      <c r="F434" s="7" t="s">
        <v>29</v>
      </c>
      <c r="G434" s="7" t="s">
        <v>89</v>
      </c>
      <c r="H434" s="7" t="s">
        <v>53</v>
      </c>
      <c r="I434" s="7" t="s">
        <v>32</v>
      </c>
      <c r="J434" s="7" t="s">
        <v>54</v>
      </c>
      <c r="K434" s="7" t="s">
        <v>255</v>
      </c>
      <c r="L434" s="7" t="s">
        <v>35</v>
      </c>
      <c r="M434" s="7" t="s">
        <v>91</v>
      </c>
      <c r="N434" s="7" t="s">
        <v>256</v>
      </c>
      <c r="O434" s="7">
        <v>35.64</v>
      </c>
      <c r="P434" s="7">
        <v>3</v>
      </c>
      <c r="Q434" s="7">
        <v>14.58</v>
      </c>
      <c r="R434" s="7">
        <v>2.68</v>
      </c>
      <c r="S434" s="7" t="s">
        <v>38</v>
      </c>
      <c r="T434" s="7">
        <v>236</v>
      </c>
      <c r="U434" s="7" t="s">
        <v>206</v>
      </c>
      <c r="V434" s="7" t="s">
        <v>207</v>
      </c>
      <c r="W434" s="8" t="s">
        <v>58</v>
      </c>
      <c r="X434" s="3">
        <v>44746</v>
      </c>
      <c r="Y434" s="4" t="str">
        <f>TEXT(India_Data[[#This Row],[Order Date]],"YYYY")</f>
        <v>2022</v>
      </c>
      <c r="Z434" s="4" t="str">
        <f>TEXT(India_Data[[#This Row],[Order Date]],"dddd")</f>
        <v>Monday</v>
      </c>
      <c r="AA434" s="4" t="str">
        <f>TEXT(India_Data[[#This Row],[Order Date]],"MMMM")</f>
        <v>July</v>
      </c>
      <c r="AB434" s="4">
        <v>44899</v>
      </c>
      <c r="AC434" t="str">
        <f>IF(OR(India_Data[[#This Row],[Dayname]]="Sunday",India_Data[[#This Row],[Dayname]]="Saturday"),"Weekend","Weekday")</f>
        <v>Weekday</v>
      </c>
      <c r="AD434">
        <f>WEEKDAY(India_Data[[#This Row],[Order Date]])</f>
        <v>2</v>
      </c>
      <c r="AE434" t="str">
        <f>IF(OR(India_Data[[#This Row],[Column1]]=1,India_Data[[#This Row],[Column1]]=7),"Weekend","Weekday")</f>
        <v>Weekday</v>
      </c>
      <c r="AF434" s="15">
        <f>WEEKDAY(India_Data[[#This Row],[Order Date]],2)</f>
        <v>1</v>
      </c>
      <c r="AG434" s="15" t="str">
        <f>IF(India_Data[[#This Row],[Column3]]&gt;5,"Weekend","weekday")</f>
        <v>weekday</v>
      </c>
    </row>
    <row r="435" spans="1:33" x14ac:dyDescent="0.35">
      <c r="A435" s="9">
        <v>434</v>
      </c>
      <c r="B435" s="7" t="s">
        <v>257</v>
      </c>
      <c r="C435" s="7" t="s">
        <v>26</v>
      </c>
      <c r="D435" s="7" t="s">
        <v>258</v>
      </c>
      <c r="E435" s="7" t="s">
        <v>259</v>
      </c>
      <c r="F435" s="7" t="s">
        <v>29</v>
      </c>
      <c r="G435" s="7" t="s">
        <v>260</v>
      </c>
      <c r="H435" s="7" t="s">
        <v>260</v>
      </c>
      <c r="I435" s="7" t="s">
        <v>32</v>
      </c>
      <c r="J435" s="7" t="s">
        <v>33</v>
      </c>
      <c r="K435" s="7" t="s">
        <v>261</v>
      </c>
      <c r="L435" s="7" t="s">
        <v>35</v>
      </c>
      <c r="M435" s="7" t="s">
        <v>91</v>
      </c>
      <c r="N435" s="7" t="s">
        <v>262</v>
      </c>
      <c r="O435" s="7">
        <v>34.200000000000003</v>
      </c>
      <c r="P435" s="7">
        <v>3</v>
      </c>
      <c r="Q435" s="7">
        <v>0.27</v>
      </c>
      <c r="R435" s="7">
        <v>0.86</v>
      </c>
      <c r="S435" s="7" t="s">
        <v>38</v>
      </c>
      <c r="T435" s="7">
        <v>481</v>
      </c>
      <c r="U435" s="7" t="s">
        <v>206</v>
      </c>
      <c r="V435" s="7" t="s">
        <v>214</v>
      </c>
      <c r="W435" s="8" t="s">
        <v>41</v>
      </c>
      <c r="X435" s="3">
        <v>45286</v>
      </c>
      <c r="Y435" s="4" t="str">
        <f>TEXT(India_Data[[#This Row],[Order Date]],"YYYY")</f>
        <v>2023</v>
      </c>
      <c r="Z435" s="4" t="str">
        <f>TEXT(India_Data[[#This Row],[Order Date]],"dddd")</f>
        <v>Tuesday</v>
      </c>
      <c r="AA435" s="4" t="str">
        <f>TEXT(India_Data[[#This Row],[Order Date]],"MMMM")</f>
        <v>December</v>
      </c>
      <c r="AB435" s="4">
        <v>45290</v>
      </c>
      <c r="AC435" t="str">
        <f>IF(OR(India_Data[[#This Row],[Dayname]]="Sunday",India_Data[[#This Row],[Dayname]]="Saturday"),"Weekend","Weekday")</f>
        <v>Weekday</v>
      </c>
      <c r="AD435">
        <f>WEEKDAY(India_Data[[#This Row],[Order Date]])</f>
        <v>3</v>
      </c>
      <c r="AE435" t="str">
        <f>IF(OR(India_Data[[#This Row],[Column1]]=1,India_Data[[#This Row],[Column1]]=7),"Weekend","Weekday")</f>
        <v>Weekday</v>
      </c>
      <c r="AF435" s="15">
        <f>WEEKDAY(India_Data[[#This Row],[Order Date]],2)</f>
        <v>2</v>
      </c>
      <c r="AG435" s="15" t="str">
        <f>IF(India_Data[[#This Row],[Column3]]&gt;5,"Weekend","weekday")</f>
        <v>weekday</v>
      </c>
    </row>
    <row r="436" spans="1:33" x14ac:dyDescent="0.35">
      <c r="A436" s="9">
        <v>435</v>
      </c>
      <c r="B436" s="7" t="s">
        <v>93</v>
      </c>
      <c r="C436" s="7" t="s">
        <v>26</v>
      </c>
      <c r="D436" s="7" t="s">
        <v>94</v>
      </c>
      <c r="E436" s="7" t="s">
        <v>95</v>
      </c>
      <c r="F436" s="7" t="s">
        <v>29</v>
      </c>
      <c r="G436" s="7" t="s">
        <v>96</v>
      </c>
      <c r="H436" s="7" t="s">
        <v>31</v>
      </c>
      <c r="I436" s="7" t="s">
        <v>32</v>
      </c>
      <c r="J436" s="7" t="s">
        <v>33</v>
      </c>
      <c r="K436" s="7" t="s">
        <v>263</v>
      </c>
      <c r="L436" s="7" t="s">
        <v>35</v>
      </c>
      <c r="M436" s="7" t="s">
        <v>98</v>
      </c>
      <c r="N436" s="7" t="s">
        <v>264</v>
      </c>
      <c r="O436" s="7">
        <v>96.66</v>
      </c>
      <c r="P436" s="7">
        <v>3</v>
      </c>
      <c r="Q436" s="7">
        <v>3.78</v>
      </c>
      <c r="R436" s="7">
        <v>9.49</v>
      </c>
      <c r="S436" s="7" t="s">
        <v>38</v>
      </c>
      <c r="T436" s="7">
        <v>483</v>
      </c>
      <c r="U436" s="7" t="s">
        <v>206</v>
      </c>
      <c r="V436" s="7" t="s">
        <v>221</v>
      </c>
      <c r="W436" s="8" t="s">
        <v>41</v>
      </c>
      <c r="X436" s="3">
        <v>45137</v>
      </c>
      <c r="Y436" s="4" t="str">
        <f>TEXT(India_Data[[#This Row],[Order Date]],"YYYY")</f>
        <v>2023</v>
      </c>
      <c r="Z436" s="4" t="str">
        <f>TEXT(India_Data[[#This Row],[Order Date]],"dddd")</f>
        <v>Sunday</v>
      </c>
      <c r="AA436" s="4" t="str">
        <f>TEXT(India_Data[[#This Row],[Order Date]],"MMMM")</f>
        <v>July</v>
      </c>
      <c r="AB436" s="4">
        <v>44993</v>
      </c>
      <c r="AC436" t="str">
        <f>IF(OR(India_Data[[#This Row],[Dayname]]="Sunday",India_Data[[#This Row],[Dayname]]="Saturday"),"Weekend","Weekday")</f>
        <v>Weekend</v>
      </c>
      <c r="AD436">
        <f>WEEKDAY(India_Data[[#This Row],[Order Date]])</f>
        <v>1</v>
      </c>
      <c r="AE436" t="str">
        <f>IF(OR(India_Data[[#This Row],[Column1]]=1,India_Data[[#This Row],[Column1]]=7),"Weekend","Weekday")</f>
        <v>Weekend</v>
      </c>
      <c r="AF436" s="15">
        <f>WEEKDAY(India_Data[[#This Row],[Order Date]],2)</f>
        <v>7</v>
      </c>
      <c r="AG436" s="15" t="str">
        <f>IF(India_Data[[#This Row],[Column3]]&gt;5,"Weekend","weekday")</f>
        <v>Weekend</v>
      </c>
    </row>
    <row r="437" spans="1:33" x14ac:dyDescent="0.35">
      <c r="A437" s="9">
        <v>436</v>
      </c>
      <c r="B437" s="7" t="s">
        <v>265</v>
      </c>
      <c r="C437" s="7" t="s">
        <v>26</v>
      </c>
      <c r="D437" s="7" t="s">
        <v>266</v>
      </c>
      <c r="E437" s="7" t="s">
        <v>267</v>
      </c>
      <c r="F437" s="7" t="s">
        <v>29</v>
      </c>
      <c r="G437" s="7" t="s">
        <v>164</v>
      </c>
      <c r="H437" s="7" t="s">
        <v>165</v>
      </c>
      <c r="I437" s="7" t="s">
        <v>32</v>
      </c>
      <c r="J437" s="7" t="s">
        <v>47</v>
      </c>
      <c r="K437" s="7" t="s">
        <v>268</v>
      </c>
      <c r="L437" s="7" t="s">
        <v>35</v>
      </c>
      <c r="M437" s="7" t="s">
        <v>98</v>
      </c>
      <c r="N437" s="7" t="s">
        <v>269</v>
      </c>
      <c r="O437" s="7">
        <v>70.83</v>
      </c>
      <c r="P437" s="7">
        <v>3</v>
      </c>
      <c r="Q437" s="7">
        <v>1.35</v>
      </c>
      <c r="R437" s="7">
        <v>6.54</v>
      </c>
      <c r="S437" s="7" t="s">
        <v>38</v>
      </c>
      <c r="T437" s="7">
        <v>100</v>
      </c>
      <c r="U437" s="7" t="s">
        <v>206</v>
      </c>
      <c r="V437" s="7" t="s">
        <v>207</v>
      </c>
      <c r="W437" s="8" t="s">
        <v>58</v>
      </c>
      <c r="X437" s="3">
        <v>44233</v>
      </c>
      <c r="Y437" s="4" t="str">
        <f>TEXT(India_Data[[#This Row],[Order Date]],"YYYY")</f>
        <v>2021</v>
      </c>
      <c r="Z437" s="4" t="str">
        <f>TEXT(India_Data[[#This Row],[Order Date]],"dddd")</f>
        <v>Saturday</v>
      </c>
      <c r="AA437" s="4" t="str">
        <f>TEXT(India_Data[[#This Row],[Order Date]],"MMMM")</f>
        <v>February</v>
      </c>
      <c r="AB437" s="4">
        <v>44383</v>
      </c>
      <c r="AC437" t="str">
        <f>IF(OR(India_Data[[#This Row],[Dayname]]="Sunday",India_Data[[#This Row],[Dayname]]="Saturday"),"Weekend","Weekday")</f>
        <v>Weekend</v>
      </c>
      <c r="AD437">
        <f>WEEKDAY(India_Data[[#This Row],[Order Date]])</f>
        <v>7</v>
      </c>
      <c r="AE437" t="str">
        <f>IF(OR(India_Data[[#This Row],[Column1]]=1,India_Data[[#This Row],[Column1]]=7),"Weekend","Weekday")</f>
        <v>Weekend</v>
      </c>
      <c r="AF437" s="15">
        <f>WEEKDAY(India_Data[[#This Row],[Order Date]],2)</f>
        <v>6</v>
      </c>
      <c r="AG437" s="15" t="str">
        <f>IF(India_Data[[#This Row],[Column3]]&gt;5,"Weekend","weekday")</f>
        <v>Weekend</v>
      </c>
    </row>
    <row r="438" spans="1:33" x14ac:dyDescent="0.35">
      <c r="A438" s="9">
        <v>437</v>
      </c>
      <c r="B438" s="7" t="s">
        <v>270</v>
      </c>
      <c r="C438" s="7" t="s">
        <v>26</v>
      </c>
      <c r="D438" s="7" t="s">
        <v>271</v>
      </c>
      <c r="E438" s="7" t="s">
        <v>272</v>
      </c>
      <c r="F438" s="7" t="s">
        <v>29</v>
      </c>
      <c r="G438" s="7" t="s">
        <v>273</v>
      </c>
      <c r="H438" s="7" t="s">
        <v>179</v>
      </c>
      <c r="I438" s="7" t="s">
        <v>32</v>
      </c>
      <c r="J438" s="7" t="s">
        <v>180</v>
      </c>
      <c r="K438" s="7" t="s">
        <v>274</v>
      </c>
      <c r="L438" s="7" t="s">
        <v>35</v>
      </c>
      <c r="M438" s="7" t="s">
        <v>275</v>
      </c>
      <c r="N438" s="7" t="s">
        <v>276</v>
      </c>
      <c r="O438" s="7">
        <v>203.22</v>
      </c>
      <c r="P438" s="7">
        <v>3</v>
      </c>
      <c r="Q438" s="7">
        <v>46.71</v>
      </c>
      <c r="R438" s="7">
        <v>23.18</v>
      </c>
      <c r="S438" s="7" t="s">
        <v>38</v>
      </c>
      <c r="T438" s="7">
        <v>262</v>
      </c>
      <c r="U438" s="7" t="s">
        <v>206</v>
      </c>
      <c r="V438" s="7" t="s">
        <v>221</v>
      </c>
      <c r="W438" s="8" t="s">
        <v>41</v>
      </c>
      <c r="X438" s="3">
        <v>45094</v>
      </c>
      <c r="Y438" s="4" t="str">
        <f>TEXT(India_Data[[#This Row],[Order Date]],"YYYY")</f>
        <v>2023</v>
      </c>
      <c r="Z438" s="4" t="str">
        <f>TEXT(India_Data[[#This Row],[Order Date]],"dddd")</f>
        <v>Saturday</v>
      </c>
      <c r="AA438" s="4" t="str">
        <f>TEXT(India_Data[[#This Row],[Order Date]],"MMMM")</f>
        <v>June</v>
      </c>
      <c r="AB438" s="4">
        <v>45098</v>
      </c>
      <c r="AC438" t="str">
        <f>IF(OR(India_Data[[#This Row],[Dayname]]="Sunday",India_Data[[#This Row],[Dayname]]="Saturday"),"Weekend","Weekday")</f>
        <v>Weekend</v>
      </c>
      <c r="AD438">
        <f>WEEKDAY(India_Data[[#This Row],[Order Date]])</f>
        <v>7</v>
      </c>
      <c r="AE438" t="str">
        <f>IF(OR(India_Data[[#This Row],[Column1]]=1,India_Data[[#This Row],[Column1]]=7),"Weekend","Weekday")</f>
        <v>Weekend</v>
      </c>
      <c r="AF438" s="15">
        <f>WEEKDAY(India_Data[[#This Row],[Order Date]],2)</f>
        <v>6</v>
      </c>
      <c r="AG438" s="15" t="str">
        <f>IF(India_Data[[#This Row],[Column3]]&gt;5,"Weekend","weekday")</f>
        <v>Weekend</v>
      </c>
    </row>
    <row r="439" spans="1:33" x14ac:dyDescent="0.35">
      <c r="A439" s="9">
        <v>438</v>
      </c>
      <c r="B439" s="7" t="s">
        <v>277</v>
      </c>
      <c r="C439" s="7" t="s">
        <v>26</v>
      </c>
      <c r="D439" s="7" t="s">
        <v>278</v>
      </c>
      <c r="E439" s="7" t="s">
        <v>279</v>
      </c>
      <c r="F439" s="7" t="s">
        <v>29</v>
      </c>
      <c r="G439" s="7" t="s">
        <v>280</v>
      </c>
      <c r="H439" s="7" t="s">
        <v>63</v>
      </c>
      <c r="I439" s="7" t="s">
        <v>32</v>
      </c>
      <c r="J439" s="7" t="s">
        <v>54</v>
      </c>
      <c r="K439" s="7" t="s">
        <v>281</v>
      </c>
      <c r="L439" s="7" t="s">
        <v>35</v>
      </c>
      <c r="M439" s="7" t="s">
        <v>275</v>
      </c>
      <c r="N439" s="7" t="s">
        <v>282</v>
      </c>
      <c r="O439" s="7">
        <v>185.58</v>
      </c>
      <c r="P439" s="7">
        <v>3</v>
      </c>
      <c r="Q439" s="7">
        <v>59.31</v>
      </c>
      <c r="R439" s="7">
        <v>12.34</v>
      </c>
      <c r="S439" s="7" t="s">
        <v>38</v>
      </c>
      <c r="T439" s="7">
        <v>295</v>
      </c>
      <c r="U439" s="7" t="s">
        <v>206</v>
      </c>
      <c r="V439" s="7" t="s">
        <v>228</v>
      </c>
      <c r="W439" s="8" t="s">
        <v>41</v>
      </c>
      <c r="X439" s="3">
        <v>45137</v>
      </c>
      <c r="Y439" s="4" t="str">
        <f>TEXT(India_Data[[#This Row],[Order Date]],"YYYY")</f>
        <v>2023</v>
      </c>
      <c r="Z439" s="4" t="str">
        <f>TEXT(India_Data[[#This Row],[Order Date]],"dddd")</f>
        <v>Sunday</v>
      </c>
      <c r="AA439" s="4" t="str">
        <f>TEXT(India_Data[[#This Row],[Order Date]],"MMMM")</f>
        <v>July</v>
      </c>
      <c r="AB439" s="4">
        <v>44993</v>
      </c>
      <c r="AC439" t="str">
        <f>IF(OR(India_Data[[#This Row],[Dayname]]="Sunday",India_Data[[#This Row],[Dayname]]="Saturday"),"Weekend","Weekday")</f>
        <v>Weekend</v>
      </c>
      <c r="AD439">
        <f>WEEKDAY(India_Data[[#This Row],[Order Date]])</f>
        <v>1</v>
      </c>
      <c r="AE439" t="str">
        <f>IF(OR(India_Data[[#This Row],[Column1]]=1,India_Data[[#This Row],[Column1]]=7),"Weekend","Weekday")</f>
        <v>Weekend</v>
      </c>
      <c r="AF439" s="15">
        <f>WEEKDAY(India_Data[[#This Row],[Order Date]],2)</f>
        <v>7</v>
      </c>
      <c r="AG439" s="15" t="str">
        <f>IF(India_Data[[#This Row],[Column3]]&gt;5,"Weekend","weekday")</f>
        <v>Weekend</v>
      </c>
    </row>
    <row r="440" spans="1:33" x14ac:dyDescent="0.35">
      <c r="A440" s="9">
        <v>439</v>
      </c>
      <c r="B440" s="7" t="s">
        <v>283</v>
      </c>
      <c r="C440" s="7" t="s">
        <v>26</v>
      </c>
      <c r="D440" s="7" t="s">
        <v>284</v>
      </c>
      <c r="E440" s="7" t="s">
        <v>285</v>
      </c>
      <c r="F440" s="7" t="s">
        <v>29</v>
      </c>
      <c r="G440" s="7" t="s">
        <v>260</v>
      </c>
      <c r="H440" s="7" t="s">
        <v>260</v>
      </c>
      <c r="I440" s="7" t="s">
        <v>32</v>
      </c>
      <c r="J440" s="7" t="s">
        <v>33</v>
      </c>
      <c r="K440" s="7" t="s">
        <v>286</v>
      </c>
      <c r="L440" s="7" t="s">
        <v>35</v>
      </c>
      <c r="M440" s="7" t="s">
        <v>275</v>
      </c>
      <c r="N440" s="7" t="s">
        <v>287</v>
      </c>
      <c r="O440" s="7">
        <v>211.41</v>
      </c>
      <c r="P440" s="7">
        <v>3</v>
      </c>
      <c r="Q440" s="7">
        <v>82.44</v>
      </c>
      <c r="R440" s="7">
        <v>12.12</v>
      </c>
      <c r="S440" s="7" t="s">
        <v>38</v>
      </c>
      <c r="T440" s="7">
        <v>100</v>
      </c>
      <c r="U440" s="7" t="s">
        <v>206</v>
      </c>
      <c r="V440" s="7" t="s">
        <v>207</v>
      </c>
      <c r="W440" s="8" t="s">
        <v>41</v>
      </c>
      <c r="X440" s="3">
        <v>45589</v>
      </c>
      <c r="Y440" s="4" t="str">
        <f>TEXT(India_Data[[#This Row],[Order Date]],"YYYY")</f>
        <v>2024</v>
      </c>
      <c r="Z440" s="4" t="str">
        <f>TEXT(India_Data[[#This Row],[Order Date]],"dddd")</f>
        <v>Thursday</v>
      </c>
      <c r="AA440" s="4" t="str">
        <f>TEXT(India_Data[[#This Row],[Order Date]],"MMMM")</f>
        <v>October</v>
      </c>
      <c r="AB440" s="4">
        <v>45593</v>
      </c>
      <c r="AC440" t="str">
        <f>IF(OR(India_Data[[#This Row],[Dayname]]="Sunday",India_Data[[#This Row],[Dayname]]="Saturday"),"Weekend","Weekday")</f>
        <v>Weekday</v>
      </c>
      <c r="AD440">
        <f>WEEKDAY(India_Data[[#This Row],[Order Date]])</f>
        <v>5</v>
      </c>
      <c r="AE440" t="str">
        <f>IF(OR(India_Data[[#This Row],[Column1]]=1,India_Data[[#This Row],[Column1]]=7),"Weekend","Weekday")</f>
        <v>Weekday</v>
      </c>
      <c r="AF440" s="15">
        <f>WEEKDAY(India_Data[[#This Row],[Order Date]],2)</f>
        <v>4</v>
      </c>
      <c r="AG440" s="15" t="str">
        <f>IF(India_Data[[#This Row],[Column3]]&gt;5,"Weekend","weekday")</f>
        <v>weekday</v>
      </c>
    </row>
    <row r="441" spans="1:33" x14ac:dyDescent="0.35">
      <c r="A441" s="9">
        <v>440</v>
      </c>
      <c r="B441" s="7" t="s">
        <v>288</v>
      </c>
      <c r="C441" s="7" t="s">
        <v>26</v>
      </c>
      <c r="D441" s="7" t="s">
        <v>289</v>
      </c>
      <c r="E441" s="7" t="s">
        <v>290</v>
      </c>
      <c r="F441" s="7" t="s">
        <v>29</v>
      </c>
      <c r="G441" s="7" t="s">
        <v>291</v>
      </c>
      <c r="H441" s="7" t="s">
        <v>63</v>
      </c>
      <c r="I441" s="7" t="s">
        <v>32</v>
      </c>
      <c r="J441" s="7" t="s">
        <v>54</v>
      </c>
      <c r="K441" s="7" t="s">
        <v>292</v>
      </c>
      <c r="L441" s="7" t="s">
        <v>35</v>
      </c>
      <c r="M441" s="7" t="s">
        <v>159</v>
      </c>
      <c r="N441" s="7" t="s">
        <v>293</v>
      </c>
      <c r="O441" s="7">
        <v>40.905000000000001</v>
      </c>
      <c r="P441" s="7">
        <v>3</v>
      </c>
      <c r="Q441" s="7">
        <v>-6.6150000000000002</v>
      </c>
      <c r="R441" s="7">
        <v>4.33</v>
      </c>
      <c r="S441" s="7" t="s">
        <v>38</v>
      </c>
      <c r="T441" s="7">
        <v>117</v>
      </c>
      <c r="U441" s="7" t="s">
        <v>206</v>
      </c>
      <c r="V441" s="7" t="s">
        <v>214</v>
      </c>
      <c r="W441" s="8" t="s">
        <v>41</v>
      </c>
      <c r="X441" s="3">
        <v>44818</v>
      </c>
      <c r="Y441" s="4" t="str">
        <f>TEXT(India_Data[[#This Row],[Order Date]],"YYYY")</f>
        <v>2022</v>
      </c>
      <c r="Z441" s="4" t="str">
        <f>TEXT(India_Data[[#This Row],[Order Date]],"dddd")</f>
        <v>Wednesday</v>
      </c>
      <c r="AA441" s="4" t="str">
        <f>TEXT(India_Data[[#This Row],[Order Date]],"MMMM")</f>
        <v>September</v>
      </c>
      <c r="AB441" s="4">
        <v>44822</v>
      </c>
      <c r="AC441" t="str">
        <f>IF(OR(India_Data[[#This Row],[Dayname]]="Sunday",India_Data[[#This Row],[Dayname]]="Saturday"),"Weekend","Weekday")</f>
        <v>Weekday</v>
      </c>
      <c r="AD441">
        <f>WEEKDAY(India_Data[[#This Row],[Order Date]])</f>
        <v>4</v>
      </c>
      <c r="AE441" t="str">
        <f>IF(OR(India_Data[[#This Row],[Column1]]=1,India_Data[[#This Row],[Column1]]=7),"Weekend","Weekday")</f>
        <v>Weekday</v>
      </c>
      <c r="AF441" s="15">
        <f>WEEKDAY(India_Data[[#This Row],[Order Date]],2)</f>
        <v>3</v>
      </c>
      <c r="AG441" s="15" t="str">
        <f>IF(India_Data[[#This Row],[Column3]]&gt;5,"Weekend","weekday")</f>
        <v>weekday</v>
      </c>
    </row>
    <row r="442" spans="1:33" x14ac:dyDescent="0.35">
      <c r="A442" s="9">
        <v>441</v>
      </c>
      <c r="B442" s="7" t="s">
        <v>1302</v>
      </c>
      <c r="C442" s="7" t="s">
        <v>26</v>
      </c>
      <c r="D442" s="7" t="s">
        <v>1303</v>
      </c>
      <c r="E442" s="7" t="s">
        <v>1304</v>
      </c>
      <c r="F442" s="7" t="s">
        <v>29</v>
      </c>
      <c r="G442" s="7" t="s">
        <v>817</v>
      </c>
      <c r="H442" s="7" t="s">
        <v>672</v>
      </c>
      <c r="I442" s="7" t="s">
        <v>32</v>
      </c>
      <c r="J442" s="7" t="s">
        <v>33</v>
      </c>
      <c r="K442" s="7" t="s">
        <v>1305</v>
      </c>
      <c r="L442" s="7" t="s">
        <v>35</v>
      </c>
      <c r="M442" s="7" t="s">
        <v>275</v>
      </c>
      <c r="N442" s="7" t="s">
        <v>1306</v>
      </c>
      <c r="O442" s="7">
        <v>1987.32</v>
      </c>
      <c r="P442" s="7">
        <v>4</v>
      </c>
      <c r="Q442" s="7">
        <v>298.08</v>
      </c>
      <c r="R442" s="7">
        <v>191.29</v>
      </c>
      <c r="S442" s="7" t="s">
        <v>38</v>
      </c>
      <c r="T442" s="7">
        <v>536</v>
      </c>
      <c r="U442" s="7" t="s">
        <v>206</v>
      </c>
      <c r="V442" s="7" t="s">
        <v>221</v>
      </c>
      <c r="W442" s="8" t="s">
        <v>58</v>
      </c>
      <c r="X442" s="3">
        <v>45385</v>
      </c>
      <c r="Y442" s="4" t="str">
        <f>TEXT(India_Data[[#This Row],[Order Date]],"YYYY")</f>
        <v>2024</v>
      </c>
      <c r="Z442" s="4" t="str">
        <f>TEXT(India_Data[[#This Row],[Order Date]],"dddd")</f>
        <v>Wednesday</v>
      </c>
      <c r="AA442" s="4" t="str">
        <f>TEXT(India_Data[[#This Row],[Order Date]],"MMMM")</f>
        <v>April</v>
      </c>
      <c r="AB442" s="4">
        <v>45538</v>
      </c>
      <c r="AC442" t="str">
        <f>IF(OR(India_Data[[#This Row],[Dayname]]="Sunday",India_Data[[#This Row],[Dayname]]="Saturday"),"Weekend","Weekday")</f>
        <v>Weekday</v>
      </c>
      <c r="AD442">
        <f>WEEKDAY(India_Data[[#This Row],[Order Date]])</f>
        <v>4</v>
      </c>
      <c r="AE442" t="str">
        <f>IF(OR(India_Data[[#This Row],[Column1]]=1,India_Data[[#This Row],[Column1]]=7),"Weekend","Weekday")</f>
        <v>Weekday</v>
      </c>
      <c r="AF442" s="15">
        <f>WEEKDAY(India_Data[[#This Row],[Order Date]],2)</f>
        <v>3</v>
      </c>
      <c r="AG442" s="15" t="str">
        <f>IF(India_Data[[#This Row],[Column3]]&gt;5,"Weekend","weekday")</f>
        <v>weekday</v>
      </c>
    </row>
    <row r="443" spans="1:33" x14ac:dyDescent="0.35">
      <c r="A443" s="9">
        <v>442</v>
      </c>
      <c r="B443" s="7" t="s">
        <v>1307</v>
      </c>
      <c r="C443" s="7" t="s">
        <v>26</v>
      </c>
      <c r="D443" s="7" t="s">
        <v>1308</v>
      </c>
      <c r="E443" s="7" t="s">
        <v>1309</v>
      </c>
      <c r="F443" s="7" t="s">
        <v>29</v>
      </c>
      <c r="G443" s="7" t="s">
        <v>96</v>
      </c>
      <c r="H443" s="7" t="s">
        <v>31</v>
      </c>
      <c r="I443" s="7" t="s">
        <v>32</v>
      </c>
      <c r="J443" s="7" t="s">
        <v>33</v>
      </c>
      <c r="K443" s="7" t="s">
        <v>1310</v>
      </c>
      <c r="L443" s="7" t="s">
        <v>35</v>
      </c>
      <c r="M443" s="7" t="s">
        <v>275</v>
      </c>
      <c r="N443" s="7" t="s">
        <v>1311</v>
      </c>
      <c r="O443" s="7">
        <v>245.16</v>
      </c>
      <c r="P443" s="7">
        <v>4</v>
      </c>
      <c r="Q443" s="7">
        <v>73.44</v>
      </c>
      <c r="R443" s="7">
        <v>15.13</v>
      </c>
      <c r="S443" s="7" t="s">
        <v>38</v>
      </c>
      <c r="T443" s="7">
        <v>153</v>
      </c>
      <c r="U443" s="7" t="s">
        <v>206</v>
      </c>
      <c r="V443" s="7" t="s">
        <v>228</v>
      </c>
      <c r="W443" s="8" t="s">
        <v>41</v>
      </c>
      <c r="X443" s="3">
        <v>44923</v>
      </c>
      <c r="Y443" s="4" t="str">
        <f>TEXT(India_Data[[#This Row],[Order Date]],"YYYY")</f>
        <v>2022</v>
      </c>
      <c r="Z443" s="4" t="str">
        <f>TEXT(India_Data[[#This Row],[Order Date]],"dddd")</f>
        <v>Wednesday</v>
      </c>
      <c r="AA443" s="4" t="str">
        <f>TEXT(India_Data[[#This Row],[Order Date]],"MMMM")</f>
        <v>December</v>
      </c>
      <c r="AB443" s="4">
        <v>44958</v>
      </c>
      <c r="AC443" t="str">
        <f>IF(OR(India_Data[[#This Row],[Dayname]]="Sunday",India_Data[[#This Row],[Dayname]]="Saturday"),"Weekend","Weekday")</f>
        <v>Weekday</v>
      </c>
      <c r="AD443">
        <f>WEEKDAY(India_Data[[#This Row],[Order Date]])</f>
        <v>4</v>
      </c>
      <c r="AE443" t="str">
        <f>IF(OR(India_Data[[#This Row],[Column1]]=1,India_Data[[#This Row],[Column1]]=7),"Weekend","Weekday")</f>
        <v>Weekday</v>
      </c>
      <c r="AF443" s="15">
        <f>WEEKDAY(India_Data[[#This Row],[Order Date]],2)</f>
        <v>3</v>
      </c>
      <c r="AG443" s="15" t="str">
        <f>IF(India_Data[[#This Row],[Column3]]&gt;5,"Weekend","weekday")</f>
        <v>weekday</v>
      </c>
    </row>
    <row r="444" spans="1:33" x14ac:dyDescent="0.35">
      <c r="A444" s="9">
        <v>443</v>
      </c>
      <c r="B444" s="7" t="s">
        <v>1312</v>
      </c>
      <c r="C444" s="7" t="s">
        <v>26</v>
      </c>
      <c r="D444" s="7" t="s">
        <v>1313</v>
      </c>
      <c r="E444" s="7" t="s">
        <v>1314</v>
      </c>
      <c r="F444" s="7" t="s">
        <v>29</v>
      </c>
      <c r="G444" s="7" t="s">
        <v>111</v>
      </c>
      <c r="H444" s="7" t="s">
        <v>46</v>
      </c>
      <c r="I444" s="7" t="s">
        <v>32</v>
      </c>
      <c r="J444" s="7" t="s">
        <v>47</v>
      </c>
      <c r="K444" s="7" t="s">
        <v>1315</v>
      </c>
      <c r="L444" s="7" t="s">
        <v>35</v>
      </c>
      <c r="M444" s="7" t="s">
        <v>98</v>
      </c>
      <c r="N444" s="7" t="s">
        <v>1316</v>
      </c>
      <c r="O444" s="7">
        <v>64.2</v>
      </c>
      <c r="P444" s="7">
        <v>4</v>
      </c>
      <c r="Q444" s="7">
        <v>5.04</v>
      </c>
      <c r="R444" s="7">
        <v>2.13</v>
      </c>
      <c r="S444" s="7" t="s">
        <v>38</v>
      </c>
      <c r="T444" s="7">
        <v>282</v>
      </c>
      <c r="U444" s="7" t="s">
        <v>206</v>
      </c>
      <c r="V444" s="7" t="s">
        <v>207</v>
      </c>
      <c r="W444" s="8" t="s">
        <v>41</v>
      </c>
      <c r="X444" s="3">
        <v>45268</v>
      </c>
      <c r="Y444" s="4" t="str">
        <f>TEXT(India_Data[[#This Row],[Order Date]],"YYYY")</f>
        <v>2023</v>
      </c>
      <c r="Z444" s="4" t="str">
        <f>TEXT(India_Data[[#This Row],[Order Date]],"dddd")</f>
        <v>Friday</v>
      </c>
      <c r="AA444" s="4" t="str">
        <f>TEXT(India_Data[[#This Row],[Order Date]],"MMMM")</f>
        <v>December</v>
      </c>
      <c r="AB444" s="4">
        <v>45156</v>
      </c>
      <c r="AC444" t="str">
        <f>IF(OR(India_Data[[#This Row],[Dayname]]="Sunday",India_Data[[#This Row],[Dayname]]="Saturday"),"Weekend","Weekday")</f>
        <v>Weekday</v>
      </c>
      <c r="AD444">
        <f>WEEKDAY(India_Data[[#This Row],[Order Date]])</f>
        <v>6</v>
      </c>
      <c r="AE444" t="str">
        <f>IF(OR(India_Data[[#This Row],[Column1]]=1,India_Data[[#This Row],[Column1]]=7),"Weekend","Weekday")</f>
        <v>Weekday</v>
      </c>
      <c r="AF444" s="15">
        <f>WEEKDAY(India_Data[[#This Row],[Order Date]],2)</f>
        <v>5</v>
      </c>
      <c r="AG444" s="15" t="str">
        <f>IF(India_Data[[#This Row],[Column3]]&gt;5,"Weekend","weekday")</f>
        <v>weekday</v>
      </c>
    </row>
    <row r="445" spans="1:33" x14ac:dyDescent="0.35">
      <c r="A445" s="9">
        <v>444</v>
      </c>
      <c r="B445" s="7" t="s">
        <v>265</v>
      </c>
      <c r="C445" s="7" t="s">
        <v>26</v>
      </c>
      <c r="D445" s="7" t="s">
        <v>266</v>
      </c>
      <c r="E445" s="7" t="s">
        <v>267</v>
      </c>
      <c r="F445" s="7" t="s">
        <v>29</v>
      </c>
      <c r="G445" s="7" t="s">
        <v>164</v>
      </c>
      <c r="H445" s="7" t="s">
        <v>165</v>
      </c>
      <c r="I445" s="7" t="s">
        <v>32</v>
      </c>
      <c r="J445" s="7" t="s">
        <v>47</v>
      </c>
      <c r="K445" s="7" t="s">
        <v>1317</v>
      </c>
      <c r="L445" s="7" t="s">
        <v>35</v>
      </c>
      <c r="M445" s="7" t="s">
        <v>36</v>
      </c>
      <c r="N445" s="7" t="s">
        <v>1318</v>
      </c>
      <c r="O445" s="7">
        <v>262.95</v>
      </c>
      <c r="P445" s="7">
        <v>5</v>
      </c>
      <c r="Q445" s="7">
        <v>110.4</v>
      </c>
      <c r="R445" s="7">
        <v>26.24</v>
      </c>
      <c r="S445" s="7" t="s">
        <v>38</v>
      </c>
      <c r="T445" s="7">
        <v>619</v>
      </c>
      <c r="U445" s="7" t="s">
        <v>206</v>
      </c>
      <c r="V445" s="7" t="s">
        <v>214</v>
      </c>
      <c r="W445" s="8" t="s">
        <v>58</v>
      </c>
      <c r="X445" s="3">
        <v>45095</v>
      </c>
      <c r="Y445" s="4" t="str">
        <f>TEXT(India_Data[[#This Row],[Order Date]],"YYYY")</f>
        <v>2023</v>
      </c>
      <c r="Z445" s="4" t="str">
        <f>TEXT(India_Data[[#This Row],[Order Date]],"dddd")</f>
        <v>Sunday</v>
      </c>
      <c r="AA445" s="4" t="str">
        <f>TEXT(India_Data[[#This Row],[Order Date]],"MMMM")</f>
        <v>June</v>
      </c>
      <c r="AB445" s="4">
        <v>45101</v>
      </c>
      <c r="AC445" t="str">
        <f>IF(OR(India_Data[[#This Row],[Dayname]]="Sunday",India_Data[[#This Row],[Dayname]]="Saturday"),"Weekend","Weekday")</f>
        <v>Weekend</v>
      </c>
      <c r="AD445">
        <f>WEEKDAY(India_Data[[#This Row],[Order Date]])</f>
        <v>1</v>
      </c>
      <c r="AE445" t="str">
        <f>IF(OR(India_Data[[#This Row],[Column1]]=1,India_Data[[#This Row],[Column1]]=7),"Weekend","Weekday")</f>
        <v>Weekend</v>
      </c>
      <c r="AF445" s="15">
        <f>WEEKDAY(India_Data[[#This Row],[Order Date]],2)</f>
        <v>7</v>
      </c>
      <c r="AG445" s="15" t="str">
        <f>IF(India_Data[[#This Row],[Column3]]&gt;5,"Weekend","weekday")</f>
        <v>Weekend</v>
      </c>
    </row>
    <row r="446" spans="1:33" x14ac:dyDescent="0.35">
      <c r="A446" s="9">
        <v>445</v>
      </c>
      <c r="B446" s="7" t="s">
        <v>378</v>
      </c>
      <c r="C446" s="7" t="s">
        <v>26</v>
      </c>
      <c r="D446" s="7" t="s">
        <v>379</v>
      </c>
      <c r="E446" s="7" t="s">
        <v>380</v>
      </c>
      <c r="F446" s="7" t="s">
        <v>29</v>
      </c>
      <c r="G446" s="7" t="s">
        <v>117</v>
      </c>
      <c r="H446" s="7" t="s">
        <v>143</v>
      </c>
      <c r="I446" s="7" t="s">
        <v>32</v>
      </c>
      <c r="J446" s="7" t="s">
        <v>33</v>
      </c>
      <c r="K446" s="7" t="s">
        <v>1319</v>
      </c>
      <c r="L446" s="7" t="s">
        <v>35</v>
      </c>
      <c r="M446" s="7" t="s">
        <v>36</v>
      </c>
      <c r="N446" s="7" t="s">
        <v>213</v>
      </c>
      <c r="O446" s="7">
        <v>36.299999999999997</v>
      </c>
      <c r="P446" s="7">
        <v>5</v>
      </c>
      <c r="Q446" s="7">
        <v>6.45</v>
      </c>
      <c r="R446" s="7">
        <v>0.28999999999999998</v>
      </c>
      <c r="S446" s="7" t="s">
        <v>38</v>
      </c>
      <c r="T446" s="7">
        <v>282</v>
      </c>
      <c r="U446" s="7" t="s">
        <v>206</v>
      </c>
      <c r="V446" s="7" t="s">
        <v>221</v>
      </c>
      <c r="W446" s="8" t="s">
        <v>41</v>
      </c>
      <c r="X446" s="3">
        <v>44649</v>
      </c>
      <c r="Y446" s="4" t="str">
        <f>TEXT(India_Data[[#This Row],[Order Date]],"YYYY")</f>
        <v>2022</v>
      </c>
      <c r="Z446" s="4" t="str">
        <f>TEXT(India_Data[[#This Row],[Order Date]],"dddd")</f>
        <v>Tuesday</v>
      </c>
      <c r="AA446" s="4" t="str">
        <f>TEXT(India_Data[[#This Row],[Order Date]],"MMMM")</f>
        <v>March</v>
      </c>
      <c r="AB446" s="4">
        <v>44596</v>
      </c>
      <c r="AC446" t="str">
        <f>IF(OR(India_Data[[#This Row],[Dayname]]="Sunday",India_Data[[#This Row],[Dayname]]="Saturday"),"Weekend","Weekday")</f>
        <v>Weekday</v>
      </c>
      <c r="AD446">
        <f>WEEKDAY(India_Data[[#This Row],[Order Date]])</f>
        <v>3</v>
      </c>
      <c r="AE446" t="str">
        <f>IF(OR(India_Data[[#This Row],[Column1]]=1,India_Data[[#This Row],[Column1]]=7),"Weekend","Weekday")</f>
        <v>Weekday</v>
      </c>
      <c r="AF446" s="15">
        <f>WEEKDAY(India_Data[[#This Row],[Order Date]],2)</f>
        <v>2</v>
      </c>
      <c r="AG446" s="15" t="str">
        <f>IF(India_Data[[#This Row],[Column3]]&gt;5,"Weekend","weekday")</f>
        <v>weekday</v>
      </c>
    </row>
    <row r="447" spans="1:33" x14ac:dyDescent="0.35">
      <c r="A447" s="9">
        <v>446</v>
      </c>
      <c r="B447" s="7" t="s">
        <v>248</v>
      </c>
      <c r="C447" s="7" t="s">
        <v>26</v>
      </c>
      <c r="D447" s="7" t="s">
        <v>249</v>
      </c>
      <c r="E447" s="7" t="s">
        <v>250</v>
      </c>
      <c r="F447" s="7" t="s">
        <v>29</v>
      </c>
      <c r="G447" s="7" t="s">
        <v>251</v>
      </c>
      <c r="H447" s="7" t="s">
        <v>252</v>
      </c>
      <c r="I447" s="7" t="s">
        <v>32</v>
      </c>
      <c r="J447" s="7" t="s">
        <v>47</v>
      </c>
      <c r="K447" s="7" t="s">
        <v>386</v>
      </c>
      <c r="L447" s="7" t="s">
        <v>35</v>
      </c>
      <c r="M447" s="7" t="s">
        <v>76</v>
      </c>
      <c r="N447" s="7" t="s">
        <v>387</v>
      </c>
      <c r="O447" s="7">
        <v>82.2</v>
      </c>
      <c r="P447" s="7">
        <v>5</v>
      </c>
      <c r="Q447" s="7">
        <v>10.65</v>
      </c>
      <c r="R447" s="7">
        <v>7.87</v>
      </c>
      <c r="S447" s="7" t="s">
        <v>38</v>
      </c>
      <c r="T447" s="7">
        <v>459</v>
      </c>
      <c r="U447" s="7" t="s">
        <v>206</v>
      </c>
      <c r="V447" s="7" t="s">
        <v>214</v>
      </c>
      <c r="W447" s="8" t="s">
        <v>58</v>
      </c>
      <c r="X447" s="3">
        <v>45308</v>
      </c>
      <c r="Y447" s="4" t="str">
        <f>TEXT(India_Data[[#This Row],[Order Date]],"YYYY")</f>
        <v>2024</v>
      </c>
      <c r="Z447" s="4" t="str">
        <f>TEXT(India_Data[[#This Row],[Order Date]],"dddd")</f>
        <v>Wednesday</v>
      </c>
      <c r="AA447" s="4" t="str">
        <f>TEXT(India_Data[[#This Row],[Order Date]],"MMMM")</f>
        <v>January</v>
      </c>
      <c r="AB447" s="4">
        <v>45313</v>
      </c>
      <c r="AC447" t="str">
        <f>IF(OR(India_Data[[#This Row],[Dayname]]="Sunday",India_Data[[#This Row],[Dayname]]="Saturday"),"Weekend","Weekday")</f>
        <v>Weekday</v>
      </c>
      <c r="AD447">
        <f>WEEKDAY(India_Data[[#This Row],[Order Date]])</f>
        <v>4</v>
      </c>
      <c r="AE447" t="str">
        <f>IF(OR(India_Data[[#This Row],[Column1]]=1,India_Data[[#This Row],[Column1]]=7),"Weekend","Weekday")</f>
        <v>Weekday</v>
      </c>
      <c r="AF447" s="15">
        <f>WEEKDAY(India_Data[[#This Row],[Order Date]],2)</f>
        <v>3</v>
      </c>
      <c r="AG447" s="15" t="str">
        <f>IF(India_Data[[#This Row],[Column3]]&gt;5,"Weekend","weekday")</f>
        <v>weekday</v>
      </c>
    </row>
    <row r="448" spans="1:33" x14ac:dyDescent="0.35">
      <c r="A448" s="9">
        <v>447</v>
      </c>
      <c r="B448" s="7" t="s">
        <v>277</v>
      </c>
      <c r="C448" s="7" t="s">
        <v>26</v>
      </c>
      <c r="D448" s="7" t="s">
        <v>278</v>
      </c>
      <c r="E448" s="7" t="s">
        <v>279</v>
      </c>
      <c r="F448" s="7" t="s">
        <v>29</v>
      </c>
      <c r="G448" s="7" t="s">
        <v>280</v>
      </c>
      <c r="H448" s="7" t="s">
        <v>63</v>
      </c>
      <c r="I448" s="7" t="s">
        <v>32</v>
      </c>
      <c r="J448" s="7" t="s">
        <v>54</v>
      </c>
      <c r="K448" s="7" t="s">
        <v>386</v>
      </c>
      <c r="L448" s="7" t="s">
        <v>35</v>
      </c>
      <c r="M448" s="7" t="s">
        <v>76</v>
      </c>
      <c r="N448" s="7" t="s">
        <v>387</v>
      </c>
      <c r="O448" s="7">
        <v>82.2</v>
      </c>
      <c r="P448" s="7">
        <v>5</v>
      </c>
      <c r="Q448" s="7">
        <v>10.65</v>
      </c>
      <c r="R448" s="7">
        <v>5.74</v>
      </c>
      <c r="S448" s="7" t="s">
        <v>38</v>
      </c>
      <c r="T448" s="7">
        <v>714</v>
      </c>
      <c r="U448" s="7" t="s">
        <v>206</v>
      </c>
      <c r="V448" s="7" t="s">
        <v>221</v>
      </c>
      <c r="W448" s="8" t="s">
        <v>58</v>
      </c>
      <c r="X448" s="3">
        <v>45618</v>
      </c>
      <c r="Y448" s="4" t="str">
        <f>TEXT(India_Data[[#This Row],[Order Date]],"YYYY")</f>
        <v>2024</v>
      </c>
      <c r="Z448" s="4" t="str">
        <f>TEXT(India_Data[[#This Row],[Order Date]],"dddd")</f>
        <v>Friday</v>
      </c>
      <c r="AA448" s="4" t="str">
        <f>TEXT(India_Data[[#This Row],[Order Date]],"MMMM")</f>
        <v>November</v>
      </c>
      <c r="AB448" s="4">
        <v>45622</v>
      </c>
      <c r="AC448" t="str">
        <f>IF(OR(India_Data[[#This Row],[Dayname]]="Sunday",India_Data[[#This Row],[Dayname]]="Saturday"),"Weekend","Weekday")</f>
        <v>Weekday</v>
      </c>
      <c r="AD448">
        <f>WEEKDAY(India_Data[[#This Row],[Order Date]])</f>
        <v>6</v>
      </c>
      <c r="AE448" t="str">
        <f>IF(OR(India_Data[[#This Row],[Column1]]=1,India_Data[[#This Row],[Column1]]=7),"Weekend","Weekday")</f>
        <v>Weekday</v>
      </c>
      <c r="AF448" s="15">
        <f>WEEKDAY(India_Data[[#This Row],[Order Date]],2)</f>
        <v>5</v>
      </c>
      <c r="AG448" s="15" t="str">
        <f>IF(India_Data[[#This Row],[Column3]]&gt;5,"Weekend","weekday")</f>
        <v>weekday</v>
      </c>
    </row>
    <row r="449" spans="1:33" x14ac:dyDescent="0.35">
      <c r="A449" s="9">
        <v>448</v>
      </c>
      <c r="B449" s="7" t="s">
        <v>1320</v>
      </c>
      <c r="C449" s="7" t="s">
        <v>26</v>
      </c>
      <c r="D449" s="7" t="s">
        <v>599</v>
      </c>
      <c r="E449" s="7" t="s">
        <v>600</v>
      </c>
      <c r="F449" s="7" t="s">
        <v>29</v>
      </c>
      <c r="G449" s="7" t="s">
        <v>45</v>
      </c>
      <c r="H449" s="7" t="s">
        <v>46</v>
      </c>
      <c r="I449" s="7" t="s">
        <v>32</v>
      </c>
      <c r="J449" s="7" t="s">
        <v>47</v>
      </c>
      <c r="K449" s="7" t="s">
        <v>1321</v>
      </c>
      <c r="L449" s="7" t="s">
        <v>35</v>
      </c>
      <c r="M449" s="7" t="s">
        <v>76</v>
      </c>
      <c r="N449" s="7" t="s">
        <v>1322</v>
      </c>
      <c r="O449" s="7">
        <v>78.75</v>
      </c>
      <c r="P449" s="7">
        <v>5</v>
      </c>
      <c r="Q449" s="7">
        <v>17.25</v>
      </c>
      <c r="R449" s="7">
        <v>4.49</v>
      </c>
      <c r="S449" s="7" t="s">
        <v>38</v>
      </c>
      <c r="T449" s="7">
        <v>437</v>
      </c>
      <c r="U449" s="7" t="s">
        <v>206</v>
      </c>
      <c r="V449" s="7" t="s">
        <v>228</v>
      </c>
      <c r="W449" s="8" t="s">
        <v>58</v>
      </c>
      <c r="X449" s="3">
        <v>44466</v>
      </c>
      <c r="Y449" s="4" t="str">
        <f>TEXT(India_Data[[#This Row],[Order Date]],"YYYY")</f>
        <v>2021</v>
      </c>
      <c r="Z449" s="4" t="str">
        <f>TEXT(India_Data[[#This Row],[Order Date]],"dddd")</f>
        <v>Monday</v>
      </c>
      <c r="AA449" s="4" t="str">
        <f>TEXT(India_Data[[#This Row],[Order Date]],"MMMM")</f>
        <v>September</v>
      </c>
      <c r="AB449" s="4">
        <v>44265</v>
      </c>
      <c r="AC449" t="str">
        <f>IF(OR(India_Data[[#This Row],[Dayname]]="Sunday",India_Data[[#This Row],[Dayname]]="Saturday"),"Weekend","Weekday")</f>
        <v>Weekday</v>
      </c>
      <c r="AD449">
        <f>WEEKDAY(India_Data[[#This Row],[Order Date]])</f>
        <v>2</v>
      </c>
      <c r="AE449" t="str">
        <f>IF(OR(India_Data[[#This Row],[Column1]]=1,India_Data[[#This Row],[Column1]]=7),"Weekend","Weekday")</f>
        <v>Weekday</v>
      </c>
      <c r="AF449" s="15">
        <f>WEEKDAY(India_Data[[#This Row],[Order Date]],2)</f>
        <v>1</v>
      </c>
      <c r="AG449" s="15" t="str">
        <f>IF(India_Data[[#This Row],[Column3]]&gt;5,"Weekend","weekday")</f>
        <v>weekday</v>
      </c>
    </row>
    <row r="450" spans="1:33" x14ac:dyDescent="0.35">
      <c r="A450" s="9">
        <v>449</v>
      </c>
      <c r="B450" s="7" t="s">
        <v>824</v>
      </c>
      <c r="C450" s="7" t="s">
        <v>26</v>
      </c>
      <c r="D450" s="7" t="s">
        <v>825</v>
      </c>
      <c r="E450" s="7" t="s">
        <v>826</v>
      </c>
      <c r="F450" s="7" t="s">
        <v>29</v>
      </c>
      <c r="G450" s="7" t="s">
        <v>529</v>
      </c>
      <c r="H450" s="7" t="s">
        <v>31</v>
      </c>
      <c r="I450" s="7" t="s">
        <v>32</v>
      </c>
      <c r="J450" s="7" t="s">
        <v>33</v>
      </c>
      <c r="K450" s="7" t="s">
        <v>1323</v>
      </c>
      <c r="L450" s="7" t="s">
        <v>35</v>
      </c>
      <c r="M450" s="7" t="s">
        <v>84</v>
      </c>
      <c r="N450" s="7" t="s">
        <v>1324</v>
      </c>
      <c r="O450" s="7">
        <v>61.2</v>
      </c>
      <c r="P450" s="7">
        <v>5</v>
      </c>
      <c r="Q450" s="7">
        <v>10.95</v>
      </c>
      <c r="R450" s="7">
        <v>4.57</v>
      </c>
      <c r="S450" s="7" t="s">
        <v>38</v>
      </c>
      <c r="T450" s="7">
        <v>404</v>
      </c>
      <c r="U450" s="7" t="s">
        <v>206</v>
      </c>
      <c r="V450" s="7" t="s">
        <v>207</v>
      </c>
      <c r="W450" s="8" t="s">
        <v>41</v>
      </c>
      <c r="X450" s="3">
        <v>45568</v>
      </c>
      <c r="Y450" s="4" t="str">
        <f>TEXT(India_Data[[#This Row],[Order Date]],"YYYY")</f>
        <v>2024</v>
      </c>
      <c r="Z450" s="4" t="str">
        <f>TEXT(India_Data[[#This Row],[Order Date]],"dddd")</f>
        <v>Thursday</v>
      </c>
      <c r="AA450" s="4" t="str">
        <f>TEXT(India_Data[[#This Row],[Order Date]],"MMMM")</f>
        <v>October</v>
      </c>
      <c r="AB450" s="4">
        <v>45365</v>
      </c>
      <c r="AC450" t="str">
        <f>IF(OR(India_Data[[#This Row],[Dayname]]="Sunday",India_Data[[#This Row],[Dayname]]="Saturday"),"Weekend","Weekday")</f>
        <v>Weekday</v>
      </c>
      <c r="AD450">
        <f>WEEKDAY(India_Data[[#This Row],[Order Date]])</f>
        <v>5</v>
      </c>
      <c r="AE450" t="str">
        <f>IF(OR(India_Data[[#This Row],[Column1]]=1,India_Data[[#This Row],[Column1]]=7),"Weekend","Weekday")</f>
        <v>Weekday</v>
      </c>
      <c r="AF450" s="15">
        <f>WEEKDAY(India_Data[[#This Row],[Order Date]],2)</f>
        <v>4</v>
      </c>
      <c r="AG450" s="15" t="str">
        <f>IF(India_Data[[#This Row],[Column3]]&gt;5,"Weekend","weekday")</f>
        <v>weekday</v>
      </c>
    </row>
    <row r="451" spans="1:33" x14ac:dyDescent="0.35">
      <c r="A451" s="9">
        <v>450</v>
      </c>
      <c r="B451" s="7" t="s">
        <v>1325</v>
      </c>
      <c r="C451" s="7" t="s">
        <v>26</v>
      </c>
      <c r="D451" s="7" t="s">
        <v>1326</v>
      </c>
      <c r="E451" s="7" t="s">
        <v>1327</v>
      </c>
      <c r="F451" s="7" t="s">
        <v>29</v>
      </c>
      <c r="G451" s="7" t="s">
        <v>623</v>
      </c>
      <c r="H451" s="7" t="s">
        <v>63</v>
      </c>
      <c r="I451" s="7" t="s">
        <v>32</v>
      </c>
      <c r="J451" s="7" t="s">
        <v>54</v>
      </c>
      <c r="K451" s="7" t="s">
        <v>1328</v>
      </c>
      <c r="L451" s="7" t="s">
        <v>35</v>
      </c>
      <c r="M451" s="7" t="s">
        <v>98</v>
      </c>
      <c r="N451" s="7" t="s">
        <v>1329</v>
      </c>
      <c r="O451" s="7">
        <v>257.7</v>
      </c>
      <c r="P451" s="7">
        <v>5</v>
      </c>
      <c r="Q451" s="7">
        <v>25.65</v>
      </c>
      <c r="R451" s="7">
        <v>21.89</v>
      </c>
      <c r="S451" s="7" t="s">
        <v>38</v>
      </c>
      <c r="T451" s="7">
        <v>728</v>
      </c>
      <c r="U451" s="7" t="s">
        <v>206</v>
      </c>
      <c r="V451" s="7" t="s">
        <v>214</v>
      </c>
      <c r="W451" s="8" t="s">
        <v>58</v>
      </c>
      <c r="X451" s="3">
        <v>44743</v>
      </c>
      <c r="Y451" s="4" t="str">
        <f>TEXT(India_Data[[#This Row],[Order Date]],"YYYY")</f>
        <v>2022</v>
      </c>
      <c r="Z451" s="4" t="str">
        <f>TEXT(India_Data[[#This Row],[Order Date]],"dddd")</f>
        <v>Friday</v>
      </c>
      <c r="AA451" s="4" t="str">
        <f>TEXT(India_Data[[#This Row],[Order Date]],"MMMM")</f>
        <v>July</v>
      </c>
      <c r="AB451" s="4">
        <v>44866</v>
      </c>
      <c r="AC451" t="str">
        <f>IF(OR(India_Data[[#This Row],[Dayname]]="Sunday",India_Data[[#This Row],[Dayname]]="Saturday"),"Weekend","Weekday")</f>
        <v>Weekday</v>
      </c>
      <c r="AD451">
        <f>WEEKDAY(India_Data[[#This Row],[Order Date]])</f>
        <v>6</v>
      </c>
      <c r="AE451" t="str">
        <f>IF(OR(India_Data[[#This Row],[Column1]]=1,India_Data[[#This Row],[Column1]]=7),"Weekend","Weekday")</f>
        <v>Weekday</v>
      </c>
      <c r="AF451" s="15">
        <f>WEEKDAY(India_Data[[#This Row],[Order Date]],2)</f>
        <v>5</v>
      </c>
      <c r="AG451" s="15" t="str">
        <f>IF(India_Data[[#This Row],[Column3]]&gt;5,"Weekend","weekday")</f>
        <v>weekday</v>
      </c>
    </row>
    <row r="452" spans="1:33" x14ac:dyDescent="0.35">
      <c r="A452" s="9">
        <v>451</v>
      </c>
      <c r="B452" s="7" t="s">
        <v>1330</v>
      </c>
      <c r="C452" s="7" t="s">
        <v>26</v>
      </c>
      <c r="D452" s="7" t="s">
        <v>1331</v>
      </c>
      <c r="E452" s="7" t="s">
        <v>1332</v>
      </c>
      <c r="F452" s="7" t="s">
        <v>29</v>
      </c>
      <c r="G452" s="7" t="s">
        <v>1333</v>
      </c>
      <c r="H452" s="7" t="s">
        <v>179</v>
      </c>
      <c r="I452" s="7" t="s">
        <v>32</v>
      </c>
      <c r="J452" s="7" t="s">
        <v>180</v>
      </c>
      <c r="K452" s="7" t="s">
        <v>1334</v>
      </c>
      <c r="L452" s="7" t="s">
        <v>35</v>
      </c>
      <c r="M452" s="7" t="s">
        <v>105</v>
      </c>
      <c r="N452" s="7" t="s">
        <v>1335</v>
      </c>
      <c r="O452" s="7">
        <v>169.65</v>
      </c>
      <c r="P452" s="7">
        <v>5</v>
      </c>
      <c r="Q452" s="7">
        <v>39</v>
      </c>
      <c r="R452" s="7">
        <v>9.15</v>
      </c>
      <c r="S452" s="7" t="s">
        <v>38</v>
      </c>
      <c r="T452" s="7">
        <v>166</v>
      </c>
      <c r="U452" s="7" t="s">
        <v>206</v>
      </c>
      <c r="V452" s="7" t="s">
        <v>221</v>
      </c>
      <c r="W452" s="8" t="s">
        <v>58</v>
      </c>
      <c r="X452" s="3">
        <v>45517</v>
      </c>
      <c r="Y452" s="4" t="str">
        <f>TEXT(India_Data[[#This Row],[Order Date]],"YYYY")</f>
        <v>2024</v>
      </c>
      <c r="Z452" s="4" t="str">
        <f>TEXT(India_Data[[#This Row],[Order Date]],"dddd")</f>
        <v>Tuesday</v>
      </c>
      <c r="AA452" s="4" t="str">
        <f>TEXT(India_Data[[#This Row],[Order Date]],"MMMM")</f>
        <v>August</v>
      </c>
      <c r="AB452" s="4">
        <v>45523</v>
      </c>
      <c r="AC452" t="str">
        <f>IF(OR(India_Data[[#This Row],[Dayname]]="Sunday",India_Data[[#This Row],[Dayname]]="Saturday"),"Weekend","Weekday")</f>
        <v>Weekday</v>
      </c>
      <c r="AD452">
        <f>WEEKDAY(India_Data[[#This Row],[Order Date]])</f>
        <v>3</v>
      </c>
      <c r="AE452" t="str">
        <f>IF(OR(India_Data[[#This Row],[Column1]]=1,India_Data[[#This Row],[Column1]]=7),"Weekend","Weekday")</f>
        <v>Weekday</v>
      </c>
      <c r="AF452" s="15">
        <f>WEEKDAY(India_Data[[#This Row],[Order Date]],2)</f>
        <v>2</v>
      </c>
      <c r="AG452" s="15" t="str">
        <f>IF(India_Data[[#This Row],[Column3]]&gt;5,"Weekend","weekday")</f>
        <v>weekday</v>
      </c>
    </row>
    <row r="453" spans="1:33" x14ac:dyDescent="0.35">
      <c r="A453" s="9">
        <v>452</v>
      </c>
      <c r="B453" s="7" t="s">
        <v>215</v>
      </c>
      <c r="C453" s="7" t="s">
        <v>26</v>
      </c>
      <c r="D453" s="7" t="s">
        <v>216</v>
      </c>
      <c r="E453" s="7" t="s">
        <v>217</v>
      </c>
      <c r="F453" s="7" t="s">
        <v>29</v>
      </c>
      <c r="G453" s="7" t="s">
        <v>218</v>
      </c>
      <c r="H453" s="7" t="s">
        <v>165</v>
      </c>
      <c r="I453" s="7" t="s">
        <v>32</v>
      </c>
      <c r="J453" s="7" t="s">
        <v>47</v>
      </c>
      <c r="K453" s="7" t="s">
        <v>1194</v>
      </c>
      <c r="L453" s="7" t="s">
        <v>35</v>
      </c>
      <c r="M453" s="7" t="s">
        <v>105</v>
      </c>
      <c r="N453" s="7" t="s">
        <v>1195</v>
      </c>
      <c r="O453" s="7">
        <v>105.6</v>
      </c>
      <c r="P453" s="7">
        <v>5</v>
      </c>
      <c r="Q453" s="7">
        <v>52.8</v>
      </c>
      <c r="R453" s="7">
        <v>7.11</v>
      </c>
      <c r="S453" s="7" t="s">
        <v>38</v>
      </c>
      <c r="T453" s="7">
        <v>370</v>
      </c>
      <c r="U453" s="7" t="s">
        <v>206</v>
      </c>
      <c r="V453" s="7" t="s">
        <v>228</v>
      </c>
      <c r="W453" s="8" t="s">
        <v>58</v>
      </c>
      <c r="X453" s="3">
        <v>45517</v>
      </c>
      <c r="Y453" s="4" t="str">
        <f>TEXT(India_Data[[#This Row],[Order Date]],"YYYY")</f>
        <v>2024</v>
      </c>
      <c r="Z453" s="4" t="str">
        <f>TEXT(India_Data[[#This Row],[Order Date]],"dddd")</f>
        <v>Tuesday</v>
      </c>
      <c r="AA453" s="4" t="str">
        <f>TEXT(India_Data[[#This Row],[Order Date]],"MMMM")</f>
        <v>August</v>
      </c>
      <c r="AB453" s="4">
        <v>45523</v>
      </c>
      <c r="AC453" t="str">
        <f>IF(OR(India_Data[[#This Row],[Dayname]]="Sunday",India_Data[[#This Row],[Dayname]]="Saturday"),"Weekend","Weekday")</f>
        <v>Weekday</v>
      </c>
      <c r="AD453">
        <f>WEEKDAY(India_Data[[#This Row],[Order Date]])</f>
        <v>3</v>
      </c>
      <c r="AE453" t="str">
        <f>IF(OR(India_Data[[#This Row],[Column1]]=1,India_Data[[#This Row],[Column1]]=7),"Weekend","Weekday")</f>
        <v>Weekday</v>
      </c>
      <c r="AF453" s="15">
        <f>WEEKDAY(India_Data[[#This Row],[Order Date]],2)</f>
        <v>2</v>
      </c>
      <c r="AG453" s="15" t="str">
        <f>IF(India_Data[[#This Row],[Column3]]&gt;5,"Weekend","weekday")</f>
        <v>weekday</v>
      </c>
    </row>
    <row r="454" spans="1:33" x14ac:dyDescent="0.35">
      <c r="A454" s="9">
        <v>453</v>
      </c>
      <c r="B454" s="7" t="s">
        <v>1336</v>
      </c>
      <c r="C454" s="7" t="s">
        <v>26</v>
      </c>
      <c r="D454" s="7" t="s">
        <v>1337</v>
      </c>
      <c r="E454" s="7" t="s">
        <v>1338</v>
      </c>
      <c r="F454" s="7" t="s">
        <v>29</v>
      </c>
      <c r="G454" s="7" t="s">
        <v>1339</v>
      </c>
      <c r="H454" s="7" t="s">
        <v>312</v>
      </c>
      <c r="I454" s="7" t="s">
        <v>32</v>
      </c>
      <c r="J454" s="7" t="s">
        <v>180</v>
      </c>
      <c r="K454" s="7" t="s">
        <v>866</v>
      </c>
      <c r="L454" s="7" t="s">
        <v>35</v>
      </c>
      <c r="M454" s="7" t="s">
        <v>145</v>
      </c>
      <c r="N454" s="7" t="s">
        <v>867</v>
      </c>
      <c r="O454" s="7">
        <v>142.19999999999999</v>
      </c>
      <c r="P454" s="7">
        <v>6</v>
      </c>
      <c r="Q454" s="7">
        <v>29.7</v>
      </c>
      <c r="R454" s="7">
        <v>10.039999999999999</v>
      </c>
      <c r="S454" s="7" t="s">
        <v>38</v>
      </c>
      <c r="T454" s="7">
        <v>329</v>
      </c>
      <c r="U454" s="7" t="s">
        <v>206</v>
      </c>
      <c r="V454" s="7" t="s">
        <v>207</v>
      </c>
      <c r="W454" s="8" t="s">
        <v>58</v>
      </c>
      <c r="X454" s="3">
        <v>45109</v>
      </c>
      <c r="Y454" s="4" t="str">
        <f>TEXT(India_Data[[#This Row],[Order Date]],"YYYY")</f>
        <v>2023</v>
      </c>
      <c r="Z454" s="4" t="str">
        <f>TEXT(India_Data[[#This Row],[Order Date]],"dddd")</f>
        <v>Sunday</v>
      </c>
      <c r="AA454" s="4" t="str">
        <f>TEXT(India_Data[[#This Row],[Order Date]],"MMMM")</f>
        <v>July</v>
      </c>
      <c r="AB454" s="4">
        <v>45232</v>
      </c>
      <c r="AC454" t="str">
        <f>IF(OR(India_Data[[#This Row],[Dayname]]="Sunday",India_Data[[#This Row],[Dayname]]="Saturday"),"Weekend","Weekday")</f>
        <v>Weekend</v>
      </c>
      <c r="AD454">
        <f>WEEKDAY(India_Data[[#This Row],[Order Date]])</f>
        <v>1</v>
      </c>
      <c r="AE454" t="str">
        <f>IF(OR(India_Data[[#This Row],[Column1]]=1,India_Data[[#This Row],[Column1]]=7),"Weekend","Weekday")</f>
        <v>Weekend</v>
      </c>
      <c r="AF454" s="15">
        <f>WEEKDAY(India_Data[[#This Row],[Order Date]],2)</f>
        <v>7</v>
      </c>
      <c r="AG454" s="15" t="str">
        <f>IF(India_Data[[#This Row],[Column3]]&gt;5,"Weekend","weekday")</f>
        <v>Weekend</v>
      </c>
    </row>
    <row r="455" spans="1:33" x14ac:dyDescent="0.35">
      <c r="A455" s="9">
        <v>454</v>
      </c>
      <c r="B455" s="7" t="s">
        <v>93</v>
      </c>
      <c r="C455" s="7" t="s">
        <v>26</v>
      </c>
      <c r="D455" s="7" t="s">
        <v>94</v>
      </c>
      <c r="E455" s="7" t="s">
        <v>95</v>
      </c>
      <c r="F455" s="7" t="s">
        <v>29</v>
      </c>
      <c r="G455" s="7" t="s">
        <v>96</v>
      </c>
      <c r="H455" s="7" t="s">
        <v>31</v>
      </c>
      <c r="I455" s="7" t="s">
        <v>32</v>
      </c>
      <c r="J455" s="7" t="s">
        <v>33</v>
      </c>
      <c r="K455" s="7" t="s">
        <v>1340</v>
      </c>
      <c r="L455" s="7" t="s">
        <v>35</v>
      </c>
      <c r="M455" s="7" t="s">
        <v>84</v>
      </c>
      <c r="N455" s="7" t="s">
        <v>1341</v>
      </c>
      <c r="O455" s="7">
        <v>43.74</v>
      </c>
      <c r="P455" s="7">
        <v>6</v>
      </c>
      <c r="Q455" s="7">
        <v>11.34</v>
      </c>
      <c r="R455" s="7">
        <v>3.84</v>
      </c>
      <c r="S455" s="7" t="s">
        <v>38</v>
      </c>
      <c r="T455" s="7">
        <v>291</v>
      </c>
      <c r="U455" s="7" t="s">
        <v>206</v>
      </c>
      <c r="V455" s="7" t="s">
        <v>214</v>
      </c>
      <c r="W455" s="8" t="s">
        <v>58</v>
      </c>
      <c r="X455" s="3">
        <v>44466</v>
      </c>
      <c r="Y455" s="4" t="str">
        <f>TEXT(India_Data[[#This Row],[Order Date]],"YYYY")</f>
        <v>2021</v>
      </c>
      <c r="Z455" s="4" t="str">
        <f>TEXT(India_Data[[#This Row],[Order Date]],"dddd")</f>
        <v>Monday</v>
      </c>
      <c r="AA455" s="4" t="str">
        <f>TEXT(India_Data[[#This Row],[Order Date]],"MMMM")</f>
        <v>September</v>
      </c>
      <c r="AB455" s="4">
        <v>44265</v>
      </c>
      <c r="AC455" t="str">
        <f>IF(OR(India_Data[[#This Row],[Dayname]]="Sunday",India_Data[[#This Row],[Dayname]]="Saturday"),"Weekend","Weekday")</f>
        <v>Weekday</v>
      </c>
      <c r="AD455">
        <f>WEEKDAY(India_Data[[#This Row],[Order Date]])</f>
        <v>2</v>
      </c>
      <c r="AE455" t="str">
        <f>IF(OR(India_Data[[#This Row],[Column1]]=1,India_Data[[#This Row],[Column1]]=7),"Weekend","Weekday")</f>
        <v>Weekday</v>
      </c>
      <c r="AF455" s="15">
        <f>WEEKDAY(India_Data[[#This Row],[Order Date]],2)</f>
        <v>1</v>
      </c>
      <c r="AG455" s="15" t="str">
        <f>IF(India_Data[[#This Row],[Column3]]&gt;5,"Weekend","weekday")</f>
        <v>weekday</v>
      </c>
    </row>
    <row r="456" spans="1:33" x14ac:dyDescent="0.35">
      <c r="A456" s="9">
        <v>455</v>
      </c>
      <c r="B456" s="7" t="s">
        <v>1342</v>
      </c>
      <c r="C456" s="7" t="s">
        <v>26</v>
      </c>
      <c r="D456" s="7" t="s">
        <v>1343</v>
      </c>
      <c r="E456" s="7" t="s">
        <v>1344</v>
      </c>
      <c r="F456" s="7" t="s">
        <v>29</v>
      </c>
      <c r="G456" s="7" t="s">
        <v>663</v>
      </c>
      <c r="H456" s="7" t="s">
        <v>179</v>
      </c>
      <c r="I456" s="7" t="s">
        <v>32</v>
      </c>
      <c r="J456" s="7" t="s">
        <v>180</v>
      </c>
      <c r="K456" s="7" t="s">
        <v>1345</v>
      </c>
      <c r="L456" s="7" t="s">
        <v>35</v>
      </c>
      <c r="M456" s="7" t="s">
        <v>98</v>
      </c>
      <c r="N456" s="7" t="s">
        <v>1346</v>
      </c>
      <c r="O456" s="7">
        <v>209.34</v>
      </c>
      <c r="P456" s="7">
        <v>6</v>
      </c>
      <c r="Q456" s="7">
        <v>33.479999999999997</v>
      </c>
      <c r="R456" s="7">
        <v>21.15</v>
      </c>
      <c r="S456" s="7" t="s">
        <v>38</v>
      </c>
      <c r="T456" s="7">
        <v>483</v>
      </c>
      <c r="U456" s="7" t="s">
        <v>206</v>
      </c>
      <c r="V456" s="7" t="s">
        <v>221</v>
      </c>
      <c r="W456" s="8" t="s">
        <v>58</v>
      </c>
      <c r="X456" s="3">
        <v>44873</v>
      </c>
      <c r="Y456" s="4" t="str">
        <f>TEXT(India_Data[[#This Row],[Order Date]],"YYYY")</f>
        <v>2022</v>
      </c>
      <c r="Z456" s="4" t="str">
        <f>TEXT(India_Data[[#This Row],[Order Date]],"dddd")</f>
        <v>Tuesday</v>
      </c>
      <c r="AA456" s="4" t="str">
        <f>TEXT(India_Data[[#This Row],[Order Date]],"MMMM")</f>
        <v>November</v>
      </c>
      <c r="AB456" s="4">
        <v>44789</v>
      </c>
      <c r="AC456" t="str">
        <f>IF(OR(India_Data[[#This Row],[Dayname]]="Sunday",India_Data[[#This Row],[Dayname]]="Saturday"),"Weekend","Weekday")</f>
        <v>Weekday</v>
      </c>
      <c r="AD456">
        <f>WEEKDAY(India_Data[[#This Row],[Order Date]])</f>
        <v>3</v>
      </c>
      <c r="AE456" t="str">
        <f>IF(OR(India_Data[[#This Row],[Column1]]=1,India_Data[[#This Row],[Column1]]=7),"Weekend","Weekday")</f>
        <v>Weekday</v>
      </c>
      <c r="AF456" s="15">
        <f>WEEKDAY(India_Data[[#This Row],[Order Date]],2)</f>
        <v>2</v>
      </c>
      <c r="AG456" s="15" t="str">
        <f>IF(India_Data[[#This Row],[Column3]]&gt;5,"Weekend","weekday")</f>
        <v>weekday</v>
      </c>
    </row>
    <row r="457" spans="1:33" x14ac:dyDescent="0.35">
      <c r="A457" s="9">
        <v>456</v>
      </c>
      <c r="B457" s="7" t="s">
        <v>1251</v>
      </c>
      <c r="C457" s="7" t="s">
        <v>26</v>
      </c>
      <c r="D457" s="7" t="s">
        <v>1252</v>
      </c>
      <c r="E457" s="7" t="s">
        <v>1253</v>
      </c>
      <c r="F457" s="7" t="s">
        <v>29</v>
      </c>
      <c r="G457" s="7" t="s">
        <v>671</v>
      </c>
      <c r="H457" s="7" t="s">
        <v>672</v>
      </c>
      <c r="I457" s="7" t="s">
        <v>32</v>
      </c>
      <c r="J457" s="7" t="s">
        <v>33</v>
      </c>
      <c r="K457" s="7" t="s">
        <v>1347</v>
      </c>
      <c r="L457" s="7" t="s">
        <v>35</v>
      </c>
      <c r="M457" s="7" t="s">
        <v>159</v>
      </c>
      <c r="N457" s="7" t="s">
        <v>1348</v>
      </c>
      <c r="O457" s="7">
        <v>193.41</v>
      </c>
      <c r="P457" s="7">
        <v>7</v>
      </c>
      <c r="Q457" s="7">
        <v>85.05</v>
      </c>
      <c r="R457" s="7">
        <v>12.03</v>
      </c>
      <c r="S457" s="7" t="s">
        <v>38</v>
      </c>
      <c r="T457" s="7">
        <v>202</v>
      </c>
      <c r="U457" s="7" t="s">
        <v>206</v>
      </c>
      <c r="V457" s="7" t="s">
        <v>228</v>
      </c>
      <c r="W457" s="8" t="s">
        <v>58</v>
      </c>
      <c r="X457" s="3">
        <v>45543</v>
      </c>
      <c r="Y457" s="4" t="str">
        <f>TEXT(India_Data[[#This Row],[Order Date]],"YYYY")</f>
        <v>2024</v>
      </c>
      <c r="Z457" s="4" t="str">
        <f>TEXT(India_Data[[#This Row],[Order Date]],"dddd")</f>
        <v>Sunday</v>
      </c>
      <c r="AA457" s="4" t="str">
        <f>TEXT(India_Data[[#This Row],[Order Date]],"MMMM")</f>
        <v>September</v>
      </c>
      <c r="AB457" s="4">
        <v>45517</v>
      </c>
      <c r="AC457" t="str">
        <f>IF(OR(India_Data[[#This Row],[Dayname]]="Sunday",India_Data[[#This Row],[Dayname]]="Saturday"),"Weekend","Weekday")</f>
        <v>Weekend</v>
      </c>
      <c r="AD457">
        <f>WEEKDAY(India_Data[[#This Row],[Order Date]])</f>
        <v>1</v>
      </c>
      <c r="AE457" t="str">
        <f>IF(OR(India_Data[[#This Row],[Column1]]=1,India_Data[[#This Row],[Column1]]=7),"Weekend","Weekday")</f>
        <v>Weekend</v>
      </c>
      <c r="AF457" s="15">
        <f>WEEKDAY(India_Data[[#This Row],[Order Date]],2)</f>
        <v>7</v>
      </c>
      <c r="AG457" s="15" t="str">
        <f>IF(India_Data[[#This Row],[Column3]]&gt;5,"Weekend","weekday")</f>
        <v>Weekend</v>
      </c>
    </row>
    <row r="458" spans="1:33" x14ac:dyDescent="0.35">
      <c r="A458" s="9">
        <v>457</v>
      </c>
      <c r="B458" s="7" t="s">
        <v>408</v>
      </c>
      <c r="C458" s="7" t="s">
        <v>26</v>
      </c>
      <c r="D458" s="7" t="s">
        <v>409</v>
      </c>
      <c r="E458" s="7" t="s">
        <v>410</v>
      </c>
      <c r="F458" s="7" t="s">
        <v>29</v>
      </c>
      <c r="G458" s="7" t="s">
        <v>411</v>
      </c>
      <c r="H458" s="7" t="s">
        <v>31</v>
      </c>
      <c r="I458" s="7" t="s">
        <v>32</v>
      </c>
      <c r="J458" s="7" t="s">
        <v>33</v>
      </c>
      <c r="K458" s="7" t="s">
        <v>751</v>
      </c>
      <c r="L458" s="7" t="s">
        <v>35</v>
      </c>
      <c r="M458" s="7" t="s">
        <v>98</v>
      </c>
      <c r="N458" s="7" t="s">
        <v>752</v>
      </c>
      <c r="O458" s="7">
        <v>336.63</v>
      </c>
      <c r="P458" s="7">
        <v>7</v>
      </c>
      <c r="Q458" s="7">
        <v>127.89</v>
      </c>
      <c r="R458" s="7">
        <v>12.13</v>
      </c>
      <c r="S458" s="7" t="s">
        <v>38</v>
      </c>
      <c r="T458" s="7">
        <v>613</v>
      </c>
      <c r="U458" s="7" t="s">
        <v>206</v>
      </c>
      <c r="V458" s="7" t="s">
        <v>207</v>
      </c>
      <c r="W458" s="8" t="s">
        <v>58</v>
      </c>
      <c r="X458" s="3">
        <v>45303</v>
      </c>
      <c r="Y458" s="4" t="str">
        <f>TEXT(India_Data[[#This Row],[Order Date]],"YYYY")</f>
        <v>2024</v>
      </c>
      <c r="Z458" s="4" t="str">
        <f>TEXT(India_Data[[#This Row],[Order Date]],"dddd")</f>
        <v>Friday</v>
      </c>
      <c r="AA458" s="4" t="str">
        <f>TEXT(India_Data[[#This Row],[Order Date]],"MMMM")</f>
        <v>January</v>
      </c>
      <c r="AB458" s="4">
        <v>45424</v>
      </c>
      <c r="AC458" t="str">
        <f>IF(OR(India_Data[[#This Row],[Dayname]]="Sunday",India_Data[[#This Row],[Dayname]]="Saturday"),"Weekend","Weekday")</f>
        <v>Weekday</v>
      </c>
      <c r="AD458">
        <f>WEEKDAY(India_Data[[#This Row],[Order Date]])</f>
        <v>6</v>
      </c>
      <c r="AE458" t="str">
        <f>IF(OR(India_Data[[#This Row],[Column1]]=1,India_Data[[#This Row],[Column1]]=7),"Weekend","Weekday")</f>
        <v>Weekday</v>
      </c>
      <c r="AF458" s="15">
        <f>WEEKDAY(India_Data[[#This Row],[Order Date]],2)</f>
        <v>5</v>
      </c>
      <c r="AG458" s="15" t="str">
        <f>IF(India_Data[[#This Row],[Column3]]&gt;5,"Weekend","weekday")</f>
        <v>weekday</v>
      </c>
    </row>
    <row r="459" spans="1:33" x14ac:dyDescent="0.35">
      <c r="A459" s="9">
        <v>458</v>
      </c>
      <c r="B459" s="7" t="s">
        <v>593</v>
      </c>
      <c r="C459" s="7" t="s">
        <v>26</v>
      </c>
      <c r="D459" s="7" t="s">
        <v>594</v>
      </c>
      <c r="E459" s="7" t="s">
        <v>595</v>
      </c>
      <c r="F459" s="7" t="s">
        <v>29</v>
      </c>
      <c r="G459" s="7" t="s">
        <v>393</v>
      </c>
      <c r="H459" s="7" t="s">
        <v>136</v>
      </c>
      <c r="I459" s="7" t="s">
        <v>32</v>
      </c>
      <c r="J459" s="7" t="s">
        <v>54</v>
      </c>
      <c r="K459" s="7" t="s">
        <v>1102</v>
      </c>
      <c r="L459" s="7" t="s">
        <v>35</v>
      </c>
      <c r="M459" s="7" t="s">
        <v>105</v>
      </c>
      <c r="N459" s="7" t="s">
        <v>1103</v>
      </c>
      <c r="O459" s="7">
        <v>237.72</v>
      </c>
      <c r="P459" s="7">
        <v>7</v>
      </c>
      <c r="Q459" s="7">
        <v>52.29</v>
      </c>
      <c r="R459" s="7">
        <v>16.170000000000002</v>
      </c>
      <c r="S459" s="7" t="s">
        <v>38</v>
      </c>
      <c r="T459" s="7">
        <v>767</v>
      </c>
      <c r="U459" s="7" t="s">
        <v>206</v>
      </c>
      <c r="V459" s="7" t="s">
        <v>214</v>
      </c>
      <c r="W459" s="8" t="s">
        <v>41</v>
      </c>
      <c r="X459" s="3">
        <v>45634</v>
      </c>
      <c r="Y459" s="4" t="str">
        <f>TEXT(India_Data[[#This Row],[Order Date]],"YYYY")</f>
        <v>2024</v>
      </c>
      <c r="Z459" s="4" t="str">
        <f>TEXT(India_Data[[#This Row],[Order Date]],"dddd")</f>
        <v>Sunday</v>
      </c>
      <c r="AA459" s="4" t="str">
        <f>TEXT(India_Data[[#This Row],[Order Date]],"MMMM")</f>
        <v>December</v>
      </c>
      <c r="AB459" s="4">
        <v>45520</v>
      </c>
      <c r="AC459" t="str">
        <f>IF(OR(India_Data[[#This Row],[Dayname]]="Sunday",India_Data[[#This Row],[Dayname]]="Saturday"),"Weekend","Weekday")</f>
        <v>Weekend</v>
      </c>
      <c r="AD459">
        <f>WEEKDAY(India_Data[[#This Row],[Order Date]])</f>
        <v>1</v>
      </c>
      <c r="AE459" t="str">
        <f>IF(OR(India_Data[[#This Row],[Column1]]=1,India_Data[[#This Row],[Column1]]=7),"Weekend","Weekday")</f>
        <v>Weekend</v>
      </c>
      <c r="AF459" s="15">
        <f>WEEKDAY(India_Data[[#This Row],[Order Date]],2)</f>
        <v>7</v>
      </c>
      <c r="AG459" s="15" t="str">
        <f>IF(India_Data[[#This Row],[Column3]]&gt;5,"Weekend","weekday")</f>
        <v>Weekend</v>
      </c>
    </row>
    <row r="460" spans="1:33" x14ac:dyDescent="0.35">
      <c r="A460" s="9">
        <v>459</v>
      </c>
      <c r="B460" s="7" t="s">
        <v>1325</v>
      </c>
      <c r="C460" s="7" t="s">
        <v>26</v>
      </c>
      <c r="D460" s="7" t="s">
        <v>1326</v>
      </c>
      <c r="E460" s="7" t="s">
        <v>1327</v>
      </c>
      <c r="F460" s="7" t="s">
        <v>29</v>
      </c>
      <c r="G460" s="7" t="s">
        <v>623</v>
      </c>
      <c r="H460" s="7" t="s">
        <v>63</v>
      </c>
      <c r="I460" s="7" t="s">
        <v>32</v>
      </c>
      <c r="J460" s="7" t="s">
        <v>54</v>
      </c>
      <c r="K460" s="7" t="s">
        <v>1349</v>
      </c>
      <c r="L460" s="7" t="s">
        <v>35</v>
      </c>
      <c r="M460" s="7" t="s">
        <v>84</v>
      </c>
      <c r="N460" s="7" t="s">
        <v>1350</v>
      </c>
      <c r="O460" s="7">
        <v>52.32</v>
      </c>
      <c r="P460" s="7">
        <v>8</v>
      </c>
      <c r="Q460" s="7">
        <v>14.64</v>
      </c>
      <c r="R460" s="7">
        <v>2.44</v>
      </c>
      <c r="S460" s="7" t="s">
        <v>38</v>
      </c>
      <c r="T460" s="7">
        <v>415</v>
      </c>
      <c r="U460" s="7" t="s">
        <v>206</v>
      </c>
      <c r="V460" s="7" t="s">
        <v>221</v>
      </c>
      <c r="W460" s="8" t="s">
        <v>41</v>
      </c>
      <c r="X460" s="3">
        <v>45313</v>
      </c>
      <c r="Y460" s="4" t="str">
        <f>TEXT(India_Data[[#This Row],[Order Date]],"YYYY")</f>
        <v>2024</v>
      </c>
      <c r="Z460" s="4" t="str">
        <f>TEXT(India_Data[[#This Row],[Order Date]],"dddd")</f>
        <v>Monday</v>
      </c>
      <c r="AA460" s="4" t="str">
        <f>TEXT(India_Data[[#This Row],[Order Date]],"MMMM")</f>
        <v>January</v>
      </c>
      <c r="AB460" s="4">
        <v>45317</v>
      </c>
      <c r="AC460" t="str">
        <f>IF(OR(India_Data[[#This Row],[Dayname]]="Sunday",India_Data[[#This Row],[Dayname]]="Saturday"),"Weekend","Weekday")</f>
        <v>Weekday</v>
      </c>
      <c r="AD460">
        <f>WEEKDAY(India_Data[[#This Row],[Order Date]])</f>
        <v>2</v>
      </c>
      <c r="AE460" t="str">
        <f>IF(OR(India_Data[[#This Row],[Column1]]=1,India_Data[[#This Row],[Column1]]=7),"Weekend","Weekday")</f>
        <v>Weekday</v>
      </c>
      <c r="AF460" s="15">
        <f>WEEKDAY(India_Data[[#This Row],[Order Date]],2)</f>
        <v>1</v>
      </c>
      <c r="AG460" s="15" t="str">
        <f>IF(India_Data[[#This Row],[Column3]]&gt;5,"Weekend","weekday")</f>
        <v>weekday</v>
      </c>
    </row>
    <row r="461" spans="1:33" x14ac:dyDescent="0.35">
      <c r="A461" s="9">
        <v>460</v>
      </c>
      <c r="B461" s="7" t="s">
        <v>1351</v>
      </c>
      <c r="C461" s="7" t="s">
        <v>26</v>
      </c>
      <c r="D461" s="7" t="s">
        <v>1352</v>
      </c>
      <c r="E461" s="7" t="s">
        <v>1353</v>
      </c>
      <c r="F461" s="7" t="s">
        <v>29</v>
      </c>
      <c r="G461" s="7" t="s">
        <v>117</v>
      </c>
      <c r="H461" s="7" t="s">
        <v>31</v>
      </c>
      <c r="I461" s="7" t="s">
        <v>32</v>
      </c>
      <c r="J461" s="7" t="s">
        <v>33</v>
      </c>
      <c r="K461" s="7" t="s">
        <v>658</v>
      </c>
      <c r="L461" s="7" t="s">
        <v>35</v>
      </c>
      <c r="M461" s="7" t="s">
        <v>105</v>
      </c>
      <c r="N461" s="7" t="s">
        <v>659</v>
      </c>
      <c r="O461" s="7">
        <v>271.44</v>
      </c>
      <c r="P461" s="7">
        <v>8</v>
      </c>
      <c r="Q461" s="7">
        <v>0</v>
      </c>
      <c r="R461" s="7">
        <v>7.05</v>
      </c>
      <c r="S461" s="7" t="s">
        <v>38</v>
      </c>
      <c r="T461" s="7">
        <v>451</v>
      </c>
      <c r="U461" s="7" t="s">
        <v>206</v>
      </c>
      <c r="V461" s="7" t="s">
        <v>228</v>
      </c>
      <c r="W461" s="8" t="s">
        <v>41</v>
      </c>
      <c r="X461" s="3">
        <v>44294</v>
      </c>
      <c r="Y461" s="4" t="str">
        <f>TEXT(India_Data[[#This Row],[Order Date]],"YYYY")</f>
        <v>2021</v>
      </c>
      <c r="Z461" s="4" t="str">
        <f>TEXT(India_Data[[#This Row],[Order Date]],"dddd")</f>
        <v>Thursday</v>
      </c>
      <c r="AA461" s="4" t="str">
        <f>TEXT(India_Data[[#This Row],[Order Date]],"MMMM")</f>
        <v>April</v>
      </c>
      <c r="AB461" s="4">
        <v>44416</v>
      </c>
      <c r="AC461" t="str">
        <f>IF(OR(India_Data[[#This Row],[Dayname]]="Sunday",India_Data[[#This Row],[Dayname]]="Saturday"),"Weekend","Weekday")</f>
        <v>Weekday</v>
      </c>
      <c r="AD461">
        <f>WEEKDAY(India_Data[[#This Row],[Order Date]])</f>
        <v>5</v>
      </c>
      <c r="AE461" t="str">
        <f>IF(OR(India_Data[[#This Row],[Column1]]=1,India_Data[[#This Row],[Column1]]=7),"Weekend","Weekday")</f>
        <v>Weekday</v>
      </c>
      <c r="AF461" s="15">
        <f>WEEKDAY(India_Data[[#This Row],[Order Date]],2)</f>
        <v>4</v>
      </c>
      <c r="AG461" s="15" t="str">
        <f>IF(India_Data[[#This Row],[Column3]]&gt;5,"Weekend","weekday")</f>
        <v>weekday</v>
      </c>
    </row>
    <row r="462" spans="1:33" x14ac:dyDescent="0.35">
      <c r="A462" s="9">
        <v>461</v>
      </c>
      <c r="B462" s="7" t="s">
        <v>233</v>
      </c>
      <c r="C462" s="7" t="s">
        <v>26</v>
      </c>
      <c r="D462" s="7" t="s">
        <v>234</v>
      </c>
      <c r="E462" s="7" t="s">
        <v>235</v>
      </c>
      <c r="F462" s="7" t="s">
        <v>29</v>
      </c>
      <c r="G462" s="7" t="s">
        <v>236</v>
      </c>
      <c r="H462" s="7" t="s">
        <v>165</v>
      </c>
      <c r="I462" s="7" t="s">
        <v>32</v>
      </c>
      <c r="J462" s="7" t="s">
        <v>47</v>
      </c>
      <c r="K462" s="7" t="s">
        <v>1354</v>
      </c>
      <c r="L462" s="7" t="s">
        <v>35</v>
      </c>
      <c r="M462" s="7" t="s">
        <v>105</v>
      </c>
      <c r="N462" s="7" t="s">
        <v>1355</v>
      </c>
      <c r="O462" s="7">
        <v>237.84</v>
      </c>
      <c r="P462" s="7">
        <v>8</v>
      </c>
      <c r="Q462" s="7">
        <v>16.559999999999999</v>
      </c>
      <c r="R462" s="7">
        <v>4.72</v>
      </c>
      <c r="S462" s="7" t="s">
        <v>38</v>
      </c>
      <c r="T462" s="7">
        <v>763</v>
      </c>
      <c r="U462" s="7" t="s">
        <v>206</v>
      </c>
      <c r="V462" s="7" t="s">
        <v>207</v>
      </c>
      <c r="W462" s="8" t="s">
        <v>41</v>
      </c>
      <c r="X462" s="3">
        <v>44273</v>
      </c>
      <c r="Y462" s="4" t="str">
        <f>TEXT(India_Data[[#This Row],[Order Date]],"YYYY")</f>
        <v>2021</v>
      </c>
      <c r="Z462" s="4" t="str">
        <f>TEXT(India_Data[[#This Row],[Order Date]],"dddd")</f>
        <v>Thursday</v>
      </c>
      <c r="AA462" s="4" t="str">
        <f>TEXT(India_Data[[#This Row],[Order Date]],"MMMM")</f>
        <v>March</v>
      </c>
      <c r="AB462" s="4">
        <v>44278</v>
      </c>
      <c r="AC462" t="str">
        <f>IF(OR(India_Data[[#This Row],[Dayname]]="Sunday",India_Data[[#This Row],[Dayname]]="Saturday"),"Weekend","Weekday")</f>
        <v>Weekday</v>
      </c>
      <c r="AD462">
        <f>WEEKDAY(India_Data[[#This Row],[Order Date]])</f>
        <v>5</v>
      </c>
      <c r="AE462" t="str">
        <f>IF(OR(India_Data[[#This Row],[Column1]]=1,India_Data[[#This Row],[Column1]]=7),"Weekend","Weekday")</f>
        <v>Weekday</v>
      </c>
      <c r="AF462" s="15">
        <f>WEEKDAY(India_Data[[#This Row],[Order Date]],2)</f>
        <v>4</v>
      </c>
      <c r="AG462" s="15" t="str">
        <f>IF(India_Data[[#This Row],[Column3]]&gt;5,"Weekend","weekday")</f>
        <v>weekday</v>
      </c>
    </row>
    <row r="463" spans="1:33" x14ac:dyDescent="0.35">
      <c r="A463" s="9">
        <v>462</v>
      </c>
      <c r="B463" s="7" t="s">
        <v>1356</v>
      </c>
      <c r="C463" s="7" t="s">
        <v>26</v>
      </c>
      <c r="D463" s="7" t="s">
        <v>690</v>
      </c>
      <c r="E463" s="7" t="s">
        <v>691</v>
      </c>
      <c r="F463" s="7" t="s">
        <v>29</v>
      </c>
      <c r="G463" s="7" t="s">
        <v>1077</v>
      </c>
      <c r="H463" s="7" t="s">
        <v>165</v>
      </c>
      <c r="I463" s="7" t="s">
        <v>32</v>
      </c>
      <c r="J463" s="7" t="s">
        <v>47</v>
      </c>
      <c r="K463" s="7" t="s">
        <v>1357</v>
      </c>
      <c r="L463" s="7" t="s">
        <v>35</v>
      </c>
      <c r="M463" s="7" t="s">
        <v>76</v>
      </c>
      <c r="N463" s="7" t="s">
        <v>1358</v>
      </c>
      <c r="O463" s="7">
        <v>178.2</v>
      </c>
      <c r="P463" s="7">
        <v>9</v>
      </c>
      <c r="Q463" s="7">
        <v>21.33</v>
      </c>
      <c r="R463" s="7">
        <v>10.32</v>
      </c>
      <c r="S463" s="7" t="s">
        <v>38</v>
      </c>
      <c r="T463" s="7">
        <v>51</v>
      </c>
      <c r="U463" s="7" t="s">
        <v>206</v>
      </c>
      <c r="V463" s="7" t="s">
        <v>214</v>
      </c>
      <c r="W463" s="8" t="s">
        <v>41</v>
      </c>
      <c r="X463" s="3">
        <v>45019</v>
      </c>
      <c r="Y463" s="4" t="str">
        <f>TEXT(India_Data[[#This Row],[Order Date]],"YYYY")</f>
        <v>2023</v>
      </c>
      <c r="Z463" s="4" t="str">
        <f>TEXT(India_Data[[#This Row],[Order Date]],"dddd")</f>
        <v>Monday</v>
      </c>
      <c r="AA463" s="4" t="str">
        <f>TEXT(India_Data[[#This Row],[Order Date]],"MMMM")</f>
        <v>April</v>
      </c>
      <c r="AB463" s="4">
        <v>45172</v>
      </c>
      <c r="AC463" t="str">
        <f>IF(OR(India_Data[[#This Row],[Dayname]]="Sunday",India_Data[[#This Row],[Dayname]]="Saturday"),"Weekend","Weekday")</f>
        <v>Weekday</v>
      </c>
      <c r="AD463">
        <f>WEEKDAY(India_Data[[#This Row],[Order Date]])</f>
        <v>2</v>
      </c>
      <c r="AE463" t="str">
        <f>IF(OR(India_Data[[#This Row],[Column1]]=1,India_Data[[#This Row],[Column1]]=7),"Weekend","Weekday")</f>
        <v>Weekday</v>
      </c>
      <c r="AF463" s="15">
        <f>WEEKDAY(India_Data[[#This Row],[Order Date]],2)</f>
        <v>1</v>
      </c>
      <c r="AG463" s="15" t="str">
        <f>IF(India_Data[[#This Row],[Column3]]&gt;5,"Weekend","weekday")</f>
        <v>weekday</v>
      </c>
    </row>
    <row r="464" spans="1:33" x14ac:dyDescent="0.35">
      <c r="A464" s="9">
        <v>463</v>
      </c>
      <c r="B464" s="7" t="s">
        <v>327</v>
      </c>
      <c r="C464" s="7" t="s">
        <v>26</v>
      </c>
      <c r="D464" s="7" t="s">
        <v>328</v>
      </c>
      <c r="E464" s="7" t="s">
        <v>329</v>
      </c>
      <c r="F464" s="7" t="s">
        <v>110</v>
      </c>
      <c r="G464" s="7" t="s">
        <v>89</v>
      </c>
      <c r="H464" s="7" t="s">
        <v>303</v>
      </c>
      <c r="I464" s="7" t="s">
        <v>32</v>
      </c>
      <c r="J464" s="7" t="s">
        <v>33</v>
      </c>
      <c r="K464" s="7" t="s">
        <v>1001</v>
      </c>
      <c r="L464" s="7" t="s">
        <v>35</v>
      </c>
      <c r="M464" s="7" t="s">
        <v>105</v>
      </c>
      <c r="N464" s="7" t="s">
        <v>1002</v>
      </c>
      <c r="O464" s="7">
        <v>102.42</v>
      </c>
      <c r="P464" s="7">
        <v>6</v>
      </c>
      <c r="Q464" s="7">
        <v>34.74</v>
      </c>
      <c r="R464" s="7">
        <v>9.9499999999999993</v>
      </c>
      <c r="S464" s="7" t="s">
        <v>38</v>
      </c>
      <c r="T464" s="7">
        <v>746</v>
      </c>
      <c r="U464" s="7" t="s">
        <v>206</v>
      </c>
      <c r="V464" s="7" t="s">
        <v>214</v>
      </c>
      <c r="W464" s="8" t="s">
        <v>41</v>
      </c>
      <c r="X464" s="3">
        <v>45561</v>
      </c>
      <c r="Y464" s="4" t="str">
        <f>TEXT(India_Data[[#This Row],[Order Date]],"YYYY")</f>
        <v>2024</v>
      </c>
      <c r="Z464" s="4" t="str">
        <f>TEXT(India_Data[[#This Row],[Order Date]],"dddd")</f>
        <v>Thursday</v>
      </c>
      <c r="AA464" s="4" t="str">
        <f>TEXT(India_Data[[#This Row],[Order Date]],"MMMM")</f>
        <v>September</v>
      </c>
      <c r="AB464" s="4">
        <v>45565</v>
      </c>
      <c r="AC464" t="str">
        <f>IF(OR(India_Data[[#This Row],[Dayname]]="Sunday",India_Data[[#This Row],[Dayname]]="Saturday"),"Weekend","Weekday")</f>
        <v>Weekday</v>
      </c>
      <c r="AD464">
        <f>WEEKDAY(India_Data[[#This Row],[Order Date]])</f>
        <v>5</v>
      </c>
      <c r="AE464" t="str">
        <f>IF(OR(India_Data[[#This Row],[Column1]]=1,India_Data[[#This Row],[Column1]]=7),"Weekend","Weekday")</f>
        <v>Weekday</v>
      </c>
      <c r="AF464" s="15">
        <f>WEEKDAY(India_Data[[#This Row],[Order Date]],2)</f>
        <v>4</v>
      </c>
      <c r="AG464" s="15" t="str">
        <f>IF(India_Data[[#This Row],[Column3]]&gt;5,"Weekend","weekday")</f>
        <v>weekday</v>
      </c>
    </row>
    <row r="465" spans="1:33" x14ac:dyDescent="0.35">
      <c r="A465" s="9">
        <v>464</v>
      </c>
      <c r="B465" s="7" t="s">
        <v>1003</v>
      </c>
      <c r="C465" s="7" t="s">
        <v>26</v>
      </c>
      <c r="D465" s="7" t="s">
        <v>1004</v>
      </c>
      <c r="E465" s="7" t="s">
        <v>1005</v>
      </c>
      <c r="F465" s="7" t="s">
        <v>110</v>
      </c>
      <c r="G465" s="7" t="s">
        <v>1006</v>
      </c>
      <c r="H465" s="7" t="s">
        <v>31</v>
      </c>
      <c r="I465" s="7" t="s">
        <v>32</v>
      </c>
      <c r="J465" s="7" t="s">
        <v>33</v>
      </c>
      <c r="K465" s="7" t="s">
        <v>1007</v>
      </c>
      <c r="L465" s="7" t="s">
        <v>35</v>
      </c>
      <c r="M465" s="7" t="s">
        <v>159</v>
      </c>
      <c r="N465" s="7" t="s">
        <v>1008</v>
      </c>
      <c r="O465" s="7">
        <v>152.28</v>
      </c>
      <c r="P465" s="7">
        <v>6</v>
      </c>
      <c r="Q465" s="7">
        <v>28.8</v>
      </c>
      <c r="R465" s="7">
        <v>3.6</v>
      </c>
      <c r="S465" s="7" t="s">
        <v>38</v>
      </c>
      <c r="T465" s="7">
        <v>478</v>
      </c>
      <c r="U465" s="7" t="s">
        <v>206</v>
      </c>
      <c r="V465" s="7" t="s">
        <v>221</v>
      </c>
      <c r="W465" s="8" t="s">
        <v>41</v>
      </c>
      <c r="X465" s="3">
        <v>45460</v>
      </c>
      <c r="Y465" s="4" t="str">
        <f>TEXT(India_Data[[#This Row],[Order Date]],"YYYY")</f>
        <v>2024</v>
      </c>
      <c r="Z465" s="4" t="str">
        <f>TEXT(India_Data[[#This Row],[Order Date]],"dddd")</f>
        <v>Monday</v>
      </c>
      <c r="AA465" s="4" t="str">
        <f>TEXT(India_Data[[#This Row],[Order Date]],"MMMM")</f>
        <v>June</v>
      </c>
      <c r="AB465" s="4">
        <v>45466</v>
      </c>
      <c r="AC465" t="str">
        <f>IF(OR(India_Data[[#This Row],[Dayname]]="Sunday",India_Data[[#This Row],[Dayname]]="Saturday"),"Weekend","Weekday")</f>
        <v>Weekday</v>
      </c>
      <c r="AD465">
        <f>WEEKDAY(India_Data[[#This Row],[Order Date]])</f>
        <v>2</v>
      </c>
      <c r="AE465" t="str">
        <f>IF(OR(India_Data[[#This Row],[Column1]]=1,India_Data[[#This Row],[Column1]]=7),"Weekend","Weekday")</f>
        <v>Weekday</v>
      </c>
      <c r="AF465" s="15">
        <f>WEEKDAY(India_Data[[#This Row],[Order Date]],2)</f>
        <v>1</v>
      </c>
      <c r="AG465" s="15" t="str">
        <f>IF(India_Data[[#This Row],[Column3]]&gt;5,"Weekend","weekday")</f>
        <v>weekday</v>
      </c>
    </row>
    <row r="466" spans="1:33" x14ac:dyDescent="0.35">
      <c r="A466" s="9">
        <v>465</v>
      </c>
      <c r="B466" s="7" t="s">
        <v>962</v>
      </c>
      <c r="C466" s="7" t="s">
        <v>26</v>
      </c>
      <c r="D466" s="7" t="s">
        <v>947</v>
      </c>
      <c r="E466" s="7" t="s">
        <v>948</v>
      </c>
      <c r="F466" s="7" t="s">
        <v>110</v>
      </c>
      <c r="G466" s="7" t="s">
        <v>963</v>
      </c>
      <c r="H466" s="7" t="s">
        <v>165</v>
      </c>
      <c r="I466" s="7" t="s">
        <v>32</v>
      </c>
      <c r="J466" s="7" t="s">
        <v>47</v>
      </c>
      <c r="K466" s="7" t="s">
        <v>1009</v>
      </c>
      <c r="L466" s="7" t="s">
        <v>35</v>
      </c>
      <c r="M466" s="7" t="s">
        <v>91</v>
      </c>
      <c r="N466" s="7" t="s">
        <v>1010</v>
      </c>
      <c r="O466" s="7">
        <v>83.55</v>
      </c>
      <c r="P466" s="7">
        <v>5</v>
      </c>
      <c r="Q466" s="7">
        <v>27.45</v>
      </c>
      <c r="R466" s="7">
        <v>3.58</v>
      </c>
      <c r="S466" s="7" t="s">
        <v>38</v>
      </c>
      <c r="T466" s="7">
        <v>49</v>
      </c>
      <c r="U466" s="7" t="s">
        <v>206</v>
      </c>
      <c r="V466" s="7" t="s">
        <v>228</v>
      </c>
      <c r="W466" s="8" t="s">
        <v>58</v>
      </c>
      <c r="X466" s="3">
        <v>45477</v>
      </c>
      <c r="Y466" s="4" t="str">
        <f>TEXT(India_Data[[#This Row],[Order Date]],"YYYY")</f>
        <v>2024</v>
      </c>
      <c r="Z466" s="4" t="str">
        <f>TEXT(India_Data[[#This Row],[Order Date]],"dddd")</f>
        <v>Thursday</v>
      </c>
      <c r="AA466" s="4" t="str">
        <f>TEXT(India_Data[[#This Row],[Order Date]],"MMMM")</f>
        <v>July</v>
      </c>
      <c r="AB466" s="4">
        <v>45600</v>
      </c>
      <c r="AC466" t="str">
        <f>IF(OR(India_Data[[#This Row],[Dayname]]="Sunday",India_Data[[#This Row],[Dayname]]="Saturday"),"Weekend","Weekday")</f>
        <v>Weekday</v>
      </c>
      <c r="AD466">
        <f>WEEKDAY(India_Data[[#This Row],[Order Date]])</f>
        <v>5</v>
      </c>
      <c r="AE466" t="str">
        <f>IF(OR(India_Data[[#This Row],[Column1]]=1,India_Data[[#This Row],[Column1]]=7),"Weekend","Weekday")</f>
        <v>Weekday</v>
      </c>
      <c r="AF466" s="15">
        <f>WEEKDAY(India_Data[[#This Row],[Order Date]],2)</f>
        <v>4</v>
      </c>
      <c r="AG466" s="15" t="str">
        <f>IF(India_Data[[#This Row],[Column3]]&gt;5,"Weekend","weekday")</f>
        <v>weekday</v>
      </c>
    </row>
    <row r="467" spans="1:33" x14ac:dyDescent="0.35">
      <c r="A467" s="9">
        <v>466</v>
      </c>
      <c r="B467" s="7" t="s">
        <v>1011</v>
      </c>
      <c r="C467" s="7" t="s">
        <v>26</v>
      </c>
      <c r="D467" s="7" t="s">
        <v>1012</v>
      </c>
      <c r="E467" s="7" t="s">
        <v>1013</v>
      </c>
      <c r="F467" s="7" t="s">
        <v>110</v>
      </c>
      <c r="G467" s="7" t="s">
        <v>1014</v>
      </c>
      <c r="H467" s="7" t="s">
        <v>179</v>
      </c>
      <c r="I467" s="7" t="s">
        <v>32</v>
      </c>
      <c r="J467" s="7" t="s">
        <v>180</v>
      </c>
      <c r="K467" s="7" t="s">
        <v>186</v>
      </c>
      <c r="L467" s="7" t="s">
        <v>35</v>
      </c>
      <c r="M467" s="7" t="s">
        <v>84</v>
      </c>
      <c r="N467" s="7" t="s">
        <v>187</v>
      </c>
      <c r="O467" s="7">
        <v>66.45</v>
      </c>
      <c r="P467" s="7">
        <v>5</v>
      </c>
      <c r="Q467" s="7">
        <v>14.55</v>
      </c>
      <c r="R467" s="7">
        <v>0.71</v>
      </c>
      <c r="S467" s="7" t="s">
        <v>38</v>
      </c>
      <c r="T467" s="7">
        <v>722</v>
      </c>
      <c r="U467" s="7" t="s">
        <v>206</v>
      </c>
      <c r="V467" s="7" t="s">
        <v>214</v>
      </c>
      <c r="W467" s="8" t="s">
        <v>58</v>
      </c>
      <c r="X467" s="3">
        <v>45453</v>
      </c>
      <c r="Y467" s="4" t="str">
        <f>TEXT(India_Data[[#This Row],[Order Date]],"YYYY")</f>
        <v>2024</v>
      </c>
      <c r="Z467" s="4" t="str">
        <f>TEXT(India_Data[[#This Row],[Order Date]],"dddd")</f>
        <v>Monday</v>
      </c>
      <c r="AA467" s="4" t="str">
        <f>TEXT(India_Data[[#This Row],[Order Date]],"MMMM")</f>
        <v>June</v>
      </c>
      <c r="AB467" s="4">
        <v>45575</v>
      </c>
      <c r="AC467" t="str">
        <f>IF(OR(India_Data[[#This Row],[Dayname]]="Sunday",India_Data[[#This Row],[Dayname]]="Saturday"),"Weekend","Weekday")</f>
        <v>Weekday</v>
      </c>
      <c r="AD467">
        <f>WEEKDAY(India_Data[[#This Row],[Order Date]])</f>
        <v>2</v>
      </c>
      <c r="AE467" t="str">
        <f>IF(OR(India_Data[[#This Row],[Column1]]=1,India_Data[[#This Row],[Column1]]=7),"Weekend","Weekday")</f>
        <v>Weekday</v>
      </c>
      <c r="AF467" s="15">
        <f>WEEKDAY(India_Data[[#This Row],[Order Date]],2)</f>
        <v>1</v>
      </c>
      <c r="AG467" s="15" t="str">
        <f>IF(India_Data[[#This Row],[Column3]]&gt;5,"Weekend","weekday")</f>
        <v>weekday</v>
      </c>
    </row>
    <row r="468" spans="1:33" x14ac:dyDescent="0.35">
      <c r="A468" s="9">
        <v>467</v>
      </c>
      <c r="B468" s="7" t="s">
        <v>1015</v>
      </c>
      <c r="C468" s="7" t="s">
        <v>26</v>
      </c>
      <c r="D468" s="7" t="s">
        <v>1016</v>
      </c>
      <c r="E468" s="7" t="s">
        <v>1017</v>
      </c>
      <c r="F468" s="7" t="s">
        <v>110</v>
      </c>
      <c r="G468" s="7" t="s">
        <v>203</v>
      </c>
      <c r="H468" s="7" t="s">
        <v>53</v>
      </c>
      <c r="I468" s="7" t="s">
        <v>32</v>
      </c>
      <c r="J468" s="7" t="s">
        <v>54</v>
      </c>
      <c r="K468" s="7" t="s">
        <v>628</v>
      </c>
      <c r="L468" s="7" t="s">
        <v>35</v>
      </c>
      <c r="M468" s="7" t="s">
        <v>76</v>
      </c>
      <c r="N468" s="7" t="s">
        <v>629</v>
      </c>
      <c r="O468" s="7">
        <v>62.7</v>
      </c>
      <c r="P468" s="7">
        <v>5</v>
      </c>
      <c r="Q468" s="7">
        <v>9.9</v>
      </c>
      <c r="R468" s="7">
        <v>4.18</v>
      </c>
      <c r="S468" s="7" t="s">
        <v>38</v>
      </c>
      <c r="T468" s="7">
        <v>775</v>
      </c>
      <c r="U468" s="7" t="s">
        <v>206</v>
      </c>
      <c r="V468" s="7" t="s">
        <v>221</v>
      </c>
      <c r="W468" s="8" t="s">
        <v>41</v>
      </c>
      <c r="X468" s="3">
        <v>45273</v>
      </c>
      <c r="Y468" s="4" t="str">
        <f>TEXT(India_Data[[#This Row],[Order Date]],"YYYY")</f>
        <v>2023</v>
      </c>
      <c r="Z468" s="4" t="str">
        <f>TEXT(India_Data[[#This Row],[Order Date]],"dddd")</f>
        <v>Wednesday</v>
      </c>
      <c r="AA468" s="4" t="str">
        <f>TEXT(India_Data[[#This Row],[Order Date]],"MMMM")</f>
        <v>December</v>
      </c>
      <c r="AB468" s="4">
        <v>45280</v>
      </c>
      <c r="AC468" t="str">
        <f>IF(OR(India_Data[[#This Row],[Dayname]]="Sunday",India_Data[[#This Row],[Dayname]]="Saturday"),"Weekend","Weekday")</f>
        <v>Weekday</v>
      </c>
      <c r="AD468">
        <f>WEEKDAY(India_Data[[#This Row],[Order Date]])</f>
        <v>4</v>
      </c>
      <c r="AE468" t="str">
        <f>IF(OR(India_Data[[#This Row],[Column1]]=1,India_Data[[#This Row],[Column1]]=7),"Weekend","Weekday")</f>
        <v>Weekday</v>
      </c>
      <c r="AF468" s="15">
        <f>WEEKDAY(India_Data[[#This Row],[Order Date]],2)</f>
        <v>3</v>
      </c>
      <c r="AG468" s="15" t="str">
        <f>IF(India_Data[[#This Row],[Column3]]&gt;5,"Weekend","weekday")</f>
        <v>weekday</v>
      </c>
    </row>
    <row r="469" spans="1:33" x14ac:dyDescent="0.35">
      <c r="A469" s="9">
        <v>468</v>
      </c>
      <c r="B469" s="7" t="s">
        <v>1018</v>
      </c>
      <c r="C469" s="7" t="s">
        <v>26</v>
      </c>
      <c r="D469" s="7" t="s">
        <v>1019</v>
      </c>
      <c r="E469" s="7" t="s">
        <v>1020</v>
      </c>
      <c r="F469" s="7" t="s">
        <v>110</v>
      </c>
      <c r="G469" s="7" t="s">
        <v>164</v>
      </c>
      <c r="H469" s="7" t="s">
        <v>165</v>
      </c>
      <c r="I469" s="7" t="s">
        <v>32</v>
      </c>
      <c r="J469" s="7" t="s">
        <v>47</v>
      </c>
      <c r="K469" s="7" t="s">
        <v>1021</v>
      </c>
      <c r="L469" s="7" t="s">
        <v>35</v>
      </c>
      <c r="M469" s="7" t="s">
        <v>36</v>
      </c>
      <c r="N469" s="7" t="s">
        <v>1022</v>
      </c>
      <c r="O469" s="7">
        <v>67.5</v>
      </c>
      <c r="P469" s="7">
        <v>5</v>
      </c>
      <c r="Q469" s="7">
        <v>33</v>
      </c>
      <c r="R469" s="7">
        <v>6.67</v>
      </c>
      <c r="S469" s="7" t="s">
        <v>38</v>
      </c>
      <c r="T469" s="7">
        <v>494</v>
      </c>
      <c r="U469" s="7" t="s">
        <v>206</v>
      </c>
      <c r="V469" s="7" t="s">
        <v>228</v>
      </c>
      <c r="W469" s="8" t="s">
        <v>58</v>
      </c>
      <c r="X469" s="3">
        <v>44616</v>
      </c>
      <c r="Y469" s="4" t="str">
        <f>TEXT(India_Data[[#This Row],[Order Date]],"YYYY")</f>
        <v>2022</v>
      </c>
      <c r="Z469" s="4" t="str">
        <f>TEXT(India_Data[[#This Row],[Order Date]],"dddd")</f>
        <v>Thursday</v>
      </c>
      <c r="AA469" s="4" t="str">
        <f>TEXT(India_Data[[#This Row],[Order Date]],"MMMM")</f>
        <v>February</v>
      </c>
      <c r="AB469" s="4">
        <v>44620</v>
      </c>
      <c r="AC469" t="str">
        <f>IF(OR(India_Data[[#This Row],[Dayname]]="Sunday",India_Data[[#This Row],[Dayname]]="Saturday"),"Weekend","Weekday")</f>
        <v>Weekday</v>
      </c>
      <c r="AD469">
        <f>WEEKDAY(India_Data[[#This Row],[Order Date]])</f>
        <v>5</v>
      </c>
      <c r="AE469" t="str">
        <f>IF(OR(India_Data[[#This Row],[Column1]]=1,India_Data[[#This Row],[Column1]]=7),"Weekend","Weekday")</f>
        <v>Weekday</v>
      </c>
      <c r="AF469" s="15">
        <f>WEEKDAY(India_Data[[#This Row],[Order Date]],2)</f>
        <v>4</v>
      </c>
      <c r="AG469" s="15" t="str">
        <f>IF(India_Data[[#This Row],[Column3]]&gt;5,"Weekend","weekday")</f>
        <v>weekday</v>
      </c>
    </row>
    <row r="470" spans="1:33" x14ac:dyDescent="0.35">
      <c r="A470" s="9">
        <v>469</v>
      </c>
      <c r="B470" s="7" t="s">
        <v>1023</v>
      </c>
      <c r="C470" s="7" t="s">
        <v>26</v>
      </c>
      <c r="D470" s="7" t="s">
        <v>1024</v>
      </c>
      <c r="E470" s="7" t="s">
        <v>1025</v>
      </c>
      <c r="F470" s="7" t="s">
        <v>110</v>
      </c>
      <c r="G470" s="7" t="s">
        <v>164</v>
      </c>
      <c r="H470" s="7" t="s">
        <v>165</v>
      </c>
      <c r="I470" s="7" t="s">
        <v>32</v>
      </c>
      <c r="J470" s="7" t="s">
        <v>47</v>
      </c>
      <c r="K470" s="7" t="s">
        <v>1026</v>
      </c>
      <c r="L470" s="7" t="s">
        <v>35</v>
      </c>
      <c r="M470" s="7" t="s">
        <v>91</v>
      </c>
      <c r="N470" s="7" t="s">
        <v>1027</v>
      </c>
      <c r="O470" s="7">
        <v>54.36</v>
      </c>
      <c r="P470" s="7">
        <v>4</v>
      </c>
      <c r="Q470" s="7">
        <v>9.7200000000000006</v>
      </c>
      <c r="R470" s="7">
        <v>4.49</v>
      </c>
      <c r="S470" s="7" t="s">
        <v>38</v>
      </c>
      <c r="T470" s="7">
        <v>471</v>
      </c>
      <c r="U470" s="7" t="s">
        <v>206</v>
      </c>
      <c r="V470" s="7" t="s">
        <v>214</v>
      </c>
      <c r="W470" s="8" t="s">
        <v>58</v>
      </c>
      <c r="X470" s="3">
        <v>45268</v>
      </c>
      <c r="Y470" s="4" t="str">
        <f>TEXT(India_Data[[#This Row],[Order Date]],"YYYY")</f>
        <v>2023</v>
      </c>
      <c r="Z470" s="4" t="str">
        <f>TEXT(India_Data[[#This Row],[Order Date]],"dddd")</f>
        <v>Friday</v>
      </c>
      <c r="AA470" s="4" t="str">
        <f>TEXT(India_Data[[#This Row],[Order Date]],"MMMM")</f>
        <v>December</v>
      </c>
      <c r="AB470" s="4">
        <v>45155</v>
      </c>
      <c r="AC470" t="str">
        <f>IF(OR(India_Data[[#This Row],[Dayname]]="Sunday",India_Data[[#This Row],[Dayname]]="Saturday"),"Weekend","Weekday")</f>
        <v>Weekday</v>
      </c>
      <c r="AD470">
        <f>WEEKDAY(India_Data[[#This Row],[Order Date]])</f>
        <v>6</v>
      </c>
      <c r="AE470" t="str">
        <f>IF(OR(India_Data[[#This Row],[Column1]]=1,India_Data[[#This Row],[Column1]]=7),"Weekend","Weekday")</f>
        <v>Weekday</v>
      </c>
      <c r="AF470" s="15">
        <f>WEEKDAY(India_Data[[#This Row],[Order Date]],2)</f>
        <v>5</v>
      </c>
      <c r="AG470" s="15" t="str">
        <f>IF(India_Data[[#This Row],[Column3]]&gt;5,"Weekend","weekday")</f>
        <v>weekday</v>
      </c>
    </row>
    <row r="471" spans="1:33" x14ac:dyDescent="0.35">
      <c r="A471" s="9">
        <v>470</v>
      </c>
      <c r="B471" s="7" t="s">
        <v>1028</v>
      </c>
      <c r="C471" s="7" t="s">
        <v>26</v>
      </c>
      <c r="D471" s="7" t="s">
        <v>1029</v>
      </c>
      <c r="E471" s="7" t="s">
        <v>1030</v>
      </c>
      <c r="F471" s="7" t="s">
        <v>110</v>
      </c>
      <c r="G471" s="7" t="s">
        <v>318</v>
      </c>
      <c r="H471" s="7" t="s">
        <v>124</v>
      </c>
      <c r="I471" s="7" t="s">
        <v>32</v>
      </c>
      <c r="J471" s="7" t="s">
        <v>47</v>
      </c>
      <c r="K471" s="7" t="s">
        <v>1031</v>
      </c>
      <c r="L471" s="7" t="s">
        <v>35</v>
      </c>
      <c r="M471" s="7" t="s">
        <v>84</v>
      </c>
      <c r="N471" s="7" t="s">
        <v>1032</v>
      </c>
      <c r="O471" s="7">
        <v>33</v>
      </c>
      <c r="P471" s="7">
        <v>4</v>
      </c>
      <c r="Q471" s="7">
        <v>0.24</v>
      </c>
      <c r="R471" s="7">
        <v>1.25</v>
      </c>
      <c r="S471" s="7" t="s">
        <v>38</v>
      </c>
      <c r="T471" s="7">
        <v>102</v>
      </c>
      <c r="U471" s="7" t="s">
        <v>206</v>
      </c>
      <c r="V471" s="7" t="s">
        <v>228</v>
      </c>
      <c r="W471" s="8" t="s">
        <v>58</v>
      </c>
      <c r="X471" s="3">
        <v>45452</v>
      </c>
      <c r="Y471" s="4" t="str">
        <f>TEXT(India_Data[[#This Row],[Order Date]],"YYYY")</f>
        <v>2024</v>
      </c>
      <c r="Z471" s="4" t="str">
        <f>TEXT(India_Data[[#This Row],[Order Date]],"dddd")</f>
        <v>Sunday</v>
      </c>
      <c r="AA471" s="4" t="str">
        <f>TEXT(India_Data[[#This Row],[Order Date]],"MMMM")</f>
        <v>June</v>
      </c>
      <c r="AB471" s="4">
        <v>45548</v>
      </c>
      <c r="AC471" t="str">
        <f>IF(OR(India_Data[[#This Row],[Dayname]]="Sunday",India_Data[[#This Row],[Dayname]]="Saturday"),"Weekend","Weekday")</f>
        <v>Weekend</v>
      </c>
      <c r="AD471">
        <f>WEEKDAY(India_Data[[#This Row],[Order Date]])</f>
        <v>1</v>
      </c>
      <c r="AE471" t="str">
        <f>IF(OR(India_Data[[#This Row],[Column1]]=1,India_Data[[#This Row],[Column1]]=7),"Weekend","Weekday")</f>
        <v>Weekend</v>
      </c>
      <c r="AF471" s="15">
        <f>WEEKDAY(India_Data[[#This Row],[Order Date]],2)</f>
        <v>7</v>
      </c>
      <c r="AG471" s="15" t="str">
        <f>IF(India_Data[[#This Row],[Column3]]&gt;5,"Weekend","weekday")</f>
        <v>Weekend</v>
      </c>
    </row>
    <row r="472" spans="1:33" x14ac:dyDescent="0.35">
      <c r="A472" s="9">
        <v>471</v>
      </c>
      <c r="B472" s="7" t="s">
        <v>739</v>
      </c>
      <c r="C472" s="7" t="s">
        <v>26</v>
      </c>
      <c r="D472" s="7" t="s">
        <v>740</v>
      </c>
      <c r="E472" s="7" t="s">
        <v>741</v>
      </c>
      <c r="F472" s="7" t="s">
        <v>110</v>
      </c>
      <c r="G472" s="7" t="s">
        <v>164</v>
      </c>
      <c r="H472" s="7" t="s">
        <v>165</v>
      </c>
      <c r="I472" s="7" t="s">
        <v>32</v>
      </c>
      <c r="J472" s="7" t="s">
        <v>47</v>
      </c>
      <c r="K472" s="7" t="s">
        <v>376</v>
      </c>
      <c r="L472" s="7" t="s">
        <v>35</v>
      </c>
      <c r="M472" s="7" t="s">
        <v>76</v>
      </c>
      <c r="N472" s="7" t="s">
        <v>377</v>
      </c>
      <c r="O472" s="7">
        <v>194.64</v>
      </c>
      <c r="P472" s="7">
        <v>4</v>
      </c>
      <c r="Q472" s="7">
        <v>9.7200000000000006</v>
      </c>
      <c r="R472" s="7">
        <v>23.26</v>
      </c>
      <c r="S472" s="7" t="s">
        <v>38</v>
      </c>
      <c r="T472" s="7">
        <v>482</v>
      </c>
      <c r="U472" s="7" t="s">
        <v>206</v>
      </c>
      <c r="V472" s="7" t="s">
        <v>207</v>
      </c>
      <c r="W472" s="8" t="s">
        <v>58</v>
      </c>
      <c r="X472" s="3">
        <v>45618</v>
      </c>
      <c r="Y472" s="4" t="str">
        <f>TEXT(India_Data[[#This Row],[Order Date]],"YYYY")</f>
        <v>2024</v>
      </c>
      <c r="Z472" s="4" t="str">
        <f>TEXT(India_Data[[#This Row],[Order Date]],"dddd")</f>
        <v>Friday</v>
      </c>
      <c r="AA472" s="4" t="str">
        <f>TEXT(India_Data[[#This Row],[Order Date]],"MMMM")</f>
        <v>November</v>
      </c>
      <c r="AB472" s="4">
        <v>45622</v>
      </c>
      <c r="AC472" t="str">
        <f>IF(OR(India_Data[[#This Row],[Dayname]]="Sunday",India_Data[[#This Row],[Dayname]]="Saturday"),"Weekend","Weekday")</f>
        <v>Weekday</v>
      </c>
      <c r="AD472">
        <f>WEEKDAY(India_Data[[#This Row],[Order Date]])</f>
        <v>6</v>
      </c>
      <c r="AE472" t="str">
        <f>IF(OR(India_Data[[#This Row],[Column1]]=1,India_Data[[#This Row],[Column1]]=7),"Weekend","Weekday")</f>
        <v>Weekday</v>
      </c>
      <c r="AF472" s="15">
        <f>WEEKDAY(India_Data[[#This Row],[Order Date]],2)</f>
        <v>5</v>
      </c>
      <c r="AG472" s="15" t="str">
        <f>IF(India_Data[[#This Row],[Column3]]&gt;5,"Weekend","weekday")</f>
        <v>weekday</v>
      </c>
    </row>
    <row r="473" spans="1:33" x14ac:dyDescent="0.35">
      <c r="A473" s="9">
        <v>472</v>
      </c>
      <c r="B473" s="7" t="s">
        <v>1033</v>
      </c>
      <c r="C473" s="7" t="s">
        <v>26</v>
      </c>
      <c r="D473" s="7" t="s">
        <v>1034</v>
      </c>
      <c r="E473" s="7" t="s">
        <v>1035</v>
      </c>
      <c r="F473" s="7" t="s">
        <v>110</v>
      </c>
      <c r="G473" s="7" t="s">
        <v>164</v>
      </c>
      <c r="H473" s="7" t="s">
        <v>165</v>
      </c>
      <c r="I473" s="7" t="s">
        <v>32</v>
      </c>
      <c r="J473" s="7" t="s">
        <v>47</v>
      </c>
      <c r="K473" s="7" t="s">
        <v>673</v>
      </c>
      <c r="L473" s="7" t="s">
        <v>35</v>
      </c>
      <c r="M473" s="7" t="s">
        <v>36</v>
      </c>
      <c r="N473" s="7" t="s">
        <v>674</v>
      </c>
      <c r="O473" s="7">
        <v>33.479999999999997</v>
      </c>
      <c r="P473" s="7">
        <v>4</v>
      </c>
      <c r="Q473" s="7">
        <v>1.32</v>
      </c>
      <c r="R473" s="7">
        <v>1.94</v>
      </c>
      <c r="S473" s="7" t="s">
        <v>38</v>
      </c>
      <c r="T473" s="7">
        <v>666</v>
      </c>
      <c r="U473" s="7" t="s">
        <v>206</v>
      </c>
      <c r="V473" s="7" t="s">
        <v>214</v>
      </c>
      <c r="W473" s="8" t="s">
        <v>58</v>
      </c>
      <c r="X473" s="3">
        <v>44632</v>
      </c>
      <c r="Y473" s="4" t="str">
        <f>TEXT(India_Data[[#This Row],[Order Date]],"YYYY")</f>
        <v>2022</v>
      </c>
      <c r="Z473" s="4" t="str">
        <f>TEXT(India_Data[[#This Row],[Order Date]],"dddd")</f>
        <v>Saturday</v>
      </c>
      <c r="AA473" s="4" t="str">
        <f>TEXT(India_Data[[#This Row],[Order Date]],"MMMM")</f>
        <v>March</v>
      </c>
      <c r="AB473" s="4">
        <v>44785</v>
      </c>
      <c r="AC473" t="str">
        <f>IF(OR(India_Data[[#This Row],[Dayname]]="Sunday",India_Data[[#This Row],[Dayname]]="Saturday"),"Weekend","Weekday")</f>
        <v>Weekend</v>
      </c>
      <c r="AD473">
        <f>WEEKDAY(India_Data[[#This Row],[Order Date]])</f>
        <v>7</v>
      </c>
      <c r="AE473" t="str">
        <f>IF(OR(India_Data[[#This Row],[Column1]]=1,India_Data[[#This Row],[Column1]]=7),"Weekend","Weekday")</f>
        <v>Weekend</v>
      </c>
      <c r="AF473" s="15">
        <f>WEEKDAY(India_Data[[#This Row],[Order Date]],2)</f>
        <v>6</v>
      </c>
      <c r="AG473" s="15" t="str">
        <f>IF(India_Data[[#This Row],[Column3]]&gt;5,"Weekend","weekday")</f>
        <v>Weekend</v>
      </c>
    </row>
    <row r="474" spans="1:33" x14ac:dyDescent="0.35">
      <c r="A474" s="9">
        <v>473</v>
      </c>
      <c r="B474" s="7" t="s">
        <v>294</v>
      </c>
      <c r="C474" s="7" t="s">
        <v>26</v>
      </c>
      <c r="D474" s="7" t="s">
        <v>295</v>
      </c>
      <c r="E474" s="7" t="s">
        <v>296</v>
      </c>
      <c r="F474" s="7" t="s">
        <v>110</v>
      </c>
      <c r="G474" s="7" t="s">
        <v>297</v>
      </c>
      <c r="H474" s="7" t="s">
        <v>63</v>
      </c>
      <c r="I474" s="7" t="s">
        <v>32</v>
      </c>
      <c r="J474" s="7" t="s">
        <v>54</v>
      </c>
      <c r="K474" s="7" t="s">
        <v>298</v>
      </c>
      <c r="L474" s="7" t="s">
        <v>35</v>
      </c>
      <c r="M474" s="7" t="s">
        <v>275</v>
      </c>
      <c r="N474" s="7" t="s">
        <v>299</v>
      </c>
      <c r="O474" s="7">
        <v>1621.44</v>
      </c>
      <c r="P474" s="7">
        <v>3</v>
      </c>
      <c r="Q474" s="7">
        <v>210.78</v>
      </c>
      <c r="R474" s="7">
        <v>97.07</v>
      </c>
      <c r="S474" s="7" t="s">
        <v>38</v>
      </c>
      <c r="T474" s="7">
        <v>736</v>
      </c>
      <c r="U474" s="7" t="s">
        <v>206</v>
      </c>
      <c r="V474" s="7" t="s">
        <v>221</v>
      </c>
      <c r="W474" s="8" t="s">
        <v>41</v>
      </c>
      <c r="X474" s="3">
        <v>45283</v>
      </c>
      <c r="Y474" s="4" t="str">
        <f>TEXT(India_Data[[#This Row],[Order Date]],"YYYY")</f>
        <v>2023</v>
      </c>
      <c r="Z474" s="4" t="str">
        <f>TEXT(India_Data[[#This Row],[Order Date]],"dddd")</f>
        <v>Saturday</v>
      </c>
      <c r="AA474" s="4" t="str">
        <f>TEXT(India_Data[[#This Row],[Order Date]],"MMMM")</f>
        <v>December</v>
      </c>
      <c r="AB474" s="4">
        <v>45288</v>
      </c>
      <c r="AC474" t="str">
        <f>IF(OR(India_Data[[#This Row],[Dayname]]="Sunday",India_Data[[#This Row],[Dayname]]="Saturday"),"Weekend","Weekday")</f>
        <v>Weekend</v>
      </c>
      <c r="AD474">
        <f>WEEKDAY(India_Data[[#This Row],[Order Date]])</f>
        <v>7</v>
      </c>
      <c r="AE474" t="str">
        <f>IF(OR(India_Data[[#This Row],[Column1]]=1,India_Data[[#This Row],[Column1]]=7),"Weekend","Weekday")</f>
        <v>Weekend</v>
      </c>
      <c r="AF474" s="15">
        <f>WEEKDAY(India_Data[[#This Row],[Order Date]],2)</f>
        <v>6</v>
      </c>
      <c r="AG474" s="15" t="str">
        <f>IF(India_Data[[#This Row],[Column3]]&gt;5,"Weekend","weekday")</f>
        <v>Weekend</v>
      </c>
    </row>
    <row r="475" spans="1:33" x14ac:dyDescent="0.35">
      <c r="A475" s="9">
        <v>474</v>
      </c>
      <c r="B475" s="7" t="s">
        <v>300</v>
      </c>
      <c r="C475" s="7" t="s">
        <v>26</v>
      </c>
      <c r="D475" s="7" t="s">
        <v>301</v>
      </c>
      <c r="E475" s="7" t="s">
        <v>302</v>
      </c>
      <c r="F475" s="7" t="s">
        <v>110</v>
      </c>
      <c r="G475" s="7" t="s">
        <v>89</v>
      </c>
      <c r="H475" s="7" t="s">
        <v>303</v>
      </c>
      <c r="I475" s="7" t="s">
        <v>32</v>
      </c>
      <c r="J475" s="7" t="s">
        <v>33</v>
      </c>
      <c r="K475" s="7" t="s">
        <v>304</v>
      </c>
      <c r="L475" s="7" t="s">
        <v>35</v>
      </c>
      <c r="M475" s="7" t="s">
        <v>91</v>
      </c>
      <c r="N475" s="7" t="s">
        <v>305</v>
      </c>
      <c r="O475" s="7">
        <v>49.5</v>
      </c>
      <c r="P475" s="7">
        <v>3</v>
      </c>
      <c r="Q475" s="7">
        <v>1.44</v>
      </c>
      <c r="R475" s="7">
        <v>5.37</v>
      </c>
      <c r="S475" s="7" t="s">
        <v>38</v>
      </c>
      <c r="T475" s="7">
        <v>639</v>
      </c>
      <c r="U475" s="7" t="s">
        <v>206</v>
      </c>
      <c r="V475" s="7" t="s">
        <v>228</v>
      </c>
      <c r="W475" s="8" t="s">
        <v>41</v>
      </c>
      <c r="X475" s="3">
        <v>44294</v>
      </c>
      <c r="Y475" s="4" t="str">
        <f>TEXT(India_Data[[#This Row],[Order Date]],"YYYY")</f>
        <v>2021</v>
      </c>
      <c r="Z475" s="4" t="str">
        <f>TEXT(India_Data[[#This Row],[Order Date]],"dddd")</f>
        <v>Thursday</v>
      </c>
      <c r="AA475" s="4" t="str">
        <f>TEXT(India_Data[[#This Row],[Order Date]],"MMMM")</f>
        <v>April</v>
      </c>
      <c r="AB475" s="4">
        <v>44416</v>
      </c>
      <c r="AC475" t="str">
        <f>IF(OR(India_Data[[#This Row],[Dayname]]="Sunday",India_Data[[#This Row],[Dayname]]="Saturday"),"Weekend","Weekday")</f>
        <v>Weekday</v>
      </c>
      <c r="AD475">
        <f>WEEKDAY(India_Data[[#This Row],[Order Date]])</f>
        <v>5</v>
      </c>
      <c r="AE475" t="str">
        <f>IF(OR(India_Data[[#This Row],[Column1]]=1,India_Data[[#This Row],[Column1]]=7),"Weekend","Weekday")</f>
        <v>Weekday</v>
      </c>
      <c r="AF475" s="15">
        <f>WEEKDAY(India_Data[[#This Row],[Order Date]],2)</f>
        <v>4</v>
      </c>
      <c r="AG475" s="15" t="str">
        <f>IF(India_Data[[#This Row],[Column3]]&gt;5,"Weekend","weekday")</f>
        <v>weekday</v>
      </c>
    </row>
    <row r="476" spans="1:33" x14ac:dyDescent="0.35">
      <c r="A476" s="9">
        <v>475</v>
      </c>
      <c r="B476" s="7" t="s">
        <v>107</v>
      </c>
      <c r="C476" s="7" t="s">
        <v>26</v>
      </c>
      <c r="D476" s="7" t="s">
        <v>108</v>
      </c>
      <c r="E476" s="7" t="s">
        <v>109</v>
      </c>
      <c r="F476" s="7" t="s">
        <v>110</v>
      </c>
      <c r="G476" s="7" t="s">
        <v>111</v>
      </c>
      <c r="H476" s="7" t="s">
        <v>46</v>
      </c>
      <c r="I476" s="7" t="s">
        <v>32</v>
      </c>
      <c r="J476" s="7" t="s">
        <v>47</v>
      </c>
      <c r="K476" s="7" t="s">
        <v>306</v>
      </c>
      <c r="L476" s="7" t="s">
        <v>35</v>
      </c>
      <c r="M476" s="7" t="s">
        <v>91</v>
      </c>
      <c r="N476" s="7" t="s">
        <v>307</v>
      </c>
      <c r="O476" s="7">
        <v>42.21</v>
      </c>
      <c r="P476" s="7">
        <v>3</v>
      </c>
      <c r="Q476" s="7">
        <v>11.34</v>
      </c>
      <c r="R476" s="7">
        <v>3.03</v>
      </c>
      <c r="S476" s="7" t="s">
        <v>38</v>
      </c>
      <c r="T476" s="7">
        <v>208</v>
      </c>
      <c r="U476" s="7" t="s">
        <v>206</v>
      </c>
      <c r="V476" s="7" t="s">
        <v>207</v>
      </c>
      <c r="W476" s="8" t="s">
        <v>58</v>
      </c>
      <c r="X476" s="3">
        <v>45614</v>
      </c>
      <c r="Y476" s="4" t="str">
        <f>TEXT(India_Data[[#This Row],[Order Date]],"YYYY")</f>
        <v>2024</v>
      </c>
      <c r="Z476" s="4" t="str">
        <f>TEXT(India_Data[[#This Row],[Order Date]],"dddd")</f>
        <v>Monday</v>
      </c>
      <c r="AA476" s="4" t="str">
        <f>TEXT(India_Data[[#This Row],[Order Date]],"MMMM")</f>
        <v>November</v>
      </c>
      <c r="AB476" s="4">
        <v>45618</v>
      </c>
      <c r="AC476" t="str">
        <f>IF(OR(India_Data[[#This Row],[Dayname]]="Sunday",India_Data[[#This Row],[Dayname]]="Saturday"),"Weekend","Weekday")</f>
        <v>Weekday</v>
      </c>
      <c r="AD476">
        <f>WEEKDAY(India_Data[[#This Row],[Order Date]])</f>
        <v>2</v>
      </c>
      <c r="AE476" t="str">
        <f>IF(OR(India_Data[[#This Row],[Column1]]=1,India_Data[[#This Row],[Column1]]=7),"Weekend","Weekday")</f>
        <v>Weekday</v>
      </c>
      <c r="AF476" s="15">
        <f>WEEKDAY(India_Data[[#This Row],[Order Date]],2)</f>
        <v>1</v>
      </c>
      <c r="AG476" s="15" t="str">
        <f>IF(India_Data[[#This Row],[Column3]]&gt;5,"Weekend","weekday")</f>
        <v>weekday</v>
      </c>
    </row>
    <row r="477" spans="1:33" x14ac:dyDescent="0.35">
      <c r="A477" s="9">
        <v>476</v>
      </c>
      <c r="B477" s="7" t="s">
        <v>308</v>
      </c>
      <c r="C477" s="7" t="s">
        <v>26</v>
      </c>
      <c r="D477" s="7" t="s">
        <v>309</v>
      </c>
      <c r="E477" s="7" t="s">
        <v>310</v>
      </c>
      <c r="F477" s="7" t="s">
        <v>110</v>
      </c>
      <c r="G477" s="7" t="s">
        <v>311</v>
      </c>
      <c r="H477" s="7" t="s">
        <v>312</v>
      </c>
      <c r="I477" s="7" t="s">
        <v>32</v>
      </c>
      <c r="J477" s="7" t="s">
        <v>180</v>
      </c>
      <c r="K477" s="7" t="s">
        <v>313</v>
      </c>
      <c r="L477" s="7" t="s">
        <v>35</v>
      </c>
      <c r="M477" s="7" t="s">
        <v>91</v>
      </c>
      <c r="N477" s="7" t="s">
        <v>314</v>
      </c>
      <c r="O477" s="7">
        <v>26.37</v>
      </c>
      <c r="P477" s="7">
        <v>3</v>
      </c>
      <c r="Q477" s="7">
        <v>0.45</v>
      </c>
      <c r="R477" s="7">
        <v>1.36</v>
      </c>
      <c r="S477" s="7" t="s">
        <v>38</v>
      </c>
      <c r="T477" s="7">
        <v>409</v>
      </c>
      <c r="U477" s="7" t="s">
        <v>206</v>
      </c>
      <c r="V477" s="7" t="s">
        <v>214</v>
      </c>
      <c r="W477" s="8" t="s">
        <v>41</v>
      </c>
      <c r="X477" s="3">
        <v>44919</v>
      </c>
      <c r="Y477" s="4" t="str">
        <f>TEXT(India_Data[[#This Row],[Order Date]],"YYYY")</f>
        <v>2022</v>
      </c>
      <c r="Z477" s="4" t="str">
        <f>TEXT(India_Data[[#This Row],[Order Date]],"dddd")</f>
        <v>Saturday</v>
      </c>
      <c r="AA477" s="4" t="str">
        <f>TEXT(India_Data[[#This Row],[Order Date]],"MMMM")</f>
        <v>December</v>
      </c>
      <c r="AB477" s="4">
        <v>44923</v>
      </c>
      <c r="AC477" t="str">
        <f>IF(OR(India_Data[[#This Row],[Dayname]]="Sunday",India_Data[[#This Row],[Dayname]]="Saturday"),"Weekend","Weekday")</f>
        <v>Weekend</v>
      </c>
      <c r="AD477">
        <f>WEEKDAY(India_Data[[#This Row],[Order Date]])</f>
        <v>7</v>
      </c>
      <c r="AE477" t="str">
        <f>IF(OR(India_Data[[#This Row],[Column1]]=1,India_Data[[#This Row],[Column1]]=7),"Weekend","Weekday")</f>
        <v>Weekend</v>
      </c>
      <c r="AF477" s="15">
        <f>WEEKDAY(India_Data[[#This Row],[Order Date]],2)</f>
        <v>6</v>
      </c>
      <c r="AG477" s="15" t="str">
        <f>IF(India_Data[[#This Row],[Column3]]&gt;5,"Weekend","weekday")</f>
        <v>Weekend</v>
      </c>
    </row>
    <row r="478" spans="1:33" x14ac:dyDescent="0.35">
      <c r="A478" s="9">
        <v>477</v>
      </c>
      <c r="B478" s="7" t="s">
        <v>315</v>
      </c>
      <c r="C478" s="7" t="s">
        <v>26</v>
      </c>
      <c r="D478" s="7" t="s">
        <v>316</v>
      </c>
      <c r="E478" s="7" t="s">
        <v>317</v>
      </c>
      <c r="F478" s="7" t="s">
        <v>110</v>
      </c>
      <c r="G478" s="7" t="s">
        <v>318</v>
      </c>
      <c r="H478" s="7" t="s">
        <v>124</v>
      </c>
      <c r="I478" s="7" t="s">
        <v>32</v>
      </c>
      <c r="J478" s="7" t="s">
        <v>47</v>
      </c>
      <c r="K478" s="7" t="s">
        <v>319</v>
      </c>
      <c r="L478" s="7" t="s">
        <v>35</v>
      </c>
      <c r="M478" s="7" t="s">
        <v>105</v>
      </c>
      <c r="N478" s="7" t="s">
        <v>320</v>
      </c>
      <c r="O478" s="7">
        <v>40.950000000000003</v>
      </c>
      <c r="P478" s="7">
        <v>3</v>
      </c>
      <c r="Q478" s="7">
        <v>20.43</v>
      </c>
      <c r="R478" s="7">
        <v>2.9</v>
      </c>
      <c r="S478" s="7" t="s">
        <v>38</v>
      </c>
      <c r="T478" s="7">
        <v>67</v>
      </c>
      <c r="U478" s="7" t="s">
        <v>206</v>
      </c>
      <c r="V478" s="7" t="s">
        <v>221</v>
      </c>
      <c r="W478" s="8" t="s">
        <v>58</v>
      </c>
      <c r="X478" s="3">
        <v>45011</v>
      </c>
      <c r="Y478" s="4" t="str">
        <f>TEXT(India_Data[[#This Row],[Order Date]],"YYYY")</f>
        <v>2023</v>
      </c>
      <c r="Z478" s="4" t="str">
        <f>TEXT(India_Data[[#This Row],[Order Date]],"dddd")</f>
        <v>Sunday</v>
      </c>
      <c r="AA478" s="4" t="str">
        <f>TEXT(India_Data[[#This Row],[Order Date]],"MMMM")</f>
        <v>March</v>
      </c>
      <c r="AB478" s="4">
        <v>45016</v>
      </c>
      <c r="AC478" t="str">
        <f>IF(OR(India_Data[[#This Row],[Dayname]]="Sunday",India_Data[[#This Row],[Dayname]]="Saturday"),"Weekend","Weekday")</f>
        <v>Weekend</v>
      </c>
      <c r="AD478">
        <f>WEEKDAY(India_Data[[#This Row],[Order Date]])</f>
        <v>1</v>
      </c>
      <c r="AE478" t="str">
        <f>IF(OR(India_Data[[#This Row],[Column1]]=1,India_Data[[#This Row],[Column1]]=7),"Weekend","Weekday")</f>
        <v>Weekend</v>
      </c>
      <c r="AF478" s="15">
        <f>WEEKDAY(India_Data[[#This Row],[Order Date]],2)</f>
        <v>7</v>
      </c>
      <c r="AG478" s="15" t="str">
        <f>IF(India_Data[[#This Row],[Column3]]&gt;5,"Weekend","weekday")</f>
        <v>Weekend</v>
      </c>
    </row>
    <row r="479" spans="1:33" x14ac:dyDescent="0.35">
      <c r="A479" s="9">
        <v>478</v>
      </c>
      <c r="B479" s="7" t="s">
        <v>321</v>
      </c>
      <c r="C479" s="7" t="s">
        <v>26</v>
      </c>
      <c r="D479" s="7" t="s">
        <v>322</v>
      </c>
      <c r="E479" s="7" t="s">
        <v>323</v>
      </c>
      <c r="F479" s="7" t="s">
        <v>110</v>
      </c>
      <c r="G479" s="7" t="s">
        <v>324</v>
      </c>
      <c r="H479" s="7" t="s">
        <v>31</v>
      </c>
      <c r="I479" s="7" t="s">
        <v>32</v>
      </c>
      <c r="J479" s="7" t="s">
        <v>33</v>
      </c>
      <c r="K479" s="7" t="s">
        <v>325</v>
      </c>
      <c r="L479" s="7" t="s">
        <v>35</v>
      </c>
      <c r="M479" s="7" t="s">
        <v>84</v>
      </c>
      <c r="N479" s="7" t="s">
        <v>326</v>
      </c>
      <c r="O479" s="7">
        <v>30.51</v>
      </c>
      <c r="P479" s="7">
        <v>3</v>
      </c>
      <c r="Q479" s="7">
        <v>9.7200000000000006</v>
      </c>
      <c r="R479" s="7">
        <v>1.79</v>
      </c>
      <c r="S479" s="7" t="s">
        <v>38</v>
      </c>
      <c r="T479" s="7">
        <v>270</v>
      </c>
      <c r="U479" s="7" t="s">
        <v>206</v>
      </c>
      <c r="V479" s="7" t="s">
        <v>228</v>
      </c>
      <c r="W479" s="8" t="s">
        <v>58</v>
      </c>
      <c r="X479" s="3">
        <v>45217</v>
      </c>
      <c r="Y479" s="4" t="str">
        <f>TEXT(India_Data[[#This Row],[Order Date]],"YYYY")</f>
        <v>2023</v>
      </c>
      <c r="Z479" s="4" t="str">
        <f>TEXT(India_Data[[#This Row],[Order Date]],"dddd")</f>
        <v>Wednesday</v>
      </c>
      <c r="AA479" s="4" t="str">
        <f>TEXT(India_Data[[#This Row],[Order Date]],"MMMM")</f>
        <v>October</v>
      </c>
      <c r="AB479" s="4">
        <v>45224</v>
      </c>
      <c r="AC479" t="str">
        <f>IF(OR(India_Data[[#This Row],[Dayname]]="Sunday",India_Data[[#This Row],[Dayname]]="Saturday"),"Weekend","Weekday")</f>
        <v>Weekday</v>
      </c>
      <c r="AD479">
        <f>WEEKDAY(India_Data[[#This Row],[Order Date]])</f>
        <v>4</v>
      </c>
      <c r="AE479" t="str">
        <f>IF(OR(India_Data[[#This Row],[Column1]]=1,India_Data[[#This Row],[Column1]]=7),"Weekend","Weekday")</f>
        <v>Weekday</v>
      </c>
      <c r="AF479" s="15">
        <f>WEEKDAY(India_Data[[#This Row],[Order Date]],2)</f>
        <v>3</v>
      </c>
      <c r="AG479" s="15" t="str">
        <f>IF(India_Data[[#This Row],[Column3]]&gt;5,"Weekend","weekday")</f>
        <v>weekday</v>
      </c>
    </row>
    <row r="480" spans="1:33" x14ac:dyDescent="0.35">
      <c r="A480" s="9">
        <v>479</v>
      </c>
      <c r="B480" s="7" t="s">
        <v>327</v>
      </c>
      <c r="C480" s="7" t="s">
        <v>26</v>
      </c>
      <c r="D480" s="7" t="s">
        <v>328</v>
      </c>
      <c r="E480" s="7" t="s">
        <v>329</v>
      </c>
      <c r="F480" s="7" t="s">
        <v>110</v>
      </c>
      <c r="G480" s="7" t="s">
        <v>89</v>
      </c>
      <c r="H480" s="7" t="s">
        <v>303</v>
      </c>
      <c r="I480" s="7" t="s">
        <v>32</v>
      </c>
      <c r="J480" s="7" t="s">
        <v>33</v>
      </c>
      <c r="K480" s="7" t="s">
        <v>330</v>
      </c>
      <c r="L480" s="7" t="s">
        <v>35</v>
      </c>
      <c r="M480" s="7" t="s">
        <v>36</v>
      </c>
      <c r="N480" s="7" t="s">
        <v>331</v>
      </c>
      <c r="O480" s="7">
        <v>42.57</v>
      </c>
      <c r="P480" s="7">
        <v>3</v>
      </c>
      <c r="Q480" s="7">
        <v>10.62</v>
      </c>
      <c r="R480" s="7">
        <v>2.77</v>
      </c>
      <c r="S480" s="7" t="s">
        <v>38</v>
      </c>
      <c r="T480" s="7">
        <v>583</v>
      </c>
      <c r="U480" s="7" t="s">
        <v>206</v>
      </c>
      <c r="V480" s="7" t="s">
        <v>214</v>
      </c>
      <c r="W480" s="8" t="s">
        <v>41</v>
      </c>
      <c r="X480" s="3">
        <v>45378</v>
      </c>
      <c r="Y480" s="4" t="str">
        <f>TEXT(India_Data[[#This Row],[Order Date]],"YYYY")</f>
        <v>2024</v>
      </c>
      <c r="Z480" s="4" t="str">
        <f>TEXT(India_Data[[#This Row],[Order Date]],"dddd")</f>
        <v>Wednesday</v>
      </c>
      <c r="AA480" s="4" t="str">
        <f>TEXT(India_Data[[#This Row],[Order Date]],"MMMM")</f>
        <v>March</v>
      </c>
      <c r="AB480" s="4">
        <v>45326</v>
      </c>
      <c r="AC480" t="str">
        <f>IF(OR(India_Data[[#This Row],[Dayname]]="Sunday",India_Data[[#This Row],[Dayname]]="Saturday"),"Weekend","Weekday")</f>
        <v>Weekday</v>
      </c>
      <c r="AD480">
        <f>WEEKDAY(India_Data[[#This Row],[Order Date]])</f>
        <v>4</v>
      </c>
      <c r="AE480" t="str">
        <f>IF(OR(India_Data[[#This Row],[Column1]]=1,India_Data[[#This Row],[Column1]]=7),"Weekend","Weekday")</f>
        <v>Weekday</v>
      </c>
      <c r="AF480" s="15">
        <f>WEEKDAY(India_Data[[#This Row],[Order Date]],2)</f>
        <v>3</v>
      </c>
      <c r="AG480" s="15" t="str">
        <f>IF(India_Data[[#This Row],[Column3]]&gt;5,"Weekend","weekday")</f>
        <v>weekday</v>
      </c>
    </row>
    <row r="481" spans="1:33" x14ac:dyDescent="0.35">
      <c r="A481" s="9">
        <v>480</v>
      </c>
      <c r="B481" s="7" t="s">
        <v>1036</v>
      </c>
      <c r="C481" s="7" t="s">
        <v>26</v>
      </c>
      <c r="D481" s="7" t="s">
        <v>941</v>
      </c>
      <c r="E481" s="7" t="s">
        <v>942</v>
      </c>
      <c r="F481" s="7" t="s">
        <v>110</v>
      </c>
      <c r="G481" s="7" t="s">
        <v>1037</v>
      </c>
      <c r="H481" s="7" t="s">
        <v>165</v>
      </c>
      <c r="I481" s="7" t="s">
        <v>32</v>
      </c>
      <c r="J481" s="7" t="s">
        <v>47</v>
      </c>
      <c r="K481" s="7" t="s">
        <v>1038</v>
      </c>
      <c r="L481" s="7" t="s">
        <v>35</v>
      </c>
      <c r="M481" s="7" t="s">
        <v>105</v>
      </c>
      <c r="N481" s="7" t="s">
        <v>1039</v>
      </c>
      <c r="O481" s="7">
        <v>13.26</v>
      </c>
      <c r="P481" s="7">
        <v>1</v>
      </c>
      <c r="Q481" s="7">
        <v>2.76</v>
      </c>
      <c r="R481" s="7">
        <v>1.33</v>
      </c>
      <c r="S481" s="7" t="s">
        <v>38</v>
      </c>
      <c r="T481" s="7">
        <v>624</v>
      </c>
      <c r="U481" s="7" t="s">
        <v>206</v>
      </c>
      <c r="V481" s="7" t="s">
        <v>221</v>
      </c>
      <c r="W481" s="8" t="s">
        <v>41</v>
      </c>
      <c r="X481" s="3">
        <v>45138</v>
      </c>
      <c r="Y481" s="4" t="str">
        <f>TEXT(India_Data[[#This Row],[Order Date]],"YYYY")</f>
        <v>2023</v>
      </c>
      <c r="Z481" s="4" t="str">
        <f>TEXT(India_Data[[#This Row],[Order Date]],"dddd")</f>
        <v>Monday</v>
      </c>
      <c r="AA481" s="4" t="str">
        <f>TEXT(India_Data[[#This Row],[Order Date]],"MMMM")</f>
        <v>July</v>
      </c>
      <c r="AB481" s="4">
        <v>45054</v>
      </c>
      <c r="AC481" t="str">
        <f>IF(OR(India_Data[[#This Row],[Dayname]]="Sunday",India_Data[[#This Row],[Dayname]]="Saturday"),"Weekend","Weekday")</f>
        <v>Weekday</v>
      </c>
      <c r="AD481">
        <f>WEEKDAY(India_Data[[#This Row],[Order Date]])</f>
        <v>2</v>
      </c>
      <c r="AE481" t="str">
        <f>IF(OR(India_Data[[#This Row],[Column1]]=1,India_Data[[#This Row],[Column1]]=7),"Weekend","Weekday")</f>
        <v>Weekday</v>
      </c>
      <c r="AF481" s="15">
        <f>WEEKDAY(India_Data[[#This Row],[Order Date]],2)</f>
        <v>1</v>
      </c>
      <c r="AG481" s="15" t="str">
        <f>IF(India_Data[[#This Row],[Column3]]&gt;5,"Weekend","weekday")</f>
        <v>weekday</v>
      </c>
    </row>
    <row r="482" spans="1:33" x14ac:dyDescent="0.35">
      <c r="A482" s="9">
        <v>481</v>
      </c>
      <c r="B482" s="7" t="s">
        <v>1040</v>
      </c>
      <c r="C482" s="7" t="s">
        <v>26</v>
      </c>
      <c r="D482" s="7" t="s">
        <v>1041</v>
      </c>
      <c r="E482" s="7" t="s">
        <v>1042</v>
      </c>
      <c r="F482" s="7" t="s">
        <v>110</v>
      </c>
      <c r="G482" s="7" t="s">
        <v>1043</v>
      </c>
      <c r="H482" s="7" t="s">
        <v>31</v>
      </c>
      <c r="I482" s="7" t="s">
        <v>32</v>
      </c>
      <c r="J482" s="7" t="s">
        <v>33</v>
      </c>
      <c r="K482" s="7" t="s">
        <v>538</v>
      </c>
      <c r="L482" s="7" t="s">
        <v>35</v>
      </c>
      <c r="M482" s="7" t="s">
        <v>98</v>
      </c>
      <c r="N482" s="7" t="s">
        <v>539</v>
      </c>
      <c r="O482" s="7">
        <v>46.41</v>
      </c>
      <c r="P482" s="7">
        <v>1</v>
      </c>
      <c r="Q482" s="7">
        <v>1.83</v>
      </c>
      <c r="R482" s="7">
        <v>1.26</v>
      </c>
      <c r="S482" s="7" t="s">
        <v>38</v>
      </c>
      <c r="T482" s="7">
        <v>444</v>
      </c>
      <c r="U482" s="7" t="s">
        <v>206</v>
      </c>
      <c r="V482" s="7" t="s">
        <v>228</v>
      </c>
      <c r="W482" s="8" t="s">
        <v>58</v>
      </c>
      <c r="X482" s="3">
        <v>45112</v>
      </c>
      <c r="Y482" s="4" t="str">
        <f>TEXT(India_Data[[#This Row],[Order Date]],"YYYY")</f>
        <v>2023</v>
      </c>
      <c r="Z482" s="4" t="str">
        <f>TEXT(India_Data[[#This Row],[Order Date]],"dddd")</f>
        <v>Wednesday</v>
      </c>
      <c r="AA482" s="4" t="str">
        <f>TEXT(India_Data[[#This Row],[Order Date]],"MMMM")</f>
        <v>July</v>
      </c>
      <c r="AB482" s="4">
        <v>45059</v>
      </c>
      <c r="AC482" t="str">
        <f>IF(OR(India_Data[[#This Row],[Dayname]]="Sunday",India_Data[[#This Row],[Dayname]]="Saturday"),"Weekend","Weekday")</f>
        <v>Weekday</v>
      </c>
      <c r="AD482">
        <f>WEEKDAY(India_Data[[#This Row],[Order Date]])</f>
        <v>4</v>
      </c>
      <c r="AE482" t="str">
        <f>IF(OR(India_Data[[#This Row],[Column1]]=1,India_Data[[#This Row],[Column1]]=7),"Weekend","Weekday")</f>
        <v>Weekday</v>
      </c>
      <c r="AF482" s="15">
        <f>WEEKDAY(India_Data[[#This Row],[Order Date]],2)</f>
        <v>3</v>
      </c>
      <c r="AG482" s="15" t="str">
        <f>IF(India_Data[[#This Row],[Column3]]&gt;5,"Weekend","weekday")</f>
        <v>weekday</v>
      </c>
    </row>
    <row r="483" spans="1:33" x14ac:dyDescent="0.35">
      <c r="A483" s="9">
        <v>482</v>
      </c>
      <c r="B483" s="7" t="s">
        <v>107</v>
      </c>
      <c r="C483" s="7" t="s">
        <v>26</v>
      </c>
      <c r="D483" s="7" t="s">
        <v>108</v>
      </c>
      <c r="E483" s="7" t="s">
        <v>109</v>
      </c>
      <c r="F483" s="7" t="s">
        <v>110</v>
      </c>
      <c r="G483" s="7" t="s">
        <v>111</v>
      </c>
      <c r="H483" s="7" t="s">
        <v>46</v>
      </c>
      <c r="I483" s="7" t="s">
        <v>32</v>
      </c>
      <c r="J483" s="7" t="s">
        <v>47</v>
      </c>
      <c r="K483" s="7" t="s">
        <v>1044</v>
      </c>
      <c r="L483" s="7" t="s">
        <v>35</v>
      </c>
      <c r="M483" s="7" t="s">
        <v>145</v>
      </c>
      <c r="N483" s="7" t="s">
        <v>496</v>
      </c>
      <c r="O483" s="7">
        <v>127.92</v>
      </c>
      <c r="P483" s="7">
        <v>1</v>
      </c>
      <c r="Q483" s="7">
        <v>7.65</v>
      </c>
      <c r="R483" s="7">
        <v>4.4000000000000004</v>
      </c>
      <c r="S483" s="7" t="s">
        <v>38</v>
      </c>
      <c r="T483" s="7">
        <v>677</v>
      </c>
      <c r="U483" s="7" t="s">
        <v>206</v>
      </c>
      <c r="V483" s="7" t="s">
        <v>207</v>
      </c>
      <c r="W483" s="8" t="s">
        <v>41</v>
      </c>
      <c r="X483" s="3">
        <v>44931</v>
      </c>
      <c r="Y483" s="4" t="str">
        <f>TEXT(India_Data[[#This Row],[Order Date]],"YYYY")</f>
        <v>2023</v>
      </c>
      <c r="Z483" s="4" t="str">
        <f>TEXT(India_Data[[#This Row],[Order Date]],"dddd")</f>
        <v>Thursday</v>
      </c>
      <c r="AA483" s="4" t="str">
        <f>TEXT(India_Data[[#This Row],[Order Date]],"MMMM")</f>
        <v>January</v>
      </c>
      <c r="AB483" s="4">
        <v>45051</v>
      </c>
      <c r="AC483" t="str">
        <f>IF(OR(India_Data[[#This Row],[Dayname]]="Sunday",India_Data[[#This Row],[Dayname]]="Saturday"),"Weekend","Weekday")</f>
        <v>Weekday</v>
      </c>
      <c r="AD483">
        <f>WEEKDAY(India_Data[[#This Row],[Order Date]])</f>
        <v>5</v>
      </c>
      <c r="AE483" t="str">
        <f>IF(OR(India_Data[[#This Row],[Column1]]=1,India_Data[[#This Row],[Column1]]=7),"Weekend","Weekday")</f>
        <v>Weekday</v>
      </c>
      <c r="AF483" s="15">
        <f>WEEKDAY(India_Data[[#This Row],[Order Date]],2)</f>
        <v>4</v>
      </c>
      <c r="AG483" s="15" t="str">
        <f>IF(India_Data[[#This Row],[Column3]]&gt;5,"Weekend","weekday")</f>
        <v>weekday</v>
      </c>
    </row>
    <row r="484" spans="1:33" x14ac:dyDescent="0.35">
      <c r="A484" s="9">
        <v>483</v>
      </c>
      <c r="B484" s="7" t="s">
        <v>294</v>
      </c>
      <c r="C484" s="7" t="s">
        <v>26</v>
      </c>
      <c r="D484" s="7" t="s">
        <v>295</v>
      </c>
      <c r="E484" s="7" t="s">
        <v>296</v>
      </c>
      <c r="F484" s="7" t="s">
        <v>110</v>
      </c>
      <c r="G484" s="7" t="s">
        <v>297</v>
      </c>
      <c r="H484" s="7" t="s">
        <v>63</v>
      </c>
      <c r="I484" s="7" t="s">
        <v>32</v>
      </c>
      <c r="J484" s="7" t="s">
        <v>54</v>
      </c>
      <c r="K484" s="7" t="s">
        <v>737</v>
      </c>
      <c r="L484" s="7" t="s">
        <v>35</v>
      </c>
      <c r="M484" s="7" t="s">
        <v>91</v>
      </c>
      <c r="N484" s="7" t="s">
        <v>738</v>
      </c>
      <c r="O484" s="7">
        <v>25.92</v>
      </c>
      <c r="P484" s="7">
        <v>2</v>
      </c>
      <c r="Q484" s="7">
        <v>8.2799999999999994</v>
      </c>
      <c r="R484" s="7">
        <v>1.75</v>
      </c>
      <c r="S484" s="7" t="s">
        <v>38</v>
      </c>
      <c r="T484" s="7">
        <v>145</v>
      </c>
      <c r="U484" s="7" t="s">
        <v>206</v>
      </c>
      <c r="V484" s="7" t="s">
        <v>221</v>
      </c>
      <c r="W484" s="8" t="s">
        <v>41</v>
      </c>
      <c r="X484" s="3">
        <v>44573</v>
      </c>
      <c r="Y484" s="4" t="str">
        <f>TEXT(India_Data[[#This Row],[Order Date]],"YYYY")</f>
        <v>2022</v>
      </c>
      <c r="Z484" s="4" t="str">
        <f>TEXT(India_Data[[#This Row],[Order Date]],"dddd")</f>
        <v>Wednesday</v>
      </c>
      <c r="AA484" s="4" t="str">
        <f>TEXT(India_Data[[#This Row],[Order Date]],"MMMM")</f>
        <v>January</v>
      </c>
      <c r="AB484" s="4">
        <v>44754</v>
      </c>
      <c r="AC484" t="str">
        <f>IF(OR(India_Data[[#This Row],[Dayname]]="Sunday",India_Data[[#This Row],[Dayname]]="Saturday"),"Weekend","Weekday")</f>
        <v>Weekday</v>
      </c>
      <c r="AD484">
        <f>WEEKDAY(India_Data[[#This Row],[Order Date]])</f>
        <v>4</v>
      </c>
      <c r="AE484" t="str">
        <f>IF(OR(India_Data[[#This Row],[Column1]]=1,India_Data[[#This Row],[Column1]]=7),"Weekend","Weekday")</f>
        <v>Weekday</v>
      </c>
      <c r="AF484" s="15">
        <f>WEEKDAY(India_Data[[#This Row],[Order Date]],2)</f>
        <v>3</v>
      </c>
      <c r="AG484" s="15" t="str">
        <f>IF(India_Data[[#This Row],[Column3]]&gt;5,"Weekend","weekday")</f>
        <v>weekday</v>
      </c>
    </row>
    <row r="485" spans="1:33" x14ac:dyDescent="0.35">
      <c r="A485" s="9">
        <v>484</v>
      </c>
      <c r="B485" s="7" t="s">
        <v>739</v>
      </c>
      <c r="C485" s="7" t="s">
        <v>26</v>
      </c>
      <c r="D485" s="7" t="s">
        <v>740</v>
      </c>
      <c r="E485" s="7" t="s">
        <v>741</v>
      </c>
      <c r="F485" s="7" t="s">
        <v>110</v>
      </c>
      <c r="G485" s="7" t="s">
        <v>164</v>
      </c>
      <c r="H485" s="7" t="s">
        <v>165</v>
      </c>
      <c r="I485" s="7" t="s">
        <v>32</v>
      </c>
      <c r="J485" s="7" t="s">
        <v>47</v>
      </c>
      <c r="K485" s="7" t="s">
        <v>742</v>
      </c>
      <c r="L485" s="7" t="s">
        <v>35</v>
      </c>
      <c r="M485" s="7" t="s">
        <v>84</v>
      </c>
      <c r="N485" s="7" t="s">
        <v>743</v>
      </c>
      <c r="O485" s="7">
        <v>22.68</v>
      </c>
      <c r="P485" s="7">
        <v>2</v>
      </c>
      <c r="Q485" s="7">
        <v>4.9800000000000004</v>
      </c>
      <c r="R485" s="7">
        <v>1</v>
      </c>
      <c r="S485" s="7" t="s">
        <v>38</v>
      </c>
      <c r="T485" s="7">
        <v>322</v>
      </c>
      <c r="U485" s="7" t="s">
        <v>206</v>
      </c>
      <c r="V485" s="7" t="s">
        <v>207</v>
      </c>
      <c r="W485" s="8" t="s">
        <v>58</v>
      </c>
      <c r="X485" s="3">
        <v>45216</v>
      </c>
      <c r="Y485" s="4" t="str">
        <f>TEXT(India_Data[[#This Row],[Order Date]],"YYYY")</f>
        <v>2023</v>
      </c>
      <c r="Z485" s="4" t="str">
        <f>TEXT(India_Data[[#This Row],[Order Date]],"dddd")</f>
        <v>Tuesday</v>
      </c>
      <c r="AA485" s="4" t="str">
        <f>TEXT(India_Data[[#This Row],[Order Date]],"MMMM")</f>
        <v>October</v>
      </c>
      <c r="AB485" s="4">
        <v>45220</v>
      </c>
      <c r="AC485" t="str">
        <f>IF(OR(India_Data[[#This Row],[Dayname]]="Sunday",India_Data[[#This Row],[Dayname]]="Saturday"),"Weekend","Weekday")</f>
        <v>Weekday</v>
      </c>
      <c r="AD485">
        <f>WEEKDAY(India_Data[[#This Row],[Order Date]])</f>
        <v>3</v>
      </c>
      <c r="AE485" t="str">
        <f>IF(OR(India_Data[[#This Row],[Column1]]=1,India_Data[[#This Row],[Column1]]=7),"Weekend","Weekday")</f>
        <v>Weekday</v>
      </c>
      <c r="AF485" s="15">
        <f>WEEKDAY(India_Data[[#This Row],[Order Date]],2)</f>
        <v>2</v>
      </c>
      <c r="AG485" s="15" t="str">
        <f>IF(India_Data[[#This Row],[Column3]]&gt;5,"Weekend","weekday")</f>
        <v>weekday</v>
      </c>
    </row>
    <row r="486" spans="1:33" x14ac:dyDescent="0.35">
      <c r="A486" s="9">
        <v>485</v>
      </c>
      <c r="B486" s="7" t="s">
        <v>744</v>
      </c>
      <c r="C486" s="7" t="s">
        <v>26</v>
      </c>
      <c r="D486" s="7" t="s">
        <v>661</v>
      </c>
      <c r="E486" s="7" t="s">
        <v>662</v>
      </c>
      <c r="F486" s="7" t="s">
        <v>110</v>
      </c>
      <c r="G486" s="7" t="s">
        <v>745</v>
      </c>
      <c r="H486" s="7" t="s">
        <v>563</v>
      </c>
      <c r="I486" s="7" t="s">
        <v>32</v>
      </c>
      <c r="J486" s="7" t="s">
        <v>54</v>
      </c>
      <c r="K486" s="7" t="s">
        <v>746</v>
      </c>
      <c r="L486" s="7" t="s">
        <v>35</v>
      </c>
      <c r="M486" s="7" t="s">
        <v>84</v>
      </c>
      <c r="N486" s="7" t="s">
        <v>747</v>
      </c>
      <c r="O486" s="7">
        <v>9.3000000000000007</v>
      </c>
      <c r="P486" s="7">
        <v>2</v>
      </c>
      <c r="Q486" s="7">
        <v>2.46</v>
      </c>
      <c r="R486" s="7">
        <v>0.23</v>
      </c>
      <c r="S486" s="7" t="s">
        <v>38</v>
      </c>
      <c r="T486" s="7">
        <v>130</v>
      </c>
      <c r="U486" s="7" t="s">
        <v>206</v>
      </c>
      <c r="V486" s="7" t="s">
        <v>214</v>
      </c>
      <c r="W486" s="8" t="s">
        <v>41</v>
      </c>
      <c r="X486" s="3">
        <v>44496</v>
      </c>
      <c r="Y486" s="4" t="str">
        <f>TEXT(India_Data[[#This Row],[Order Date]],"YYYY")</f>
        <v>2021</v>
      </c>
      <c r="Z486" s="4" t="str">
        <f>TEXT(India_Data[[#This Row],[Order Date]],"dddd")</f>
        <v>Wednesday</v>
      </c>
      <c r="AA486" s="4" t="str">
        <f>TEXT(India_Data[[#This Row],[Order Date]],"MMMM")</f>
        <v>October</v>
      </c>
      <c r="AB486" s="4">
        <v>44500</v>
      </c>
      <c r="AC486" t="str">
        <f>IF(OR(India_Data[[#This Row],[Dayname]]="Sunday",India_Data[[#This Row],[Dayname]]="Saturday"),"Weekend","Weekday")</f>
        <v>Weekday</v>
      </c>
      <c r="AD486">
        <f>WEEKDAY(India_Data[[#This Row],[Order Date]])</f>
        <v>4</v>
      </c>
      <c r="AE486" t="str">
        <f>IF(OR(India_Data[[#This Row],[Column1]]=1,India_Data[[#This Row],[Column1]]=7),"Weekend","Weekday")</f>
        <v>Weekday</v>
      </c>
      <c r="AF486" s="15">
        <f>WEEKDAY(India_Data[[#This Row],[Order Date]],2)</f>
        <v>3</v>
      </c>
      <c r="AG486" s="15" t="str">
        <f>IF(India_Data[[#This Row],[Column3]]&gt;5,"Weekend","weekday")</f>
        <v>weekday</v>
      </c>
    </row>
    <row r="487" spans="1:33" x14ac:dyDescent="0.35">
      <c r="A487" s="9">
        <v>486</v>
      </c>
      <c r="B487" s="7" t="s">
        <v>748</v>
      </c>
      <c r="C487" s="7" t="s">
        <v>26</v>
      </c>
      <c r="D487" s="7" t="s">
        <v>749</v>
      </c>
      <c r="E487" s="7" t="s">
        <v>750</v>
      </c>
      <c r="F487" s="7" t="s">
        <v>110</v>
      </c>
      <c r="G487" s="7" t="s">
        <v>297</v>
      </c>
      <c r="H487" s="7" t="s">
        <v>63</v>
      </c>
      <c r="I487" s="7" t="s">
        <v>32</v>
      </c>
      <c r="J487" s="7" t="s">
        <v>54</v>
      </c>
      <c r="K487" s="7" t="s">
        <v>751</v>
      </c>
      <c r="L487" s="7" t="s">
        <v>35</v>
      </c>
      <c r="M487" s="7" t="s">
        <v>98</v>
      </c>
      <c r="N487" s="7" t="s">
        <v>752</v>
      </c>
      <c r="O487" s="7">
        <v>96.18</v>
      </c>
      <c r="P487" s="7">
        <v>2</v>
      </c>
      <c r="Q487" s="7">
        <v>36.54</v>
      </c>
      <c r="R487" s="7">
        <v>4.68</v>
      </c>
      <c r="S487" s="7" t="s">
        <v>38</v>
      </c>
      <c r="T487" s="7">
        <v>457</v>
      </c>
      <c r="U487" s="7" t="s">
        <v>206</v>
      </c>
      <c r="V487" s="7" t="s">
        <v>221</v>
      </c>
      <c r="W487" s="8" t="s">
        <v>41</v>
      </c>
      <c r="X487" s="3">
        <v>45378</v>
      </c>
      <c r="Y487" s="4" t="str">
        <f>TEXT(India_Data[[#This Row],[Order Date]],"YYYY")</f>
        <v>2024</v>
      </c>
      <c r="Z487" s="4" t="str">
        <f>TEXT(India_Data[[#This Row],[Order Date]],"dddd")</f>
        <v>Wednesday</v>
      </c>
      <c r="AA487" s="4" t="str">
        <f>TEXT(India_Data[[#This Row],[Order Date]],"MMMM")</f>
        <v>March</v>
      </c>
      <c r="AB487" s="4">
        <v>45326</v>
      </c>
      <c r="AC487" t="str">
        <f>IF(OR(India_Data[[#This Row],[Dayname]]="Sunday",India_Data[[#This Row],[Dayname]]="Saturday"),"Weekend","Weekday")</f>
        <v>Weekday</v>
      </c>
      <c r="AD487">
        <f>WEEKDAY(India_Data[[#This Row],[Order Date]])</f>
        <v>4</v>
      </c>
      <c r="AE487" t="str">
        <f>IF(OR(India_Data[[#This Row],[Column1]]=1,India_Data[[#This Row],[Column1]]=7),"Weekend","Weekday")</f>
        <v>Weekday</v>
      </c>
      <c r="AF487" s="15">
        <f>WEEKDAY(India_Data[[#This Row],[Order Date]],2)</f>
        <v>3</v>
      </c>
      <c r="AG487" s="15" t="str">
        <f>IF(India_Data[[#This Row],[Column3]]&gt;5,"Weekend","weekday")</f>
        <v>weekday</v>
      </c>
    </row>
    <row r="488" spans="1:33" x14ac:dyDescent="0.35">
      <c r="A488" s="9">
        <v>487</v>
      </c>
      <c r="B488" s="7" t="s">
        <v>753</v>
      </c>
      <c r="C488" s="7" t="s">
        <v>26</v>
      </c>
      <c r="D488" s="7" t="s">
        <v>754</v>
      </c>
      <c r="E488" s="7" t="s">
        <v>755</v>
      </c>
      <c r="F488" s="7" t="s">
        <v>110</v>
      </c>
      <c r="G488" s="7" t="s">
        <v>756</v>
      </c>
      <c r="H488" s="7" t="s">
        <v>757</v>
      </c>
      <c r="I488" s="7" t="s">
        <v>32</v>
      </c>
      <c r="J488" s="7" t="s">
        <v>180</v>
      </c>
      <c r="K488" s="7" t="s">
        <v>758</v>
      </c>
      <c r="L488" s="7" t="s">
        <v>35</v>
      </c>
      <c r="M488" s="7" t="s">
        <v>159</v>
      </c>
      <c r="N488" s="7" t="s">
        <v>759</v>
      </c>
      <c r="O488" s="7">
        <v>109.8</v>
      </c>
      <c r="P488" s="7">
        <v>2</v>
      </c>
      <c r="Q488" s="7">
        <v>43.92</v>
      </c>
      <c r="R488" s="7">
        <v>11.12</v>
      </c>
      <c r="S488" s="7" t="s">
        <v>38</v>
      </c>
      <c r="T488" s="7">
        <v>695</v>
      </c>
      <c r="U488" s="7" t="s">
        <v>206</v>
      </c>
      <c r="V488" s="7" t="s">
        <v>207</v>
      </c>
      <c r="W488" s="8" t="s">
        <v>41</v>
      </c>
      <c r="X488" s="3">
        <v>44888</v>
      </c>
      <c r="Y488" s="4" t="str">
        <f>TEXT(India_Data[[#This Row],[Order Date]],"YYYY")</f>
        <v>2022</v>
      </c>
      <c r="Z488" s="4" t="str">
        <f>TEXT(India_Data[[#This Row],[Order Date]],"dddd")</f>
        <v>Wednesday</v>
      </c>
      <c r="AA488" s="4" t="str">
        <f>TEXT(India_Data[[#This Row],[Order Date]],"MMMM")</f>
        <v>November</v>
      </c>
      <c r="AB488" s="4">
        <v>44894</v>
      </c>
      <c r="AC488" t="str">
        <f>IF(OR(India_Data[[#This Row],[Dayname]]="Sunday",India_Data[[#This Row],[Dayname]]="Saturday"),"Weekend","Weekday")</f>
        <v>Weekday</v>
      </c>
      <c r="AD488">
        <f>WEEKDAY(India_Data[[#This Row],[Order Date]])</f>
        <v>4</v>
      </c>
      <c r="AE488" t="str">
        <f>IF(OR(India_Data[[#This Row],[Column1]]=1,India_Data[[#This Row],[Column1]]=7),"Weekend","Weekday")</f>
        <v>Weekday</v>
      </c>
      <c r="AF488" s="15">
        <f>WEEKDAY(India_Data[[#This Row],[Order Date]],2)</f>
        <v>3</v>
      </c>
      <c r="AG488" s="15" t="str">
        <f>IF(India_Data[[#This Row],[Column3]]&gt;5,"Weekend","weekday")</f>
        <v>weekday</v>
      </c>
    </row>
    <row r="489" spans="1:33" x14ac:dyDescent="0.35">
      <c r="A489" s="9">
        <v>488</v>
      </c>
      <c r="B489" s="7" t="s">
        <v>315</v>
      </c>
      <c r="C489" s="7" t="s">
        <v>26</v>
      </c>
      <c r="D489" s="7" t="s">
        <v>316</v>
      </c>
      <c r="E489" s="7" t="s">
        <v>317</v>
      </c>
      <c r="F489" s="7" t="s">
        <v>110</v>
      </c>
      <c r="G489" s="7" t="s">
        <v>318</v>
      </c>
      <c r="H489" s="7" t="s">
        <v>124</v>
      </c>
      <c r="I489" s="7" t="s">
        <v>32</v>
      </c>
      <c r="J489" s="7" t="s">
        <v>47</v>
      </c>
      <c r="K489" s="7" t="s">
        <v>760</v>
      </c>
      <c r="L489" s="7" t="s">
        <v>35</v>
      </c>
      <c r="M489" s="7" t="s">
        <v>159</v>
      </c>
      <c r="N489" s="7" t="s">
        <v>761</v>
      </c>
      <c r="O489" s="7">
        <v>93.18</v>
      </c>
      <c r="P489" s="7">
        <v>2</v>
      </c>
      <c r="Q489" s="7">
        <v>36.299999999999997</v>
      </c>
      <c r="R489" s="7">
        <v>6.2</v>
      </c>
      <c r="S489" s="7" t="s">
        <v>38</v>
      </c>
      <c r="T489" s="7">
        <v>528</v>
      </c>
      <c r="U489" s="7" t="s">
        <v>206</v>
      </c>
      <c r="V489" s="7" t="s">
        <v>214</v>
      </c>
      <c r="W489" s="8" t="s">
        <v>41</v>
      </c>
      <c r="X489" s="3">
        <v>45303</v>
      </c>
      <c r="Y489" s="4" t="str">
        <f>TEXT(India_Data[[#This Row],[Order Date]],"YYYY")</f>
        <v>2024</v>
      </c>
      <c r="Z489" s="4" t="str">
        <f>TEXT(India_Data[[#This Row],[Order Date]],"dddd")</f>
        <v>Friday</v>
      </c>
      <c r="AA489" s="4" t="str">
        <f>TEXT(India_Data[[#This Row],[Order Date]],"MMMM")</f>
        <v>January</v>
      </c>
      <c r="AB489" s="4">
        <v>45424</v>
      </c>
      <c r="AC489" t="str">
        <f>IF(OR(India_Data[[#This Row],[Dayname]]="Sunday",India_Data[[#This Row],[Dayname]]="Saturday"),"Weekend","Weekday")</f>
        <v>Weekday</v>
      </c>
      <c r="AD489">
        <f>WEEKDAY(India_Data[[#This Row],[Order Date]])</f>
        <v>6</v>
      </c>
      <c r="AE489" t="str">
        <f>IF(OR(India_Data[[#This Row],[Column1]]=1,India_Data[[#This Row],[Column1]]=7),"Weekend","Weekday")</f>
        <v>Weekday</v>
      </c>
      <c r="AF489" s="15">
        <f>WEEKDAY(India_Data[[#This Row],[Order Date]],2)</f>
        <v>5</v>
      </c>
      <c r="AG489" s="15" t="str">
        <f>IF(India_Data[[#This Row],[Column3]]&gt;5,"Weekend","weekday")</f>
        <v>weekday</v>
      </c>
    </row>
    <row r="490" spans="1:33" x14ac:dyDescent="0.35">
      <c r="A490" s="9">
        <v>489</v>
      </c>
      <c r="B490" s="7" t="s">
        <v>762</v>
      </c>
      <c r="C490" s="7" t="s">
        <v>26</v>
      </c>
      <c r="D490" s="7" t="s">
        <v>763</v>
      </c>
      <c r="E490" s="7" t="s">
        <v>764</v>
      </c>
      <c r="F490" s="7" t="s">
        <v>110</v>
      </c>
      <c r="G490" s="7" t="s">
        <v>765</v>
      </c>
      <c r="H490" s="7" t="s">
        <v>342</v>
      </c>
      <c r="I490" s="7" t="s">
        <v>32</v>
      </c>
      <c r="J490" s="7" t="s">
        <v>180</v>
      </c>
      <c r="K490" s="7" t="s">
        <v>766</v>
      </c>
      <c r="L490" s="7" t="s">
        <v>35</v>
      </c>
      <c r="M490" s="7" t="s">
        <v>36</v>
      </c>
      <c r="N490" s="7" t="s">
        <v>767</v>
      </c>
      <c r="O490" s="7">
        <v>102.54</v>
      </c>
      <c r="P490" s="7">
        <v>2</v>
      </c>
      <c r="Q490" s="7">
        <v>18.420000000000002</v>
      </c>
      <c r="R490" s="7">
        <v>12.95</v>
      </c>
      <c r="S490" s="7" t="s">
        <v>38</v>
      </c>
      <c r="T490" s="7">
        <v>798</v>
      </c>
      <c r="U490" s="7" t="s">
        <v>206</v>
      </c>
      <c r="V490" s="7" t="s">
        <v>221</v>
      </c>
      <c r="W490" s="8" t="s">
        <v>41</v>
      </c>
      <c r="X490" s="3">
        <v>45544</v>
      </c>
      <c r="Y490" s="4" t="str">
        <f>TEXT(India_Data[[#This Row],[Order Date]],"YYYY")</f>
        <v>2024</v>
      </c>
      <c r="Z490" s="4" t="str">
        <f>TEXT(India_Data[[#This Row],[Order Date]],"dddd")</f>
        <v>Monday</v>
      </c>
      <c r="AA490" s="4" t="str">
        <f>TEXT(India_Data[[#This Row],[Order Date]],"MMMM")</f>
        <v>September</v>
      </c>
      <c r="AB490" s="4">
        <v>45551</v>
      </c>
      <c r="AC490" t="str">
        <f>IF(OR(India_Data[[#This Row],[Dayname]]="Sunday",India_Data[[#This Row],[Dayname]]="Saturday"),"Weekend","Weekday")</f>
        <v>Weekday</v>
      </c>
      <c r="AD490">
        <f>WEEKDAY(India_Data[[#This Row],[Order Date]])</f>
        <v>2</v>
      </c>
      <c r="AE490" t="str">
        <f>IF(OR(India_Data[[#This Row],[Column1]]=1,India_Data[[#This Row],[Column1]]=7),"Weekend","Weekday")</f>
        <v>Weekday</v>
      </c>
      <c r="AF490" s="15">
        <f>WEEKDAY(India_Data[[#This Row],[Order Date]],2)</f>
        <v>1</v>
      </c>
      <c r="AG490" s="15" t="str">
        <f>IF(India_Data[[#This Row],[Column3]]&gt;5,"Weekend","weekday")</f>
        <v>weekday</v>
      </c>
    </row>
    <row r="491" spans="1:33" x14ac:dyDescent="0.35">
      <c r="A491" s="9">
        <v>490</v>
      </c>
      <c r="B491" s="7" t="s">
        <v>768</v>
      </c>
      <c r="C491" s="7" t="s">
        <v>26</v>
      </c>
      <c r="D491" s="7" t="s">
        <v>769</v>
      </c>
      <c r="E491" s="7" t="s">
        <v>770</v>
      </c>
      <c r="F491" s="7" t="s">
        <v>110</v>
      </c>
      <c r="G491" s="7" t="s">
        <v>203</v>
      </c>
      <c r="H491" s="7" t="s">
        <v>53</v>
      </c>
      <c r="I491" s="7" t="s">
        <v>32</v>
      </c>
      <c r="J491" s="7" t="s">
        <v>54</v>
      </c>
      <c r="K491" s="7" t="s">
        <v>771</v>
      </c>
      <c r="L491" s="7" t="s">
        <v>35</v>
      </c>
      <c r="M491" s="7" t="s">
        <v>36</v>
      </c>
      <c r="N491" s="7" t="s">
        <v>772</v>
      </c>
      <c r="O491" s="7">
        <v>101.1</v>
      </c>
      <c r="P491" s="7">
        <v>2</v>
      </c>
      <c r="Q491" s="7">
        <v>35.340000000000003</v>
      </c>
      <c r="R491" s="7">
        <v>8.65</v>
      </c>
      <c r="S491" s="7" t="s">
        <v>38</v>
      </c>
      <c r="T491" s="7">
        <v>514</v>
      </c>
      <c r="U491" s="7" t="s">
        <v>206</v>
      </c>
      <c r="V491" s="7" t="s">
        <v>228</v>
      </c>
      <c r="W491" s="8" t="s">
        <v>58</v>
      </c>
      <c r="X491" s="3">
        <v>45614</v>
      </c>
      <c r="Y491" s="4" t="str">
        <f>TEXT(India_Data[[#This Row],[Order Date]],"YYYY")</f>
        <v>2024</v>
      </c>
      <c r="Z491" s="4" t="str">
        <f>TEXT(India_Data[[#This Row],[Order Date]],"dddd")</f>
        <v>Monday</v>
      </c>
      <c r="AA491" s="4" t="str">
        <f>TEXT(India_Data[[#This Row],[Order Date]],"MMMM")</f>
        <v>November</v>
      </c>
      <c r="AB491" s="4">
        <v>45618</v>
      </c>
      <c r="AC491" t="str">
        <f>IF(OR(India_Data[[#This Row],[Dayname]]="Sunday",India_Data[[#This Row],[Dayname]]="Saturday"),"Weekend","Weekday")</f>
        <v>Weekday</v>
      </c>
      <c r="AD491">
        <f>WEEKDAY(India_Data[[#This Row],[Order Date]])</f>
        <v>2</v>
      </c>
      <c r="AE491" t="str">
        <f>IF(OR(India_Data[[#This Row],[Column1]]=1,India_Data[[#This Row],[Column1]]=7),"Weekend","Weekday")</f>
        <v>Weekday</v>
      </c>
      <c r="AF491" s="15">
        <f>WEEKDAY(India_Data[[#This Row],[Order Date]],2)</f>
        <v>1</v>
      </c>
      <c r="AG491" s="15" t="str">
        <f>IF(India_Data[[#This Row],[Column3]]&gt;5,"Weekend","weekday")</f>
        <v>weekday</v>
      </c>
    </row>
    <row r="492" spans="1:33" x14ac:dyDescent="0.35">
      <c r="A492" s="9">
        <v>491</v>
      </c>
      <c r="B492" s="7" t="s">
        <v>773</v>
      </c>
      <c r="C492" s="7" t="s">
        <v>26</v>
      </c>
      <c r="D492" s="7" t="s">
        <v>774</v>
      </c>
      <c r="E492" s="7" t="s">
        <v>775</v>
      </c>
      <c r="F492" s="7" t="s">
        <v>171</v>
      </c>
      <c r="G492" s="7" t="s">
        <v>89</v>
      </c>
      <c r="H492" s="7" t="s">
        <v>512</v>
      </c>
      <c r="I492" s="7" t="s">
        <v>32</v>
      </c>
      <c r="J492" s="7" t="s">
        <v>180</v>
      </c>
      <c r="K492" s="7" t="s">
        <v>776</v>
      </c>
      <c r="L492" s="7" t="s">
        <v>35</v>
      </c>
      <c r="M492" s="7" t="s">
        <v>36</v>
      </c>
      <c r="N492" s="7" t="s">
        <v>777</v>
      </c>
      <c r="O492" s="7">
        <v>59.82</v>
      </c>
      <c r="P492" s="7">
        <v>2</v>
      </c>
      <c r="Q492" s="7">
        <v>18.54</v>
      </c>
      <c r="R492" s="7">
        <v>6.75</v>
      </c>
      <c r="S492" s="7" t="s">
        <v>38</v>
      </c>
      <c r="T492" s="7">
        <v>708</v>
      </c>
      <c r="U492" s="7" t="s">
        <v>206</v>
      </c>
      <c r="V492" s="7" t="s">
        <v>207</v>
      </c>
      <c r="W492" s="8" t="s">
        <v>58</v>
      </c>
      <c r="X492" s="3">
        <v>45403</v>
      </c>
      <c r="Y492" s="4" t="str">
        <f>TEXT(India_Data[[#This Row],[Order Date]],"YYYY")</f>
        <v>2024</v>
      </c>
      <c r="Z492" s="4" t="str">
        <f>TEXT(India_Data[[#This Row],[Order Date]],"dddd")</f>
        <v>Sunday</v>
      </c>
      <c r="AA492" s="4" t="str">
        <f>TEXT(India_Data[[#This Row],[Order Date]],"MMMM")</f>
        <v>April</v>
      </c>
      <c r="AB492" s="4">
        <v>45407</v>
      </c>
      <c r="AC492" t="str">
        <f>IF(OR(India_Data[[#This Row],[Dayname]]="Sunday",India_Data[[#This Row],[Dayname]]="Saturday"),"Weekend","Weekday")</f>
        <v>Weekend</v>
      </c>
      <c r="AD492">
        <f>WEEKDAY(India_Data[[#This Row],[Order Date]])</f>
        <v>1</v>
      </c>
      <c r="AE492" t="str">
        <f>IF(OR(India_Data[[#This Row],[Column1]]=1,India_Data[[#This Row],[Column1]]=7),"Weekend","Weekday")</f>
        <v>Weekend</v>
      </c>
      <c r="AF492" s="15">
        <f>WEEKDAY(India_Data[[#This Row],[Order Date]],2)</f>
        <v>7</v>
      </c>
      <c r="AG492" s="15" t="str">
        <f>IF(India_Data[[#This Row],[Column3]]&gt;5,"Weekend","weekday")</f>
        <v>Weekend</v>
      </c>
    </row>
    <row r="493" spans="1:33" x14ac:dyDescent="0.35">
      <c r="A493" s="9">
        <v>492</v>
      </c>
      <c r="B493" s="7" t="s">
        <v>778</v>
      </c>
      <c r="C493" s="7" t="s">
        <v>26</v>
      </c>
      <c r="D493" s="7" t="s">
        <v>779</v>
      </c>
      <c r="E493" s="7" t="s">
        <v>780</v>
      </c>
      <c r="F493" s="7" t="s">
        <v>171</v>
      </c>
      <c r="G493" s="7" t="s">
        <v>619</v>
      </c>
      <c r="H493" s="7" t="s">
        <v>563</v>
      </c>
      <c r="I493" s="7" t="s">
        <v>32</v>
      </c>
      <c r="J493" s="7" t="s">
        <v>54</v>
      </c>
      <c r="K493" s="7" t="s">
        <v>781</v>
      </c>
      <c r="L493" s="7" t="s">
        <v>35</v>
      </c>
      <c r="M493" s="7" t="s">
        <v>36</v>
      </c>
      <c r="N493" s="7" t="s">
        <v>782</v>
      </c>
      <c r="O493" s="7">
        <v>28.8</v>
      </c>
      <c r="P493" s="7">
        <v>2</v>
      </c>
      <c r="Q493" s="7">
        <v>1.98</v>
      </c>
      <c r="R493" s="7">
        <v>2.63</v>
      </c>
      <c r="S493" s="7" t="s">
        <v>38</v>
      </c>
      <c r="T493" s="7">
        <v>385</v>
      </c>
      <c r="U493" s="7" t="s">
        <v>206</v>
      </c>
      <c r="V493" s="7" t="s">
        <v>214</v>
      </c>
      <c r="W493" s="8" t="s">
        <v>58</v>
      </c>
      <c r="X493" s="3">
        <v>45634</v>
      </c>
      <c r="Y493" s="4" t="str">
        <f>TEXT(India_Data[[#This Row],[Order Date]],"YYYY")</f>
        <v>2024</v>
      </c>
      <c r="Z493" s="4" t="str">
        <f>TEXT(India_Data[[#This Row],[Order Date]],"dddd")</f>
        <v>Sunday</v>
      </c>
      <c r="AA493" s="4" t="str">
        <f>TEXT(India_Data[[#This Row],[Order Date]],"MMMM")</f>
        <v>December</v>
      </c>
      <c r="AB493" s="4">
        <v>45522</v>
      </c>
      <c r="AC493" t="str">
        <f>IF(OR(India_Data[[#This Row],[Dayname]]="Sunday",India_Data[[#This Row],[Dayname]]="Saturday"),"Weekend","Weekday")</f>
        <v>Weekend</v>
      </c>
      <c r="AD493">
        <f>WEEKDAY(India_Data[[#This Row],[Order Date]])</f>
        <v>1</v>
      </c>
      <c r="AE493" t="str">
        <f>IF(OR(India_Data[[#This Row],[Column1]]=1,India_Data[[#This Row],[Column1]]=7),"Weekend","Weekday")</f>
        <v>Weekend</v>
      </c>
      <c r="AF493" s="15">
        <f>WEEKDAY(India_Data[[#This Row],[Order Date]],2)</f>
        <v>7</v>
      </c>
      <c r="AG493" s="15" t="str">
        <f>IF(India_Data[[#This Row],[Column3]]&gt;5,"Weekend","weekday")</f>
        <v>Weekend</v>
      </c>
    </row>
    <row r="494" spans="1:33" x14ac:dyDescent="0.35">
      <c r="A494" s="9">
        <v>493</v>
      </c>
      <c r="B494" s="7" t="s">
        <v>783</v>
      </c>
      <c r="C494" s="7" t="s">
        <v>26</v>
      </c>
      <c r="D494" s="7" t="s">
        <v>784</v>
      </c>
      <c r="E494" s="7" t="s">
        <v>785</v>
      </c>
      <c r="F494" s="7" t="s">
        <v>171</v>
      </c>
      <c r="G494" s="7" t="s">
        <v>786</v>
      </c>
      <c r="H494" s="7" t="s">
        <v>63</v>
      </c>
      <c r="I494" s="7" t="s">
        <v>32</v>
      </c>
      <c r="J494" s="7" t="s">
        <v>54</v>
      </c>
      <c r="K494" s="7" t="s">
        <v>787</v>
      </c>
      <c r="L494" s="7" t="s">
        <v>35</v>
      </c>
      <c r="M494" s="7" t="s">
        <v>36</v>
      </c>
      <c r="N494" s="7" t="s">
        <v>788</v>
      </c>
      <c r="O494" s="7">
        <v>12.9</v>
      </c>
      <c r="P494" s="7">
        <v>2</v>
      </c>
      <c r="Q494" s="7">
        <v>4.74</v>
      </c>
      <c r="R494" s="7">
        <v>0.88</v>
      </c>
      <c r="S494" s="7" t="s">
        <v>38</v>
      </c>
      <c r="T494" s="7">
        <v>689</v>
      </c>
      <c r="U494" s="7" t="s">
        <v>206</v>
      </c>
      <c r="V494" s="7" t="s">
        <v>221</v>
      </c>
      <c r="W494" s="8" t="s">
        <v>41</v>
      </c>
      <c r="X494" s="3">
        <v>45587</v>
      </c>
      <c r="Y494" s="4" t="str">
        <f>TEXT(India_Data[[#This Row],[Order Date]],"YYYY")</f>
        <v>2024</v>
      </c>
      <c r="Z494" s="4" t="str">
        <f>TEXT(India_Data[[#This Row],[Order Date]],"dddd")</f>
        <v>Tuesday</v>
      </c>
      <c r="AA494" s="4" t="str">
        <f>TEXT(India_Data[[#This Row],[Order Date]],"MMMM")</f>
        <v>October</v>
      </c>
      <c r="AB494" s="4">
        <v>45593</v>
      </c>
      <c r="AC494" t="str">
        <f>IF(OR(India_Data[[#This Row],[Dayname]]="Sunday",India_Data[[#This Row],[Dayname]]="Saturday"),"Weekend","Weekday")</f>
        <v>Weekday</v>
      </c>
      <c r="AD494">
        <f>WEEKDAY(India_Data[[#This Row],[Order Date]])</f>
        <v>3</v>
      </c>
      <c r="AE494" t="str">
        <f>IF(OR(India_Data[[#This Row],[Column1]]=1,India_Data[[#This Row],[Column1]]=7),"Weekend","Weekday")</f>
        <v>Weekday</v>
      </c>
      <c r="AF494" s="15">
        <f>WEEKDAY(India_Data[[#This Row],[Order Date]],2)</f>
        <v>2</v>
      </c>
      <c r="AG494" s="15" t="str">
        <f>IF(India_Data[[#This Row],[Column3]]&gt;5,"Weekend","weekday")</f>
        <v>weekday</v>
      </c>
    </row>
    <row r="495" spans="1:33" x14ac:dyDescent="0.35">
      <c r="A495" s="9">
        <v>494</v>
      </c>
      <c r="B495" s="7" t="s">
        <v>789</v>
      </c>
      <c r="C495" s="7" t="s">
        <v>26</v>
      </c>
      <c r="D495" s="7" t="s">
        <v>790</v>
      </c>
      <c r="E495" s="7" t="s">
        <v>791</v>
      </c>
      <c r="F495" s="7" t="s">
        <v>171</v>
      </c>
      <c r="G495" s="7" t="s">
        <v>242</v>
      </c>
      <c r="H495" s="7" t="s">
        <v>243</v>
      </c>
      <c r="I495" s="7" t="s">
        <v>32</v>
      </c>
      <c r="J495" s="7" t="s">
        <v>180</v>
      </c>
      <c r="K495" s="7" t="s">
        <v>792</v>
      </c>
      <c r="L495" s="7" t="s">
        <v>35</v>
      </c>
      <c r="M495" s="7" t="s">
        <v>275</v>
      </c>
      <c r="N495" s="7" t="s">
        <v>793</v>
      </c>
      <c r="O495" s="7">
        <v>1136.94</v>
      </c>
      <c r="P495" s="7">
        <v>2</v>
      </c>
      <c r="Q495" s="7">
        <v>45.42</v>
      </c>
      <c r="R495" s="7">
        <v>84.02</v>
      </c>
      <c r="S495" s="7" t="s">
        <v>38</v>
      </c>
      <c r="T495" s="7">
        <v>663</v>
      </c>
      <c r="U495" s="7" t="s">
        <v>206</v>
      </c>
      <c r="V495" s="7" t="s">
        <v>228</v>
      </c>
      <c r="W495" s="8" t="s">
        <v>58</v>
      </c>
      <c r="X495" s="3">
        <v>45284</v>
      </c>
      <c r="Y495" s="4" t="str">
        <f>TEXT(India_Data[[#This Row],[Order Date]],"YYYY")</f>
        <v>2023</v>
      </c>
      <c r="Z495" s="4" t="str">
        <f>TEXT(India_Data[[#This Row],[Order Date]],"dddd")</f>
        <v>Sunday</v>
      </c>
      <c r="AA495" s="4" t="str">
        <f>TEXT(India_Data[[#This Row],[Order Date]],"MMMM")</f>
        <v>December</v>
      </c>
      <c r="AB495" s="4">
        <v>45289</v>
      </c>
      <c r="AC495" t="str">
        <f>IF(OR(India_Data[[#This Row],[Dayname]]="Sunday",India_Data[[#This Row],[Dayname]]="Saturday"),"Weekend","Weekday")</f>
        <v>Weekend</v>
      </c>
      <c r="AD495">
        <f>WEEKDAY(India_Data[[#This Row],[Order Date]])</f>
        <v>1</v>
      </c>
      <c r="AE495" t="str">
        <f>IF(OR(India_Data[[#This Row],[Column1]]=1,India_Data[[#This Row],[Column1]]=7),"Weekend","Weekday")</f>
        <v>Weekend</v>
      </c>
      <c r="AF495" s="15">
        <f>WEEKDAY(India_Data[[#This Row],[Order Date]],2)</f>
        <v>7</v>
      </c>
      <c r="AG495" s="15" t="str">
        <f>IF(India_Data[[#This Row],[Column3]]&gt;5,"Weekend","weekday")</f>
        <v>Weekend</v>
      </c>
    </row>
    <row r="496" spans="1:33" x14ac:dyDescent="0.35">
      <c r="A496" s="9">
        <v>495</v>
      </c>
      <c r="B496" s="7" t="s">
        <v>794</v>
      </c>
      <c r="C496" s="7" t="s">
        <v>26</v>
      </c>
      <c r="D496" s="7" t="s">
        <v>795</v>
      </c>
      <c r="E496" s="7" t="s">
        <v>796</v>
      </c>
      <c r="F496" s="7" t="s">
        <v>171</v>
      </c>
      <c r="G496" s="7" t="s">
        <v>681</v>
      </c>
      <c r="H496" s="7" t="s">
        <v>63</v>
      </c>
      <c r="I496" s="7" t="s">
        <v>32</v>
      </c>
      <c r="J496" s="7" t="s">
        <v>54</v>
      </c>
      <c r="K496" s="7" t="s">
        <v>797</v>
      </c>
      <c r="L496" s="7" t="s">
        <v>35</v>
      </c>
      <c r="M496" s="7" t="s">
        <v>76</v>
      </c>
      <c r="N496" s="7" t="s">
        <v>798</v>
      </c>
      <c r="O496" s="7">
        <v>101.94</v>
      </c>
      <c r="P496" s="7">
        <v>2</v>
      </c>
      <c r="Q496" s="7">
        <v>12.18</v>
      </c>
      <c r="R496" s="7">
        <v>7.45</v>
      </c>
      <c r="S496" s="7" t="s">
        <v>38</v>
      </c>
      <c r="T496" s="7">
        <v>684</v>
      </c>
      <c r="U496" s="7" t="s">
        <v>206</v>
      </c>
      <c r="V496" s="7" t="s">
        <v>207</v>
      </c>
      <c r="W496" s="8" t="s">
        <v>41</v>
      </c>
      <c r="X496" s="3">
        <v>45019</v>
      </c>
      <c r="Y496" s="4" t="str">
        <f>TEXT(India_Data[[#This Row],[Order Date]],"YYYY")</f>
        <v>2023</v>
      </c>
      <c r="Z496" s="4" t="str">
        <f>TEXT(India_Data[[#This Row],[Order Date]],"dddd")</f>
        <v>Monday</v>
      </c>
      <c r="AA496" s="4" t="str">
        <f>TEXT(India_Data[[#This Row],[Order Date]],"MMMM")</f>
        <v>April</v>
      </c>
      <c r="AB496" s="4">
        <v>45172</v>
      </c>
      <c r="AC496" t="str">
        <f>IF(OR(India_Data[[#This Row],[Dayname]]="Sunday",India_Data[[#This Row],[Dayname]]="Saturday"),"Weekend","Weekday")</f>
        <v>Weekday</v>
      </c>
      <c r="AD496">
        <f>WEEKDAY(India_Data[[#This Row],[Order Date]])</f>
        <v>2</v>
      </c>
      <c r="AE496" t="str">
        <f>IF(OR(India_Data[[#This Row],[Column1]]=1,India_Data[[#This Row],[Column1]]=7),"Weekend","Weekday")</f>
        <v>Weekday</v>
      </c>
      <c r="AF496" s="15">
        <f>WEEKDAY(India_Data[[#This Row],[Order Date]],2)</f>
        <v>1</v>
      </c>
      <c r="AG496" s="15" t="str">
        <f>IF(India_Data[[#This Row],[Column3]]&gt;5,"Weekend","weekday")</f>
        <v>weekday</v>
      </c>
    </row>
    <row r="497" spans="1:33" x14ac:dyDescent="0.35">
      <c r="A497" s="9">
        <v>496</v>
      </c>
      <c r="B497" s="7" t="s">
        <v>799</v>
      </c>
      <c r="C497" s="7" t="s">
        <v>26</v>
      </c>
      <c r="D497" s="7" t="s">
        <v>800</v>
      </c>
      <c r="E497" s="7" t="s">
        <v>801</v>
      </c>
      <c r="F497" s="7" t="s">
        <v>171</v>
      </c>
      <c r="G497" s="7" t="s">
        <v>802</v>
      </c>
      <c r="H497" s="7" t="s">
        <v>63</v>
      </c>
      <c r="I497" s="7" t="s">
        <v>32</v>
      </c>
      <c r="J497" s="7" t="s">
        <v>54</v>
      </c>
      <c r="K497" s="7" t="s">
        <v>803</v>
      </c>
      <c r="L497" s="7" t="s">
        <v>35</v>
      </c>
      <c r="M497" s="7" t="s">
        <v>159</v>
      </c>
      <c r="N497" s="7" t="s">
        <v>804</v>
      </c>
      <c r="O497" s="7">
        <v>52.2</v>
      </c>
      <c r="P497" s="7">
        <v>2</v>
      </c>
      <c r="Q497" s="7">
        <v>18.78</v>
      </c>
      <c r="R497" s="7">
        <v>3.24</v>
      </c>
      <c r="S497" s="7" t="s">
        <v>38</v>
      </c>
      <c r="T497" s="7">
        <v>383</v>
      </c>
      <c r="U497" s="7" t="s">
        <v>206</v>
      </c>
      <c r="V497" s="7" t="s">
        <v>221</v>
      </c>
      <c r="W497" s="8" t="s">
        <v>58</v>
      </c>
      <c r="X497" s="3">
        <v>44630</v>
      </c>
      <c r="Y497" s="4" t="str">
        <f>TEXT(India_Data[[#This Row],[Order Date]],"YYYY")</f>
        <v>2022</v>
      </c>
      <c r="Z497" s="4" t="str">
        <f>TEXT(India_Data[[#This Row],[Order Date]],"dddd")</f>
        <v>Thursday</v>
      </c>
      <c r="AA497" s="4" t="str">
        <f>TEXT(India_Data[[#This Row],[Order Date]],"MMMM")</f>
        <v>March</v>
      </c>
      <c r="AB497" s="4">
        <v>44752</v>
      </c>
      <c r="AC497" t="str">
        <f>IF(OR(India_Data[[#This Row],[Dayname]]="Sunday",India_Data[[#This Row],[Dayname]]="Saturday"),"Weekend","Weekday")</f>
        <v>Weekday</v>
      </c>
      <c r="AD497">
        <f>WEEKDAY(India_Data[[#This Row],[Order Date]])</f>
        <v>5</v>
      </c>
      <c r="AE497" t="str">
        <f>IF(OR(India_Data[[#This Row],[Column1]]=1,India_Data[[#This Row],[Column1]]=7),"Weekend","Weekday")</f>
        <v>Weekday</v>
      </c>
      <c r="AF497" s="15">
        <f>WEEKDAY(India_Data[[#This Row],[Order Date]],2)</f>
        <v>4</v>
      </c>
      <c r="AG497" s="15" t="str">
        <f>IF(India_Data[[#This Row],[Column3]]&gt;5,"Weekend","weekday")</f>
        <v>weekday</v>
      </c>
    </row>
    <row r="498" spans="1:33" x14ac:dyDescent="0.35">
      <c r="A498" s="9">
        <v>497</v>
      </c>
      <c r="B498" s="7" t="s">
        <v>805</v>
      </c>
      <c r="C498" s="7" t="s">
        <v>26</v>
      </c>
      <c r="D498" s="7" t="s">
        <v>806</v>
      </c>
      <c r="E498" s="7" t="s">
        <v>807</v>
      </c>
      <c r="F498" s="7" t="s">
        <v>171</v>
      </c>
      <c r="G498" s="7" t="s">
        <v>156</v>
      </c>
      <c r="H498" s="7" t="s">
        <v>157</v>
      </c>
      <c r="I498" s="7" t="s">
        <v>32</v>
      </c>
      <c r="J498" s="7" t="s">
        <v>47</v>
      </c>
      <c r="K498" s="7" t="s">
        <v>808</v>
      </c>
      <c r="L498" s="7" t="s">
        <v>35</v>
      </c>
      <c r="M498" s="7" t="s">
        <v>84</v>
      </c>
      <c r="N498" s="7" t="s">
        <v>809</v>
      </c>
      <c r="O498" s="7">
        <v>22.5</v>
      </c>
      <c r="P498" s="7">
        <v>2</v>
      </c>
      <c r="Q498" s="7">
        <v>9</v>
      </c>
      <c r="R498" s="7">
        <v>1.24</v>
      </c>
      <c r="S498" s="7" t="s">
        <v>38</v>
      </c>
      <c r="T498" s="7">
        <v>153</v>
      </c>
      <c r="U498" s="7" t="s">
        <v>206</v>
      </c>
      <c r="V498" s="7" t="s">
        <v>207</v>
      </c>
      <c r="W498" s="8" t="s">
        <v>58</v>
      </c>
      <c r="X498" s="3">
        <v>44931</v>
      </c>
      <c r="Y498" s="4" t="str">
        <f>TEXT(India_Data[[#This Row],[Order Date]],"YYYY")</f>
        <v>2023</v>
      </c>
      <c r="Z498" s="4" t="str">
        <f>TEXT(India_Data[[#This Row],[Order Date]],"dddd")</f>
        <v>Thursday</v>
      </c>
      <c r="AA498" s="4" t="str">
        <f>TEXT(India_Data[[#This Row],[Order Date]],"MMMM")</f>
        <v>January</v>
      </c>
      <c r="AB498" s="4">
        <v>45051</v>
      </c>
      <c r="AC498" t="str">
        <f>IF(OR(India_Data[[#This Row],[Dayname]]="Sunday",India_Data[[#This Row],[Dayname]]="Saturday"),"Weekend","Weekday")</f>
        <v>Weekday</v>
      </c>
      <c r="AD498">
        <f>WEEKDAY(India_Data[[#This Row],[Order Date]])</f>
        <v>5</v>
      </c>
      <c r="AE498" t="str">
        <f>IF(OR(India_Data[[#This Row],[Column1]]=1,India_Data[[#This Row],[Column1]]=7),"Weekend","Weekday")</f>
        <v>Weekday</v>
      </c>
      <c r="AF498" s="15">
        <f>WEEKDAY(India_Data[[#This Row],[Order Date]],2)</f>
        <v>4</v>
      </c>
      <c r="AG498" s="15" t="str">
        <f>IF(India_Data[[#This Row],[Column3]]&gt;5,"Weekend","weekday")</f>
        <v>weekday</v>
      </c>
    </row>
    <row r="499" spans="1:33" x14ac:dyDescent="0.35">
      <c r="A499" s="9">
        <v>498</v>
      </c>
      <c r="B499" s="7" t="s">
        <v>482</v>
      </c>
      <c r="C499" s="7" t="s">
        <v>26</v>
      </c>
      <c r="D499" s="7" t="s">
        <v>483</v>
      </c>
      <c r="E499" s="7" t="s">
        <v>484</v>
      </c>
      <c r="F499" s="7" t="s">
        <v>171</v>
      </c>
      <c r="G499" s="7" t="s">
        <v>260</v>
      </c>
      <c r="H499" s="7" t="s">
        <v>260</v>
      </c>
      <c r="I499" s="7" t="s">
        <v>32</v>
      </c>
      <c r="J499" s="7" t="s">
        <v>33</v>
      </c>
      <c r="K499" s="7" t="s">
        <v>1045</v>
      </c>
      <c r="L499" s="7" t="s">
        <v>35</v>
      </c>
      <c r="M499" s="7" t="s">
        <v>98</v>
      </c>
      <c r="N499" s="7" t="s">
        <v>1046</v>
      </c>
      <c r="O499" s="7">
        <v>34.92</v>
      </c>
      <c r="P499" s="7">
        <v>1</v>
      </c>
      <c r="Q499" s="7">
        <v>13.95</v>
      </c>
      <c r="R499" s="7">
        <v>3.39</v>
      </c>
      <c r="S499" s="7" t="s">
        <v>38</v>
      </c>
      <c r="T499" s="7">
        <v>408</v>
      </c>
      <c r="U499" s="7" t="s">
        <v>206</v>
      </c>
      <c r="V499" s="7" t="s">
        <v>214</v>
      </c>
      <c r="W499" s="8" t="s">
        <v>41</v>
      </c>
      <c r="X499" s="3">
        <v>45190</v>
      </c>
      <c r="Y499" s="4" t="str">
        <f>TEXT(India_Data[[#This Row],[Order Date]],"YYYY")</f>
        <v>2023</v>
      </c>
      <c r="Z499" s="4" t="str">
        <f>TEXT(India_Data[[#This Row],[Order Date]],"dddd")</f>
        <v>Thursday</v>
      </c>
      <c r="AA499" s="4" t="str">
        <f>TEXT(India_Data[[#This Row],[Order Date]],"MMMM")</f>
        <v>September</v>
      </c>
      <c r="AB499" s="4">
        <v>45197</v>
      </c>
      <c r="AC499" t="str">
        <f>IF(OR(India_Data[[#This Row],[Dayname]]="Sunday",India_Data[[#This Row],[Dayname]]="Saturday"),"Weekend","Weekday")</f>
        <v>Weekday</v>
      </c>
      <c r="AD499">
        <f>WEEKDAY(India_Data[[#This Row],[Order Date]])</f>
        <v>5</v>
      </c>
      <c r="AE499" t="str">
        <f>IF(OR(India_Data[[#This Row],[Column1]]=1,India_Data[[#This Row],[Column1]]=7),"Weekend","Weekday")</f>
        <v>Weekday</v>
      </c>
      <c r="AF499" s="15">
        <f>WEEKDAY(India_Data[[#This Row],[Order Date]],2)</f>
        <v>4</v>
      </c>
      <c r="AG499" s="15" t="str">
        <f>IF(India_Data[[#This Row],[Column3]]&gt;5,"Weekend","weekday")</f>
        <v>weekday</v>
      </c>
    </row>
    <row r="500" spans="1:33" x14ac:dyDescent="0.35">
      <c r="A500" s="9">
        <v>499</v>
      </c>
      <c r="B500" s="7" t="s">
        <v>1047</v>
      </c>
      <c r="C500" s="7" t="s">
        <v>26</v>
      </c>
      <c r="D500" s="7" t="s">
        <v>1048</v>
      </c>
      <c r="E500" s="7" t="s">
        <v>1049</v>
      </c>
      <c r="F500" s="7" t="s">
        <v>171</v>
      </c>
      <c r="G500" s="7" t="s">
        <v>218</v>
      </c>
      <c r="H500" s="7" t="s">
        <v>165</v>
      </c>
      <c r="I500" s="7" t="s">
        <v>32</v>
      </c>
      <c r="J500" s="7" t="s">
        <v>47</v>
      </c>
      <c r="K500" s="7" t="s">
        <v>1050</v>
      </c>
      <c r="L500" s="7" t="s">
        <v>35</v>
      </c>
      <c r="M500" s="7" t="s">
        <v>84</v>
      </c>
      <c r="N500" s="7" t="s">
        <v>1051</v>
      </c>
      <c r="O500" s="7">
        <v>10.26</v>
      </c>
      <c r="P500" s="7">
        <v>1</v>
      </c>
      <c r="Q500" s="7">
        <v>3.99</v>
      </c>
      <c r="R500" s="7">
        <v>0.44</v>
      </c>
      <c r="S500" s="7" t="s">
        <v>38</v>
      </c>
      <c r="T500" s="7">
        <v>195</v>
      </c>
      <c r="U500" s="7" t="s">
        <v>206</v>
      </c>
      <c r="V500" s="7" t="s">
        <v>221</v>
      </c>
      <c r="W500" s="8" t="s">
        <v>41</v>
      </c>
      <c r="X500" s="3">
        <v>45526</v>
      </c>
      <c r="Y500" s="4" t="str">
        <f>TEXT(India_Data[[#This Row],[Order Date]],"YYYY")</f>
        <v>2024</v>
      </c>
      <c r="Z500" s="4" t="str">
        <f>TEXT(India_Data[[#This Row],[Order Date]],"dddd")</f>
        <v>Thursday</v>
      </c>
      <c r="AA500" s="4" t="str">
        <f>TEXT(India_Data[[#This Row],[Order Date]],"MMMM")</f>
        <v>August</v>
      </c>
      <c r="AB500" s="4">
        <v>45530</v>
      </c>
      <c r="AC500" t="str">
        <f>IF(OR(India_Data[[#This Row],[Dayname]]="Sunday",India_Data[[#This Row],[Dayname]]="Saturday"),"Weekend","Weekday")</f>
        <v>Weekday</v>
      </c>
      <c r="AD500">
        <f>WEEKDAY(India_Data[[#This Row],[Order Date]])</f>
        <v>5</v>
      </c>
      <c r="AE500" t="str">
        <f>IF(OR(India_Data[[#This Row],[Column1]]=1,India_Data[[#This Row],[Column1]]=7),"Weekend","Weekday")</f>
        <v>Weekday</v>
      </c>
      <c r="AF500" s="15">
        <f>WEEKDAY(India_Data[[#This Row],[Order Date]],2)</f>
        <v>4</v>
      </c>
      <c r="AG500" s="15" t="str">
        <f>IF(India_Data[[#This Row],[Column3]]&gt;5,"Weekend","weekday")</f>
        <v>weekday</v>
      </c>
    </row>
    <row r="501" spans="1:33" x14ac:dyDescent="0.35">
      <c r="A501" s="9">
        <v>500</v>
      </c>
      <c r="B501" s="7" t="s">
        <v>332</v>
      </c>
      <c r="C501" s="7" t="s">
        <v>26</v>
      </c>
      <c r="D501" s="7" t="s">
        <v>333</v>
      </c>
      <c r="E501" s="7" t="s">
        <v>334</v>
      </c>
      <c r="F501" s="7" t="s">
        <v>171</v>
      </c>
      <c r="G501" s="7" t="s">
        <v>335</v>
      </c>
      <c r="H501" s="7" t="s">
        <v>335</v>
      </c>
      <c r="I501" s="7" t="s">
        <v>32</v>
      </c>
      <c r="J501" s="7" t="s">
        <v>33</v>
      </c>
      <c r="K501" s="7" t="s">
        <v>336</v>
      </c>
      <c r="L501" s="7" t="s">
        <v>35</v>
      </c>
      <c r="M501" s="7" t="s">
        <v>91</v>
      </c>
      <c r="N501" s="7" t="s">
        <v>337</v>
      </c>
      <c r="O501" s="7">
        <v>41.67</v>
      </c>
      <c r="P501" s="7">
        <v>3</v>
      </c>
      <c r="Q501" s="7">
        <v>17.010000000000002</v>
      </c>
      <c r="R501" s="7">
        <v>3.41</v>
      </c>
      <c r="S501" s="7" t="s">
        <v>38</v>
      </c>
      <c r="T501" s="7">
        <v>460</v>
      </c>
      <c r="U501" s="7" t="s">
        <v>206</v>
      </c>
      <c r="V501" s="7" t="s">
        <v>207</v>
      </c>
      <c r="W501" s="8" t="s">
        <v>58</v>
      </c>
      <c r="X501" s="3">
        <v>45378</v>
      </c>
      <c r="Y501" s="4" t="str">
        <f>TEXT(India_Data[[#This Row],[Order Date]],"YYYY")</f>
        <v>2024</v>
      </c>
      <c r="Z501" s="4" t="str">
        <f>TEXT(India_Data[[#This Row],[Order Date]],"dddd")</f>
        <v>Wednesday</v>
      </c>
      <c r="AA501" s="4" t="str">
        <f>TEXT(India_Data[[#This Row],[Order Date]],"MMMM")</f>
        <v>March</v>
      </c>
      <c r="AB501" s="4">
        <v>45326</v>
      </c>
      <c r="AC501" t="str">
        <f>IF(OR(India_Data[[#This Row],[Dayname]]="Sunday",India_Data[[#This Row],[Dayname]]="Saturday"),"Weekend","Weekday")</f>
        <v>Weekday</v>
      </c>
      <c r="AD501">
        <f>WEEKDAY(India_Data[[#This Row],[Order Date]])</f>
        <v>4</v>
      </c>
      <c r="AE501" t="str">
        <f>IF(OR(India_Data[[#This Row],[Column1]]=1,India_Data[[#This Row],[Column1]]=7),"Weekend","Weekday")</f>
        <v>Weekday</v>
      </c>
      <c r="AF501" s="15">
        <f>WEEKDAY(India_Data[[#This Row],[Order Date]],2)</f>
        <v>3</v>
      </c>
      <c r="AG501" s="15" t="str">
        <f>IF(India_Data[[#This Row],[Column3]]&gt;5,"Weekend","weekday")</f>
        <v>weekday</v>
      </c>
    </row>
    <row r="502" spans="1:33" x14ac:dyDescent="0.35">
      <c r="A502" s="9">
        <v>501</v>
      </c>
      <c r="B502" s="7" t="s">
        <v>338</v>
      </c>
      <c r="C502" s="7" t="s">
        <v>26</v>
      </c>
      <c r="D502" s="7" t="s">
        <v>339</v>
      </c>
      <c r="E502" s="7" t="s">
        <v>340</v>
      </c>
      <c r="F502" s="7" t="s">
        <v>171</v>
      </c>
      <c r="G502" s="7" t="s">
        <v>341</v>
      </c>
      <c r="H502" s="7" t="s">
        <v>342</v>
      </c>
      <c r="I502" s="7" t="s">
        <v>32</v>
      </c>
      <c r="J502" s="7" t="s">
        <v>180</v>
      </c>
      <c r="K502" s="7" t="s">
        <v>343</v>
      </c>
      <c r="L502" s="7" t="s">
        <v>35</v>
      </c>
      <c r="M502" s="7" t="s">
        <v>91</v>
      </c>
      <c r="N502" s="7" t="s">
        <v>344</v>
      </c>
      <c r="O502" s="7">
        <v>58.14</v>
      </c>
      <c r="P502" s="7">
        <v>3</v>
      </c>
      <c r="Q502" s="7">
        <v>15.66</v>
      </c>
      <c r="R502" s="7">
        <v>3.23</v>
      </c>
      <c r="S502" s="7" t="s">
        <v>38</v>
      </c>
      <c r="T502" s="7">
        <v>626</v>
      </c>
      <c r="U502" s="7" t="s">
        <v>206</v>
      </c>
      <c r="V502" s="7" t="s">
        <v>214</v>
      </c>
      <c r="W502" s="8" t="s">
        <v>58</v>
      </c>
      <c r="X502" s="3">
        <v>44866</v>
      </c>
      <c r="Y502" s="4" t="str">
        <f>TEXT(India_Data[[#This Row],[Order Date]],"YYYY")</f>
        <v>2022</v>
      </c>
      <c r="Z502" s="4" t="str">
        <f>TEXT(India_Data[[#This Row],[Order Date]],"dddd")</f>
        <v>Tuesday</v>
      </c>
      <c r="AA502" s="4" t="str">
        <f>TEXT(India_Data[[#This Row],[Order Date]],"MMMM")</f>
        <v>November</v>
      </c>
      <c r="AB502" s="4">
        <v>44576</v>
      </c>
      <c r="AC502" t="str">
        <f>IF(OR(India_Data[[#This Row],[Dayname]]="Sunday",India_Data[[#This Row],[Dayname]]="Saturday"),"Weekend","Weekday")</f>
        <v>Weekday</v>
      </c>
      <c r="AD502">
        <f>WEEKDAY(India_Data[[#This Row],[Order Date]])</f>
        <v>3</v>
      </c>
      <c r="AE502" t="str">
        <f>IF(OR(India_Data[[#This Row],[Column1]]=1,India_Data[[#This Row],[Column1]]=7),"Weekend","Weekday")</f>
        <v>Weekday</v>
      </c>
      <c r="AF502" s="15">
        <f>WEEKDAY(India_Data[[#This Row],[Order Date]],2)</f>
        <v>2</v>
      </c>
      <c r="AG502" s="15" t="str">
        <f>IF(India_Data[[#This Row],[Column3]]&gt;5,"Weekend","weekday")</f>
        <v>weekday</v>
      </c>
    </row>
    <row r="503" spans="1:33" x14ac:dyDescent="0.35">
      <c r="A503" s="9">
        <v>502</v>
      </c>
      <c r="B503" s="7" t="s">
        <v>1052</v>
      </c>
      <c r="C503" s="7" t="s">
        <v>26</v>
      </c>
      <c r="D503" s="7" t="s">
        <v>1048</v>
      </c>
      <c r="E503" s="7" t="s">
        <v>1049</v>
      </c>
      <c r="F503" s="7" t="s">
        <v>171</v>
      </c>
      <c r="G503" s="7" t="s">
        <v>1053</v>
      </c>
      <c r="H503" s="7" t="s">
        <v>31</v>
      </c>
      <c r="I503" s="7" t="s">
        <v>32</v>
      </c>
      <c r="J503" s="7" t="s">
        <v>33</v>
      </c>
      <c r="K503" s="7" t="s">
        <v>1054</v>
      </c>
      <c r="L503" s="7" t="s">
        <v>35</v>
      </c>
      <c r="M503" s="7" t="s">
        <v>275</v>
      </c>
      <c r="N503" s="7" t="s">
        <v>1055</v>
      </c>
      <c r="O503" s="7">
        <v>267.95999999999998</v>
      </c>
      <c r="P503" s="7">
        <v>4</v>
      </c>
      <c r="Q503" s="7">
        <v>48.12</v>
      </c>
      <c r="R503" s="7">
        <v>12.57</v>
      </c>
      <c r="S503" s="7" t="s">
        <v>38</v>
      </c>
      <c r="T503" s="7">
        <v>116</v>
      </c>
      <c r="U503" s="7" t="s">
        <v>206</v>
      </c>
      <c r="V503" s="7" t="s">
        <v>221</v>
      </c>
      <c r="W503" s="8" t="s">
        <v>41</v>
      </c>
      <c r="X503" s="3">
        <v>45129</v>
      </c>
      <c r="Y503" s="4" t="str">
        <f>TEXT(India_Data[[#This Row],[Order Date]],"YYYY")</f>
        <v>2023</v>
      </c>
      <c r="Z503" s="4" t="str">
        <f>TEXT(India_Data[[#This Row],[Order Date]],"dddd")</f>
        <v>Saturday</v>
      </c>
      <c r="AA503" s="4" t="str">
        <f>TEXT(India_Data[[#This Row],[Order Date]],"MMMM")</f>
        <v>July</v>
      </c>
      <c r="AB503" s="4">
        <v>45133</v>
      </c>
      <c r="AC503" t="str">
        <f>IF(OR(India_Data[[#This Row],[Dayname]]="Sunday",India_Data[[#This Row],[Dayname]]="Saturday"),"Weekend","Weekday")</f>
        <v>Weekend</v>
      </c>
      <c r="AD503">
        <f>WEEKDAY(India_Data[[#This Row],[Order Date]])</f>
        <v>7</v>
      </c>
      <c r="AE503" t="str">
        <f>IF(OR(India_Data[[#This Row],[Column1]]=1,India_Data[[#This Row],[Column1]]=7),"Weekend","Weekday")</f>
        <v>Weekend</v>
      </c>
      <c r="AF503" s="15">
        <f>WEEKDAY(India_Data[[#This Row],[Order Date]],2)</f>
        <v>6</v>
      </c>
      <c r="AG503" s="15" t="str">
        <f>IF(India_Data[[#This Row],[Column3]]&gt;5,"Weekend","weekday")</f>
        <v>Weekend</v>
      </c>
    </row>
    <row r="504" spans="1:33" x14ac:dyDescent="0.35">
      <c r="A504" s="9">
        <v>503</v>
      </c>
      <c r="B504" s="7" t="s">
        <v>1056</v>
      </c>
      <c r="C504" s="7" t="s">
        <v>26</v>
      </c>
      <c r="D504" s="7" t="s">
        <v>1057</v>
      </c>
      <c r="E504" s="7" t="s">
        <v>1058</v>
      </c>
      <c r="F504" s="7" t="s">
        <v>171</v>
      </c>
      <c r="G504" s="7" t="s">
        <v>524</v>
      </c>
      <c r="H504" s="7" t="s">
        <v>512</v>
      </c>
      <c r="I504" s="7" t="s">
        <v>32</v>
      </c>
      <c r="J504" s="7" t="s">
        <v>180</v>
      </c>
      <c r="K504" s="7" t="s">
        <v>304</v>
      </c>
      <c r="L504" s="7" t="s">
        <v>35</v>
      </c>
      <c r="M504" s="7" t="s">
        <v>91</v>
      </c>
      <c r="N504" s="7" t="s">
        <v>305</v>
      </c>
      <c r="O504" s="7">
        <v>66</v>
      </c>
      <c r="P504" s="7">
        <v>4</v>
      </c>
      <c r="Q504" s="7">
        <v>1.92</v>
      </c>
      <c r="R504" s="7">
        <v>4.03</v>
      </c>
      <c r="S504" s="7" t="s">
        <v>38</v>
      </c>
      <c r="T504" s="7">
        <v>419</v>
      </c>
      <c r="U504" s="7" t="s">
        <v>206</v>
      </c>
      <c r="V504" s="7" t="s">
        <v>228</v>
      </c>
      <c r="W504" s="8" t="s">
        <v>58</v>
      </c>
      <c r="X504" s="3">
        <v>45399</v>
      </c>
      <c r="Y504" s="4" t="str">
        <f>TEXT(India_Data[[#This Row],[Order Date]],"YYYY")</f>
        <v>2024</v>
      </c>
      <c r="Z504" s="4" t="str">
        <f>TEXT(India_Data[[#This Row],[Order Date]],"dddd")</f>
        <v>Wednesday</v>
      </c>
      <c r="AA504" s="4" t="str">
        <f>TEXT(India_Data[[#This Row],[Order Date]],"MMMM")</f>
        <v>April</v>
      </c>
      <c r="AB504" s="4">
        <v>45404</v>
      </c>
      <c r="AC504" t="str">
        <f>IF(OR(India_Data[[#This Row],[Dayname]]="Sunday",India_Data[[#This Row],[Dayname]]="Saturday"),"Weekend","Weekday")</f>
        <v>Weekday</v>
      </c>
      <c r="AD504">
        <f>WEEKDAY(India_Data[[#This Row],[Order Date]])</f>
        <v>4</v>
      </c>
      <c r="AE504" t="str">
        <f>IF(OR(India_Data[[#This Row],[Column1]]=1,India_Data[[#This Row],[Column1]]=7),"Weekend","Weekday")</f>
        <v>Weekday</v>
      </c>
      <c r="AF504" s="15">
        <f>WEEKDAY(India_Data[[#This Row],[Order Date]],2)</f>
        <v>3</v>
      </c>
      <c r="AG504" s="15" t="str">
        <f>IF(India_Data[[#This Row],[Column3]]&gt;5,"Weekend","weekday")</f>
        <v>weekday</v>
      </c>
    </row>
    <row r="505" spans="1:33" x14ac:dyDescent="0.35">
      <c r="A505" s="9">
        <v>504</v>
      </c>
      <c r="B505" s="7" t="s">
        <v>1059</v>
      </c>
      <c r="C505" s="7" t="s">
        <v>26</v>
      </c>
      <c r="D505" s="7" t="s">
        <v>1060</v>
      </c>
      <c r="E505" s="7" t="s">
        <v>1061</v>
      </c>
      <c r="F505" s="7" t="s">
        <v>171</v>
      </c>
      <c r="G505" s="7" t="s">
        <v>30</v>
      </c>
      <c r="H505" s="7" t="s">
        <v>31</v>
      </c>
      <c r="I505" s="7" t="s">
        <v>32</v>
      </c>
      <c r="J505" s="7" t="s">
        <v>33</v>
      </c>
      <c r="K505" s="7" t="s">
        <v>1062</v>
      </c>
      <c r="L505" s="7" t="s">
        <v>35</v>
      </c>
      <c r="M505" s="7" t="s">
        <v>98</v>
      </c>
      <c r="N505" s="7" t="s">
        <v>1063</v>
      </c>
      <c r="O505" s="7">
        <v>189</v>
      </c>
      <c r="P505" s="7">
        <v>5</v>
      </c>
      <c r="Q505" s="7">
        <v>58.5</v>
      </c>
      <c r="R505" s="7">
        <v>17.190000000000001</v>
      </c>
      <c r="S505" s="7" t="s">
        <v>38</v>
      </c>
      <c r="T505" s="7">
        <v>601</v>
      </c>
      <c r="U505" s="7" t="s">
        <v>206</v>
      </c>
      <c r="V505" s="7" t="s">
        <v>214</v>
      </c>
      <c r="W505" s="8" t="s">
        <v>41</v>
      </c>
      <c r="X505" s="3">
        <v>45008</v>
      </c>
      <c r="Y505" s="4" t="str">
        <f>TEXT(India_Data[[#This Row],[Order Date]],"YYYY")</f>
        <v>2023</v>
      </c>
      <c r="Z505" s="4" t="str">
        <f>TEXT(India_Data[[#This Row],[Order Date]],"dddd")</f>
        <v>Thursday</v>
      </c>
      <c r="AA505" s="4" t="str">
        <f>TEXT(India_Data[[#This Row],[Order Date]],"MMMM")</f>
        <v>March</v>
      </c>
      <c r="AB505" s="4">
        <v>45012</v>
      </c>
      <c r="AC505" t="str">
        <f>IF(OR(India_Data[[#This Row],[Dayname]]="Sunday",India_Data[[#This Row],[Dayname]]="Saturday"),"Weekend","Weekday")</f>
        <v>Weekday</v>
      </c>
      <c r="AD505">
        <f>WEEKDAY(India_Data[[#This Row],[Order Date]])</f>
        <v>5</v>
      </c>
      <c r="AE505" t="str">
        <f>IF(OR(India_Data[[#This Row],[Column1]]=1,India_Data[[#This Row],[Column1]]=7),"Weekend","Weekday")</f>
        <v>Weekday</v>
      </c>
      <c r="AF505" s="15">
        <f>WEEKDAY(India_Data[[#This Row],[Order Date]],2)</f>
        <v>4</v>
      </c>
      <c r="AG505" s="15" t="str">
        <f>IF(India_Data[[#This Row],[Column3]]&gt;5,"Weekend","weekday")</f>
        <v>weekday</v>
      </c>
    </row>
    <row r="506" spans="1:33" x14ac:dyDescent="0.35">
      <c r="A506" s="9">
        <v>505</v>
      </c>
      <c r="B506" s="7" t="s">
        <v>1064</v>
      </c>
      <c r="C506" s="7" t="s">
        <v>26</v>
      </c>
      <c r="D506" s="7" t="s">
        <v>1065</v>
      </c>
      <c r="E506" s="7" t="s">
        <v>1066</v>
      </c>
      <c r="F506" s="7" t="s">
        <v>171</v>
      </c>
      <c r="G506" s="7" t="s">
        <v>657</v>
      </c>
      <c r="H506" s="7" t="s">
        <v>143</v>
      </c>
      <c r="I506" s="7" t="s">
        <v>32</v>
      </c>
      <c r="J506" s="7" t="s">
        <v>33</v>
      </c>
      <c r="K506" s="7" t="s">
        <v>1067</v>
      </c>
      <c r="L506" s="7" t="s">
        <v>35</v>
      </c>
      <c r="M506" s="7" t="s">
        <v>105</v>
      </c>
      <c r="N506" s="7" t="s">
        <v>1068</v>
      </c>
      <c r="O506" s="7">
        <v>291.06</v>
      </c>
      <c r="P506" s="7">
        <v>6</v>
      </c>
      <c r="Q506" s="7">
        <v>72.72</v>
      </c>
      <c r="R506" s="7">
        <v>25.43</v>
      </c>
      <c r="S506" s="7" t="s">
        <v>38</v>
      </c>
      <c r="T506" s="7">
        <v>226</v>
      </c>
      <c r="U506" s="7" t="s">
        <v>206</v>
      </c>
      <c r="V506" s="7" t="s">
        <v>221</v>
      </c>
      <c r="W506" s="8" t="s">
        <v>58</v>
      </c>
      <c r="X506" s="3">
        <v>44616</v>
      </c>
      <c r="Y506" s="4" t="str">
        <f>TEXT(India_Data[[#This Row],[Order Date]],"YYYY")</f>
        <v>2022</v>
      </c>
      <c r="Z506" s="4" t="str">
        <f>TEXT(India_Data[[#This Row],[Order Date]],"dddd")</f>
        <v>Thursday</v>
      </c>
      <c r="AA506" s="4" t="str">
        <f>TEXT(India_Data[[#This Row],[Order Date]],"MMMM")</f>
        <v>February</v>
      </c>
      <c r="AB506" s="4">
        <v>44620</v>
      </c>
      <c r="AC506" t="str">
        <f>IF(OR(India_Data[[#This Row],[Dayname]]="Sunday",India_Data[[#This Row],[Dayname]]="Saturday"),"Weekend","Weekday")</f>
        <v>Weekday</v>
      </c>
      <c r="AD506">
        <f>WEEKDAY(India_Data[[#This Row],[Order Date]])</f>
        <v>5</v>
      </c>
      <c r="AE506" t="str">
        <f>IF(OR(India_Data[[#This Row],[Column1]]=1,India_Data[[#This Row],[Column1]]=7),"Weekend","Weekday")</f>
        <v>Weekday</v>
      </c>
      <c r="AF506" s="15">
        <f>WEEKDAY(India_Data[[#This Row],[Order Date]],2)</f>
        <v>4</v>
      </c>
      <c r="AG506" s="15" t="str">
        <f>IF(India_Data[[#This Row],[Column3]]&gt;5,"Weekend","weekday")</f>
        <v>weekday</v>
      </c>
    </row>
    <row r="507" spans="1:33" x14ac:dyDescent="0.35">
      <c r="A507" s="9">
        <v>506</v>
      </c>
      <c r="B507" s="7" t="s">
        <v>1069</v>
      </c>
      <c r="C507" s="7" t="s">
        <v>26</v>
      </c>
      <c r="D507" s="7" t="s">
        <v>579</v>
      </c>
      <c r="E507" s="7" t="s">
        <v>580</v>
      </c>
      <c r="F507" s="7" t="s">
        <v>171</v>
      </c>
      <c r="G507" s="7" t="s">
        <v>1043</v>
      </c>
      <c r="H507" s="7" t="s">
        <v>31</v>
      </c>
      <c r="I507" s="7" t="s">
        <v>32</v>
      </c>
      <c r="J507" s="7" t="s">
        <v>33</v>
      </c>
      <c r="K507" s="7" t="s">
        <v>1070</v>
      </c>
      <c r="L507" s="7" t="s">
        <v>35</v>
      </c>
      <c r="M507" s="7" t="s">
        <v>145</v>
      </c>
      <c r="N507" s="7" t="s">
        <v>1071</v>
      </c>
      <c r="O507" s="7">
        <v>290.52</v>
      </c>
      <c r="P507" s="7">
        <v>6</v>
      </c>
      <c r="Q507" s="7">
        <v>136.44</v>
      </c>
      <c r="R507" s="7">
        <v>24.09</v>
      </c>
      <c r="S507" s="7" t="s">
        <v>38</v>
      </c>
      <c r="T507" s="7">
        <v>780</v>
      </c>
      <c r="U507" s="7" t="s">
        <v>206</v>
      </c>
      <c r="V507" s="7" t="s">
        <v>228</v>
      </c>
      <c r="W507" s="8" t="s">
        <v>41</v>
      </c>
      <c r="X507" s="3">
        <v>45578</v>
      </c>
      <c r="Y507" s="4" t="str">
        <f>TEXT(India_Data[[#This Row],[Order Date]],"YYYY")</f>
        <v>2024</v>
      </c>
      <c r="Z507" s="4" t="str">
        <f>TEXT(India_Data[[#This Row],[Order Date]],"dddd")</f>
        <v>Sunday</v>
      </c>
      <c r="AA507" s="4" t="str">
        <f>TEXT(India_Data[[#This Row],[Order Date]],"MMMM")</f>
        <v>October</v>
      </c>
      <c r="AB507" s="4">
        <v>45582</v>
      </c>
      <c r="AC507" t="str">
        <f>IF(OR(India_Data[[#This Row],[Dayname]]="Sunday",India_Data[[#This Row],[Dayname]]="Saturday"),"Weekend","Weekday")</f>
        <v>Weekend</v>
      </c>
      <c r="AD507">
        <f>WEEKDAY(India_Data[[#This Row],[Order Date]])</f>
        <v>1</v>
      </c>
      <c r="AE507" t="str">
        <f>IF(OR(India_Data[[#This Row],[Column1]]=1,India_Data[[#This Row],[Column1]]=7),"Weekend","Weekday")</f>
        <v>Weekend</v>
      </c>
      <c r="AF507" s="15">
        <f>WEEKDAY(India_Data[[#This Row],[Order Date]],2)</f>
        <v>7</v>
      </c>
      <c r="AG507" s="15" t="str">
        <f>IF(India_Data[[#This Row],[Column3]]&gt;5,"Weekend","weekday")</f>
        <v>Weekend</v>
      </c>
    </row>
    <row r="508" spans="1:33" x14ac:dyDescent="0.35">
      <c r="A508" s="9">
        <v>507</v>
      </c>
      <c r="B508" s="7" t="s">
        <v>992</v>
      </c>
      <c r="C508" s="7" t="s">
        <v>26</v>
      </c>
      <c r="D508" s="7" t="s">
        <v>993</v>
      </c>
      <c r="E508" s="7" t="s">
        <v>994</v>
      </c>
      <c r="F508" s="7" t="s">
        <v>171</v>
      </c>
      <c r="G508" s="7" t="s">
        <v>52</v>
      </c>
      <c r="H508" s="7" t="s">
        <v>53</v>
      </c>
      <c r="I508" s="7" t="s">
        <v>32</v>
      </c>
      <c r="J508" s="7" t="s">
        <v>54</v>
      </c>
      <c r="K508" s="7" t="s">
        <v>1072</v>
      </c>
      <c r="L508" s="7" t="s">
        <v>35</v>
      </c>
      <c r="M508" s="7" t="s">
        <v>76</v>
      </c>
      <c r="N508" s="7" t="s">
        <v>1073</v>
      </c>
      <c r="O508" s="7">
        <v>244.26</v>
      </c>
      <c r="P508" s="7">
        <v>6</v>
      </c>
      <c r="Q508" s="7">
        <v>95.22</v>
      </c>
      <c r="R508" s="7">
        <v>10.89</v>
      </c>
      <c r="S508" s="7" t="s">
        <v>38</v>
      </c>
      <c r="T508" s="7">
        <v>786</v>
      </c>
      <c r="U508" s="7" t="s">
        <v>206</v>
      </c>
      <c r="V508" s="7" t="s">
        <v>207</v>
      </c>
      <c r="W508" s="8" t="s">
        <v>41</v>
      </c>
      <c r="X508" s="3">
        <v>45477</v>
      </c>
      <c r="Y508" s="4" t="str">
        <f>TEXT(India_Data[[#This Row],[Order Date]],"YYYY")</f>
        <v>2024</v>
      </c>
      <c r="Z508" s="4" t="str">
        <f>TEXT(India_Data[[#This Row],[Order Date]],"dddd")</f>
        <v>Thursday</v>
      </c>
      <c r="AA508" s="4" t="str">
        <f>TEXT(India_Data[[#This Row],[Order Date]],"MMMM")</f>
        <v>July</v>
      </c>
      <c r="AB508" s="4">
        <v>45600</v>
      </c>
      <c r="AC508" t="str">
        <f>IF(OR(India_Data[[#This Row],[Dayname]]="Sunday",India_Data[[#This Row],[Dayname]]="Saturday"),"Weekend","Weekday")</f>
        <v>Weekday</v>
      </c>
      <c r="AD508">
        <f>WEEKDAY(India_Data[[#This Row],[Order Date]])</f>
        <v>5</v>
      </c>
      <c r="AE508" t="str">
        <f>IF(OR(India_Data[[#This Row],[Column1]]=1,India_Data[[#This Row],[Column1]]=7),"Weekend","Weekday")</f>
        <v>Weekday</v>
      </c>
      <c r="AF508" s="15">
        <f>WEEKDAY(India_Data[[#This Row],[Order Date]],2)</f>
        <v>4</v>
      </c>
      <c r="AG508" s="15" t="str">
        <f>IF(India_Data[[#This Row],[Column3]]&gt;5,"Weekend","weekday")</f>
        <v>weekday</v>
      </c>
    </row>
    <row r="509" spans="1:33" x14ac:dyDescent="0.35">
      <c r="A509" s="9">
        <v>508</v>
      </c>
      <c r="B509" s="7" t="s">
        <v>1074</v>
      </c>
      <c r="C509" s="7" t="s">
        <v>26</v>
      </c>
      <c r="D509" s="7" t="s">
        <v>1075</v>
      </c>
      <c r="E509" s="7" t="s">
        <v>1076</v>
      </c>
      <c r="F509" s="7" t="s">
        <v>171</v>
      </c>
      <c r="G509" s="7" t="s">
        <v>1077</v>
      </c>
      <c r="H509" s="7" t="s">
        <v>165</v>
      </c>
      <c r="I509" s="7" t="s">
        <v>32</v>
      </c>
      <c r="J509" s="7" t="s">
        <v>47</v>
      </c>
      <c r="K509" s="7" t="s">
        <v>1078</v>
      </c>
      <c r="L509" s="7" t="s">
        <v>35</v>
      </c>
      <c r="M509" s="7" t="s">
        <v>84</v>
      </c>
      <c r="N509" s="7" t="s">
        <v>1079</v>
      </c>
      <c r="O509" s="7">
        <v>78.66</v>
      </c>
      <c r="P509" s="7">
        <v>6</v>
      </c>
      <c r="Q509" s="7">
        <v>34.56</v>
      </c>
      <c r="R509" s="7">
        <v>7.66</v>
      </c>
      <c r="S509" s="7" t="s">
        <v>38</v>
      </c>
      <c r="T509" s="7">
        <v>697</v>
      </c>
      <c r="U509" s="7" t="s">
        <v>206</v>
      </c>
      <c r="V509" s="7" t="s">
        <v>214</v>
      </c>
      <c r="W509" s="8" t="s">
        <v>58</v>
      </c>
      <c r="X509" s="3">
        <v>45079</v>
      </c>
      <c r="Y509" s="4" t="str">
        <f>TEXT(India_Data[[#This Row],[Order Date]],"YYYY")</f>
        <v>2023</v>
      </c>
      <c r="Z509" s="4" t="str">
        <f>TEXT(India_Data[[#This Row],[Order Date]],"dddd")</f>
        <v>Friday</v>
      </c>
      <c r="AA509" s="4" t="str">
        <f>TEXT(India_Data[[#This Row],[Order Date]],"MMMM")</f>
        <v>June</v>
      </c>
      <c r="AB509" s="4">
        <v>45232</v>
      </c>
      <c r="AC509" t="str">
        <f>IF(OR(India_Data[[#This Row],[Dayname]]="Sunday",India_Data[[#This Row],[Dayname]]="Saturday"),"Weekend","Weekday")</f>
        <v>Weekday</v>
      </c>
      <c r="AD509">
        <f>WEEKDAY(India_Data[[#This Row],[Order Date]])</f>
        <v>6</v>
      </c>
      <c r="AE509" t="str">
        <f>IF(OR(India_Data[[#This Row],[Column1]]=1,India_Data[[#This Row],[Column1]]=7),"Weekend","Weekday")</f>
        <v>Weekday</v>
      </c>
      <c r="AF509" s="15">
        <f>WEEKDAY(India_Data[[#This Row],[Order Date]],2)</f>
        <v>5</v>
      </c>
      <c r="AG509" s="15" t="str">
        <f>IF(India_Data[[#This Row],[Column3]]&gt;5,"Weekend","weekday")</f>
        <v>weekday</v>
      </c>
    </row>
    <row r="510" spans="1:33" x14ac:dyDescent="0.35">
      <c r="A510" s="9">
        <v>509</v>
      </c>
      <c r="B510" s="7" t="s">
        <v>799</v>
      </c>
      <c r="C510" s="7" t="s">
        <v>26</v>
      </c>
      <c r="D510" s="7" t="s">
        <v>800</v>
      </c>
      <c r="E510" s="7" t="s">
        <v>801</v>
      </c>
      <c r="F510" s="7" t="s">
        <v>171</v>
      </c>
      <c r="G510" s="7" t="s">
        <v>802</v>
      </c>
      <c r="H510" s="7" t="s">
        <v>63</v>
      </c>
      <c r="I510" s="7" t="s">
        <v>32</v>
      </c>
      <c r="J510" s="7" t="s">
        <v>54</v>
      </c>
      <c r="K510" s="7" t="s">
        <v>1080</v>
      </c>
      <c r="L510" s="7" t="s">
        <v>35</v>
      </c>
      <c r="M510" s="7" t="s">
        <v>105</v>
      </c>
      <c r="N510" s="7" t="s">
        <v>1081</v>
      </c>
      <c r="O510" s="7">
        <v>367.71</v>
      </c>
      <c r="P510" s="7">
        <v>7</v>
      </c>
      <c r="Q510" s="7">
        <v>44.1</v>
      </c>
      <c r="R510" s="7">
        <v>32.590000000000003</v>
      </c>
      <c r="S510" s="7" t="s">
        <v>38</v>
      </c>
      <c r="T510" s="7">
        <v>278</v>
      </c>
      <c r="U510" s="7" t="s">
        <v>206</v>
      </c>
      <c r="V510" s="7" t="s">
        <v>228</v>
      </c>
      <c r="W510" s="8" t="s">
        <v>58</v>
      </c>
      <c r="X510" s="3">
        <v>45560</v>
      </c>
      <c r="Y510" s="4" t="str">
        <f>TEXT(India_Data[[#This Row],[Order Date]],"YYYY")</f>
        <v>2024</v>
      </c>
      <c r="Z510" s="4" t="str">
        <f>TEXT(India_Data[[#This Row],[Order Date]],"dddd")</f>
        <v>Wednesday</v>
      </c>
      <c r="AA510" s="4" t="str">
        <f>TEXT(India_Data[[#This Row],[Order Date]],"MMMM")</f>
        <v>September</v>
      </c>
      <c r="AB510" s="4">
        <v>45564</v>
      </c>
      <c r="AC510" t="str">
        <f>IF(OR(India_Data[[#This Row],[Dayname]]="Sunday",India_Data[[#This Row],[Dayname]]="Saturday"),"Weekend","Weekday")</f>
        <v>Weekday</v>
      </c>
      <c r="AD510">
        <f>WEEKDAY(India_Data[[#This Row],[Order Date]])</f>
        <v>4</v>
      </c>
      <c r="AE510" t="str">
        <f>IF(OR(India_Data[[#This Row],[Column1]]=1,India_Data[[#This Row],[Column1]]=7),"Weekend","Weekday")</f>
        <v>Weekday</v>
      </c>
      <c r="AF510" s="15">
        <f>WEEKDAY(India_Data[[#This Row],[Order Date]],2)</f>
        <v>3</v>
      </c>
      <c r="AG510" s="15" t="str">
        <f>IF(India_Data[[#This Row],[Column3]]&gt;5,"Weekend","weekday")</f>
        <v>weekday</v>
      </c>
    </row>
    <row r="511" spans="1:33" x14ac:dyDescent="0.35">
      <c r="A511" s="9">
        <v>510</v>
      </c>
      <c r="B511" s="7" t="s">
        <v>2491</v>
      </c>
      <c r="C511" s="7" t="s">
        <v>26</v>
      </c>
      <c r="D511" s="7" t="s">
        <v>2492</v>
      </c>
      <c r="E511" s="7" t="s">
        <v>2493</v>
      </c>
      <c r="F511" s="7" t="s">
        <v>110</v>
      </c>
      <c r="G511" s="7" t="s">
        <v>45</v>
      </c>
      <c r="H511" s="7" t="s">
        <v>46</v>
      </c>
      <c r="I511" s="7" t="s">
        <v>32</v>
      </c>
      <c r="J511" s="7" t="s">
        <v>47</v>
      </c>
      <c r="K511" s="7" t="s">
        <v>2494</v>
      </c>
      <c r="L511" s="7" t="s">
        <v>35</v>
      </c>
      <c r="M511" s="7" t="s">
        <v>91</v>
      </c>
      <c r="N511" s="7" t="s">
        <v>2495</v>
      </c>
      <c r="O511" s="7">
        <v>67.319999999999993</v>
      </c>
      <c r="P511" s="7">
        <v>4</v>
      </c>
      <c r="Q511" s="7">
        <v>11.4</v>
      </c>
      <c r="R511" s="7">
        <v>6.05</v>
      </c>
      <c r="S511" s="7" t="s">
        <v>2337</v>
      </c>
      <c r="T511" s="7">
        <v>674</v>
      </c>
      <c r="U511" s="7" t="s">
        <v>206</v>
      </c>
      <c r="V511" s="7" t="s">
        <v>214</v>
      </c>
      <c r="W511" s="8" t="s">
        <v>58</v>
      </c>
      <c r="X511" s="3">
        <v>45130</v>
      </c>
      <c r="Y511" s="4" t="str">
        <f>TEXT(India_Data[[#This Row],[Order Date]],"YYYY")</f>
        <v>2023</v>
      </c>
      <c r="Z511" s="4" t="str">
        <f>TEXT(India_Data[[#This Row],[Order Date]],"dddd")</f>
        <v>Sunday</v>
      </c>
      <c r="AA511" s="4" t="str">
        <f>TEXT(India_Data[[#This Row],[Order Date]],"MMMM")</f>
        <v>July</v>
      </c>
      <c r="AB511" s="4">
        <v>45136</v>
      </c>
      <c r="AC511" t="str">
        <f>IF(OR(India_Data[[#This Row],[Dayname]]="Sunday",India_Data[[#This Row],[Dayname]]="Saturday"),"Weekend","Weekday")</f>
        <v>Weekend</v>
      </c>
      <c r="AD511">
        <f>WEEKDAY(India_Data[[#This Row],[Order Date]])</f>
        <v>1</v>
      </c>
      <c r="AE511" t="str">
        <f>IF(OR(India_Data[[#This Row],[Column1]]=1,India_Data[[#This Row],[Column1]]=7),"Weekend","Weekday")</f>
        <v>Weekend</v>
      </c>
      <c r="AF511" s="15">
        <f>WEEKDAY(India_Data[[#This Row],[Order Date]],2)</f>
        <v>7</v>
      </c>
      <c r="AG511" s="15" t="str">
        <f>IF(India_Data[[#This Row],[Column3]]&gt;5,"Weekend","weekday")</f>
        <v>Weekend</v>
      </c>
    </row>
    <row r="512" spans="1:33" x14ac:dyDescent="0.35">
      <c r="A512" s="9">
        <v>511</v>
      </c>
      <c r="B512" s="7" t="s">
        <v>2343</v>
      </c>
      <c r="C512" s="7" t="s">
        <v>26</v>
      </c>
      <c r="D512" s="7" t="s">
        <v>2344</v>
      </c>
      <c r="E512" s="7" t="s">
        <v>2345</v>
      </c>
      <c r="F512" s="7" t="s">
        <v>110</v>
      </c>
      <c r="G512" s="7" t="s">
        <v>2117</v>
      </c>
      <c r="H512" s="7" t="s">
        <v>31</v>
      </c>
      <c r="I512" s="7" t="s">
        <v>32</v>
      </c>
      <c r="J512" s="7" t="s">
        <v>33</v>
      </c>
      <c r="K512" s="7" t="s">
        <v>237</v>
      </c>
      <c r="L512" s="7" t="s">
        <v>35</v>
      </c>
      <c r="M512" s="7" t="s">
        <v>145</v>
      </c>
      <c r="N512" s="7" t="s">
        <v>238</v>
      </c>
      <c r="O512" s="7">
        <v>274.68</v>
      </c>
      <c r="P512" s="7">
        <v>2</v>
      </c>
      <c r="Q512" s="7">
        <v>137.34</v>
      </c>
      <c r="R512" s="7">
        <v>23.21</v>
      </c>
      <c r="S512" s="7" t="s">
        <v>2337</v>
      </c>
      <c r="T512" s="7">
        <v>676</v>
      </c>
      <c r="U512" s="7" t="s">
        <v>206</v>
      </c>
      <c r="V512" s="7" t="s">
        <v>214</v>
      </c>
      <c r="W512" s="8" t="s">
        <v>58</v>
      </c>
      <c r="X512" s="3">
        <v>44369</v>
      </c>
      <c r="Y512" s="4" t="str">
        <f>TEXT(India_Data[[#This Row],[Order Date]],"YYYY")</f>
        <v>2021</v>
      </c>
      <c r="Z512" s="4" t="str">
        <f>TEXT(India_Data[[#This Row],[Order Date]],"dddd")</f>
        <v>Tuesday</v>
      </c>
      <c r="AA512" s="4" t="str">
        <f>TEXT(India_Data[[#This Row],[Order Date]],"MMMM")</f>
        <v>June</v>
      </c>
      <c r="AB512" s="4">
        <v>44373</v>
      </c>
      <c r="AC512" t="str">
        <f>IF(OR(India_Data[[#This Row],[Dayname]]="Sunday",India_Data[[#This Row],[Dayname]]="Saturday"),"Weekend","Weekday")</f>
        <v>Weekday</v>
      </c>
      <c r="AD512">
        <f>WEEKDAY(India_Data[[#This Row],[Order Date]])</f>
        <v>3</v>
      </c>
      <c r="AE512" t="str">
        <f>IF(OR(India_Data[[#This Row],[Column1]]=1,India_Data[[#This Row],[Column1]]=7),"Weekend","Weekday")</f>
        <v>Weekday</v>
      </c>
      <c r="AF512" s="15">
        <f>WEEKDAY(India_Data[[#This Row],[Order Date]],2)</f>
        <v>2</v>
      </c>
      <c r="AG512" s="15" t="str">
        <f>IF(India_Data[[#This Row],[Column3]]&gt;5,"Weekend","weekday")</f>
        <v>weekday</v>
      </c>
    </row>
    <row r="513" spans="1:33" x14ac:dyDescent="0.35">
      <c r="A513" s="9">
        <v>512</v>
      </c>
      <c r="B513" s="7" t="s">
        <v>2358</v>
      </c>
      <c r="C513" s="7" t="s">
        <v>26</v>
      </c>
      <c r="D513" s="7" t="s">
        <v>2359</v>
      </c>
      <c r="E513" s="7" t="s">
        <v>2360</v>
      </c>
      <c r="F513" s="7" t="s">
        <v>171</v>
      </c>
      <c r="G513" s="7" t="s">
        <v>291</v>
      </c>
      <c r="H513" s="7" t="s">
        <v>63</v>
      </c>
      <c r="I513" s="7" t="s">
        <v>32</v>
      </c>
      <c r="J513" s="7" t="s">
        <v>54</v>
      </c>
      <c r="K513" s="7" t="s">
        <v>204</v>
      </c>
      <c r="L513" s="7" t="s">
        <v>35</v>
      </c>
      <c r="M513" s="7" t="s">
        <v>36</v>
      </c>
      <c r="N513" s="7" t="s">
        <v>205</v>
      </c>
      <c r="O513" s="7">
        <v>13.38</v>
      </c>
      <c r="P513" s="7">
        <v>2</v>
      </c>
      <c r="Q513" s="7">
        <v>-1.62</v>
      </c>
      <c r="R513" s="7">
        <v>1.68</v>
      </c>
      <c r="S513" s="7" t="s">
        <v>2337</v>
      </c>
      <c r="T513" s="7">
        <v>516</v>
      </c>
      <c r="U513" s="7" t="s">
        <v>206</v>
      </c>
      <c r="V513" s="7" t="s">
        <v>221</v>
      </c>
      <c r="W513" s="8" t="s">
        <v>41</v>
      </c>
      <c r="X513" s="3">
        <v>45038</v>
      </c>
      <c r="Y513" s="4" t="str">
        <f>TEXT(India_Data[[#This Row],[Order Date]],"YYYY")</f>
        <v>2023</v>
      </c>
      <c r="Z513" s="4" t="str">
        <f>TEXT(India_Data[[#This Row],[Order Date]],"dddd")</f>
        <v>Saturday</v>
      </c>
      <c r="AA513" s="4" t="str">
        <f>TEXT(India_Data[[#This Row],[Order Date]],"MMMM")</f>
        <v>April</v>
      </c>
      <c r="AB513" s="4">
        <v>45042</v>
      </c>
      <c r="AC513" t="str">
        <f>IF(OR(India_Data[[#This Row],[Dayname]]="Sunday",India_Data[[#This Row],[Dayname]]="Saturday"),"Weekend","Weekday")</f>
        <v>Weekend</v>
      </c>
      <c r="AD513">
        <f>WEEKDAY(India_Data[[#This Row],[Order Date]])</f>
        <v>7</v>
      </c>
      <c r="AE513" t="str">
        <f>IF(OR(India_Data[[#This Row],[Column1]]=1,India_Data[[#This Row],[Column1]]=7),"Weekend","Weekday")</f>
        <v>Weekend</v>
      </c>
      <c r="AF513" s="15">
        <f>WEEKDAY(India_Data[[#This Row],[Order Date]],2)</f>
        <v>6</v>
      </c>
      <c r="AG513" s="15" t="str">
        <f>IF(India_Data[[#This Row],[Column3]]&gt;5,"Weekend","weekday")</f>
        <v>Weekend</v>
      </c>
    </row>
    <row r="514" spans="1:33" x14ac:dyDescent="0.35">
      <c r="A514" s="9">
        <v>513</v>
      </c>
      <c r="B514" s="7" t="s">
        <v>2358</v>
      </c>
      <c r="C514" s="7" t="s">
        <v>26</v>
      </c>
      <c r="D514" s="7" t="s">
        <v>2359</v>
      </c>
      <c r="E514" s="7" t="s">
        <v>2360</v>
      </c>
      <c r="F514" s="7" t="s">
        <v>171</v>
      </c>
      <c r="G514" s="7" t="s">
        <v>291</v>
      </c>
      <c r="H514" s="7" t="s">
        <v>63</v>
      </c>
      <c r="I514" s="7" t="s">
        <v>32</v>
      </c>
      <c r="J514" s="7" t="s">
        <v>54</v>
      </c>
      <c r="K514" s="7" t="s">
        <v>2496</v>
      </c>
      <c r="L514" s="7" t="s">
        <v>35</v>
      </c>
      <c r="M514" s="7" t="s">
        <v>145</v>
      </c>
      <c r="N514" s="7" t="s">
        <v>2497</v>
      </c>
      <c r="O514" s="7">
        <v>197.94</v>
      </c>
      <c r="P514" s="7">
        <v>2</v>
      </c>
      <c r="Q514" s="7">
        <v>-126.72</v>
      </c>
      <c r="R514" s="7">
        <v>21.83</v>
      </c>
      <c r="S514" s="7" t="s">
        <v>2337</v>
      </c>
      <c r="T514" s="7">
        <v>210</v>
      </c>
      <c r="U514" s="7" t="s">
        <v>206</v>
      </c>
      <c r="V514" s="7" t="s">
        <v>228</v>
      </c>
      <c r="W514" s="8" t="s">
        <v>58</v>
      </c>
      <c r="X514" s="3">
        <v>44860</v>
      </c>
      <c r="Y514" s="4" t="str">
        <f>TEXT(India_Data[[#This Row],[Order Date]],"YYYY")</f>
        <v>2022</v>
      </c>
      <c r="Z514" s="4" t="str">
        <f>TEXT(India_Data[[#This Row],[Order Date]],"dddd")</f>
        <v>Wednesday</v>
      </c>
      <c r="AA514" s="4" t="str">
        <f>TEXT(India_Data[[#This Row],[Order Date]],"MMMM")</f>
        <v>October</v>
      </c>
      <c r="AB514" s="4">
        <v>44865</v>
      </c>
      <c r="AC514" t="str">
        <f>IF(OR(India_Data[[#This Row],[Dayname]]="Sunday",India_Data[[#This Row],[Dayname]]="Saturday"),"Weekend","Weekday")</f>
        <v>Weekday</v>
      </c>
      <c r="AD514">
        <f>WEEKDAY(India_Data[[#This Row],[Order Date]])</f>
        <v>4</v>
      </c>
      <c r="AE514" t="str">
        <f>IF(OR(India_Data[[#This Row],[Column1]]=1,India_Data[[#This Row],[Column1]]=7),"Weekend","Weekday")</f>
        <v>Weekday</v>
      </c>
      <c r="AF514" s="15">
        <f>WEEKDAY(India_Data[[#This Row],[Order Date]],2)</f>
        <v>3</v>
      </c>
      <c r="AG514" s="15" t="str">
        <f>IF(India_Data[[#This Row],[Column3]]&gt;5,"Weekend","weekday")</f>
        <v>weekday</v>
      </c>
    </row>
    <row r="515" spans="1:33" x14ac:dyDescent="0.35">
      <c r="A515" s="9">
        <v>514</v>
      </c>
      <c r="B515" s="7" t="s">
        <v>2415</v>
      </c>
      <c r="C515" s="7" t="s">
        <v>26</v>
      </c>
      <c r="D515" s="7" t="s">
        <v>1212</v>
      </c>
      <c r="E515" s="7" t="s">
        <v>1213</v>
      </c>
      <c r="F515" s="7" t="s">
        <v>171</v>
      </c>
      <c r="G515" s="7" t="s">
        <v>562</v>
      </c>
      <c r="H515" s="7" t="s">
        <v>563</v>
      </c>
      <c r="I515" s="7" t="s">
        <v>32</v>
      </c>
      <c r="J515" s="7" t="s">
        <v>54</v>
      </c>
      <c r="K515" s="7" t="s">
        <v>2498</v>
      </c>
      <c r="L515" s="7" t="s">
        <v>35</v>
      </c>
      <c r="M515" s="7" t="s">
        <v>145</v>
      </c>
      <c r="N515" s="7" t="s">
        <v>2499</v>
      </c>
      <c r="O515" s="7">
        <v>621.99</v>
      </c>
      <c r="P515" s="7">
        <v>3</v>
      </c>
      <c r="Q515" s="7">
        <v>267.39</v>
      </c>
      <c r="R515" s="7">
        <v>45.06</v>
      </c>
      <c r="S515" s="7" t="s">
        <v>2337</v>
      </c>
      <c r="T515" s="7">
        <v>714</v>
      </c>
      <c r="U515" s="7" t="s">
        <v>206</v>
      </c>
      <c r="V515" s="7" t="s">
        <v>207</v>
      </c>
      <c r="W515" s="8" t="s">
        <v>41</v>
      </c>
      <c r="X515" s="3">
        <v>44585</v>
      </c>
      <c r="Y515" s="4" t="str">
        <f>TEXT(India_Data[[#This Row],[Order Date]],"YYYY")</f>
        <v>2022</v>
      </c>
      <c r="Z515" s="4" t="str">
        <f>TEXT(India_Data[[#This Row],[Order Date]],"dddd")</f>
        <v>Monday</v>
      </c>
      <c r="AA515" s="4" t="str">
        <f>TEXT(India_Data[[#This Row],[Order Date]],"MMMM")</f>
        <v>January</v>
      </c>
      <c r="AB515" s="4">
        <v>44591</v>
      </c>
      <c r="AC515" t="str">
        <f>IF(OR(India_Data[[#This Row],[Dayname]]="Sunday",India_Data[[#This Row],[Dayname]]="Saturday"),"Weekend","Weekday")</f>
        <v>Weekday</v>
      </c>
      <c r="AD515">
        <f>WEEKDAY(India_Data[[#This Row],[Order Date]])</f>
        <v>2</v>
      </c>
      <c r="AE515" t="str">
        <f>IF(OR(India_Data[[#This Row],[Column1]]=1,India_Data[[#This Row],[Column1]]=7),"Weekend","Weekday")</f>
        <v>Weekday</v>
      </c>
      <c r="AF515" s="15">
        <f>WEEKDAY(India_Data[[#This Row],[Order Date]],2)</f>
        <v>1</v>
      </c>
      <c r="AG515" s="15" t="str">
        <f>IF(India_Data[[#This Row],[Column3]]&gt;5,"Weekend","weekday")</f>
        <v>weekday</v>
      </c>
    </row>
    <row r="516" spans="1:33" x14ac:dyDescent="0.35">
      <c r="A516" s="9">
        <v>515</v>
      </c>
      <c r="B516" s="7" t="s">
        <v>2353</v>
      </c>
      <c r="C516" s="7" t="s">
        <v>26</v>
      </c>
      <c r="D516" s="7" t="s">
        <v>2354</v>
      </c>
      <c r="E516" s="7" t="s">
        <v>2355</v>
      </c>
      <c r="F516" s="7" t="s">
        <v>171</v>
      </c>
      <c r="G516" s="7" t="s">
        <v>507</v>
      </c>
      <c r="H516" s="7" t="s">
        <v>312</v>
      </c>
      <c r="I516" s="7" t="s">
        <v>32</v>
      </c>
      <c r="J516" s="7" t="s">
        <v>180</v>
      </c>
      <c r="K516" s="7" t="s">
        <v>2500</v>
      </c>
      <c r="L516" s="7" t="s">
        <v>35</v>
      </c>
      <c r="M516" s="7" t="s">
        <v>76</v>
      </c>
      <c r="N516" s="7" t="s">
        <v>2501</v>
      </c>
      <c r="O516" s="7">
        <v>56.52</v>
      </c>
      <c r="P516" s="7">
        <v>3</v>
      </c>
      <c r="Q516" s="7">
        <v>5.58</v>
      </c>
      <c r="R516" s="7">
        <v>8.6199999999999992</v>
      </c>
      <c r="S516" s="7" t="s">
        <v>2337</v>
      </c>
      <c r="T516" s="7">
        <v>365</v>
      </c>
      <c r="U516" s="7" t="s">
        <v>206</v>
      </c>
      <c r="V516" s="7" t="s">
        <v>214</v>
      </c>
      <c r="W516" s="8" t="s">
        <v>58</v>
      </c>
      <c r="X516" s="3">
        <v>45060</v>
      </c>
      <c r="Y516" s="4" t="str">
        <f>TEXT(India_Data[[#This Row],[Order Date]],"YYYY")</f>
        <v>2023</v>
      </c>
      <c r="Z516" s="4" t="str">
        <f>TEXT(India_Data[[#This Row],[Order Date]],"dddd")</f>
        <v>Sunday</v>
      </c>
      <c r="AA516" s="4" t="str">
        <f>TEXT(India_Data[[#This Row],[Order Date]],"MMMM")</f>
        <v>May</v>
      </c>
      <c r="AB516" s="4">
        <v>45066</v>
      </c>
      <c r="AC516" t="str">
        <f>IF(OR(India_Data[[#This Row],[Dayname]]="Sunday",India_Data[[#This Row],[Dayname]]="Saturday"),"Weekend","Weekday")</f>
        <v>Weekend</v>
      </c>
      <c r="AD516">
        <f>WEEKDAY(India_Data[[#This Row],[Order Date]])</f>
        <v>1</v>
      </c>
      <c r="AE516" t="str">
        <f>IF(OR(India_Data[[#This Row],[Column1]]=1,India_Data[[#This Row],[Column1]]=7),"Weekend","Weekday")</f>
        <v>Weekend</v>
      </c>
      <c r="AF516" s="15">
        <f>WEEKDAY(India_Data[[#This Row],[Order Date]],2)</f>
        <v>7</v>
      </c>
      <c r="AG516" s="15" t="str">
        <f>IF(India_Data[[#This Row],[Column3]]&gt;5,"Weekend","weekday")</f>
        <v>Weekend</v>
      </c>
    </row>
    <row r="517" spans="1:33" x14ac:dyDescent="0.35">
      <c r="A517" s="9">
        <v>516</v>
      </c>
      <c r="B517" s="7" t="s">
        <v>2502</v>
      </c>
      <c r="C517" s="7" t="s">
        <v>26</v>
      </c>
      <c r="D517" s="7" t="s">
        <v>2503</v>
      </c>
      <c r="E517" s="7" t="s">
        <v>2504</v>
      </c>
      <c r="F517" s="7" t="s">
        <v>171</v>
      </c>
      <c r="G517" s="7" t="s">
        <v>260</v>
      </c>
      <c r="H517" s="7" t="s">
        <v>260</v>
      </c>
      <c r="I517" s="7" t="s">
        <v>32</v>
      </c>
      <c r="J517" s="7" t="s">
        <v>33</v>
      </c>
      <c r="K517" s="7" t="s">
        <v>2505</v>
      </c>
      <c r="L517" s="7" t="s">
        <v>35</v>
      </c>
      <c r="M517" s="7" t="s">
        <v>98</v>
      </c>
      <c r="N517" s="7" t="s">
        <v>2506</v>
      </c>
      <c r="O517" s="7">
        <v>45.54</v>
      </c>
      <c r="P517" s="7">
        <v>3</v>
      </c>
      <c r="Q517" s="7">
        <v>10.89</v>
      </c>
      <c r="R517" s="7">
        <v>5.76</v>
      </c>
      <c r="S517" s="7" t="s">
        <v>2337</v>
      </c>
      <c r="T517" s="7">
        <v>469</v>
      </c>
      <c r="U517" s="7" t="s">
        <v>206</v>
      </c>
      <c r="V517" s="7" t="s">
        <v>221</v>
      </c>
      <c r="W517" s="8" t="s">
        <v>41</v>
      </c>
      <c r="X517" s="3">
        <v>45266</v>
      </c>
      <c r="Y517" s="4" t="str">
        <f>TEXT(India_Data[[#This Row],[Order Date]],"YYYY")</f>
        <v>2023</v>
      </c>
      <c r="Z517" s="4" t="str">
        <f>TEXT(India_Data[[#This Row],[Order Date]],"dddd")</f>
        <v>Wednesday</v>
      </c>
      <c r="AA517" s="4" t="str">
        <f>TEXT(India_Data[[#This Row],[Order Date]],"MMMM")</f>
        <v>December</v>
      </c>
      <c r="AB517" s="4">
        <v>45093</v>
      </c>
      <c r="AC517" t="str">
        <f>IF(OR(India_Data[[#This Row],[Dayname]]="Sunday",India_Data[[#This Row],[Dayname]]="Saturday"),"Weekend","Weekday")</f>
        <v>Weekday</v>
      </c>
      <c r="AD517">
        <f>WEEKDAY(India_Data[[#This Row],[Order Date]])</f>
        <v>4</v>
      </c>
      <c r="AE517" t="str">
        <f>IF(OR(India_Data[[#This Row],[Column1]]=1,India_Data[[#This Row],[Column1]]=7),"Weekend","Weekday")</f>
        <v>Weekday</v>
      </c>
      <c r="AF517" s="15">
        <f>WEEKDAY(India_Data[[#This Row],[Order Date]],2)</f>
        <v>3</v>
      </c>
      <c r="AG517" s="15" t="str">
        <f>IF(India_Data[[#This Row],[Column3]]&gt;5,"Weekend","weekday")</f>
        <v>weekday</v>
      </c>
    </row>
    <row r="518" spans="1:33" x14ac:dyDescent="0.35">
      <c r="A518" s="9">
        <v>517</v>
      </c>
      <c r="B518" s="7" t="s">
        <v>2507</v>
      </c>
      <c r="C518" s="7" t="s">
        <v>26</v>
      </c>
      <c r="D518" s="7" t="s">
        <v>2508</v>
      </c>
      <c r="E518" s="7" t="s">
        <v>2509</v>
      </c>
      <c r="F518" s="7" t="s">
        <v>171</v>
      </c>
      <c r="G518" s="7" t="s">
        <v>117</v>
      </c>
      <c r="H518" s="7" t="s">
        <v>143</v>
      </c>
      <c r="I518" s="7" t="s">
        <v>32</v>
      </c>
      <c r="J518" s="7" t="s">
        <v>33</v>
      </c>
      <c r="K518" s="7" t="s">
        <v>2510</v>
      </c>
      <c r="L518" s="7" t="s">
        <v>35</v>
      </c>
      <c r="M518" s="7" t="s">
        <v>84</v>
      </c>
      <c r="N518" s="7" t="s">
        <v>2511</v>
      </c>
      <c r="O518" s="7">
        <v>29.07</v>
      </c>
      <c r="P518" s="7">
        <v>3</v>
      </c>
      <c r="Q518" s="7">
        <v>14.49</v>
      </c>
      <c r="R518" s="7">
        <v>3.76</v>
      </c>
      <c r="S518" s="7" t="s">
        <v>2337</v>
      </c>
      <c r="T518" s="7">
        <v>520</v>
      </c>
      <c r="U518" s="7" t="s">
        <v>206</v>
      </c>
      <c r="V518" s="7" t="s">
        <v>228</v>
      </c>
      <c r="W518" s="8" t="s">
        <v>41</v>
      </c>
      <c r="X518" s="3">
        <v>45481</v>
      </c>
      <c r="Y518" s="4" t="str">
        <f>TEXT(India_Data[[#This Row],[Order Date]],"YYYY")</f>
        <v>2024</v>
      </c>
      <c r="Z518" s="4" t="str">
        <f>TEXT(India_Data[[#This Row],[Order Date]],"dddd")</f>
        <v>Monday</v>
      </c>
      <c r="AA518" s="4" t="str">
        <f>TEXT(India_Data[[#This Row],[Order Date]],"MMMM")</f>
        <v>July</v>
      </c>
      <c r="AB518" s="4">
        <v>45634</v>
      </c>
      <c r="AC518" t="str">
        <f>IF(OR(India_Data[[#This Row],[Dayname]]="Sunday",India_Data[[#This Row],[Dayname]]="Saturday"),"Weekend","Weekday")</f>
        <v>Weekday</v>
      </c>
      <c r="AD518">
        <f>WEEKDAY(India_Data[[#This Row],[Order Date]])</f>
        <v>2</v>
      </c>
      <c r="AE518" t="str">
        <f>IF(OR(India_Data[[#This Row],[Column1]]=1,India_Data[[#This Row],[Column1]]=7),"Weekend","Weekday")</f>
        <v>Weekday</v>
      </c>
      <c r="AF518" s="15">
        <f>WEEKDAY(India_Data[[#This Row],[Order Date]],2)</f>
        <v>1</v>
      </c>
      <c r="AG518" s="15" t="str">
        <f>IF(India_Data[[#This Row],[Column3]]&gt;5,"Weekend","weekday")</f>
        <v>weekday</v>
      </c>
    </row>
    <row r="519" spans="1:33" x14ac:dyDescent="0.35">
      <c r="A519" s="9">
        <v>518</v>
      </c>
      <c r="B519" s="7" t="s">
        <v>2507</v>
      </c>
      <c r="C519" s="7" t="s">
        <v>26</v>
      </c>
      <c r="D519" s="7" t="s">
        <v>2508</v>
      </c>
      <c r="E519" s="7" t="s">
        <v>2509</v>
      </c>
      <c r="F519" s="7" t="s">
        <v>171</v>
      </c>
      <c r="G519" s="7" t="s">
        <v>117</v>
      </c>
      <c r="H519" s="7" t="s">
        <v>143</v>
      </c>
      <c r="I519" s="7" t="s">
        <v>32</v>
      </c>
      <c r="J519" s="7" t="s">
        <v>33</v>
      </c>
      <c r="K519" s="7" t="s">
        <v>2512</v>
      </c>
      <c r="L519" s="7" t="s">
        <v>35</v>
      </c>
      <c r="M519" s="7" t="s">
        <v>275</v>
      </c>
      <c r="N519" s="7" t="s">
        <v>2513</v>
      </c>
      <c r="O519" s="7">
        <v>3622.29</v>
      </c>
      <c r="P519" s="7">
        <v>7</v>
      </c>
      <c r="Q519" s="7">
        <v>1267.77</v>
      </c>
      <c r="R519" s="7">
        <v>438.89</v>
      </c>
      <c r="S519" s="7" t="s">
        <v>2337</v>
      </c>
      <c r="T519" s="7">
        <v>167</v>
      </c>
      <c r="U519" s="7" t="s">
        <v>206</v>
      </c>
      <c r="V519" s="7" t="s">
        <v>214</v>
      </c>
      <c r="W519" s="8" t="s">
        <v>58</v>
      </c>
      <c r="X519" s="3">
        <v>45452</v>
      </c>
      <c r="Y519" s="4" t="str">
        <f>TEXT(India_Data[[#This Row],[Order Date]],"YYYY")</f>
        <v>2024</v>
      </c>
      <c r="Z519" s="4" t="str">
        <f>TEXT(India_Data[[#This Row],[Order Date]],"dddd")</f>
        <v>Sunday</v>
      </c>
      <c r="AA519" s="4" t="str">
        <f>TEXT(India_Data[[#This Row],[Order Date]],"MMMM")</f>
        <v>June</v>
      </c>
      <c r="AB519" s="4">
        <v>45548</v>
      </c>
      <c r="AC519" t="str">
        <f>IF(OR(India_Data[[#This Row],[Dayname]]="Sunday",India_Data[[#This Row],[Dayname]]="Saturday"),"Weekend","Weekday")</f>
        <v>Weekend</v>
      </c>
      <c r="AD519">
        <f>WEEKDAY(India_Data[[#This Row],[Order Date]])</f>
        <v>1</v>
      </c>
      <c r="AE519" t="str">
        <f>IF(OR(India_Data[[#This Row],[Column1]]=1,India_Data[[#This Row],[Column1]]=7),"Weekend","Weekday")</f>
        <v>Weekend</v>
      </c>
      <c r="AF519" s="15">
        <f>WEEKDAY(India_Data[[#This Row],[Order Date]],2)</f>
        <v>7</v>
      </c>
      <c r="AG519" s="15" t="str">
        <f>IF(India_Data[[#This Row],[Column3]]&gt;5,"Weekend","weekday")</f>
        <v>Weekend</v>
      </c>
    </row>
    <row r="520" spans="1:33" x14ac:dyDescent="0.35">
      <c r="A520" s="9">
        <v>519</v>
      </c>
      <c r="B520" s="7" t="s">
        <v>2514</v>
      </c>
      <c r="C520" s="7" t="s">
        <v>26</v>
      </c>
      <c r="D520" s="7" t="s">
        <v>2515</v>
      </c>
      <c r="E520" s="7" t="s">
        <v>2516</v>
      </c>
      <c r="F520" s="7" t="s">
        <v>171</v>
      </c>
      <c r="G520" s="7" t="s">
        <v>135</v>
      </c>
      <c r="H520" s="7" t="s">
        <v>136</v>
      </c>
      <c r="I520" s="7" t="s">
        <v>32</v>
      </c>
      <c r="J520" s="7" t="s">
        <v>54</v>
      </c>
      <c r="K520" s="7" t="s">
        <v>1456</v>
      </c>
      <c r="L520" s="7" t="s">
        <v>35</v>
      </c>
      <c r="M520" s="7" t="s">
        <v>105</v>
      </c>
      <c r="N520" s="7" t="s">
        <v>1457</v>
      </c>
      <c r="O520" s="7">
        <v>121.23</v>
      </c>
      <c r="P520" s="7">
        <v>9</v>
      </c>
      <c r="Q520" s="7">
        <v>8.3699999999999992</v>
      </c>
      <c r="R520" s="7">
        <v>7.64</v>
      </c>
      <c r="S520" s="7" t="s">
        <v>2337</v>
      </c>
      <c r="T520" s="7">
        <v>315</v>
      </c>
      <c r="U520" s="7" t="s">
        <v>206</v>
      </c>
      <c r="V520" s="7" t="s">
        <v>228</v>
      </c>
      <c r="W520" s="8" t="s">
        <v>58</v>
      </c>
      <c r="X520" s="3">
        <v>45399</v>
      </c>
      <c r="Y520" s="4" t="str">
        <f>TEXT(India_Data[[#This Row],[Order Date]],"YYYY")</f>
        <v>2024</v>
      </c>
      <c r="Z520" s="4" t="str">
        <f>TEXT(India_Data[[#This Row],[Order Date]],"dddd")</f>
        <v>Wednesday</v>
      </c>
      <c r="AA520" s="4" t="str">
        <f>TEXT(India_Data[[#This Row],[Order Date]],"MMMM")</f>
        <v>April</v>
      </c>
      <c r="AB520" s="4">
        <v>45404</v>
      </c>
      <c r="AC520" t="str">
        <f>IF(OR(India_Data[[#This Row],[Dayname]]="Sunday",India_Data[[#This Row],[Dayname]]="Saturday"),"Weekend","Weekday")</f>
        <v>Weekday</v>
      </c>
      <c r="AD520">
        <f>WEEKDAY(India_Data[[#This Row],[Order Date]])</f>
        <v>4</v>
      </c>
      <c r="AE520" t="str">
        <f>IF(OR(India_Data[[#This Row],[Column1]]=1,India_Data[[#This Row],[Column1]]=7),"Weekend","Weekday")</f>
        <v>Weekday</v>
      </c>
      <c r="AF520" s="15">
        <f>WEEKDAY(India_Data[[#This Row],[Order Date]],2)</f>
        <v>3</v>
      </c>
      <c r="AG520" s="15" t="str">
        <f>IF(India_Data[[#This Row],[Column3]]&gt;5,"Weekend","weekday")</f>
        <v>weekday</v>
      </c>
    </row>
    <row r="521" spans="1:33" x14ac:dyDescent="0.35">
      <c r="A521" s="9">
        <v>520</v>
      </c>
      <c r="B521" s="7" t="s">
        <v>2472</v>
      </c>
      <c r="C521" s="7" t="s">
        <v>26</v>
      </c>
      <c r="D521" s="7" t="s">
        <v>2473</v>
      </c>
      <c r="E521" s="7" t="s">
        <v>2474</v>
      </c>
      <c r="F521" s="7" t="s">
        <v>29</v>
      </c>
      <c r="G521" s="7" t="s">
        <v>420</v>
      </c>
      <c r="H521" s="7" t="s">
        <v>63</v>
      </c>
      <c r="I521" s="7" t="s">
        <v>32</v>
      </c>
      <c r="J521" s="7" t="s">
        <v>54</v>
      </c>
      <c r="K521" s="7" t="s">
        <v>2517</v>
      </c>
      <c r="L521" s="7" t="s">
        <v>35</v>
      </c>
      <c r="M521" s="7" t="s">
        <v>275</v>
      </c>
      <c r="N521" s="7" t="s">
        <v>2518</v>
      </c>
      <c r="O521" s="7">
        <v>2249.16</v>
      </c>
      <c r="P521" s="7">
        <v>4</v>
      </c>
      <c r="Q521" s="7">
        <v>224.88</v>
      </c>
      <c r="R521" s="7">
        <v>311.14</v>
      </c>
      <c r="S521" s="7" t="s">
        <v>2337</v>
      </c>
      <c r="T521" s="7">
        <v>679</v>
      </c>
      <c r="U521" s="7" t="s">
        <v>206</v>
      </c>
      <c r="V521" s="7" t="s">
        <v>221</v>
      </c>
      <c r="W521" s="8" t="s">
        <v>41</v>
      </c>
      <c r="X521" s="3">
        <v>44368</v>
      </c>
      <c r="Y521" s="4" t="str">
        <f>TEXT(India_Data[[#This Row],[Order Date]],"YYYY")</f>
        <v>2021</v>
      </c>
      <c r="Z521" s="4" t="str">
        <f>TEXT(India_Data[[#This Row],[Order Date]],"dddd")</f>
        <v>Monday</v>
      </c>
      <c r="AA521" s="4" t="str">
        <f>TEXT(India_Data[[#This Row],[Order Date]],"MMMM")</f>
        <v>June</v>
      </c>
      <c r="AB521" s="4">
        <v>44372</v>
      </c>
      <c r="AC521" t="str">
        <f>IF(OR(India_Data[[#This Row],[Dayname]]="Sunday",India_Data[[#This Row],[Dayname]]="Saturday"),"Weekend","Weekday")</f>
        <v>Weekday</v>
      </c>
      <c r="AD521">
        <f>WEEKDAY(India_Data[[#This Row],[Order Date]])</f>
        <v>2</v>
      </c>
      <c r="AE521" t="str">
        <f>IF(OR(India_Data[[#This Row],[Column1]]=1,India_Data[[#This Row],[Column1]]=7),"Weekend","Weekday")</f>
        <v>Weekday</v>
      </c>
      <c r="AF521" s="15">
        <f>WEEKDAY(India_Data[[#This Row],[Order Date]],2)</f>
        <v>1</v>
      </c>
      <c r="AG521" s="15" t="str">
        <f>IF(India_Data[[#This Row],[Column3]]&gt;5,"Weekend","weekday")</f>
        <v>weekday</v>
      </c>
    </row>
    <row r="522" spans="1:33" x14ac:dyDescent="0.35">
      <c r="A522" s="9">
        <v>521</v>
      </c>
      <c r="B522" s="7" t="s">
        <v>2519</v>
      </c>
      <c r="C522" s="7" t="s">
        <v>26</v>
      </c>
      <c r="D522" s="7" t="s">
        <v>594</v>
      </c>
      <c r="E522" s="7" t="s">
        <v>595</v>
      </c>
      <c r="F522" s="7" t="s">
        <v>29</v>
      </c>
      <c r="G522" s="7" t="s">
        <v>203</v>
      </c>
      <c r="H522" s="7" t="s">
        <v>53</v>
      </c>
      <c r="I522" s="7" t="s">
        <v>32</v>
      </c>
      <c r="J522" s="7" t="s">
        <v>54</v>
      </c>
      <c r="K522" s="7" t="s">
        <v>2520</v>
      </c>
      <c r="L522" s="7" t="s">
        <v>35</v>
      </c>
      <c r="M522" s="7" t="s">
        <v>84</v>
      </c>
      <c r="N522" s="7" t="s">
        <v>2521</v>
      </c>
      <c r="O522" s="7">
        <v>39.6</v>
      </c>
      <c r="P522" s="7">
        <v>3</v>
      </c>
      <c r="Q522" s="7">
        <v>12.6</v>
      </c>
      <c r="R522" s="7">
        <v>7.14</v>
      </c>
      <c r="S522" s="7" t="s">
        <v>2337</v>
      </c>
      <c r="T522" s="7">
        <v>562</v>
      </c>
      <c r="U522" s="7" t="s">
        <v>206</v>
      </c>
      <c r="V522" s="7" t="s">
        <v>228</v>
      </c>
      <c r="W522" s="8" t="s">
        <v>41</v>
      </c>
      <c r="X522" s="3">
        <v>45291</v>
      </c>
      <c r="Y522" s="4" t="str">
        <f>TEXT(India_Data[[#This Row],[Order Date]],"YYYY")</f>
        <v>2023</v>
      </c>
      <c r="Z522" s="4" t="str">
        <f>TEXT(India_Data[[#This Row],[Order Date]],"dddd")</f>
        <v>Sunday</v>
      </c>
      <c r="AA522" s="4" t="str">
        <f>TEXT(India_Data[[#This Row],[Order Date]],"MMMM")</f>
        <v>December</v>
      </c>
      <c r="AB522" s="4">
        <v>45383</v>
      </c>
      <c r="AC522" t="str">
        <f>IF(OR(India_Data[[#This Row],[Dayname]]="Sunday",India_Data[[#This Row],[Dayname]]="Saturday"),"Weekend","Weekday")</f>
        <v>Weekend</v>
      </c>
      <c r="AD522">
        <f>WEEKDAY(India_Data[[#This Row],[Order Date]])</f>
        <v>1</v>
      </c>
      <c r="AE522" t="str">
        <f>IF(OR(India_Data[[#This Row],[Column1]]=1,India_Data[[#This Row],[Column1]]=7),"Weekend","Weekday")</f>
        <v>Weekend</v>
      </c>
      <c r="AF522" s="15">
        <f>WEEKDAY(India_Data[[#This Row],[Order Date]],2)</f>
        <v>7</v>
      </c>
      <c r="AG522" s="15" t="str">
        <f>IF(India_Data[[#This Row],[Column3]]&gt;5,"Weekend","weekday")</f>
        <v>Weekend</v>
      </c>
    </row>
    <row r="523" spans="1:33" x14ac:dyDescent="0.35">
      <c r="A523" s="9">
        <v>522</v>
      </c>
      <c r="B523" s="7" t="s">
        <v>2393</v>
      </c>
      <c r="C523" s="7" t="s">
        <v>26</v>
      </c>
      <c r="D523" s="7" t="s">
        <v>2394</v>
      </c>
      <c r="E523" s="7" t="s">
        <v>2395</v>
      </c>
      <c r="F523" s="7" t="s">
        <v>29</v>
      </c>
      <c r="G523" s="7" t="s">
        <v>2396</v>
      </c>
      <c r="H523" s="7" t="s">
        <v>124</v>
      </c>
      <c r="I523" s="7" t="s">
        <v>32</v>
      </c>
      <c r="J523" s="7" t="s">
        <v>47</v>
      </c>
      <c r="K523" s="7" t="s">
        <v>2522</v>
      </c>
      <c r="L523" s="7" t="s">
        <v>35</v>
      </c>
      <c r="M523" s="7" t="s">
        <v>76</v>
      </c>
      <c r="N523" s="7" t="s">
        <v>2523</v>
      </c>
      <c r="O523" s="7">
        <v>93.24</v>
      </c>
      <c r="P523" s="7">
        <v>2</v>
      </c>
      <c r="Q523" s="7">
        <v>29.82</v>
      </c>
      <c r="R523" s="7">
        <v>11.52</v>
      </c>
      <c r="S523" s="7" t="s">
        <v>2337</v>
      </c>
      <c r="T523" s="7">
        <v>327</v>
      </c>
      <c r="U523" s="7" t="s">
        <v>206</v>
      </c>
      <c r="V523" s="7" t="s">
        <v>207</v>
      </c>
      <c r="W523" s="8" t="s">
        <v>41</v>
      </c>
      <c r="X523" s="3">
        <v>45639</v>
      </c>
      <c r="Y523" s="4" t="str">
        <f>TEXT(India_Data[[#This Row],[Order Date]],"YYYY")</f>
        <v>2024</v>
      </c>
      <c r="Z523" s="4" t="str">
        <f>TEXT(India_Data[[#This Row],[Order Date]],"dddd")</f>
        <v>Friday</v>
      </c>
      <c r="AA523" s="4" t="str">
        <f>TEXT(India_Data[[#This Row],[Order Date]],"MMMM")</f>
        <v>December</v>
      </c>
      <c r="AB523" s="4">
        <v>45644</v>
      </c>
      <c r="AC523" t="str">
        <f>IF(OR(India_Data[[#This Row],[Dayname]]="Sunday",India_Data[[#This Row],[Dayname]]="Saturday"),"Weekend","Weekday")</f>
        <v>Weekday</v>
      </c>
      <c r="AD523">
        <f>WEEKDAY(India_Data[[#This Row],[Order Date]])</f>
        <v>6</v>
      </c>
      <c r="AE523" t="str">
        <f>IF(OR(India_Data[[#This Row],[Column1]]=1,India_Data[[#This Row],[Column1]]=7),"Weekend","Weekday")</f>
        <v>Weekday</v>
      </c>
      <c r="AF523" s="15">
        <f>WEEKDAY(India_Data[[#This Row],[Order Date]],2)</f>
        <v>5</v>
      </c>
      <c r="AG523" s="15" t="str">
        <f>IF(India_Data[[#This Row],[Column3]]&gt;5,"Weekend","weekday")</f>
        <v>weekday</v>
      </c>
    </row>
    <row r="524" spans="1:33" x14ac:dyDescent="0.35">
      <c r="A524" s="9">
        <v>523</v>
      </c>
      <c r="B524" s="7" t="s">
        <v>2467</v>
      </c>
      <c r="C524" s="7" t="s">
        <v>26</v>
      </c>
      <c r="D524" s="7" t="s">
        <v>2468</v>
      </c>
      <c r="E524" s="7" t="s">
        <v>2469</v>
      </c>
      <c r="F524" s="7" t="s">
        <v>29</v>
      </c>
      <c r="G524" s="7" t="s">
        <v>45</v>
      </c>
      <c r="H524" s="7" t="s">
        <v>46</v>
      </c>
      <c r="I524" s="7" t="s">
        <v>32</v>
      </c>
      <c r="J524" s="7" t="s">
        <v>47</v>
      </c>
      <c r="K524" s="7" t="s">
        <v>1449</v>
      </c>
      <c r="L524" s="7" t="s">
        <v>35</v>
      </c>
      <c r="M524" s="7" t="s">
        <v>105</v>
      </c>
      <c r="N524" s="7" t="s">
        <v>1450</v>
      </c>
      <c r="O524" s="7">
        <v>33.72</v>
      </c>
      <c r="P524" s="7">
        <v>2</v>
      </c>
      <c r="Q524" s="7">
        <v>10.74</v>
      </c>
      <c r="R524" s="7">
        <v>2.87</v>
      </c>
      <c r="S524" s="7" t="s">
        <v>2337</v>
      </c>
      <c r="T524" s="7">
        <v>571</v>
      </c>
      <c r="U524" s="7" t="s">
        <v>206</v>
      </c>
      <c r="V524" s="7" t="s">
        <v>214</v>
      </c>
      <c r="W524" s="8" t="s">
        <v>58</v>
      </c>
      <c r="X524" s="3">
        <v>45266</v>
      </c>
      <c r="Y524" s="4" t="str">
        <f>TEXT(India_Data[[#This Row],[Order Date]],"YYYY")</f>
        <v>2023</v>
      </c>
      <c r="Z524" s="4" t="str">
        <f>TEXT(India_Data[[#This Row],[Order Date]],"dddd")</f>
        <v>Wednesday</v>
      </c>
      <c r="AA524" s="4" t="str">
        <f>TEXT(India_Data[[#This Row],[Order Date]],"MMMM")</f>
        <v>December</v>
      </c>
      <c r="AB524" s="4">
        <v>45093</v>
      </c>
      <c r="AC524" t="str">
        <f>IF(OR(India_Data[[#This Row],[Dayname]]="Sunday",India_Data[[#This Row],[Dayname]]="Saturday"),"Weekend","Weekday")</f>
        <v>Weekday</v>
      </c>
      <c r="AD524">
        <f>WEEKDAY(India_Data[[#This Row],[Order Date]])</f>
        <v>4</v>
      </c>
      <c r="AE524" t="str">
        <f>IF(OR(India_Data[[#This Row],[Column1]]=1,India_Data[[#This Row],[Column1]]=7),"Weekend","Weekday")</f>
        <v>Weekday</v>
      </c>
      <c r="AF524" s="15">
        <f>WEEKDAY(India_Data[[#This Row],[Order Date]],2)</f>
        <v>3</v>
      </c>
      <c r="AG524" s="15" t="str">
        <f>IF(India_Data[[#This Row],[Column3]]&gt;5,"Weekend","weekday")</f>
        <v>weekday</v>
      </c>
    </row>
    <row r="525" spans="1:33" x14ac:dyDescent="0.35">
      <c r="A525" s="9">
        <v>524</v>
      </c>
      <c r="B525" s="7" t="s">
        <v>2524</v>
      </c>
      <c r="C525" s="7" t="s">
        <v>26</v>
      </c>
      <c r="D525" s="7" t="s">
        <v>2525</v>
      </c>
      <c r="E525" s="7" t="s">
        <v>2526</v>
      </c>
      <c r="F525" s="7" t="s">
        <v>29</v>
      </c>
      <c r="G525" s="7" t="s">
        <v>786</v>
      </c>
      <c r="H525" s="7" t="s">
        <v>63</v>
      </c>
      <c r="I525" s="7" t="s">
        <v>32</v>
      </c>
      <c r="J525" s="7" t="s">
        <v>54</v>
      </c>
      <c r="K525" s="7" t="s">
        <v>386</v>
      </c>
      <c r="L525" s="7" t="s">
        <v>35</v>
      </c>
      <c r="M525" s="7" t="s">
        <v>76</v>
      </c>
      <c r="N525" s="7" t="s">
        <v>387</v>
      </c>
      <c r="O525" s="7">
        <v>32.880000000000003</v>
      </c>
      <c r="P525" s="7">
        <v>2</v>
      </c>
      <c r="Q525" s="7">
        <v>4.26</v>
      </c>
      <c r="R525" s="7">
        <v>2.34</v>
      </c>
      <c r="S525" s="7" t="s">
        <v>2337</v>
      </c>
      <c r="T525" s="7">
        <v>31</v>
      </c>
      <c r="U525" s="7" t="s">
        <v>206</v>
      </c>
      <c r="V525" s="7" t="s">
        <v>221</v>
      </c>
      <c r="W525" s="8" t="s">
        <v>41</v>
      </c>
      <c r="X525" s="3">
        <v>45174</v>
      </c>
      <c r="Y525" s="4" t="str">
        <f>TEXT(India_Data[[#This Row],[Order Date]],"YYYY")</f>
        <v>2023</v>
      </c>
      <c r="Z525" s="4" t="str">
        <f>TEXT(India_Data[[#This Row],[Order Date]],"dddd")</f>
        <v>Tuesday</v>
      </c>
      <c r="AA525" s="4" t="str">
        <f>TEXT(India_Data[[#This Row],[Order Date]],"MMMM")</f>
        <v>September</v>
      </c>
      <c r="AB525" s="4">
        <v>45062</v>
      </c>
      <c r="AC525" t="str">
        <f>IF(OR(India_Data[[#This Row],[Dayname]]="Sunday",India_Data[[#This Row],[Dayname]]="Saturday"),"Weekend","Weekday")</f>
        <v>Weekday</v>
      </c>
      <c r="AD525">
        <f>WEEKDAY(India_Data[[#This Row],[Order Date]])</f>
        <v>3</v>
      </c>
      <c r="AE525" t="str">
        <f>IF(OR(India_Data[[#This Row],[Column1]]=1,India_Data[[#This Row],[Column1]]=7),"Weekend","Weekday")</f>
        <v>Weekday</v>
      </c>
      <c r="AF525" s="15">
        <f>WEEKDAY(India_Data[[#This Row],[Order Date]],2)</f>
        <v>2</v>
      </c>
      <c r="AG525" s="15" t="str">
        <f>IF(India_Data[[#This Row],[Column3]]&gt;5,"Weekend","weekday")</f>
        <v>weekday</v>
      </c>
    </row>
    <row r="526" spans="1:33" x14ac:dyDescent="0.35">
      <c r="A526" s="9">
        <v>525</v>
      </c>
      <c r="B526" s="7" t="s">
        <v>2527</v>
      </c>
      <c r="C526" s="7" t="s">
        <v>26</v>
      </c>
      <c r="D526" s="7" t="s">
        <v>2528</v>
      </c>
      <c r="E526" s="7" t="s">
        <v>2529</v>
      </c>
      <c r="F526" s="7" t="s">
        <v>29</v>
      </c>
      <c r="G526" s="7" t="s">
        <v>1230</v>
      </c>
      <c r="H526" s="7" t="s">
        <v>1231</v>
      </c>
      <c r="I526" s="7" t="s">
        <v>32</v>
      </c>
      <c r="J526" s="7" t="s">
        <v>33</v>
      </c>
      <c r="K526" s="7" t="s">
        <v>2530</v>
      </c>
      <c r="L526" s="7" t="s">
        <v>35</v>
      </c>
      <c r="M526" s="7" t="s">
        <v>159</v>
      </c>
      <c r="N526" s="7" t="s">
        <v>2531</v>
      </c>
      <c r="O526" s="7">
        <v>35.700000000000003</v>
      </c>
      <c r="P526" s="7">
        <v>2</v>
      </c>
      <c r="Q526" s="7">
        <v>4.62</v>
      </c>
      <c r="R526" s="7">
        <v>5.51</v>
      </c>
      <c r="S526" s="7" t="s">
        <v>2337</v>
      </c>
      <c r="T526" s="7">
        <v>682</v>
      </c>
      <c r="U526" s="7" t="s">
        <v>206</v>
      </c>
      <c r="V526" s="7" t="s">
        <v>214</v>
      </c>
      <c r="W526" s="8" t="s">
        <v>58</v>
      </c>
      <c r="X526" s="3">
        <v>45428</v>
      </c>
      <c r="Y526" s="4" t="str">
        <f>TEXT(India_Data[[#This Row],[Order Date]],"YYYY")</f>
        <v>2024</v>
      </c>
      <c r="Z526" s="4" t="str">
        <f>TEXT(India_Data[[#This Row],[Order Date]],"dddd")</f>
        <v>Thursday</v>
      </c>
      <c r="AA526" s="4" t="str">
        <f>TEXT(India_Data[[#This Row],[Order Date]],"MMMM")</f>
        <v>May</v>
      </c>
      <c r="AB526" s="4">
        <v>45434</v>
      </c>
      <c r="AC526" t="str">
        <f>IF(OR(India_Data[[#This Row],[Dayname]]="Sunday",India_Data[[#This Row],[Dayname]]="Saturday"),"Weekend","Weekday")</f>
        <v>Weekday</v>
      </c>
      <c r="AD526">
        <f>WEEKDAY(India_Data[[#This Row],[Order Date]])</f>
        <v>5</v>
      </c>
      <c r="AE526" t="str">
        <f>IF(OR(India_Data[[#This Row],[Column1]]=1,India_Data[[#This Row],[Column1]]=7),"Weekend","Weekday")</f>
        <v>Weekday</v>
      </c>
      <c r="AF526" s="15">
        <f>WEEKDAY(India_Data[[#This Row],[Order Date]],2)</f>
        <v>4</v>
      </c>
      <c r="AG526" s="15" t="str">
        <f>IF(India_Data[[#This Row],[Column3]]&gt;5,"Weekend","weekday")</f>
        <v>weekday</v>
      </c>
    </row>
    <row r="527" spans="1:33" x14ac:dyDescent="0.35">
      <c r="A527" s="9">
        <v>526</v>
      </c>
      <c r="B527" s="7" t="s">
        <v>2532</v>
      </c>
      <c r="C527" s="7" t="s">
        <v>26</v>
      </c>
      <c r="D527" s="7" t="s">
        <v>2533</v>
      </c>
      <c r="E527" s="7" t="s">
        <v>2534</v>
      </c>
      <c r="F527" s="7" t="s">
        <v>29</v>
      </c>
      <c r="G527" s="7" t="s">
        <v>135</v>
      </c>
      <c r="H527" s="7" t="s">
        <v>136</v>
      </c>
      <c r="I527" s="7" t="s">
        <v>32</v>
      </c>
      <c r="J527" s="7" t="s">
        <v>54</v>
      </c>
      <c r="K527" s="7" t="s">
        <v>2535</v>
      </c>
      <c r="L527" s="7" t="s">
        <v>35</v>
      </c>
      <c r="M527" s="7" t="s">
        <v>159</v>
      </c>
      <c r="N527" s="7" t="s">
        <v>2536</v>
      </c>
      <c r="O527" s="7">
        <v>37.86</v>
      </c>
      <c r="P527" s="7">
        <v>2</v>
      </c>
      <c r="Q527" s="7">
        <v>16.98</v>
      </c>
      <c r="R527" s="7">
        <v>3.06</v>
      </c>
      <c r="S527" s="7" t="s">
        <v>2337</v>
      </c>
      <c r="T527" s="7">
        <v>96</v>
      </c>
      <c r="U527" s="7" t="s">
        <v>206</v>
      </c>
      <c r="V527" s="7" t="s">
        <v>221</v>
      </c>
      <c r="W527" s="8" t="s">
        <v>58</v>
      </c>
      <c r="X527" s="3">
        <v>44405</v>
      </c>
      <c r="Y527" s="4" t="str">
        <f>TEXT(India_Data[[#This Row],[Order Date]],"YYYY")</f>
        <v>2021</v>
      </c>
      <c r="Z527" s="4" t="str">
        <f>TEXT(India_Data[[#This Row],[Order Date]],"dddd")</f>
        <v>Wednesday</v>
      </c>
      <c r="AA527" s="4" t="str">
        <f>TEXT(India_Data[[#This Row],[Order Date]],"MMMM")</f>
        <v>July</v>
      </c>
      <c r="AB527" s="4">
        <v>44235</v>
      </c>
      <c r="AC527" t="str">
        <f>IF(OR(India_Data[[#This Row],[Dayname]]="Sunday",India_Data[[#This Row],[Dayname]]="Saturday"),"Weekend","Weekday")</f>
        <v>Weekday</v>
      </c>
      <c r="AD527">
        <f>WEEKDAY(India_Data[[#This Row],[Order Date]])</f>
        <v>4</v>
      </c>
      <c r="AE527" t="str">
        <f>IF(OR(India_Data[[#This Row],[Column1]]=1,India_Data[[#This Row],[Column1]]=7),"Weekend","Weekday")</f>
        <v>Weekday</v>
      </c>
      <c r="AF527" s="15">
        <f>WEEKDAY(India_Data[[#This Row],[Order Date]],2)</f>
        <v>3</v>
      </c>
      <c r="AG527" s="15" t="str">
        <f>IF(India_Data[[#This Row],[Column3]]&gt;5,"Weekend","weekday")</f>
        <v>weekday</v>
      </c>
    </row>
    <row r="528" spans="1:33" x14ac:dyDescent="0.35">
      <c r="A528" s="9">
        <v>527</v>
      </c>
      <c r="B528" s="7" t="s">
        <v>2537</v>
      </c>
      <c r="C528" s="7" t="s">
        <v>26</v>
      </c>
      <c r="D528" s="7" t="s">
        <v>2538</v>
      </c>
      <c r="E528" s="7" t="s">
        <v>2539</v>
      </c>
      <c r="F528" s="7" t="s">
        <v>29</v>
      </c>
      <c r="G528" s="7" t="s">
        <v>393</v>
      </c>
      <c r="H528" s="7" t="s">
        <v>136</v>
      </c>
      <c r="I528" s="7" t="s">
        <v>32</v>
      </c>
      <c r="J528" s="7" t="s">
        <v>54</v>
      </c>
      <c r="K528" s="7" t="s">
        <v>2496</v>
      </c>
      <c r="L528" s="7" t="s">
        <v>35</v>
      </c>
      <c r="M528" s="7" t="s">
        <v>145</v>
      </c>
      <c r="N528" s="7" t="s">
        <v>2497</v>
      </c>
      <c r="O528" s="7">
        <v>1187.6400000000001</v>
      </c>
      <c r="P528" s="7">
        <v>6</v>
      </c>
      <c r="Q528" s="7">
        <v>213.66</v>
      </c>
      <c r="R528" s="7">
        <v>127.81</v>
      </c>
      <c r="S528" s="7" t="s">
        <v>2337</v>
      </c>
      <c r="T528" s="7">
        <v>703</v>
      </c>
      <c r="U528" s="7" t="s">
        <v>206</v>
      </c>
      <c r="V528" s="7" t="s">
        <v>228</v>
      </c>
      <c r="W528" s="8" t="s">
        <v>41</v>
      </c>
      <c r="X528" s="3">
        <v>45316</v>
      </c>
      <c r="Y528" s="4" t="str">
        <f>TEXT(India_Data[[#This Row],[Order Date]],"YYYY")</f>
        <v>2024</v>
      </c>
      <c r="Z528" s="4" t="str">
        <f>TEXT(India_Data[[#This Row],[Order Date]],"dddd")</f>
        <v>Thursday</v>
      </c>
      <c r="AA528" s="4" t="str">
        <f>TEXT(India_Data[[#This Row],[Order Date]],"MMMM")</f>
        <v>January</v>
      </c>
      <c r="AB528" s="4">
        <v>45320</v>
      </c>
      <c r="AC528" t="str">
        <f>IF(OR(India_Data[[#This Row],[Dayname]]="Sunday",India_Data[[#This Row],[Dayname]]="Saturday"),"Weekend","Weekday")</f>
        <v>Weekday</v>
      </c>
      <c r="AD528">
        <f>WEEKDAY(India_Data[[#This Row],[Order Date]])</f>
        <v>5</v>
      </c>
      <c r="AE528" t="str">
        <f>IF(OR(India_Data[[#This Row],[Column1]]=1,India_Data[[#This Row],[Column1]]=7),"Weekend","Weekday")</f>
        <v>Weekday</v>
      </c>
      <c r="AF528" s="15">
        <f>WEEKDAY(India_Data[[#This Row],[Order Date]],2)</f>
        <v>4</v>
      </c>
      <c r="AG528" s="15" t="str">
        <f>IF(India_Data[[#This Row],[Column3]]&gt;5,"Weekend","weekday")</f>
        <v>weekday</v>
      </c>
    </row>
    <row r="529" spans="1:33" x14ac:dyDescent="0.35">
      <c r="A529" s="9">
        <v>528</v>
      </c>
      <c r="B529" s="7" t="s">
        <v>2540</v>
      </c>
      <c r="C529" s="7" t="s">
        <v>26</v>
      </c>
      <c r="D529" s="7" t="s">
        <v>2304</v>
      </c>
      <c r="E529" s="7" t="s">
        <v>2305</v>
      </c>
      <c r="F529" s="7" t="s">
        <v>29</v>
      </c>
      <c r="G529" s="7" t="s">
        <v>702</v>
      </c>
      <c r="H529" s="7" t="s">
        <v>252</v>
      </c>
      <c r="I529" s="7" t="s">
        <v>32</v>
      </c>
      <c r="J529" s="7" t="s">
        <v>47</v>
      </c>
      <c r="K529" s="7" t="s">
        <v>2541</v>
      </c>
      <c r="L529" s="7" t="s">
        <v>35</v>
      </c>
      <c r="M529" s="7" t="s">
        <v>145</v>
      </c>
      <c r="N529" s="7" t="s">
        <v>2542</v>
      </c>
      <c r="O529" s="7">
        <v>93.51</v>
      </c>
      <c r="P529" s="7">
        <v>3</v>
      </c>
      <c r="Q529" s="7">
        <v>2.79</v>
      </c>
      <c r="R529" s="7">
        <v>12.43</v>
      </c>
      <c r="S529" s="7" t="s">
        <v>2337</v>
      </c>
      <c r="T529" s="7">
        <v>571</v>
      </c>
      <c r="U529" s="7" t="s">
        <v>206</v>
      </c>
      <c r="V529" s="7" t="s">
        <v>207</v>
      </c>
      <c r="W529" s="8" t="s">
        <v>58</v>
      </c>
      <c r="X529" s="3">
        <v>45420</v>
      </c>
      <c r="Y529" s="4" t="str">
        <f>TEXT(India_Data[[#This Row],[Order Date]],"YYYY")</f>
        <v>2024</v>
      </c>
      <c r="Z529" s="4" t="str">
        <f>TEXT(India_Data[[#This Row],[Order Date]],"dddd")</f>
        <v>Wednesday</v>
      </c>
      <c r="AA529" s="4" t="str">
        <f>TEXT(India_Data[[#This Row],[Order Date]],"MMMM")</f>
        <v>May</v>
      </c>
      <c r="AB529" s="4">
        <v>45634</v>
      </c>
      <c r="AC529" t="str">
        <f>IF(OR(India_Data[[#This Row],[Dayname]]="Sunday",India_Data[[#This Row],[Dayname]]="Saturday"),"Weekend","Weekday")</f>
        <v>Weekday</v>
      </c>
      <c r="AD529">
        <f>WEEKDAY(India_Data[[#This Row],[Order Date]])</f>
        <v>4</v>
      </c>
      <c r="AE529" t="str">
        <f>IF(OR(India_Data[[#This Row],[Column1]]=1,India_Data[[#This Row],[Column1]]=7),"Weekend","Weekday")</f>
        <v>Weekday</v>
      </c>
      <c r="AF529" s="15">
        <f>WEEKDAY(India_Data[[#This Row],[Order Date]],2)</f>
        <v>3</v>
      </c>
      <c r="AG529" s="15" t="str">
        <f>IF(India_Data[[#This Row],[Column3]]&gt;5,"Weekend","weekday")</f>
        <v>weekday</v>
      </c>
    </row>
    <row r="530" spans="1:33" x14ac:dyDescent="0.35">
      <c r="A530" s="9">
        <v>529</v>
      </c>
      <c r="B530" s="7" t="s">
        <v>2543</v>
      </c>
      <c r="C530" s="7" t="s">
        <v>26</v>
      </c>
      <c r="D530" s="7" t="s">
        <v>2544</v>
      </c>
      <c r="E530" s="7" t="s">
        <v>2545</v>
      </c>
      <c r="F530" s="7" t="s">
        <v>29</v>
      </c>
      <c r="G530" s="7" t="s">
        <v>449</v>
      </c>
      <c r="H530" s="7" t="s">
        <v>136</v>
      </c>
      <c r="I530" s="7" t="s">
        <v>32</v>
      </c>
      <c r="J530" s="7" t="s">
        <v>54</v>
      </c>
      <c r="K530" s="7" t="s">
        <v>452</v>
      </c>
      <c r="L530" s="7" t="s">
        <v>35</v>
      </c>
      <c r="M530" s="7" t="s">
        <v>145</v>
      </c>
      <c r="N530" s="7" t="s">
        <v>453</v>
      </c>
      <c r="O530" s="7">
        <v>33.96</v>
      </c>
      <c r="P530" s="7">
        <v>2</v>
      </c>
      <c r="Q530" s="7">
        <v>5.04</v>
      </c>
      <c r="R530" s="7">
        <v>4.5199999999999996</v>
      </c>
      <c r="S530" s="7" t="s">
        <v>2337</v>
      </c>
      <c r="T530" s="7">
        <v>717</v>
      </c>
      <c r="U530" s="7" t="s">
        <v>206</v>
      </c>
      <c r="V530" s="7" t="s">
        <v>214</v>
      </c>
      <c r="W530" s="8" t="s">
        <v>41</v>
      </c>
      <c r="X530" s="3">
        <v>45008</v>
      </c>
      <c r="Y530" s="4" t="str">
        <f>TEXT(India_Data[[#This Row],[Order Date]],"YYYY")</f>
        <v>2023</v>
      </c>
      <c r="Z530" s="4" t="str">
        <f>TEXT(India_Data[[#This Row],[Order Date]],"dddd")</f>
        <v>Thursday</v>
      </c>
      <c r="AA530" s="4" t="str">
        <f>TEXT(India_Data[[#This Row],[Order Date]],"MMMM")</f>
        <v>March</v>
      </c>
      <c r="AB530" s="4">
        <v>45012</v>
      </c>
      <c r="AC530" t="str">
        <f>IF(OR(India_Data[[#This Row],[Dayname]]="Sunday",India_Data[[#This Row],[Dayname]]="Saturday"),"Weekend","Weekday")</f>
        <v>Weekday</v>
      </c>
      <c r="AD530">
        <f>WEEKDAY(India_Data[[#This Row],[Order Date]])</f>
        <v>5</v>
      </c>
      <c r="AE530" t="str">
        <f>IF(OR(India_Data[[#This Row],[Column1]]=1,India_Data[[#This Row],[Column1]]=7),"Weekend","Weekday")</f>
        <v>Weekday</v>
      </c>
      <c r="AF530" s="15">
        <f>WEEKDAY(India_Data[[#This Row],[Order Date]],2)</f>
        <v>4</v>
      </c>
      <c r="AG530" s="15" t="str">
        <f>IF(India_Data[[#This Row],[Column3]]&gt;5,"Weekend","weekday")</f>
        <v>weekday</v>
      </c>
    </row>
    <row r="531" spans="1:33" x14ac:dyDescent="0.35">
      <c r="A531" s="9">
        <v>530</v>
      </c>
      <c r="B531" s="7" t="s">
        <v>2452</v>
      </c>
      <c r="C531" s="7" t="s">
        <v>26</v>
      </c>
      <c r="D531" s="7" t="s">
        <v>201</v>
      </c>
      <c r="E531" s="7" t="s">
        <v>202</v>
      </c>
      <c r="F531" s="7" t="s">
        <v>29</v>
      </c>
      <c r="G531" s="7" t="s">
        <v>671</v>
      </c>
      <c r="H531" s="7" t="s">
        <v>672</v>
      </c>
      <c r="I531" s="7" t="s">
        <v>32</v>
      </c>
      <c r="J531" s="7" t="s">
        <v>33</v>
      </c>
      <c r="K531" s="7" t="s">
        <v>2546</v>
      </c>
      <c r="L531" s="7" t="s">
        <v>35</v>
      </c>
      <c r="M531" s="7" t="s">
        <v>36</v>
      </c>
      <c r="N531" s="7" t="s">
        <v>2547</v>
      </c>
      <c r="O531" s="7">
        <v>255.45</v>
      </c>
      <c r="P531" s="7">
        <v>5</v>
      </c>
      <c r="Q531" s="7">
        <v>28.05</v>
      </c>
      <c r="R531" s="7">
        <v>16.86</v>
      </c>
      <c r="S531" s="7" t="s">
        <v>2337</v>
      </c>
      <c r="T531" s="7">
        <v>446</v>
      </c>
      <c r="U531" s="7" t="s">
        <v>206</v>
      </c>
      <c r="V531" s="7" t="s">
        <v>221</v>
      </c>
      <c r="W531" s="8" t="s">
        <v>41</v>
      </c>
      <c r="X531" s="3">
        <v>44661</v>
      </c>
      <c r="Y531" s="4" t="str">
        <f>TEXT(India_Data[[#This Row],[Order Date]],"YYYY")</f>
        <v>2022</v>
      </c>
      <c r="Z531" s="4" t="str">
        <f>TEXT(India_Data[[#This Row],[Order Date]],"dddd")</f>
        <v>Sunday</v>
      </c>
      <c r="AA531" s="4" t="str">
        <f>TEXT(India_Data[[#This Row],[Order Date]],"MMMM")</f>
        <v>April</v>
      </c>
      <c r="AB531" s="4">
        <v>44814</v>
      </c>
      <c r="AC531" t="str">
        <f>IF(OR(India_Data[[#This Row],[Dayname]]="Sunday",India_Data[[#This Row],[Dayname]]="Saturday"),"Weekend","Weekday")</f>
        <v>Weekend</v>
      </c>
      <c r="AD531">
        <f>WEEKDAY(India_Data[[#This Row],[Order Date]])</f>
        <v>1</v>
      </c>
      <c r="AE531" t="str">
        <f>IF(OR(India_Data[[#This Row],[Column1]]=1,India_Data[[#This Row],[Column1]]=7),"Weekend","Weekday")</f>
        <v>Weekend</v>
      </c>
      <c r="AF531" s="15">
        <f>WEEKDAY(India_Data[[#This Row],[Order Date]],2)</f>
        <v>7</v>
      </c>
      <c r="AG531" s="15" t="str">
        <f>IF(India_Data[[#This Row],[Column3]]&gt;5,"Weekend","weekday")</f>
        <v>Weekend</v>
      </c>
    </row>
    <row r="532" spans="1:33" x14ac:dyDescent="0.35">
      <c r="A532" s="9">
        <v>531</v>
      </c>
      <c r="B532" s="7" t="s">
        <v>2548</v>
      </c>
      <c r="C532" s="7" t="s">
        <v>26</v>
      </c>
      <c r="D532" s="7" t="s">
        <v>1634</v>
      </c>
      <c r="E532" s="7" t="s">
        <v>1635</v>
      </c>
      <c r="F532" s="7" t="s">
        <v>29</v>
      </c>
      <c r="G532" s="7" t="s">
        <v>164</v>
      </c>
      <c r="H532" s="7" t="s">
        <v>165</v>
      </c>
      <c r="I532" s="7" t="s">
        <v>32</v>
      </c>
      <c r="J532" s="7" t="s">
        <v>47</v>
      </c>
      <c r="K532" s="7" t="s">
        <v>64</v>
      </c>
      <c r="L532" s="7" t="s">
        <v>35</v>
      </c>
      <c r="M532" s="7" t="s">
        <v>36</v>
      </c>
      <c r="N532" s="7" t="s">
        <v>65</v>
      </c>
      <c r="O532" s="7">
        <v>15.48</v>
      </c>
      <c r="P532" s="7">
        <v>4</v>
      </c>
      <c r="Q532" s="7">
        <v>7.32</v>
      </c>
      <c r="R532" s="7">
        <v>1.06</v>
      </c>
      <c r="S532" s="7" t="s">
        <v>2337</v>
      </c>
      <c r="T532" s="7">
        <v>256</v>
      </c>
      <c r="U532" s="7" t="s">
        <v>206</v>
      </c>
      <c r="V532" s="7" t="s">
        <v>214</v>
      </c>
      <c r="W532" s="8" t="s">
        <v>58</v>
      </c>
      <c r="X532" s="3">
        <v>44547</v>
      </c>
      <c r="Y532" s="4" t="str">
        <f>TEXT(India_Data[[#This Row],[Order Date]],"YYYY")</f>
        <v>2021</v>
      </c>
      <c r="Z532" s="4" t="str">
        <f>TEXT(India_Data[[#This Row],[Order Date]],"dddd")</f>
        <v>Friday</v>
      </c>
      <c r="AA532" s="4" t="str">
        <f>TEXT(India_Data[[#This Row],[Order Date]],"MMMM")</f>
        <v>December</v>
      </c>
      <c r="AB532" s="4">
        <v>44551</v>
      </c>
      <c r="AC532" t="str">
        <f>IF(OR(India_Data[[#This Row],[Dayname]]="Sunday",India_Data[[#This Row],[Dayname]]="Saturday"),"Weekend","Weekday")</f>
        <v>Weekday</v>
      </c>
      <c r="AD532">
        <f>WEEKDAY(India_Data[[#This Row],[Order Date]])</f>
        <v>6</v>
      </c>
      <c r="AE532" t="str">
        <f>IF(OR(India_Data[[#This Row],[Column1]]=1,India_Data[[#This Row],[Column1]]=7),"Weekend","Weekday")</f>
        <v>Weekday</v>
      </c>
      <c r="AF532" s="15">
        <f>WEEKDAY(India_Data[[#This Row],[Order Date]],2)</f>
        <v>5</v>
      </c>
      <c r="AG532" s="15" t="str">
        <f>IF(India_Data[[#This Row],[Column3]]&gt;5,"Weekend","weekday")</f>
        <v>weekday</v>
      </c>
    </row>
    <row r="533" spans="1:33" x14ac:dyDescent="0.35">
      <c r="A533" s="9">
        <v>532</v>
      </c>
      <c r="B533" s="7" t="s">
        <v>2828</v>
      </c>
      <c r="C533" s="7" t="s">
        <v>26</v>
      </c>
      <c r="D533" s="7" t="s">
        <v>2829</v>
      </c>
      <c r="E533" s="7" t="s">
        <v>2830</v>
      </c>
      <c r="F533" s="7" t="s">
        <v>29</v>
      </c>
      <c r="G533" s="7" t="s">
        <v>260</v>
      </c>
      <c r="H533" s="7" t="s">
        <v>260</v>
      </c>
      <c r="I533" s="7" t="s">
        <v>32</v>
      </c>
      <c r="J533" s="7" t="s">
        <v>33</v>
      </c>
      <c r="K533" s="7" t="s">
        <v>2831</v>
      </c>
      <c r="L533" s="7" t="s">
        <v>35</v>
      </c>
      <c r="M533" s="7" t="s">
        <v>145</v>
      </c>
      <c r="N533" s="7" t="s">
        <v>2832</v>
      </c>
      <c r="O533" s="7">
        <v>248.64</v>
      </c>
      <c r="P533" s="7">
        <v>4</v>
      </c>
      <c r="Q533" s="7">
        <v>84.48</v>
      </c>
      <c r="R533" s="7">
        <v>20.69</v>
      </c>
      <c r="S533" s="7" t="s">
        <v>2809</v>
      </c>
      <c r="T533" s="7">
        <v>91</v>
      </c>
      <c r="U533" s="7" t="s">
        <v>206</v>
      </c>
      <c r="V533" s="7" t="s">
        <v>221</v>
      </c>
      <c r="W533" s="8" t="s">
        <v>58</v>
      </c>
      <c r="X533" s="3">
        <v>45003</v>
      </c>
      <c r="Y533" s="4" t="str">
        <f>TEXT(India_Data[[#This Row],[Order Date]],"YYYY")</f>
        <v>2023</v>
      </c>
      <c r="Z533" s="4" t="str">
        <f>TEXT(India_Data[[#This Row],[Order Date]],"dddd")</f>
        <v>Saturday</v>
      </c>
      <c r="AA533" s="4" t="str">
        <f>TEXT(India_Data[[#This Row],[Order Date]],"MMMM")</f>
        <v>March</v>
      </c>
      <c r="AB533" s="4">
        <v>45007</v>
      </c>
      <c r="AC533" t="str">
        <f>IF(OR(India_Data[[#This Row],[Dayname]]="Sunday",India_Data[[#This Row],[Dayname]]="Saturday"),"Weekend","Weekday")</f>
        <v>Weekend</v>
      </c>
      <c r="AD533">
        <f>WEEKDAY(India_Data[[#This Row],[Order Date]])</f>
        <v>7</v>
      </c>
      <c r="AE533" t="str">
        <f>IF(OR(India_Data[[#This Row],[Column1]]=1,India_Data[[#This Row],[Column1]]=7),"Weekend","Weekday")</f>
        <v>Weekend</v>
      </c>
      <c r="AF533" s="15">
        <f>WEEKDAY(India_Data[[#This Row],[Order Date]],2)</f>
        <v>6</v>
      </c>
      <c r="AG533" s="15" t="str">
        <f>IF(India_Data[[#This Row],[Column3]]&gt;5,"Weekend","weekday")</f>
        <v>Weekend</v>
      </c>
    </row>
    <row r="534" spans="1:33" x14ac:dyDescent="0.35">
      <c r="A534" s="9">
        <v>533</v>
      </c>
      <c r="B534" s="7" t="s">
        <v>2827</v>
      </c>
      <c r="C534" s="7" t="s">
        <v>26</v>
      </c>
      <c r="D534" s="7" t="s">
        <v>27</v>
      </c>
      <c r="E534" s="7" t="s">
        <v>28</v>
      </c>
      <c r="F534" s="7" t="s">
        <v>29</v>
      </c>
      <c r="G534" s="7" t="s">
        <v>765</v>
      </c>
      <c r="H534" s="7" t="s">
        <v>342</v>
      </c>
      <c r="I534" s="7" t="s">
        <v>32</v>
      </c>
      <c r="J534" s="7" t="s">
        <v>180</v>
      </c>
      <c r="K534" s="7" t="s">
        <v>2833</v>
      </c>
      <c r="L534" s="7" t="s">
        <v>35</v>
      </c>
      <c r="M534" s="7" t="s">
        <v>84</v>
      </c>
      <c r="N534" s="7" t="s">
        <v>2834</v>
      </c>
      <c r="O534" s="7">
        <v>54.6</v>
      </c>
      <c r="P534" s="7">
        <v>5</v>
      </c>
      <c r="Q534" s="7">
        <v>18.45</v>
      </c>
      <c r="R534" s="7">
        <v>8.98</v>
      </c>
      <c r="S534" s="7" t="s">
        <v>2809</v>
      </c>
      <c r="T534" s="7">
        <v>719</v>
      </c>
      <c r="U534" s="7" t="s">
        <v>206</v>
      </c>
      <c r="V534" s="7" t="s">
        <v>228</v>
      </c>
      <c r="W534" s="8" t="s">
        <v>58</v>
      </c>
      <c r="X534" s="3">
        <v>44236</v>
      </c>
      <c r="Y534" s="4" t="str">
        <f>TEXT(India_Data[[#This Row],[Order Date]],"YYYY")</f>
        <v>2021</v>
      </c>
      <c r="Z534" s="4" t="str">
        <f>TEXT(India_Data[[#This Row],[Order Date]],"dddd")</f>
        <v>Tuesday</v>
      </c>
      <c r="AA534" s="4" t="str">
        <f>TEXT(India_Data[[#This Row],[Order Date]],"MMMM")</f>
        <v>February</v>
      </c>
      <c r="AB534" s="4">
        <v>44386</v>
      </c>
      <c r="AC534" t="str">
        <f>IF(OR(India_Data[[#This Row],[Dayname]]="Sunday",India_Data[[#This Row],[Dayname]]="Saturday"),"Weekend","Weekday")</f>
        <v>Weekday</v>
      </c>
      <c r="AD534">
        <f>WEEKDAY(India_Data[[#This Row],[Order Date]])</f>
        <v>3</v>
      </c>
      <c r="AE534" t="str">
        <f>IF(OR(India_Data[[#This Row],[Column1]]=1,India_Data[[#This Row],[Column1]]=7),"Weekend","Weekday")</f>
        <v>Weekday</v>
      </c>
      <c r="AF534" s="15">
        <f>WEEKDAY(India_Data[[#This Row],[Order Date]],2)</f>
        <v>2</v>
      </c>
      <c r="AG534" s="15" t="str">
        <f>IF(India_Data[[#This Row],[Column3]]&gt;5,"Weekend","weekday")</f>
        <v>weekday</v>
      </c>
    </row>
    <row r="535" spans="1:33" x14ac:dyDescent="0.35">
      <c r="A535" s="9">
        <v>534</v>
      </c>
      <c r="B535" s="7" t="s">
        <v>2822</v>
      </c>
      <c r="C535" s="7" t="s">
        <v>26</v>
      </c>
      <c r="D535" s="7" t="s">
        <v>2823</v>
      </c>
      <c r="E535" s="7" t="s">
        <v>2824</v>
      </c>
      <c r="F535" s="7" t="s">
        <v>110</v>
      </c>
      <c r="G535" s="7" t="s">
        <v>529</v>
      </c>
      <c r="H535" s="7" t="s">
        <v>31</v>
      </c>
      <c r="I535" s="7" t="s">
        <v>32</v>
      </c>
      <c r="J535" s="7" t="s">
        <v>33</v>
      </c>
      <c r="K535" s="7" t="s">
        <v>742</v>
      </c>
      <c r="L535" s="7" t="s">
        <v>35</v>
      </c>
      <c r="M535" s="7" t="s">
        <v>84</v>
      </c>
      <c r="N535" s="7" t="s">
        <v>743</v>
      </c>
      <c r="O535" s="7">
        <v>56.7</v>
      </c>
      <c r="P535" s="7">
        <v>5</v>
      </c>
      <c r="Q535" s="7">
        <v>12.45</v>
      </c>
      <c r="R535" s="7">
        <v>6.79</v>
      </c>
      <c r="S535" s="7" t="s">
        <v>2809</v>
      </c>
      <c r="T535" s="7">
        <v>274</v>
      </c>
      <c r="U535" s="7" t="s">
        <v>206</v>
      </c>
      <c r="V535" s="7" t="s">
        <v>207</v>
      </c>
      <c r="W535" s="8" t="s">
        <v>41</v>
      </c>
      <c r="X535" s="3">
        <v>44731</v>
      </c>
      <c r="Y535" s="4" t="str">
        <f>TEXT(India_Data[[#This Row],[Order Date]],"YYYY")</f>
        <v>2022</v>
      </c>
      <c r="Z535" s="4" t="str">
        <f>TEXT(India_Data[[#This Row],[Order Date]],"dddd")</f>
        <v>Sunday</v>
      </c>
      <c r="AA535" s="4" t="str">
        <f>TEXT(India_Data[[#This Row],[Order Date]],"MMMM")</f>
        <v>June</v>
      </c>
      <c r="AB535" s="4">
        <v>44737</v>
      </c>
      <c r="AC535" t="str">
        <f>IF(OR(India_Data[[#This Row],[Dayname]]="Sunday",India_Data[[#This Row],[Dayname]]="Saturday"),"Weekend","Weekday")</f>
        <v>Weekend</v>
      </c>
      <c r="AD535">
        <f>WEEKDAY(India_Data[[#This Row],[Order Date]])</f>
        <v>1</v>
      </c>
      <c r="AE535" t="str">
        <f>IF(OR(India_Data[[#This Row],[Column1]]=1,India_Data[[#This Row],[Column1]]=7),"Weekend","Weekday")</f>
        <v>Weekend</v>
      </c>
      <c r="AF535" s="15">
        <f>WEEKDAY(India_Data[[#This Row],[Order Date]],2)</f>
        <v>7</v>
      </c>
      <c r="AG535" s="15" t="str">
        <f>IF(India_Data[[#This Row],[Column3]]&gt;5,"Weekend","weekday")</f>
        <v>Weekend</v>
      </c>
    </row>
    <row r="536" spans="1:33" x14ac:dyDescent="0.35">
      <c r="A536" s="9">
        <v>535</v>
      </c>
      <c r="B536" s="7" t="s">
        <v>2827</v>
      </c>
      <c r="C536" s="7" t="s">
        <v>26</v>
      </c>
      <c r="D536" s="7" t="s">
        <v>27</v>
      </c>
      <c r="E536" s="7" t="s">
        <v>28</v>
      </c>
      <c r="F536" s="7" t="s">
        <v>29</v>
      </c>
      <c r="G536" s="7" t="s">
        <v>765</v>
      </c>
      <c r="H536" s="7" t="s">
        <v>342</v>
      </c>
      <c r="I536" s="7" t="s">
        <v>32</v>
      </c>
      <c r="J536" s="7" t="s">
        <v>180</v>
      </c>
      <c r="K536" s="7" t="s">
        <v>2500</v>
      </c>
      <c r="L536" s="7" t="s">
        <v>35</v>
      </c>
      <c r="M536" s="7" t="s">
        <v>76</v>
      </c>
      <c r="N536" s="7" t="s">
        <v>2501</v>
      </c>
      <c r="O536" s="7">
        <v>56.52</v>
      </c>
      <c r="P536" s="7">
        <v>3</v>
      </c>
      <c r="Q536" s="7">
        <v>5.58</v>
      </c>
      <c r="R536" s="7">
        <v>8.42</v>
      </c>
      <c r="S536" s="7" t="s">
        <v>2809</v>
      </c>
      <c r="T536" s="7">
        <v>603</v>
      </c>
      <c r="U536" s="7" t="s">
        <v>206</v>
      </c>
      <c r="V536" s="7" t="s">
        <v>207</v>
      </c>
      <c r="W536" s="8" t="s">
        <v>58</v>
      </c>
      <c r="X536" s="3">
        <v>45168</v>
      </c>
      <c r="Y536" s="4" t="str">
        <f>TEXT(India_Data[[#This Row],[Order Date]],"YYYY")</f>
        <v>2023</v>
      </c>
      <c r="Z536" s="4" t="str">
        <f>TEXT(India_Data[[#This Row],[Order Date]],"dddd")</f>
        <v>Wednesday</v>
      </c>
      <c r="AA536" s="4" t="str">
        <f>TEXT(India_Data[[#This Row],[Order Date]],"MMMM")</f>
        <v>August</v>
      </c>
      <c r="AB536" s="4">
        <v>45055</v>
      </c>
      <c r="AC536" t="str">
        <f>IF(OR(India_Data[[#This Row],[Dayname]]="Sunday",India_Data[[#This Row],[Dayname]]="Saturday"),"Weekend","Weekday")</f>
        <v>Weekday</v>
      </c>
      <c r="AD536">
        <f>WEEKDAY(India_Data[[#This Row],[Order Date]])</f>
        <v>4</v>
      </c>
      <c r="AE536" t="str">
        <f>IF(OR(India_Data[[#This Row],[Column1]]=1,India_Data[[#This Row],[Column1]]=7),"Weekend","Weekday")</f>
        <v>Weekday</v>
      </c>
      <c r="AF536" s="15">
        <f>WEEKDAY(India_Data[[#This Row],[Order Date]],2)</f>
        <v>3</v>
      </c>
      <c r="AG536" s="15" t="str">
        <f>IF(India_Data[[#This Row],[Column3]]&gt;5,"Weekend","weekday")</f>
        <v>weekday</v>
      </c>
    </row>
    <row r="537" spans="1:33" x14ac:dyDescent="0.35">
      <c r="A537" s="9">
        <v>536</v>
      </c>
      <c r="B537" s="7" t="s">
        <v>2835</v>
      </c>
      <c r="C537" s="7" t="s">
        <v>26</v>
      </c>
      <c r="D537" s="7" t="s">
        <v>358</v>
      </c>
      <c r="E537" s="7" t="s">
        <v>359</v>
      </c>
      <c r="F537" s="7" t="s">
        <v>29</v>
      </c>
      <c r="G537" s="7" t="s">
        <v>1408</v>
      </c>
      <c r="H537" s="7" t="s">
        <v>672</v>
      </c>
      <c r="I537" s="7" t="s">
        <v>32</v>
      </c>
      <c r="J537" s="7" t="s">
        <v>33</v>
      </c>
      <c r="K537" s="7" t="s">
        <v>2836</v>
      </c>
      <c r="L537" s="7" t="s">
        <v>35</v>
      </c>
      <c r="M537" s="7" t="s">
        <v>91</v>
      </c>
      <c r="N537" s="7" t="s">
        <v>2837</v>
      </c>
      <c r="O537" s="7">
        <v>31.59</v>
      </c>
      <c r="P537" s="7">
        <v>3</v>
      </c>
      <c r="Q537" s="7">
        <v>0.9</v>
      </c>
      <c r="R537" s="7">
        <v>2.46</v>
      </c>
      <c r="S537" s="7" t="s">
        <v>2809</v>
      </c>
      <c r="T537" s="7">
        <v>798</v>
      </c>
      <c r="U537" s="7" t="s">
        <v>206</v>
      </c>
      <c r="V537" s="7" t="s">
        <v>221</v>
      </c>
      <c r="W537" s="8" t="s">
        <v>58</v>
      </c>
      <c r="X537" s="3">
        <v>45313</v>
      </c>
      <c r="Y537" s="4" t="str">
        <f>TEXT(India_Data[[#This Row],[Order Date]],"YYYY")</f>
        <v>2024</v>
      </c>
      <c r="Z537" s="4" t="str">
        <f>TEXT(India_Data[[#This Row],[Order Date]],"dddd")</f>
        <v>Monday</v>
      </c>
      <c r="AA537" s="4" t="str">
        <f>TEXT(India_Data[[#This Row],[Order Date]],"MMMM")</f>
        <v>January</v>
      </c>
      <c r="AB537" s="4">
        <v>45317</v>
      </c>
      <c r="AC537" t="str">
        <f>IF(OR(India_Data[[#This Row],[Dayname]]="Sunday",India_Data[[#This Row],[Dayname]]="Saturday"),"Weekend","Weekday")</f>
        <v>Weekday</v>
      </c>
      <c r="AD537">
        <f>WEEKDAY(India_Data[[#This Row],[Order Date]])</f>
        <v>2</v>
      </c>
      <c r="AE537" t="str">
        <f>IF(OR(India_Data[[#This Row],[Column1]]=1,India_Data[[#This Row],[Column1]]=7),"Weekend","Weekday")</f>
        <v>Weekday</v>
      </c>
      <c r="AF537" s="15">
        <f>WEEKDAY(India_Data[[#This Row],[Order Date]],2)</f>
        <v>1</v>
      </c>
      <c r="AG537" s="15" t="str">
        <f>IF(India_Data[[#This Row],[Column3]]&gt;5,"Weekend","weekday")</f>
        <v>weekday</v>
      </c>
    </row>
    <row r="538" spans="1:33" x14ac:dyDescent="0.35">
      <c r="A538" s="9">
        <v>537</v>
      </c>
      <c r="B538" s="7" t="s">
        <v>2838</v>
      </c>
      <c r="C538" s="7" t="s">
        <v>26</v>
      </c>
      <c r="D538" s="7" t="s">
        <v>2839</v>
      </c>
      <c r="E538" s="7" t="s">
        <v>2840</v>
      </c>
      <c r="F538" s="7" t="s">
        <v>29</v>
      </c>
      <c r="G538" s="7" t="s">
        <v>479</v>
      </c>
      <c r="H538" s="7" t="s">
        <v>63</v>
      </c>
      <c r="I538" s="7" t="s">
        <v>32</v>
      </c>
      <c r="J538" s="7" t="s">
        <v>54</v>
      </c>
      <c r="K538" s="7" t="s">
        <v>2841</v>
      </c>
      <c r="L538" s="7" t="s">
        <v>35</v>
      </c>
      <c r="M538" s="7" t="s">
        <v>76</v>
      </c>
      <c r="N538" s="7" t="s">
        <v>2842</v>
      </c>
      <c r="O538" s="7">
        <v>95.64</v>
      </c>
      <c r="P538" s="7">
        <v>2</v>
      </c>
      <c r="Q538" s="7">
        <v>14.34</v>
      </c>
      <c r="R538" s="7">
        <v>12.85</v>
      </c>
      <c r="S538" s="7" t="s">
        <v>2809</v>
      </c>
      <c r="T538" s="7">
        <v>127</v>
      </c>
      <c r="U538" s="7" t="s">
        <v>206</v>
      </c>
      <c r="V538" s="7" t="s">
        <v>207</v>
      </c>
      <c r="W538" s="8" t="s">
        <v>41</v>
      </c>
      <c r="X538" s="3">
        <v>44454</v>
      </c>
      <c r="Y538" s="4" t="str">
        <f>TEXT(India_Data[[#This Row],[Order Date]],"YYYY")</f>
        <v>2021</v>
      </c>
      <c r="Z538" s="4" t="str">
        <f>TEXT(India_Data[[#This Row],[Order Date]],"dddd")</f>
        <v>Wednesday</v>
      </c>
      <c r="AA538" s="4" t="str">
        <f>TEXT(India_Data[[#This Row],[Order Date]],"MMMM")</f>
        <v>September</v>
      </c>
      <c r="AB538" s="4">
        <v>44459</v>
      </c>
      <c r="AC538" t="str">
        <f>IF(OR(India_Data[[#This Row],[Dayname]]="Sunday",India_Data[[#This Row],[Dayname]]="Saturday"),"Weekend","Weekday")</f>
        <v>Weekday</v>
      </c>
      <c r="AD538">
        <f>WEEKDAY(India_Data[[#This Row],[Order Date]])</f>
        <v>4</v>
      </c>
      <c r="AE538" t="str">
        <f>IF(OR(India_Data[[#This Row],[Column1]]=1,India_Data[[#This Row],[Column1]]=7),"Weekend","Weekday")</f>
        <v>Weekday</v>
      </c>
      <c r="AF538" s="15">
        <f>WEEKDAY(India_Data[[#This Row],[Order Date]],2)</f>
        <v>3</v>
      </c>
      <c r="AG538" s="15" t="str">
        <f>IF(India_Data[[#This Row],[Column3]]&gt;5,"Weekend","weekday")</f>
        <v>weekday</v>
      </c>
    </row>
    <row r="539" spans="1:33" x14ac:dyDescent="0.35">
      <c r="A539" s="9">
        <v>538</v>
      </c>
      <c r="B539" s="7" t="s">
        <v>3479</v>
      </c>
      <c r="C539" s="7" t="s">
        <v>2928</v>
      </c>
      <c r="D539" s="7" t="s">
        <v>3020</v>
      </c>
      <c r="E539" s="7" t="s">
        <v>3021</v>
      </c>
      <c r="F539" s="7" t="s">
        <v>171</v>
      </c>
      <c r="G539" s="7" t="s">
        <v>3480</v>
      </c>
      <c r="H539" s="7" t="s">
        <v>63</v>
      </c>
      <c r="I539" s="7" t="s">
        <v>32</v>
      </c>
      <c r="J539" s="7" t="s">
        <v>54</v>
      </c>
      <c r="K539" s="7" t="s">
        <v>3516</v>
      </c>
      <c r="L539" s="7" t="s">
        <v>35</v>
      </c>
      <c r="M539" s="7" t="s">
        <v>159</v>
      </c>
      <c r="N539" s="7" t="s">
        <v>804</v>
      </c>
      <c r="O539" s="7">
        <v>232.08</v>
      </c>
      <c r="P539" s="7">
        <v>8</v>
      </c>
      <c r="Q539" s="7">
        <v>48.72</v>
      </c>
      <c r="R539" s="7">
        <v>25.86</v>
      </c>
      <c r="S539" s="7" t="s">
        <v>38</v>
      </c>
      <c r="T539" s="7">
        <v>73</v>
      </c>
      <c r="U539" s="7" t="s">
        <v>206</v>
      </c>
      <c r="V539" s="7" t="s">
        <v>228</v>
      </c>
      <c r="W539" s="8" t="s">
        <v>58</v>
      </c>
      <c r="X539" s="3">
        <v>44907</v>
      </c>
      <c r="Y539" s="4" t="str">
        <f>TEXT(India_Data[[#This Row],[Order Date]],"YYYY")</f>
        <v>2022</v>
      </c>
      <c r="Z539" s="4" t="str">
        <f>TEXT(India_Data[[#This Row],[Order Date]],"dddd")</f>
        <v>Monday</v>
      </c>
      <c r="AA539" s="4" t="str">
        <f>TEXT(India_Data[[#This Row],[Order Date]],"MMMM")</f>
        <v>December</v>
      </c>
      <c r="AB539" s="4">
        <v>44913</v>
      </c>
      <c r="AC539" t="str">
        <f>IF(OR(India_Data[[#This Row],[Dayname]]="Sunday",India_Data[[#This Row],[Dayname]]="Saturday"),"Weekend","Weekday")</f>
        <v>Weekday</v>
      </c>
      <c r="AD539">
        <f>WEEKDAY(India_Data[[#This Row],[Order Date]])</f>
        <v>2</v>
      </c>
      <c r="AE539" t="str">
        <f>IF(OR(India_Data[[#This Row],[Column1]]=1,India_Data[[#This Row],[Column1]]=7),"Weekend","Weekday")</f>
        <v>Weekday</v>
      </c>
      <c r="AF539" s="15">
        <f>WEEKDAY(India_Data[[#This Row],[Order Date]],2)</f>
        <v>1</v>
      </c>
      <c r="AG539" s="15" t="str">
        <f>IF(India_Data[[#This Row],[Column3]]&gt;5,"Weekend","weekday")</f>
        <v>weekday</v>
      </c>
    </row>
    <row r="540" spans="1:33" x14ac:dyDescent="0.35">
      <c r="A540" s="9">
        <v>539</v>
      </c>
      <c r="B540" s="7" t="s">
        <v>3517</v>
      </c>
      <c r="C540" s="7" t="s">
        <v>2928</v>
      </c>
      <c r="D540" s="7" t="s">
        <v>3518</v>
      </c>
      <c r="E540" s="7" t="s">
        <v>3519</v>
      </c>
      <c r="F540" s="7" t="s">
        <v>171</v>
      </c>
      <c r="G540" s="7" t="s">
        <v>431</v>
      </c>
      <c r="H540" s="7" t="s">
        <v>63</v>
      </c>
      <c r="I540" s="7" t="s">
        <v>32</v>
      </c>
      <c r="J540" s="7" t="s">
        <v>54</v>
      </c>
      <c r="K540" s="7" t="s">
        <v>367</v>
      </c>
      <c r="L540" s="7" t="s">
        <v>35</v>
      </c>
      <c r="M540" s="7" t="s">
        <v>145</v>
      </c>
      <c r="N540" s="7" t="s">
        <v>368</v>
      </c>
      <c r="O540" s="7">
        <v>120</v>
      </c>
      <c r="P540" s="7">
        <v>5</v>
      </c>
      <c r="Q540" s="7">
        <v>7.2</v>
      </c>
      <c r="R540" s="7">
        <v>28.18</v>
      </c>
      <c r="S540" s="7" t="s">
        <v>2337</v>
      </c>
      <c r="T540" s="7">
        <v>281</v>
      </c>
      <c r="U540" s="7" t="s">
        <v>206</v>
      </c>
      <c r="V540" s="7" t="s">
        <v>207</v>
      </c>
      <c r="W540" s="8" t="s">
        <v>41</v>
      </c>
      <c r="X540" s="3">
        <v>45517</v>
      </c>
      <c r="Y540" s="4" t="str">
        <f>TEXT(India_Data[[#This Row],[Order Date]],"YYYY")</f>
        <v>2024</v>
      </c>
      <c r="Z540" s="4" t="str">
        <f>TEXT(India_Data[[#This Row],[Order Date]],"dddd")</f>
        <v>Tuesday</v>
      </c>
      <c r="AA540" s="4" t="str">
        <f>TEXT(India_Data[[#This Row],[Order Date]],"MMMM")</f>
        <v>August</v>
      </c>
      <c r="AB540" s="4">
        <v>45523</v>
      </c>
      <c r="AC540" t="str">
        <f>IF(OR(India_Data[[#This Row],[Dayname]]="Sunday",India_Data[[#This Row],[Dayname]]="Saturday"),"Weekend","Weekday")</f>
        <v>Weekday</v>
      </c>
      <c r="AD540">
        <f>WEEKDAY(India_Data[[#This Row],[Order Date]])</f>
        <v>3</v>
      </c>
      <c r="AE540" t="str">
        <f>IF(OR(India_Data[[#This Row],[Column1]]=1,India_Data[[#This Row],[Column1]]=7),"Weekend","Weekday")</f>
        <v>Weekday</v>
      </c>
      <c r="AF540" s="15">
        <f>WEEKDAY(India_Data[[#This Row],[Order Date]],2)</f>
        <v>2</v>
      </c>
      <c r="AG540" s="15" t="str">
        <f>IF(India_Data[[#This Row],[Column3]]&gt;5,"Weekend","weekday")</f>
        <v>weekday</v>
      </c>
    </row>
    <row r="541" spans="1:33" x14ac:dyDescent="0.35">
      <c r="A541" s="9">
        <v>540</v>
      </c>
      <c r="B541" s="7" t="s">
        <v>3254</v>
      </c>
      <c r="C541" s="7" t="s">
        <v>2928</v>
      </c>
      <c r="D541" s="7" t="s">
        <v>3255</v>
      </c>
      <c r="E541" s="7" t="s">
        <v>3256</v>
      </c>
      <c r="F541" s="7" t="s">
        <v>171</v>
      </c>
      <c r="G541" s="7" t="s">
        <v>765</v>
      </c>
      <c r="H541" s="7" t="s">
        <v>342</v>
      </c>
      <c r="I541" s="7" t="s">
        <v>32</v>
      </c>
      <c r="J541" s="7" t="s">
        <v>180</v>
      </c>
      <c r="K541" s="7" t="s">
        <v>3257</v>
      </c>
      <c r="L541" s="7" t="s">
        <v>35</v>
      </c>
      <c r="M541" s="7" t="s">
        <v>98</v>
      </c>
      <c r="N541" s="7" t="s">
        <v>3258</v>
      </c>
      <c r="O541" s="7">
        <v>143.4</v>
      </c>
      <c r="P541" s="7">
        <v>5</v>
      </c>
      <c r="Q541" s="7">
        <v>51.6</v>
      </c>
      <c r="R541" s="7">
        <v>25.34</v>
      </c>
      <c r="S541" s="7" t="s">
        <v>2972</v>
      </c>
      <c r="T541" s="7">
        <v>540</v>
      </c>
      <c r="U541" s="7" t="s">
        <v>206</v>
      </c>
      <c r="V541" s="7" t="s">
        <v>214</v>
      </c>
      <c r="W541" s="8" t="s">
        <v>58</v>
      </c>
      <c r="X541" s="3">
        <v>44236</v>
      </c>
      <c r="Y541" s="4" t="str">
        <f>TEXT(India_Data[[#This Row],[Order Date]],"YYYY")</f>
        <v>2021</v>
      </c>
      <c r="Z541" s="4" t="str">
        <f>TEXT(India_Data[[#This Row],[Order Date]],"dddd")</f>
        <v>Tuesday</v>
      </c>
      <c r="AA541" s="4" t="str">
        <f>TEXT(India_Data[[#This Row],[Order Date]],"MMMM")</f>
        <v>February</v>
      </c>
      <c r="AB541" s="4">
        <v>44386</v>
      </c>
      <c r="AC541" t="str">
        <f>IF(OR(India_Data[[#This Row],[Dayname]]="Sunday",India_Data[[#This Row],[Dayname]]="Saturday"),"Weekend","Weekday")</f>
        <v>Weekday</v>
      </c>
      <c r="AD541">
        <f>WEEKDAY(India_Data[[#This Row],[Order Date]])</f>
        <v>3</v>
      </c>
      <c r="AE541" t="str">
        <f>IF(OR(India_Data[[#This Row],[Column1]]=1,India_Data[[#This Row],[Column1]]=7),"Weekend","Weekday")</f>
        <v>Weekday</v>
      </c>
      <c r="AF541" s="15">
        <f>WEEKDAY(India_Data[[#This Row],[Order Date]],2)</f>
        <v>2</v>
      </c>
      <c r="AG541" s="15" t="str">
        <f>IF(India_Data[[#This Row],[Column3]]&gt;5,"Weekend","weekday")</f>
        <v>weekday</v>
      </c>
    </row>
    <row r="542" spans="1:33" x14ac:dyDescent="0.35">
      <c r="A542" s="9">
        <v>541</v>
      </c>
      <c r="B542" s="7" t="s">
        <v>3835</v>
      </c>
      <c r="C542" s="7" t="s">
        <v>3631</v>
      </c>
      <c r="D542" s="7" t="s">
        <v>2754</v>
      </c>
      <c r="E542" s="7" t="s">
        <v>2755</v>
      </c>
      <c r="F542" s="7" t="s">
        <v>171</v>
      </c>
      <c r="G542" s="7" t="s">
        <v>459</v>
      </c>
      <c r="H542" s="7" t="s">
        <v>165</v>
      </c>
      <c r="I542" s="7" t="s">
        <v>32</v>
      </c>
      <c r="J542" s="7" t="s">
        <v>47</v>
      </c>
      <c r="K542" s="7" t="s">
        <v>3897</v>
      </c>
      <c r="L542" s="7" t="s">
        <v>35</v>
      </c>
      <c r="M542" s="7" t="s">
        <v>91</v>
      </c>
      <c r="N542" s="7" t="s">
        <v>3898</v>
      </c>
      <c r="O542" s="7">
        <v>96.45</v>
      </c>
      <c r="P542" s="7">
        <v>5</v>
      </c>
      <c r="Q542" s="7">
        <v>38.549999999999997</v>
      </c>
      <c r="R542" s="7">
        <v>5.19</v>
      </c>
      <c r="S542" s="7" t="s">
        <v>2337</v>
      </c>
      <c r="T542" s="7">
        <v>207</v>
      </c>
      <c r="U542" s="7" t="s">
        <v>206</v>
      </c>
      <c r="V542" s="7" t="s">
        <v>221</v>
      </c>
      <c r="W542" s="8" t="s">
        <v>58</v>
      </c>
      <c r="X542" s="3">
        <v>45477</v>
      </c>
      <c r="Y542" s="4" t="str">
        <f>TEXT(India_Data[[#This Row],[Order Date]],"YYYY")</f>
        <v>2024</v>
      </c>
      <c r="Z542" s="4" t="str">
        <f>TEXT(India_Data[[#This Row],[Order Date]],"dddd")</f>
        <v>Thursday</v>
      </c>
      <c r="AA542" s="4" t="str">
        <f>TEXT(India_Data[[#This Row],[Order Date]],"MMMM")</f>
        <v>July</v>
      </c>
      <c r="AB542" s="4">
        <v>45600</v>
      </c>
      <c r="AC542" t="str">
        <f>IF(OR(India_Data[[#This Row],[Dayname]]="Sunday",India_Data[[#This Row],[Dayname]]="Saturday"),"Weekend","Weekday")</f>
        <v>Weekday</v>
      </c>
      <c r="AD542">
        <f>WEEKDAY(India_Data[[#This Row],[Order Date]])</f>
        <v>5</v>
      </c>
      <c r="AE542" t="str">
        <f>IF(OR(India_Data[[#This Row],[Column1]]=1,India_Data[[#This Row],[Column1]]=7),"Weekend","Weekday")</f>
        <v>Weekday</v>
      </c>
      <c r="AF542" s="15">
        <f>WEEKDAY(India_Data[[#This Row],[Order Date]],2)</f>
        <v>4</v>
      </c>
      <c r="AG542" s="15" t="str">
        <f>IF(India_Data[[#This Row],[Column3]]&gt;5,"Weekend","weekday")</f>
        <v>weekday</v>
      </c>
    </row>
    <row r="543" spans="1:33" x14ac:dyDescent="0.35">
      <c r="A543" s="9">
        <v>542</v>
      </c>
      <c r="B543" s="7" t="s">
        <v>3223</v>
      </c>
      <c r="C543" s="7" t="s">
        <v>2928</v>
      </c>
      <c r="D543" s="7" t="s">
        <v>2676</v>
      </c>
      <c r="E543" s="7" t="s">
        <v>2677</v>
      </c>
      <c r="F543" s="7" t="s">
        <v>171</v>
      </c>
      <c r="G543" s="7" t="s">
        <v>242</v>
      </c>
      <c r="H543" s="7" t="s">
        <v>243</v>
      </c>
      <c r="I543" s="7" t="s">
        <v>32</v>
      </c>
      <c r="J543" s="7" t="s">
        <v>180</v>
      </c>
      <c r="K543" s="7" t="s">
        <v>376</v>
      </c>
      <c r="L543" s="7" t="s">
        <v>35</v>
      </c>
      <c r="M543" s="7" t="s">
        <v>76</v>
      </c>
      <c r="N543" s="7" t="s">
        <v>377</v>
      </c>
      <c r="O543" s="7">
        <v>194.64</v>
      </c>
      <c r="P543" s="7">
        <v>4</v>
      </c>
      <c r="Q543" s="7">
        <v>9.7200000000000006</v>
      </c>
      <c r="R543" s="7">
        <v>12.73</v>
      </c>
      <c r="S543" s="7" t="s">
        <v>38</v>
      </c>
      <c r="T543" s="7">
        <v>677</v>
      </c>
      <c r="U543" s="7" t="s">
        <v>206</v>
      </c>
      <c r="V543" s="7" t="s">
        <v>228</v>
      </c>
      <c r="W543" s="8" t="s">
        <v>58</v>
      </c>
      <c r="X543" s="3">
        <v>44467</v>
      </c>
      <c r="Y543" s="4" t="str">
        <f>TEXT(India_Data[[#This Row],[Order Date]],"YYYY")</f>
        <v>2021</v>
      </c>
      <c r="Z543" s="4" t="str">
        <f>TEXT(India_Data[[#This Row],[Order Date]],"dddd")</f>
        <v>Tuesday</v>
      </c>
      <c r="AA543" s="4" t="str">
        <f>TEXT(India_Data[[#This Row],[Order Date]],"MMMM")</f>
        <v>September</v>
      </c>
      <c r="AB543" s="4">
        <v>44237</v>
      </c>
      <c r="AC543" t="str">
        <f>IF(OR(India_Data[[#This Row],[Dayname]]="Sunday",India_Data[[#This Row],[Dayname]]="Saturday"),"Weekend","Weekday")</f>
        <v>Weekday</v>
      </c>
      <c r="AD543">
        <f>WEEKDAY(India_Data[[#This Row],[Order Date]])</f>
        <v>3</v>
      </c>
      <c r="AE543" t="str">
        <f>IF(OR(India_Data[[#This Row],[Column1]]=1,India_Data[[#This Row],[Column1]]=7),"Weekend","Weekday")</f>
        <v>Weekday</v>
      </c>
      <c r="AF543" s="15">
        <f>WEEKDAY(India_Data[[#This Row],[Order Date]],2)</f>
        <v>2</v>
      </c>
      <c r="AG543" s="15" t="str">
        <f>IF(India_Data[[#This Row],[Column3]]&gt;5,"Weekend","weekday")</f>
        <v>weekday</v>
      </c>
    </row>
    <row r="544" spans="1:33" x14ac:dyDescent="0.35">
      <c r="A544" s="9">
        <v>543</v>
      </c>
      <c r="B544" s="7" t="s">
        <v>3230</v>
      </c>
      <c r="C544" s="7" t="s">
        <v>2928</v>
      </c>
      <c r="D544" s="7" t="s">
        <v>3231</v>
      </c>
      <c r="E544" s="7" t="s">
        <v>3232</v>
      </c>
      <c r="F544" s="7" t="s">
        <v>171</v>
      </c>
      <c r="G544" s="7" t="s">
        <v>3233</v>
      </c>
      <c r="H544" s="7" t="s">
        <v>124</v>
      </c>
      <c r="I544" s="7" t="s">
        <v>32</v>
      </c>
      <c r="J544" s="7" t="s">
        <v>47</v>
      </c>
      <c r="K544" s="7" t="s">
        <v>2628</v>
      </c>
      <c r="L544" s="7" t="s">
        <v>35</v>
      </c>
      <c r="M544" s="7" t="s">
        <v>145</v>
      </c>
      <c r="N544" s="7" t="s">
        <v>2629</v>
      </c>
      <c r="O544" s="7">
        <v>596.70000000000005</v>
      </c>
      <c r="P544" s="7">
        <v>3</v>
      </c>
      <c r="Q544" s="7">
        <v>83.52</v>
      </c>
      <c r="R544" s="7">
        <v>136.27000000000001</v>
      </c>
      <c r="S544" s="7" t="s">
        <v>2972</v>
      </c>
      <c r="T544" s="7">
        <v>560</v>
      </c>
      <c r="U544" s="7" t="s">
        <v>206</v>
      </c>
      <c r="V544" s="7" t="s">
        <v>207</v>
      </c>
      <c r="W544" s="8" t="s">
        <v>58</v>
      </c>
      <c r="X544" s="3">
        <v>44454</v>
      </c>
      <c r="Y544" s="4" t="str">
        <f>TEXT(India_Data[[#This Row],[Order Date]],"YYYY")</f>
        <v>2021</v>
      </c>
      <c r="Z544" s="4" t="str">
        <f>TEXT(India_Data[[#This Row],[Order Date]],"dddd")</f>
        <v>Wednesday</v>
      </c>
      <c r="AA544" s="4" t="str">
        <f>TEXT(India_Data[[#This Row],[Order Date]],"MMMM")</f>
        <v>September</v>
      </c>
      <c r="AB544" s="4">
        <v>44459</v>
      </c>
      <c r="AC544" t="str">
        <f>IF(OR(India_Data[[#This Row],[Dayname]]="Sunday",India_Data[[#This Row],[Dayname]]="Saturday"),"Weekend","Weekday")</f>
        <v>Weekday</v>
      </c>
      <c r="AD544">
        <f>WEEKDAY(India_Data[[#This Row],[Order Date]])</f>
        <v>4</v>
      </c>
      <c r="AE544" t="str">
        <f>IF(OR(India_Data[[#This Row],[Column1]]=1,India_Data[[#This Row],[Column1]]=7),"Weekend","Weekday")</f>
        <v>Weekday</v>
      </c>
      <c r="AF544" s="15">
        <f>WEEKDAY(India_Data[[#This Row],[Order Date]],2)</f>
        <v>3</v>
      </c>
      <c r="AG544" s="15" t="str">
        <f>IF(India_Data[[#This Row],[Column3]]&gt;5,"Weekend","weekday")</f>
        <v>weekday</v>
      </c>
    </row>
    <row r="545" spans="1:33" x14ac:dyDescent="0.35">
      <c r="A545" s="9">
        <v>544</v>
      </c>
      <c r="B545" s="7" t="s">
        <v>3223</v>
      </c>
      <c r="C545" s="7" t="s">
        <v>2928</v>
      </c>
      <c r="D545" s="7" t="s">
        <v>2676</v>
      </c>
      <c r="E545" s="7" t="s">
        <v>2677</v>
      </c>
      <c r="F545" s="7" t="s">
        <v>171</v>
      </c>
      <c r="G545" s="7" t="s">
        <v>242</v>
      </c>
      <c r="H545" s="7" t="s">
        <v>243</v>
      </c>
      <c r="I545" s="7" t="s">
        <v>32</v>
      </c>
      <c r="J545" s="7" t="s">
        <v>180</v>
      </c>
      <c r="K545" s="7" t="s">
        <v>3259</v>
      </c>
      <c r="L545" s="7" t="s">
        <v>35</v>
      </c>
      <c r="M545" s="7" t="s">
        <v>145</v>
      </c>
      <c r="N545" s="7" t="s">
        <v>3260</v>
      </c>
      <c r="O545" s="7">
        <v>170.73</v>
      </c>
      <c r="P545" s="7">
        <v>3</v>
      </c>
      <c r="Q545" s="7">
        <v>80.19</v>
      </c>
      <c r="R545" s="7">
        <v>16.75</v>
      </c>
      <c r="S545" s="7" t="s">
        <v>38</v>
      </c>
      <c r="T545" s="7">
        <v>485</v>
      </c>
      <c r="U545" s="7" t="s">
        <v>206</v>
      </c>
      <c r="V545" s="7" t="s">
        <v>214</v>
      </c>
      <c r="W545" s="8" t="s">
        <v>58</v>
      </c>
      <c r="X545" s="3">
        <v>45129</v>
      </c>
      <c r="Y545" s="4" t="str">
        <f>TEXT(India_Data[[#This Row],[Order Date]],"YYYY")</f>
        <v>2023</v>
      </c>
      <c r="Z545" s="4" t="str">
        <f>TEXT(India_Data[[#This Row],[Order Date]],"dddd")</f>
        <v>Saturday</v>
      </c>
      <c r="AA545" s="4" t="str">
        <f>TEXT(India_Data[[#This Row],[Order Date]],"MMMM")</f>
        <v>July</v>
      </c>
      <c r="AB545" s="4">
        <v>45133</v>
      </c>
      <c r="AC545" t="str">
        <f>IF(OR(India_Data[[#This Row],[Dayname]]="Sunday",India_Data[[#This Row],[Dayname]]="Saturday"),"Weekend","Weekday")</f>
        <v>Weekend</v>
      </c>
      <c r="AD545">
        <f>WEEKDAY(India_Data[[#This Row],[Order Date]])</f>
        <v>7</v>
      </c>
      <c r="AE545" t="str">
        <f>IF(OR(India_Data[[#This Row],[Column1]]=1,India_Data[[#This Row],[Column1]]=7),"Weekend","Weekday")</f>
        <v>Weekend</v>
      </c>
      <c r="AF545" s="15">
        <f>WEEKDAY(India_Data[[#This Row],[Order Date]],2)</f>
        <v>6</v>
      </c>
      <c r="AG545" s="15" t="str">
        <f>IF(India_Data[[#This Row],[Column3]]&gt;5,"Weekend","weekday")</f>
        <v>Weekend</v>
      </c>
    </row>
    <row r="546" spans="1:33" x14ac:dyDescent="0.35">
      <c r="A546" s="9">
        <v>545</v>
      </c>
      <c r="B546" s="7" t="s">
        <v>3835</v>
      </c>
      <c r="C546" s="7" t="s">
        <v>3631</v>
      </c>
      <c r="D546" s="7" t="s">
        <v>2754</v>
      </c>
      <c r="E546" s="7" t="s">
        <v>2755</v>
      </c>
      <c r="F546" s="7" t="s">
        <v>171</v>
      </c>
      <c r="G546" s="7" t="s">
        <v>459</v>
      </c>
      <c r="H546" s="7" t="s">
        <v>165</v>
      </c>
      <c r="I546" s="7" t="s">
        <v>32</v>
      </c>
      <c r="J546" s="7" t="s">
        <v>47</v>
      </c>
      <c r="K546" s="7" t="s">
        <v>3899</v>
      </c>
      <c r="L546" s="7" t="s">
        <v>35</v>
      </c>
      <c r="M546" s="7" t="s">
        <v>105</v>
      </c>
      <c r="N546" s="7" t="s">
        <v>3900</v>
      </c>
      <c r="O546" s="7">
        <v>46.71</v>
      </c>
      <c r="P546" s="7">
        <v>3</v>
      </c>
      <c r="Q546" s="7">
        <v>19.53</v>
      </c>
      <c r="R546" s="7">
        <v>5.24</v>
      </c>
      <c r="S546" s="7" t="s">
        <v>2337</v>
      </c>
      <c r="T546" s="7">
        <v>191</v>
      </c>
      <c r="U546" s="7" t="s">
        <v>206</v>
      </c>
      <c r="V546" s="7" t="s">
        <v>228</v>
      </c>
      <c r="W546" s="8" t="s">
        <v>41</v>
      </c>
      <c r="X546" s="3">
        <v>45560</v>
      </c>
      <c r="Y546" s="4" t="str">
        <f>TEXT(India_Data[[#This Row],[Order Date]],"YYYY")</f>
        <v>2024</v>
      </c>
      <c r="Z546" s="4" t="str">
        <f>TEXT(India_Data[[#This Row],[Order Date]],"dddd")</f>
        <v>Wednesday</v>
      </c>
      <c r="AA546" s="4" t="str">
        <f>TEXT(India_Data[[#This Row],[Order Date]],"MMMM")</f>
        <v>September</v>
      </c>
      <c r="AB546" s="4">
        <v>45564</v>
      </c>
      <c r="AC546" t="str">
        <f>IF(OR(India_Data[[#This Row],[Dayname]]="Sunday",India_Data[[#This Row],[Dayname]]="Saturday"),"Weekend","Weekday")</f>
        <v>Weekday</v>
      </c>
      <c r="AD546">
        <f>WEEKDAY(India_Data[[#This Row],[Order Date]])</f>
        <v>4</v>
      </c>
      <c r="AE546" t="str">
        <f>IF(OR(India_Data[[#This Row],[Column1]]=1,India_Data[[#This Row],[Column1]]=7),"Weekend","Weekday")</f>
        <v>Weekday</v>
      </c>
      <c r="AF546" s="15">
        <f>WEEKDAY(India_Data[[#This Row],[Order Date]],2)</f>
        <v>3</v>
      </c>
      <c r="AG546" s="15" t="str">
        <f>IF(India_Data[[#This Row],[Column3]]&gt;5,"Weekend","weekday")</f>
        <v>weekday</v>
      </c>
    </row>
    <row r="547" spans="1:33" x14ac:dyDescent="0.35">
      <c r="A547" s="9">
        <v>546</v>
      </c>
      <c r="B547" s="7" t="s">
        <v>4054</v>
      </c>
      <c r="C547" s="7" t="s">
        <v>3998</v>
      </c>
      <c r="D547" s="7" t="s">
        <v>2508</v>
      </c>
      <c r="E547" s="7" t="s">
        <v>2509</v>
      </c>
      <c r="F547" s="7" t="s">
        <v>171</v>
      </c>
      <c r="G547" s="7" t="s">
        <v>335</v>
      </c>
      <c r="H547" s="7" t="s">
        <v>335</v>
      </c>
      <c r="I547" s="7" t="s">
        <v>32</v>
      </c>
      <c r="J547" s="7" t="s">
        <v>33</v>
      </c>
      <c r="K547" s="7" t="s">
        <v>1130</v>
      </c>
      <c r="L547" s="7" t="s">
        <v>35</v>
      </c>
      <c r="M547" s="7" t="s">
        <v>84</v>
      </c>
      <c r="N547" s="7" t="s">
        <v>1131</v>
      </c>
      <c r="O547" s="7">
        <v>20.25</v>
      </c>
      <c r="P547" s="7">
        <v>3</v>
      </c>
      <c r="Q547" s="7">
        <v>5.67</v>
      </c>
      <c r="R547" s="7">
        <v>2.66</v>
      </c>
      <c r="S547" s="7" t="s">
        <v>2337</v>
      </c>
      <c r="T547" s="7">
        <v>749</v>
      </c>
      <c r="U547" s="7" t="s">
        <v>206</v>
      </c>
      <c r="V547" s="7" t="s">
        <v>207</v>
      </c>
      <c r="W547" s="8" t="s">
        <v>58</v>
      </c>
      <c r="X547" s="3">
        <v>45378</v>
      </c>
      <c r="Y547" s="4" t="str">
        <f>TEXT(India_Data[[#This Row],[Order Date]],"YYYY")</f>
        <v>2024</v>
      </c>
      <c r="Z547" s="4" t="str">
        <f>TEXT(India_Data[[#This Row],[Order Date]],"dddd")</f>
        <v>Wednesday</v>
      </c>
      <c r="AA547" s="4" t="str">
        <f>TEXT(India_Data[[#This Row],[Order Date]],"MMMM")</f>
        <v>March</v>
      </c>
      <c r="AB547" s="4">
        <v>45326</v>
      </c>
      <c r="AC547" t="str">
        <f>IF(OR(India_Data[[#This Row],[Dayname]]="Sunday",India_Data[[#This Row],[Dayname]]="Saturday"),"Weekend","Weekday")</f>
        <v>Weekday</v>
      </c>
      <c r="AD547">
        <f>WEEKDAY(India_Data[[#This Row],[Order Date]])</f>
        <v>4</v>
      </c>
      <c r="AE547" t="str">
        <f>IF(OR(India_Data[[#This Row],[Column1]]=1,India_Data[[#This Row],[Column1]]=7),"Weekend","Weekday")</f>
        <v>Weekday</v>
      </c>
      <c r="AF547" s="15">
        <f>WEEKDAY(India_Data[[#This Row],[Order Date]],2)</f>
        <v>3</v>
      </c>
      <c r="AG547" s="15" t="str">
        <f>IF(India_Data[[#This Row],[Column3]]&gt;5,"Weekend","weekday")</f>
        <v>weekday</v>
      </c>
    </row>
    <row r="548" spans="1:33" x14ac:dyDescent="0.35">
      <c r="A548" s="9">
        <v>547</v>
      </c>
      <c r="B548" s="7" t="s">
        <v>4048</v>
      </c>
      <c r="C548" s="7" t="s">
        <v>3998</v>
      </c>
      <c r="D548" s="7" t="s">
        <v>4049</v>
      </c>
      <c r="E548" s="7" t="s">
        <v>4050</v>
      </c>
      <c r="F548" s="7" t="s">
        <v>171</v>
      </c>
      <c r="G548" s="7" t="s">
        <v>420</v>
      </c>
      <c r="H548" s="7" t="s">
        <v>63</v>
      </c>
      <c r="I548" s="7" t="s">
        <v>32</v>
      </c>
      <c r="J548" s="7" t="s">
        <v>54</v>
      </c>
      <c r="K548" s="7" t="s">
        <v>1188</v>
      </c>
      <c r="L548" s="7" t="s">
        <v>35</v>
      </c>
      <c r="M548" s="7" t="s">
        <v>105</v>
      </c>
      <c r="N548" s="7" t="s">
        <v>1189</v>
      </c>
      <c r="O548" s="7">
        <v>40.98</v>
      </c>
      <c r="P548" s="7">
        <v>2</v>
      </c>
      <c r="Q548" s="7">
        <v>17.16</v>
      </c>
      <c r="R548" s="7">
        <v>6.3</v>
      </c>
      <c r="S548" s="7" t="s">
        <v>38</v>
      </c>
      <c r="T548" s="7">
        <v>373</v>
      </c>
      <c r="U548" s="7" t="s">
        <v>206</v>
      </c>
      <c r="V548" s="7" t="s">
        <v>214</v>
      </c>
      <c r="W548" s="8" t="s">
        <v>58</v>
      </c>
      <c r="X548" s="3">
        <v>45614</v>
      </c>
      <c r="Y548" s="4" t="str">
        <f>TEXT(India_Data[[#This Row],[Order Date]],"YYYY")</f>
        <v>2024</v>
      </c>
      <c r="Z548" s="4" t="str">
        <f>TEXT(India_Data[[#This Row],[Order Date]],"dddd")</f>
        <v>Monday</v>
      </c>
      <c r="AA548" s="4" t="str">
        <f>TEXT(India_Data[[#This Row],[Order Date]],"MMMM")</f>
        <v>November</v>
      </c>
      <c r="AB548" s="4">
        <v>45618</v>
      </c>
      <c r="AC548" t="str">
        <f>IF(OR(India_Data[[#This Row],[Dayname]]="Sunday",India_Data[[#This Row],[Dayname]]="Saturday"),"Weekend","Weekday")</f>
        <v>Weekday</v>
      </c>
      <c r="AD548">
        <f>WEEKDAY(India_Data[[#This Row],[Order Date]])</f>
        <v>2</v>
      </c>
      <c r="AE548" t="str">
        <f>IF(OR(India_Data[[#This Row],[Column1]]=1,India_Data[[#This Row],[Column1]]=7),"Weekend","Weekday")</f>
        <v>Weekday</v>
      </c>
      <c r="AF548" s="15">
        <f>WEEKDAY(India_Data[[#This Row],[Order Date]],2)</f>
        <v>1</v>
      </c>
      <c r="AG548" s="15" t="str">
        <f>IF(India_Data[[#This Row],[Column3]]&gt;5,"Weekend","weekday")</f>
        <v>weekday</v>
      </c>
    </row>
    <row r="549" spans="1:33" x14ac:dyDescent="0.35">
      <c r="A549" s="9">
        <v>548</v>
      </c>
      <c r="B549" s="7" t="s">
        <v>4055</v>
      </c>
      <c r="C549" s="7" t="s">
        <v>3998</v>
      </c>
      <c r="D549" s="7" t="s">
        <v>4056</v>
      </c>
      <c r="E549" s="7" t="s">
        <v>4057</v>
      </c>
      <c r="F549" s="7" t="s">
        <v>171</v>
      </c>
      <c r="G549" s="7" t="s">
        <v>562</v>
      </c>
      <c r="H549" s="7" t="s">
        <v>563</v>
      </c>
      <c r="I549" s="7" t="s">
        <v>32</v>
      </c>
      <c r="J549" s="7" t="s">
        <v>54</v>
      </c>
      <c r="K549" s="7" t="s">
        <v>921</v>
      </c>
      <c r="L549" s="7" t="s">
        <v>35</v>
      </c>
      <c r="M549" s="7" t="s">
        <v>84</v>
      </c>
      <c r="N549" s="7" t="s">
        <v>922</v>
      </c>
      <c r="O549" s="7">
        <v>21.78</v>
      </c>
      <c r="P549" s="7">
        <v>2</v>
      </c>
      <c r="Q549" s="7">
        <v>10.86</v>
      </c>
      <c r="R549" s="7">
        <v>2.4300000000000002</v>
      </c>
      <c r="S549" s="7" t="s">
        <v>2972</v>
      </c>
      <c r="T549" s="7">
        <v>225</v>
      </c>
      <c r="U549" s="7" t="s">
        <v>206</v>
      </c>
      <c r="V549" s="7" t="s">
        <v>221</v>
      </c>
      <c r="W549" s="8" t="s">
        <v>41</v>
      </c>
      <c r="X549" s="3">
        <v>45168</v>
      </c>
      <c r="Y549" s="4" t="str">
        <f>TEXT(India_Data[[#This Row],[Order Date]],"YYYY")</f>
        <v>2023</v>
      </c>
      <c r="Z549" s="4" t="str">
        <f>TEXT(India_Data[[#This Row],[Order Date]],"dddd")</f>
        <v>Wednesday</v>
      </c>
      <c r="AA549" s="4" t="str">
        <f>TEXT(India_Data[[#This Row],[Order Date]],"MMMM")</f>
        <v>August</v>
      </c>
      <c r="AB549" s="4">
        <v>45055</v>
      </c>
      <c r="AC549" t="str">
        <f>IF(OR(India_Data[[#This Row],[Dayname]]="Sunday",India_Data[[#This Row],[Dayname]]="Saturday"),"Weekend","Weekday")</f>
        <v>Weekday</v>
      </c>
      <c r="AD549">
        <f>WEEKDAY(India_Data[[#This Row],[Order Date]])</f>
        <v>4</v>
      </c>
      <c r="AE549" t="str">
        <f>IF(OR(India_Data[[#This Row],[Column1]]=1,India_Data[[#This Row],[Column1]]=7),"Weekend","Weekday")</f>
        <v>Weekday</v>
      </c>
      <c r="AF549" s="15">
        <f>WEEKDAY(India_Data[[#This Row],[Order Date]],2)</f>
        <v>3</v>
      </c>
      <c r="AG549" s="15" t="str">
        <f>IF(India_Data[[#This Row],[Column3]]&gt;5,"Weekend","weekday")</f>
        <v>weekday</v>
      </c>
    </row>
    <row r="550" spans="1:33" x14ac:dyDescent="0.35">
      <c r="A550" s="9">
        <v>549</v>
      </c>
      <c r="B550" s="7" t="s">
        <v>3102</v>
      </c>
      <c r="C550" s="7" t="s">
        <v>2928</v>
      </c>
      <c r="D550" s="7" t="s">
        <v>3103</v>
      </c>
      <c r="E550" s="7" t="s">
        <v>3104</v>
      </c>
      <c r="F550" s="7" t="s">
        <v>171</v>
      </c>
      <c r="G550" s="7" t="s">
        <v>645</v>
      </c>
      <c r="H550" s="7" t="s">
        <v>563</v>
      </c>
      <c r="I550" s="7" t="s">
        <v>32</v>
      </c>
      <c r="J550" s="7" t="s">
        <v>54</v>
      </c>
      <c r="K550" s="7" t="s">
        <v>3261</v>
      </c>
      <c r="L550" s="7" t="s">
        <v>35</v>
      </c>
      <c r="M550" s="7" t="s">
        <v>145</v>
      </c>
      <c r="N550" s="7" t="s">
        <v>3262</v>
      </c>
      <c r="O550" s="7">
        <v>46.5</v>
      </c>
      <c r="P550" s="7">
        <v>2</v>
      </c>
      <c r="Q550" s="7">
        <v>9.3000000000000007</v>
      </c>
      <c r="R550" s="7">
        <v>5.34</v>
      </c>
      <c r="S550" s="7" t="s">
        <v>38</v>
      </c>
      <c r="T550" s="7">
        <v>370</v>
      </c>
      <c r="U550" s="7" t="s">
        <v>206</v>
      </c>
      <c r="V550" s="7" t="s">
        <v>228</v>
      </c>
      <c r="W550" s="8" t="s">
        <v>41</v>
      </c>
      <c r="X550" s="3">
        <v>45061</v>
      </c>
      <c r="Y550" s="4" t="str">
        <f>TEXT(India_Data[[#This Row],[Order Date]],"YYYY")</f>
        <v>2023</v>
      </c>
      <c r="Z550" s="4" t="str">
        <f>TEXT(India_Data[[#This Row],[Order Date]],"dddd")</f>
        <v>Monday</v>
      </c>
      <c r="AA550" s="4" t="str">
        <f>TEXT(India_Data[[#This Row],[Order Date]],"MMMM")</f>
        <v>May</v>
      </c>
      <c r="AB550" s="4">
        <v>45066</v>
      </c>
      <c r="AC550" t="str">
        <f>IF(OR(India_Data[[#This Row],[Dayname]]="Sunday",India_Data[[#This Row],[Dayname]]="Saturday"),"Weekend","Weekday")</f>
        <v>Weekday</v>
      </c>
      <c r="AD550">
        <f>WEEKDAY(India_Data[[#This Row],[Order Date]])</f>
        <v>2</v>
      </c>
      <c r="AE550" t="str">
        <f>IF(OR(India_Data[[#This Row],[Column1]]=1,India_Data[[#This Row],[Column1]]=7),"Weekend","Weekday")</f>
        <v>Weekday</v>
      </c>
      <c r="AF550" s="15">
        <f>WEEKDAY(India_Data[[#This Row],[Order Date]],2)</f>
        <v>1</v>
      </c>
      <c r="AG550" s="15" t="str">
        <f>IF(India_Data[[#This Row],[Column3]]&gt;5,"Weekend","weekday")</f>
        <v>weekday</v>
      </c>
    </row>
    <row r="551" spans="1:33" x14ac:dyDescent="0.35">
      <c r="A551" s="9">
        <v>550</v>
      </c>
      <c r="B551" s="7" t="s">
        <v>4058</v>
      </c>
      <c r="C551" s="7" t="s">
        <v>3998</v>
      </c>
      <c r="D551" s="7" t="s">
        <v>4059</v>
      </c>
      <c r="E551" s="7" t="s">
        <v>4060</v>
      </c>
      <c r="F551" s="7" t="s">
        <v>110</v>
      </c>
      <c r="G551" s="7" t="s">
        <v>260</v>
      </c>
      <c r="H551" s="7" t="s">
        <v>260</v>
      </c>
      <c r="I551" s="7" t="s">
        <v>32</v>
      </c>
      <c r="J551" s="7" t="s">
        <v>33</v>
      </c>
      <c r="K551" s="7" t="s">
        <v>4061</v>
      </c>
      <c r="L551" s="7" t="s">
        <v>35</v>
      </c>
      <c r="M551" s="7" t="s">
        <v>159</v>
      </c>
      <c r="N551" s="7" t="s">
        <v>4062</v>
      </c>
      <c r="O551" s="7">
        <v>163.62</v>
      </c>
      <c r="P551" s="7">
        <v>3</v>
      </c>
      <c r="Q551" s="7">
        <v>78.48</v>
      </c>
      <c r="R551" s="7">
        <v>8.1300000000000008</v>
      </c>
      <c r="S551" s="7" t="s">
        <v>2337</v>
      </c>
      <c r="T551" s="7">
        <v>510</v>
      </c>
      <c r="U551" s="7" t="s">
        <v>206</v>
      </c>
      <c r="V551" s="7" t="s">
        <v>207</v>
      </c>
      <c r="W551" s="8" t="s">
        <v>58</v>
      </c>
      <c r="X551" s="3">
        <v>44854</v>
      </c>
      <c r="Y551" s="4" t="str">
        <f>TEXT(India_Data[[#This Row],[Order Date]],"YYYY")</f>
        <v>2022</v>
      </c>
      <c r="Z551" s="4" t="str">
        <f>TEXT(India_Data[[#This Row],[Order Date]],"dddd")</f>
        <v>Thursday</v>
      </c>
      <c r="AA551" s="4" t="str">
        <f>TEXT(India_Data[[#This Row],[Order Date]],"MMMM")</f>
        <v>October</v>
      </c>
      <c r="AB551" s="4">
        <v>44858</v>
      </c>
      <c r="AC551" t="str">
        <f>IF(OR(India_Data[[#This Row],[Dayname]]="Sunday",India_Data[[#This Row],[Dayname]]="Saturday"),"Weekend","Weekday")</f>
        <v>Weekday</v>
      </c>
      <c r="AD551">
        <f>WEEKDAY(India_Data[[#This Row],[Order Date]])</f>
        <v>5</v>
      </c>
      <c r="AE551" t="str">
        <f>IF(OR(India_Data[[#This Row],[Column1]]=1,India_Data[[#This Row],[Column1]]=7),"Weekend","Weekday")</f>
        <v>Weekday</v>
      </c>
      <c r="AF551" s="15">
        <f>WEEKDAY(India_Data[[#This Row],[Order Date]],2)</f>
        <v>4</v>
      </c>
      <c r="AG551" s="15" t="str">
        <f>IF(India_Data[[#This Row],[Column3]]&gt;5,"Weekend","weekday")</f>
        <v>weekday</v>
      </c>
    </row>
    <row r="552" spans="1:33" x14ac:dyDescent="0.35">
      <c r="A552" s="9">
        <v>551</v>
      </c>
      <c r="B552" s="7" t="s">
        <v>4063</v>
      </c>
      <c r="C552" s="7" t="s">
        <v>3998</v>
      </c>
      <c r="D552" s="7" t="s">
        <v>3097</v>
      </c>
      <c r="E552" s="7" t="s">
        <v>3098</v>
      </c>
      <c r="F552" s="7" t="s">
        <v>110</v>
      </c>
      <c r="G552" s="7" t="s">
        <v>341</v>
      </c>
      <c r="H552" s="7" t="s">
        <v>342</v>
      </c>
      <c r="I552" s="7" t="s">
        <v>32</v>
      </c>
      <c r="J552" s="7" t="s">
        <v>180</v>
      </c>
      <c r="K552" s="7" t="s">
        <v>4064</v>
      </c>
      <c r="L552" s="7" t="s">
        <v>35</v>
      </c>
      <c r="M552" s="7" t="s">
        <v>36</v>
      </c>
      <c r="N552" s="7" t="s">
        <v>4065</v>
      </c>
      <c r="O552" s="7">
        <v>362.46</v>
      </c>
      <c r="P552" s="7">
        <v>7</v>
      </c>
      <c r="Q552" s="7">
        <v>36.119999999999997</v>
      </c>
      <c r="R552" s="7">
        <v>50.46</v>
      </c>
      <c r="S552" s="7" t="s">
        <v>38</v>
      </c>
      <c r="T552" s="7">
        <v>184</v>
      </c>
      <c r="U552" s="7" t="s">
        <v>206</v>
      </c>
      <c r="V552" s="7" t="s">
        <v>214</v>
      </c>
      <c r="W552" s="8" t="s">
        <v>58</v>
      </c>
      <c r="X552" s="3">
        <v>44571</v>
      </c>
      <c r="Y552" s="4" t="str">
        <f>TEXT(India_Data[[#This Row],[Order Date]],"YYYY")</f>
        <v>2022</v>
      </c>
      <c r="Z552" s="4" t="str">
        <f>TEXT(India_Data[[#This Row],[Order Date]],"dddd")</f>
        <v>Monday</v>
      </c>
      <c r="AA552" s="4" t="str">
        <f>TEXT(India_Data[[#This Row],[Order Date]],"MMMM")</f>
        <v>January</v>
      </c>
      <c r="AB552" s="4">
        <v>44752</v>
      </c>
      <c r="AC552" t="str">
        <f>IF(OR(India_Data[[#This Row],[Dayname]]="Sunday",India_Data[[#This Row],[Dayname]]="Saturday"),"Weekend","Weekday")</f>
        <v>Weekday</v>
      </c>
      <c r="AD552">
        <f>WEEKDAY(India_Data[[#This Row],[Order Date]])</f>
        <v>2</v>
      </c>
      <c r="AE552" t="str">
        <f>IF(OR(India_Data[[#This Row],[Column1]]=1,India_Data[[#This Row],[Column1]]=7),"Weekend","Weekday")</f>
        <v>Weekday</v>
      </c>
      <c r="AF552" s="15">
        <f>WEEKDAY(India_Data[[#This Row],[Order Date]],2)</f>
        <v>1</v>
      </c>
      <c r="AG552" s="15" t="str">
        <f>IF(India_Data[[#This Row],[Column3]]&gt;5,"Weekend","weekday")</f>
        <v>weekday</v>
      </c>
    </row>
    <row r="553" spans="1:33" x14ac:dyDescent="0.35">
      <c r="A553" s="9">
        <v>552</v>
      </c>
      <c r="B553" s="7" t="s">
        <v>3681</v>
      </c>
      <c r="C553" s="7" t="s">
        <v>3631</v>
      </c>
      <c r="D553" s="7" t="s">
        <v>2574</v>
      </c>
      <c r="E553" s="7" t="s">
        <v>2575</v>
      </c>
      <c r="F553" s="7" t="s">
        <v>110</v>
      </c>
      <c r="G553" s="7" t="s">
        <v>96</v>
      </c>
      <c r="H553" s="7" t="s">
        <v>31</v>
      </c>
      <c r="I553" s="7" t="s">
        <v>32</v>
      </c>
      <c r="J553" s="7" t="s">
        <v>33</v>
      </c>
      <c r="K553" s="7" t="s">
        <v>3901</v>
      </c>
      <c r="L553" s="7" t="s">
        <v>35</v>
      </c>
      <c r="M553" s="7" t="s">
        <v>105</v>
      </c>
      <c r="N553" s="7" t="s">
        <v>3902</v>
      </c>
      <c r="O553" s="7">
        <v>183.75</v>
      </c>
      <c r="P553" s="7">
        <v>7</v>
      </c>
      <c r="Q553" s="7">
        <v>64.260000000000005</v>
      </c>
      <c r="R553" s="7">
        <v>34.119999999999997</v>
      </c>
      <c r="S553" s="7" t="s">
        <v>2972</v>
      </c>
      <c r="T553" s="7">
        <v>212</v>
      </c>
      <c r="U553" s="7" t="s">
        <v>206</v>
      </c>
      <c r="V553" s="7" t="s">
        <v>221</v>
      </c>
      <c r="W553" s="8" t="s">
        <v>41</v>
      </c>
      <c r="X553" s="3">
        <v>45279</v>
      </c>
      <c r="Y553" s="4" t="str">
        <f>TEXT(India_Data[[#This Row],[Order Date]],"YYYY")</f>
        <v>2023</v>
      </c>
      <c r="Z553" s="4" t="str">
        <f>TEXT(India_Data[[#This Row],[Order Date]],"dddd")</f>
        <v>Tuesday</v>
      </c>
      <c r="AA553" s="4" t="str">
        <f>TEXT(India_Data[[#This Row],[Order Date]],"MMMM")</f>
        <v>December</v>
      </c>
      <c r="AB553" s="4">
        <v>45286</v>
      </c>
      <c r="AC553" t="str">
        <f>IF(OR(India_Data[[#This Row],[Dayname]]="Sunday",India_Data[[#This Row],[Dayname]]="Saturday"),"Weekend","Weekday")</f>
        <v>Weekday</v>
      </c>
      <c r="AD553">
        <f>WEEKDAY(India_Data[[#This Row],[Order Date]])</f>
        <v>3</v>
      </c>
      <c r="AE553" t="str">
        <f>IF(OR(India_Data[[#This Row],[Column1]]=1,India_Data[[#This Row],[Column1]]=7),"Weekend","Weekday")</f>
        <v>Weekday</v>
      </c>
      <c r="AF553" s="15">
        <f>WEEKDAY(India_Data[[#This Row],[Order Date]],2)</f>
        <v>2</v>
      </c>
      <c r="AG553" s="15" t="str">
        <f>IF(India_Data[[#This Row],[Column3]]&gt;5,"Weekend","weekday")</f>
        <v>weekday</v>
      </c>
    </row>
    <row r="554" spans="1:33" x14ac:dyDescent="0.35">
      <c r="A554" s="9">
        <v>553</v>
      </c>
      <c r="B554" s="7" t="s">
        <v>3844</v>
      </c>
      <c r="C554" s="7" t="s">
        <v>3631</v>
      </c>
      <c r="D554" s="7" t="s">
        <v>3845</v>
      </c>
      <c r="E554" s="7" t="s">
        <v>3846</v>
      </c>
      <c r="F554" s="7" t="s">
        <v>110</v>
      </c>
      <c r="G554" s="7" t="s">
        <v>280</v>
      </c>
      <c r="H554" s="7" t="s">
        <v>63</v>
      </c>
      <c r="I554" s="7" t="s">
        <v>32</v>
      </c>
      <c r="J554" s="7" t="s">
        <v>54</v>
      </c>
      <c r="K554" s="7" t="s">
        <v>3903</v>
      </c>
      <c r="L554" s="7" t="s">
        <v>35</v>
      </c>
      <c r="M554" s="7" t="s">
        <v>84</v>
      </c>
      <c r="N554" s="7" t="s">
        <v>3904</v>
      </c>
      <c r="O554" s="7">
        <v>61.95</v>
      </c>
      <c r="P554" s="7">
        <v>7</v>
      </c>
      <c r="Q554" s="7">
        <v>7.35</v>
      </c>
      <c r="R554" s="7">
        <v>12.7</v>
      </c>
      <c r="S554" s="7" t="s">
        <v>38</v>
      </c>
      <c r="T554" s="7">
        <v>484</v>
      </c>
      <c r="U554" s="7" t="s">
        <v>206</v>
      </c>
      <c r="V554" s="7" t="s">
        <v>228</v>
      </c>
      <c r="W554" s="8" t="s">
        <v>41</v>
      </c>
      <c r="X554" s="3">
        <v>44910</v>
      </c>
      <c r="Y554" s="4" t="str">
        <f>TEXT(India_Data[[#This Row],[Order Date]],"YYYY")</f>
        <v>2022</v>
      </c>
      <c r="Z554" s="4" t="str">
        <f>TEXT(India_Data[[#This Row],[Order Date]],"dddd")</f>
        <v>Thursday</v>
      </c>
      <c r="AA554" s="4" t="str">
        <f>TEXT(India_Data[[#This Row],[Order Date]],"MMMM")</f>
        <v>December</v>
      </c>
      <c r="AB554" s="4">
        <v>44914</v>
      </c>
      <c r="AC554" t="str">
        <f>IF(OR(India_Data[[#This Row],[Dayname]]="Sunday",India_Data[[#This Row],[Dayname]]="Saturday"),"Weekend","Weekday")</f>
        <v>Weekday</v>
      </c>
      <c r="AD554">
        <f>WEEKDAY(India_Data[[#This Row],[Order Date]])</f>
        <v>5</v>
      </c>
      <c r="AE554" t="str">
        <f>IF(OR(India_Data[[#This Row],[Column1]]=1,India_Data[[#This Row],[Column1]]=7),"Weekend","Weekday")</f>
        <v>Weekday</v>
      </c>
      <c r="AF554" s="15">
        <f>WEEKDAY(India_Data[[#This Row],[Order Date]],2)</f>
        <v>4</v>
      </c>
      <c r="AG554" s="15" t="str">
        <f>IF(India_Data[[#This Row],[Column3]]&gt;5,"Weekend","weekday")</f>
        <v>weekday</v>
      </c>
    </row>
    <row r="555" spans="1:33" x14ac:dyDescent="0.35">
      <c r="A555" s="9">
        <v>554</v>
      </c>
      <c r="B555" s="7" t="s">
        <v>3778</v>
      </c>
      <c r="C555" s="7" t="s">
        <v>3631</v>
      </c>
      <c r="D555" s="7" t="s">
        <v>2074</v>
      </c>
      <c r="E555" s="7" t="s">
        <v>2075</v>
      </c>
      <c r="F555" s="7" t="s">
        <v>110</v>
      </c>
      <c r="G555" s="7" t="s">
        <v>311</v>
      </c>
      <c r="H555" s="7" t="s">
        <v>312</v>
      </c>
      <c r="I555" s="7" t="s">
        <v>32</v>
      </c>
      <c r="J555" s="7" t="s">
        <v>180</v>
      </c>
      <c r="K555" s="7" t="s">
        <v>3905</v>
      </c>
      <c r="L555" s="7" t="s">
        <v>35</v>
      </c>
      <c r="M555" s="7" t="s">
        <v>275</v>
      </c>
      <c r="N555" s="7" t="s">
        <v>3906</v>
      </c>
      <c r="O555" s="7">
        <v>4001.04</v>
      </c>
      <c r="P555" s="7">
        <v>8</v>
      </c>
      <c r="Q555" s="7">
        <v>1440.24</v>
      </c>
      <c r="R555" s="7">
        <v>439.65</v>
      </c>
      <c r="S555" s="7" t="s">
        <v>38</v>
      </c>
      <c r="T555" s="7">
        <v>725</v>
      </c>
      <c r="U555" s="7" t="s">
        <v>206</v>
      </c>
      <c r="V555" s="7" t="s">
        <v>207</v>
      </c>
      <c r="W555" s="8" t="s">
        <v>58</v>
      </c>
      <c r="X555" s="3">
        <v>45655</v>
      </c>
      <c r="Y555" s="4" t="str">
        <f>TEXT(India_Data[[#This Row],[Order Date]],"YYYY")</f>
        <v>2024</v>
      </c>
      <c r="Z555" s="4" t="str">
        <f>TEXT(India_Data[[#This Row],[Order Date]],"dddd")</f>
        <v>Sunday</v>
      </c>
      <c r="AA555" s="4" t="str">
        <f>TEXT(India_Data[[#This Row],[Order Date]],"MMMM")</f>
        <v>December</v>
      </c>
      <c r="AB555" s="4">
        <v>45689</v>
      </c>
      <c r="AC555" t="str">
        <f>IF(OR(India_Data[[#This Row],[Dayname]]="Sunday",India_Data[[#This Row],[Dayname]]="Saturday"),"Weekend","Weekday")</f>
        <v>Weekend</v>
      </c>
      <c r="AD555">
        <f>WEEKDAY(India_Data[[#This Row],[Order Date]])</f>
        <v>1</v>
      </c>
      <c r="AE555" t="str">
        <f>IF(OR(India_Data[[#This Row],[Column1]]=1,India_Data[[#This Row],[Column1]]=7),"Weekend","Weekday")</f>
        <v>Weekend</v>
      </c>
      <c r="AF555" s="15">
        <f>WEEKDAY(India_Data[[#This Row],[Order Date]],2)</f>
        <v>7</v>
      </c>
      <c r="AG555" s="15" t="str">
        <f>IF(India_Data[[#This Row],[Column3]]&gt;5,"Weekend","weekday")</f>
        <v>Weekend</v>
      </c>
    </row>
    <row r="556" spans="1:33" x14ac:dyDescent="0.35">
      <c r="A556" s="9">
        <v>555</v>
      </c>
      <c r="B556" s="7" t="s">
        <v>3788</v>
      </c>
      <c r="C556" s="7" t="s">
        <v>3631</v>
      </c>
      <c r="D556" s="7" t="s">
        <v>3789</v>
      </c>
      <c r="E556" s="7" t="s">
        <v>3790</v>
      </c>
      <c r="F556" s="7" t="s">
        <v>110</v>
      </c>
      <c r="G556" s="7" t="s">
        <v>324</v>
      </c>
      <c r="H556" s="7" t="s">
        <v>31</v>
      </c>
      <c r="I556" s="7" t="s">
        <v>32</v>
      </c>
      <c r="J556" s="7" t="s">
        <v>33</v>
      </c>
      <c r="K556" s="7" t="s">
        <v>104</v>
      </c>
      <c r="L556" s="7" t="s">
        <v>35</v>
      </c>
      <c r="M556" s="7" t="s">
        <v>105</v>
      </c>
      <c r="N556" s="7" t="s">
        <v>106</v>
      </c>
      <c r="O556" s="7">
        <v>84.45</v>
      </c>
      <c r="P556" s="7">
        <v>5</v>
      </c>
      <c r="Q556" s="7">
        <v>17.7</v>
      </c>
      <c r="R556" s="7">
        <v>14.45</v>
      </c>
      <c r="S556" s="7" t="s">
        <v>2337</v>
      </c>
      <c r="T556" s="7">
        <v>200</v>
      </c>
      <c r="U556" s="7" t="s">
        <v>206</v>
      </c>
      <c r="V556" s="7" t="s">
        <v>221</v>
      </c>
      <c r="W556" s="8" t="s">
        <v>41</v>
      </c>
      <c r="X556" s="3">
        <v>45054</v>
      </c>
      <c r="Y556" s="4" t="str">
        <f>TEXT(India_Data[[#This Row],[Order Date]],"YYYY")</f>
        <v>2023</v>
      </c>
      <c r="Z556" s="4" t="str">
        <f>TEXT(India_Data[[#This Row],[Order Date]],"dddd")</f>
        <v>Monday</v>
      </c>
      <c r="AA556" s="4" t="str">
        <f>TEXT(India_Data[[#This Row],[Order Date]],"MMMM")</f>
        <v>May</v>
      </c>
      <c r="AB556" s="4">
        <v>45177</v>
      </c>
      <c r="AC556" t="str">
        <f>IF(OR(India_Data[[#This Row],[Dayname]]="Sunday",India_Data[[#This Row],[Dayname]]="Saturday"),"Weekend","Weekday")</f>
        <v>Weekday</v>
      </c>
      <c r="AD556">
        <f>WEEKDAY(India_Data[[#This Row],[Order Date]])</f>
        <v>2</v>
      </c>
      <c r="AE556" t="str">
        <f>IF(OR(India_Data[[#This Row],[Column1]]=1,India_Data[[#This Row],[Column1]]=7),"Weekend","Weekday")</f>
        <v>Weekday</v>
      </c>
      <c r="AF556" s="15">
        <f>WEEKDAY(India_Data[[#This Row],[Order Date]],2)</f>
        <v>1</v>
      </c>
      <c r="AG556" s="15" t="str">
        <f>IF(India_Data[[#This Row],[Column3]]&gt;5,"Weekend","weekday")</f>
        <v>weekday</v>
      </c>
    </row>
    <row r="557" spans="1:33" x14ac:dyDescent="0.35">
      <c r="A557" s="9">
        <v>556</v>
      </c>
      <c r="B557" s="7" t="s">
        <v>3907</v>
      </c>
      <c r="C557" s="7" t="s">
        <v>3631</v>
      </c>
      <c r="D557" s="7" t="s">
        <v>2492</v>
      </c>
      <c r="E557" s="7" t="s">
        <v>2493</v>
      </c>
      <c r="F557" s="7" t="s">
        <v>110</v>
      </c>
      <c r="G557" s="7" t="s">
        <v>671</v>
      </c>
      <c r="H557" s="7" t="s">
        <v>672</v>
      </c>
      <c r="I557" s="7" t="s">
        <v>32</v>
      </c>
      <c r="J557" s="7" t="s">
        <v>33</v>
      </c>
      <c r="K557" s="7" t="s">
        <v>3908</v>
      </c>
      <c r="L557" s="7" t="s">
        <v>35</v>
      </c>
      <c r="M557" s="7" t="s">
        <v>105</v>
      </c>
      <c r="N557" s="7" t="s">
        <v>3909</v>
      </c>
      <c r="O557" s="7">
        <v>122.76</v>
      </c>
      <c r="P557" s="7">
        <v>4</v>
      </c>
      <c r="Q557" s="7">
        <v>42.96</v>
      </c>
      <c r="R557" s="7">
        <v>46.65</v>
      </c>
      <c r="S557" s="7" t="s">
        <v>2972</v>
      </c>
      <c r="T557" s="7">
        <v>300</v>
      </c>
      <c r="U557" s="7" t="s">
        <v>206</v>
      </c>
      <c r="V557" s="7" t="s">
        <v>228</v>
      </c>
      <c r="W557" s="8" t="s">
        <v>58</v>
      </c>
      <c r="X557" s="3">
        <v>45614</v>
      </c>
      <c r="Y557" s="4" t="str">
        <f>TEXT(India_Data[[#This Row],[Order Date]],"YYYY")</f>
        <v>2024</v>
      </c>
      <c r="Z557" s="4" t="str">
        <f>TEXT(India_Data[[#This Row],[Order Date]],"dddd")</f>
        <v>Monday</v>
      </c>
      <c r="AA557" s="4" t="str">
        <f>TEXT(India_Data[[#This Row],[Order Date]],"MMMM")</f>
        <v>November</v>
      </c>
      <c r="AB557" s="4">
        <v>45618</v>
      </c>
      <c r="AC557" t="str">
        <f>IF(OR(India_Data[[#This Row],[Dayname]]="Sunday",India_Data[[#This Row],[Dayname]]="Saturday"),"Weekend","Weekday")</f>
        <v>Weekday</v>
      </c>
      <c r="AD557">
        <f>WEEKDAY(India_Data[[#This Row],[Order Date]])</f>
        <v>2</v>
      </c>
      <c r="AE557" t="str">
        <f>IF(OR(India_Data[[#This Row],[Column1]]=1,India_Data[[#This Row],[Column1]]=7),"Weekend","Weekday")</f>
        <v>Weekday</v>
      </c>
      <c r="AF557" s="15">
        <f>WEEKDAY(India_Data[[#This Row],[Order Date]],2)</f>
        <v>1</v>
      </c>
      <c r="AG557" s="15" t="str">
        <f>IF(India_Data[[#This Row],[Column3]]&gt;5,"Weekend","weekday")</f>
        <v>weekday</v>
      </c>
    </row>
    <row r="558" spans="1:33" x14ac:dyDescent="0.35">
      <c r="A558" s="9">
        <v>557</v>
      </c>
      <c r="B558" s="7" t="s">
        <v>3695</v>
      </c>
      <c r="C558" s="7" t="s">
        <v>3631</v>
      </c>
      <c r="D558" s="7" t="s">
        <v>2036</v>
      </c>
      <c r="E558" s="7" t="s">
        <v>2037</v>
      </c>
      <c r="F558" s="7" t="s">
        <v>110</v>
      </c>
      <c r="G558" s="7" t="s">
        <v>280</v>
      </c>
      <c r="H558" s="7" t="s">
        <v>63</v>
      </c>
      <c r="I558" s="7" t="s">
        <v>32</v>
      </c>
      <c r="J558" s="7" t="s">
        <v>54</v>
      </c>
      <c r="K558" s="7" t="s">
        <v>3910</v>
      </c>
      <c r="L558" s="7" t="s">
        <v>35</v>
      </c>
      <c r="M558" s="7" t="s">
        <v>98</v>
      </c>
      <c r="N558" s="7" t="s">
        <v>3911</v>
      </c>
      <c r="O558" s="7">
        <v>168.6</v>
      </c>
      <c r="P558" s="7">
        <v>4</v>
      </c>
      <c r="Q558" s="7">
        <v>70.8</v>
      </c>
      <c r="R558" s="7">
        <v>8.4</v>
      </c>
      <c r="S558" s="7" t="s">
        <v>2337</v>
      </c>
      <c r="T558" s="7">
        <v>198</v>
      </c>
      <c r="U558" s="7" t="s">
        <v>206</v>
      </c>
      <c r="V558" s="7" t="s">
        <v>207</v>
      </c>
      <c r="W558" s="8" t="s">
        <v>58</v>
      </c>
      <c r="X558" s="3">
        <v>45109</v>
      </c>
      <c r="Y558" s="4" t="str">
        <f>TEXT(India_Data[[#This Row],[Order Date]],"YYYY")</f>
        <v>2023</v>
      </c>
      <c r="Z558" s="4" t="str">
        <f>TEXT(India_Data[[#This Row],[Order Date]],"dddd")</f>
        <v>Sunday</v>
      </c>
      <c r="AA558" s="4" t="str">
        <f>TEXT(India_Data[[#This Row],[Order Date]],"MMMM")</f>
        <v>July</v>
      </c>
      <c r="AB558" s="4">
        <v>45232</v>
      </c>
      <c r="AC558" t="str">
        <f>IF(OR(India_Data[[#This Row],[Dayname]]="Sunday",India_Data[[#This Row],[Dayname]]="Saturday"),"Weekend","Weekday")</f>
        <v>Weekend</v>
      </c>
      <c r="AD558">
        <f>WEEKDAY(India_Data[[#This Row],[Order Date]])</f>
        <v>1</v>
      </c>
      <c r="AE558" t="str">
        <f>IF(OR(India_Data[[#This Row],[Column1]]=1,India_Data[[#This Row],[Column1]]=7),"Weekend","Weekday")</f>
        <v>Weekend</v>
      </c>
      <c r="AF558" s="15">
        <f>WEEKDAY(India_Data[[#This Row],[Order Date]],2)</f>
        <v>7</v>
      </c>
      <c r="AG558" s="15" t="str">
        <f>IF(India_Data[[#This Row],[Column3]]&gt;5,"Weekend","weekday")</f>
        <v>Weekend</v>
      </c>
    </row>
    <row r="559" spans="1:33" x14ac:dyDescent="0.35">
      <c r="A559" s="9">
        <v>558</v>
      </c>
      <c r="B559" s="7" t="s">
        <v>3687</v>
      </c>
      <c r="C559" s="7" t="s">
        <v>3631</v>
      </c>
      <c r="D559" s="7" t="s">
        <v>3171</v>
      </c>
      <c r="E559" s="7" t="s">
        <v>3172</v>
      </c>
      <c r="F559" s="7" t="s">
        <v>110</v>
      </c>
      <c r="G559" s="7" t="s">
        <v>420</v>
      </c>
      <c r="H559" s="7" t="s">
        <v>63</v>
      </c>
      <c r="I559" s="7" t="s">
        <v>32</v>
      </c>
      <c r="J559" s="7" t="s">
        <v>54</v>
      </c>
      <c r="K559" s="7" t="s">
        <v>2862</v>
      </c>
      <c r="L559" s="7" t="s">
        <v>35</v>
      </c>
      <c r="M559" s="7" t="s">
        <v>36</v>
      </c>
      <c r="N559" s="7" t="s">
        <v>2863</v>
      </c>
      <c r="O559" s="7">
        <v>152.63999999999999</v>
      </c>
      <c r="P559" s="7">
        <v>3</v>
      </c>
      <c r="Q559" s="7">
        <v>0</v>
      </c>
      <c r="R559" s="7">
        <v>31.14</v>
      </c>
      <c r="S559" s="7" t="s">
        <v>38</v>
      </c>
      <c r="T559" s="7">
        <v>443</v>
      </c>
      <c r="U559" s="7" t="s">
        <v>206</v>
      </c>
      <c r="V559" s="7" t="s">
        <v>214</v>
      </c>
      <c r="W559" s="8" t="s">
        <v>58</v>
      </c>
      <c r="X559" s="3">
        <v>45634</v>
      </c>
      <c r="Y559" s="4" t="str">
        <f>TEXT(India_Data[[#This Row],[Order Date]],"YYYY")</f>
        <v>2024</v>
      </c>
      <c r="Z559" s="4" t="str">
        <f>TEXT(India_Data[[#This Row],[Order Date]],"dddd")</f>
        <v>Sunday</v>
      </c>
      <c r="AA559" s="4" t="str">
        <f>TEXT(India_Data[[#This Row],[Order Date]],"MMMM")</f>
        <v>December</v>
      </c>
      <c r="AB559" s="4">
        <v>45520</v>
      </c>
      <c r="AC559" t="str">
        <f>IF(OR(India_Data[[#This Row],[Dayname]]="Sunday",India_Data[[#This Row],[Dayname]]="Saturday"),"Weekend","Weekday")</f>
        <v>Weekend</v>
      </c>
      <c r="AD559">
        <f>WEEKDAY(India_Data[[#This Row],[Order Date]])</f>
        <v>1</v>
      </c>
      <c r="AE559" t="str">
        <f>IF(OR(India_Data[[#This Row],[Column1]]=1,India_Data[[#This Row],[Column1]]=7),"Weekend","Weekday")</f>
        <v>Weekend</v>
      </c>
      <c r="AF559" s="15">
        <f>WEEKDAY(India_Data[[#This Row],[Order Date]],2)</f>
        <v>7</v>
      </c>
      <c r="AG559" s="15" t="str">
        <f>IF(India_Data[[#This Row],[Column3]]&gt;5,"Weekend","weekday")</f>
        <v>Weekend</v>
      </c>
    </row>
    <row r="560" spans="1:33" x14ac:dyDescent="0.35">
      <c r="A560" s="9">
        <v>559</v>
      </c>
      <c r="B560" s="7" t="s">
        <v>3857</v>
      </c>
      <c r="C560" s="7" t="s">
        <v>3631</v>
      </c>
      <c r="D560" s="7" t="s">
        <v>2574</v>
      </c>
      <c r="E560" s="7" t="s">
        <v>2575</v>
      </c>
      <c r="F560" s="7" t="s">
        <v>110</v>
      </c>
      <c r="G560" s="7" t="s">
        <v>2773</v>
      </c>
      <c r="H560" s="7" t="s">
        <v>1231</v>
      </c>
      <c r="I560" s="7" t="s">
        <v>32</v>
      </c>
      <c r="J560" s="7" t="s">
        <v>33</v>
      </c>
      <c r="K560" s="7" t="s">
        <v>633</v>
      </c>
      <c r="L560" s="7" t="s">
        <v>35</v>
      </c>
      <c r="M560" s="7" t="s">
        <v>84</v>
      </c>
      <c r="N560" s="7" t="s">
        <v>634</v>
      </c>
      <c r="O560" s="7">
        <v>10.8</v>
      </c>
      <c r="P560" s="7">
        <v>1</v>
      </c>
      <c r="Q560" s="7">
        <v>0.63</v>
      </c>
      <c r="R560" s="7">
        <v>1.42</v>
      </c>
      <c r="S560" s="7" t="s">
        <v>38</v>
      </c>
      <c r="T560" s="7">
        <v>163</v>
      </c>
      <c r="U560" s="7" t="s">
        <v>206</v>
      </c>
      <c r="V560" s="7" t="s">
        <v>221</v>
      </c>
      <c r="W560" s="8" t="s">
        <v>58</v>
      </c>
      <c r="X560" s="3">
        <v>45112</v>
      </c>
      <c r="Y560" s="4" t="str">
        <f>TEXT(India_Data[[#This Row],[Order Date]],"YYYY")</f>
        <v>2023</v>
      </c>
      <c r="Z560" s="4" t="str">
        <f>TEXT(India_Data[[#This Row],[Order Date]],"dddd")</f>
        <v>Wednesday</v>
      </c>
      <c r="AA560" s="4" t="str">
        <f>TEXT(India_Data[[#This Row],[Order Date]],"MMMM")</f>
        <v>July</v>
      </c>
      <c r="AB560" s="4">
        <v>45059</v>
      </c>
      <c r="AC560" t="str">
        <f>IF(OR(India_Data[[#This Row],[Dayname]]="Sunday",India_Data[[#This Row],[Dayname]]="Saturday"),"Weekend","Weekday")</f>
        <v>Weekday</v>
      </c>
      <c r="AD560">
        <f>WEEKDAY(India_Data[[#This Row],[Order Date]])</f>
        <v>4</v>
      </c>
      <c r="AE560" t="str">
        <f>IF(OR(India_Data[[#This Row],[Column1]]=1,India_Data[[#This Row],[Column1]]=7),"Weekend","Weekday")</f>
        <v>Weekday</v>
      </c>
      <c r="AF560" s="15">
        <f>WEEKDAY(India_Data[[#This Row],[Order Date]],2)</f>
        <v>3</v>
      </c>
      <c r="AG560" s="15" t="str">
        <f>IF(India_Data[[#This Row],[Column3]]&gt;5,"Weekend","weekday")</f>
        <v>weekday</v>
      </c>
    </row>
    <row r="561" spans="1:33" x14ac:dyDescent="0.35">
      <c r="A561" s="9">
        <v>560</v>
      </c>
      <c r="B561" s="7" t="s">
        <v>3907</v>
      </c>
      <c r="C561" s="7" t="s">
        <v>3631</v>
      </c>
      <c r="D561" s="7" t="s">
        <v>2492</v>
      </c>
      <c r="E561" s="7" t="s">
        <v>2493</v>
      </c>
      <c r="F561" s="7" t="s">
        <v>110</v>
      </c>
      <c r="G561" s="7" t="s">
        <v>671</v>
      </c>
      <c r="H561" s="7" t="s">
        <v>672</v>
      </c>
      <c r="I561" s="7" t="s">
        <v>32</v>
      </c>
      <c r="J561" s="7" t="s">
        <v>33</v>
      </c>
      <c r="K561" s="7" t="s">
        <v>3271</v>
      </c>
      <c r="L561" s="7" t="s">
        <v>35</v>
      </c>
      <c r="M561" s="7" t="s">
        <v>76</v>
      </c>
      <c r="N561" s="7" t="s">
        <v>3272</v>
      </c>
      <c r="O561" s="7">
        <v>6</v>
      </c>
      <c r="P561" s="7">
        <v>1</v>
      </c>
      <c r="Q561" s="7">
        <v>1.26</v>
      </c>
      <c r="R561" s="7">
        <v>1.17</v>
      </c>
      <c r="S561" s="7" t="s">
        <v>2972</v>
      </c>
      <c r="T561" s="7">
        <v>407</v>
      </c>
      <c r="U561" s="7" t="s">
        <v>206</v>
      </c>
      <c r="V561" s="7" t="s">
        <v>228</v>
      </c>
      <c r="W561" s="8" t="s">
        <v>41</v>
      </c>
      <c r="X561" s="3">
        <v>45477</v>
      </c>
      <c r="Y561" s="4" t="str">
        <f>TEXT(India_Data[[#This Row],[Order Date]],"YYYY")</f>
        <v>2024</v>
      </c>
      <c r="Z561" s="4" t="str">
        <f>TEXT(India_Data[[#This Row],[Order Date]],"dddd")</f>
        <v>Thursday</v>
      </c>
      <c r="AA561" s="4" t="str">
        <f>TEXT(India_Data[[#This Row],[Order Date]],"MMMM")</f>
        <v>July</v>
      </c>
      <c r="AB561" s="4">
        <v>45600</v>
      </c>
      <c r="AC561" t="str">
        <f>IF(OR(India_Data[[#This Row],[Dayname]]="Sunday",India_Data[[#This Row],[Dayname]]="Saturday"),"Weekend","Weekday")</f>
        <v>Weekday</v>
      </c>
      <c r="AD561">
        <f>WEEKDAY(India_Data[[#This Row],[Order Date]])</f>
        <v>5</v>
      </c>
      <c r="AE561" t="str">
        <f>IF(OR(India_Data[[#This Row],[Column1]]=1,India_Data[[#This Row],[Column1]]=7),"Weekend","Weekday")</f>
        <v>Weekday</v>
      </c>
      <c r="AF561" s="15">
        <f>WEEKDAY(India_Data[[#This Row],[Order Date]],2)</f>
        <v>4</v>
      </c>
      <c r="AG561" s="15" t="str">
        <f>IF(India_Data[[#This Row],[Column3]]&gt;5,"Weekend","weekday")</f>
        <v>weekday</v>
      </c>
    </row>
    <row r="562" spans="1:33" x14ac:dyDescent="0.35">
      <c r="A562" s="9">
        <v>561</v>
      </c>
      <c r="B562" s="7" t="s">
        <v>3652</v>
      </c>
      <c r="C562" s="7" t="s">
        <v>3631</v>
      </c>
      <c r="D562" s="7" t="s">
        <v>3653</v>
      </c>
      <c r="E562" s="7" t="s">
        <v>3654</v>
      </c>
      <c r="F562" s="7" t="s">
        <v>110</v>
      </c>
      <c r="G562" s="7" t="s">
        <v>260</v>
      </c>
      <c r="H562" s="7" t="s">
        <v>260</v>
      </c>
      <c r="I562" s="7" t="s">
        <v>32</v>
      </c>
      <c r="J562" s="7" t="s">
        <v>33</v>
      </c>
      <c r="K562" s="7" t="s">
        <v>3912</v>
      </c>
      <c r="L562" s="7" t="s">
        <v>35</v>
      </c>
      <c r="M562" s="7" t="s">
        <v>159</v>
      </c>
      <c r="N562" s="7" t="s">
        <v>3913</v>
      </c>
      <c r="O562" s="7">
        <v>97.74</v>
      </c>
      <c r="P562" s="7">
        <v>2</v>
      </c>
      <c r="Q562" s="7">
        <v>21.48</v>
      </c>
      <c r="R562" s="7">
        <v>28.31</v>
      </c>
      <c r="S562" s="7" t="s">
        <v>2972</v>
      </c>
      <c r="T562" s="7">
        <v>627</v>
      </c>
      <c r="U562" s="7" t="s">
        <v>206</v>
      </c>
      <c r="V562" s="7" t="s">
        <v>207</v>
      </c>
      <c r="W562" s="8" t="s">
        <v>41</v>
      </c>
      <c r="X562" s="3">
        <v>44854</v>
      </c>
      <c r="Y562" s="4" t="str">
        <f>TEXT(India_Data[[#This Row],[Order Date]],"YYYY")</f>
        <v>2022</v>
      </c>
      <c r="Z562" s="4" t="str">
        <f>TEXT(India_Data[[#This Row],[Order Date]],"dddd")</f>
        <v>Thursday</v>
      </c>
      <c r="AA562" s="4" t="str">
        <f>TEXT(India_Data[[#This Row],[Order Date]],"MMMM")</f>
        <v>October</v>
      </c>
      <c r="AB562" s="4">
        <v>44858</v>
      </c>
      <c r="AC562" t="str">
        <f>IF(OR(India_Data[[#This Row],[Dayname]]="Sunday",India_Data[[#This Row],[Dayname]]="Saturday"),"Weekend","Weekday")</f>
        <v>Weekday</v>
      </c>
      <c r="AD562">
        <f>WEEKDAY(India_Data[[#This Row],[Order Date]])</f>
        <v>5</v>
      </c>
      <c r="AE562" t="str">
        <f>IF(OR(India_Data[[#This Row],[Column1]]=1,India_Data[[#This Row],[Column1]]=7),"Weekend","Weekday")</f>
        <v>Weekday</v>
      </c>
      <c r="AF562" s="15">
        <f>WEEKDAY(India_Data[[#This Row],[Order Date]],2)</f>
        <v>4</v>
      </c>
      <c r="AG562" s="15" t="str">
        <f>IF(India_Data[[#This Row],[Column3]]&gt;5,"Weekend","weekday")</f>
        <v>weekday</v>
      </c>
    </row>
    <row r="563" spans="1:33" x14ac:dyDescent="0.35">
      <c r="A563" s="9">
        <v>562</v>
      </c>
      <c r="B563" s="7" t="s">
        <v>3778</v>
      </c>
      <c r="C563" s="7" t="s">
        <v>3631</v>
      </c>
      <c r="D563" s="7" t="s">
        <v>2074</v>
      </c>
      <c r="E563" s="7" t="s">
        <v>2075</v>
      </c>
      <c r="F563" s="7" t="s">
        <v>110</v>
      </c>
      <c r="G563" s="7" t="s">
        <v>311</v>
      </c>
      <c r="H563" s="7" t="s">
        <v>312</v>
      </c>
      <c r="I563" s="7" t="s">
        <v>32</v>
      </c>
      <c r="J563" s="7" t="s">
        <v>180</v>
      </c>
      <c r="K563" s="7" t="s">
        <v>1176</v>
      </c>
      <c r="L563" s="7" t="s">
        <v>35</v>
      </c>
      <c r="M563" s="7" t="s">
        <v>36</v>
      </c>
      <c r="N563" s="7" t="s">
        <v>1177</v>
      </c>
      <c r="O563" s="7">
        <v>25.14</v>
      </c>
      <c r="P563" s="7">
        <v>2</v>
      </c>
      <c r="Q563" s="7">
        <v>0.48</v>
      </c>
      <c r="R563" s="7">
        <v>2.31</v>
      </c>
      <c r="S563" s="7" t="s">
        <v>38</v>
      </c>
      <c r="T563" s="7">
        <v>441</v>
      </c>
      <c r="U563" s="7" t="s">
        <v>206</v>
      </c>
      <c r="V563" s="7" t="s">
        <v>221</v>
      </c>
      <c r="W563" s="8" t="s">
        <v>41</v>
      </c>
      <c r="X563" s="3">
        <v>44625</v>
      </c>
      <c r="Y563" s="4" t="str">
        <f>TEXT(India_Data[[#This Row],[Order Date]],"YYYY")</f>
        <v>2022</v>
      </c>
      <c r="Z563" s="4" t="str">
        <f>TEXT(India_Data[[#This Row],[Order Date]],"dddd")</f>
        <v>Saturday</v>
      </c>
      <c r="AA563" s="4" t="str">
        <f>TEXT(India_Data[[#This Row],[Order Date]],"MMMM")</f>
        <v>March</v>
      </c>
      <c r="AB563" s="4">
        <v>44809</v>
      </c>
      <c r="AC563" t="str">
        <f>IF(OR(India_Data[[#This Row],[Dayname]]="Sunday",India_Data[[#This Row],[Dayname]]="Saturday"),"Weekend","Weekday")</f>
        <v>Weekend</v>
      </c>
      <c r="AD563">
        <f>WEEKDAY(India_Data[[#This Row],[Order Date]])</f>
        <v>7</v>
      </c>
      <c r="AE563" t="str">
        <f>IF(OR(India_Data[[#This Row],[Column1]]=1,India_Data[[#This Row],[Column1]]=7),"Weekend","Weekday")</f>
        <v>Weekend</v>
      </c>
      <c r="AF563" s="15">
        <f>WEEKDAY(India_Data[[#This Row],[Order Date]],2)</f>
        <v>6</v>
      </c>
      <c r="AG563" s="15" t="str">
        <f>IF(India_Data[[#This Row],[Column3]]&gt;5,"Weekend","weekday")</f>
        <v>Weekend</v>
      </c>
    </row>
    <row r="564" spans="1:33" x14ac:dyDescent="0.35">
      <c r="A564" s="9">
        <v>563</v>
      </c>
      <c r="B564" s="7" t="s">
        <v>3914</v>
      </c>
      <c r="C564" s="7" t="s">
        <v>3631</v>
      </c>
      <c r="D564" s="7" t="s">
        <v>309</v>
      </c>
      <c r="E564" s="7" t="s">
        <v>310</v>
      </c>
      <c r="F564" s="7" t="s">
        <v>110</v>
      </c>
      <c r="G564" s="7" t="s">
        <v>588</v>
      </c>
      <c r="H564" s="7" t="s">
        <v>136</v>
      </c>
      <c r="I564" s="7" t="s">
        <v>32</v>
      </c>
      <c r="J564" s="7" t="s">
        <v>54</v>
      </c>
      <c r="K564" s="7" t="s">
        <v>648</v>
      </c>
      <c r="L564" s="7" t="s">
        <v>35</v>
      </c>
      <c r="M564" s="7" t="s">
        <v>98</v>
      </c>
      <c r="N564" s="7" t="s">
        <v>649</v>
      </c>
      <c r="O564" s="7">
        <v>73.02</v>
      </c>
      <c r="P564" s="7">
        <v>2</v>
      </c>
      <c r="Q564" s="7">
        <v>9.48</v>
      </c>
      <c r="R564" s="7">
        <v>0.95</v>
      </c>
      <c r="S564" s="7" t="s">
        <v>2337</v>
      </c>
      <c r="T564" s="7">
        <v>7</v>
      </c>
      <c r="U564" s="7" t="s">
        <v>206</v>
      </c>
      <c r="V564" s="7" t="s">
        <v>228</v>
      </c>
      <c r="W564" s="8" t="s">
        <v>58</v>
      </c>
      <c r="X564" s="3">
        <v>45460</v>
      </c>
      <c r="Y564" s="4" t="str">
        <f>TEXT(India_Data[[#This Row],[Order Date]],"YYYY")</f>
        <v>2024</v>
      </c>
      <c r="Z564" s="4" t="str">
        <f>TEXT(India_Data[[#This Row],[Order Date]],"dddd")</f>
        <v>Monday</v>
      </c>
      <c r="AA564" s="4" t="str">
        <f>TEXT(India_Data[[#This Row],[Order Date]],"MMMM")</f>
        <v>June</v>
      </c>
      <c r="AB564" s="4">
        <v>45466</v>
      </c>
      <c r="AC564" t="str">
        <f>IF(OR(India_Data[[#This Row],[Dayname]]="Sunday",India_Data[[#This Row],[Dayname]]="Saturday"),"Weekend","Weekday")</f>
        <v>Weekday</v>
      </c>
      <c r="AD564">
        <f>WEEKDAY(India_Data[[#This Row],[Order Date]])</f>
        <v>2</v>
      </c>
      <c r="AE564" t="str">
        <f>IF(OR(India_Data[[#This Row],[Column1]]=1,India_Data[[#This Row],[Column1]]=7),"Weekend","Weekday")</f>
        <v>Weekday</v>
      </c>
      <c r="AF564" s="15">
        <f>WEEKDAY(India_Data[[#This Row],[Order Date]],2)</f>
        <v>1</v>
      </c>
      <c r="AG564" s="15" t="str">
        <f>IF(India_Data[[#This Row],[Column3]]&gt;5,"Weekend","weekday")</f>
        <v>weekday</v>
      </c>
    </row>
    <row r="565" spans="1:33" x14ac:dyDescent="0.35">
      <c r="A565" s="9">
        <v>564</v>
      </c>
      <c r="B565" s="7" t="s">
        <v>3520</v>
      </c>
      <c r="C565" s="7" t="s">
        <v>2928</v>
      </c>
      <c r="D565" s="7" t="s">
        <v>1202</v>
      </c>
      <c r="E565" s="7" t="s">
        <v>1203</v>
      </c>
      <c r="F565" s="7" t="s">
        <v>110</v>
      </c>
      <c r="G565" s="7" t="s">
        <v>420</v>
      </c>
      <c r="H565" s="7" t="s">
        <v>63</v>
      </c>
      <c r="I565" s="7" t="s">
        <v>32</v>
      </c>
      <c r="J565" s="7" t="s">
        <v>54</v>
      </c>
      <c r="K565" s="7" t="s">
        <v>3521</v>
      </c>
      <c r="L565" s="7" t="s">
        <v>35</v>
      </c>
      <c r="M565" s="7" t="s">
        <v>84</v>
      </c>
      <c r="N565" s="7" t="s">
        <v>3522</v>
      </c>
      <c r="O565" s="7">
        <v>34.47</v>
      </c>
      <c r="P565" s="7">
        <v>3</v>
      </c>
      <c r="Q565" s="7">
        <v>1.35</v>
      </c>
      <c r="R565" s="7">
        <v>9.23</v>
      </c>
      <c r="S565" s="7" t="s">
        <v>2972</v>
      </c>
      <c r="T565" s="7">
        <v>254</v>
      </c>
      <c r="U565" s="7" t="s">
        <v>206</v>
      </c>
      <c r="V565" s="7" t="s">
        <v>214</v>
      </c>
      <c r="W565" s="8" t="s">
        <v>58</v>
      </c>
      <c r="X565" s="3">
        <v>44787</v>
      </c>
      <c r="Y565" s="4" t="str">
        <f>TEXT(India_Data[[#This Row],[Order Date]],"YYYY")</f>
        <v>2022</v>
      </c>
      <c r="Z565" s="4" t="str">
        <f>TEXT(India_Data[[#This Row],[Order Date]],"dddd")</f>
        <v>Sunday</v>
      </c>
      <c r="AA565" s="4" t="str">
        <f>TEXT(India_Data[[#This Row],[Order Date]],"MMMM")</f>
        <v>August</v>
      </c>
      <c r="AB565" s="4">
        <v>44792</v>
      </c>
      <c r="AC565" t="str">
        <f>IF(OR(India_Data[[#This Row],[Dayname]]="Sunday",India_Data[[#This Row],[Dayname]]="Saturday"),"Weekend","Weekday")</f>
        <v>Weekend</v>
      </c>
      <c r="AD565">
        <f>WEEKDAY(India_Data[[#This Row],[Order Date]])</f>
        <v>1</v>
      </c>
      <c r="AE565" t="str">
        <f>IF(OR(India_Data[[#This Row],[Column1]]=1,India_Data[[#This Row],[Column1]]=7),"Weekend","Weekday")</f>
        <v>Weekend</v>
      </c>
      <c r="AF565" s="15">
        <f>WEEKDAY(India_Data[[#This Row],[Order Date]],2)</f>
        <v>7</v>
      </c>
      <c r="AG565" s="15" t="str">
        <f>IF(India_Data[[#This Row],[Column3]]&gt;5,"Weekend","weekday")</f>
        <v>Weekend</v>
      </c>
    </row>
    <row r="566" spans="1:33" x14ac:dyDescent="0.35">
      <c r="A566" s="9">
        <v>565</v>
      </c>
      <c r="B566" s="7" t="s">
        <v>3263</v>
      </c>
      <c r="C566" s="7" t="s">
        <v>2928</v>
      </c>
      <c r="D566" s="7" t="s">
        <v>572</v>
      </c>
      <c r="E566" s="7" t="s">
        <v>573</v>
      </c>
      <c r="F566" s="7" t="s">
        <v>110</v>
      </c>
      <c r="G566" s="7" t="s">
        <v>2950</v>
      </c>
      <c r="H566" s="7" t="s">
        <v>157</v>
      </c>
      <c r="I566" s="7" t="s">
        <v>32</v>
      </c>
      <c r="J566" s="7" t="s">
        <v>47</v>
      </c>
      <c r="K566" s="7" t="s">
        <v>1421</v>
      </c>
      <c r="L566" s="7" t="s">
        <v>35</v>
      </c>
      <c r="M566" s="7" t="s">
        <v>84</v>
      </c>
      <c r="N566" s="7" t="s">
        <v>1422</v>
      </c>
      <c r="O566" s="7">
        <v>26.82</v>
      </c>
      <c r="P566" s="7">
        <v>3</v>
      </c>
      <c r="Q566" s="7">
        <v>7.74</v>
      </c>
      <c r="R566" s="7">
        <v>3.62</v>
      </c>
      <c r="S566" s="7" t="s">
        <v>2337</v>
      </c>
      <c r="T566" s="7">
        <v>555</v>
      </c>
      <c r="U566" s="7" t="s">
        <v>206</v>
      </c>
      <c r="V566" s="7" t="s">
        <v>221</v>
      </c>
      <c r="W566" s="8" t="s">
        <v>58</v>
      </c>
      <c r="X566" s="3">
        <v>45476</v>
      </c>
      <c r="Y566" s="4" t="str">
        <f>TEXT(India_Data[[#This Row],[Order Date]],"YYYY")</f>
        <v>2024</v>
      </c>
      <c r="Z566" s="4" t="str">
        <f>TEXT(India_Data[[#This Row],[Order Date]],"dddd")</f>
        <v>Wednesday</v>
      </c>
      <c r="AA566" s="4" t="str">
        <f>TEXT(India_Data[[#This Row],[Order Date]],"MMMM")</f>
        <v>July</v>
      </c>
      <c r="AB566" s="4">
        <v>45599</v>
      </c>
      <c r="AC566" t="str">
        <f>IF(OR(India_Data[[#This Row],[Dayname]]="Sunday",India_Data[[#This Row],[Dayname]]="Saturday"),"Weekend","Weekday")</f>
        <v>Weekday</v>
      </c>
      <c r="AD566">
        <f>WEEKDAY(India_Data[[#This Row],[Order Date]])</f>
        <v>4</v>
      </c>
      <c r="AE566" t="str">
        <f>IF(OR(India_Data[[#This Row],[Column1]]=1,India_Data[[#This Row],[Column1]]=7),"Weekend","Weekday")</f>
        <v>Weekday</v>
      </c>
      <c r="AF566" s="15">
        <f>WEEKDAY(India_Data[[#This Row],[Order Date]],2)</f>
        <v>3</v>
      </c>
      <c r="AG566" s="15" t="str">
        <f>IF(India_Data[[#This Row],[Column3]]&gt;5,"Weekend","weekday")</f>
        <v>weekday</v>
      </c>
    </row>
    <row r="567" spans="1:33" x14ac:dyDescent="0.35">
      <c r="A567" s="9">
        <v>566</v>
      </c>
      <c r="B567" s="7" t="s">
        <v>3096</v>
      </c>
      <c r="C567" s="7" t="s">
        <v>2928</v>
      </c>
      <c r="D567" s="7" t="s">
        <v>3097</v>
      </c>
      <c r="E567" s="7" t="s">
        <v>3098</v>
      </c>
      <c r="F567" s="7" t="s">
        <v>110</v>
      </c>
      <c r="G567" s="7" t="s">
        <v>164</v>
      </c>
      <c r="H567" s="7" t="s">
        <v>165</v>
      </c>
      <c r="I567" s="7" t="s">
        <v>32</v>
      </c>
      <c r="J567" s="7" t="s">
        <v>47</v>
      </c>
      <c r="K567" s="7" t="s">
        <v>2698</v>
      </c>
      <c r="L567" s="7" t="s">
        <v>35</v>
      </c>
      <c r="M567" s="7" t="s">
        <v>159</v>
      </c>
      <c r="N567" s="7" t="s">
        <v>2699</v>
      </c>
      <c r="O567" s="7">
        <v>66.33</v>
      </c>
      <c r="P567" s="7">
        <v>3</v>
      </c>
      <c r="Q567" s="7">
        <v>0</v>
      </c>
      <c r="R567" s="7">
        <v>2.65</v>
      </c>
      <c r="S567" s="7" t="s">
        <v>38</v>
      </c>
      <c r="T567" s="7">
        <v>698</v>
      </c>
      <c r="U567" s="7" t="s">
        <v>206</v>
      </c>
      <c r="V567" s="7" t="s">
        <v>228</v>
      </c>
      <c r="W567" s="8" t="s">
        <v>58</v>
      </c>
      <c r="X567" s="3">
        <v>44236</v>
      </c>
      <c r="Y567" s="4" t="str">
        <f>TEXT(India_Data[[#This Row],[Order Date]],"YYYY")</f>
        <v>2021</v>
      </c>
      <c r="Z567" s="4" t="str">
        <f>TEXT(India_Data[[#This Row],[Order Date]],"dddd")</f>
        <v>Tuesday</v>
      </c>
      <c r="AA567" s="4" t="str">
        <f>TEXT(India_Data[[#This Row],[Order Date]],"MMMM")</f>
        <v>February</v>
      </c>
      <c r="AB567" s="4">
        <v>44386</v>
      </c>
      <c r="AC567" t="str">
        <f>IF(OR(India_Data[[#This Row],[Dayname]]="Sunday",India_Data[[#This Row],[Dayname]]="Saturday"),"Weekend","Weekday")</f>
        <v>Weekday</v>
      </c>
      <c r="AD567">
        <f>WEEKDAY(India_Data[[#This Row],[Order Date]])</f>
        <v>3</v>
      </c>
      <c r="AE567" t="str">
        <f>IF(OR(India_Data[[#This Row],[Column1]]=1,India_Data[[#This Row],[Column1]]=7),"Weekend","Weekday")</f>
        <v>Weekday</v>
      </c>
      <c r="AF567" s="15">
        <f>WEEKDAY(India_Data[[#This Row],[Order Date]],2)</f>
        <v>2</v>
      </c>
      <c r="AG567" s="15" t="str">
        <f>IF(India_Data[[#This Row],[Column3]]&gt;5,"Weekend","weekday")</f>
        <v>weekday</v>
      </c>
    </row>
    <row r="568" spans="1:33" x14ac:dyDescent="0.35">
      <c r="A568" s="9">
        <v>567</v>
      </c>
      <c r="B568" s="7" t="s">
        <v>3081</v>
      </c>
      <c r="C568" s="7" t="s">
        <v>2928</v>
      </c>
      <c r="D568" s="7" t="s">
        <v>3082</v>
      </c>
      <c r="E568" s="7" t="s">
        <v>3083</v>
      </c>
      <c r="F568" s="7" t="s">
        <v>110</v>
      </c>
      <c r="G568" s="7" t="s">
        <v>1339</v>
      </c>
      <c r="H568" s="7" t="s">
        <v>312</v>
      </c>
      <c r="I568" s="7" t="s">
        <v>32</v>
      </c>
      <c r="J568" s="7" t="s">
        <v>180</v>
      </c>
      <c r="K568" s="7" t="s">
        <v>3264</v>
      </c>
      <c r="L568" s="7" t="s">
        <v>35</v>
      </c>
      <c r="M568" s="7" t="s">
        <v>98</v>
      </c>
      <c r="N568" s="7" t="s">
        <v>3265</v>
      </c>
      <c r="O568" s="7">
        <v>33.39</v>
      </c>
      <c r="P568" s="7">
        <v>3</v>
      </c>
      <c r="Q568" s="7">
        <v>4.32</v>
      </c>
      <c r="R568" s="7">
        <v>1.5</v>
      </c>
      <c r="S568" s="7" t="s">
        <v>38</v>
      </c>
      <c r="T568" s="7">
        <v>166</v>
      </c>
      <c r="U568" s="7" t="s">
        <v>206</v>
      </c>
      <c r="V568" s="7" t="s">
        <v>207</v>
      </c>
      <c r="W568" s="8" t="s">
        <v>58</v>
      </c>
      <c r="X568" s="3">
        <v>45109</v>
      </c>
      <c r="Y568" s="4" t="str">
        <f>TEXT(India_Data[[#This Row],[Order Date]],"YYYY")</f>
        <v>2023</v>
      </c>
      <c r="Z568" s="4" t="str">
        <f>TEXT(India_Data[[#This Row],[Order Date]],"dddd")</f>
        <v>Sunday</v>
      </c>
      <c r="AA568" s="4" t="str">
        <f>TEXT(India_Data[[#This Row],[Order Date]],"MMMM")</f>
        <v>July</v>
      </c>
      <c r="AB568" s="4">
        <v>45232</v>
      </c>
      <c r="AC568" t="str">
        <f>IF(OR(India_Data[[#This Row],[Dayname]]="Sunday",India_Data[[#This Row],[Dayname]]="Saturday"),"Weekend","Weekday")</f>
        <v>Weekend</v>
      </c>
      <c r="AD568">
        <f>WEEKDAY(India_Data[[#This Row],[Order Date]])</f>
        <v>1</v>
      </c>
      <c r="AE568" t="str">
        <f>IF(OR(India_Data[[#This Row],[Column1]]=1,India_Data[[#This Row],[Column1]]=7),"Weekend","Weekday")</f>
        <v>Weekend</v>
      </c>
      <c r="AF568" s="15">
        <f>WEEKDAY(India_Data[[#This Row],[Order Date]],2)</f>
        <v>7</v>
      </c>
      <c r="AG568" s="15" t="str">
        <f>IF(India_Data[[#This Row],[Column3]]&gt;5,"Weekend","weekday")</f>
        <v>Weekend</v>
      </c>
    </row>
    <row r="569" spans="1:33" x14ac:dyDescent="0.35">
      <c r="A569" s="9">
        <v>568</v>
      </c>
      <c r="B569" s="7" t="s">
        <v>3105</v>
      </c>
      <c r="C569" s="7" t="s">
        <v>2928</v>
      </c>
      <c r="D569" s="7" t="s">
        <v>2970</v>
      </c>
      <c r="E569" s="7" t="s">
        <v>2971</v>
      </c>
      <c r="F569" s="7" t="s">
        <v>110</v>
      </c>
      <c r="G569" s="7" t="s">
        <v>1053</v>
      </c>
      <c r="H569" s="7" t="s">
        <v>31</v>
      </c>
      <c r="I569" s="7" t="s">
        <v>32</v>
      </c>
      <c r="J569" s="7" t="s">
        <v>33</v>
      </c>
      <c r="K569" s="7" t="s">
        <v>589</v>
      </c>
      <c r="L569" s="7" t="s">
        <v>35</v>
      </c>
      <c r="M569" s="7" t="s">
        <v>98</v>
      </c>
      <c r="N569" s="7" t="s">
        <v>590</v>
      </c>
      <c r="O569" s="7">
        <v>198.84</v>
      </c>
      <c r="P569" s="7">
        <v>4</v>
      </c>
      <c r="Q569" s="7">
        <v>63.6</v>
      </c>
      <c r="R569" s="7">
        <v>19.16</v>
      </c>
      <c r="S569" s="7" t="s">
        <v>38</v>
      </c>
      <c r="T569" s="7">
        <v>330</v>
      </c>
      <c r="U569" s="7" t="s">
        <v>206</v>
      </c>
      <c r="V569" s="7" t="s">
        <v>221</v>
      </c>
      <c r="W569" s="8" t="s">
        <v>41</v>
      </c>
      <c r="X569" s="3">
        <v>45560</v>
      </c>
      <c r="Y569" s="4" t="str">
        <f>TEXT(India_Data[[#This Row],[Order Date]],"YYYY")</f>
        <v>2024</v>
      </c>
      <c r="Z569" s="4" t="str">
        <f>TEXT(India_Data[[#This Row],[Order Date]],"dddd")</f>
        <v>Wednesday</v>
      </c>
      <c r="AA569" s="4" t="str">
        <f>TEXT(India_Data[[#This Row],[Order Date]],"MMMM")</f>
        <v>September</v>
      </c>
      <c r="AB569" s="4">
        <v>45564</v>
      </c>
      <c r="AC569" t="str">
        <f>IF(OR(India_Data[[#This Row],[Dayname]]="Sunday",India_Data[[#This Row],[Dayname]]="Saturday"),"Weekend","Weekday")</f>
        <v>Weekday</v>
      </c>
      <c r="AD569">
        <f>WEEKDAY(India_Data[[#This Row],[Order Date]])</f>
        <v>4</v>
      </c>
      <c r="AE569" t="str">
        <f>IF(OR(India_Data[[#This Row],[Column1]]=1,India_Data[[#This Row],[Column1]]=7),"Weekend","Weekday")</f>
        <v>Weekday</v>
      </c>
      <c r="AF569" s="15">
        <f>WEEKDAY(India_Data[[#This Row],[Order Date]],2)</f>
        <v>3</v>
      </c>
      <c r="AG569" s="15" t="str">
        <f>IF(India_Data[[#This Row],[Column3]]&gt;5,"Weekend","weekday")</f>
        <v>weekday</v>
      </c>
    </row>
    <row r="570" spans="1:33" x14ac:dyDescent="0.35">
      <c r="A570" s="9">
        <v>569</v>
      </c>
      <c r="B570" s="7" t="s">
        <v>3249</v>
      </c>
      <c r="C570" s="7" t="s">
        <v>2928</v>
      </c>
      <c r="D570" s="7" t="s">
        <v>3250</v>
      </c>
      <c r="E570" s="7" t="s">
        <v>3251</v>
      </c>
      <c r="F570" s="7" t="s">
        <v>110</v>
      </c>
      <c r="G570" s="7" t="s">
        <v>135</v>
      </c>
      <c r="H570" s="7" t="s">
        <v>136</v>
      </c>
      <c r="I570" s="7" t="s">
        <v>32</v>
      </c>
      <c r="J570" s="7" t="s">
        <v>54</v>
      </c>
      <c r="K570" s="7" t="s">
        <v>648</v>
      </c>
      <c r="L570" s="7" t="s">
        <v>35</v>
      </c>
      <c r="M570" s="7" t="s">
        <v>98</v>
      </c>
      <c r="N570" s="7" t="s">
        <v>649</v>
      </c>
      <c r="O570" s="7">
        <v>146.04</v>
      </c>
      <c r="P570" s="7">
        <v>4</v>
      </c>
      <c r="Q570" s="7">
        <v>18.96</v>
      </c>
      <c r="R570" s="7">
        <v>15.55</v>
      </c>
      <c r="S570" s="7" t="s">
        <v>38</v>
      </c>
      <c r="T570" s="7">
        <v>323</v>
      </c>
      <c r="U570" s="7" t="s">
        <v>206</v>
      </c>
      <c r="V570" s="7" t="s">
        <v>228</v>
      </c>
      <c r="W570" s="8" t="s">
        <v>41</v>
      </c>
      <c r="X570" s="3">
        <v>45388</v>
      </c>
      <c r="Y570" s="4" t="str">
        <f>TEXT(India_Data[[#This Row],[Order Date]],"YYYY")</f>
        <v>2024</v>
      </c>
      <c r="Z570" s="4" t="str">
        <f>TEXT(India_Data[[#This Row],[Order Date]],"dddd")</f>
        <v>Saturday</v>
      </c>
      <c r="AA570" s="4" t="str">
        <f>TEXT(India_Data[[#This Row],[Order Date]],"MMMM")</f>
        <v>April</v>
      </c>
      <c r="AB570" s="4">
        <v>45571</v>
      </c>
      <c r="AC570" t="str">
        <f>IF(OR(India_Data[[#This Row],[Dayname]]="Sunday",India_Data[[#This Row],[Dayname]]="Saturday"),"Weekend","Weekday")</f>
        <v>Weekend</v>
      </c>
      <c r="AD570">
        <f>WEEKDAY(India_Data[[#This Row],[Order Date]])</f>
        <v>7</v>
      </c>
      <c r="AE570" t="str">
        <f>IF(OR(India_Data[[#This Row],[Column1]]=1,India_Data[[#This Row],[Column1]]=7),"Weekend","Weekday")</f>
        <v>Weekend</v>
      </c>
      <c r="AF570" s="15">
        <f>WEEKDAY(India_Data[[#This Row],[Order Date]],2)</f>
        <v>6</v>
      </c>
      <c r="AG570" s="15" t="str">
        <f>IF(India_Data[[#This Row],[Column3]]&gt;5,"Weekend","weekday")</f>
        <v>Weekend</v>
      </c>
    </row>
    <row r="571" spans="1:33" x14ac:dyDescent="0.35">
      <c r="A571" s="9">
        <v>570</v>
      </c>
      <c r="B571" s="7" t="s">
        <v>3249</v>
      </c>
      <c r="C571" s="7" t="s">
        <v>2928</v>
      </c>
      <c r="D571" s="7" t="s">
        <v>3250</v>
      </c>
      <c r="E571" s="7" t="s">
        <v>3251</v>
      </c>
      <c r="F571" s="7" t="s">
        <v>110</v>
      </c>
      <c r="G571" s="7" t="s">
        <v>135</v>
      </c>
      <c r="H571" s="7" t="s">
        <v>136</v>
      </c>
      <c r="I571" s="7" t="s">
        <v>32</v>
      </c>
      <c r="J571" s="7" t="s">
        <v>54</v>
      </c>
      <c r="K571" s="7" t="s">
        <v>3266</v>
      </c>
      <c r="L571" s="7" t="s">
        <v>35</v>
      </c>
      <c r="M571" s="7" t="s">
        <v>84</v>
      </c>
      <c r="N571" s="7" t="s">
        <v>3267</v>
      </c>
      <c r="O571" s="7">
        <v>45.12</v>
      </c>
      <c r="P571" s="7">
        <v>4</v>
      </c>
      <c r="Q571" s="7">
        <v>21.12</v>
      </c>
      <c r="R571" s="7">
        <v>3.86</v>
      </c>
      <c r="S571" s="7" t="s">
        <v>38</v>
      </c>
      <c r="T571" s="7">
        <v>495</v>
      </c>
      <c r="U571" s="7" t="s">
        <v>206</v>
      </c>
      <c r="V571" s="7" t="s">
        <v>207</v>
      </c>
      <c r="W571" s="8" t="s">
        <v>41</v>
      </c>
      <c r="X571" s="3">
        <v>45008</v>
      </c>
      <c r="Y571" s="4" t="str">
        <f>TEXT(India_Data[[#This Row],[Order Date]],"YYYY")</f>
        <v>2023</v>
      </c>
      <c r="Z571" s="4" t="str">
        <f>TEXT(India_Data[[#This Row],[Order Date]],"dddd")</f>
        <v>Thursday</v>
      </c>
      <c r="AA571" s="4" t="str">
        <f>TEXT(India_Data[[#This Row],[Order Date]],"MMMM")</f>
        <v>March</v>
      </c>
      <c r="AB571" s="4">
        <v>45012</v>
      </c>
      <c r="AC571" t="str">
        <f>IF(OR(India_Data[[#This Row],[Dayname]]="Sunday",India_Data[[#This Row],[Dayname]]="Saturday"),"Weekend","Weekday")</f>
        <v>Weekday</v>
      </c>
      <c r="AD571">
        <f>WEEKDAY(India_Data[[#This Row],[Order Date]])</f>
        <v>5</v>
      </c>
      <c r="AE571" t="str">
        <f>IF(OR(India_Data[[#This Row],[Column1]]=1,India_Data[[#This Row],[Column1]]=7),"Weekend","Weekday")</f>
        <v>Weekday</v>
      </c>
      <c r="AF571" s="15">
        <f>WEEKDAY(India_Data[[#This Row],[Order Date]],2)</f>
        <v>4</v>
      </c>
      <c r="AG571" s="15" t="str">
        <f>IF(India_Data[[#This Row],[Column3]]&gt;5,"Weekend","weekday")</f>
        <v>weekday</v>
      </c>
    </row>
    <row r="572" spans="1:33" x14ac:dyDescent="0.35">
      <c r="A572" s="9">
        <v>571</v>
      </c>
      <c r="B572" s="7" t="s">
        <v>3507</v>
      </c>
      <c r="C572" s="7" t="s">
        <v>2928</v>
      </c>
      <c r="D572" s="7" t="s">
        <v>3508</v>
      </c>
      <c r="E572" s="7" t="s">
        <v>3509</v>
      </c>
      <c r="F572" s="7" t="s">
        <v>110</v>
      </c>
      <c r="G572" s="7" t="s">
        <v>74</v>
      </c>
      <c r="H572" s="7" t="s">
        <v>63</v>
      </c>
      <c r="I572" s="7" t="s">
        <v>32</v>
      </c>
      <c r="J572" s="7" t="s">
        <v>54</v>
      </c>
      <c r="K572" s="7" t="s">
        <v>974</v>
      </c>
      <c r="L572" s="7" t="s">
        <v>35</v>
      </c>
      <c r="M572" s="7" t="s">
        <v>145</v>
      </c>
      <c r="N572" s="7" t="s">
        <v>975</v>
      </c>
      <c r="O572" s="7">
        <v>984.9</v>
      </c>
      <c r="P572" s="7">
        <v>5</v>
      </c>
      <c r="Q572" s="7">
        <v>423.45</v>
      </c>
      <c r="R572" s="7">
        <v>98.02</v>
      </c>
      <c r="S572" s="7" t="s">
        <v>38</v>
      </c>
      <c r="T572" s="7">
        <v>566</v>
      </c>
      <c r="U572" s="7" t="s">
        <v>206</v>
      </c>
      <c r="V572" s="7" t="s">
        <v>214</v>
      </c>
      <c r="W572" s="8" t="s">
        <v>41</v>
      </c>
      <c r="X572" s="3">
        <v>44573</v>
      </c>
      <c r="Y572" s="4" t="str">
        <f>TEXT(India_Data[[#This Row],[Order Date]],"YYYY")</f>
        <v>2022</v>
      </c>
      <c r="Z572" s="4" t="str">
        <f>TEXT(India_Data[[#This Row],[Order Date]],"dddd")</f>
        <v>Wednesday</v>
      </c>
      <c r="AA572" s="4" t="str">
        <f>TEXT(India_Data[[#This Row],[Order Date]],"MMMM")</f>
        <v>January</v>
      </c>
      <c r="AB572" s="4">
        <v>44754</v>
      </c>
      <c r="AC572" t="str">
        <f>IF(OR(India_Data[[#This Row],[Dayname]]="Sunday",India_Data[[#This Row],[Dayname]]="Saturday"),"Weekend","Weekday")</f>
        <v>Weekday</v>
      </c>
      <c r="AD572">
        <f>WEEKDAY(India_Data[[#This Row],[Order Date]])</f>
        <v>4</v>
      </c>
      <c r="AE572" t="str">
        <f>IF(OR(India_Data[[#This Row],[Column1]]=1,India_Data[[#This Row],[Column1]]=7),"Weekend","Weekday")</f>
        <v>Weekday</v>
      </c>
      <c r="AF572" s="15">
        <f>WEEKDAY(India_Data[[#This Row],[Order Date]],2)</f>
        <v>3</v>
      </c>
      <c r="AG572" s="15" t="str">
        <f>IF(India_Data[[#This Row],[Column3]]&gt;5,"Weekend","weekday")</f>
        <v>weekday</v>
      </c>
    </row>
    <row r="573" spans="1:33" x14ac:dyDescent="0.35">
      <c r="A573" s="9">
        <v>572</v>
      </c>
      <c r="B573" s="7" t="s">
        <v>2969</v>
      </c>
      <c r="C573" s="7" t="s">
        <v>2928</v>
      </c>
      <c r="D573" s="7" t="s">
        <v>2970</v>
      </c>
      <c r="E573" s="7" t="s">
        <v>2971</v>
      </c>
      <c r="F573" s="7" t="s">
        <v>110</v>
      </c>
      <c r="G573" s="7" t="s">
        <v>260</v>
      </c>
      <c r="H573" s="7" t="s">
        <v>260</v>
      </c>
      <c r="I573" s="7" t="s">
        <v>32</v>
      </c>
      <c r="J573" s="7" t="s">
        <v>33</v>
      </c>
      <c r="K573" s="7" t="s">
        <v>3268</v>
      </c>
      <c r="L573" s="7" t="s">
        <v>35</v>
      </c>
      <c r="M573" s="7" t="s">
        <v>84</v>
      </c>
      <c r="N573" s="7" t="s">
        <v>3269</v>
      </c>
      <c r="O573" s="7">
        <v>49.35</v>
      </c>
      <c r="P573" s="7">
        <v>5</v>
      </c>
      <c r="Q573" s="7">
        <v>0.45</v>
      </c>
      <c r="R573" s="7">
        <v>12.23</v>
      </c>
      <c r="S573" s="7" t="s">
        <v>2972</v>
      </c>
      <c r="T573" s="7">
        <v>609</v>
      </c>
      <c r="U573" s="7" t="s">
        <v>206</v>
      </c>
      <c r="V573" s="7" t="s">
        <v>221</v>
      </c>
      <c r="W573" s="8" t="s">
        <v>58</v>
      </c>
      <c r="X573" s="3">
        <v>45303</v>
      </c>
      <c r="Y573" s="4" t="str">
        <f>TEXT(India_Data[[#This Row],[Order Date]],"YYYY")</f>
        <v>2024</v>
      </c>
      <c r="Z573" s="4" t="str">
        <f>TEXT(India_Data[[#This Row],[Order Date]],"dddd")</f>
        <v>Friday</v>
      </c>
      <c r="AA573" s="4" t="str">
        <f>TEXT(India_Data[[#This Row],[Order Date]],"MMMM")</f>
        <v>January</v>
      </c>
      <c r="AB573" s="4">
        <v>45424</v>
      </c>
      <c r="AC573" t="str">
        <f>IF(OR(India_Data[[#This Row],[Dayname]]="Sunday",India_Data[[#This Row],[Dayname]]="Saturday"),"Weekend","Weekday")</f>
        <v>Weekday</v>
      </c>
      <c r="AD573">
        <f>WEEKDAY(India_Data[[#This Row],[Order Date]])</f>
        <v>6</v>
      </c>
      <c r="AE573" t="str">
        <f>IF(OR(India_Data[[#This Row],[Column1]]=1,India_Data[[#This Row],[Column1]]=7),"Weekend","Weekday")</f>
        <v>Weekday</v>
      </c>
      <c r="AF573" s="15">
        <f>WEEKDAY(India_Data[[#This Row],[Order Date]],2)</f>
        <v>5</v>
      </c>
      <c r="AG573" s="15" t="str">
        <f>IF(India_Data[[#This Row],[Column3]]&gt;5,"Weekend","weekday")</f>
        <v>weekday</v>
      </c>
    </row>
    <row r="574" spans="1:33" x14ac:dyDescent="0.35">
      <c r="A574" s="9">
        <v>573</v>
      </c>
      <c r="B574" s="7" t="s">
        <v>3270</v>
      </c>
      <c r="C574" s="7" t="s">
        <v>2928</v>
      </c>
      <c r="D574" s="7" t="s">
        <v>661</v>
      </c>
      <c r="E574" s="7" t="s">
        <v>662</v>
      </c>
      <c r="F574" s="7" t="s">
        <v>110</v>
      </c>
      <c r="G574" s="7" t="s">
        <v>500</v>
      </c>
      <c r="H574" s="7" t="s">
        <v>512</v>
      </c>
      <c r="I574" s="7" t="s">
        <v>32</v>
      </c>
      <c r="J574" s="7" t="s">
        <v>180</v>
      </c>
      <c r="K574" s="7" t="s">
        <v>3271</v>
      </c>
      <c r="L574" s="7" t="s">
        <v>35</v>
      </c>
      <c r="M574" s="7" t="s">
        <v>76</v>
      </c>
      <c r="N574" s="7" t="s">
        <v>3272</v>
      </c>
      <c r="O574" s="7">
        <v>30</v>
      </c>
      <c r="P574" s="7">
        <v>5</v>
      </c>
      <c r="Q574" s="7">
        <v>6.3</v>
      </c>
      <c r="R574" s="7">
        <v>3.46</v>
      </c>
      <c r="S574" s="7" t="s">
        <v>2337</v>
      </c>
      <c r="T574" s="7">
        <v>304</v>
      </c>
      <c r="U574" s="7" t="s">
        <v>206</v>
      </c>
      <c r="V574" s="7" t="s">
        <v>228</v>
      </c>
      <c r="W574" s="8" t="s">
        <v>41</v>
      </c>
      <c r="X574" s="3">
        <v>44787</v>
      </c>
      <c r="Y574" s="4" t="str">
        <f>TEXT(India_Data[[#This Row],[Order Date]],"YYYY")</f>
        <v>2022</v>
      </c>
      <c r="Z574" s="4" t="str">
        <f>TEXT(India_Data[[#This Row],[Order Date]],"dddd")</f>
        <v>Sunday</v>
      </c>
      <c r="AA574" s="4" t="str">
        <f>TEXT(India_Data[[#This Row],[Order Date]],"MMMM")</f>
        <v>August</v>
      </c>
      <c r="AB574" s="4">
        <v>44792</v>
      </c>
      <c r="AC574" t="str">
        <f>IF(OR(India_Data[[#This Row],[Dayname]]="Sunday",India_Data[[#This Row],[Dayname]]="Saturday"),"Weekend","Weekday")</f>
        <v>Weekend</v>
      </c>
      <c r="AD574">
        <f>WEEKDAY(India_Data[[#This Row],[Order Date]])</f>
        <v>1</v>
      </c>
      <c r="AE574" t="str">
        <f>IF(OR(India_Data[[#This Row],[Column1]]=1,India_Data[[#This Row],[Column1]]=7),"Weekend","Weekday")</f>
        <v>Weekend</v>
      </c>
      <c r="AF574" s="15">
        <f>WEEKDAY(India_Data[[#This Row],[Order Date]],2)</f>
        <v>7</v>
      </c>
      <c r="AG574" s="15" t="str">
        <f>IF(India_Data[[#This Row],[Column3]]&gt;5,"Weekend","weekday")</f>
        <v>Weekend</v>
      </c>
    </row>
    <row r="575" spans="1:33" x14ac:dyDescent="0.35">
      <c r="A575" s="9">
        <v>574</v>
      </c>
      <c r="B575" s="7" t="s">
        <v>3115</v>
      </c>
      <c r="C575" s="7" t="s">
        <v>2928</v>
      </c>
      <c r="D575" s="7" t="s">
        <v>3116</v>
      </c>
      <c r="E575" s="7" t="s">
        <v>3117</v>
      </c>
      <c r="F575" s="7" t="s">
        <v>110</v>
      </c>
      <c r="G575" s="7" t="s">
        <v>907</v>
      </c>
      <c r="H575" s="7" t="s">
        <v>757</v>
      </c>
      <c r="I575" s="7" t="s">
        <v>32</v>
      </c>
      <c r="J575" s="7" t="s">
        <v>180</v>
      </c>
      <c r="K575" s="7" t="s">
        <v>2498</v>
      </c>
      <c r="L575" s="7" t="s">
        <v>35</v>
      </c>
      <c r="M575" s="7" t="s">
        <v>145</v>
      </c>
      <c r="N575" s="7" t="s">
        <v>2499</v>
      </c>
      <c r="O575" s="7">
        <v>1865.97</v>
      </c>
      <c r="P575" s="7">
        <v>9</v>
      </c>
      <c r="Q575" s="7">
        <v>802.17</v>
      </c>
      <c r="R575" s="7">
        <v>413.95</v>
      </c>
      <c r="S575" s="7" t="s">
        <v>2972</v>
      </c>
      <c r="T575" s="7">
        <v>516</v>
      </c>
      <c r="U575" s="7" t="s">
        <v>206</v>
      </c>
      <c r="V575" s="7" t="s">
        <v>207</v>
      </c>
      <c r="W575" s="8" t="s">
        <v>41</v>
      </c>
      <c r="X575" s="3">
        <v>45403</v>
      </c>
      <c r="Y575" s="4" t="str">
        <f>TEXT(India_Data[[#This Row],[Order Date]],"YYYY")</f>
        <v>2024</v>
      </c>
      <c r="Z575" s="4" t="str">
        <f>TEXT(India_Data[[#This Row],[Order Date]],"dddd")</f>
        <v>Sunday</v>
      </c>
      <c r="AA575" s="4" t="str">
        <f>TEXT(India_Data[[#This Row],[Order Date]],"MMMM")</f>
        <v>April</v>
      </c>
      <c r="AB575" s="4">
        <v>45407</v>
      </c>
      <c r="AC575" t="str">
        <f>IF(OR(India_Data[[#This Row],[Dayname]]="Sunday",India_Data[[#This Row],[Dayname]]="Saturday"),"Weekend","Weekday")</f>
        <v>Weekend</v>
      </c>
      <c r="AD575">
        <f>WEEKDAY(India_Data[[#This Row],[Order Date]])</f>
        <v>1</v>
      </c>
      <c r="AE575" t="str">
        <f>IF(OR(India_Data[[#This Row],[Column1]]=1,India_Data[[#This Row],[Column1]]=7),"Weekend","Weekday")</f>
        <v>Weekend</v>
      </c>
      <c r="AF575" s="15">
        <f>WEEKDAY(India_Data[[#This Row],[Order Date]],2)</f>
        <v>7</v>
      </c>
      <c r="AG575" s="15" t="str">
        <f>IF(India_Data[[#This Row],[Column3]]&gt;5,"Weekend","weekday")</f>
        <v>Weekend</v>
      </c>
    </row>
    <row r="576" spans="1:33" x14ac:dyDescent="0.35">
      <c r="A576" s="9">
        <v>575</v>
      </c>
      <c r="B576" s="7" t="s">
        <v>3273</v>
      </c>
      <c r="C576" s="7" t="s">
        <v>2928</v>
      </c>
      <c r="D576" s="7" t="s">
        <v>3274</v>
      </c>
      <c r="E576" s="7" t="s">
        <v>3275</v>
      </c>
      <c r="F576" s="7" t="s">
        <v>110</v>
      </c>
      <c r="G576" s="7" t="s">
        <v>588</v>
      </c>
      <c r="H576" s="7" t="s">
        <v>136</v>
      </c>
      <c r="I576" s="7" t="s">
        <v>32</v>
      </c>
      <c r="J576" s="7" t="s">
        <v>54</v>
      </c>
      <c r="K576" s="7" t="s">
        <v>3276</v>
      </c>
      <c r="L576" s="7" t="s">
        <v>35</v>
      </c>
      <c r="M576" s="7" t="s">
        <v>275</v>
      </c>
      <c r="N576" s="7" t="s">
        <v>3277</v>
      </c>
      <c r="O576" s="7">
        <v>169.5</v>
      </c>
      <c r="P576" s="7">
        <v>2</v>
      </c>
      <c r="Q576" s="7">
        <v>15.24</v>
      </c>
      <c r="R576" s="7">
        <v>35.840000000000003</v>
      </c>
      <c r="S576" s="7" t="s">
        <v>2972</v>
      </c>
      <c r="T576" s="7">
        <v>730</v>
      </c>
      <c r="U576" s="7" t="s">
        <v>206</v>
      </c>
      <c r="V576" s="7" t="s">
        <v>221</v>
      </c>
      <c r="W576" s="8" t="s">
        <v>41</v>
      </c>
      <c r="X576" s="3">
        <v>44907</v>
      </c>
      <c r="Y576" s="4" t="str">
        <f>TEXT(India_Data[[#This Row],[Order Date]],"YYYY")</f>
        <v>2022</v>
      </c>
      <c r="Z576" s="4" t="str">
        <f>TEXT(India_Data[[#This Row],[Order Date]],"dddd")</f>
        <v>Monday</v>
      </c>
      <c r="AA576" s="4" t="str">
        <f>TEXT(India_Data[[#This Row],[Order Date]],"MMMM")</f>
        <v>December</v>
      </c>
      <c r="AB576" s="4">
        <v>44913</v>
      </c>
      <c r="AC576" t="str">
        <f>IF(OR(India_Data[[#This Row],[Dayname]]="Sunday",India_Data[[#This Row],[Dayname]]="Saturday"),"Weekend","Weekday")</f>
        <v>Weekday</v>
      </c>
      <c r="AD576">
        <f>WEEKDAY(India_Data[[#This Row],[Order Date]])</f>
        <v>2</v>
      </c>
      <c r="AE576" t="str">
        <f>IF(OR(India_Data[[#This Row],[Column1]]=1,India_Data[[#This Row],[Column1]]=7),"Weekend","Weekday")</f>
        <v>Weekday</v>
      </c>
      <c r="AF576" s="15">
        <f>WEEKDAY(India_Data[[#This Row],[Order Date]],2)</f>
        <v>1</v>
      </c>
      <c r="AG576" s="15" t="str">
        <f>IF(India_Data[[#This Row],[Column3]]&gt;5,"Weekend","weekday")</f>
        <v>weekday</v>
      </c>
    </row>
    <row r="577" spans="1:33" x14ac:dyDescent="0.35">
      <c r="A577" s="9">
        <v>576</v>
      </c>
      <c r="B577" s="7" t="s">
        <v>2969</v>
      </c>
      <c r="C577" s="7" t="s">
        <v>2928</v>
      </c>
      <c r="D577" s="7" t="s">
        <v>2970</v>
      </c>
      <c r="E577" s="7" t="s">
        <v>2971</v>
      </c>
      <c r="F577" s="7" t="s">
        <v>110</v>
      </c>
      <c r="G577" s="7" t="s">
        <v>260</v>
      </c>
      <c r="H577" s="7" t="s">
        <v>260</v>
      </c>
      <c r="I577" s="7" t="s">
        <v>32</v>
      </c>
      <c r="J577" s="7" t="s">
        <v>33</v>
      </c>
      <c r="K577" s="7" t="s">
        <v>3278</v>
      </c>
      <c r="L577" s="7" t="s">
        <v>35</v>
      </c>
      <c r="M577" s="7" t="s">
        <v>36</v>
      </c>
      <c r="N577" s="7" t="s">
        <v>3279</v>
      </c>
      <c r="O577" s="7">
        <v>97.68</v>
      </c>
      <c r="P577" s="7">
        <v>2</v>
      </c>
      <c r="Q577" s="7">
        <v>13.62</v>
      </c>
      <c r="R577" s="7">
        <v>20.100000000000001</v>
      </c>
      <c r="S577" s="7" t="s">
        <v>2972</v>
      </c>
      <c r="T577" s="7">
        <v>42</v>
      </c>
      <c r="U577" s="7" t="s">
        <v>206</v>
      </c>
      <c r="V577" s="7" t="s">
        <v>228</v>
      </c>
      <c r="W577" s="8" t="s">
        <v>41</v>
      </c>
      <c r="X577" s="3">
        <v>45522</v>
      </c>
      <c r="Y577" s="4" t="str">
        <f>TEXT(India_Data[[#This Row],[Order Date]],"YYYY")</f>
        <v>2024</v>
      </c>
      <c r="Z577" s="4" t="str">
        <f>TEXT(India_Data[[#This Row],[Order Date]],"dddd")</f>
        <v>Sunday</v>
      </c>
      <c r="AA577" s="4" t="str">
        <f>TEXT(India_Data[[#This Row],[Order Date]],"MMMM")</f>
        <v>August</v>
      </c>
      <c r="AB577" s="4">
        <v>45527</v>
      </c>
      <c r="AC577" t="str">
        <f>IF(OR(India_Data[[#This Row],[Dayname]]="Sunday",India_Data[[#This Row],[Dayname]]="Saturday"),"Weekend","Weekday")</f>
        <v>Weekend</v>
      </c>
      <c r="AD577">
        <f>WEEKDAY(India_Data[[#This Row],[Order Date]])</f>
        <v>1</v>
      </c>
      <c r="AE577" t="str">
        <f>IF(OR(India_Data[[#This Row],[Column1]]=1,India_Data[[#This Row],[Column1]]=7),"Weekend","Weekday")</f>
        <v>Weekend</v>
      </c>
      <c r="AF577" s="15">
        <f>WEEKDAY(India_Data[[#This Row],[Order Date]],2)</f>
        <v>7</v>
      </c>
      <c r="AG577" s="15" t="str">
        <f>IF(India_Data[[#This Row],[Column3]]&gt;5,"Weekend","weekday")</f>
        <v>Weekend</v>
      </c>
    </row>
    <row r="578" spans="1:33" x14ac:dyDescent="0.35">
      <c r="A578" s="9">
        <v>577</v>
      </c>
      <c r="B578" s="7" t="s">
        <v>3280</v>
      </c>
      <c r="C578" s="7" t="s">
        <v>2928</v>
      </c>
      <c r="D578" s="7" t="s">
        <v>3281</v>
      </c>
      <c r="E578" s="7" t="s">
        <v>3282</v>
      </c>
      <c r="F578" s="7" t="s">
        <v>110</v>
      </c>
      <c r="G578" s="7" t="s">
        <v>1887</v>
      </c>
      <c r="H578" s="7" t="s">
        <v>563</v>
      </c>
      <c r="I578" s="7" t="s">
        <v>32</v>
      </c>
      <c r="J578" s="7" t="s">
        <v>54</v>
      </c>
      <c r="K578" s="7" t="s">
        <v>3283</v>
      </c>
      <c r="L578" s="7" t="s">
        <v>35</v>
      </c>
      <c r="M578" s="7" t="s">
        <v>105</v>
      </c>
      <c r="N578" s="7" t="s">
        <v>1146</v>
      </c>
      <c r="O578" s="7">
        <v>55.98</v>
      </c>
      <c r="P578" s="7">
        <v>2</v>
      </c>
      <c r="Q578" s="7">
        <v>27.96</v>
      </c>
      <c r="R578" s="7">
        <v>8.5299999999999994</v>
      </c>
      <c r="S578" s="7" t="s">
        <v>2972</v>
      </c>
      <c r="T578" s="7">
        <v>712</v>
      </c>
      <c r="U578" s="7" t="s">
        <v>206</v>
      </c>
      <c r="V578" s="7" t="s">
        <v>207</v>
      </c>
      <c r="W578" s="8" t="s">
        <v>58</v>
      </c>
      <c r="X578" s="3">
        <v>45143</v>
      </c>
      <c r="Y578" s="4" t="str">
        <f>TEXT(India_Data[[#This Row],[Order Date]],"YYYY")</f>
        <v>2023</v>
      </c>
      <c r="Z578" s="4" t="str">
        <f>TEXT(India_Data[[#This Row],[Order Date]],"dddd")</f>
        <v>Saturday</v>
      </c>
      <c r="AA578" s="4" t="str">
        <f>TEXT(India_Data[[#This Row],[Order Date]],"MMMM")</f>
        <v>August</v>
      </c>
      <c r="AB578" s="4">
        <v>45059</v>
      </c>
      <c r="AC578" t="str">
        <f>IF(OR(India_Data[[#This Row],[Dayname]]="Sunday",India_Data[[#This Row],[Dayname]]="Saturday"),"Weekend","Weekday")</f>
        <v>Weekend</v>
      </c>
      <c r="AD578">
        <f>WEEKDAY(India_Data[[#This Row],[Order Date]])</f>
        <v>7</v>
      </c>
      <c r="AE578" t="str">
        <f>IF(OR(India_Data[[#This Row],[Column1]]=1,India_Data[[#This Row],[Column1]]=7),"Weekend","Weekday")</f>
        <v>Weekend</v>
      </c>
      <c r="AF578" s="15">
        <f>WEEKDAY(India_Data[[#This Row],[Order Date]],2)</f>
        <v>6</v>
      </c>
      <c r="AG578" s="15" t="str">
        <f>IF(India_Data[[#This Row],[Column3]]&gt;5,"Weekend","weekday")</f>
        <v>Weekend</v>
      </c>
    </row>
    <row r="579" spans="1:33" x14ac:dyDescent="0.35">
      <c r="A579" s="9">
        <v>578</v>
      </c>
      <c r="B579" s="7" t="s">
        <v>3263</v>
      </c>
      <c r="C579" s="7" t="s">
        <v>2928</v>
      </c>
      <c r="D579" s="7" t="s">
        <v>572</v>
      </c>
      <c r="E579" s="7" t="s">
        <v>573</v>
      </c>
      <c r="F579" s="7" t="s">
        <v>110</v>
      </c>
      <c r="G579" s="7" t="s">
        <v>2950</v>
      </c>
      <c r="H579" s="7" t="s">
        <v>157</v>
      </c>
      <c r="I579" s="7" t="s">
        <v>32</v>
      </c>
      <c r="J579" s="7" t="s">
        <v>47</v>
      </c>
      <c r="K579" s="7" t="s">
        <v>3284</v>
      </c>
      <c r="L579" s="7" t="s">
        <v>35</v>
      </c>
      <c r="M579" s="7" t="s">
        <v>36</v>
      </c>
      <c r="N579" s="7" t="s">
        <v>3285</v>
      </c>
      <c r="O579" s="7">
        <v>100.92</v>
      </c>
      <c r="P579" s="7">
        <v>2</v>
      </c>
      <c r="Q579" s="7">
        <v>45.36</v>
      </c>
      <c r="R579" s="7">
        <v>13.54</v>
      </c>
      <c r="S579" s="7" t="s">
        <v>2337</v>
      </c>
      <c r="T579" s="7">
        <v>283</v>
      </c>
      <c r="U579" s="7" t="s">
        <v>206</v>
      </c>
      <c r="V579" s="7" t="s">
        <v>214</v>
      </c>
      <c r="W579" s="8" t="s">
        <v>41</v>
      </c>
      <c r="X579" s="3">
        <v>45635</v>
      </c>
      <c r="Y579" s="4" t="str">
        <f>TEXT(India_Data[[#This Row],[Order Date]],"YYYY")</f>
        <v>2024</v>
      </c>
      <c r="Z579" s="4" t="str">
        <f>TEXT(India_Data[[#This Row],[Order Date]],"dddd")</f>
        <v>Monday</v>
      </c>
      <c r="AA579" s="4" t="str">
        <f>TEXT(India_Data[[#This Row],[Order Date]],"MMMM")</f>
        <v>December</v>
      </c>
      <c r="AB579" s="4">
        <v>45551</v>
      </c>
      <c r="AC579" t="str">
        <f>IF(OR(India_Data[[#This Row],[Dayname]]="Sunday",India_Data[[#This Row],[Dayname]]="Saturday"),"Weekend","Weekday")</f>
        <v>Weekday</v>
      </c>
      <c r="AD579">
        <f>WEEKDAY(India_Data[[#This Row],[Order Date]])</f>
        <v>2</v>
      </c>
      <c r="AE579" t="str">
        <f>IF(OR(India_Data[[#This Row],[Column1]]=1,India_Data[[#This Row],[Column1]]=7),"Weekend","Weekday")</f>
        <v>Weekday</v>
      </c>
      <c r="AF579" s="15">
        <f>WEEKDAY(India_Data[[#This Row],[Order Date]],2)</f>
        <v>1</v>
      </c>
      <c r="AG579" s="15" t="str">
        <f>IF(India_Data[[#This Row],[Column3]]&gt;5,"Weekend","weekday")</f>
        <v>weekday</v>
      </c>
    </row>
    <row r="580" spans="1:33" x14ac:dyDescent="0.35">
      <c r="A580" s="9">
        <v>579</v>
      </c>
      <c r="B580" s="7" t="s">
        <v>3286</v>
      </c>
      <c r="C580" s="7" t="s">
        <v>2928</v>
      </c>
      <c r="D580" s="7" t="s">
        <v>669</v>
      </c>
      <c r="E580" s="7" t="s">
        <v>670</v>
      </c>
      <c r="F580" s="7" t="s">
        <v>110</v>
      </c>
      <c r="G580" s="7" t="s">
        <v>164</v>
      </c>
      <c r="H580" s="7" t="s">
        <v>165</v>
      </c>
      <c r="I580" s="7" t="s">
        <v>32</v>
      </c>
      <c r="J580" s="7" t="s">
        <v>47</v>
      </c>
      <c r="K580" s="7" t="s">
        <v>758</v>
      </c>
      <c r="L580" s="7" t="s">
        <v>35</v>
      </c>
      <c r="M580" s="7" t="s">
        <v>159</v>
      </c>
      <c r="N580" s="7" t="s">
        <v>759</v>
      </c>
      <c r="O580" s="7">
        <v>109.8</v>
      </c>
      <c r="P580" s="7">
        <v>2</v>
      </c>
      <c r="Q580" s="7">
        <v>43.92</v>
      </c>
      <c r="R580" s="7">
        <v>9.49</v>
      </c>
      <c r="S580" s="7" t="s">
        <v>38</v>
      </c>
      <c r="T580" s="7">
        <v>139</v>
      </c>
      <c r="U580" s="7" t="s">
        <v>206</v>
      </c>
      <c r="V580" s="7" t="s">
        <v>221</v>
      </c>
      <c r="W580" s="8" t="s">
        <v>58</v>
      </c>
      <c r="X580" s="3">
        <v>45595</v>
      </c>
      <c r="Y580" s="4" t="str">
        <f>TEXT(India_Data[[#This Row],[Order Date]],"YYYY")</f>
        <v>2024</v>
      </c>
      <c r="Z580" s="4" t="str">
        <f>TEXT(India_Data[[#This Row],[Order Date]],"dddd")</f>
        <v>Wednesday</v>
      </c>
      <c r="AA580" s="4" t="str">
        <f>TEXT(India_Data[[#This Row],[Order Date]],"MMMM")</f>
        <v>October</v>
      </c>
      <c r="AB580" s="4">
        <v>45393</v>
      </c>
      <c r="AC580" t="str">
        <f>IF(OR(India_Data[[#This Row],[Dayname]]="Sunday",India_Data[[#This Row],[Dayname]]="Saturday"),"Weekend","Weekday")</f>
        <v>Weekday</v>
      </c>
      <c r="AD580">
        <f>WEEKDAY(India_Data[[#This Row],[Order Date]])</f>
        <v>4</v>
      </c>
      <c r="AE580" t="str">
        <f>IF(OR(India_Data[[#This Row],[Column1]]=1,India_Data[[#This Row],[Column1]]=7),"Weekend","Weekday")</f>
        <v>Weekday</v>
      </c>
      <c r="AF580" s="15">
        <f>WEEKDAY(India_Data[[#This Row],[Order Date]],2)</f>
        <v>3</v>
      </c>
      <c r="AG580" s="15" t="str">
        <f>IF(India_Data[[#This Row],[Column3]]&gt;5,"Weekend","weekday")</f>
        <v>weekday</v>
      </c>
    </row>
    <row r="581" spans="1:33" x14ac:dyDescent="0.35">
      <c r="A581" s="9">
        <v>580</v>
      </c>
      <c r="B581" s="7" t="s">
        <v>4017</v>
      </c>
      <c r="C581" s="7" t="s">
        <v>3998</v>
      </c>
      <c r="D581" s="7" t="s">
        <v>2695</v>
      </c>
      <c r="E581" s="7" t="s">
        <v>2696</v>
      </c>
      <c r="F581" s="7" t="s">
        <v>29</v>
      </c>
      <c r="G581" s="7" t="s">
        <v>1230</v>
      </c>
      <c r="H581" s="7" t="s">
        <v>303</v>
      </c>
      <c r="I581" s="7" t="s">
        <v>32</v>
      </c>
      <c r="J581" s="7" t="s">
        <v>33</v>
      </c>
      <c r="K581" s="7" t="s">
        <v>3400</v>
      </c>
      <c r="L581" s="7" t="s">
        <v>35</v>
      </c>
      <c r="M581" s="7" t="s">
        <v>76</v>
      </c>
      <c r="N581" s="7" t="s">
        <v>2501</v>
      </c>
      <c r="O581" s="7">
        <v>76.2</v>
      </c>
      <c r="P581" s="7">
        <v>5</v>
      </c>
      <c r="Q581" s="7">
        <v>10.65</v>
      </c>
      <c r="R581" s="7">
        <v>5.29</v>
      </c>
      <c r="S581" s="7" t="s">
        <v>2337</v>
      </c>
      <c r="T581" s="7">
        <v>66</v>
      </c>
      <c r="U581" s="7" t="s">
        <v>206</v>
      </c>
      <c r="V581" s="7" t="s">
        <v>207</v>
      </c>
      <c r="W581" s="8" t="s">
        <v>58</v>
      </c>
      <c r="X581" s="3">
        <v>44465</v>
      </c>
      <c r="Y581" s="4" t="str">
        <f>TEXT(India_Data[[#This Row],[Order Date]],"YYYY")</f>
        <v>2021</v>
      </c>
      <c r="Z581" s="4" t="str">
        <f>TEXT(India_Data[[#This Row],[Order Date]],"dddd")</f>
        <v>Sunday</v>
      </c>
      <c r="AA581" s="4" t="str">
        <f>TEXT(India_Data[[#This Row],[Order Date]],"MMMM")</f>
        <v>September</v>
      </c>
      <c r="AB581" s="4">
        <v>44469</v>
      </c>
      <c r="AC581" t="str">
        <f>IF(OR(India_Data[[#This Row],[Dayname]]="Sunday",India_Data[[#This Row],[Dayname]]="Saturday"),"Weekend","Weekday")</f>
        <v>Weekend</v>
      </c>
      <c r="AD581">
        <f>WEEKDAY(India_Data[[#This Row],[Order Date]])</f>
        <v>1</v>
      </c>
      <c r="AE581" t="str">
        <f>IF(OR(India_Data[[#This Row],[Column1]]=1,India_Data[[#This Row],[Column1]]=7),"Weekend","Weekday")</f>
        <v>Weekend</v>
      </c>
      <c r="AF581" s="15">
        <f>WEEKDAY(India_Data[[#This Row],[Order Date]],2)</f>
        <v>7</v>
      </c>
      <c r="AG581" s="15" t="str">
        <f>IF(India_Data[[#This Row],[Column3]]&gt;5,"Weekend","weekday")</f>
        <v>Weekend</v>
      </c>
    </row>
    <row r="582" spans="1:33" x14ac:dyDescent="0.35">
      <c r="A582" s="9">
        <v>581</v>
      </c>
      <c r="B582" s="7" t="s">
        <v>3781</v>
      </c>
      <c r="C582" s="7" t="s">
        <v>3631</v>
      </c>
      <c r="D582" s="7" t="s">
        <v>3782</v>
      </c>
      <c r="E582" s="7" t="s">
        <v>3783</v>
      </c>
      <c r="F582" s="7" t="s">
        <v>29</v>
      </c>
      <c r="G582" s="7" t="s">
        <v>813</v>
      </c>
      <c r="H582" s="7" t="s">
        <v>46</v>
      </c>
      <c r="I582" s="7" t="s">
        <v>32</v>
      </c>
      <c r="J582" s="7" t="s">
        <v>47</v>
      </c>
      <c r="K582" s="7" t="s">
        <v>450</v>
      </c>
      <c r="L582" s="7" t="s">
        <v>35</v>
      </c>
      <c r="M582" s="7" t="s">
        <v>98</v>
      </c>
      <c r="N582" s="7" t="s">
        <v>451</v>
      </c>
      <c r="O582" s="7">
        <v>133.5</v>
      </c>
      <c r="P582" s="7">
        <v>5</v>
      </c>
      <c r="Q582" s="7">
        <v>65.400000000000006</v>
      </c>
      <c r="R582" s="7">
        <v>17.12</v>
      </c>
      <c r="S582" s="7" t="s">
        <v>38</v>
      </c>
      <c r="T582" s="7">
        <v>756</v>
      </c>
      <c r="U582" s="7" t="s">
        <v>206</v>
      </c>
      <c r="V582" s="7" t="s">
        <v>221</v>
      </c>
      <c r="W582" s="8" t="s">
        <v>41</v>
      </c>
      <c r="X582" s="3">
        <v>45157</v>
      </c>
      <c r="Y582" s="4" t="str">
        <f>TEXT(India_Data[[#This Row],[Order Date]],"YYYY")</f>
        <v>2023</v>
      </c>
      <c r="Z582" s="4" t="str">
        <f>TEXT(India_Data[[#This Row],[Order Date]],"dddd")</f>
        <v>Saturday</v>
      </c>
      <c r="AA582" s="4" t="str">
        <f>TEXT(India_Data[[#This Row],[Order Date]],"MMMM")</f>
        <v>August</v>
      </c>
      <c r="AB582" s="4">
        <v>45163</v>
      </c>
      <c r="AC582" t="str">
        <f>IF(OR(India_Data[[#This Row],[Dayname]]="Sunday",India_Data[[#This Row],[Dayname]]="Saturday"),"Weekend","Weekday")</f>
        <v>Weekend</v>
      </c>
      <c r="AD582">
        <f>WEEKDAY(India_Data[[#This Row],[Order Date]])</f>
        <v>7</v>
      </c>
      <c r="AE582" t="str">
        <f>IF(OR(India_Data[[#This Row],[Column1]]=1,India_Data[[#This Row],[Column1]]=7),"Weekend","Weekday")</f>
        <v>Weekend</v>
      </c>
      <c r="AF582" s="15">
        <f>WEEKDAY(India_Data[[#This Row],[Order Date]],2)</f>
        <v>6</v>
      </c>
      <c r="AG582" s="15" t="str">
        <f>IF(India_Data[[#This Row],[Column3]]&gt;5,"Weekend","weekday")</f>
        <v>Weekend</v>
      </c>
    </row>
    <row r="583" spans="1:33" x14ac:dyDescent="0.35">
      <c r="A583" s="9">
        <v>582</v>
      </c>
      <c r="B583" s="7" t="s">
        <v>3885</v>
      </c>
      <c r="C583" s="7" t="s">
        <v>3631</v>
      </c>
      <c r="D583" s="7" t="s">
        <v>3886</v>
      </c>
      <c r="E583" s="7" t="s">
        <v>3887</v>
      </c>
      <c r="F583" s="7" t="s">
        <v>29</v>
      </c>
      <c r="G583" s="7" t="s">
        <v>657</v>
      </c>
      <c r="H583" s="7" t="s">
        <v>143</v>
      </c>
      <c r="I583" s="7" t="s">
        <v>32</v>
      </c>
      <c r="J583" s="7" t="s">
        <v>33</v>
      </c>
      <c r="K583" s="7" t="s">
        <v>746</v>
      </c>
      <c r="L583" s="7" t="s">
        <v>35</v>
      </c>
      <c r="M583" s="7" t="s">
        <v>84</v>
      </c>
      <c r="N583" s="7" t="s">
        <v>747</v>
      </c>
      <c r="O583" s="7">
        <v>23.25</v>
      </c>
      <c r="P583" s="7">
        <v>5</v>
      </c>
      <c r="Q583" s="7">
        <v>6.15</v>
      </c>
      <c r="R583" s="7">
        <v>5.49</v>
      </c>
      <c r="S583" s="7" t="s">
        <v>2337</v>
      </c>
      <c r="T583" s="7">
        <v>53</v>
      </c>
      <c r="U583" s="7" t="s">
        <v>206</v>
      </c>
      <c r="V583" s="7" t="s">
        <v>228</v>
      </c>
      <c r="W583" s="8" t="s">
        <v>58</v>
      </c>
      <c r="X583" s="3">
        <v>45112</v>
      </c>
      <c r="Y583" s="4" t="str">
        <f>TEXT(India_Data[[#This Row],[Order Date]],"YYYY")</f>
        <v>2023</v>
      </c>
      <c r="Z583" s="4" t="str">
        <f>TEXT(India_Data[[#This Row],[Order Date]],"dddd")</f>
        <v>Wednesday</v>
      </c>
      <c r="AA583" s="4" t="str">
        <f>TEXT(India_Data[[#This Row],[Order Date]],"MMMM")</f>
        <v>July</v>
      </c>
      <c r="AB583" s="4">
        <v>45265</v>
      </c>
      <c r="AC583" t="str">
        <f>IF(OR(India_Data[[#This Row],[Dayname]]="Sunday",India_Data[[#This Row],[Dayname]]="Saturday"),"Weekend","Weekday")</f>
        <v>Weekday</v>
      </c>
      <c r="AD583">
        <f>WEEKDAY(India_Data[[#This Row],[Order Date]])</f>
        <v>4</v>
      </c>
      <c r="AE583" t="str">
        <f>IF(OR(India_Data[[#This Row],[Column1]]=1,India_Data[[#This Row],[Column1]]=7),"Weekend","Weekday")</f>
        <v>Weekday</v>
      </c>
      <c r="AF583" s="15">
        <f>WEEKDAY(India_Data[[#This Row],[Order Date]],2)</f>
        <v>3</v>
      </c>
      <c r="AG583" s="15" t="str">
        <f>IF(India_Data[[#This Row],[Column3]]&gt;5,"Weekend","weekday")</f>
        <v>weekday</v>
      </c>
    </row>
    <row r="584" spans="1:33" x14ac:dyDescent="0.35">
      <c r="A584" s="9">
        <v>583</v>
      </c>
      <c r="B584" s="7" t="s">
        <v>3376</v>
      </c>
      <c r="C584" s="7" t="s">
        <v>2928</v>
      </c>
      <c r="D584" s="7" t="s">
        <v>3377</v>
      </c>
      <c r="E584" s="7" t="s">
        <v>3378</v>
      </c>
      <c r="F584" s="7" t="s">
        <v>29</v>
      </c>
      <c r="G584" s="7" t="s">
        <v>613</v>
      </c>
      <c r="H584" s="7" t="s">
        <v>157</v>
      </c>
      <c r="I584" s="7" t="s">
        <v>32</v>
      </c>
      <c r="J584" s="7" t="s">
        <v>47</v>
      </c>
      <c r="K584" s="7" t="s">
        <v>3309</v>
      </c>
      <c r="L584" s="7" t="s">
        <v>35</v>
      </c>
      <c r="M584" s="7" t="s">
        <v>76</v>
      </c>
      <c r="N584" s="7" t="s">
        <v>3310</v>
      </c>
      <c r="O584" s="7">
        <v>84.75</v>
      </c>
      <c r="P584" s="7">
        <v>5</v>
      </c>
      <c r="Q584" s="7">
        <v>6.75</v>
      </c>
      <c r="R584" s="7">
        <v>11.32</v>
      </c>
      <c r="S584" s="7" t="s">
        <v>2972</v>
      </c>
      <c r="T584" s="7">
        <v>85</v>
      </c>
      <c r="U584" s="7" t="s">
        <v>206</v>
      </c>
      <c r="V584" s="7" t="s">
        <v>207</v>
      </c>
      <c r="W584" s="8" t="s">
        <v>58</v>
      </c>
      <c r="X584" s="3">
        <v>44870</v>
      </c>
      <c r="Y584" s="4" t="str">
        <f>TEXT(India_Data[[#This Row],[Order Date]],"YYYY")</f>
        <v>2022</v>
      </c>
      <c r="Z584" s="4" t="str">
        <f>TEXT(India_Data[[#This Row],[Order Date]],"dddd")</f>
        <v>Saturday</v>
      </c>
      <c r="AA584" s="4" t="str">
        <f>TEXT(India_Data[[#This Row],[Order Date]],"MMMM")</f>
        <v>November</v>
      </c>
      <c r="AB584" s="4">
        <v>44696</v>
      </c>
      <c r="AC584" t="str">
        <f>IF(OR(India_Data[[#This Row],[Dayname]]="Sunday",India_Data[[#This Row],[Dayname]]="Saturday"),"Weekend","Weekday")</f>
        <v>Weekend</v>
      </c>
      <c r="AD584">
        <f>WEEKDAY(India_Data[[#This Row],[Order Date]])</f>
        <v>7</v>
      </c>
      <c r="AE584" t="str">
        <f>IF(OR(India_Data[[#This Row],[Column1]]=1,India_Data[[#This Row],[Column1]]=7),"Weekend","Weekday")</f>
        <v>Weekend</v>
      </c>
      <c r="AF584" s="15">
        <f>WEEKDAY(India_Data[[#This Row],[Order Date]],2)</f>
        <v>6</v>
      </c>
      <c r="AG584" s="15" t="str">
        <f>IF(India_Data[[#This Row],[Column3]]&gt;5,"Weekend","weekday")</f>
        <v>Weekend</v>
      </c>
    </row>
    <row r="585" spans="1:33" x14ac:dyDescent="0.35">
      <c r="A585" s="9">
        <v>584</v>
      </c>
      <c r="B585" s="7" t="s">
        <v>3379</v>
      </c>
      <c r="C585" s="7" t="s">
        <v>2928</v>
      </c>
      <c r="D585" s="7" t="s">
        <v>2394</v>
      </c>
      <c r="E585" s="7" t="s">
        <v>2395</v>
      </c>
      <c r="F585" s="7" t="s">
        <v>29</v>
      </c>
      <c r="G585" s="7" t="s">
        <v>260</v>
      </c>
      <c r="H585" s="7" t="s">
        <v>260</v>
      </c>
      <c r="I585" s="7" t="s">
        <v>32</v>
      </c>
      <c r="J585" s="7" t="s">
        <v>33</v>
      </c>
      <c r="K585" s="7" t="s">
        <v>2541</v>
      </c>
      <c r="L585" s="7" t="s">
        <v>35</v>
      </c>
      <c r="M585" s="7" t="s">
        <v>145</v>
      </c>
      <c r="N585" s="7" t="s">
        <v>2542</v>
      </c>
      <c r="O585" s="7">
        <v>155.85</v>
      </c>
      <c r="P585" s="7">
        <v>5</v>
      </c>
      <c r="Q585" s="7">
        <v>4.6500000000000004</v>
      </c>
      <c r="R585" s="7">
        <v>21.78</v>
      </c>
      <c r="S585" s="7" t="s">
        <v>38</v>
      </c>
      <c r="T585" s="7">
        <v>95</v>
      </c>
      <c r="U585" s="7" t="s">
        <v>206</v>
      </c>
      <c r="V585" s="7" t="s">
        <v>214</v>
      </c>
      <c r="W585" s="8" t="s">
        <v>41</v>
      </c>
      <c r="X585" s="3">
        <v>45558</v>
      </c>
      <c r="Y585" s="4" t="str">
        <f>TEXT(India_Data[[#This Row],[Order Date]],"YYYY")</f>
        <v>2024</v>
      </c>
      <c r="Z585" s="4" t="str">
        <f>TEXT(India_Data[[#This Row],[Order Date]],"dddd")</f>
        <v>Monday</v>
      </c>
      <c r="AA585" s="4" t="str">
        <f>TEXT(India_Data[[#This Row],[Order Date]],"MMMM")</f>
        <v>September</v>
      </c>
      <c r="AB585" s="4">
        <v>45562</v>
      </c>
      <c r="AC585" t="str">
        <f>IF(OR(India_Data[[#This Row],[Dayname]]="Sunday",India_Data[[#This Row],[Dayname]]="Saturday"),"Weekend","Weekday")</f>
        <v>Weekday</v>
      </c>
      <c r="AD585">
        <f>WEEKDAY(India_Data[[#This Row],[Order Date]])</f>
        <v>2</v>
      </c>
      <c r="AE585" t="str">
        <f>IF(OR(India_Data[[#This Row],[Column1]]=1,India_Data[[#This Row],[Column1]]=7),"Weekend","Weekday")</f>
        <v>Weekday</v>
      </c>
      <c r="AF585" s="15">
        <f>WEEKDAY(India_Data[[#This Row],[Order Date]],2)</f>
        <v>1</v>
      </c>
      <c r="AG585" s="15" t="str">
        <f>IF(India_Data[[#This Row],[Column3]]&gt;5,"Weekend","weekday")</f>
        <v>weekday</v>
      </c>
    </row>
    <row r="586" spans="1:33" x14ac:dyDescent="0.35">
      <c r="A586" s="9">
        <v>585</v>
      </c>
      <c r="B586" s="7" t="s">
        <v>3380</v>
      </c>
      <c r="C586" s="7" t="s">
        <v>2928</v>
      </c>
      <c r="D586" s="7" t="s">
        <v>3208</v>
      </c>
      <c r="E586" s="7" t="s">
        <v>3209</v>
      </c>
      <c r="F586" s="7" t="s">
        <v>29</v>
      </c>
      <c r="G586" s="7" t="s">
        <v>203</v>
      </c>
      <c r="H586" s="7" t="s">
        <v>53</v>
      </c>
      <c r="I586" s="7" t="s">
        <v>32</v>
      </c>
      <c r="J586" s="7" t="s">
        <v>54</v>
      </c>
      <c r="K586" s="7" t="s">
        <v>3381</v>
      </c>
      <c r="L586" s="7" t="s">
        <v>35</v>
      </c>
      <c r="M586" s="7" t="s">
        <v>159</v>
      </c>
      <c r="N586" s="7" t="s">
        <v>3382</v>
      </c>
      <c r="O586" s="7">
        <v>227.4</v>
      </c>
      <c r="P586" s="7">
        <v>5</v>
      </c>
      <c r="Q586" s="7">
        <v>49.95</v>
      </c>
      <c r="R586" s="7">
        <v>16.600000000000001</v>
      </c>
      <c r="S586" s="7" t="s">
        <v>38</v>
      </c>
      <c r="T586" s="7">
        <v>438</v>
      </c>
      <c r="U586" s="7" t="s">
        <v>206</v>
      </c>
      <c r="V586" s="7" t="s">
        <v>228</v>
      </c>
      <c r="W586" s="8" t="s">
        <v>41</v>
      </c>
      <c r="X586" s="3">
        <v>44202</v>
      </c>
      <c r="Y586" s="4" t="str">
        <f>TEXT(India_Data[[#This Row],[Order Date]],"YYYY")</f>
        <v>2021</v>
      </c>
      <c r="Z586" s="4" t="str">
        <f>TEXT(India_Data[[#This Row],[Order Date]],"dddd")</f>
        <v>Wednesday</v>
      </c>
      <c r="AA586" s="4" t="str">
        <f>TEXT(India_Data[[#This Row],[Order Date]],"MMMM")</f>
        <v>January</v>
      </c>
      <c r="AB586" s="4">
        <v>44353</v>
      </c>
      <c r="AC586" t="str">
        <f>IF(OR(India_Data[[#This Row],[Dayname]]="Sunday",India_Data[[#This Row],[Dayname]]="Saturday"),"Weekend","Weekday")</f>
        <v>Weekday</v>
      </c>
      <c r="AD586">
        <f>WEEKDAY(India_Data[[#This Row],[Order Date]])</f>
        <v>4</v>
      </c>
      <c r="AE586" t="str">
        <f>IF(OR(India_Data[[#This Row],[Column1]]=1,India_Data[[#This Row],[Column1]]=7),"Weekend","Weekday")</f>
        <v>Weekday</v>
      </c>
      <c r="AF586" s="15">
        <f>WEEKDAY(India_Data[[#This Row],[Order Date]],2)</f>
        <v>3</v>
      </c>
      <c r="AG586" s="15" t="str">
        <f>IF(India_Data[[#This Row],[Column3]]&gt;5,"Weekend","weekday")</f>
        <v>weekday</v>
      </c>
    </row>
    <row r="587" spans="1:33" x14ac:dyDescent="0.35">
      <c r="A587" s="9">
        <v>586</v>
      </c>
      <c r="B587" s="7" t="s">
        <v>4066</v>
      </c>
      <c r="C587" s="7" t="s">
        <v>3998</v>
      </c>
      <c r="D587" s="7" t="s">
        <v>379</v>
      </c>
      <c r="E587" s="7" t="s">
        <v>380</v>
      </c>
      <c r="F587" s="7" t="s">
        <v>29</v>
      </c>
      <c r="G587" s="7" t="s">
        <v>191</v>
      </c>
      <c r="H587" s="7" t="s">
        <v>63</v>
      </c>
      <c r="I587" s="7" t="s">
        <v>32</v>
      </c>
      <c r="J587" s="7" t="s">
        <v>54</v>
      </c>
      <c r="K587" s="7" t="s">
        <v>4067</v>
      </c>
      <c r="L587" s="7" t="s">
        <v>35</v>
      </c>
      <c r="M587" s="7" t="s">
        <v>275</v>
      </c>
      <c r="N587" s="7" t="s">
        <v>4068</v>
      </c>
      <c r="O587" s="7">
        <v>1840.68</v>
      </c>
      <c r="P587" s="7">
        <v>6</v>
      </c>
      <c r="Q587" s="7">
        <v>846.54</v>
      </c>
      <c r="R587" s="7">
        <v>2.97</v>
      </c>
      <c r="S587" s="7" t="s">
        <v>38</v>
      </c>
      <c r="T587" s="7">
        <v>128</v>
      </c>
      <c r="U587" s="7" t="s">
        <v>206</v>
      </c>
      <c r="V587" s="7" t="s">
        <v>207</v>
      </c>
      <c r="W587" s="8" t="s">
        <v>58</v>
      </c>
      <c r="X587" s="3">
        <v>45070</v>
      </c>
      <c r="Y587" s="4" t="str">
        <f>TEXT(India_Data[[#This Row],[Order Date]],"YYYY")</f>
        <v>2023</v>
      </c>
      <c r="Z587" s="4" t="str">
        <f>TEXT(India_Data[[#This Row],[Order Date]],"dddd")</f>
        <v>Wednesday</v>
      </c>
      <c r="AA587" s="4" t="str">
        <f>TEXT(India_Data[[#This Row],[Order Date]],"MMMM")</f>
        <v>May</v>
      </c>
      <c r="AB587" s="4">
        <v>45076</v>
      </c>
      <c r="AC587" t="str">
        <f>IF(OR(India_Data[[#This Row],[Dayname]]="Sunday",India_Data[[#This Row],[Dayname]]="Saturday"),"Weekend","Weekday")</f>
        <v>Weekday</v>
      </c>
      <c r="AD587">
        <f>WEEKDAY(India_Data[[#This Row],[Order Date]])</f>
        <v>4</v>
      </c>
      <c r="AE587" t="str">
        <f>IF(OR(India_Data[[#This Row],[Column1]]=1,India_Data[[#This Row],[Column1]]=7),"Weekend","Weekday")</f>
        <v>Weekday</v>
      </c>
      <c r="AF587" s="15">
        <f>WEEKDAY(India_Data[[#This Row],[Order Date]],2)</f>
        <v>3</v>
      </c>
      <c r="AG587" s="15" t="str">
        <f>IF(India_Data[[#This Row],[Column3]]&gt;5,"Weekend","weekday")</f>
        <v>weekday</v>
      </c>
    </row>
    <row r="588" spans="1:33" x14ac:dyDescent="0.35">
      <c r="A588" s="9">
        <v>587</v>
      </c>
      <c r="B588" s="7" t="s">
        <v>3915</v>
      </c>
      <c r="C588" s="7" t="s">
        <v>3631</v>
      </c>
      <c r="D588" s="7" t="s">
        <v>594</v>
      </c>
      <c r="E588" s="7" t="s">
        <v>595</v>
      </c>
      <c r="F588" s="7" t="s">
        <v>29</v>
      </c>
      <c r="G588" s="7" t="s">
        <v>211</v>
      </c>
      <c r="H588" s="7" t="s">
        <v>31</v>
      </c>
      <c r="I588" s="7" t="s">
        <v>32</v>
      </c>
      <c r="J588" s="7" t="s">
        <v>33</v>
      </c>
      <c r="K588" s="7" t="s">
        <v>1454</v>
      </c>
      <c r="L588" s="7" t="s">
        <v>35</v>
      </c>
      <c r="M588" s="7" t="s">
        <v>76</v>
      </c>
      <c r="N588" s="7" t="s">
        <v>1455</v>
      </c>
      <c r="O588" s="7">
        <v>102.24</v>
      </c>
      <c r="P588" s="7">
        <v>6</v>
      </c>
      <c r="Q588" s="7">
        <v>43.92</v>
      </c>
      <c r="R588" s="7">
        <v>41.98</v>
      </c>
      <c r="S588" s="7" t="s">
        <v>2972</v>
      </c>
      <c r="T588" s="7">
        <v>70</v>
      </c>
      <c r="U588" s="7" t="s">
        <v>206</v>
      </c>
      <c r="V588" s="7" t="s">
        <v>214</v>
      </c>
      <c r="W588" s="8" t="s">
        <v>58</v>
      </c>
      <c r="X588" s="3">
        <v>44739</v>
      </c>
      <c r="Y588" s="4" t="str">
        <f>TEXT(India_Data[[#This Row],[Order Date]],"YYYY")</f>
        <v>2022</v>
      </c>
      <c r="Z588" s="4" t="str">
        <f>TEXT(India_Data[[#This Row],[Order Date]],"dddd")</f>
        <v>Monday</v>
      </c>
      <c r="AA588" s="4" t="str">
        <f>TEXT(India_Data[[#This Row],[Order Date]],"MMMM")</f>
        <v>June</v>
      </c>
      <c r="AB588" s="4">
        <v>44599</v>
      </c>
      <c r="AC588" t="str">
        <f>IF(OR(India_Data[[#This Row],[Dayname]]="Sunday",India_Data[[#This Row],[Dayname]]="Saturday"),"Weekend","Weekday")</f>
        <v>Weekday</v>
      </c>
      <c r="AD588">
        <f>WEEKDAY(India_Data[[#This Row],[Order Date]])</f>
        <v>2</v>
      </c>
      <c r="AE588" t="str">
        <f>IF(OR(India_Data[[#This Row],[Column1]]=1,India_Data[[#This Row],[Column1]]=7),"Weekend","Weekday")</f>
        <v>Weekday</v>
      </c>
      <c r="AF588" s="15">
        <f>WEEKDAY(India_Data[[#This Row],[Order Date]],2)</f>
        <v>1</v>
      </c>
      <c r="AG588" s="15" t="str">
        <f>IF(India_Data[[#This Row],[Column3]]&gt;5,"Weekend","weekday")</f>
        <v>weekday</v>
      </c>
    </row>
    <row r="589" spans="1:33" x14ac:dyDescent="0.35">
      <c r="A589" s="9">
        <v>588</v>
      </c>
      <c r="B589" s="7" t="s">
        <v>3916</v>
      </c>
      <c r="C589" s="7" t="s">
        <v>3631</v>
      </c>
      <c r="D589" s="7" t="s">
        <v>1375</v>
      </c>
      <c r="E589" s="7" t="s">
        <v>1376</v>
      </c>
      <c r="F589" s="7" t="s">
        <v>29</v>
      </c>
      <c r="G589" s="7" t="s">
        <v>135</v>
      </c>
      <c r="H589" s="7" t="s">
        <v>136</v>
      </c>
      <c r="I589" s="7" t="s">
        <v>32</v>
      </c>
      <c r="J589" s="7" t="s">
        <v>54</v>
      </c>
      <c r="K589" s="7" t="s">
        <v>330</v>
      </c>
      <c r="L589" s="7" t="s">
        <v>35</v>
      </c>
      <c r="M589" s="7" t="s">
        <v>36</v>
      </c>
      <c r="N589" s="7" t="s">
        <v>331</v>
      </c>
      <c r="O589" s="7">
        <v>85.14</v>
      </c>
      <c r="P589" s="7">
        <v>6</v>
      </c>
      <c r="Q589" s="7">
        <v>21.24</v>
      </c>
      <c r="R589" s="7">
        <v>15.08</v>
      </c>
      <c r="S589" s="7" t="s">
        <v>38</v>
      </c>
      <c r="T589" s="7">
        <v>361</v>
      </c>
      <c r="U589" s="7" t="s">
        <v>206</v>
      </c>
      <c r="V589" s="7" t="s">
        <v>221</v>
      </c>
      <c r="W589" s="8" t="s">
        <v>41</v>
      </c>
      <c r="X589" s="3">
        <v>44265</v>
      </c>
      <c r="Y589" s="4" t="str">
        <f>TEXT(India_Data[[#This Row],[Order Date]],"YYYY")</f>
        <v>2021</v>
      </c>
      <c r="Z589" s="4" t="str">
        <f>TEXT(India_Data[[#This Row],[Order Date]],"dddd")</f>
        <v>Wednesday</v>
      </c>
      <c r="AA589" s="4" t="str">
        <f>TEXT(India_Data[[#This Row],[Order Date]],"MMMM")</f>
        <v>March</v>
      </c>
      <c r="AB589" s="4">
        <v>44449</v>
      </c>
      <c r="AC589" t="str">
        <f>IF(OR(India_Data[[#This Row],[Dayname]]="Sunday",India_Data[[#This Row],[Dayname]]="Saturday"),"Weekend","Weekday")</f>
        <v>Weekday</v>
      </c>
      <c r="AD589">
        <f>WEEKDAY(India_Data[[#This Row],[Order Date]])</f>
        <v>4</v>
      </c>
      <c r="AE589" t="str">
        <f>IF(OR(India_Data[[#This Row],[Column1]]=1,India_Data[[#This Row],[Column1]]=7),"Weekend","Weekday")</f>
        <v>Weekday</v>
      </c>
      <c r="AF589" s="15">
        <f>WEEKDAY(India_Data[[#This Row],[Order Date]],2)</f>
        <v>3</v>
      </c>
      <c r="AG589" s="15" t="str">
        <f>IF(India_Data[[#This Row],[Column3]]&gt;5,"Weekend","weekday")</f>
        <v>weekday</v>
      </c>
    </row>
    <row r="590" spans="1:33" x14ac:dyDescent="0.35">
      <c r="A590" s="9">
        <v>589</v>
      </c>
      <c r="B590" s="7" t="s">
        <v>3383</v>
      </c>
      <c r="C590" s="7" t="s">
        <v>2928</v>
      </c>
      <c r="D590" s="7" t="s">
        <v>2811</v>
      </c>
      <c r="E590" s="7" t="s">
        <v>2812</v>
      </c>
      <c r="F590" s="7" t="s">
        <v>29</v>
      </c>
      <c r="G590" s="7" t="s">
        <v>335</v>
      </c>
      <c r="H590" s="7" t="s">
        <v>335</v>
      </c>
      <c r="I590" s="7" t="s">
        <v>32</v>
      </c>
      <c r="J590" s="7" t="s">
        <v>33</v>
      </c>
      <c r="K590" s="7" t="s">
        <v>3384</v>
      </c>
      <c r="L590" s="7" t="s">
        <v>35</v>
      </c>
      <c r="M590" s="7" t="s">
        <v>36</v>
      </c>
      <c r="N590" s="7" t="s">
        <v>3385</v>
      </c>
      <c r="O590" s="7">
        <v>52.56</v>
      </c>
      <c r="P590" s="7">
        <v>6</v>
      </c>
      <c r="Q590" s="7">
        <v>18.899999999999999</v>
      </c>
      <c r="R590" s="7">
        <v>7.88</v>
      </c>
      <c r="S590" s="7" t="s">
        <v>2972</v>
      </c>
      <c r="T590" s="7">
        <v>467</v>
      </c>
      <c r="U590" s="7" t="s">
        <v>206</v>
      </c>
      <c r="V590" s="7" t="s">
        <v>228</v>
      </c>
      <c r="W590" s="8" t="s">
        <v>41</v>
      </c>
      <c r="X590" s="3">
        <v>45236</v>
      </c>
      <c r="Y590" s="4" t="str">
        <f>TEXT(India_Data[[#This Row],[Order Date]],"YYYY")</f>
        <v>2023</v>
      </c>
      <c r="Z590" s="4" t="str">
        <f>TEXT(India_Data[[#This Row],[Order Date]],"dddd")</f>
        <v>Monday</v>
      </c>
      <c r="AA590" s="4" t="str">
        <f>TEXT(India_Data[[#This Row],[Order Date]],"MMMM")</f>
        <v>November</v>
      </c>
      <c r="AB590" s="4">
        <v>45094</v>
      </c>
      <c r="AC590" t="str">
        <f>IF(OR(India_Data[[#This Row],[Dayname]]="Sunday",India_Data[[#This Row],[Dayname]]="Saturday"),"Weekend","Weekday")</f>
        <v>Weekday</v>
      </c>
      <c r="AD590">
        <f>WEEKDAY(India_Data[[#This Row],[Order Date]])</f>
        <v>2</v>
      </c>
      <c r="AE590" t="str">
        <f>IF(OR(India_Data[[#This Row],[Column1]]=1,India_Data[[#This Row],[Column1]]=7),"Weekend","Weekday")</f>
        <v>Weekday</v>
      </c>
      <c r="AF590" s="15">
        <f>WEEKDAY(India_Data[[#This Row],[Order Date]],2)</f>
        <v>1</v>
      </c>
      <c r="AG590" s="15" t="str">
        <f>IF(India_Data[[#This Row],[Column3]]&gt;5,"Weekend","weekday")</f>
        <v>weekday</v>
      </c>
    </row>
    <row r="591" spans="1:33" x14ac:dyDescent="0.35">
      <c r="A591" s="9">
        <v>590</v>
      </c>
      <c r="B591" s="7" t="s">
        <v>3917</v>
      </c>
      <c r="C591" s="7" t="s">
        <v>3631</v>
      </c>
      <c r="D591" s="7" t="s">
        <v>3918</v>
      </c>
      <c r="E591" s="7" t="s">
        <v>3919</v>
      </c>
      <c r="F591" s="7" t="s">
        <v>29</v>
      </c>
      <c r="G591" s="7" t="s">
        <v>1053</v>
      </c>
      <c r="H591" s="7" t="s">
        <v>31</v>
      </c>
      <c r="I591" s="7" t="s">
        <v>32</v>
      </c>
      <c r="J591" s="7" t="s">
        <v>33</v>
      </c>
      <c r="K591" s="7" t="s">
        <v>3920</v>
      </c>
      <c r="L591" s="7" t="s">
        <v>35</v>
      </c>
      <c r="M591" s="7" t="s">
        <v>76</v>
      </c>
      <c r="N591" s="7" t="s">
        <v>3921</v>
      </c>
      <c r="O591" s="7">
        <v>149.72999999999999</v>
      </c>
      <c r="P591" s="7">
        <v>7</v>
      </c>
      <c r="Q591" s="7">
        <v>40.32</v>
      </c>
      <c r="R591" s="7">
        <v>5.34</v>
      </c>
      <c r="S591" s="7" t="s">
        <v>2337</v>
      </c>
      <c r="T591" s="7">
        <v>630</v>
      </c>
      <c r="U591" s="7" t="s">
        <v>206</v>
      </c>
      <c r="V591" s="7" t="s">
        <v>207</v>
      </c>
      <c r="W591" s="8" t="s">
        <v>41</v>
      </c>
      <c r="X591" s="3">
        <v>45095</v>
      </c>
      <c r="Y591" s="4" t="str">
        <f>TEXT(India_Data[[#This Row],[Order Date]],"YYYY")</f>
        <v>2023</v>
      </c>
      <c r="Z591" s="4" t="str">
        <f>TEXT(India_Data[[#This Row],[Order Date]],"dddd")</f>
        <v>Sunday</v>
      </c>
      <c r="AA591" s="4" t="str">
        <f>TEXT(India_Data[[#This Row],[Order Date]],"MMMM")</f>
        <v>June</v>
      </c>
      <c r="AB591" s="4">
        <v>45101</v>
      </c>
      <c r="AC591" t="str">
        <f>IF(OR(India_Data[[#This Row],[Dayname]]="Sunday",India_Data[[#This Row],[Dayname]]="Saturday"),"Weekend","Weekday")</f>
        <v>Weekend</v>
      </c>
      <c r="AD591">
        <f>WEEKDAY(India_Data[[#This Row],[Order Date]])</f>
        <v>1</v>
      </c>
      <c r="AE591" t="str">
        <f>IF(OR(India_Data[[#This Row],[Column1]]=1,India_Data[[#This Row],[Column1]]=7),"Weekend","Weekday")</f>
        <v>Weekend</v>
      </c>
      <c r="AF591" s="15">
        <f>WEEKDAY(India_Data[[#This Row],[Order Date]],2)</f>
        <v>7</v>
      </c>
      <c r="AG591" s="15" t="str">
        <f>IF(India_Data[[#This Row],[Column3]]&gt;5,"Weekend","weekday")</f>
        <v>Weekend</v>
      </c>
    </row>
    <row r="592" spans="1:33" x14ac:dyDescent="0.35">
      <c r="A592" s="9">
        <v>591</v>
      </c>
      <c r="B592" s="7" t="s">
        <v>3386</v>
      </c>
      <c r="C592" s="7" t="s">
        <v>2928</v>
      </c>
      <c r="D592" s="7" t="s">
        <v>3387</v>
      </c>
      <c r="E592" s="7" t="s">
        <v>3388</v>
      </c>
      <c r="F592" s="7" t="s">
        <v>29</v>
      </c>
      <c r="G592" s="7" t="s">
        <v>1270</v>
      </c>
      <c r="H592" s="7" t="s">
        <v>563</v>
      </c>
      <c r="I592" s="7" t="s">
        <v>32</v>
      </c>
      <c r="J592" s="7" t="s">
        <v>54</v>
      </c>
      <c r="K592" s="7" t="s">
        <v>3389</v>
      </c>
      <c r="L592" s="7" t="s">
        <v>35</v>
      </c>
      <c r="M592" s="7" t="s">
        <v>145</v>
      </c>
      <c r="N592" s="7" t="s">
        <v>3390</v>
      </c>
      <c r="O592" s="7">
        <v>336</v>
      </c>
      <c r="P592" s="7">
        <v>7</v>
      </c>
      <c r="Q592" s="7">
        <v>23.52</v>
      </c>
      <c r="R592" s="7">
        <v>49.25</v>
      </c>
      <c r="S592" s="7" t="s">
        <v>2337</v>
      </c>
      <c r="T592" s="7">
        <v>133</v>
      </c>
      <c r="U592" s="7" t="s">
        <v>206</v>
      </c>
      <c r="V592" s="7" t="s">
        <v>214</v>
      </c>
      <c r="W592" s="8" t="s">
        <v>58</v>
      </c>
      <c r="X592" s="3">
        <v>45327</v>
      </c>
      <c r="Y592" s="4" t="str">
        <f>TEXT(India_Data[[#This Row],[Order Date]],"YYYY")</f>
        <v>2024</v>
      </c>
      <c r="Z592" s="4" t="str">
        <f>TEXT(India_Data[[#This Row],[Order Date]],"dddd")</f>
        <v>Monday</v>
      </c>
      <c r="AA592" s="4" t="str">
        <f>TEXT(India_Data[[#This Row],[Order Date]],"MMMM")</f>
        <v>February</v>
      </c>
      <c r="AB592" s="4">
        <v>45448</v>
      </c>
      <c r="AC592" t="str">
        <f>IF(OR(India_Data[[#This Row],[Dayname]]="Sunday",India_Data[[#This Row],[Dayname]]="Saturday"),"Weekend","Weekday")</f>
        <v>Weekday</v>
      </c>
      <c r="AD592">
        <f>WEEKDAY(India_Data[[#This Row],[Order Date]])</f>
        <v>2</v>
      </c>
      <c r="AE592" t="str">
        <f>IF(OR(India_Data[[#This Row],[Column1]]=1,India_Data[[#This Row],[Column1]]=7),"Weekend","Weekday")</f>
        <v>Weekday</v>
      </c>
      <c r="AF592" s="15">
        <f>WEEKDAY(India_Data[[#This Row],[Order Date]],2)</f>
        <v>1</v>
      </c>
      <c r="AG592" s="15" t="str">
        <f>IF(India_Data[[#This Row],[Column3]]&gt;5,"Weekend","weekday")</f>
        <v>weekday</v>
      </c>
    </row>
    <row r="593" spans="1:33" x14ac:dyDescent="0.35">
      <c r="A593" s="9">
        <v>592</v>
      </c>
      <c r="B593" s="7" t="s">
        <v>3705</v>
      </c>
      <c r="C593" s="7" t="s">
        <v>3631</v>
      </c>
      <c r="D593" s="7" t="s">
        <v>370</v>
      </c>
      <c r="E593" s="7" t="s">
        <v>371</v>
      </c>
      <c r="F593" s="7" t="s">
        <v>29</v>
      </c>
      <c r="G593" s="7" t="s">
        <v>877</v>
      </c>
      <c r="H593" s="7" t="s">
        <v>563</v>
      </c>
      <c r="I593" s="7" t="s">
        <v>32</v>
      </c>
      <c r="J593" s="7" t="s">
        <v>54</v>
      </c>
      <c r="K593" s="7" t="s">
        <v>820</v>
      </c>
      <c r="L593" s="7" t="s">
        <v>35</v>
      </c>
      <c r="M593" s="7" t="s">
        <v>159</v>
      </c>
      <c r="N593" s="7" t="s">
        <v>821</v>
      </c>
      <c r="O593" s="7">
        <v>482.76</v>
      </c>
      <c r="P593" s="7">
        <v>9</v>
      </c>
      <c r="Q593" s="7">
        <v>183.33</v>
      </c>
      <c r="R593" s="7">
        <v>151.37</v>
      </c>
      <c r="S593" s="7" t="s">
        <v>2972</v>
      </c>
      <c r="T593" s="7">
        <v>702</v>
      </c>
      <c r="U593" s="7" t="s">
        <v>206</v>
      </c>
      <c r="V593" s="7" t="s">
        <v>221</v>
      </c>
      <c r="W593" s="8" t="s">
        <v>58</v>
      </c>
      <c r="X593" s="3">
        <v>45070</v>
      </c>
      <c r="Y593" s="4" t="str">
        <f>TEXT(India_Data[[#This Row],[Order Date]],"YYYY")</f>
        <v>2023</v>
      </c>
      <c r="Z593" s="4" t="str">
        <f>TEXT(India_Data[[#This Row],[Order Date]],"dddd")</f>
        <v>Wednesday</v>
      </c>
      <c r="AA593" s="4" t="str">
        <f>TEXT(India_Data[[#This Row],[Order Date]],"MMMM")</f>
        <v>May</v>
      </c>
      <c r="AB593" s="4">
        <v>45076</v>
      </c>
      <c r="AC593" t="str">
        <f>IF(OR(India_Data[[#This Row],[Dayname]]="Sunday",India_Data[[#This Row],[Dayname]]="Saturday"),"Weekend","Weekday")</f>
        <v>Weekday</v>
      </c>
      <c r="AD593">
        <f>WEEKDAY(India_Data[[#This Row],[Order Date]])</f>
        <v>4</v>
      </c>
      <c r="AE593" t="str">
        <f>IF(OR(India_Data[[#This Row],[Column1]]=1,India_Data[[#This Row],[Column1]]=7),"Weekend","Weekday")</f>
        <v>Weekday</v>
      </c>
      <c r="AF593" s="15">
        <f>WEEKDAY(India_Data[[#This Row],[Order Date]],2)</f>
        <v>3</v>
      </c>
      <c r="AG593" s="15" t="str">
        <f>IF(India_Data[[#This Row],[Column3]]&gt;5,"Weekend","weekday")</f>
        <v>weekday</v>
      </c>
    </row>
    <row r="594" spans="1:33" x14ac:dyDescent="0.35">
      <c r="A594" s="9">
        <v>593</v>
      </c>
      <c r="B594" s="7" t="s">
        <v>3391</v>
      </c>
      <c r="C594" s="7" t="s">
        <v>2928</v>
      </c>
      <c r="D594" s="7" t="s">
        <v>3392</v>
      </c>
      <c r="E594" s="7" t="s">
        <v>3393</v>
      </c>
      <c r="F594" s="7" t="s">
        <v>29</v>
      </c>
      <c r="G594" s="7" t="s">
        <v>449</v>
      </c>
      <c r="H594" s="7" t="s">
        <v>136</v>
      </c>
      <c r="I594" s="7" t="s">
        <v>32</v>
      </c>
      <c r="J594" s="7" t="s">
        <v>54</v>
      </c>
      <c r="K594" s="7" t="s">
        <v>1088</v>
      </c>
      <c r="L594" s="7" t="s">
        <v>35</v>
      </c>
      <c r="M594" s="7" t="s">
        <v>36</v>
      </c>
      <c r="N594" s="7" t="s">
        <v>1089</v>
      </c>
      <c r="O594" s="7">
        <v>140.1</v>
      </c>
      <c r="P594" s="7">
        <v>10</v>
      </c>
      <c r="Q594" s="7">
        <v>5.4</v>
      </c>
      <c r="R594" s="7">
        <v>11.55</v>
      </c>
      <c r="S594" s="7" t="s">
        <v>38</v>
      </c>
      <c r="T594" s="7">
        <v>586</v>
      </c>
      <c r="U594" s="7" t="s">
        <v>206</v>
      </c>
      <c r="V594" s="7" t="s">
        <v>228</v>
      </c>
      <c r="W594" s="8" t="s">
        <v>41</v>
      </c>
      <c r="X594" s="3">
        <v>44569</v>
      </c>
      <c r="Y594" s="4" t="str">
        <f>TEXT(India_Data[[#This Row],[Order Date]],"YYYY")</f>
        <v>2022</v>
      </c>
      <c r="Z594" s="4" t="str">
        <f>TEXT(India_Data[[#This Row],[Order Date]],"dddd")</f>
        <v>Saturday</v>
      </c>
      <c r="AA594" s="4" t="str">
        <f>TEXT(India_Data[[#This Row],[Order Date]],"MMMM")</f>
        <v>January</v>
      </c>
      <c r="AB594" s="4">
        <v>44720</v>
      </c>
      <c r="AC594" t="str">
        <f>IF(OR(India_Data[[#This Row],[Dayname]]="Sunday",India_Data[[#This Row],[Dayname]]="Saturday"),"Weekend","Weekday")</f>
        <v>Weekend</v>
      </c>
      <c r="AD594">
        <f>WEEKDAY(India_Data[[#This Row],[Order Date]])</f>
        <v>7</v>
      </c>
      <c r="AE594" t="str">
        <f>IF(OR(India_Data[[#This Row],[Column1]]=1,India_Data[[#This Row],[Column1]]=7),"Weekend","Weekday")</f>
        <v>Weekend</v>
      </c>
      <c r="AF594" s="15">
        <f>WEEKDAY(India_Data[[#This Row],[Order Date]],2)</f>
        <v>6</v>
      </c>
      <c r="AG594" s="15" t="str">
        <f>IF(India_Data[[#This Row],[Column3]]&gt;5,"Weekend","weekday")</f>
        <v>Weekend</v>
      </c>
    </row>
    <row r="595" spans="1:33" x14ac:dyDescent="0.35">
      <c r="A595" s="9">
        <v>594</v>
      </c>
      <c r="B595" s="7" t="s">
        <v>3376</v>
      </c>
      <c r="C595" s="7" t="s">
        <v>2928</v>
      </c>
      <c r="D595" s="7" t="s">
        <v>3377</v>
      </c>
      <c r="E595" s="7" t="s">
        <v>3378</v>
      </c>
      <c r="F595" s="7" t="s">
        <v>29</v>
      </c>
      <c r="G595" s="7" t="s">
        <v>613</v>
      </c>
      <c r="H595" s="7" t="s">
        <v>157</v>
      </c>
      <c r="I595" s="7" t="s">
        <v>32</v>
      </c>
      <c r="J595" s="7" t="s">
        <v>47</v>
      </c>
      <c r="K595" s="7" t="s">
        <v>3394</v>
      </c>
      <c r="L595" s="7" t="s">
        <v>35</v>
      </c>
      <c r="M595" s="7" t="s">
        <v>36</v>
      </c>
      <c r="N595" s="7" t="s">
        <v>3395</v>
      </c>
      <c r="O595" s="7">
        <v>60.3</v>
      </c>
      <c r="P595" s="7">
        <v>10</v>
      </c>
      <c r="Q595" s="7">
        <v>1.8</v>
      </c>
      <c r="R595" s="7">
        <v>8.69</v>
      </c>
      <c r="S595" s="7" t="s">
        <v>2972</v>
      </c>
      <c r="T595" s="7">
        <v>743</v>
      </c>
      <c r="U595" s="7" t="s">
        <v>206</v>
      </c>
      <c r="V595" s="7" t="s">
        <v>207</v>
      </c>
      <c r="W595" s="8" t="s">
        <v>41</v>
      </c>
      <c r="X595" s="3">
        <v>45070</v>
      </c>
      <c r="Y595" s="4" t="str">
        <f>TEXT(India_Data[[#This Row],[Order Date]],"YYYY")</f>
        <v>2023</v>
      </c>
      <c r="Z595" s="4" t="str">
        <f>TEXT(India_Data[[#This Row],[Order Date]],"dddd")</f>
        <v>Wednesday</v>
      </c>
      <c r="AA595" s="4" t="str">
        <f>TEXT(India_Data[[#This Row],[Order Date]],"MMMM")</f>
        <v>May</v>
      </c>
      <c r="AB595" s="4">
        <v>45075</v>
      </c>
      <c r="AC595" t="str">
        <f>IF(OR(India_Data[[#This Row],[Dayname]]="Sunday",India_Data[[#This Row],[Dayname]]="Saturday"),"Weekend","Weekday")</f>
        <v>Weekday</v>
      </c>
      <c r="AD595">
        <f>WEEKDAY(India_Data[[#This Row],[Order Date]])</f>
        <v>4</v>
      </c>
      <c r="AE595" t="str">
        <f>IF(OR(India_Data[[#This Row],[Column1]]=1,India_Data[[#This Row],[Column1]]=7),"Weekend","Weekday")</f>
        <v>Weekday</v>
      </c>
      <c r="AF595" s="15">
        <f>WEEKDAY(India_Data[[#This Row],[Order Date]],2)</f>
        <v>3</v>
      </c>
      <c r="AG595" s="15" t="str">
        <f>IF(India_Data[[#This Row],[Column3]]&gt;5,"Weekend","weekday")</f>
        <v>weekday</v>
      </c>
    </row>
    <row r="596" spans="1:33" x14ac:dyDescent="0.35">
      <c r="A596" s="9">
        <v>595</v>
      </c>
      <c r="B596" s="7" t="s">
        <v>3523</v>
      </c>
      <c r="C596" s="7" t="s">
        <v>2928</v>
      </c>
      <c r="D596" s="7" t="s">
        <v>2695</v>
      </c>
      <c r="E596" s="7" t="s">
        <v>2696</v>
      </c>
      <c r="F596" s="7" t="s">
        <v>29</v>
      </c>
      <c r="G596" s="7" t="s">
        <v>291</v>
      </c>
      <c r="H596" s="7" t="s">
        <v>63</v>
      </c>
      <c r="I596" s="7" t="s">
        <v>32</v>
      </c>
      <c r="J596" s="7" t="s">
        <v>54</v>
      </c>
      <c r="K596" s="7" t="s">
        <v>3521</v>
      </c>
      <c r="L596" s="7" t="s">
        <v>35</v>
      </c>
      <c r="M596" s="7" t="s">
        <v>84</v>
      </c>
      <c r="N596" s="7" t="s">
        <v>3522</v>
      </c>
      <c r="O596" s="7">
        <v>68.94</v>
      </c>
      <c r="P596" s="7">
        <v>12</v>
      </c>
      <c r="Q596" s="7">
        <v>-63.54</v>
      </c>
      <c r="R596" s="7">
        <v>16.72</v>
      </c>
      <c r="S596" s="7" t="s">
        <v>2972</v>
      </c>
      <c r="T596" s="7">
        <v>501</v>
      </c>
      <c r="U596" s="7" t="s">
        <v>206</v>
      </c>
      <c r="V596" s="7" t="s">
        <v>214</v>
      </c>
      <c r="W596" s="8" t="s">
        <v>58</v>
      </c>
      <c r="X596" s="3">
        <v>44783</v>
      </c>
      <c r="Y596" s="4" t="str">
        <f>TEXT(India_Data[[#This Row],[Order Date]],"YYYY")</f>
        <v>2022</v>
      </c>
      <c r="Z596" s="4" t="str">
        <f>TEXT(India_Data[[#This Row],[Order Date]],"dddd")</f>
        <v>Wednesday</v>
      </c>
      <c r="AA596" s="4" t="str">
        <f>TEXT(India_Data[[#This Row],[Order Date]],"MMMM")</f>
        <v>August</v>
      </c>
      <c r="AB596" s="4">
        <v>44847</v>
      </c>
      <c r="AC596" t="str">
        <f>IF(OR(India_Data[[#This Row],[Dayname]]="Sunday",India_Data[[#This Row],[Dayname]]="Saturday"),"Weekend","Weekday")</f>
        <v>Weekday</v>
      </c>
      <c r="AD596">
        <f>WEEKDAY(India_Data[[#This Row],[Order Date]])</f>
        <v>4</v>
      </c>
      <c r="AE596" t="str">
        <f>IF(OR(India_Data[[#This Row],[Column1]]=1,India_Data[[#This Row],[Column1]]=7),"Weekend","Weekday")</f>
        <v>Weekday</v>
      </c>
      <c r="AF596" s="15">
        <f>WEEKDAY(India_Data[[#This Row],[Order Date]],2)</f>
        <v>3</v>
      </c>
      <c r="AG596" s="15" t="str">
        <f>IF(India_Data[[#This Row],[Column3]]&gt;5,"Weekend","weekday")</f>
        <v>weekday</v>
      </c>
    </row>
    <row r="597" spans="1:33" x14ac:dyDescent="0.35">
      <c r="A597" s="9">
        <v>596</v>
      </c>
      <c r="B597" s="7" t="s">
        <v>4066</v>
      </c>
      <c r="C597" s="7" t="s">
        <v>3998</v>
      </c>
      <c r="D597" s="7" t="s">
        <v>379</v>
      </c>
      <c r="E597" s="7" t="s">
        <v>380</v>
      </c>
      <c r="F597" s="7" t="s">
        <v>29</v>
      </c>
      <c r="G597" s="7" t="s">
        <v>191</v>
      </c>
      <c r="H597" s="7" t="s">
        <v>63</v>
      </c>
      <c r="I597" s="7" t="s">
        <v>32</v>
      </c>
      <c r="J597" s="7" t="s">
        <v>54</v>
      </c>
      <c r="K597" s="7" t="s">
        <v>4069</v>
      </c>
      <c r="L597" s="7" t="s">
        <v>35</v>
      </c>
      <c r="M597" s="7" t="s">
        <v>145</v>
      </c>
      <c r="N597" s="7" t="s">
        <v>4070</v>
      </c>
      <c r="O597" s="7">
        <v>105.6</v>
      </c>
      <c r="P597" s="7">
        <v>4</v>
      </c>
      <c r="Q597" s="7">
        <v>39</v>
      </c>
      <c r="R597" s="7">
        <v>20.95</v>
      </c>
      <c r="S597" s="7" t="s">
        <v>38</v>
      </c>
      <c r="T597" s="7">
        <v>199</v>
      </c>
      <c r="U597" s="7" t="s">
        <v>206</v>
      </c>
      <c r="V597" s="7" t="s">
        <v>221</v>
      </c>
      <c r="W597" s="8" t="s">
        <v>41</v>
      </c>
      <c r="X597" s="3">
        <v>45248</v>
      </c>
      <c r="Y597" s="4" t="str">
        <f>TEXT(India_Data[[#This Row],[Order Date]],"YYYY")</f>
        <v>2023</v>
      </c>
      <c r="Z597" s="4" t="str">
        <f>TEXT(India_Data[[#This Row],[Order Date]],"dddd")</f>
        <v>Saturday</v>
      </c>
      <c r="AA597" s="4" t="str">
        <f>TEXT(India_Data[[#This Row],[Order Date]],"MMMM")</f>
        <v>November</v>
      </c>
      <c r="AB597" s="4">
        <v>45253</v>
      </c>
      <c r="AC597" t="str">
        <f>IF(OR(India_Data[[#This Row],[Dayname]]="Sunday",India_Data[[#This Row],[Dayname]]="Saturday"),"Weekend","Weekday")</f>
        <v>Weekend</v>
      </c>
      <c r="AD597">
        <f>WEEKDAY(India_Data[[#This Row],[Order Date]])</f>
        <v>7</v>
      </c>
      <c r="AE597" t="str">
        <f>IF(OR(India_Data[[#This Row],[Column1]]=1,India_Data[[#This Row],[Column1]]=7),"Weekend","Weekday")</f>
        <v>Weekend</v>
      </c>
      <c r="AF597" s="15">
        <f>WEEKDAY(India_Data[[#This Row],[Order Date]],2)</f>
        <v>6</v>
      </c>
      <c r="AG597" s="15" t="str">
        <f>IF(India_Data[[#This Row],[Column3]]&gt;5,"Weekend","weekday")</f>
        <v>Weekend</v>
      </c>
    </row>
    <row r="598" spans="1:33" x14ac:dyDescent="0.35">
      <c r="A598" s="9">
        <v>597</v>
      </c>
      <c r="B598" s="7" t="s">
        <v>3524</v>
      </c>
      <c r="C598" s="7" t="s">
        <v>2928</v>
      </c>
      <c r="D598" s="7" t="s">
        <v>1255</v>
      </c>
      <c r="E598" s="7" t="s">
        <v>1256</v>
      </c>
      <c r="F598" s="7" t="s">
        <v>29</v>
      </c>
      <c r="G598" s="7" t="s">
        <v>623</v>
      </c>
      <c r="H598" s="7" t="s">
        <v>63</v>
      </c>
      <c r="I598" s="7" t="s">
        <v>32</v>
      </c>
      <c r="J598" s="7" t="s">
        <v>54</v>
      </c>
      <c r="K598" s="7" t="s">
        <v>1380</v>
      </c>
      <c r="L598" s="7" t="s">
        <v>35</v>
      </c>
      <c r="M598" s="7" t="s">
        <v>98</v>
      </c>
      <c r="N598" s="7" t="s">
        <v>1381</v>
      </c>
      <c r="O598" s="7">
        <v>118.2</v>
      </c>
      <c r="P598" s="7">
        <v>4</v>
      </c>
      <c r="Q598" s="7">
        <v>48.36</v>
      </c>
      <c r="R598" s="7">
        <v>12.87</v>
      </c>
      <c r="S598" s="7" t="s">
        <v>38</v>
      </c>
      <c r="T598" s="7">
        <v>503</v>
      </c>
      <c r="U598" s="7" t="s">
        <v>206</v>
      </c>
      <c r="V598" s="7" t="s">
        <v>228</v>
      </c>
      <c r="W598" s="8" t="s">
        <v>41</v>
      </c>
      <c r="X598" s="3">
        <v>45191</v>
      </c>
      <c r="Y598" s="4" t="str">
        <f>TEXT(India_Data[[#This Row],[Order Date]],"YYYY")</f>
        <v>2023</v>
      </c>
      <c r="Z598" s="4" t="str">
        <f>TEXT(India_Data[[#This Row],[Order Date]],"dddd")</f>
        <v>Friday</v>
      </c>
      <c r="AA598" s="4" t="str">
        <f>TEXT(India_Data[[#This Row],[Order Date]],"MMMM")</f>
        <v>September</v>
      </c>
      <c r="AB598" s="4">
        <v>45197</v>
      </c>
      <c r="AC598" t="str">
        <f>IF(OR(India_Data[[#This Row],[Dayname]]="Sunday",India_Data[[#This Row],[Dayname]]="Saturday"),"Weekend","Weekday")</f>
        <v>Weekday</v>
      </c>
      <c r="AD598">
        <f>WEEKDAY(India_Data[[#This Row],[Order Date]])</f>
        <v>6</v>
      </c>
      <c r="AE598" t="str">
        <f>IF(OR(India_Data[[#This Row],[Column1]]=1,India_Data[[#This Row],[Column1]]=7),"Weekend","Weekday")</f>
        <v>Weekday</v>
      </c>
      <c r="AF598" s="15">
        <f>WEEKDAY(India_Data[[#This Row],[Order Date]],2)</f>
        <v>5</v>
      </c>
      <c r="AG598" s="15" t="str">
        <f>IF(India_Data[[#This Row],[Column3]]&gt;5,"Weekend","weekday")</f>
        <v>weekday</v>
      </c>
    </row>
    <row r="599" spans="1:33" x14ac:dyDescent="0.35">
      <c r="A599" s="9">
        <v>598</v>
      </c>
      <c r="B599" s="7" t="s">
        <v>3487</v>
      </c>
      <c r="C599" s="7" t="s">
        <v>2928</v>
      </c>
      <c r="D599" s="7" t="s">
        <v>3488</v>
      </c>
      <c r="E599" s="7" t="s">
        <v>3489</v>
      </c>
      <c r="F599" s="7" t="s">
        <v>29</v>
      </c>
      <c r="G599" s="7" t="s">
        <v>681</v>
      </c>
      <c r="H599" s="7" t="s">
        <v>63</v>
      </c>
      <c r="I599" s="7" t="s">
        <v>32</v>
      </c>
      <c r="J599" s="7" t="s">
        <v>54</v>
      </c>
      <c r="K599" s="7" t="s">
        <v>3247</v>
      </c>
      <c r="L599" s="7" t="s">
        <v>35</v>
      </c>
      <c r="M599" s="7" t="s">
        <v>91</v>
      </c>
      <c r="N599" s="7" t="s">
        <v>3248</v>
      </c>
      <c r="O599" s="7">
        <v>47.52</v>
      </c>
      <c r="P599" s="7">
        <v>4</v>
      </c>
      <c r="Q599" s="7">
        <v>19.440000000000001</v>
      </c>
      <c r="R599" s="7">
        <v>6.17</v>
      </c>
      <c r="S599" s="7" t="s">
        <v>2337</v>
      </c>
      <c r="T599" s="7">
        <v>716</v>
      </c>
      <c r="U599" s="7" t="s">
        <v>206</v>
      </c>
      <c r="V599" s="7" t="s">
        <v>207</v>
      </c>
      <c r="W599" s="8" t="s">
        <v>58</v>
      </c>
      <c r="X599" s="3">
        <v>44233</v>
      </c>
      <c r="Y599" s="4" t="str">
        <f>TEXT(India_Data[[#This Row],[Order Date]],"YYYY")</f>
        <v>2021</v>
      </c>
      <c r="Z599" s="4" t="str">
        <f>TEXT(India_Data[[#This Row],[Order Date]],"dddd")</f>
        <v>Saturday</v>
      </c>
      <c r="AA599" s="4" t="str">
        <f>TEXT(India_Data[[#This Row],[Order Date]],"MMMM")</f>
        <v>February</v>
      </c>
      <c r="AB599" s="4">
        <v>44383</v>
      </c>
      <c r="AC599" t="str">
        <f>IF(OR(India_Data[[#This Row],[Dayname]]="Sunday",India_Data[[#This Row],[Dayname]]="Saturday"),"Weekend","Weekday")</f>
        <v>Weekend</v>
      </c>
      <c r="AD599">
        <f>WEEKDAY(India_Data[[#This Row],[Order Date]])</f>
        <v>7</v>
      </c>
      <c r="AE599" t="str">
        <f>IF(OR(India_Data[[#This Row],[Column1]]=1,India_Data[[#This Row],[Column1]]=7),"Weekend","Weekday")</f>
        <v>Weekend</v>
      </c>
      <c r="AF599" s="15">
        <f>WEEKDAY(India_Data[[#This Row],[Order Date]],2)</f>
        <v>6</v>
      </c>
      <c r="AG599" s="15" t="str">
        <f>IF(India_Data[[#This Row],[Column3]]&gt;5,"Weekend","weekday")</f>
        <v>Weekend</v>
      </c>
    </row>
    <row r="600" spans="1:33" x14ac:dyDescent="0.35">
      <c r="A600" s="9">
        <v>599</v>
      </c>
      <c r="B600" s="7" t="s">
        <v>3088</v>
      </c>
      <c r="C600" s="7" t="s">
        <v>2928</v>
      </c>
      <c r="D600" s="7" t="s">
        <v>3089</v>
      </c>
      <c r="E600" s="7" t="s">
        <v>3090</v>
      </c>
      <c r="F600" s="7" t="s">
        <v>29</v>
      </c>
      <c r="G600" s="7" t="s">
        <v>123</v>
      </c>
      <c r="H600" s="7" t="s">
        <v>124</v>
      </c>
      <c r="I600" s="7" t="s">
        <v>32</v>
      </c>
      <c r="J600" s="7" t="s">
        <v>47</v>
      </c>
      <c r="K600" s="7" t="s">
        <v>737</v>
      </c>
      <c r="L600" s="7" t="s">
        <v>35</v>
      </c>
      <c r="M600" s="7" t="s">
        <v>91</v>
      </c>
      <c r="N600" s="7" t="s">
        <v>738</v>
      </c>
      <c r="O600" s="7">
        <v>51.84</v>
      </c>
      <c r="P600" s="7">
        <v>4</v>
      </c>
      <c r="Q600" s="7">
        <v>16.559999999999999</v>
      </c>
      <c r="R600" s="7">
        <v>5.96</v>
      </c>
      <c r="S600" s="7" t="s">
        <v>38</v>
      </c>
      <c r="T600" s="7">
        <v>311</v>
      </c>
      <c r="U600" s="7" t="s">
        <v>206</v>
      </c>
      <c r="V600" s="7" t="s">
        <v>214</v>
      </c>
      <c r="W600" s="8" t="s">
        <v>58</v>
      </c>
      <c r="X600" s="3">
        <v>45595</v>
      </c>
      <c r="Y600" s="4" t="str">
        <f>TEXT(India_Data[[#This Row],[Order Date]],"YYYY")</f>
        <v>2024</v>
      </c>
      <c r="Z600" s="4" t="str">
        <f>TEXT(India_Data[[#This Row],[Order Date]],"dddd")</f>
        <v>Wednesday</v>
      </c>
      <c r="AA600" s="4" t="str">
        <f>TEXT(India_Data[[#This Row],[Order Date]],"MMMM")</f>
        <v>October</v>
      </c>
      <c r="AB600" s="4">
        <v>45393</v>
      </c>
      <c r="AC600" t="str">
        <f>IF(OR(India_Data[[#This Row],[Dayname]]="Sunday",India_Data[[#This Row],[Dayname]]="Saturday"),"Weekend","Weekday")</f>
        <v>Weekday</v>
      </c>
      <c r="AD600">
        <f>WEEKDAY(India_Data[[#This Row],[Order Date]])</f>
        <v>4</v>
      </c>
      <c r="AE600" t="str">
        <f>IF(OR(India_Data[[#This Row],[Column1]]=1,India_Data[[#This Row],[Column1]]=7),"Weekend","Weekday")</f>
        <v>Weekday</v>
      </c>
      <c r="AF600" s="15">
        <f>WEEKDAY(India_Data[[#This Row],[Order Date]],2)</f>
        <v>3</v>
      </c>
      <c r="AG600" s="15" t="str">
        <f>IF(India_Data[[#This Row],[Column3]]&gt;5,"Weekend","weekday")</f>
        <v>weekday</v>
      </c>
    </row>
    <row r="601" spans="1:33" x14ac:dyDescent="0.35">
      <c r="A601" s="9">
        <v>600</v>
      </c>
      <c r="B601" s="7" t="s">
        <v>3525</v>
      </c>
      <c r="C601" s="7" t="s">
        <v>2928</v>
      </c>
      <c r="D601" s="7" t="s">
        <v>3526</v>
      </c>
      <c r="E601" s="7" t="s">
        <v>3527</v>
      </c>
      <c r="F601" s="7" t="s">
        <v>29</v>
      </c>
      <c r="G601" s="7" t="s">
        <v>311</v>
      </c>
      <c r="H601" s="7" t="s">
        <v>63</v>
      </c>
      <c r="I601" s="7" t="s">
        <v>32</v>
      </c>
      <c r="J601" s="7" t="s">
        <v>54</v>
      </c>
      <c r="K601" s="7" t="s">
        <v>1384</v>
      </c>
      <c r="L601" s="7" t="s">
        <v>35</v>
      </c>
      <c r="M601" s="7" t="s">
        <v>145</v>
      </c>
      <c r="N601" s="7" t="s">
        <v>1385</v>
      </c>
      <c r="O601" s="7">
        <v>231.36</v>
      </c>
      <c r="P601" s="7">
        <v>4</v>
      </c>
      <c r="Q601" s="7">
        <v>64.680000000000007</v>
      </c>
      <c r="R601" s="7">
        <v>68.55</v>
      </c>
      <c r="S601" s="7" t="s">
        <v>2972</v>
      </c>
      <c r="T601" s="7">
        <v>510</v>
      </c>
      <c r="U601" s="7" t="s">
        <v>206</v>
      </c>
      <c r="V601" s="7" t="s">
        <v>228</v>
      </c>
      <c r="W601" s="8" t="s">
        <v>58</v>
      </c>
      <c r="X601" s="3">
        <v>44465</v>
      </c>
      <c r="Y601" s="4" t="str">
        <f>TEXT(India_Data[[#This Row],[Order Date]],"YYYY")</f>
        <v>2021</v>
      </c>
      <c r="Z601" s="4" t="str">
        <f>TEXT(India_Data[[#This Row],[Order Date]],"dddd")</f>
        <v>Sunday</v>
      </c>
      <c r="AA601" s="4" t="str">
        <f>TEXT(India_Data[[#This Row],[Order Date]],"MMMM")</f>
        <v>September</v>
      </c>
      <c r="AB601" s="4">
        <v>44469</v>
      </c>
      <c r="AC601" t="str">
        <f>IF(OR(India_Data[[#This Row],[Dayname]]="Sunday",India_Data[[#This Row],[Dayname]]="Saturday"),"Weekend","Weekday")</f>
        <v>Weekend</v>
      </c>
      <c r="AD601">
        <f>WEEKDAY(India_Data[[#This Row],[Order Date]])</f>
        <v>1</v>
      </c>
      <c r="AE601" t="str">
        <f>IF(OR(India_Data[[#This Row],[Column1]]=1,India_Data[[#This Row],[Column1]]=7),"Weekend","Weekday")</f>
        <v>Weekend</v>
      </c>
      <c r="AF601" s="15">
        <f>WEEKDAY(India_Data[[#This Row],[Order Date]],2)</f>
        <v>7</v>
      </c>
      <c r="AG601" s="15" t="str">
        <f>IF(India_Data[[#This Row],[Column3]]&gt;5,"Weekend","weekday")</f>
        <v>Weekend</v>
      </c>
    </row>
    <row r="602" spans="1:33" x14ac:dyDescent="0.35">
      <c r="A602" s="9">
        <v>601</v>
      </c>
      <c r="B602" s="7" t="s">
        <v>3524</v>
      </c>
      <c r="C602" s="7" t="s">
        <v>2928</v>
      </c>
      <c r="D602" s="7" t="s">
        <v>1255</v>
      </c>
      <c r="E602" s="7" t="s">
        <v>1256</v>
      </c>
      <c r="F602" s="7" t="s">
        <v>29</v>
      </c>
      <c r="G602" s="7" t="s">
        <v>623</v>
      </c>
      <c r="H602" s="7" t="s">
        <v>63</v>
      </c>
      <c r="I602" s="7" t="s">
        <v>32</v>
      </c>
      <c r="J602" s="7" t="s">
        <v>54</v>
      </c>
      <c r="K602" s="7" t="s">
        <v>673</v>
      </c>
      <c r="L602" s="7" t="s">
        <v>35</v>
      </c>
      <c r="M602" s="7" t="s">
        <v>36</v>
      </c>
      <c r="N602" s="7" t="s">
        <v>674</v>
      </c>
      <c r="O602" s="7">
        <v>33.479999999999997</v>
      </c>
      <c r="P602" s="7">
        <v>4</v>
      </c>
      <c r="Q602" s="7">
        <v>1.32</v>
      </c>
      <c r="R602" s="7">
        <v>3.93</v>
      </c>
      <c r="S602" s="7" t="s">
        <v>38</v>
      </c>
      <c r="T602" s="7">
        <v>80</v>
      </c>
      <c r="U602" s="7" t="s">
        <v>206</v>
      </c>
      <c r="V602" s="7" t="s">
        <v>207</v>
      </c>
      <c r="W602" s="8" t="s">
        <v>58</v>
      </c>
      <c r="X602" s="3">
        <v>45286</v>
      </c>
      <c r="Y602" s="4" t="str">
        <f>TEXT(India_Data[[#This Row],[Order Date]],"YYYY")</f>
        <v>2023</v>
      </c>
      <c r="Z602" s="4" t="str">
        <f>TEXT(India_Data[[#This Row],[Order Date]],"dddd")</f>
        <v>Tuesday</v>
      </c>
      <c r="AA602" s="4" t="str">
        <f>TEXT(India_Data[[#This Row],[Order Date]],"MMMM")</f>
        <v>December</v>
      </c>
      <c r="AB602" s="4">
        <v>45290</v>
      </c>
      <c r="AC602" t="str">
        <f>IF(OR(India_Data[[#This Row],[Dayname]]="Sunday",India_Data[[#This Row],[Dayname]]="Saturday"),"Weekend","Weekday")</f>
        <v>Weekday</v>
      </c>
      <c r="AD602">
        <f>WEEKDAY(India_Data[[#This Row],[Order Date]])</f>
        <v>3</v>
      </c>
      <c r="AE602" t="str">
        <f>IF(OR(India_Data[[#This Row],[Column1]]=1,India_Data[[#This Row],[Column1]]=7),"Weekend","Weekday")</f>
        <v>Weekday</v>
      </c>
      <c r="AF602" s="15">
        <f>WEEKDAY(India_Data[[#This Row],[Order Date]],2)</f>
        <v>2</v>
      </c>
      <c r="AG602" s="15" t="str">
        <f>IF(India_Data[[#This Row],[Column3]]&gt;5,"Weekend","weekday")</f>
        <v>weekday</v>
      </c>
    </row>
    <row r="603" spans="1:33" x14ac:dyDescent="0.35">
      <c r="A603" s="9">
        <v>602</v>
      </c>
      <c r="B603" s="7" t="s">
        <v>4025</v>
      </c>
      <c r="C603" s="7" t="s">
        <v>3998</v>
      </c>
      <c r="D603" s="7" t="s">
        <v>4026</v>
      </c>
      <c r="E603" s="7" t="s">
        <v>4027</v>
      </c>
      <c r="F603" s="7" t="s">
        <v>29</v>
      </c>
      <c r="G603" s="7" t="s">
        <v>236</v>
      </c>
      <c r="H603" s="7" t="s">
        <v>165</v>
      </c>
      <c r="I603" s="7" t="s">
        <v>32</v>
      </c>
      <c r="J603" s="7" t="s">
        <v>47</v>
      </c>
      <c r="K603" s="7" t="s">
        <v>244</v>
      </c>
      <c r="L603" s="7" t="s">
        <v>35</v>
      </c>
      <c r="M603" s="7" t="s">
        <v>76</v>
      </c>
      <c r="N603" s="7" t="s">
        <v>245</v>
      </c>
      <c r="O603" s="7">
        <v>138.69</v>
      </c>
      <c r="P603" s="7">
        <v>3</v>
      </c>
      <c r="Q603" s="7">
        <v>51.3</v>
      </c>
      <c r="R603" s="7">
        <v>10.77</v>
      </c>
      <c r="S603" s="7" t="s">
        <v>38</v>
      </c>
      <c r="T603" s="7">
        <v>504</v>
      </c>
      <c r="U603" s="7" t="s">
        <v>206</v>
      </c>
      <c r="V603" s="7" t="s">
        <v>214</v>
      </c>
      <c r="W603" s="8" t="s">
        <v>58</v>
      </c>
      <c r="X603" s="3">
        <v>44688</v>
      </c>
      <c r="Y603" s="4" t="str">
        <f>TEXT(India_Data[[#This Row],[Order Date]],"YYYY")</f>
        <v>2022</v>
      </c>
      <c r="Z603" s="4" t="str">
        <f>TEXT(India_Data[[#This Row],[Order Date]],"dddd")</f>
        <v>Saturday</v>
      </c>
      <c r="AA603" s="4" t="str">
        <f>TEXT(India_Data[[#This Row],[Order Date]],"MMMM")</f>
        <v>May</v>
      </c>
      <c r="AB603" s="4">
        <v>44902</v>
      </c>
      <c r="AC603" t="str">
        <f>IF(OR(India_Data[[#This Row],[Dayname]]="Sunday",India_Data[[#This Row],[Dayname]]="Saturday"),"Weekend","Weekday")</f>
        <v>Weekend</v>
      </c>
      <c r="AD603">
        <f>WEEKDAY(India_Data[[#This Row],[Order Date]])</f>
        <v>7</v>
      </c>
      <c r="AE603" t="str">
        <f>IF(OR(India_Data[[#This Row],[Column1]]=1,India_Data[[#This Row],[Column1]]=7),"Weekend","Weekday")</f>
        <v>Weekend</v>
      </c>
      <c r="AF603" s="15">
        <f>WEEKDAY(India_Data[[#This Row],[Order Date]],2)</f>
        <v>6</v>
      </c>
      <c r="AG603" s="15" t="str">
        <f>IF(India_Data[[#This Row],[Column3]]&gt;5,"Weekend","weekday")</f>
        <v>Weekend</v>
      </c>
    </row>
    <row r="604" spans="1:33" x14ac:dyDescent="0.35">
      <c r="A604" s="9">
        <v>603</v>
      </c>
      <c r="B604" s="7" t="s">
        <v>4047</v>
      </c>
      <c r="C604" s="7" t="s">
        <v>3998</v>
      </c>
      <c r="D604" s="7" t="s">
        <v>2981</v>
      </c>
      <c r="E604" s="7" t="s">
        <v>2982</v>
      </c>
      <c r="F604" s="7" t="s">
        <v>29</v>
      </c>
      <c r="G604" s="7" t="s">
        <v>324</v>
      </c>
      <c r="H604" s="7" t="s">
        <v>31</v>
      </c>
      <c r="I604" s="7" t="s">
        <v>32</v>
      </c>
      <c r="J604" s="7" t="s">
        <v>33</v>
      </c>
      <c r="K604" s="7" t="s">
        <v>735</v>
      </c>
      <c r="L604" s="7" t="s">
        <v>35</v>
      </c>
      <c r="M604" s="7" t="s">
        <v>105</v>
      </c>
      <c r="N604" s="7" t="s">
        <v>736</v>
      </c>
      <c r="O604" s="7">
        <v>54.27</v>
      </c>
      <c r="P604" s="7">
        <v>3</v>
      </c>
      <c r="Q604" s="7">
        <v>17.28</v>
      </c>
      <c r="R604" s="7">
        <v>4.22</v>
      </c>
      <c r="S604" s="7" t="s">
        <v>2337</v>
      </c>
      <c r="T604" s="7">
        <v>545</v>
      </c>
      <c r="U604" s="7" t="s">
        <v>206</v>
      </c>
      <c r="V604" s="7" t="s">
        <v>221</v>
      </c>
      <c r="W604" s="8" t="s">
        <v>58</v>
      </c>
      <c r="X604" s="3">
        <v>44783</v>
      </c>
      <c r="Y604" s="4" t="str">
        <f>TEXT(India_Data[[#This Row],[Order Date]],"YYYY")</f>
        <v>2022</v>
      </c>
      <c r="Z604" s="4" t="str">
        <f>TEXT(India_Data[[#This Row],[Order Date]],"dddd")</f>
        <v>Wednesday</v>
      </c>
      <c r="AA604" s="4" t="str">
        <f>TEXT(India_Data[[#This Row],[Order Date]],"MMMM")</f>
        <v>August</v>
      </c>
      <c r="AB604" s="4">
        <v>44847</v>
      </c>
      <c r="AC604" t="str">
        <f>IF(OR(India_Data[[#This Row],[Dayname]]="Sunday",India_Data[[#This Row],[Dayname]]="Saturday"),"Weekend","Weekday")</f>
        <v>Weekday</v>
      </c>
      <c r="AD604">
        <f>WEEKDAY(India_Data[[#This Row],[Order Date]])</f>
        <v>4</v>
      </c>
      <c r="AE604" t="str">
        <f>IF(OR(India_Data[[#This Row],[Column1]]=1,India_Data[[#This Row],[Column1]]=7),"Weekend","Weekday")</f>
        <v>Weekday</v>
      </c>
      <c r="AF604" s="15">
        <f>WEEKDAY(India_Data[[#This Row],[Order Date]],2)</f>
        <v>3</v>
      </c>
      <c r="AG604" s="15" t="str">
        <f>IF(India_Data[[#This Row],[Column3]]&gt;5,"Weekend","weekday")</f>
        <v>weekday</v>
      </c>
    </row>
    <row r="605" spans="1:33" x14ac:dyDescent="0.35">
      <c r="A605" s="9">
        <v>604</v>
      </c>
      <c r="B605" s="7" t="s">
        <v>3922</v>
      </c>
      <c r="C605" s="7" t="s">
        <v>3631</v>
      </c>
      <c r="D605" s="7" t="s">
        <v>3666</v>
      </c>
      <c r="E605" s="7" t="s">
        <v>3667</v>
      </c>
      <c r="F605" s="7" t="s">
        <v>29</v>
      </c>
      <c r="G605" s="7" t="s">
        <v>507</v>
      </c>
      <c r="H605" s="7" t="s">
        <v>312</v>
      </c>
      <c r="I605" s="7" t="s">
        <v>32</v>
      </c>
      <c r="J605" s="7" t="s">
        <v>180</v>
      </c>
      <c r="K605" s="7" t="s">
        <v>737</v>
      </c>
      <c r="L605" s="7" t="s">
        <v>35</v>
      </c>
      <c r="M605" s="7" t="s">
        <v>91</v>
      </c>
      <c r="N605" s="7" t="s">
        <v>738</v>
      </c>
      <c r="O605" s="7">
        <v>38.880000000000003</v>
      </c>
      <c r="P605" s="7">
        <v>3</v>
      </c>
      <c r="Q605" s="7">
        <v>12.42</v>
      </c>
      <c r="R605" s="7">
        <v>11.1</v>
      </c>
      <c r="S605" s="7" t="s">
        <v>2337</v>
      </c>
      <c r="T605" s="7">
        <v>710</v>
      </c>
      <c r="U605" s="7" t="s">
        <v>206</v>
      </c>
      <c r="V605" s="7" t="s">
        <v>228</v>
      </c>
      <c r="W605" s="8" t="s">
        <v>58</v>
      </c>
      <c r="X605" s="3">
        <v>45532</v>
      </c>
      <c r="Y605" s="4" t="str">
        <f>TEXT(India_Data[[#This Row],[Order Date]],"YYYY")</f>
        <v>2024</v>
      </c>
      <c r="Z605" s="4" t="str">
        <f>TEXT(India_Data[[#This Row],[Order Date]],"dddd")</f>
        <v>Wednesday</v>
      </c>
      <c r="AA605" s="4" t="str">
        <f>TEXT(India_Data[[#This Row],[Order Date]],"MMMM")</f>
        <v>August</v>
      </c>
      <c r="AB605" s="4">
        <v>45300</v>
      </c>
      <c r="AC605" t="str">
        <f>IF(OR(India_Data[[#This Row],[Dayname]]="Sunday",India_Data[[#This Row],[Dayname]]="Saturday"),"Weekend","Weekday")</f>
        <v>Weekday</v>
      </c>
      <c r="AD605">
        <f>WEEKDAY(India_Data[[#This Row],[Order Date]])</f>
        <v>4</v>
      </c>
      <c r="AE605" t="str">
        <f>IF(OR(India_Data[[#This Row],[Column1]]=1,India_Data[[#This Row],[Column1]]=7),"Weekend","Weekday")</f>
        <v>Weekday</v>
      </c>
      <c r="AF605" s="15">
        <f>WEEKDAY(India_Data[[#This Row],[Order Date]],2)</f>
        <v>3</v>
      </c>
      <c r="AG605" s="15" t="str">
        <f>IF(India_Data[[#This Row],[Column3]]&gt;5,"Weekend","weekday")</f>
        <v>weekday</v>
      </c>
    </row>
    <row r="606" spans="1:33" x14ac:dyDescent="0.35">
      <c r="A606" s="9">
        <v>605</v>
      </c>
      <c r="B606" s="7" t="s">
        <v>3923</v>
      </c>
      <c r="C606" s="7" t="s">
        <v>3631</v>
      </c>
      <c r="D606" s="7" t="s">
        <v>695</v>
      </c>
      <c r="E606" s="7" t="s">
        <v>696</v>
      </c>
      <c r="F606" s="7" t="s">
        <v>29</v>
      </c>
      <c r="G606" s="7" t="s">
        <v>150</v>
      </c>
      <c r="H606" s="7" t="s">
        <v>46</v>
      </c>
      <c r="I606" s="7" t="s">
        <v>32</v>
      </c>
      <c r="J606" s="7" t="s">
        <v>47</v>
      </c>
      <c r="K606" s="7" t="s">
        <v>3924</v>
      </c>
      <c r="L606" s="7" t="s">
        <v>35</v>
      </c>
      <c r="M606" s="7" t="s">
        <v>91</v>
      </c>
      <c r="N606" s="7" t="s">
        <v>3925</v>
      </c>
      <c r="O606" s="7">
        <v>32.4</v>
      </c>
      <c r="P606" s="7">
        <v>3</v>
      </c>
      <c r="Q606" s="7">
        <v>11.97</v>
      </c>
      <c r="R606" s="7">
        <v>9</v>
      </c>
      <c r="S606" s="7" t="s">
        <v>2972</v>
      </c>
      <c r="T606" s="7">
        <v>58</v>
      </c>
      <c r="U606" s="7" t="s">
        <v>206</v>
      </c>
      <c r="V606" s="7" t="s">
        <v>207</v>
      </c>
      <c r="W606" s="8" t="s">
        <v>58</v>
      </c>
      <c r="X606" s="3">
        <v>44569</v>
      </c>
      <c r="Y606" s="4" t="str">
        <f>TEXT(India_Data[[#This Row],[Order Date]],"YYYY")</f>
        <v>2022</v>
      </c>
      <c r="Z606" s="4" t="str">
        <f>TEXT(India_Data[[#This Row],[Order Date]],"dddd")</f>
        <v>Saturday</v>
      </c>
      <c r="AA606" s="4" t="str">
        <f>TEXT(India_Data[[#This Row],[Order Date]],"MMMM")</f>
        <v>January</v>
      </c>
      <c r="AB606" s="4">
        <v>44720</v>
      </c>
      <c r="AC606" t="str">
        <f>IF(OR(India_Data[[#This Row],[Dayname]]="Sunday",India_Data[[#This Row],[Dayname]]="Saturday"),"Weekend","Weekday")</f>
        <v>Weekend</v>
      </c>
      <c r="AD606">
        <f>WEEKDAY(India_Data[[#This Row],[Order Date]])</f>
        <v>7</v>
      </c>
      <c r="AE606" t="str">
        <f>IF(OR(India_Data[[#This Row],[Column1]]=1,India_Data[[#This Row],[Column1]]=7),"Weekend","Weekday")</f>
        <v>Weekend</v>
      </c>
      <c r="AF606" s="15">
        <f>WEEKDAY(India_Data[[#This Row],[Order Date]],2)</f>
        <v>6</v>
      </c>
      <c r="AG606" s="15" t="str">
        <f>IF(India_Data[[#This Row],[Column3]]&gt;5,"Weekend","weekday")</f>
        <v>Weekend</v>
      </c>
    </row>
    <row r="607" spans="1:33" x14ac:dyDescent="0.35">
      <c r="A607" s="9">
        <v>606</v>
      </c>
      <c r="B607" s="7" t="s">
        <v>2960</v>
      </c>
      <c r="C607" s="7" t="s">
        <v>2928</v>
      </c>
      <c r="D607" s="7" t="s">
        <v>2961</v>
      </c>
      <c r="E607" s="7" t="s">
        <v>2962</v>
      </c>
      <c r="F607" s="7" t="s">
        <v>29</v>
      </c>
      <c r="G607" s="7" t="s">
        <v>2963</v>
      </c>
      <c r="H607" s="7" t="s">
        <v>53</v>
      </c>
      <c r="I607" s="7" t="s">
        <v>32</v>
      </c>
      <c r="J607" s="7" t="s">
        <v>54</v>
      </c>
      <c r="K607" s="7" t="s">
        <v>3264</v>
      </c>
      <c r="L607" s="7" t="s">
        <v>35</v>
      </c>
      <c r="M607" s="7" t="s">
        <v>98</v>
      </c>
      <c r="N607" s="7" t="s">
        <v>3265</v>
      </c>
      <c r="O607" s="7">
        <v>33.39</v>
      </c>
      <c r="P607" s="7">
        <v>3</v>
      </c>
      <c r="Q607" s="7">
        <v>4.32</v>
      </c>
      <c r="R607" s="7">
        <v>2.93</v>
      </c>
      <c r="S607" s="7" t="s">
        <v>38</v>
      </c>
      <c r="T607" s="7">
        <v>647</v>
      </c>
      <c r="U607" s="7" t="s">
        <v>206</v>
      </c>
      <c r="V607" s="7" t="s">
        <v>214</v>
      </c>
      <c r="W607" s="8" t="s">
        <v>41</v>
      </c>
      <c r="X607" s="3">
        <v>45108</v>
      </c>
      <c r="Y607" s="4" t="str">
        <f>TEXT(India_Data[[#This Row],[Order Date]],"YYYY")</f>
        <v>2023</v>
      </c>
      <c r="Z607" s="4" t="str">
        <f>TEXT(India_Data[[#This Row],[Order Date]],"dddd")</f>
        <v>Saturday</v>
      </c>
      <c r="AA607" s="4" t="str">
        <f>TEXT(India_Data[[#This Row],[Order Date]],"MMMM")</f>
        <v>July</v>
      </c>
      <c r="AB607" s="4">
        <v>44939</v>
      </c>
      <c r="AC607" t="str">
        <f>IF(OR(India_Data[[#This Row],[Dayname]]="Sunday",India_Data[[#This Row],[Dayname]]="Saturday"),"Weekend","Weekday")</f>
        <v>Weekend</v>
      </c>
      <c r="AD607">
        <f>WEEKDAY(India_Data[[#This Row],[Order Date]])</f>
        <v>7</v>
      </c>
      <c r="AE607" t="str">
        <f>IF(OR(India_Data[[#This Row],[Column1]]=1,India_Data[[#This Row],[Column1]]=7),"Weekend","Weekday")</f>
        <v>Weekend</v>
      </c>
      <c r="AF607" s="15">
        <f>WEEKDAY(India_Data[[#This Row],[Order Date]],2)</f>
        <v>6</v>
      </c>
      <c r="AG607" s="15" t="str">
        <f>IF(India_Data[[#This Row],[Column3]]&gt;5,"Weekend","weekday")</f>
        <v>Weekend</v>
      </c>
    </row>
    <row r="608" spans="1:33" x14ac:dyDescent="0.35">
      <c r="A608" s="9">
        <v>607</v>
      </c>
      <c r="B608" s="7" t="s">
        <v>3528</v>
      </c>
      <c r="C608" s="7" t="s">
        <v>2928</v>
      </c>
      <c r="D608" s="7" t="s">
        <v>3529</v>
      </c>
      <c r="E608" s="7" t="s">
        <v>3530</v>
      </c>
      <c r="F608" s="7" t="s">
        <v>29</v>
      </c>
      <c r="G608" s="7" t="s">
        <v>297</v>
      </c>
      <c r="H608" s="7" t="s">
        <v>63</v>
      </c>
      <c r="I608" s="7" t="s">
        <v>32</v>
      </c>
      <c r="J608" s="7" t="s">
        <v>54</v>
      </c>
      <c r="K608" s="7" t="s">
        <v>3531</v>
      </c>
      <c r="L608" s="7" t="s">
        <v>35</v>
      </c>
      <c r="M608" s="7" t="s">
        <v>105</v>
      </c>
      <c r="N608" s="7" t="s">
        <v>3532</v>
      </c>
      <c r="O608" s="7">
        <v>85.23</v>
      </c>
      <c r="P608" s="7">
        <v>3</v>
      </c>
      <c r="Q608" s="7">
        <v>16.11</v>
      </c>
      <c r="R608" s="7">
        <v>25.14</v>
      </c>
      <c r="S608" s="7" t="s">
        <v>2972</v>
      </c>
      <c r="T608" s="7">
        <v>124</v>
      </c>
      <c r="U608" s="7" t="s">
        <v>206</v>
      </c>
      <c r="V608" s="7" t="s">
        <v>221</v>
      </c>
      <c r="W608" s="8" t="s">
        <v>58</v>
      </c>
      <c r="X608" s="3">
        <v>45327</v>
      </c>
      <c r="Y608" s="4" t="str">
        <f>TEXT(India_Data[[#This Row],[Order Date]],"YYYY")</f>
        <v>2024</v>
      </c>
      <c r="Z608" s="4" t="str">
        <f>TEXT(India_Data[[#This Row],[Order Date]],"dddd")</f>
        <v>Monday</v>
      </c>
      <c r="AA608" s="4" t="str">
        <f>TEXT(India_Data[[#This Row],[Order Date]],"MMMM")</f>
        <v>February</v>
      </c>
      <c r="AB608" s="4">
        <v>45448</v>
      </c>
      <c r="AC608" t="str">
        <f>IF(OR(India_Data[[#This Row],[Dayname]]="Sunday",India_Data[[#This Row],[Dayname]]="Saturday"),"Weekend","Weekday")</f>
        <v>Weekday</v>
      </c>
      <c r="AD608">
        <f>WEEKDAY(India_Data[[#This Row],[Order Date]])</f>
        <v>2</v>
      </c>
      <c r="AE608" t="str">
        <f>IF(OR(India_Data[[#This Row],[Column1]]=1,India_Data[[#This Row],[Column1]]=7),"Weekend","Weekday")</f>
        <v>Weekday</v>
      </c>
      <c r="AF608" s="15">
        <f>WEEKDAY(India_Data[[#This Row],[Order Date]],2)</f>
        <v>1</v>
      </c>
      <c r="AG608" s="15" t="str">
        <f>IF(India_Data[[#This Row],[Column3]]&gt;5,"Weekend","weekday")</f>
        <v>weekday</v>
      </c>
    </row>
    <row r="609" spans="1:33" x14ac:dyDescent="0.35">
      <c r="A609" s="9">
        <v>608</v>
      </c>
      <c r="B609" s="7" t="s">
        <v>3492</v>
      </c>
      <c r="C609" s="7" t="s">
        <v>2928</v>
      </c>
      <c r="D609" s="7" t="s">
        <v>825</v>
      </c>
      <c r="E609" s="7" t="s">
        <v>826</v>
      </c>
      <c r="F609" s="7" t="s">
        <v>29</v>
      </c>
      <c r="G609" s="7" t="s">
        <v>191</v>
      </c>
      <c r="H609" s="7" t="s">
        <v>63</v>
      </c>
      <c r="I609" s="7" t="s">
        <v>32</v>
      </c>
      <c r="J609" s="7" t="s">
        <v>54</v>
      </c>
      <c r="K609" s="7" t="s">
        <v>3533</v>
      </c>
      <c r="L609" s="7" t="s">
        <v>35</v>
      </c>
      <c r="M609" s="7" t="s">
        <v>105</v>
      </c>
      <c r="N609" s="7" t="s">
        <v>3534</v>
      </c>
      <c r="O609" s="7">
        <v>144.99</v>
      </c>
      <c r="P609" s="7">
        <v>3</v>
      </c>
      <c r="Q609" s="7">
        <v>12.96</v>
      </c>
      <c r="R609" s="7">
        <v>12.77</v>
      </c>
      <c r="S609" s="7" t="s">
        <v>2337</v>
      </c>
      <c r="T609" s="7">
        <v>414</v>
      </c>
      <c r="U609" s="7" t="s">
        <v>206</v>
      </c>
      <c r="V609" s="7" t="s">
        <v>228</v>
      </c>
      <c r="W609" s="8" t="s">
        <v>58</v>
      </c>
      <c r="X609" s="3">
        <v>44236</v>
      </c>
      <c r="Y609" s="4" t="str">
        <f>TEXT(India_Data[[#This Row],[Order Date]],"YYYY")</f>
        <v>2021</v>
      </c>
      <c r="Z609" s="4" t="str">
        <f>TEXT(India_Data[[#This Row],[Order Date]],"dddd")</f>
        <v>Tuesday</v>
      </c>
      <c r="AA609" s="4" t="str">
        <f>TEXT(India_Data[[#This Row],[Order Date]],"MMMM")</f>
        <v>February</v>
      </c>
      <c r="AB609" s="4">
        <v>44356</v>
      </c>
      <c r="AC609" t="str">
        <f>IF(OR(India_Data[[#This Row],[Dayname]]="Sunday",India_Data[[#This Row],[Dayname]]="Saturday"),"Weekend","Weekday")</f>
        <v>Weekday</v>
      </c>
      <c r="AD609">
        <f>WEEKDAY(India_Data[[#This Row],[Order Date]])</f>
        <v>3</v>
      </c>
      <c r="AE609" t="str">
        <f>IF(OR(India_Data[[#This Row],[Column1]]=1,India_Data[[#This Row],[Column1]]=7),"Weekend","Weekday")</f>
        <v>Weekday</v>
      </c>
      <c r="AF609" s="15">
        <f>WEEKDAY(India_Data[[#This Row],[Order Date]],2)</f>
        <v>2</v>
      </c>
      <c r="AG609" s="15" t="str">
        <f>IF(India_Data[[#This Row],[Column3]]&gt;5,"Weekend","weekday")</f>
        <v>weekday</v>
      </c>
    </row>
    <row r="610" spans="1:33" x14ac:dyDescent="0.35">
      <c r="A610" s="9">
        <v>609</v>
      </c>
      <c r="B610" s="7" t="s">
        <v>3047</v>
      </c>
      <c r="C610" s="7" t="s">
        <v>2928</v>
      </c>
      <c r="D610" s="7" t="s">
        <v>3048</v>
      </c>
      <c r="E610" s="7" t="s">
        <v>3049</v>
      </c>
      <c r="F610" s="7" t="s">
        <v>29</v>
      </c>
      <c r="G610" s="7" t="s">
        <v>1043</v>
      </c>
      <c r="H610" s="7" t="s">
        <v>31</v>
      </c>
      <c r="I610" s="7" t="s">
        <v>32</v>
      </c>
      <c r="J610" s="7" t="s">
        <v>33</v>
      </c>
      <c r="K610" s="7" t="s">
        <v>3396</v>
      </c>
      <c r="L610" s="7" t="s">
        <v>35</v>
      </c>
      <c r="M610" s="7" t="s">
        <v>84</v>
      </c>
      <c r="N610" s="7" t="s">
        <v>3397</v>
      </c>
      <c r="O610" s="7">
        <v>32.130000000000003</v>
      </c>
      <c r="P610" s="7">
        <v>3</v>
      </c>
      <c r="Q610" s="7">
        <v>3.78</v>
      </c>
      <c r="R610" s="7">
        <v>3.84</v>
      </c>
      <c r="S610" s="7" t="s">
        <v>38</v>
      </c>
      <c r="T610" s="7">
        <v>565</v>
      </c>
      <c r="U610" s="7" t="s">
        <v>206</v>
      </c>
      <c r="V610" s="7" t="s">
        <v>207</v>
      </c>
      <c r="W610" s="8" t="s">
        <v>58</v>
      </c>
      <c r="X610" s="3">
        <v>45000</v>
      </c>
      <c r="Y610" s="4" t="str">
        <f>TEXT(India_Data[[#This Row],[Order Date]],"YYYY")</f>
        <v>2023</v>
      </c>
      <c r="Z610" s="4" t="str">
        <f>TEXT(India_Data[[#This Row],[Order Date]],"dddd")</f>
        <v>Wednesday</v>
      </c>
      <c r="AA610" s="4" t="str">
        <f>TEXT(India_Data[[#This Row],[Order Date]],"MMMM")</f>
        <v>March</v>
      </c>
      <c r="AB610" s="4">
        <v>45004</v>
      </c>
      <c r="AC610" t="str">
        <f>IF(OR(India_Data[[#This Row],[Dayname]]="Sunday",India_Data[[#This Row],[Dayname]]="Saturday"),"Weekend","Weekday")</f>
        <v>Weekday</v>
      </c>
      <c r="AD610">
        <f>WEEKDAY(India_Data[[#This Row],[Order Date]])</f>
        <v>4</v>
      </c>
      <c r="AE610" t="str">
        <f>IF(OR(India_Data[[#This Row],[Column1]]=1,India_Data[[#This Row],[Column1]]=7),"Weekend","Weekday")</f>
        <v>Weekday</v>
      </c>
      <c r="AF610" s="15">
        <f>WEEKDAY(India_Data[[#This Row],[Order Date]],2)</f>
        <v>3</v>
      </c>
      <c r="AG610" s="15" t="str">
        <f>IF(India_Data[[#This Row],[Column3]]&gt;5,"Weekend","weekday")</f>
        <v>weekday</v>
      </c>
    </row>
    <row r="611" spans="1:33" x14ac:dyDescent="0.35">
      <c r="A611" s="9">
        <v>610</v>
      </c>
      <c r="B611" s="7" t="s">
        <v>3492</v>
      </c>
      <c r="C611" s="7" t="s">
        <v>2928</v>
      </c>
      <c r="D611" s="7" t="s">
        <v>825</v>
      </c>
      <c r="E611" s="7" t="s">
        <v>826</v>
      </c>
      <c r="F611" s="7" t="s">
        <v>29</v>
      </c>
      <c r="G611" s="7" t="s">
        <v>191</v>
      </c>
      <c r="H611" s="7" t="s">
        <v>63</v>
      </c>
      <c r="I611" s="7" t="s">
        <v>32</v>
      </c>
      <c r="J611" s="7" t="s">
        <v>54</v>
      </c>
      <c r="K611" s="7" t="s">
        <v>1421</v>
      </c>
      <c r="L611" s="7" t="s">
        <v>35</v>
      </c>
      <c r="M611" s="7" t="s">
        <v>84</v>
      </c>
      <c r="N611" s="7" t="s">
        <v>1422</v>
      </c>
      <c r="O611" s="7">
        <v>26.82</v>
      </c>
      <c r="P611" s="7">
        <v>3</v>
      </c>
      <c r="Q611" s="7">
        <v>7.74</v>
      </c>
      <c r="R611" s="7">
        <v>2.4900000000000002</v>
      </c>
      <c r="S611" s="7" t="s">
        <v>2337</v>
      </c>
      <c r="T611" s="7">
        <v>49</v>
      </c>
      <c r="U611" s="7" t="s">
        <v>206</v>
      </c>
      <c r="V611" s="7" t="s">
        <v>214</v>
      </c>
      <c r="W611" s="8" t="s">
        <v>58</v>
      </c>
      <c r="X611" s="3">
        <v>45622</v>
      </c>
      <c r="Y611" s="4" t="str">
        <f>TEXT(India_Data[[#This Row],[Order Date]],"YYYY")</f>
        <v>2024</v>
      </c>
      <c r="Z611" s="4" t="str">
        <f>TEXT(India_Data[[#This Row],[Order Date]],"dddd")</f>
        <v>Tuesday</v>
      </c>
      <c r="AA611" s="4" t="str">
        <f>TEXT(India_Data[[#This Row],[Order Date]],"MMMM")</f>
        <v>November</v>
      </c>
      <c r="AB611" s="4">
        <v>45334</v>
      </c>
      <c r="AC611" t="str">
        <f>IF(OR(India_Data[[#This Row],[Dayname]]="Sunday",India_Data[[#This Row],[Dayname]]="Saturday"),"Weekend","Weekday")</f>
        <v>Weekday</v>
      </c>
      <c r="AD611">
        <f>WEEKDAY(India_Data[[#This Row],[Order Date]])</f>
        <v>3</v>
      </c>
      <c r="AE611" t="str">
        <f>IF(OR(India_Data[[#This Row],[Column1]]=1,India_Data[[#This Row],[Column1]]=7),"Weekend","Weekday")</f>
        <v>Weekday</v>
      </c>
      <c r="AF611" s="15">
        <f>WEEKDAY(India_Data[[#This Row],[Order Date]],2)</f>
        <v>2</v>
      </c>
      <c r="AG611" s="15" t="str">
        <f>IF(India_Data[[#This Row],[Column3]]&gt;5,"Weekend","weekday")</f>
        <v>weekday</v>
      </c>
    </row>
    <row r="612" spans="1:33" x14ac:dyDescent="0.35">
      <c r="A612" s="9">
        <v>611</v>
      </c>
      <c r="B612" s="7" t="s">
        <v>3027</v>
      </c>
      <c r="C612" s="7" t="s">
        <v>2928</v>
      </c>
      <c r="D612" s="7" t="s">
        <v>3028</v>
      </c>
      <c r="E612" s="7" t="s">
        <v>3029</v>
      </c>
      <c r="F612" s="7" t="s">
        <v>29</v>
      </c>
      <c r="G612" s="7" t="s">
        <v>507</v>
      </c>
      <c r="H612" s="7" t="s">
        <v>312</v>
      </c>
      <c r="I612" s="7" t="s">
        <v>32</v>
      </c>
      <c r="J612" s="7" t="s">
        <v>180</v>
      </c>
      <c r="K612" s="7" t="s">
        <v>3398</v>
      </c>
      <c r="L612" s="7" t="s">
        <v>35</v>
      </c>
      <c r="M612" s="7" t="s">
        <v>76</v>
      </c>
      <c r="N612" s="7" t="s">
        <v>3399</v>
      </c>
      <c r="O612" s="7">
        <v>61.47</v>
      </c>
      <c r="P612" s="7">
        <v>3</v>
      </c>
      <c r="Q612" s="7">
        <v>16.559999999999999</v>
      </c>
      <c r="R612" s="7">
        <v>7.72</v>
      </c>
      <c r="S612" s="7" t="s">
        <v>2337</v>
      </c>
      <c r="T612" s="7">
        <v>542</v>
      </c>
      <c r="U612" s="7" t="s">
        <v>206</v>
      </c>
      <c r="V612" s="7" t="s">
        <v>221</v>
      </c>
      <c r="W612" s="8" t="s">
        <v>58</v>
      </c>
      <c r="X612" s="3">
        <v>45584</v>
      </c>
      <c r="Y612" s="4" t="str">
        <f>TEXT(India_Data[[#This Row],[Order Date]],"YYYY")</f>
        <v>2024</v>
      </c>
      <c r="Z612" s="4" t="str">
        <f>TEXT(India_Data[[#This Row],[Order Date]],"dddd")</f>
        <v>Saturday</v>
      </c>
      <c r="AA612" s="4" t="str">
        <f>TEXT(India_Data[[#This Row],[Order Date]],"MMMM")</f>
        <v>October</v>
      </c>
      <c r="AB612" s="4">
        <v>45589</v>
      </c>
      <c r="AC612" t="str">
        <f>IF(OR(India_Data[[#This Row],[Dayname]]="Sunday",India_Data[[#This Row],[Dayname]]="Saturday"),"Weekend","Weekday")</f>
        <v>Weekend</v>
      </c>
      <c r="AD612">
        <f>WEEKDAY(India_Data[[#This Row],[Order Date]])</f>
        <v>7</v>
      </c>
      <c r="AE612" t="str">
        <f>IF(OR(India_Data[[#This Row],[Column1]]=1,India_Data[[#This Row],[Column1]]=7),"Weekend","Weekday")</f>
        <v>Weekend</v>
      </c>
      <c r="AF612" s="15">
        <f>WEEKDAY(India_Data[[#This Row],[Order Date]],2)</f>
        <v>6</v>
      </c>
      <c r="AG612" s="15" t="str">
        <f>IF(India_Data[[#This Row],[Column3]]&gt;5,"Weekend","weekday")</f>
        <v>Weekend</v>
      </c>
    </row>
    <row r="613" spans="1:33" x14ac:dyDescent="0.35">
      <c r="A613" s="9">
        <v>612</v>
      </c>
      <c r="B613" s="7" t="s">
        <v>3146</v>
      </c>
      <c r="C613" s="7" t="s">
        <v>2928</v>
      </c>
      <c r="D613" s="7" t="s">
        <v>2372</v>
      </c>
      <c r="E613" s="7" t="s">
        <v>2373</v>
      </c>
      <c r="F613" s="7" t="s">
        <v>29</v>
      </c>
      <c r="G613" s="7" t="s">
        <v>901</v>
      </c>
      <c r="H613" s="7" t="s">
        <v>46</v>
      </c>
      <c r="I613" s="7" t="s">
        <v>32</v>
      </c>
      <c r="J613" s="7" t="s">
        <v>47</v>
      </c>
      <c r="K613" s="7" t="s">
        <v>3400</v>
      </c>
      <c r="L613" s="7" t="s">
        <v>35</v>
      </c>
      <c r="M613" s="7" t="s">
        <v>76</v>
      </c>
      <c r="N613" s="7" t="s">
        <v>2501</v>
      </c>
      <c r="O613" s="7">
        <v>45.72</v>
      </c>
      <c r="P613" s="7">
        <v>3</v>
      </c>
      <c r="Q613" s="7">
        <v>6.39</v>
      </c>
      <c r="R613" s="7">
        <v>6.19</v>
      </c>
      <c r="S613" s="7" t="s">
        <v>2337</v>
      </c>
      <c r="T613" s="7">
        <v>319</v>
      </c>
      <c r="U613" s="7" t="s">
        <v>206</v>
      </c>
      <c r="V613" s="7" t="s">
        <v>228</v>
      </c>
      <c r="W613" s="8" t="s">
        <v>41</v>
      </c>
      <c r="X613" s="3">
        <v>45191</v>
      </c>
      <c r="Y613" s="4" t="str">
        <f>TEXT(India_Data[[#This Row],[Order Date]],"YYYY")</f>
        <v>2023</v>
      </c>
      <c r="Z613" s="4" t="str">
        <f>TEXT(India_Data[[#This Row],[Order Date]],"dddd")</f>
        <v>Friday</v>
      </c>
      <c r="AA613" s="4" t="str">
        <f>TEXT(India_Data[[#This Row],[Order Date]],"MMMM")</f>
        <v>September</v>
      </c>
      <c r="AB613" s="4">
        <v>45197</v>
      </c>
      <c r="AC613" t="str">
        <f>IF(OR(India_Data[[#This Row],[Dayname]]="Sunday",India_Data[[#This Row],[Dayname]]="Saturday"),"Weekend","Weekday")</f>
        <v>Weekday</v>
      </c>
      <c r="AD613">
        <f>WEEKDAY(India_Data[[#This Row],[Order Date]])</f>
        <v>6</v>
      </c>
      <c r="AE613" t="str">
        <f>IF(OR(India_Data[[#This Row],[Column1]]=1,India_Data[[#This Row],[Column1]]=7),"Weekend","Weekday")</f>
        <v>Weekday</v>
      </c>
      <c r="AF613" s="15">
        <f>WEEKDAY(India_Data[[#This Row],[Order Date]],2)</f>
        <v>5</v>
      </c>
      <c r="AG613" s="15" t="str">
        <f>IF(India_Data[[#This Row],[Column3]]&gt;5,"Weekend","weekday")</f>
        <v>weekday</v>
      </c>
    </row>
    <row r="614" spans="1:33" x14ac:dyDescent="0.35">
      <c r="A614" s="9">
        <v>613</v>
      </c>
      <c r="B614" s="7" t="s">
        <v>3926</v>
      </c>
      <c r="C614" s="7" t="s">
        <v>3631</v>
      </c>
      <c r="D614" s="7" t="s">
        <v>3927</v>
      </c>
      <c r="E614" s="7" t="s">
        <v>3928</v>
      </c>
      <c r="F614" s="7" t="s">
        <v>29</v>
      </c>
      <c r="G614" s="7" t="s">
        <v>260</v>
      </c>
      <c r="H614" s="7" t="s">
        <v>260</v>
      </c>
      <c r="I614" s="7" t="s">
        <v>32</v>
      </c>
      <c r="J614" s="7" t="s">
        <v>33</v>
      </c>
      <c r="K614" s="7" t="s">
        <v>2625</v>
      </c>
      <c r="L614" s="7" t="s">
        <v>35</v>
      </c>
      <c r="M614" s="7" t="s">
        <v>145</v>
      </c>
      <c r="N614" s="7" t="s">
        <v>2626</v>
      </c>
      <c r="O614" s="7">
        <v>173.61</v>
      </c>
      <c r="P614" s="7">
        <v>3</v>
      </c>
      <c r="Q614" s="7">
        <v>32.94</v>
      </c>
      <c r="R614" s="7">
        <v>39.67</v>
      </c>
      <c r="S614" s="7" t="s">
        <v>2337</v>
      </c>
      <c r="T614" s="7">
        <v>533</v>
      </c>
      <c r="U614" s="7" t="s">
        <v>206</v>
      </c>
      <c r="V614" s="7" t="s">
        <v>207</v>
      </c>
      <c r="W614" s="8" t="s">
        <v>41</v>
      </c>
      <c r="X614" s="3">
        <v>45391</v>
      </c>
      <c r="Y614" s="4" t="str">
        <f>TEXT(India_Data[[#This Row],[Order Date]],"YYYY")</f>
        <v>2024</v>
      </c>
      <c r="Z614" s="4" t="str">
        <f>TEXT(India_Data[[#This Row],[Order Date]],"dddd")</f>
        <v>Tuesday</v>
      </c>
      <c r="AA614" s="4" t="str">
        <f>TEXT(India_Data[[#This Row],[Order Date]],"MMMM")</f>
        <v>April</v>
      </c>
      <c r="AB614" s="4">
        <v>45513</v>
      </c>
      <c r="AC614" t="str">
        <f>IF(OR(India_Data[[#This Row],[Dayname]]="Sunday",India_Data[[#This Row],[Dayname]]="Saturday"),"Weekend","Weekday")</f>
        <v>Weekday</v>
      </c>
      <c r="AD614">
        <f>WEEKDAY(India_Data[[#This Row],[Order Date]])</f>
        <v>3</v>
      </c>
      <c r="AE614" t="str">
        <f>IF(OR(India_Data[[#This Row],[Column1]]=1,India_Data[[#This Row],[Column1]]=7),"Weekend","Weekday")</f>
        <v>Weekday</v>
      </c>
      <c r="AF614" s="15">
        <f>WEEKDAY(India_Data[[#This Row],[Order Date]],2)</f>
        <v>2</v>
      </c>
      <c r="AG614" s="15" t="str">
        <f>IF(India_Data[[#This Row],[Column3]]&gt;5,"Weekend","weekday")</f>
        <v>weekday</v>
      </c>
    </row>
    <row r="615" spans="1:33" x14ac:dyDescent="0.35">
      <c r="A615" s="9">
        <v>614</v>
      </c>
      <c r="B615" s="7" t="s">
        <v>3929</v>
      </c>
      <c r="C615" s="7" t="s">
        <v>3631</v>
      </c>
      <c r="D615" s="7" t="s">
        <v>2249</v>
      </c>
      <c r="E615" s="7" t="s">
        <v>2250</v>
      </c>
      <c r="F615" s="7" t="s">
        <v>29</v>
      </c>
      <c r="G615" s="7" t="s">
        <v>45</v>
      </c>
      <c r="H615" s="7" t="s">
        <v>46</v>
      </c>
      <c r="I615" s="7" t="s">
        <v>32</v>
      </c>
      <c r="J615" s="7" t="s">
        <v>47</v>
      </c>
      <c r="K615" s="7" t="s">
        <v>620</v>
      </c>
      <c r="L615" s="7" t="s">
        <v>35</v>
      </c>
      <c r="M615" s="7" t="s">
        <v>145</v>
      </c>
      <c r="N615" s="7" t="s">
        <v>621</v>
      </c>
      <c r="O615" s="7">
        <v>49.68</v>
      </c>
      <c r="P615" s="7">
        <v>3</v>
      </c>
      <c r="Q615" s="7">
        <v>6.93</v>
      </c>
      <c r="R615" s="7">
        <v>5.81</v>
      </c>
      <c r="S615" s="7" t="s">
        <v>2337</v>
      </c>
      <c r="T615" s="7">
        <v>602</v>
      </c>
      <c r="U615" s="7" t="s">
        <v>206</v>
      </c>
      <c r="V615" s="7" t="s">
        <v>214</v>
      </c>
      <c r="W615" s="8" t="s">
        <v>58</v>
      </c>
      <c r="X615" s="3">
        <v>44693</v>
      </c>
      <c r="Y615" s="4" t="str">
        <f>TEXT(India_Data[[#This Row],[Order Date]],"YYYY")</f>
        <v>2022</v>
      </c>
      <c r="Z615" s="4" t="str">
        <f>TEXT(India_Data[[#This Row],[Order Date]],"dddd")</f>
        <v>Thursday</v>
      </c>
      <c r="AA615" s="4" t="str">
        <f>TEXT(India_Data[[#This Row],[Order Date]],"MMMM")</f>
        <v>May</v>
      </c>
      <c r="AB615" s="4">
        <v>44846</v>
      </c>
      <c r="AC615" t="str">
        <f>IF(OR(India_Data[[#This Row],[Dayname]]="Sunday",India_Data[[#This Row],[Dayname]]="Saturday"),"Weekend","Weekday")</f>
        <v>Weekday</v>
      </c>
      <c r="AD615">
        <f>WEEKDAY(India_Data[[#This Row],[Order Date]])</f>
        <v>5</v>
      </c>
      <c r="AE615" t="str">
        <f>IF(OR(India_Data[[#This Row],[Column1]]=1,India_Data[[#This Row],[Column1]]=7),"Weekend","Weekday")</f>
        <v>Weekday</v>
      </c>
      <c r="AF615" s="15">
        <f>WEEKDAY(India_Data[[#This Row],[Order Date]],2)</f>
        <v>4</v>
      </c>
      <c r="AG615" s="15" t="str">
        <f>IF(India_Data[[#This Row],[Column3]]&gt;5,"Weekend","weekday")</f>
        <v>weekday</v>
      </c>
    </row>
    <row r="616" spans="1:33" x14ac:dyDescent="0.35">
      <c r="A616" s="9">
        <v>615</v>
      </c>
      <c r="B616" s="7" t="s">
        <v>3038</v>
      </c>
      <c r="C616" s="7" t="s">
        <v>2928</v>
      </c>
      <c r="D616" s="7" t="s">
        <v>3039</v>
      </c>
      <c r="E616" s="7" t="s">
        <v>3040</v>
      </c>
      <c r="F616" s="7" t="s">
        <v>29</v>
      </c>
      <c r="G616" s="7" t="s">
        <v>613</v>
      </c>
      <c r="H616" s="7" t="s">
        <v>157</v>
      </c>
      <c r="I616" s="7" t="s">
        <v>32</v>
      </c>
      <c r="J616" s="7" t="s">
        <v>47</v>
      </c>
      <c r="K616" s="7" t="s">
        <v>3401</v>
      </c>
      <c r="L616" s="7" t="s">
        <v>35</v>
      </c>
      <c r="M616" s="7" t="s">
        <v>36</v>
      </c>
      <c r="N616" s="7" t="s">
        <v>3402</v>
      </c>
      <c r="O616" s="7">
        <v>146.88</v>
      </c>
      <c r="P616" s="7">
        <v>3</v>
      </c>
      <c r="Q616" s="7">
        <v>2.88</v>
      </c>
      <c r="R616" s="7">
        <v>16.46</v>
      </c>
      <c r="S616" s="7" t="s">
        <v>38</v>
      </c>
      <c r="T616" s="7">
        <v>324</v>
      </c>
      <c r="U616" s="7" t="s">
        <v>206</v>
      </c>
      <c r="V616" s="7" t="s">
        <v>221</v>
      </c>
      <c r="W616" s="8" t="s">
        <v>58</v>
      </c>
      <c r="X616" s="3">
        <v>45161</v>
      </c>
      <c r="Y616" s="4" t="str">
        <f>TEXT(India_Data[[#This Row],[Order Date]],"YYYY")</f>
        <v>2023</v>
      </c>
      <c r="Z616" s="4" t="str">
        <f>TEXT(India_Data[[#This Row],[Order Date]],"dddd")</f>
        <v>Wednesday</v>
      </c>
      <c r="AA616" s="4" t="str">
        <f>TEXT(India_Data[[#This Row],[Order Date]],"MMMM")</f>
        <v>August</v>
      </c>
      <c r="AB616" s="4">
        <v>45165</v>
      </c>
      <c r="AC616" t="str">
        <f>IF(OR(India_Data[[#This Row],[Dayname]]="Sunday",India_Data[[#This Row],[Dayname]]="Saturday"),"Weekend","Weekday")</f>
        <v>Weekday</v>
      </c>
      <c r="AD616">
        <f>WEEKDAY(India_Data[[#This Row],[Order Date]])</f>
        <v>4</v>
      </c>
      <c r="AE616" t="str">
        <f>IF(OR(India_Data[[#This Row],[Column1]]=1,India_Data[[#This Row],[Column1]]=7),"Weekend","Weekday")</f>
        <v>Weekday</v>
      </c>
      <c r="AF616" s="15">
        <f>WEEKDAY(India_Data[[#This Row],[Order Date]],2)</f>
        <v>3</v>
      </c>
      <c r="AG616" s="15" t="str">
        <f>IF(India_Data[[#This Row],[Column3]]&gt;5,"Weekend","weekday")</f>
        <v>weekday</v>
      </c>
    </row>
    <row r="617" spans="1:33" x14ac:dyDescent="0.35">
      <c r="A617" s="9">
        <v>616</v>
      </c>
      <c r="B617" s="7" t="s">
        <v>3403</v>
      </c>
      <c r="C617" s="7" t="s">
        <v>2928</v>
      </c>
      <c r="D617" s="7" t="s">
        <v>3404</v>
      </c>
      <c r="E617" s="7" t="s">
        <v>3405</v>
      </c>
      <c r="F617" s="7" t="s">
        <v>29</v>
      </c>
      <c r="G617" s="7" t="s">
        <v>529</v>
      </c>
      <c r="H617" s="7" t="s">
        <v>31</v>
      </c>
      <c r="I617" s="7" t="s">
        <v>32</v>
      </c>
      <c r="J617" s="7" t="s">
        <v>33</v>
      </c>
      <c r="K617" s="7" t="s">
        <v>2751</v>
      </c>
      <c r="L617" s="7" t="s">
        <v>35</v>
      </c>
      <c r="M617" s="7" t="s">
        <v>36</v>
      </c>
      <c r="N617" s="7" t="s">
        <v>2752</v>
      </c>
      <c r="O617" s="7">
        <v>26.82</v>
      </c>
      <c r="P617" s="7">
        <v>3</v>
      </c>
      <c r="Q617" s="7">
        <v>6.12</v>
      </c>
      <c r="R617" s="7">
        <v>4.54</v>
      </c>
      <c r="S617" s="7" t="s">
        <v>2337</v>
      </c>
      <c r="T617" s="7">
        <v>175</v>
      </c>
      <c r="U617" s="7" t="s">
        <v>206</v>
      </c>
      <c r="V617" s="7" t="s">
        <v>228</v>
      </c>
      <c r="W617" s="8" t="s">
        <v>41</v>
      </c>
      <c r="X617" s="3">
        <v>45294</v>
      </c>
      <c r="Y617" s="4" t="str">
        <f>TEXT(India_Data[[#This Row],[Order Date]],"YYYY")</f>
        <v>2024</v>
      </c>
      <c r="Z617" s="4" t="str">
        <f>TEXT(India_Data[[#This Row],[Order Date]],"dddd")</f>
        <v>Wednesday</v>
      </c>
      <c r="AA617" s="4" t="str">
        <f>TEXT(India_Data[[#This Row],[Order Date]],"MMMM")</f>
        <v>January</v>
      </c>
      <c r="AB617" s="4">
        <v>45446</v>
      </c>
      <c r="AC617" t="str">
        <f>IF(OR(India_Data[[#This Row],[Dayname]]="Sunday",India_Data[[#This Row],[Dayname]]="Saturday"),"Weekend","Weekday")</f>
        <v>Weekday</v>
      </c>
      <c r="AD617">
        <f>WEEKDAY(India_Data[[#This Row],[Order Date]])</f>
        <v>4</v>
      </c>
      <c r="AE617" t="str">
        <f>IF(OR(India_Data[[#This Row],[Column1]]=1,India_Data[[#This Row],[Column1]]=7),"Weekend","Weekday")</f>
        <v>Weekday</v>
      </c>
      <c r="AF617" s="15">
        <f>WEEKDAY(India_Data[[#This Row],[Order Date]],2)</f>
        <v>3</v>
      </c>
      <c r="AG617" s="15" t="str">
        <f>IF(India_Data[[#This Row],[Column3]]&gt;5,"Weekend","weekday")</f>
        <v>weekday</v>
      </c>
    </row>
    <row r="618" spans="1:33" x14ac:dyDescent="0.35">
      <c r="A618" s="9">
        <v>617</v>
      </c>
      <c r="B618" s="7" t="s">
        <v>4071</v>
      </c>
      <c r="C618" s="7" t="s">
        <v>3998</v>
      </c>
      <c r="D618" s="7" t="s">
        <v>2839</v>
      </c>
      <c r="E618" s="7" t="s">
        <v>2840</v>
      </c>
      <c r="F618" s="7" t="s">
        <v>29</v>
      </c>
      <c r="G618" s="7" t="s">
        <v>613</v>
      </c>
      <c r="H618" s="7" t="s">
        <v>157</v>
      </c>
      <c r="I618" s="7" t="s">
        <v>32</v>
      </c>
      <c r="J618" s="7" t="s">
        <v>47</v>
      </c>
      <c r="K618" s="7" t="s">
        <v>638</v>
      </c>
      <c r="L618" s="7" t="s">
        <v>35</v>
      </c>
      <c r="M618" s="7" t="s">
        <v>84</v>
      </c>
      <c r="N618" s="7" t="s">
        <v>639</v>
      </c>
      <c r="O618" s="7">
        <v>9.36</v>
      </c>
      <c r="P618" s="7">
        <v>1</v>
      </c>
      <c r="Q618" s="7">
        <v>4.5599999999999996</v>
      </c>
      <c r="R618" s="7">
        <v>2.89</v>
      </c>
      <c r="S618" s="7" t="s">
        <v>2972</v>
      </c>
      <c r="T618" s="7">
        <v>672</v>
      </c>
      <c r="U618" s="7" t="s">
        <v>206</v>
      </c>
      <c r="V618" s="7" t="s">
        <v>207</v>
      </c>
      <c r="W618" s="8" t="s">
        <v>58</v>
      </c>
      <c r="X618" s="3">
        <v>45439</v>
      </c>
      <c r="Y618" s="4" t="str">
        <f>TEXT(India_Data[[#This Row],[Order Date]],"YYYY")</f>
        <v>2024</v>
      </c>
      <c r="Z618" s="4" t="str">
        <f>TEXT(India_Data[[#This Row],[Order Date]],"dddd")</f>
        <v>Monday</v>
      </c>
      <c r="AA618" s="4" t="str">
        <f>TEXT(India_Data[[#This Row],[Order Date]],"MMMM")</f>
        <v>May</v>
      </c>
      <c r="AB618" s="4">
        <v>45443</v>
      </c>
      <c r="AC618" t="str">
        <f>IF(OR(India_Data[[#This Row],[Dayname]]="Sunday",India_Data[[#This Row],[Dayname]]="Saturday"),"Weekend","Weekday")</f>
        <v>Weekday</v>
      </c>
      <c r="AD618">
        <f>WEEKDAY(India_Data[[#This Row],[Order Date]])</f>
        <v>2</v>
      </c>
      <c r="AE618" t="str">
        <f>IF(OR(India_Data[[#This Row],[Column1]]=1,India_Data[[#This Row],[Column1]]=7),"Weekend","Weekday")</f>
        <v>Weekday</v>
      </c>
      <c r="AF618" s="15">
        <f>WEEKDAY(India_Data[[#This Row],[Order Date]],2)</f>
        <v>1</v>
      </c>
      <c r="AG618" s="15" t="str">
        <f>IF(India_Data[[#This Row],[Column3]]&gt;5,"Weekend","weekday")</f>
        <v>weekday</v>
      </c>
    </row>
    <row r="619" spans="1:33" x14ac:dyDescent="0.35">
      <c r="A619" s="9">
        <v>618</v>
      </c>
      <c r="B619" s="7" t="s">
        <v>3930</v>
      </c>
      <c r="C619" s="7" t="s">
        <v>3631</v>
      </c>
      <c r="D619" s="7" t="s">
        <v>3931</v>
      </c>
      <c r="E619" s="7" t="s">
        <v>3932</v>
      </c>
      <c r="F619" s="7" t="s">
        <v>29</v>
      </c>
      <c r="G619" s="7" t="s">
        <v>712</v>
      </c>
      <c r="H619" s="7" t="s">
        <v>512</v>
      </c>
      <c r="I619" s="7" t="s">
        <v>32</v>
      </c>
      <c r="J619" s="7" t="s">
        <v>180</v>
      </c>
      <c r="K619" s="7" t="s">
        <v>3933</v>
      </c>
      <c r="L619" s="7" t="s">
        <v>35</v>
      </c>
      <c r="M619" s="7" t="s">
        <v>76</v>
      </c>
      <c r="N619" s="7" t="s">
        <v>3934</v>
      </c>
      <c r="O619" s="7">
        <v>41.19</v>
      </c>
      <c r="P619" s="7">
        <v>1</v>
      </c>
      <c r="Q619" s="7">
        <v>19.77</v>
      </c>
      <c r="R619" s="7">
        <v>7.04</v>
      </c>
      <c r="S619" s="7" t="s">
        <v>2337</v>
      </c>
      <c r="T619" s="7">
        <v>46</v>
      </c>
      <c r="U619" s="7" t="s">
        <v>206</v>
      </c>
      <c r="V619" s="7" t="s">
        <v>214</v>
      </c>
      <c r="W619" s="8" t="s">
        <v>41</v>
      </c>
      <c r="X619" s="3">
        <v>44552</v>
      </c>
      <c r="Y619" s="4" t="str">
        <f>TEXT(India_Data[[#This Row],[Order Date]],"YYYY")</f>
        <v>2021</v>
      </c>
      <c r="Z619" s="4" t="str">
        <f>TEXT(India_Data[[#This Row],[Order Date]],"dddd")</f>
        <v>Wednesday</v>
      </c>
      <c r="AA619" s="4" t="str">
        <f>TEXT(India_Data[[#This Row],[Order Date]],"MMMM")</f>
        <v>December</v>
      </c>
      <c r="AB619" s="4">
        <v>44556</v>
      </c>
      <c r="AC619" t="str">
        <f>IF(OR(India_Data[[#This Row],[Dayname]]="Sunday",India_Data[[#This Row],[Dayname]]="Saturday"),"Weekend","Weekday")</f>
        <v>Weekday</v>
      </c>
      <c r="AD619">
        <f>WEEKDAY(India_Data[[#This Row],[Order Date]])</f>
        <v>4</v>
      </c>
      <c r="AE619" t="str">
        <f>IF(OR(India_Data[[#This Row],[Column1]]=1,India_Data[[#This Row],[Column1]]=7),"Weekend","Weekday")</f>
        <v>Weekday</v>
      </c>
      <c r="AF619" s="15">
        <f>WEEKDAY(India_Data[[#This Row],[Order Date]],2)</f>
        <v>3</v>
      </c>
      <c r="AG619" s="15" t="str">
        <f>IF(India_Data[[#This Row],[Column3]]&gt;5,"Weekend","weekday")</f>
        <v>weekday</v>
      </c>
    </row>
    <row r="620" spans="1:33" x14ac:dyDescent="0.35">
      <c r="A620" s="9">
        <v>619</v>
      </c>
      <c r="B620" s="7" t="s">
        <v>3926</v>
      </c>
      <c r="C620" s="7" t="s">
        <v>3631</v>
      </c>
      <c r="D620" s="7" t="s">
        <v>3927</v>
      </c>
      <c r="E620" s="7" t="s">
        <v>3928</v>
      </c>
      <c r="F620" s="7" t="s">
        <v>29</v>
      </c>
      <c r="G620" s="7" t="s">
        <v>260</v>
      </c>
      <c r="H620" s="7" t="s">
        <v>260</v>
      </c>
      <c r="I620" s="7" t="s">
        <v>32</v>
      </c>
      <c r="J620" s="7" t="s">
        <v>33</v>
      </c>
      <c r="K620" s="7" t="s">
        <v>1159</v>
      </c>
      <c r="L620" s="7" t="s">
        <v>35</v>
      </c>
      <c r="M620" s="7" t="s">
        <v>84</v>
      </c>
      <c r="N620" s="7" t="s">
        <v>1160</v>
      </c>
      <c r="O620" s="7">
        <v>11.43</v>
      </c>
      <c r="P620" s="7">
        <v>1</v>
      </c>
      <c r="Q620" s="7">
        <v>3.3</v>
      </c>
      <c r="R620" s="7">
        <v>2.9</v>
      </c>
      <c r="S620" s="7" t="s">
        <v>2337</v>
      </c>
      <c r="T620" s="7">
        <v>118</v>
      </c>
      <c r="U620" s="7" t="s">
        <v>206</v>
      </c>
      <c r="V620" s="7" t="s">
        <v>221</v>
      </c>
      <c r="W620" s="8" t="s">
        <v>58</v>
      </c>
      <c r="X620" s="3">
        <v>44852</v>
      </c>
      <c r="Y620" s="4" t="str">
        <f>TEXT(India_Data[[#This Row],[Order Date]],"YYYY")</f>
        <v>2022</v>
      </c>
      <c r="Z620" s="4" t="str">
        <f>TEXT(India_Data[[#This Row],[Order Date]],"dddd")</f>
        <v>Tuesday</v>
      </c>
      <c r="AA620" s="4" t="str">
        <f>TEXT(India_Data[[#This Row],[Order Date]],"MMMM")</f>
        <v>October</v>
      </c>
      <c r="AB620" s="4">
        <v>44858</v>
      </c>
      <c r="AC620" t="str">
        <f>IF(OR(India_Data[[#This Row],[Dayname]]="Sunday",India_Data[[#This Row],[Dayname]]="Saturday"),"Weekend","Weekday")</f>
        <v>Weekday</v>
      </c>
      <c r="AD620">
        <f>WEEKDAY(India_Data[[#This Row],[Order Date]])</f>
        <v>3</v>
      </c>
      <c r="AE620" t="str">
        <f>IF(OR(India_Data[[#This Row],[Column1]]=1,India_Data[[#This Row],[Column1]]=7),"Weekend","Weekday")</f>
        <v>Weekday</v>
      </c>
      <c r="AF620" s="15">
        <f>WEEKDAY(India_Data[[#This Row],[Order Date]],2)</f>
        <v>2</v>
      </c>
      <c r="AG620" s="15" t="str">
        <f>IF(India_Data[[#This Row],[Column3]]&gt;5,"Weekend","weekday")</f>
        <v>weekday</v>
      </c>
    </row>
    <row r="621" spans="1:33" x14ac:dyDescent="0.35">
      <c r="A621" s="9">
        <v>620</v>
      </c>
      <c r="B621" s="7" t="s">
        <v>3935</v>
      </c>
      <c r="C621" s="7" t="s">
        <v>3631</v>
      </c>
      <c r="D621" s="7" t="s">
        <v>3089</v>
      </c>
      <c r="E621" s="7" t="s">
        <v>3090</v>
      </c>
      <c r="F621" s="7" t="s">
        <v>29</v>
      </c>
      <c r="G621" s="7" t="s">
        <v>1537</v>
      </c>
      <c r="H621" s="7" t="s">
        <v>63</v>
      </c>
      <c r="I621" s="7" t="s">
        <v>32</v>
      </c>
      <c r="J621" s="7" t="s">
        <v>54</v>
      </c>
      <c r="K621" s="7" t="s">
        <v>666</v>
      </c>
      <c r="L621" s="7" t="s">
        <v>35</v>
      </c>
      <c r="M621" s="7" t="s">
        <v>36</v>
      </c>
      <c r="N621" s="7" t="s">
        <v>667</v>
      </c>
      <c r="O621" s="7">
        <v>15.48</v>
      </c>
      <c r="P621" s="7">
        <v>1</v>
      </c>
      <c r="Q621" s="7">
        <v>3.87</v>
      </c>
      <c r="R621" s="7">
        <v>2.7</v>
      </c>
      <c r="S621" s="7" t="s">
        <v>2972</v>
      </c>
      <c r="T621" s="7">
        <v>712</v>
      </c>
      <c r="U621" s="7" t="s">
        <v>206</v>
      </c>
      <c r="V621" s="7" t="s">
        <v>228</v>
      </c>
      <c r="W621" s="8" t="s">
        <v>58</v>
      </c>
      <c r="X621" s="3">
        <v>44475</v>
      </c>
      <c r="Y621" s="4" t="str">
        <f>TEXT(India_Data[[#This Row],[Order Date]],"YYYY")</f>
        <v>2021</v>
      </c>
      <c r="Z621" s="4" t="str">
        <f>TEXT(India_Data[[#This Row],[Order Date]],"dddd")</f>
        <v>Wednesday</v>
      </c>
      <c r="AA621" s="4" t="str">
        <f>TEXT(India_Data[[#This Row],[Order Date]],"MMMM")</f>
        <v>October</v>
      </c>
      <c r="AB621" s="4">
        <v>44362</v>
      </c>
      <c r="AC621" t="str">
        <f>IF(OR(India_Data[[#This Row],[Dayname]]="Sunday",India_Data[[#This Row],[Dayname]]="Saturday"),"Weekend","Weekday")</f>
        <v>Weekday</v>
      </c>
      <c r="AD621">
        <f>WEEKDAY(India_Data[[#This Row],[Order Date]])</f>
        <v>4</v>
      </c>
      <c r="AE621" t="str">
        <f>IF(OR(India_Data[[#This Row],[Column1]]=1,India_Data[[#This Row],[Column1]]=7),"Weekend","Weekday")</f>
        <v>Weekday</v>
      </c>
      <c r="AF621" s="15">
        <f>WEEKDAY(India_Data[[#This Row],[Order Date]],2)</f>
        <v>3</v>
      </c>
      <c r="AG621" s="15" t="str">
        <f>IF(India_Data[[#This Row],[Column3]]&gt;5,"Weekend","weekday")</f>
        <v>weekday</v>
      </c>
    </row>
    <row r="622" spans="1:33" x14ac:dyDescent="0.35">
      <c r="A622" s="9">
        <v>621</v>
      </c>
      <c r="B622" s="7" t="s">
        <v>4072</v>
      </c>
      <c r="C622" s="7" t="s">
        <v>3998</v>
      </c>
      <c r="D622" s="7" t="s">
        <v>4073</v>
      </c>
      <c r="E622" s="7" t="s">
        <v>4074</v>
      </c>
      <c r="F622" s="7" t="s">
        <v>29</v>
      </c>
      <c r="G622" s="7" t="s">
        <v>1497</v>
      </c>
      <c r="H622" s="7" t="s">
        <v>757</v>
      </c>
      <c r="I622" s="7" t="s">
        <v>32</v>
      </c>
      <c r="J622" s="7" t="s">
        <v>180</v>
      </c>
      <c r="K622" s="7" t="s">
        <v>2895</v>
      </c>
      <c r="L622" s="7" t="s">
        <v>35</v>
      </c>
      <c r="M622" s="7" t="s">
        <v>36</v>
      </c>
      <c r="N622" s="7" t="s">
        <v>2896</v>
      </c>
      <c r="O622" s="7">
        <v>15.66</v>
      </c>
      <c r="P622" s="7">
        <v>2</v>
      </c>
      <c r="Q622" s="7">
        <v>3.42</v>
      </c>
      <c r="R622" s="7">
        <v>2.98</v>
      </c>
      <c r="S622" s="7" t="s">
        <v>2972</v>
      </c>
      <c r="T622" s="7">
        <v>567</v>
      </c>
      <c r="U622" s="7" t="s">
        <v>206</v>
      </c>
      <c r="V622" s="7" t="s">
        <v>214</v>
      </c>
      <c r="W622" s="8" t="s">
        <v>58</v>
      </c>
      <c r="X622" s="3">
        <v>44934</v>
      </c>
      <c r="Y622" s="4" t="str">
        <f>TEXT(India_Data[[#This Row],[Order Date]],"YYYY")</f>
        <v>2023</v>
      </c>
      <c r="Z622" s="4" t="str">
        <f>TEXT(India_Data[[#This Row],[Order Date]],"dddd")</f>
        <v>Sunday</v>
      </c>
      <c r="AA622" s="4" t="str">
        <f>TEXT(India_Data[[#This Row],[Order Date]],"MMMM")</f>
        <v>January</v>
      </c>
      <c r="AB622" s="4">
        <v>45054</v>
      </c>
      <c r="AC622" t="str">
        <f>IF(OR(India_Data[[#This Row],[Dayname]]="Sunday",India_Data[[#This Row],[Dayname]]="Saturday"),"Weekend","Weekday")</f>
        <v>Weekend</v>
      </c>
      <c r="AD622">
        <f>WEEKDAY(India_Data[[#This Row],[Order Date]])</f>
        <v>1</v>
      </c>
      <c r="AE622" t="str">
        <f>IF(OR(India_Data[[#This Row],[Column1]]=1,India_Data[[#This Row],[Column1]]=7),"Weekend","Weekday")</f>
        <v>Weekend</v>
      </c>
      <c r="AF622" s="15">
        <f>WEEKDAY(India_Data[[#This Row],[Order Date]],2)</f>
        <v>7</v>
      </c>
      <c r="AG622" s="15" t="str">
        <f>IF(India_Data[[#This Row],[Column3]]&gt;5,"Weekend","weekday")</f>
        <v>Weekend</v>
      </c>
    </row>
    <row r="623" spans="1:33" x14ac:dyDescent="0.35">
      <c r="A623" s="9">
        <v>622</v>
      </c>
      <c r="B623" s="7" t="s">
        <v>4075</v>
      </c>
      <c r="C623" s="7" t="s">
        <v>3998</v>
      </c>
      <c r="D623" s="7" t="s">
        <v>2244</v>
      </c>
      <c r="E623" s="7" t="s">
        <v>2245</v>
      </c>
      <c r="F623" s="7" t="s">
        <v>29</v>
      </c>
      <c r="G623" s="7" t="s">
        <v>172</v>
      </c>
      <c r="H623" s="7" t="s">
        <v>53</v>
      </c>
      <c r="I623" s="7" t="s">
        <v>32</v>
      </c>
      <c r="J623" s="7" t="s">
        <v>54</v>
      </c>
      <c r="K623" s="7" t="s">
        <v>766</v>
      </c>
      <c r="L623" s="7" t="s">
        <v>35</v>
      </c>
      <c r="M623" s="7" t="s">
        <v>36</v>
      </c>
      <c r="N623" s="7" t="s">
        <v>767</v>
      </c>
      <c r="O623" s="7">
        <v>102.54</v>
      </c>
      <c r="P623" s="7">
        <v>2</v>
      </c>
      <c r="Q623" s="7">
        <v>18.420000000000002</v>
      </c>
      <c r="R623" s="7">
        <v>16.64</v>
      </c>
      <c r="S623" s="7" t="s">
        <v>2337</v>
      </c>
      <c r="T623" s="7">
        <v>377</v>
      </c>
      <c r="U623" s="7" t="s">
        <v>206</v>
      </c>
      <c r="V623" s="7" t="s">
        <v>221</v>
      </c>
      <c r="W623" s="8" t="s">
        <v>41</v>
      </c>
      <c r="X623" s="3">
        <v>44863</v>
      </c>
      <c r="Y623" s="4" t="str">
        <f>TEXT(India_Data[[#This Row],[Order Date]],"YYYY")</f>
        <v>2022</v>
      </c>
      <c r="Z623" s="4" t="str">
        <f>TEXT(India_Data[[#This Row],[Order Date]],"dddd")</f>
        <v>Saturday</v>
      </c>
      <c r="AA623" s="4" t="str">
        <f>TEXT(India_Data[[#This Row],[Order Date]],"MMMM")</f>
        <v>October</v>
      </c>
      <c r="AB623" s="4">
        <v>44662</v>
      </c>
      <c r="AC623" t="str">
        <f>IF(OR(India_Data[[#This Row],[Dayname]]="Sunday",India_Data[[#This Row],[Dayname]]="Saturday"),"Weekend","Weekday")</f>
        <v>Weekend</v>
      </c>
      <c r="AD623">
        <f>WEEKDAY(India_Data[[#This Row],[Order Date]])</f>
        <v>7</v>
      </c>
      <c r="AE623" t="str">
        <f>IF(OR(India_Data[[#This Row],[Column1]]=1,India_Data[[#This Row],[Column1]]=7),"Weekend","Weekday")</f>
        <v>Weekend</v>
      </c>
      <c r="AF623" s="15">
        <f>WEEKDAY(India_Data[[#This Row],[Order Date]],2)</f>
        <v>6</v>
      </c>
      <c r="AG623" s="15" t="str">
        <f>IF(India_Data[[#This Row],[Column3]]&gt;5,"Weekend","weekday")</f>
        <v>Weekend</v>
      </c>
    </row>
    <row r="624" spans="1:33" x14ac:dyDescent="0.35">
      <c r="A624" s="9">
        <v>623</v>
      </c>
      <c r="B624" s="7" t="s">
        <v>3662</v>
      </c>
      <c r="C624" s="7" t="s">
        <v>3631</v>
      </c>
      <c r="D624" s="7" t="s">
        <v>379</v>
      </c>
      <c r="E624" s="7" t="s">
        <v>380</v>
      </c>
      <c r="F624" s="7" t="s">
        <v>29</v>
      </c>
      <c r="G624" s="7" t="s">
        <v>117</v>
      </c>
      <c r="H624" s="7" t="s">
        <v>143</v>
      </c>
      <c r="I624" s="7" t="s">
        <v>32</v>
      </c>
      <c r="J624" s="7" t="s">
        <v>33</v>
      </c>
      <c r="K624" s="7" t="s">
        <v>3936</v>
      </c>
      <c r="L624" s="7" t="s">
        <v>35</v>
      </c>
      <c r="M624" s="7" t="s">
        <v>275</v>
      </c>
      <c r="N624" s="7" t="s">
        <v>3937</v>
      </c>
      <c r="O624" s="7">
        <v>167.28</v>
      </c>
      <c r="P624" s="7">
        <v>2</v>
      </c>
      <c r="Q624" s="7">
        <v>70.2</v>
      </c>
      <c r="R624" s="7">
        <v>19.48</v>
      </c>
      <c r="S624" s="7" t="s">
        <v>2337</v>
      </c>
      <c r="T624" s="7">
        <v>795</v>
      </c>
      <c r="U624" s="7" t="s">
        <v>206</v>
      </c>
      <c r="V624" s="7" t="s">
        <v>228</v>
      </c>
      <c r="W624" s="8" t="s">
        <v>41</v>
      </c>
      <c r="X624" s="3">
        <v>45361</v>
      </c>
      <c r="Y624" s="4" t="str">
        <f>TEXT(India_Data[[#This Row],[Order Date]],"YYYY")</f>
        <v>2024</v>
      </c>
      <c r="Z624" s="4" t="str">
        <f>TEXT(India_Data[[#This Row],[Order Date]],"dddd")</f>
        <v>Sunday</v>
      </c>
      <c r="AA624" s="4" t="str">
        <f>TEXT(India_Data[[#This Row],[Order Date]],"MMMM")</f>
        <v>March</v>
      </c>
      <c r="AB624" s="4">
        <v>45483</v>
      </c>
      <c r="AC624" t="str">
        <f>IF(OR(India_Data[[#This Row],[Dayname]]="Sunday",India_Data[[#This Row],[Dayname]]="Saturday"),"Weekend","Weekday")</f>
        <v>Weekend</v>
      </c>
      <c r="AD624">
        <f>WEEKDAY(India_Data[[#This Row],[Order Date]])</f>
        <v>1</v>
      </c>
      <c r="AE624" t="str">
        <f>IF(OR(India_Data[[#This Row],[Column1]]=1,India_Data[[#This Row],[Column1]]=7),"Weekend","Weekday")</f>
        <v>Weekend</v>
      </c>
      <c r="AF624" s="15">
        <f>WEEKDAY(India_Data[[#This Row],[Order Date]],2)</f>
        <v>7</v>
      </c>
      <c r="AG624" s="15" t="str">
        <f>IF(India_Data[[#This Row],[Column3]]&gt;5,"Weekend","weekday")</f>
        <v>Weekend</v>
      </c>
    </row>
    <row r="625" spans="1:33" x14ac:dyDescent="0.35">
      <c r="A625" s="9">
        <v>624</v>
      </c>
      <c r="B625" s="7" t="s">
        <v>3938</v>
      </c>
      <c r="C625" s="7" t="s">
        <v>3631</v>
      </c>
      <c r="D625" s="7" t="s">
        <v>3939</v>
      </c>
      <c r="E625" s="7" t="s">
        <v>3940</v>
      </c>
      <c r="F625" s="7" t="s">
        <v>29</v>
      </c>
      <c r="G625" s="7" t="s">
        <v>2117</v>
      </c>
      <c r="H625" s="7" t="s">
        <v>31</v>
      </c>
      <c r="I625" s="7" t="s">
        <v>32</v>
      </c>
      <c r="J625" s="7" t="s">
        <v>33</v>
      </c>
      <c r="K625" s="7" t="s">
        <v>3941</v>
      </c>
      <c r="L625" s="7" t="s">
        <v>35</v>
      </c>
      <c r="M625" s="7" t="s">
        <v>91</v>
      </c>
      <c r="N625" s="7" t="s">
        <v>3942</v>
      </c>
      <c r="O625" s="7">
        <v>27.6</v>
      </c>
      <c r="P625" s="7">
        <v>2</v>
      </c>
      <c r="Q625" s="7">
        <v>6.3</v>
      </c>
      <c r="R625" s="7">
        <v>12.17</v>
      </c>
      <c r="S625" s="7" t="s">
        <v>2972</v>
      </c>
      <c r="T625" s="7">
        <v>335</v>
      </c>
      <c r="U625" s="7" t="s">
        <v>206</v>
      </c>
      <c r="V625" s="7" t="s">
        <v>207</v>
      </c>
      <c r="W625" s="8" t="s">
        <v>41</v>
      </c>
      <c r="X625" s="3">
        <v>44357</v>
      </c>
      <c r="Y625" s="4" t="str">
        <f>TEXT(India_Data[[#This Row],[Order Date]],"YYYY")</f>
        <v>2021</v>
      </c>
      <c r="Z625" s="4" t="str">
        <f>TEXT(India_Data[[#This Row],[Order Date]],"dddd")</f>
        <v>Thursday</v>
      </c>
      <c r="AA625" s="4" t="str">
        <f>TEXT(India_Data[[#This Row],[Order Date]],"MMMM")</f>
        <v>June</v>
      </c>
      <c r="AB625" s="4">
        <v>44510</v>
      </c>
      <c r="AC625" t="str">
        <f>IF(OR(India_Data[[#This Row],[Dayname]]="Sunday",India_Data[[#This Row],[Dayname]]="Saturday"),"Weekend","Weekday")</f>
        <v>Weekday</v>
      </c>
      <c r="AD625">
        <f>WEEKDAY(India_Data[[#This Row],[Order Date]])</f>
        <v>5</v>
      </c>
      <c r="AE625" t="str">
        <f>IF(OR(India_Data[[#This Row],[Column1]]=1,India_Data[[#This Row],[Column1]]=7),"Weekend","Weekday")</f>
        <v>Weekday</v>
      </c>
      <c r="AF625" s="15">
        <f>WEEKDAY(India_Data[[#This Row],[Order Date]],2)</f>
        <v>4</v>
      </c>
      <c r="AG625" s="15" t="str">
        <f>IF(India_Data[[#This Row],[Column3]]&gt;5,"Weekend","weekday")</f>
        <v>weekday</v>
      </c>
    </row>
    <row r="626" spans="1:33" x14ac:dyDescent="0.35">
      <c r="A626" s="9">
        <v>625</v>
      </c>
      <c r="B626" s="7" t="s">
        <v>3860</v>
      </c>
      <c r="C626" s="7" t="s">
        <v>3631</v>
      </c>
      <c r="D626" s="7" t="s">
        <v>2577</v>
      </c>
      <c r="E626" s="7" t="s">
        <v>2578</v>
      </c>
      <c r="F626" s="7" t="s">
        <v>29</v>
      </c>
      <c r="G626" s="7" t="s">
        <v>756</v>
      </c>
      <c r="H626" s="7" t="s">
        <v>757</v>
      </c>
      <c r="I626" s="7" t="s">
        <v>32</v>
      </c>
      <c r="J626" s="7" t="s">
        <v>180</v>
      </c>
      <c r="K626" s="7" t="s">
        <v>3943</v>
      </c>
      <c r="L626" s="7" t="s">
        <v>35</v>
      </c>
      <c r="M626" s="7" t="s">
        <v>91</v>
      </c>
      <c r="N626" s="7" t="s">
        <v>3944</v>
      </c>
      <c r="O626" s="7">
        <v>37.92</v>
      </c>
      <c r="P626" s="7">
        <v>2</v>
      </c>
      <c r="Q626" s="7">
        <v>2.2200000000000002</v>
      </c>
      <c r="R626" s="7">
        <v>9.1</v>
      </c>
      <c r="S626" s="7" t="s">
        <v>2337</v>
      </c>
      <c r="T626" s="7">
        <v>800</v>
      </c>
      <c r="U626" s="7" t="s">
        <v>206</v>
      </c>
      <c r="V626" s="7" t="s">
        <v>214</v>
      </c>
      <c r="W626" s="8" t="s">
        <v>58</v>
      </c>
      <c r="X626" s="3">
        <v>44434</v>
      </c>
      <c r="Y626" s="4" t="str">
        <f>TEXT(India_Data[[#This Row],[Order Date]],"YYYY")</f>
        <v>2021</v>
      </c>
      <c r="Z626" s="4" t="str">
        <f>TEXT(India_Data[[#This Row],[Order Date]],"dddd")</f>
        <v>Thursday</v>
      </c>
      <c r="AA626" s="4" t="str">
        <f>TEXT(India_Data[[#This Row],[Order Date]],"MMMM")</f>
        <v>August</v>
      </c>
      <c r="AB626" s="4">
        <v>44438</v>
      </c>
      <c r="AC626" t="str">
        <f>IF(OR(India_Data[[#This Row],[Dayname]]="Sunday",India_Data[[#This Row],[Dayname]]="Saturday"),"Weekend","Weekday")</f>
        <v>Weekday</v>
      </c>
      <c r="AD626">
        <f>WEEKDAY(India_Data[[#This Row],[Order Date]])</f>
        <v>5</v>
      </c>
      <c r="AE626" t="str">
        <f>IF(OR(India_Data[[#This Row],[Column1]]=1,India_Data[[#This Row],[Column1]]=7),"Weekend","Weekday")</f>
        <v>Weekday</v>
      </c>
      <c r="AF626" s="15">
        <f>WEEKDAY(India_Data[[#This Row],[Order Date]],2)</f>
        <v>4</v>
      </c>
      <c r="AG626" s="15" t="str">
        <f>IF(India_Data[[#This Row],[Column3]]&gt;5,"Weekend","weekday")</f>
        <v>weekday</v>
      </c>
    </row>
    <row r="627" spans="1:33" x14ac:dyDescent="0.35">
      <c r="A627" s="9">
        <v>626</v>
      </c>
      <c r="B627" s="7" t="s">
        <v>3922</v>
      </c>
      <c r="C627" s="7" t="s">
        <v>3631</v>
      </c>
      <c r="D627" s="7" t="s">
        <v>3666</v>
      </c>
      <c r="E627" s="7" t="s">
        <v>3667</v>
      </c>
      <c r="F627" s="7" t="s">
        <v>29</v>
      </c>
      <c r="G627" s="7" t="s">
        <v>507</v>
      </c>
      <c r="H627" s="7" t="s">
        <v>312</v>
      </c>
      <c r="I627" s="7" t="s">
        <v>32</v>
      </c>
      <c r="J627" s="7" t="s">
        <v>180</v>
      </c>
      <c r="K627" s="7" t="s">
        <v>3945</v>
      </c>
      <c r="L627" s="7" t="s">
        <v>35</v>
      </c>
      <c r="M627" s="7" t="s">
        <v>98</v>
      </c>
      <c r="N627" s="7" t="s">
        <v>3946</v>
      </c>
      <c r="O627" s="7">
        <v>69.3</v>
      </c>
      <c r="P627" s="7">
        <v>2</v>
      </c>
      <c r="Q627" s="7">
        <v>16.62</v>
      </c>
      <c r="R627" s="7">
        <v>11.68</v>
      </c>
      <c r="S627" s="7" t="s">
        <v>2337</v>
      </c>
      <c r="T627" s="7">
        <v>201</v>
      </c>
      <c r="U627" s="7" t="s">
        <v>206</v>
      </c>
      <c r="V627" s="7" t="s">
        <v>221</v>
      </c>
      <c r="W627" s="8" t="s">
        <v>41</v>
      </c>
      <c r="X627" s="3">
        <v>45167</v>
      </c>
      <c r="Y627" s="4" t="str">
        <f>TEXT(India_Data[[#This Row],[Order Date]],"YYYY")</f>
        <v>2023</v>
      </c>
      <c r="Z627" s="4" t="str">
        <f>TEXT(India_Data[[#This Row],[Order Date]],"dddd")</f>
        <v>Tuesday</v>
      </c>
      <c r="AA627" s="4" t="str">
        <f>TEXT(India_Data[[#This Row],[Order Date]],"MMMM")</f>
        <v>August</v>
      </c>
      <c r="AB627" s="4">
        <v>44966</v>
      </c>
      <c r="AC627" t="str">
        <f>IF(OR(India_Data[[#This Row],[Dayname]]="Sunday",India_Data[[#This Row],[Dayname]]="Saturday"),"Weekend","Weekday")</f>
        <v>Weekday</v>
      </c>
      <c r="AD627">
        <f>WEEKDAY(India_Data[[#This Row],[Order Date]])</f>
        <v>3</v>
      </c>
      <c r="AE627" t="str">
        <f>IF(OR(India_Data[[#This Row],[Column1]]=1,India_Data[[#This Row],[Column1]]=7),"Weekend","Weekday")</f>
        <v>Weekday</v>
      </c>
      <c r="AF627" s="15">
        <f>WEEKDAY(India_Data[[#This Row],[Order Date]],2)</f>
        <v>2</v>
      </c>
      <c r="AG627" s="15" t="str">
        <f>IF(India_Data[[#This Row],[Column3]]&gt;5,"Weekend","weekday")</f>
        <v>weekday</v>
      </c>
    </row>
    <row r="628" spans="1:33" x14ac:dyDescent="0.35">
      <c r="A628" s="9">
        <v>627</v>
      </c>
      <c r="B628" s="7" t="s">
        <v>3370</v>
      </c>
      <c r="C628" s="7" t="s">
        <v>2928</v>
      </c>
      <c r="D628" s="7" t="s">
        <v>3371</v>
      </c>
      <c r="E628" s="7" t="s">
        <v>3372</v>
      </c>
      <c r="F628" s="7" t="s">
        <v>29</v>
      </c>
      <c r="G628" s="7" t="s">
        <v>311</v>
      </c>
      <c r="H628" s="7" t="s">
        <v>312</v>
      </c>
      <c r="I628" s="7" t="s">
        <v>32</v>
      </c>
      <c r="J628" s="7" t="s">
        <v>180</v>
      </c>
      <c r="K628" s="7" t="s">
        <v>1169</v>
      </c>
      <c r="L628" s="7" t="s">
        <v>35</v>
      </c>
      <c r="M628" s="7" t="s">
        <v>91</v>
      </c>
      <c r="N628" s="7" t="s">
        <v>965</v>
      </c>
      <c r="O628" s="7">
        <v>27.96</v>
      </c>
      <c r="P628" s="7">
        <v>2</v>
      </c>
      <c r="Q628" s="7">
        <v>13.98</v>
      </c>
      <c r="R628" s="7">
        <v>3.81</v>
      </c>
      <c r="S628" s="7" t="s">
        <v>2972</v>
      </c>
      <c r="T628" s="7">
        <v>251</v>
      </c>
      <c r="U628" s="7" t="s">
        <v>206</v>
      </c>
      <c r="V628" s="7" t="s">
        <v>214</v>
      </c>
      <c r="W628" s="8" t="s">
        <v>58</v>
      </c>
      <c r="X628" s="3">
        <v>44926</v>
      </c>
      <c r="Y628" s="4" t="str">
        <f>TEXT(India_Data[[#This Row],[Order Date]],"YYYY")</f>
        <v>2022</v>
      </c>
      <c r="Z628" s="4" t="str">
        <f>TEXT(India_Data[[#This Row],[Order Date]],"dddd")</f>
        <v>Saturday</v>
      </c>
      <c r="AA628" s="4" t="str">
        <f>TEXT(India_Data[[#This Row],[Order Date]],"MMMM")</f>
        <v>December</v>
      </c>
      <c r="AB628" s="4">
        <v>45047</v>
      </c>
      <c r="AC628" t="str">
        <f>IF(OR(India_Data[[#This Row],[Dayname]]="Sunday",India_Data[[#This Row],[Dayname]]="Saturday"),"Weekend","Weekday")</f>
        <v>Weekend</v>
      </c>
      <c r="AD628">
        <f>WEEKDAY(India_Data[[#This Row],[Order Date]])</f>
        <v>7</v>
      </c>
      <c r="AE628" t="str">
        <f>IF(OR(India_Data[[#This Row],[Column1]]=1,India_Data[[#This Row],[Column1]]=7),"Weekend","Weekday")</f>
        <v>Weekend</v>
      </c>
      <c r="AF628" s="15">
        <f>WEEKDAY(India_Data[[#This Row],[Order Date]],2)</f>
        <v>6</v>
      </c>
      <c r="AG628" s="15" t="str">
        <f>IF(India_Data[[#This Row],[Column3]]&gt;5,"Weekend","weekday")</f>
        <v>Weekend</v>
      </c>
    </row>
    <row r="629" spans="1:33" x14ac:dyDescent="0.35">
      <c r="A629" s="9">
        <v>628</v>
      </c>
      <c r="B629" s="7" t="s">
        <v>3487</v>
      </c>
      <c r="C629" s="7" t="s">
        <v>2928</v>
      </c>
      <c r="D629" s="7" t="s">
        <v>3488</v>
      </c>
      <c r="E629" s="7" t="s">
        <v>3489</v>
      </c>
      <c r="F629" s="7" t="s">
        <v>29</v>
      </c>
      <c r="G629" s="7" t="s">
        <v>681</v>
      </c>
      <c r="H629" s="7" t="s">
        <v>63</v>
      </c>
      <c r="I629" s="7" t="s">
        <v>32</v>
      </c>
      <c r="J629" s="7" t="s">
        <v>54</v>
      </c>
      <c r="K629" s="7" t="s">
        <v>3535</v>
      </c>
      <c r="L629" s="7" t="s">
        <v>35</v>
      </c>
      <c r="M629" s="7" t="s">
        <v>275</v>
      </c>
      <c r="N629" s="7" t="s">
        <v>3536</v>
      </c>
      <c r="O629" s="7">
        <v>166.14</v>
      </c>
      <c r="P629" s="7">
        <v>2</v>
      </c>
      <c r="Q629" s="7">
        <v>46.5</v>
      </c>
      <c r="R629" s="7">
        <v>27.69</v>
      </c>
      <c r="S629" s="7" t="s">
        <v>2337</v>
      </c>
      <c r="T629" s="7">
        <v>116</v>
      </c>
      <c r="U629" s="7" t="s">
        <v>206</v>
      </c>
      <c r="V629" s="7" t="s">
        <v>221</v>
      </c>
      <c r="W629" s="8" t="s">
        <v>41</v>
      </c>
      <c r="X629" s="3">
        <v>45491</v>
      </c>
      <c r="Y629" s="4" t="str">
        <f>TEXT(India_Data[[#This Row],[Order Date]],"YYYY")</f>
        <v>2024</v>
      </c>
      <c r="Z629" s="4" t="str">
        <f>TEXT(India_Data[[#This Row],[Order Date]],"dddd")</f>
        <v>Thursday</v>
      </c>
      <c r="AA629" s="4" t="str">
        <f>TEXT(India_Data[[#This Row],[Order Date]],"MMMM")</f>
        <v>July</v>
      </c>
      <c r="AB629" s="4">
        <v>45498</v>
      </c>
      <c r="AC629" t="str">
        <f>IF(OR(India_Data[[#This Row],[Dayname]]="Sunday",India_Data[[#This Row],[Dayname]]="Saturday"),"Weekend","Weekday")</f>
        <v>Weekday</v>
      </c>
      <c r="AD629">
        <f>WEEKDAY(India_Data[[#This Row],[Order Date]])</f>
        <v>5</v>
      </c>
      <c r="AE629" t="str">
        <f>IF(OR(India_Data[[#This Row],[Column1]]=1,India_Data[[#This Row],[Column1]]=7),"Weekend","Weekday")</f>
        <v>Weekday</v>
      </c>
      <c r="AF629" s="15">
        <f>WEEKDAY(India_Data[[#This Row],[Order Date]],2)</f>
        <v>4</v>
      </c>
      <c r="AG629" s="15" t="str">
        <f>IF(India_Data[[#This Row],[Column3]]&gt;5,"Weekend","weekday")</f>
        <v>weekday</v>
      </c>
    </row>
    <row r="630" spans="1:33" x14ac:dyDescent="0.35">
      <c r="A630" s="9">
        <v>629</v>
      </c>
      <c r="B630" s="7" t="s">
        <v>3406</v>
      </c>
      <c r="C630" s="7" t="s">
        <v>2928</v>
      </c>
      <c r="D630" s="7" t="s">
        <v>1398</v>
      </c>
      <c r="E630" s="7" t="s">
        <v>1399</v>
      </c>
      <c r="F630" s="7" t="s">
        <v>29</v>
      </c>
      <c r="G630" s="7" t="s">
        <v>203</v>
      </c>
      <c r="H630" s="7" t="s">
        <v>53</v>
      </c>
      <c r="I630" s="7" t="s">
        <v>32</v>
      </c>
      <c r="J630" s="7" t="s">
        <v>54</v>
      </c>
      <c r="K630" s="7" t="s">
        <v>3407</v>
      </c>
      <c r="L630" s="7" t="s">
        <v>35</v>
      </c>
      <c r="M630" s="7" t="s">
        <v>76</v>
      </c>
      <c r="N630" s="7" t="s">
        <v>3408</v>
      </c>
      <c r="O630" s="7">
        <v>76.5</v>
      </c>
      <c r="P630" s="7">
        <v>2</v>
      </c>
      <c r="Q630" s="7">
        <v>36.72</v>
      </c>
      <c r="R630" s="7">
        <v>26.61</v>
      </c>
      <c r="S630" s="7" t="s">
        <v>2972</v>
      </c>
      <c r="T630" s="7">
        <v>306</v>
      </c>
      <c r="U630" s="7" t="s">
        <v>206</v>
      </c>
      <c r="V630" s="7" t="s">
        <v>228</v>
      </c>
      <c r="W630" s="8" t="s">
        <v>41</v>
      </c>
      <c r="X630" s="3">
        <v>45522</v>
      </c>
      <c r="Y630" s="4" t="str">
        <f>TEXT(India_Data[[#This Row],[Order Date]],"YYYY")</f>
        <v>2024</v>
      </c>
      <c r="Z630" s="4" t="str">
        <f>TEXT(India_Data[[#This Row],[Order Date]],"dddd")</f>
        <v>Sunday</v>
      </c>
      <c r="AA630" s="4" t="str">
        <f>TEXT(India_Data[[#This Row],[Order Date]],"MMMM")</f>
        <v>August</v>
      </c>
      <c r="AB630" s="4">
        <v>45527</v>
      </c>
      <c r="AC630" t="str">
        <f>IF(OR(India_Data[[#This Row],[Dayname]]="Sunday",India_Data[[#This Row],[Dayname]]="Saturday"),"Weekend","Weekday")</f>
        <v>Weekend</v>
      </c>
      <c r="AD630">
        <f>WEEKDAY(India_Data[[#This Row],[Order Date]])</f>
        <v>1</v>
      </c>
      <c r="AE630" t="str">
        <f>IF(OR(India_Data[[#This Row],[Column1]]=1,India_Data[[#This Row],[Column1]]=7),"Weekend","Weekday")</f>
        <v>Weekend</v>
      </c>
      <c r="AF630" s="15">
        <f>WEEKDAY(India_Data[[#This Row],[Order Date]],2)</f>
        <v>7</v>
      </c>
      <c r="AG630" s="15" t="str">
        <f>IF(India_Data[[#This Row],[Column3]]&gt;5,"Weekend","weekday")</f>
        <v>Weekend</v>
      </c>
    </row>
    <row r="631" spans="1:33" x14ac:dyDescent="0.35">
      <c r="A631" s="9">
        <v>630</v>
      </c>
      <c r="B631" s="7" t="s">
        <v>3035</v>
      </c>
      <c r="C631" s="7" t="s">
        <v>2928</v>
      </c>
      <c r="D631" s="7" t="s">
        <v>2999</v>
      </c>
      <c r="E631" s="7" t="s">
        <v>3000</v>
      </c>
      <c r="F631" s="7" t="s">
        <v>29</v>
      </c>
      <c r="G631" s="7" t="s">
        <v>1720</v>
      </c>
      <c r="H631" s="7" t="s">
        <v>179</v>
      </c>
      <c r="I631" s="7" t="s">
        <v>32</v>
      </c>
      <c r="J631" s="7" t="s">
        <v>180</v>
      </c>
      <c r="K631" s="7" t="s">
        <v>3036</v>
      </c>
      <c r="L631" s="7" t="s">
        <v>1942</v>
      </c>
      <c r="M631" s="7" t="s">
        <v>1943</v>
      </c>
      <c r="N631" s="7" t="s">
        <v>3037</v>
      </c>
      <c r="O631" s="7">
        <v>241.32</v>
      </c>
      <c r="P631" s="7">
        <v>2</v>
      </c>
      <c r="Q631" s="7">
        <v>82.02</v>
      </c>
      <c r="R631" s="7">
        <v>22.79</v>
      </c>
      <c r="S631" s="7" t="s">
        <v>38</v>
      </c>
      <c r="T631" s="7">
        <v>459</v>
      </c>
      <c r="U631" s="7" t="s">
        <v>206</v>
      </c>
      <c r="V631" s="7" t="s">
        <v>214</v>
      </c>
      <c r="W631" s="8" t="s">
        <v>41</v>
      </c>
      <c r="X631" s="3">
        <v>45589</v>
      </c>
      <c r="Y631" s="4" t="str">
        <f>TEXT(India_Data[[#This Row],[Order Date]],"YYYY")</f>
        <v>2024</v>
      </c>
      <c r="Z631" s="4" t="str">
        <f>TEXT(India_Data[[#This Row],[Order Date]],"dddd")</f>
        <v>Thursday</v>
      </c>
      <c r="AA631" s="4" t="str">
        <f>TEXT(India_Data[[#This Row],[Order Date]],"MMMM")</f>
        <v>October</v>
      </c>
      <c r="AB631" s="4">
        <v>45595</v>
      </c>
      <c r="AC631" t="str">
        <f>IF(OR(India_Data[[#This Row],[Dayname]]="Sunday",India_Data[[#This Row],[Dayname]]="Saturday"),"Weekend","Weekday")</f>
        <v>Weekday</v>
      </c>
      <c r="AD631">
        <f>WEEKDAY(India_Data[[#This Row],[Order Date]])</f>
        <v>5</v>
      </c>
      <c r="AE631" t="str">
        <f>IF(OR(India_Data[[#This Row],[Column1]]=1,India_Data[[#This Row],[Column1]]=7),"Weekend","Weekday")</f>
        <v>Weekday</v>
      </c>
      <c r="AF631" s="15">
        <f>WEEKDAY(India_Data[[#This Row],[Order Date]],2)</f>
        <v>4</v>
      </c>
      <c r="AG631" s="15" t="str">
        <f>IF(India_Data[[#This Row],[Column3]]&gt;5,"Weekend","weekday")</f>
        <v>weekday</v>
      </c>
    </row>
    <row r="632" spans="1:33" x14ac:dyDescent="0.35">
      <c r="A632" s="9">
        <v>631</v>
      </c>
      <c r="B632" s="7" t="s">
        <v>4072</v>
      </c>
      <c r="C632" s="7" t="s">
        <v>3998</v>
      </c>
      <c r="D632" s="7" t="s">
        <v>4073</v>
      </c>
      <c r="E632" s="7" t="s">
        <v>4074</v>
      </c>
      <c r="F632" s="7" t="s">
        <v>29</v>
      </c>
      <c r="G632" s="7" t="s">
        <v>1497</v>
      </c>
      <c r="H632" s="7" t="s">
        <v>757</v>
      </c>
      <c r="I632" s="7" t="s">
        <v>32</v>
      </c>
      <c r="J632" s="7" t="s">
        <v>180</v>
      </c>
      <c r="K632" s="7" t="s">
        <v>2105</v>
      </c>
      <c r="L632" s="7" t="s">
        <v>1942</v>
      </c>
      <c r="M632" s="7" t="s">
        <v>1943</v>
      </c>
      <c r="N632" s="7" t="s">
        <v>2106</v>
      </c>
      <c r="O632" s="7">
        <v>2174.13</v>
      </c>
      <c r="P632" s="7">
        <v>7</v>
      </c>
      <c r="Q632" s="7">
        <v>500.01</v>
      </c>
      <c r="R632" s="7">
        <v>637.86</v>
      </c>
      <c r="S632" s="7" t="s">
        <v>2972</v>
      </c>
      <c r="T632" s="7">
        <v>96</v>
      </c>
      <c r="U632" s="7" t="s">
        <v>206</v>
      </c>
      <c r="V632" s="7" t="s">
        <v>221</v>
      </c>
      <c r="W632" s="8" t="s">
        <v>58</v>
      </c>
      <c r="X632" s="3">
        <v>44863</v>
      </c>
      <c r="Y632" s="4" t="str">
        <f>TEXT(India_Data[[#This Row],[Order Date]],"YYYY")</f>
        <v>2022</v>
      </c>
      <c r="Z632" s="4" t="str">
        <f>TEXT(India_Data[[#This Row],[Order Date]],"dddd")</f>
        <v>Saturday</v>
      </c>
      <c r="AA632" s="4" t="str">
        <f>TEXT(India_Data[[#This Row],[Order Date]],"MMMM")</f>
        <v>October</v>
      </c>
      <c r="AB632" s="4">
        <v>44662</v>
      </c>
      <c r="AC632" t="str">
        <f>IF(OR(India_Data[[#This Row],[Dayname]]="Sunday",India_Data[[#This Row],[Dayname]]="Saturday"),"Weekend","Weekday")</f>
        <v>Weekend</v>
      </c>
      <c r="AD632">
        <f>WEEKDAY(India_Data[[#This Row],[Order Date]])</f>
        <v>7</v>
      </c>
      <c r="AE632" t="str">
        <f>IF(OR(India_Data[[#This Row],[Column1]]=1,India_Data[[#This Row],[Column1]]=7),"Weekend","Weekday")</f>
        <v>Weekend</v>
      </c>
      <c r="AF632" s="15">
        <f>WEEKDAY(India_Data[[#This Row],[Order Date]],2)</f>
        <v>6</v>
      </c>
      <c r="AG632" s="15" t="str">
        <f>IF(India_Data[[#This Row],[Column3]]&gt;5,"Weekend","weekday")</f>
        <v>Weekend</v>
      </c>
    </row>
    <row r="633" spans="1:33" x14ac:dyDescent="0.35">
      <c r="A633" s="9">
        <v>632</v>
      </c>
      <c r="B633" s="7" t="s">
        <v>4015</v>
      </c>
      <c r="C633" s="7" t="s">
        <v>3998</v>
      </c>
      <c r="D633" s="7" t="s">
        <v>1255</v>
      </c>
      <c r="E633" s="7" t="s">
        <v>1256</v>
      </c>
      <c r="F633" s="7" t="s">
        <v>29</v>
      </c>
      <c r="G633" s="7" t="s">
        <v>3690</v>
      </c>
      <c r="H633" s="7" t="s">
        <v>342</v>
      </c>
      <c r="I633" s="7" t="s">
        <v>32</v>
      </c>
      <c r="J633" s="7" t="s">
        <v>180</v>
      </c>
      <c r="K633" s="7" t="s">
        <v>4076</v>
      </c>
      <c r="L633" s="7" t="s">
        <v>1942</v>
      </c>
      <c r="M633" s="7" t="s">
        <v>1943</v>
      </c>
      <c r="N633" s="7" t="s">
        <v>4077</v>
      </c>
      <c r="O633" s="7">
        <v>788.22</v>
      </c>
      <c r="P633" s="7">
        <v>3</v>
      </c>
      <c r="Q633" s="7">
        <v>102.42</v>
      </c>
      <c r="R633" s="7">
        <v>167.66</v>
      </c>
      <c r="S633" s="7" t="s">
        <v>2337</v>
      </c>
      <c r="T633" s="7">
        <v>310</v>
      </c>
      <c r="U633" s="7" t="s">
        <v>206</v>
      </c>
      <c r="V633" s="7" t="s">
        <v>228</v>
      </c>
      <c r="W633" s="8" t="s">
        <v>58</v>
      </c>
      <c r="X633" s="3">
        <v>45517</v>
      </c>
      <c r="Y633" s="4" t="str">
        <f>TEXT(India_Data[[#This Row],[Order Date]],"YYYY")</f>
        <v>2024</v>
      </c>
      <c r="Z633" s="4" t="str">
        <f>TEXT(India_Data[[#This Row],[Order Date]],"dddd")</f>
        <v>Tuesday</v>
      </c>
      <c r="AA633" s="4" t="str">
        <f>TEXT(India_Data[[#This Row],[Order Date]],"MMMM")</f>
        <v>August</v>
      </c>
      <c r="AB633" s="4">
        <v>45522</v>
      </c>
      <c r="AC633" t="str">
        <f>IF(OR(India_Data[[#This Row],[Dayname]]="Sunday",India_Data[[#This Row],[Dayname]]="Saturday"),"Weekend","Weekday")</f>
        <v>Weekday</v>
      </c>
      <c r="AD633">
        <f>WEEKDAY(India_Data[[#This Row],[Order Date]])</f>
        <v>3</v>
      </c>
      <c r="AE633" t="str">
        <f>IF(OR(India_Data[[#This Row],[Column1]]=1,India_Data[[#This Row],[Column1]]=7),"Weekend","Weekday")</f>
        <v>Weekday</v>
      </c>
      <c r="AF633" s="15">
        <f>WEEKDAY(India_Data[[#This Row],[Order Date]],2)</f>
        <v>2</v>
      </c>
      <c r="AG633" s="15" t="str">
        <f>IF(India_Data[[#This Row],[Column3]]&gt;5,"Weekend","weekday")</f>
        <v>weekday</v>
      </c>
    </row>
    <row r="634" spans="1:33" x14ac:dyDescent="0.35">
      <c r="A634" s="9">
        <v>633</v>
      </c>
      <c r="B634" s="7" t="s">
        <v>3716</v>
      </c>
      <c r="C634" s="7" t="s">
        <v>3631</v>
      </c>
      <c r="D634" s="7" t="s">
        <v>3717</v>
      </c>
      <c r="E634" s="7" t="s">
        <v>3718</v>
      </c>
      <c r="F634" s="7" t="s">
        <v>29</v>
      </c>
      <c r="G634" s="7" t="s">
        <v>449</v>
      </c>
      <c r="H634" s="7" t="s">
        <v>136</v>
      </c>
      <c r="I634" s="7" t="s">
        <v>32</v>
      </c>
      <c r="J634" s="7" t="s">
        <v>54</v>
      </c>
      <c r="K634" s="7" t="s">
        <v>3719</v>
      </c>
      <c r="L634" s="7" t="s">
        <v>1942</v>
      </c>
      <c r="M634" s="7" t="s">
        <v>1943</v>
      </c>
      <c r="N634" s="7" t="s">
        <v>3720</v>
      </c>
      <c r="O634" s="7">
        <v>476.28</v>
      </c>
      <c r="P634" s="7">
        <v>6</v>
      </c>
      <c r="Q634" s="7">
        <v>204.66</v>
      </c>
      <c r="R634" s="7">
        <v>109.58</v>
      </c>
      <c r="S634" s="7" t="s">
        <v>2972</v>
      </c>
      <c r="T634" s="7">
        <v>55</v>
      </c>
      <c r="U634" s="7" t="s">
        <v>206</v>
      </c>
      <c r="V634" s="7" t="s">
        <v>207</v>
      </c>
      <c r="W634" s="8" t="s">
        <v>41</v>
      </c>
      <c r="X634" s="3">
        <v>45517</v>
      </c>
      <c r="Y634" s="4" t="str">
        <f>TEXT(India_Data[[#This Row],[Order Date]],"YYYY")</f>
        <v>2024</v>
      </c>
      <c r="Z634" s="4" t="str">
        <f>TEXT(India_Data[[#This Row],[Order Date]],"dddd")</f>
        <v>Tuesday</v>
      </c>
      <c r="AA634" s="4" t="str">
        <f>TEXT(India_Data[[#This Row],[Order Date]],"MMMM")</f>
        <v>August</v>
      </c>
      <c r="AB634" s="4">
        <v>45522</v>
      </c>
      <c r="AC634" t="str">
        <f>IF(OR(India_Data[[#This Row],[Dayname]]="Sunday",India_Data[[#This Row],[Dayname]]="Saturday"),"Weekend","Weekday")</f>
        <v>Weekday</v>
      </c>
      <c r="AD634">
        <f>WEEKDAY(India_Data[[#This Row],[Order Date]])</f>
        <v>3</v>
      </c>
      <c r="AE634" t="str">
        <f>IF(OR(India_Data[[#This Row],[Column1]]=1,India_Data[[#This Row],[Column1]]=7),"Weekend","Weekday")</f>
        <v>Weekday</v>
      </c>
      <c r="AF634" s="15">
        <f>WEEKDAY(India_Data[[#This Row],[Order Date]],2)</f>
        <v>2</v>
      </c>
      <c r="AG634" s="15" t="str">
        <f>IF(India_Data[[#This Row],[Column3]]&gt;5,"Weekend","weekday")</f>
        <v>weekday</v>
      </c>
    </row>
    <row r="635" spans="1:33" x14ac:dyDescent="0.35">
      <c r="A635" s="9">
        <v>634</v>
      </c>
      <c r="B635" s="7" t="s">
        <v>3038</v>
      </c>
      <c r="C635" s="7" t="s">
        <v>2928</v>
      </c>
      <c r="D635" s="7" t="s">
        <v>3039</v>
      </c>
      <c r="E635" s="7" t="s">
        <v>3040</v>
      </c>
      <c r="F635" s="7" t="s">
        <v>29</v>
      </c>
      <c r="G635" s="7" t="s">
        <v>613</v>
      </c>
      <c r="H635" s="7" t="s">
        <v>157</v>
      </c>
      <c r="I635" s="7" t="s">
        <v>32</v>
      </c>
      <c r="J635" s="7" t="s">
        <v>47</v>
      </c>
      <c r="K635" s="7" t="s">
        <v>3041</v>
      </c>
      <c r="L635" s="7" t="s">
        <v>1942</v>
      </c>
      <c r="M635" s="7" t="s">
        <v>1943</v>
      </c>
      <c r="N635" s="7" t="s">
        <v>3042</v>
      </c>
      <c r="O635" s="7">
        <v>683.88</v>
      </c>
      <c r="P635" s="7">
        <v>4</v>
      </c>
      <c r="Q635" s="7">
        <v>0</v>
      </c>
      <c r="R635" s="7">
        <v>79.900000000000006</v>
      </c>
      <c r="S635" s="7" t="s">
        <v>38</v>
      </c>
      <c r="T635" s="7">
        <v>116</v>
      </c>
      <c r="U635" s="7" t="s">
        <v>206</v>
      </c>
      <c r="V635" s="7" t="s">
        <v>214</v>
      </c>
      <c r="W635" s="8" t="s">
        <v>58</v>
      </c>
      <c r="X635" s="3">
        <v>44691</v>
      </c>
      <c r="Y635" s="4" t="str">
        <f>TEXT(India_Data[[#This Row],[Order Date]],"YYYY")</f>
        <v>2022</v>
      </c>
      <c r="Z635" s="4" t="str">
        <f>TEXT(India_Data[[#This Row],[Order Date]],"dddd")</f>
        <v>Tuesday</v>
      </c>
      <c r="AA635" s="4" t="str">
        <f>TEXT(India_Data[[#This Row],[Order Date]],"MMMM")</f>
        <v>May</v>
      </c>
      <c r="AB635" s="4">
        <v>44814</v>
      </c>
      <c r="AC635" t="str">
        <f>IF(OR(India_Data[[#This Row],[Dayname]]="Sunday",India_Data[[#This Row],[Dayname]]="Saturday"),"Weekend","Weekday")</f>
        <v>Weekday</v>
      </c>
      <c r="AD635">
        <f>WEEKDAY(India_Data[[#This Row],[Order Date]])</f>
        <v>3</v>
      </c>
      <c r="AE635" t="str">
        <f>IF(OR(India_Data[[#This Row],[Column1]]=1,India_Data[[#This Row],[Column1]]=7),"Weekend","Weekday")</f>
        <v>Weekday</v>
      </c>
      <c r="AF635" s="15">
        <f>WEEKDAY(India_Data[[#This Row],[Order Date]],2)</f>
        <v>2</v>
      </c>
      <c r="AG635" s="15" t="str">
        <f>IF(India_Data[[#This Row],[Column3]]&gt;5,"Weekend","weekday")</f>
        <v>weekday</v>
      </c>
    </row>
    <row r="636" spans="1:33" x14ac:dyDescent="0.35">
      <c r="A636" s="9">
        <v>635</v>
      </c>
      <c r="B636" s="7" t="s">
        <v>3043</v>
      </c>
      <c r="C636" s="7" t="s">
        <v>2928</v>
      </c>
      <c r="D636" s="7" t="s">
        <v>3044</v>
      </c>
      <c r="E636" s="7" t="s">
        <v>3045</v>
      </c>
      <c r="F636" s="7" t="s">
        <v>29</v>
      </c>
      <c r="G636" s="7" t="s">
        <v>172</v>
      </c>
      <c r="H636" s="7" t="s">
        <v>136</v>
      </c>
      <c r="I636" s="7" t="s">
        <v>32</v>
      </c>
      <c r="J636" s="7" t="s">
        <v>54</v>
      </c>
      <c r="K636" s="7" t="s">
        <v>3046</v>
      </c>
      <c r="L636" s="7" t="s">
        <v>1942</v>
      </c>
      <c r="M636" s="7" t="s">
        <v>1943</v>
      </c>
      <c r="N636" s="7" t="s">
        <v>1948</v>
      </c>
      <c r="O636" s="7">
        <v>940.32</v>
      </c>
      <c r="P636" s="7">
        <v>3</v>
      </c>
      <c r="Q636" s="7">
        <v>141.03</v>
      </c>
      <c r="R636" s="7">
        <v>29.7</v>
      </c>
      <c r="S636" s="7" t="s">
        <v>38</v>
      </c>
      <c r="T636" s="7">
        <v>308</v>
      </c>
      <c r="U636" s="7" t="s">
        <v>206</v>
      </c>
      <c r="V636" s="7" t="s">
        <v>221</v>
      </c>
      <c r="W636" s="8" t="s">
        <v>41</v>
      </c>
      <c r="X636" s="3">
        <v>45091</v>
      </c>
      <c r="Y636" s="4" t="str">
        <f>TEXT(India_Data[[#This Row],[Order Date]],"YYYY")</f>
        <v>2023</v>
      </c>
      <c r="Z636" s="4" t="str">
        <f>TEXT(India_Data[[#This Row],[Order Date]],"dddd")</f>
        <v>Wednesday</v>
      </c>
      <c r="AA636" s="4" t="str">
        <f>TEXT(India_Data[[#This Row],[Order Date]],"MMMM")</f>
        <v>June</v>
      </c>
      <c r="AB636" s="4">
        <v>45095</v>
      </c>
      <c r="AC636" t="str">
        <f>IF(OR(India_Data[[#This Row],[Dayname]]="Sunday",India_Data[[#This Row],[Dayname]]="Saturday"),"Weekend","Weekday")</f>
        <v>Weekday</v>
      </c>
      <c r="AD636">
        <f>WEEKDAY(India_Data[[#This Row],[Order Date]])</f>
        <v>4</v>
      </c>
      <c r="AE636" t="str">
        <f>IF(OR(India_Data[[#This Row],[Column1]]=1,India_Data[[#This Row],[Column1]]=7),"Weekend","Weekday")</f>
        <v>Weekday</v>
      </c>
      <c r="AF636" s="15">
        <f>WEEKDAY(India_Data[[#This Row],[Order Date]],2)</f>
        <v>3</v>
      </c>
      <c r="AG636" s="15" t="str">
        <f>IF(India_Data[[#This Row],[Column3]]&gt;5,"Weekend","weekday")</f>
        <v>weekday</v>
      </c>
    </row>
    <row r="637" spans="1:33" x14ac:dyDescent="0.35">
      <c r="A637" s="9">
        <v>636</v>
      </c>
      <c r="B637" s="7" t="s">
        <v>3721</v>
      </c>
      <c r="C637" s="7" t="s">
        <v>3631</v>
      </c>
      <c r="D637" s="7" t="s">
        <v>3722</v>
      </c>
      <c r="E637" s="7" t="s">
        <v>3723</v>
      </c>
      <c r="F637" s="7" t="s">
        <v>110</v>
      </c>
      <c r="G637" s="7" t="s">
        <v>164</v>
      </c>
      <c r="H637" s="7" t="s">
        <v>165</v>
      </c>
      <c r="I637" s="7" t="s">
        <v>32</v>
      </c>
      <c r="J637" s="7" t="s">
        <v>47</v>
      </c>
      <c r="K637" s="7" t="s">
        <v>2798</v>
      </c>
      <c r="L637" s="7" t="s">
        <v>1942</v>
      </c>
      <c r="M637" s="7" t="s">
        <v>1950</v>
      </c>
      <c r="N637" s="7" t="s">
        <v>2799</v>
      </c>
      <c r="O637" s="7">
        <v>959.76</v>
      </c>
      <c r="P637" s="7">
        <v>3</v>
      </c>
      <c r="Q637" s="7">
        <v>460.62</v>
      </c>
      <c r="R637" s="7">
        <v>317.81</v>
      </c>
      <c r="S637" s="7" t="s">
        <v>2972</v>
      </c>
      <c r="T637" s="7">
        <v>352</v>
      </c>
      <c r="U637" s="7" t="s">
        <v>206</v>
      </c>
      <c r="V637" s="7" t="s">
        <v>214</v>
      </c>
      <c r="W637" s="8" t="s">
        <v>58</v>
      </c>
      <c r="X637" s="3">
        <v>45578</v>
      </c>
      <c r="Y637" s="4" t="str">
        <f>TEXT(India_Data[[#This Row],[Order Date]],"YYYY")</f>
        <v>2024</v>
      </c>
      <c r="Z637" s="4" t="str">
        <f>TEXT(India_Data[[#This Row],[Order Date]],"dddd")</f>
        <v>Sunday</v>
      </c>
      <c r="AA637" s="4" t="str">
        <f>TEXT(India_Data[[#This Row],[Order Date]],"MMMM")</f>
        <v>October</v>
      </c>
      <c r="AB637" s="4">
        <v>45582</v>
      </c>
      <c r="AC637" t="str">
        <f>IF(OR(India_Data[[#This Row],[Dayname]]="Sunday",India_Data[[#This Row],[Dayname]]="Saturday"),"Weekend","Weekday")</f>
        <v>Weekend</v>
      </c>
      <c r="AD637">
        <f>WEEKDAY(India_Data[[#This Row],[Order Date]])</f>
        <v>1</v>
      </c>
      <c r="AE637" t="str">
        <f>IF(OR(India_Data[[#This Row],[Column1]]=1,India_Data[[#This Row],[Column1]]=7),"Weekend","Weekday")</f>
        <v>Weekend</v>
      </c>
      <c r="AF637" s="15">
        <f>WEEKDAY(India_Data[[#This Row],[Order Date]],2)</f>
        <v>7</v>
      </c>
      <c r="AG637" s="15" t="str">
        <f>IF(India_Data[[#This Row],[Column3]]&gt;5,"Weekend","weekday")</f>
        <v>Weekend</v>
      </c>
    </row>
    <row r="638" spans="1:33" x14ac:dyDescent="0.35">
      <c r="A638" s="9">
        <v>637</v>
      </c>
      <c r="B638" s="7" t="s">
        <v>3630</v>
      </c>
      <c r="C638" s="7" t="s">
        <v>3631</v>
      </c>
      <c r="D638" s="7" t="s">
        <v>3632</v>
      </c>
      <c r="E638" s="7" t="s">
        <v>3633</v>
      </c>
      <c r="F638" s="7" t="s">
        <v>110</v>
      </c>
      <c r="G638" s="7" t="s">
        <v>473</v>
      </c>
      <c r="H638" s="7" t="s">
        <v>31</v>
      </c>
      <c r="I638" s="7" t="s">
        <v>32</v>
      </c>
      <c r="J638" s="7" t="s">
        <v>33</v>
      </c>
      <c r="K638" s="7" t="s">
        <v>3724</v>
      </c>
      <c r="L638" s="7" t="s">
        <v>1942</v>
      </c>
      <c r="M638" s="7" t="s">
        <v>1950</v>
      </c>
      <c r="N638" s="7" t="s">
        <v>3725</v>
      </c>
      <c r="O638" s="7">
        <v>569.88</v>
      </c>
      <c r="P638" s="7">
        <v>4</v>
      </c>
      <c r="Q638" s="7">
        <v>5.64</v>
      </c>
      <c r="R638" s="7">
        <v>106.94</v>
      </c>
      <c r="S638" s="7" t="s">
        <v>2337</v>
      </c>
      <c r="T638" s="7">
        <v>285</v>
      </c>
      <c r="U638" s="7" t="s">
        <v>206</v>
      </c>
      <c r="V638" s="7" t="s">
        <v>221</v>
      </c>
      <c r="W638" s="8" t="s">
        <v>41</v>
      </c>
      <c r="X638" s="3">
        <v>44906</v>
      </c>
      <c r="Y638" s="4" t="str">
        <f>TEXT(India_Data[[#This Row],[Order Date]],"YYYY")</f>
        <v>2022</v>
      </c>
      <c r="Z638" s="4" t="str">
        <f>TEXT(India_Data[[#This Row],[Order Date]],"dddd")</f>
        <v>Sunday</v>
      </c>
      <c r="AA638" s="4" t="str">
        <f>TEXT(India_Data[[#This Row],[Order Date]],"MMMM")</f>
        <v>December</v>
      </c>
      <c r="AB638" s="4">
        <v>44882</v>
      </c>
      <c r="AC638" t="str">
        <f>IF(OR(India_Data[[#This Row],[Dayname]]="Sunday",India_Data[[#This Row],[Dayname]]="Saturday"),"Weekend","Weekday")</f>
        <v>Weekend</v>
      </c>
      <c r="AD638">
        <f>WEEKDAY(India_Data[[#This Row],[Order Date]])</f>
        <v>1</v>
      </c>
      <c r="AE638" t="str">
        <f>IF(OR(India_Data[[#This Row],[Column1]]=1,India_Data[[#This Row],[Column1]]=7),"Weekend","Weekday")</f>
        <v>Weekend</v>
      </c>
      <c r="AF638" s="15">
        <f>WEEKDAY(India_Data[[#This Row],[Order Date]],2)</f>
        <v>7</v>
      </c>
      <c r="AG638" s="15" t="str">
        <f>IF(India_Data[[#This Row],[Column3]]&gt;5,"Weekend","weekday")</f>
        <v>Weekend</v>
      </c>
    </row>
    <row r="639" spans="1:33" x14ac:dyDescent="0.35">
      <c r="A639" s="9">
        <v>638</v>
      </c>
      <c r="B639" s="7" t="s">
        <v>3520</v>
      </c>
      <c r="C639" s="7" t="s">
        <v>2928</v>
      </c>
      <c r="D639" s="7" t="s">
        <v>1202</v>
      </c>
      <c r="E639" s="7" t="s">
        <v>1203</v>
      </c>
      <c r="F639" s="7" t="s">
        <v>110</v>
      </c>
      <c r="G639" s="7" t="s">
        <v>420</v>
      </c>
      <c r="H639" s="7" t="s">
        <v>63</v>
      </c>
      <c r="I639" s="7" t="s">
        <v>32</v>
      </c>
      <c r="J639" s="7" t="s">
        <v>54</v>
      </c>
      <c r="K639" s="7" t="s">
        <v>3537</v>
      </c>
      <c r="L639" s="7" t="s">
        <v>1942</v>
      </c>
      <c r="M639" s="7" t="s">
        <v>1950</v>
      </c>
      <c r="N639" s="7" t="s">
        <v>3538</v>
      </c>
      <c r="O639" s="7">
        <v>1195.2</v>
      </c>
      <c r="P639" s="7">
        <v>5</v>
      </c>
      <c r="Q639" s="7">
        <v>585.6</v>
      </c>
      <c r="R639" s="7">
        <v>93.95</v>
      </c>
      <c r="S639" s="7" t="s">
        <v>2972</v>
      </c>
      <c r="T639" s="7">
        <v>461</v>
      </c>
      <c r="U639" s="7" t="s">
        <v>206</v>
      </c>
      <c r="V639" s="7" t="s">
        <v>228</v>
      </c>
      <c r="W639" s="8" t="s">
        <v>41</v>
      </c>
      <c r="X639" s="3">
        <v>44934</v>
      </c>
      <c r="Y639" s="4" t="str">
        <f>TEXT(India_Data[[#This Row],[Order Date]],"YYYY")</f>
        <v>2023</v>
      </c>
      <c r="Z639" s="4" t="str">
        <f>TEXT(India_Data[[#This Row],[Order Date]],"dddd")</f>
        <v>Sunday</v>
      </c>
      <c r="AA639" s="4" t="str">
        <f>TEXT(India_Data[[#This Row],[Order Date]],"MMMM")</f>
        <v>January</v>
      </c>
      <c r="AB639" s="4">
        <v>45054</v>
      </c>
      <c r="AC639" t="str">
        <f>IF(OR(India_Data[[#This Row],[Dayname]]="Sunday",India_Data[[#This Row],[Dayname]]="Saturday"),"Weekend","Weekday")</f>
        <v>Weekend</v>
      </c>
      <c r="AD639">
        <f>WEEKDAY(India_Data[[#This Row],[Order Date]])</f>
        <v>1</v>
      </c>
      <c r="AE639" t="str">
        <f>IF(OR(India_Data[[#This Row],[Column1]]=1,India_Data[[#This Row],[Column1]]=7),"Weekend","Weekday")</f>
        <v>Weekend</v>
      </c>
      <c r="AF639" s="15">
        <f>WEEKDAY(India_Data[[#This Row],[Order Date]],2)</f>
        <v>7</v>
      </c>
      <c r="AG639" s="15" t="str">
        <f>IF(India_Data[[#This Row],[Column3]]&gt;5,"Weekend","weekday")</f>
        <v>Weekend</v>
      </c>
    </row>
    <row r="640" spans="1:33" x14ac:dyDescent="0.35">
      <c r="A640" s="9">
        <v>639</v>
      </c>
      <c r="B640" s="7" t="s">
        <v>4007</v>
      </c>
      <c r="C640" s="7" t="s">
        <v>3998</v>
      </c>
      <c r="D640" s="7" t="s">
        <v>4008</v>
      </c>
      <c r="E640" s="7" t="s">
        <v>4009</v>
      </c>
      <c r="F640" s="7" t="s">
        <v>110</v>
      </c>
      <c r="G640" s="7" t="s">
        <v>172</v>
      </c>
      <c r="H640" s="7" t="s">
        <v>53</v>
      </c>
      <c r="I640" s="7" t="s">
        <v>32</v>
      </c>
      <c r="J640" s="7" t="s">
        <v>54</v>
      </c>
      <c r="K640" s="7" t="s">
        <v>2060</v>
      </c>
      <c r="L640" s="7" t="s">
        <v>1942</v>
      </c>
      <c r="M640" s="7" t="s">
        <v>1950</v>
      </c>
      <c r="N640" s="7" t="s">
        <v>2061</v>
      </c>
      <c r="O640" s="7">
        <v>530.22</v>
      </c>
      <c r="P640" s="7">
        <v>2</v>
      </c>
      <c r="Q640" s="7">
        <v>15.9</v>
      </c>
      <c r="R640" s="7">
        <v>48.5</v>
      </c>
      <c r="S640" s="7" t="s">
        <v>38</v>
      </c>
      <c r="T640" s="7">
        <v>167</v>
      </c>
      <c r="U640" s="7" t="s">
        <v>206</v>
      </c>
      <c r="V640" s="7" t="s">
        <v>207</v>
      </c>
      <c r="W640" s="8" t="s">
        <v>58</v>
      </c>
      <c r="X640" s="3">
        <v>44842</v>
      </c>
      <c r="Y640" s="4" t="str">
        <f>TEXT(India_Data[[#This Row],[Order Date]],"YYYY")</f>
        <v>2022</v>
      </c>
      <c r="Z640" s="4" t="str">
        <f>TEXT(India_Data[[#This Row],[Order Date]],"dddd")</f>
        <v>Saturday</v>
      </c>
      <c r="AA640" s="4" t="str">
        <f>TEXT(India_Data[[#This Row],[Order Date]],"MMMM")</f>
        <v>October</v>
      </c>
      <c r="AB640" s="4">
        <v>44788</v>
      </c>
      <c r="AC640" t="str">
        <f>IF(OR(India_Data[[#This Row],[Dayname]]="Sunday",India_Data[[#This Row],[Dayname]]="Saturday"),"Weekend","Weekday")</f>
        <v>Weekend</v>
      </c>
      <c r="AD640">
        <f>WEEKDAY(India_Data[[#This Row],[Order Date]])</f>
        <v>7</v>
      </c>
      <c r="AE640" t="str">
        <f>IF(OR(India_Data[[#This Row],[Column1]]=1,India_Data[[#This Row],[Column1]]=7),"Weekend","Weekday")</f>
        <v>Weekend</v>
      </c>
      <c r="AF640" s="15">
        <f>WEEKDAY(India_Data[[#This Row],[Order Date]],2)</f>
        <v>6</v>
      </c>
      <c r="AG640" s="15" t="str">
        <f>IF(India_Data[[#This Row],[Column3]]&gt;5,"Weekend","weekday")</f>
        <v>Weekend</v>
      </c>
    </row>
    <row r="641" spans="1:33" x14ac:dyDescent="0.35">
      <c r="A641" s="9">
        <v>640</v>
      </c>
      <c r="B641" s="7" t="s">
        <v>3726</v>
      </c>
      <c r="C641" s="7" t="s">
        <v>3631</v>
      </c>
      <c r="D641" s="7" t="s">
        <v>1433</v>
      </c>
      <c r="E641" s="7" t="s">
        <v>1434</v>
      </c>
      <c r="F641" s="7" t="s">
        <v>29</v>
      </c>
      <c r="G641" s="7" t="s">
        <v>745</v>
      </c>
      <c r="H641" s="7" t="s">
        <v>563</v>
      </c>
      <c r="I641" s="7" t="s">
        <v>32</v>
      </c>
      <c r="J641" s="7" t="s">
        <v>54</v>
      </c>
      <c r="K641" s="7" t="s">
        <v>3727</v>
      </c>
      <c r="L641" s="7" t="s">
        <v>1942</v>
      </c>
      <c r="M641" s="7" t="s">
        <v>1950</v>
      </c>
      <c r="N641" s="7" t="s">
        <v>3728</v>
      </c>
      <c r="O641" s="7">
        <v>1526.52</v>
      </c>
      <c r="P641" s="7">
        <v>4</v>
      </c>
      <c r="Q641" s="7">
        <v>732.72</v>
      </c>
      <c r="R641" s="7">
        <v>625.77</v>
      </c>
      <c r="S641" s="7" t="s">
        <v>2972</v>
      </c>
      <c r="T641" s="7">
        <v>614</v>
      </c>
      <c r="U641" s="7" t="s">
        <v>206</v>
      </c>
      <c r="V641" s="7" t="s">
        <v>214</v>
      </c>
      <c r="W641" s="8" t="s">
        <v>41</v>
      </c>
      <c r="X641" s="3">
        <v>45102</v>
      </c>
      <c r="Y641" s="4" t="str">
        <f>TEXT(India_Data[[#This Row],[Order Date]],"YYYY")</f>
        <v>2023</v>
      </c>
      <c r="Z641" s="4" t="str">
        <f>TEXT(India_Data[[#This Row],[Order Date]],"dddd")</f>
        <v>Sunday</v>
      </c>
      <c r="AA641" s="4" t="str">
        <f>TEXT(India_Data[[#This Row],[Order Date]],"MMMM")</f>
        <v>June</v>
      </c>
      <c r="AB641" s="4">
        <v>45106</v>
      </c>
      <c r="AC641" t="str">
        <f>IF(OR(India_Data[[#This Row],[Dayname]]="Sunday",India_Data[[#This Row],[Dayname]]="Saturday"),"Weekend","Weekday")</f>
        <v>Weekend</v>
      </c>
      <c r="AD641">
        <f>WEEKDAY(India_Data[[#This Row],[Order Date]])</f>
        <v>1</v>
      </c>
      <c r="AE641" t="str">
        <f>IF(OR(India_Data[[#This Row],[Column1]]=1,India_Data[[#This Row],[Column1]]=7),"Weekend","Weekday")</f>
        <v>Weekend</v>
      </c>
      <c r="AF641" s="15">
        <f>WEEKDAY(India_Data[[#This Row],[Order Date]],2)</f>
        <v>7</v>
      </c>
      <c r="AG641" s="15" t="str">
        <f>IF(India_Data[[#This Row],[Column3]]&gt;5,"Weekend","weekday")</f>
        <v>Weekend</v>
      </c>
    </row>
    <row r="642" spans="1:33" x14ac:dyDescent="0.35">
      <c r="A642" s="9">
        <v>641</v>
      </c>
      <c r="B642" s="7" t="s">
        <v>3661</v>
      </c>
      <c r="C642" s="7" t="s">
        <v>3631</v>
      </c>
      <c r="D642" s="7" t="s">
        <v>690</v>
      </c>
      <c r="E642" s="7" t="s">
        <v>691</v>
      </c>
      <c r="F642" s="7" t="s">
        <v>29</v>
      </c>
      <c r="G642" s="7" t="s">
        <v>45</v>
      </c>
      <c r="H642" s="7" t="s">
        <v>46</v>
      </c>
      <c r="I642" s="7" t="s">
        <v>32</v>
      </c>
      <c r="J642" s="7" t="s">
        <v>47</v>
      </c>
      <c r="K642" s="7" t="s">
        <v>3729</v>
      </c>
      <c r="L642" s="7" t="s">
        <v>1942</v>
      </c>
      <c r="M642" s="7" t="s">
        <v>1950</v>
      </c>
      <c r="N642" s="7" t="s">
        <v>3730</v>
      </c>
      <c r="O642" s="7">
        <v>587.16</v>
      </c>
      <c r="P642" s="7">
        <v>4</v>
      </c>
      <c r="Q642" s="7">
        <v>146.76</v>
      </c>
      <c r="R642" s="7">
        <v>118.43</v>
      </c>
      <c r="S642" s="7" t="s">
        <v>2337</v>
      </c>
      <c r="T642" s="7">
        <v>767</v>
      </c>
      <c r="U642" s="7" t="s">
        <v>206</v>
      </c>
      <c r="V642" s="7" t="s">
        <v>221</v>
      </c>
      <c r="W642" s="8" t="s">
        <v>58</v>
      </c>
      <c r="X642" s="3">
        <v>44528</v>
      </c>
      <c r="Y642" s="4" t="str">
        <f>TEXT(India_Data[[#This Row],[Order Date]],"YYYY")</f>
        <v>2021</v>
      </c>
      <c r="Z642" s="4" t="str">
        <f>TEXT(India_Data[[#This Row],[Order Date]],"dddd")</f>
        <v>Sunday</v>
      </c>
      <c r="AA642" s="4" t="str">
        <f>TEXT(India_Data[[#This Row],[Order Date]],"MMMM")</f>
        <v>November</v>
      </c>
      <c r="AB642" s="4">
        <v>44239</v>
      </c>
      <c r="AC642" t="str">
        <f>IF(OR(India_Data[[#This Row],[Dayname]]="Sunday",India_Data[[#This Row],[Dayname]]="Saturday"),"Weekend","Weekday")</f>
        <v>Weekend</v>
      </c>
      <c r="AD642">
        <f>WEEKDAY(India_Data[[#This Row],[Order Date]])</f>
        <v>1</v>
      </c>
      <c r="AE642" t="str">
        <f>IF(OR(India_Data[[#This Row],[Column1]]=1,India_Data[[#This Row],[Column1]]=7),"Weekend","Weekday")</f>
        <v>Weekend</v>
      </c>
      <c r="AF642" s="15">
        <f>WEEKDAY(India_Data[[#This Row],[Order Date]],2)</f>
        <v>7</v>
      </c>
      <c r="AG642" s="15" t="str">
        <f>IF(India_Data[[#This Row],[Column3]]&gt;5,"Weekend","weekday")</f>
        <v>Weekend</v>
      </c>
    </row>
    <row r="643" spans="1:33" x14ac:dyDescent="0.35">
      <c r="A643" s="9">
        <v>642</v>
      </c>
      <c r="B643" s="7" t="s">
        <v>2973</v>
      </c>
      <c r="C643" s="7" t="s">
        <v>2928</v>
      </c>
      <c r="D643" s="7" t="s">
        <v>2974</v>
      </c>
      <c r="E643" s="7" t="s">
        <v>2975</v>
      </c>
      <c r="F643" s="7" t="s">
        <v>29</v>
      </c>
      <c r="G643" s="7" t="s">
        <v>164</v>
      </c>
      <c r="H643" s="7" t="s">
        <v>165</v>
      </c>
      <c r="I643" s="7" t="s">
        <v>32</v>
      </c>
      <c r="J643" s="7" t="s">
        <v>47</v>
      </c>
      <c r="K643" s="7" t="s">
        <v>2276</v>
      </c>
      <c r="L643" s="7" t="s">
        <v>1942</v>
      </c>
      <c r="M643" s="7" t="s">
        <v>1950</v>
      </c>
      <c r="N643" s="7" t="s">
        <v>2277</v>
      </c>
      <c r="O643" s="7">
        <v>697.32</v>
      </c>
      <c r="P643" s="7">
        <v>4</v>
      </c>
      <c r="Q643" s="7">
        <v>292.8</v>
      </c>
      <c r="R643" s="7">
        <v>94.93</v>
      </c>
      <c r="S643" s="7" t="s">
        <v>2337</v>
      </c>
      <c r="T643" s="7">
        <v>455</v>
      </c>
      <c r="U643" s="7" t="s">
        <v>206</v>
      </c>
      <c r="V643" s="7" t="s">
        <v>207</v>
      </c>
      <c r="W643" s="8" t="s">
        <v>41</v>
      </c>
      <c r="X643" s="3">
        <v>44502</v>
      </c>
      <c r="Y643" s="4" t="str">
        <f>TEXT(India_Data[[#This Row],[Order Date]],"YYYY")</f>
        <v>2021</v>
      </c>
      <c r="Z643" s="4" t="str">
        <f>TEXT(India_Data[[#This Row],[Order Date]],"dddd")</f>
        <v>Tuesday</v>
      </c>
      <c r="AA643" s="4" t="str">
        <f>TEXT(India_Data[[#This Row],[Order Date]],"MMMM")</f>
        <v>November</v>
      </c>
      <c r="AB643" s="4">
        <v>44242</v>
      </c>
      <c r="AC643" t="str">
        <f>IF(OR(India_Data[[#This Row],[Dayname]]="Sunday",India_Data[[#This Row],[Dayname]]="Saturday"),"Weekend","Weekday")</f>
        <v>Weekday</v>
      </c>
      <c r="AD643">
        <f>WEEKDAY(India_Data[[#This Row],[Order Date]])</f>
        <v>3</v>
      </c>
      <c r="AE643" t="str">
        <f>IF(OR(India_Data[[#This Row],[Column1]]=1,India_Data[[#This Row],[Column1]]=7),"Weekend","Weekday")</f>
        <v>Weekday</v>
      </c>
      <c r="AF643" s="15">
        <f>WEEKDAY(India_Data[[#This Row],[Order Date]],2)</f>
        <v>2</v>
      </c>
      <c r="AG643" s="15" t="str">
        <f>IF(India_Data[[#This Row],[Column3]]&gt;5,"Weekend","weekday")</f>
        <v>weekday</v>
      </c>
    </row>
    <row r="644" spans="1:33" x14ac:dyDescent="0.35">
      <c r="A644" s="9">
        <v>643</v>
      </c>
      <c r="B644" s="7" t="s">
        <v>3655</v>
      </c>
      <c r="C644" s="7" t="s">
        <v>3631</v>
      </c>
      <c r="D644" s="7" t="s">
        <v>3656</v>
      </c>
      <c r="E644" s="7" t="s">
        <v>3657</v>
      </c>
      <c r="F644" s="7" t="s">
        <v>29</v>
      </c>
      <c r="G644" s="7" t="s">
        <v>3658</v>
      </c>
      <c r="H644" s="7" t="s">
        <v>157</v>
      </c>
      <c r="I644" s="7" t="s">
        <v>32</v>
      </c>
      <c r="J644" s="7" t="s">
        <v>47</v>
      </c>
      <c r="K644" s="7" t="s">
        <v>3731</v>
      </c>
      <c r="L644" s="7" t="s">
        <v>1942</v>
      </c>
      <c r="M644" s="7" t="s">
        <v>1950</v>
      </c>
      <c r="N644" s="7" t="s">
        <v>3732</v>
      </c>
      <c r="O644" s="7">
        <v>1066.68</v>
      </c>
      <c r="P644" s="7">
        <v>3</v>
      </c>
      <c r="Q644" s="7">
        <v>394.65</v>
      </c>
      <c r="R644" s="7">
        <v>383.68</v>
      </c>
      <c r="S644" s="7" t="s">
        <v>2972</v>
      </c>
      <c r="T644" s="7">
        <v>658</v>
      </c>
      <c r="U644" s="7" t="s">
        <v>206</v>
      </c>
      <c r="V644" s="7" t="s">
        <v>214</v>
      </c>
      <c r="W644" s="8" t="s">
        <v>58</v>
      </c>
      <c r="X644" s="3">
        <v>44437</v>
      </c>
      <c r="Y644" s="4" t="str">
        <f>TEXT(India_Data[[#This Row],[Order Date]],"YYYY")</f>
        <v>2021</v>
      </c>
      <c r="Z644" s="4" t="str">
        <f>TEXT(India_Data[[#This Row],[Order Date]],"dddd")</f>
        <v>Sunday</v>
      </c>
      <c r="AA644" s="4" t="str">
        <f>TEXT(India_Data[[#This Row],[Order Date]],"MMMM")</f>
        <v>August</v>
      </c>
      <c r="AB644" s="4">
        <v>44236</v>
      </c>
      <c r="AC644" t="str">
        <f>IF(OR(India_Data[[#This Row],[Dayname]]="Sunday",India_Data[[#This Row],[Dayname]]="Saturday"),"Weekend","Weekday")</f>
        <v>Weekend</v>
      </c>
      <c r="AD644">
        <f>WEEKDAY(India_Data[[#This Row],[Order Date]])</f>
        <v>1</v>
      </c>
      <c r="AE644" t="str">
        <f>IF(OR(India_Data[[#This Row],[Column1]]=1,India_Data[[#This Row],[Column1]]=7),"Weekend","Weekday")</f>
        <v>Weekend</v>
      </c>
      <c r="AF644" s="15">
        <f>WEEKDAY(India_Data[[#This Row],[Order Date]],2)</f>
        <v>7</v>
      </c>
      <c r="AG644" s="15" t="str">
        <f>IF(India_Data[[#This Row],[Column3]]&gt;5,"Weekend","weekday")</f>
        <v>Weekend</v>
      </c>
    </row>
    <row r="645" spans="1:33" x14ac:dyDescent="0.35">
      <c r="A645" s="9">
        <v>644</v>
      </c>
      <c r="B645" s="7" t="s">
        <v>3047</v>
      </c>
      <c r="C645" s="7" t="s">
        <v>2928</v>
      </c>
      <c r="D645" s="7" t="s">
        <v>3048</v>
      </c>
      <c r="E645" s="7" t="s">
        <v>3049</v>
      </c>
      <c r="F645" s="7" t="s">
        <v>29</v>
      </c>
      <c r="G645" s="7" t="s">
        <v>1043</v>
      </c>
      <c r="H645" s="7" t="s">
        <v>31</v>
      </c>
      <c r="I645" s="7" t="s">
        <v>32</v>
      </c>
      <c r="J645" s="7" t="s">
        <v>33</v>
      </c>
      <c r="K645" s="7" t="s">
        <v>3050</v>
      </c>
      <c r="L645" s="7" t="s">
        <v>1942</v>
      </c>
      <c r="M645" s="7" t="s">
        <v>1950</v>
      </c>
      <c r="N645" s="7" t="s">
        <v>3051</v>
      </c>
      <c r="O645" s="7">
        <v>427.59</v>
      </c>
      <c r="P645" s="7">
        <v>3</v>
      </c>
      <c r="Q645" s="7">
        <v>128.25</v>
      </c>
      <c r="R645" s="7">
        <v>14.91</v>
      </c>
      <c r="S645" s="7" t="s">
        <v>38</v>
      </c>
      <c r="T645" s="7">
        <v>428</v>
      </c>
      <c r="U645" s="7" t="s">
        <v>206</v>
      </c>
      <c r="V645" s="7" t="s">
        <v>221</v>
      </c>
      <c r="W645" s="8" t="s">
        <v>58</v>
      </c>
      <c r="X645" s="3">
        <v>44360</v>
      </c>
      <c r="Y645" s="4" t="str">
        <f>TEXT(India_Data[[#This Row],[Order Date]],"YYYY")</f>
        <v>2021</v>
      </c>
      <c r="Z645" s="4" t="str">
        <f>TEXT(India_Data[[#This Row],[Order Date]],"dddd")</f>
        <v>Sunday</v>
      </c>
      <c r="AA645" s="4" t="str">
        <f>TEXT(India_Data[[#This Row],[Order Date]],"MMMM")</f>
        <v>June</v>
      </c>
      <c r="AB645" s="4">
        <v>44364</v>
      </c>
      <c r="AC645" t="str">
        <f>IF(OR(India_Data[[#This Row],[Dayname]]="Sunday",India_Data[[#This Row],[Dayname]]="Saturday"),"Weekend","Weekday")</f>
        <v>Weekend</v>
      </c>
      <c r="AD645">
        <f>WEEKDAY(India_Data[[#This Row],[Order Date]])</f>
        <v>1</v>
      </c>
      <c r="AE645" t="str">
        <f>IF(OR(India_Data[[#This Row],[Column1]]=1,India_Data[[#This Row],[Column1]]=7),"Weekend","Weekday")</f>
        <v>Weekend</v>
      </c>
      <c r="AF645" s="15">
        <f>WEEKDAY(India_Data[[#This Row],[Order Date]],2)</f>
        <v>7</v>
      </c>
      <c r="AG645" s="15" t="str">
        <f>IF(India_Data[[#This Row],[Column3]]&gt;5,"Weekend","weekday")</f>
        <v>Weekend</v>
      </c>
    </row>
    <row r="646" spans="1:33" x14ac:dyDescent="0.35">
      <c r="A646" s="9">
        <v>645</v>
      </c>
      <c r="B646" s="7" t="s">
        <v>3052</v>
      </c>
      <c r="C646" s="7" t="s">
        <v>2928</v>
      </c>
      <c r="D646" s="7" t="s">
        <v>2544</v>
      </c>
      <c r="E646" s="7" t="s">
        <v>2545</v>
      </c>
      <c r="F646" s="7" t="s">
        <v>29</v>
      </c>
      <c r="G646" s="7" t="s">
        <v>45</v>
      </c>
      <c r="H646" s="7" t="s">
        <v>46</v>
      </c>
      <c r="I646" s="7" t="s">
        <v>32</v>
      </c>
      <c r="J646" s="7" t="s">
        <v>47</v>
      </c>
      <c r="K646" s="7" t="s">
        <v>3053</v>
      </c>
      <c r="L646" s="7" t="s">
        <v>1942</v>
      </c>
      <c r="M646" s="7" t="s">
        <v>1950</v>
      </c>
      <c r="N646" s="7" t="s">
        <v>3054</v>
      </c>
      <c r="O646" s="7">
        <v>633.48</v>
      </c>
      <c r="P646" s="7">
        <v>2</v>
      </c>
      <c r="Q646" s="7">
        <v>69.66</v>
      </c>
      <c r="R646" s="7">
        <v>94.85</v>
      </c>
      <c r="S646" s="7" t="s">
        <v>2337</v>
      </c>
      <c r="T646" s="7">
        <v>684</v>
      </c>
      <c r="U646" s="7" t="s">
        <v>206</v>
      </c>
      <c r="V646" s="7" t="s">
        <v>207</v>
      </c>
      <c r="W646" s="8" t="s">
        <v>41</v>
      </c>
      <c r="X646" s="3">
        <v>45451</v>
      </c>
      <c r="Y646" s="4" t="str">
        <f>TEXT(India_Data[[#This Row],[Order Date]],"YYYY")</f>
        <v>2024</v>
      </c>
      <c r="Z646" s="4" t="str">
        <f>TEXT(India_Data[[#This Row],[Order Date]],"dddd")</f>
        <v>Saturday</v>
      </c>
      <c r="AA646" s="4" t="str">
        <f>TEXT(India_Data[[#This Row],[Order Date]],"MMMM")</f>
        <v>June</v>
      </c>
      <c r="AB646" s="4">
        <v>45573</v>
      </c>
      <c r="AC646" t="str">
        <f>IF(OR(India_Data[[#This Row],[Dayname]]="Sunday",India_Data[[#This Row],[Dayname]]="Saturday"),"Weekend","Weekday")</f>
        <v>Weekend</v>
      </c>
      <c r="AD646">
        <f>WEEKDAY(India_Data[[#This Row],[Order Date]])</f>
        <v>7</v>
      </c>
      <c r="AE646" t="str">
        <f>IF(OR(India_Data[[#This Row],[Column1]]=1,India_Data[[#This Row],[Column1]]=7),"Weekend","Weekday")</f>
        <v>Weekend</v>
      </c>
      <c r="AF646" s="15">
        <f>WEEKDAY(India_Data[[#This Row],[Order Date]],2)</f>
        <v>6</v>
      </c>
      <c r="AG646" s="15" t="str">
        <f>IF(India_Data[[#This Row],[Column3]]&gt;5,"Weekend","weekday")</f>
        <v>Weekend</v>
      </c>
    </row>
    <row r="647" spans="1:33" x14ac:dyDescent="0.35">
      <c r="A647" s="9">
        <v>646</v>
      </c>
      <c r="B647" s="7" t="s">
        <v>3630</v>
      </c>
      <c r="C647" s="7" t="s">
        <v>3631</v>
      </c>
      <c r="D647" s="7" t="s">
        <v>3632</v>
      </c>
      <c r="E647" s="7" t="s">
        <v>3633</v>
      </c>
      <c r="F647" s="7" t="s">
        <v>110</v>
      </c>
      <c r="G647" s="7" t="s">
        <v>473</v>
      </c>
      <c r="H647" s="7" t="s">
        <v>31</v>
      </c>
      <c r="I647" s="7" t="s">
        <v>32</v>
      </c>
      <c r="J647" s="7" t="s">
        <v>33</v>
      </c>
      <c r="K647" s="7" t="s">
        <v>3733</v>
      </c>
      <c r="L647" s="7" t="s">
        <v>1942</v>
      </c>
      <c r="M647" s="7" t="s">
        <v>1958</v>
      </c>
      <c r="N647" s="7" t="s">
        <v>3734</v>
      </c>
      <c r="O647" s="7">
        <v>334.68</v>
      </c>
      <c r="P647" s="7">
        <v>4</v>
      </c>
      <c r="Q647" s="7">
        <v>83.64</v>
      </c>
      <c r="R647" s="7">
        <v>63.87</v>
      </c>
      <c r="S647" s="7" t="s">
        <v>2337</v>
      </c>
      <c r="T647" s="7">
        <v>295</v>
      </c>
      <c r="U647" s="7" t="s">
        <v>206</v>
      </c>
      <c r="V647" s="7" t="s">
        <v>214</v>
      </c>
      <c r="W647" s="8" t="s">
        <v>58</v>
      </c>
      <c r="X647" s="3">
        <v>45451</v>
      </c>
      <c r="Y647" s="4" t="str">
        <f>TEXT(India_Data[[#This Row],[Order Date]],"YYYY")</f>
        <v>2024</v>
      </c>
      <c r="Z647" s="4" t="str">
        <f>TEXT(India_Data[[#This Row],[Order Date]],"dddd")</f>
        <v>Saturday</v>
      </c>
      <c r="AA647" s="4" t="str">
        <f>TEXT(India_Data[[#This Row],[Order Date]],"MMMM")</f>
        <v>June</v>
      </c>
      <c r="AB647" s="4">
        <v>45573</v>
      </c>
      <c r="AC647" t="str">
        <f>IF(OR(India_Data[[#This Row],[Dayname]]="Sunday",India_Data[[#This Row],[Dayname]]="Saturday"),"Weekend","Weekday")</f>
        <v>Weekend</v>
      </c>
      <c r="AD647">
        <f>WEEKDAY(India_Data[[#This Row],[Order Date]])</f>
        <v>7</v>
      </c>
      <c r="AE647" t="str">
        <f>IF(OR(India_Data[[#This Row],[Column1]]=1,India_Data[[#This Row],[Column1]]=7),"Weekend","Weekday")</f>
        <v>Weekend</v>
      </c>
      <c r="AF647" s="15">
        <f>WEEKDAY(India_Data[[#This Row],[Order Date]],2)</f>
        <v>6</v>
      </c>
      <c r="AG647" s="15" t="str">
        <f>IF(India_Data[[#This Row],[Column3]]&gt;5,"Weekend","weekday")</f>
        <v>Weekend</v>
      </c>
    </row>
    <row r="648" spans="1:33" x14ac:dyDescent="0.35">
      <c r="A648" s="9">
        <v>647</v>
      </c>
      <c r="B648" s="7" t="s">
        <v>3055</v>
      </c>
      <c r="C648" s="7" t="s">
        <v>2928</v>
      </c>
      <c r="D648" s="7" t="s">
        <v>3056</v>
      </c>
      <c r="E648" s="7" t="s">
        <v>3057</v>
      </c>
      <c r="F648" s="7" t="s">
        <v>110</v>
      </c>
      <c r="G648" s="7" t="s">
        <v>1053</v>
      </c>
      <c r="H648" s="7" t="s">
        <v>31</v>
      </c>
      <c r="I648" s="7" t="s">
        <v>32</v>
      </c>
      <c r="J648" s="7" t="s">
        <v>33</v>
      </c>
      <c r="K648" s="7" t="s">
        <v>2045</v>
      </c>
      <c r="L648" s="7" t="s">
        <v>1942</v>
      </c>
      <c r="M648" s="7" t="s">
        <v>1958</v>
      </c>
      <c r="N648" s="7" t="s">
        <v>2046</v>
      </c>
      <c r="O648" s="7">
        <v>916.8</v>
      </c>
      <c r="P648" s="7">
        <v>8</v>
      </c>
      <c r="Q648" s="7">
        <v>146.63999999999999</v>
      </c>
      <c r="R648" s="7">
        <v>68.989999999999995</v>
      </c>
      <c r="S648" s="7" t="s">
        <v>38</v>
      </c>
      <c r="T648" s="7">
        <v>564</v>
      </c>
      <c r="U648" s="7" t="s">
        <v>206</v>
      </c>
      <c r="V648" s="7" t="s">
        <v>221</v>
      </c>
      <c r="W648" s="8" t="s">
        <v>41</v>
      </c>
      <c r="X648" s="3">
        <v>45276</v>
      </c>
      <c r="Y648" s="4" t="str">
        <f>TEXT(India_Data[[#This Row],[Order Date]],"YYYY")</f>
        <v>2023</v>
      </c>
      <c r="Z648" s="4" t="str">
        <f>TEXT(India_Data[[#This Row],[Order Date]],"dddd")</f>
        <v>Saturday</v>
      </c>
      <c r="AA648" s="4" t="str">
        <f>TEXT(India_Data[[#This Row],[Order Date]],"MMMM")</f>
        <v>December</v>
      </c>
      <c r="AB648" s="4">
        <v>45280</v>
      </c>
      <c r="AC648" t="str">
        <f>IF(OR(India_Data[[#This Row],[Dayname]]="Sunday",India_Data[[#This Row],[Dayname]]="Saturday"),"Weekend","Weekday")</f>
        <v>Weekend</v>
      </c>
      <c r="AD648">
        <f>WEEKDAY(India_Data[[#This Row],[Order Date]])</f>
        <v>7</v>
      </c>
      <c r="AE648" t="str">
        <f>IF(OR(India_Data[[#This Row],[Column1]]=1,India_Data[[#This Row],[Column1]]=7),"Weekend","Weekday")</f>
        <v>Weekend</v>
      </c>
      <c r="AF648" s="15">
        <f>WEEKDAY(India_Data[[#This Row],[Order Date]],2)</f>
        <v>6</v>
      </c>
      <c r="AG648" s="15" t="str">
        <f>IF(India_Data[[#This Row],[Column3]]&gt;5,"Weekend","weekday")</f>
        <v>Weekend</v>
      </c>
    </row>
    <row r="649" spans="1:33" x14ac:dyDescent="0.35">
      <c r="A649" s="9">
        <v>648</v>
      </c>
      <c r="B649" s="7" t="s">
        <v>3539</v>
      </c>
      <c r="C649" s="7" t="s">
        <v>2928</v>
      </c>
      <c r="D649" s="7" t="s">
        <v>3540</v>
      </c>
      <c r="E649" s="7" t="s">
        <v>3541</v>
      </c>
      <c r="F649" s="7" t="s">
        <v>110</v>
      </c>
      <c r="G649" s="7" t="s">
        <v>291</v>
      </c>
      <c r="H649" s="7" t="s">
        <v>63</v>
      </c>
      <c r="I649" s="7" t="s">
        <v>32</v>
      </c>
      <c r="J649" s="7" t="s">
        <v>54</v>
      </c>
      <c r="K649" s="7" t="s">
        <v>3542</v>
      </c>
      <c r="L649" s="7" t="s">
        <v>1942</v>
      </c>
      <c r="M649" s="7" t="s">
        <v>1958</v>
      </c>
      <c r="N649" s="7" t="s">
        <v>3543</v>
      </c>
      <c r="O649" s="7">
        <v>118.935</v>
      </c>
      <c r="P649" s="7">
        <v>3</v>
      </c>
      <c r="Q649" s="7">
        <v>-4.8150000000000004</v>
      </c>
      <c r="R649" s="7">
        <v>6.99</v>
      </c>
      <c r="S649" s="7" t="s">
        <v>38</v>
      </c>
      <c r="T649" s="7">
        <v>479</v>
      </c>
      <c r="U649" s="7" t="s">
        <v>206</v>
      </c>
      <c r="V649" s="7" t="s">
        <v>228</v>
      </c>
      <c r="W649" s="8" t="s">
        <v>58</v>
      </c>
      <c r="X649" s="3">
        <v>45582</v>
      </c>
      <c r="Y649" s="4" t="str">
        <f>TEXT(India_Data[[#This Row],[Order Date]],"YYYY")</f>
        <v>2024</v>
      </c>
      <c r="Z649" s="4" t="str">
        <f>TEXT(India_Data[[#This Row],[Order Date]],"dddd")</f>
        <v>Thursday</v>
      </c>
      <c r="AA649" s="4" t="str">
        <f>TEXT(India_Data[[#This Row],[Order Date]],"MMMM")</f>
        <v>October</v>
      </c>
      <c r="AB649" s="4">
        <v>45586</v>
      </c>
      <c r="AC649" t="str">
        <f>IF(OR(India_Data[[#This Row],[Dayname]]="Sunday",India_Data[[#This Row],[Dayname]]="Saturday"),"Weekend","Weekday")</f>
        <v>Weekday</v>
      </c>
      <c r="AD649">
        <f>WEEKDAY(India_Data[[#This Row],[Order Date]])</f>
        <v>5</v>
      </c>
      <c r="AE649" t="str">
        <f>IF(OR(India_Data[[#This Row],[Column1]]=1,India_Data[[#This Row],[Column1]]=7),"Weekend","Weekday")</f>
        <v>Weekday</v>
      </c>
      <c r="AF649" s="15">
        <f>WEEKDAY(India_Data[[#This Row],[Order Date]],2)</f>
        <v>4</v>
      </c>
      <c r="AG649" s="15" t="str">
        <f>IF(India_Data[[#This Row],[Column3]]&gt;5,"Weekend","weekday")</f>
        <v>weekday</v>
      </c>
    </row>
    <row r="650" spans="1:33" x14ac:dyDescent="0.35">
      <c r="A650" s="9">
        <v>649</v>
      </c>
      <c r="B650" s="7" t="s">
        <v>3058</v>
      </c>
      <c r="C650" s="7" t="s">
        <v>2928</v>
      </c>
      <c r="D650" s="7" t="s">
        <v>784</v>
      </c>
      <c r="E650" s="7" t="s">
        <v>785</v>
      </c>
      <c r="F650" s="7" t="s">
        <v>171</v>
      </c>
      <c r="G650" s="7" t="s">
        <v>324</v>
      </c>
      <c r="H650" s="7" t="s">
        <v>31</v>
      </c>
      <c r="I650" s="7" t="s">
        <v>32</v>
      </c>
      <c r="J650" s="7" t="s">
        <v>33</v>
      </c>
      <c r="K650" s="7" t="s">
        <v>2012</v>
      </c>
      <c r="L650" s="7" t="s">
        <v>1942</v>
      </c>
      <c r="M650" s="7" t="s">
        <v>1958</v>
      </c>
      <c r="N650" s="7" t="s">
        <v>2013</v>
      </c>
      <c r="O650" s="7">
        <v>655.56</v>
      </c>
      <c r="P650" s="7">
        <v>9</v>
      </c>
      <c r="Q650" s="7">
        <v>91.53</v>
      </c>
      <c r="R650" s="7">
        <v>136.4</v>
      </c>
      <c r="S650" s="7" t="s">
        <v>2337</v>
      </c>
      <c r="T650" s="7">
        <v>484</v>
      </c>
      <c r="U650" s="7" t="s">
        <v>206</v>
      </c>
      <c r="V650" s="7" t="s">
        <v>207</v>
      </c>
      <c r="W650" s="8" t="s">
        <v>41</v>
      </c>
      <c r="X650" s="3">
        <v>45117</v>
      </c>
      <c r="Y650" s="4" t="str">
        <f>TEXT(India_Data[[#This Row],[Order Date]],"YYYY")</f>
        <v>2023</v>
      </c>
      <c r="Z650" s="4" t="str">
        <f>TEXT(India_Data[[#This Row],[Order Date]],"dddd")</f>
        <v>Monday</v>
      </c>
      <c r="AA650" s="4" t="str">
        <f>TEXT(India_Data[[#This Row],[Order Date]],"MMMM")</f>
        <v>July</v>
      </c>
      <c r="AB650" s="4">
        <v>45240</v>
      </c>
      <c r="AC650" t="str">
        <f>IF(OR(India_Data[[#This Row],[Dayname]]="Sunday",India_Data[[#This Row],[Dayname]]="Saturday"),"Weekend","Weekday")</f>
        <v>Weekday</v>
      </c>
      <c r="AD650">
        <f>WEEKDAY(India_Data[[#This Row],[Order Date]])</f>
        <v>2</v>
      </c>
      <c r="AE650" t="str">
        <f>IF(OR(India_Data[[#This Row],[Column1]]=1,India_Data[[#This Row],[Column1]]=7),"Weekend","Weekday")</f>
        <v>Weekday</v>
      </c>
      <c r="AF650" s="15">
        <f>WEEKDAY(India_Data[[#This Row],[Order Date]],2)</f>
        <v>1</v>
      </c>
      <c r="AG650" s="15" t="str">
        <f>IF(India_Data[[#This Row],[Column3]]&gt;5,"Weekend","weekday")</f>
        <v>weekday</v>
      </c>
    </row>
    <row r="651" spans="1:33" x14ac:dyDescent="0.35">
      <c r="A651" s="9">
        <v>650</v>
      </c>
      <c r="B651" s="7" t="s">
        <v>3059</v>
      </c>
      <c r="C651" s="7" t="s">
        <v>2928</v>
      </c>
      <c r="D651" s="7" t="s">
        <v>468</v>
      </c>
      <c r="E651" s="7" t="s">
        <v>469</v>
      </c>
      <c r="F651" s="7" t="s">
        <v>171</v>
      </c>
      <c r="G651" s="7" t="s">
        <v>197</v>
      </c>
      <c r="H651" s="7" t="s">
        <v>46</v>
      </c>
      <c r="I651" s="7" t="s">
        <v>32</v>
      </c>
      <c r="J651" s="7" t="s">
        <v>47</v>
      </c>
      <c r="K651" s="7" t="s">
        <v>3060</v>
      </c>
      <c r="L651" s="7" t="s">
        <v>1942</v>
      </c>
      <c r="M651" s="7" t="s">
        <v>1958</v>
      </c>
      <c r="N651" s="7" t="s">
        <v>3061</v>
      </c>
      <c r="O651" s="7">
        <v>448.8</v>
      </c>
      <c r="P651" s="7">
        <v>4</v>
      </c>
      <c r="Q651" s="7">
        <v>188.4</v>
      </c>
      <c r="R651" s="7">
        <v>53.54</v>
      </c>
      <c r="S651" s="7" t="s">
        <v>2337</v>
      </c>
      <c r="T651" s="7">
        <v>108</v>
      </c>
      <c r="U651" s="7" t="s">
        <v>206</v>
      </c>
      <c r="V651" s="7" t="s">
        <v>214</v>
      </c>
      <c r="W651" s="8" t="s">
        <v>58</v>
      </c>
      <c r="X651" s="3">
        <v>45607</v>
      </c>
      <c r="Y651" s="4" t="str">
        <f>TEXT(India_Data[[#This Row],[Order Date]],"YYYY")</f>
        <v>2024</v>
      </c>
      <c r="Z651" s="4" t="str">
        <f>TEXT(India_Data[[#This Row],[Order Date]],"dddd")</f>
        <v>Monday</v>
      </c>
      <c r="AA651" s="4" t="str">
        <f>TEXT(India_Data[[#This Row],[Order Date]],"MMMM")</f>
        <v>November</v>
      </c>
      <c r="AB651" s="4">
        <v>45611</v>
      </c>
      <c r="AC651" t="str">
        <f>IF(OR(India_Data[[#This Row],[Dayname]]="Sunday",India_Data[[#This Row],[Dayname]]="Saturday"),"Weekend","Weekday")</f>
        <v>Weekday</v>
      </c>
      <c r="AD651">
        <f>WEEKDAY(India_Data[[#This Row],[Order Date]])</f>
        <v>2</v>
      </c>
      <c r="AE651" t="str">
        <f>IF(OR(India_Data[[#This Row],[Column1]]=1,India_Data[[#This Row],[Column1]]=7),"Weekend","Weekday")</f>
        <v>Weekday</v>
      </c>
      <c r="AF651" s="15">
        <f>WEEKDAY(India_Data[[#This Row],[Order Date]],2)</f>
        <v>1</v>
      </c>
      <c r="AG651" s="15" t="str">
        <f>IF(India_Data[[#This Row],[Column3]]&gt;5,"Weekend","weekday")</f>
        <v>weekday</v>
      </c>
    </row>
    <row r="652" spans="1:33" x14ac:dyDescent="0.35">
      <c r="A652" s="9">
        <v>651</v>
      </c>
      <c r="B652" s="7" t="s">
        <v>3003</v>
      </c>
      <c r="C652" s="7" t="s">
        <v>2928</v>
      </c>
      <c r="D652" s="7" t="s">
        <v>3004</v>
      </c>
      <c r="E652" s="7" t="s">
        <v>3005</v>
      </c>
      <c r="F652" s="7" t="s">
        <v>171</v>
      </c>
      <c r="G652" s="7" t="s">
        <v>178</v>
      </c>
      <c r="H652" s="7" t="s">
        <v>179</v>
      </c>
      <c r="I652" s="7" t="s">
        <v>32</v>
      </c>
      <c r="J652" s="7" t="s">
        <v>180</v>
      </c>
      <c r="K652" s="7" t="s">
        <v>3062</v>
      </c>
      <c r="L652" s="7" t="s">
        <v>1942</v>
      </c>
      <c r="M652" s="7" t="s">
        <v>1958</v>
      </c>
      <c r="N652" s="7" t="s">
        <v>2580</v>
      </c>
      <c r="O652" s="7">
        <v>277.8</v>
      </c>
      <c r="P652" s="7">
        <v>5</v>
      </c>
      <c r="Q652" s="7">
        <v>130.5</v>
      </c>
      <c r="R652" s="7">
        <v>28.26</v>
      </c>
      <c r="S652" s="7" t="s">
        <v>2337</v>
      </c>
      <c r="T652" s="7">
        <v>219</v>
      </c>
      <c r="U652" s="7" t="s">
        <v>206</v>
      </c>
      <c r="V652" s="7" t="s">
        <v>221</v>
      </c>
      <c r="W652" s="8" t="s">
        <v>41</v>
      </c>
      <c r="X652" s="3">
        <v>45443</v>
      </c>
      <c r="Y652" s="4" t="str">
        <f>TEXT(India_Data[[#This Row],[Order Date]],"YYYY")</f>
        <v>2024</v>
      </c>
      <c r="Z652" s="4" t="str">
        <f>TEXT(India_Data[[#This Row],[Order Date]],"dddd")</f>
        <v>Friday</v>
      </c>
      <c r="AA652" s="4" t="str">
        <f>TEXT(India_Data[[#This Row],[Order Date]],"MMMM")</f>
        <v>May</v>
      </c>
      <c r="AB652" s="4">
        <v>45388</v>
      </c>
      <c r="AC652" t="str">
        <f>IF(OR(India_Data[[#This Row],[Dayname]]="Sunday",India_Data[[#This Row],[Dayname]]="Saturday"),"Weekend","Weekday")</f>
        <v>Weekday</v>
      </c>
      <c r="AD652">
        <f>WEEKDAY(India_Data[[#This Row],[Order Date]])</f>
        <v>6</v>
      </c>
      <c r="AE652" t="str">
        <f>IF(OR(India_Data[[#This Row],[Column1]]=1,India_Data[[#This Row],[Column1]]=7),"Weekend","Weekday")</f>
        <v>Weekday</v>
      </c>
      <c r="AF652" s="15">
        <f>WEEKDAY(India_Data[[#This Row],[Order Date]],2)</f>
        <v>5</v>
      </c>
      <c r="AG652" s="15" t="str">
        <f>IF(India_Data[[#This Row],[Column3]]&gt;5,"Weekend","weekday")</f>
        <v>weekday</v>
      </c>
    </row>
    <row r="653" spans="1:33" x14ac:dyDescent="0.35">
      <c r="A653" s="9">
        <v>652</v>
      </c>
      <c r="B653" s="7" t="s">
        <v>3019</v>
      </c>
      <c r="C653" s="7" t="s">
        <v>2928</v>
      </c>
      <c r="D653" s="7" t="s">
        <v>3020</v>
      </c>
      <c r="E653" s="7" t="s">
        <v>3021</v>
      </c>
      <c r="F653" s="7" t="s">
        <v>171</v>
      </c>
      <c r="G653" s="7" t="s">
        <v>2869</v>
      </c>
      <c r="H653" s="7" t="s">
        <v>124</v>
      </c>
      <c r="I653" s="7" t="s">
        <v>32</v>
      </c>
      <c r="J653" s="7" t="s">
        <v>47</v>
      </c>
      <c r="K653" s="7" t="s">
        <v>1983</v>
      </c>
      <c r="L653" s="7" t="s">
        <v>1942</v>
      </c>
      <c r="M653" s="7" t="s">
        <v>1958</v>
      </c>
      <c r="N653" s="7" t="s">
        <v>1984</v>
      </c>
      <c r="O653" s="7">
        <v>122.13</v>
      </c>
      <c r="P653" s="7">
        <v>3</v>
      </c>
      <c r="Q653" s="7">
        <v>17.010000000000002</v>
      </c>
      <c r="R653" s="7">
        <v>11.36</v>
      </c>
      <c r="S653" s="7" t="s">
        <v>2337</v>
      </c>
      <c r="T653" s="7">
        <v>437</v>
      </c>
      <c r="U653" s="7" t="s">
        <v>206</v>
      </c>
      <c r="V653" s="7" t="s">
        <v>228</v>
      </c>
      <c r="W653" s="8" t="s">
        <v>41</v>
      </c>
      <c r="X653" s="3">
        <v>45607</v>
      </c>
      <c r="Y653" s="4" t="str">
        <f>TEXT(India_Data[[#This Row],[Order Date]],"YYYY")</f>
        <v>2024</v>
      </c>
      <c r="Z653" s="4" t="str">
        <f>TEXT(India_Data[[#This Row],[Order Date]],"dddd")</f>
        <v>Monday</v>
      </c>
      <c r="AA653" s="4" t="str">
        <f>TEXT(India_Data[[#This Row],[Order Date]],"MMMM")</f>
        <v>November</v>
      </c>
      <c r="AB653" s="4">
        <v>45611</v>
      </c>
      <c r="AC653" t="str">
        <f>IF(OR(India_Data[[#This Row],[Dayname]]="Sunday",India_Data[[#This Row],[Dayname]]="Saturday"),"Weekend","Weekday")</f>
        <v>Weekday</v>
      </c>
      <c r="AD653">
        <f>WEEKDAY(India_Data[[#This Row],[Order Date]])</f>
        <v>2</v>
      </c>
      <c r="AE653" t="str">
        <f>IF(OR(India_Data[[#This Row],[Column1]]=1,India_Data[[#This Row],[Column1]]=7),"Weekend","Weekday")</f>
        <v>Weekday</v>
      </c>
      <c r="AF653" s="15">
        <f>WEEKDAY(India_Data[[#This Row],[Order Date]],2)</f>
        <v>1</v>
      </c>
      <c r="AG653" s="15" t="str">
        <f>IF(India_Data[[#This Row],[Column3]]&gt;5,"Weekend","weekday")</f>
        <v>weekday</v>
      </c>
    </row>
    <row r="654" spans="1:33" x14ac:dyDescent="0.35">
      <c r="A654" s="9">
        <v>653</v>
      </c>
      <c r="B654" s="7" t="s">
        <v>3735</v>
      </c>
      <c r="C654" s="7" t="s">
        <v>3631</v>
      </c>
      <c r="D654" s="7" t="s">
        <v>2602</v>
      </c>
      <c r="E654" s="7" t="s">
        <v>2603</v>
      </c>
      <c r="F654" s="7" t="s">
        <v>29</v>
      </c>
      <c r="G654" s="7" t="s">
        <v>1887</v>
      </c>
      <c r="H654" s="7" t="s">
        <v>563</v>
      </c>
      <c r="I654" s="7" t="s">
        <v>32</v>
      </c>
      <c r="J654" s="7" t="s">
        <v>54</v>
      </c>
      <c r="K654" s="7" t="s">
        <v>3736</v>
      </c>
      <c r="L654" s="7" t="s">
        <v>1942</v>
      </c>
      <c r="M654" s="7" t="s">
        <v>1958</v>
      </c>
      <c r="N654" s="7" t="s">
        <v>3737</v>
      </c>
      <c r="O654" s="7">
        <v>252.84</v>
      </c>
      <c r="P654" s="7">
        <v>7</v>
      </c>
      <c r="Q654" s="7">
        <v>68.25</v>
      </c>
      <c r="R654" s="7">
        <v>68.52</v>
      </c>
      <c r="S654" s="7" t="s">
        <v>2972</v>
      </c>
      <c r="T654" s="7">
        <v>288</v>
      </c>
      <c r="U654" s="7" t="s">
        <v>206</v>
      </c>
      <c r="V654" s="7" t="s">
        <v>207</v>
      </c>
      <c r="W654" s="8" t="s">
        <v>41</v>
      </c>
      <c r="X654" s="3">
        <v>45542</v>
      </c>
      <c r="Y654" s="4" t="str">
        <f>TEXT(India_Data[[#This Row],[Order Date]],"YYYY")</f>
        <v>2024</v>
      </c>
      <c r="Z654" s="4" t="str">
        <f>TEXT(India_Data[[#This Row],[Order Date]],"dddd")</f>
        <v>Saturday</v>
      </c>
      <c r="AA654" s="4" t="str">
        <f>TEXT(India_Data[[#This Row],[Order Date]],"MMMM")</f>
        <v>September</v>
      </c>
      <c r="AB654" s="4">
        <v>45486</v>
      </c>
      <c r="AC654" t="str">
        <f>IF(OR(India_Data[[#This Row],[Dayname]]="Sunday",India_Data[[#This Row],[Dayname]]="Saturday"),"Weekend","Weekday")</f>
        <v>Weekend</v>
      </c>
      <c r="AD654">
        <f>WEEKDAY(India_Data[[#This Row],[Order Date]])</f>
        <v>7</v>
      </c>
      <c r="AE654" t="str">
        <f>IF(OR(India_Data[[#This Row],[Column1]]=1,India_Data[[#This Row],[Column1]]=7),"Weekend","Weekday")</f>
        <v>Weekend</v>
      </c>
      <c r="AF654" s="15">
        <f>WEEKDAY(India_Data[[#This Row],[Order Date]],2)</f>
        <v>6</v>
      </c>
      <c r="AG654" s="15" t="str">
        <f>IF(India_Data[[#This Row],[Column3]]&gt;5,"Weekend","weekday")</f>
        <v>Weekend</v>
      </c>
    </row>
    <row r="655" spans="1:33" x14ac:dyDescent="0.35">
      <c r="A655" s="9">
        <v>654</v>
      </c>
      <c r="B655" s="7" t="s">
        <v>3738</v>
      </c>
      <c r="C655" s="7" t="s">
        <v>3631</v>
      </c>
      <c r="D655" s="7" t="s">
        <v>1462</v>
      </c>
      <c r="E655" s="7" t="s">
        <v>1463</v>
      </c>
      <c r="F655" s="7" t="s">
        <v>29</v>
      </c>
      <c r="G655" s="7" t="s">
        <v>712</v>
      </c>
      <c r="H655" s="7" t="s">
        <v>512</v>
      </c>
      <c r="I655" s="7" t="s">
        <v>32</v>
      </c>
      <c r="J655" s="7" t="s">
        <v>180</v>
      </c>
      <c r="K655" s="7" t="s">
        <v>3739</v>
      </c>
      <c r="L655" s="7" t="s">
        <v>1942</v>
      </c>
      <c r="M655" s="7" t="s">
        <v>1958</v>
      </c>
      <c r="N655" s="7" t="s">
        <v>3740</v>
      </c>
      <c r="O655" s="7">
        <v>162</v>
      </c>
      <c r="P655" s="7">
        <v>4</v>
      </c>
      <c r="Q655" s="7">
        <v>38.880000000000003</v>
      </c>
      <c r="R655" s="7">
        <v>21.99</v>
      </c>
      <c r="S655" s="7" t="s">
        <v>38</v>
      </c>
      <c r="T655" s="7">
        <v>533</v>
      </c>
      <c r="U655" s="7" t="s">
        <v>206</v>
      </c>
      <c r="V655" s="7" t="s">
        <v>214</v>
      </c>
      <c r="W655" s="8" t="s">
        <v>41</v>
      </c>
      <c r="X655" s="3">
        <v>45117</v>
      </c>
      <c r="Y655" s="4" t="str">
        <f>TEXT(India_Data[[#This Row],[Order Date]],"YYYY")</f>
        <v>2023</v>
      </c>
      <c r="Z655" s="4" t="str">
        <f>TEXT(India_Data[[#This Row],[Order Date]],"dddd")</f>
        <v>Monday</v>
      </c>
      <c r="AA655" s="4" t="str">
        <f>TEXT(India_Data[[#This Row],[Order Date]],"MMMM")</f>
        <v>July</v>
      </c>
      <c r="AB655" s="4">
        <v>45240</v>
      </c>
      <c r="AC655" t="str">
        <f>IF(OR(India_Data[[#This Row],[Dayname]]="Sunday",India_Data[[#This Row],[Dayname]]="Saturday"),"Weekend","Weekday")</f>
        <v>Weekday</v>
      </c>
      <c r="AD655">
        <f>WEEKDAY(India_Data[[#This Row],[Order Date]])</f>
        <v>2</v>
      </c>
      <c r="AE655" t="str">
        <f>IF(OR(India_Data[[#This Row],[Column1]]=1,India_Data[[#This Row],[Column1]]=7),"Weekend","Weekday")</f>
        <v>Weekday</v>
      </c>
      <c r="AF655" s="15">
        <f>WEEKDAY(India_Data[[#This Row],[Order Date]],2)</f>
        <v>1</v>
      </c>
      <c r="AG655" s="15" t="str">
        <f>IF(India_Data[[#This Row],[Column3]]&gt;5,"Weekend","weekday")</f>
        <v>weekday</v>
      </c>
    </row>
    <row r="656" spans="1:33" x14ac:dyDescent="0.35">
      <c r="A656" s="9">
        <v>655</v>
      </c>
      <c r="B656" s="7" t="s">
        <v>3726</v>
      </c>
      <c r="C656" s="7" t="s">
        <v>3631</v>
      </c>
      <c r="D656" s="7" t="s">
        <v>1433</v>
      </c>
      <c r="E656" s="7" t="s">
        <v>1434</v>
      </c>
      <c r="F656" s="7" t="s">
        <v>29</v>
      </c>
      <c r="G656" s="7" t="s">
        <v>745</v>
      </c>
      <c r="H656" s="7" t="s">
        <v>563</v>
      </c>
      <c r="I656" s="7" t="s">
        <v>32</v>
      </c>
      <c r="J656" s="7" t="s">
        <v>54</v>
      </c>
      <c r="K656" s="7" t="s">
        <v>3659</v>
      </c>
      <c r="L656" s="7" t="s">
        <v>1942</v>
      </c>
      <c r="M656" s="7" t="s">
        <v>1958</v>
      </c>
      <c r="N656" s="7" t="s">
        <v>3660</v>
      </c>
      <c r="O656" s="7">
        <v>30.51</v>
      </c>
      <c r="P656" s="7">
        <v>1</v>
      </c>
      <c r="Q656" s="7">
        <v>11.88</v>
      </c>
      <c r="R656" s="7">
        <v>2.39</v>
      </c>
      <c r="S656" s="7" t="s">
        <v>2972</v>
      </c>
      <c r="T656" s="7">
        <v>301</v>
      </c>
      <c r="U656" s="7" t="s">
        <v>206</v>
      </c>
      <c r="V656" s="7" t="s">
        <v>221</v>
      </c>
      <c r="W656" s="8" t="s">
        <v>41</v>
      </c>
      <c r="X656" s="3">
        <v>44899</v>
      </c>
      <c r="Y656" s="4" t="str">
        <f>TEXT(India_Data[[#This Row],[Order Date]],"YYYY")</f>
        <v>2022</v>
      </c>
      <c r="Z656" s="4" t="str">
        <f>TEXT(India_Data[[#This Row],[Order Date]],"dddd")</f>
        <v>Sunday</v>
      </c>
      <c r="AA656" s="4" t="str">
        <f>TEXT(India_Data[[#This Row],[Order Date]],"MMMM")</f>
        <v>December</v>
      </c>
      <c r="AB656" s="4">
        <v>44668</v>
      </c>
      <c r="AC656" t="str">
        <f>IF(OR(India_Data[[#This Row],[Dayname]]="Sunday",India_Data[[#This Row],[Dayname]]="Saturday"),"Weekend","Weekday")</f>
        <v>Weekend</v>
      </c>
      <c r="AD656">
        <f>WEEKDAY(India_Data[[#This Row],[Order Date]])</f>
        <v>1</v>
      </c>
      <c r="AE656" t="str">
        <f>IF(OR(India_Data[[#This Row],[Column1]]=1,India_Data[[#This Row],[Column1]]=7),"Weekend","Weekday")</f>
        <v>Weekend</v>
      </c>
      <c r="AF656" s="15">
        <f>WEEKDAY(India_Data[[#This Row],[Order Date]],2)</f>
        <v>7</v>
      </c>
      <c r="AG656" s="15" t="str">
        <f>IF(India_Data[[#This Row],[Column3]]&gt;5,"Weekend","weekday")</f>
        <v>Weekend</v>
      </c>
    </row>
    <row r="657" spans="1:33" x14ac:dyDescent="0.35">
      <c r="A657" s="9">
        <v>656</v>
      </c>
      <c r="B657" s="7" t="s">
        <v>3741</v>
      </c>
      <c r="C657" s="7" t="s">
        <v>3631</v>
      </c>
      <c r="D657" s="7" t="s">
        <v>1544</v>
      </c>
      <c r="E657" s="7" t="s">
        <v>1545</v>
      </c>
      <c r="F657" s="7" t="s">
        <v>29</v>
      </c>
      <c r="G657" s="7" t="s">
        <v>62</v>
      </c>
      <c r="H657" s="7" t="s">
        <v>63</v>
      </c>
      <c r="I657" s="7" t="s">
        <v>32</v>
      </c>
      <c r="J657" s="7" t="s">
        <v>54</v>
      </c>
      <c r="K657" s="7" t="s">
        <v>3742</v>
      </c>
      <c r="L657" s="7" t="s">
        <v>1942</v>
      </c>
      <c r="M657" s="7" t="s">
        <v>1958</v>
      </c>
      <c r="N657" s="7" t="s">
        <v>3743</v>
      </c>
      <c r="O657" s="7">
        <v>153.9</v>
      </c>
      <c r="P657" s="7">
        <v>5</v>
      </c>
      <c r="Q657" s="7">
        <v>12.3</v>
      </c>
      <c r="R657" s="7">
        <v>22.94</v>
      </c>
      <c r="S657" s="7" t="s">
        <v>2337</v>
      </c>
      <c r="T657" s="7">
        <v>627</v>
      </c>
      <c r="U657" s="7" t="s">
        <v>206</v>
      </c>
      <c r="V657" s="7" t="s">
        <v>228</v>
      </c>
      <c r="W657" s="8" t="s">
        <v>58</v>
      </c>
      <c r="X657" s="3">
        <v>44804</v>
      </c>
      <c r="Y657" s="4" t="str">
        <f>TEXT(India_Data[[#This Row],[Order Date]],"YYYY")</f>
        <v>2022</v>
      </c>
      <c r="Z657" s="4" t="str">
        <f>TEXT(India_Data[[#This Row],[Order Date]],"dddd")</f>
        <v>Wednesday</v>
      </c>
      <c r="AA657" s="4" t="str">
        <f>TEXT(India_Data[[#This Row],[Order Date]],"MMMM")</f>
        <v>August</v>
      </c>
      <c r="AB657" s="4">
        <v>44660</v>
      </c>
      <c r="AC657" t="str">
        <f>IF(OR(India_Data[[#This Row],[Dayname]]="Sunday",India_Data[[#This Row],[Dayname]]="Saturday"),"Weekend","Weekday")</f>
        <v>Weekday</v>
      </c>
      <c r="AD657">
        <f>WEEKDAY(India_Data[[#This Row],[Order Date]])</f>
        <v>4</v>
      </c>
      <c r="AE657" t="str">
        <f>IF(OR(India_Data[[#This Row],[Column1]]=1,India_Data[[#This Row],[Column1]]=7),"Weekend","Weekday")</f>
        <v>Weekday</v>
      </c>
      <c r="AF657" s="15">
        <f>WEEKDAY(India_Data[[#This Row],[Order Date]],2)</f>
        <v>3</v>
      </c>
      <c r="AG657" s="15" t="str">
        <f>IF(India_Data[[#This Row],[Column3]]&gt;5,"Weekend","weekday")</f>
        <v>weekday</v>
      </c>
    </row>
    <row r="658" spans="1:33" x14ac:dyDescent="0.35">
      <c r="A658" s="9">
        <v>657</v>
      </c>
      <c r="B658" s="7" t="s">
        <v>3063</v>
      </c>
      <c r="C658" s="7" t="s">
        <v>2928</v>
      </c>
      <c r="D658" s="7" t="s">
        <v>3064</v>
      </c>
      <c r="E658" s="7" t="s">
        <v>3065</v>
      </c>
      <c r="F658" s="7" t="s">
        <v>29</v>
      </c>
      <c r="G658" s="7" t="s">
        <v>1230</v>
      </c>
      <c r="H658" s="7" t="s">
        <v>1231</v>
      </c>
      <c r="I658" s="7" t="s">
        <v>32</v>
      </c>
      <c r="J658" s="7" t="s">
        <v>33</v>
      </c>
      <c r="K658" s="7" t="s">
        <v>2143</v>
      </c>
      <c r="L658" s="7" t="s">
        <v>1942</v>
      </c>
      <c r="M658" s="7" t="s">
        <v>1958</v>
      </c>
      <c r="N658" s="7" t="s">
        <v>2144</v>
      </c>
      <c r="O658" s="7">
        <v>224.82</v>
      </c>
      <c r="P658" s="7">
        <v>2</v>
      </c>
      <c r="Q658" s="7">
        <v>6.72</v>
      </c>
      <c r="R658" s="7">
        <v>24.19</v>
      </c>
      <c r="S658" s="7" t="s">
        <v>2337</v>
      </c>
      <c r="T658" s="7">
        <v>39</v>
      </c>
      <c r="U658" s="7" t="s">
        <v>206</v>
      </c>
      <c r="V658" s="7" t="s">
        <v>207</v>
      </c>
      <c r="W658" s="8" t="s">
        <v>41</v>
      </c>
      <c r="X658" s="3">
        <v>45188</v>
      </c>
      <c r="Y658" s="4" t="str">
        <f>TEXT(India_Data[[#This Row],[Order Date]],"YYYY")</f>
        <v>2023</v>
      </c>
      <c r="Z658" s="4" t="str">
        <f>TEXT(India_Data[[#This Row],[Order Date]],"dddd")</f>
        <v>Tuesday</v>
      </c>
      <c r="AA658" s="4" t="str">
        <f>TEXT(India_Data[[#This Row],[Order Date]],"MMMM")</f>
        <v>September</v>
      </c>
      <c r="AB658" s="4">
        <v>45192</v>
      </c>
      <c r="AC658" t="str">
        <f>IF(OR(India_Data[[#This Row],[Dayname]]="Sunday",India_Data[[#This Row],[Dayname]]="Saturday"),"Weekend","Weekday")</f>
        <v>Weekday</v>
      </c>
      <c r="AD658">
        <f>WEEKDAY(India_Data[[#This Row],[Order Date]])</f>
        <v>3</v>
      </c>
      <c r="AE658" t="str">
        <f>IF(OR(India_Data[[#This Row],[Column1]]=1,India_Data[[#This Row],[Column1]]=7),"Weekend","Weekday")</f>
        <v>Weekday</v>
      </c>
      <c r="AF658" s="15">
        <f>WEEKDAY(India_Data[[#This Row],[Order Date]],2)</f>
        <v>2</v>
      </c>
      <c r="AG658" s="15" t="str">
        <f>IF(India_Data[[#This Row],[Column3]]&gt;5,"Weekend","weekday")</f>
        <v>weekday</v>
      </c>
    </row>
    <row r="659" spans="1:33" x14ac:dyDescent="0.35">
      <c r="A659" s="9">
        <v>658</v>
      </c>
      <c r="B659" s="7" t="s">
        <v>3066</v>
      </c>
      <c r="C659" s="7" t="s">
        <v>2928</v>
      </c>
      <c r="D659" s="7" t="s">
        <v>643</v>
      </c>
      <c r="E659" s="7" t="s">
        <v>644</v>
      </c>
      <c r="F659" s="7" t="s">
        <v>29</v>
      </c>
      <c r="G659" s="7" t="s">
        <v>89</v>
      </c>
      <c r="H659" s="7" t="s">
        <v>512</v>
      </c>
      <c r="I659" s="7" t="s">
        <v>32</v>
      </c>
      <c r="J659" s="7" t="s">
        <v>180</v>
      </c>
      <c r="K659" s="7" t="s">
        <v>3067</v>
      </c>
      <c r="L659" s="7" t="s">
        <v>1942</v>
      </c>
      <c r="M659" s="7" t="s">
        <v>1958</v>
      </c>
      <c r="N659" s="7" t="s">
        <v>3068</v>
      </c>
      <c r="O659" s="7">
        <v>551.1</v>
      </c>
      <c r="P659" s="7">
        <v>5</v>
      </c>
      <c r="Q659" s="7">
        <v>49.5</v>
      </c>
      <c r="R659" s="7">
        <v>24.99</v>
      </c>
      <c r="S659" s="7" t="s">
        <v>38</v>
      </c>
      <c r="T659" s="7">
        <v>379</v>
      </c>
      <c r="U659" s="7" t="s">
        <v>206</v>
      </c>
      <c r="V659" s="7" t="s">
        <v>214</v>
      </c>
      <c r="W659" s="8" t="s">
        <v>41</v>
      </c>
      <c r="X659" s="3">
        <v>45530</v>
      </c>
      <c r="Y659" s="4" t="str">
        <f>TEXT(India_Data[[#This Row],[Order Date]],"YYYY")</f>
        <v>2024</v>
      </c>
      <c r="Z659" s="4" t="str">
        <f>TEXT(India_Data[[#This Row],[Order Date]],"dddd")</f>
        <v>Monday</v>
      </c>
      <c r="AA659" s="4" t="str">
        <f>TEXT(India_Data[[#This Row],[Order Date]],"MMMM")</f>
        <v>August</v>
      </c>
      <c r="AB659" s="4">
        <v>45534</v>
      </c>
      <c r="AC659" t="str">
        <f>IF(OR(India_Data[[#This Row],[Dayname]]="Sunday",India_Data[[#This Row],[Dayname]]="Saturday"),"Weekend","Weekday")</f>
        <v>Weekday</v>
      </c>
      <c r="AD659">
        <f>WEEKDAY(India_Data[[#This Row],[Order Date]])</f>
        <v>2</v>
      </c>
      <c r="AE659" t="str">
        <f>IF(OR(India_Data[[#This Row],[Column1]]=1,India_Data[[#This Row],[Column1]]=7),"Weekend","Weekday")</f>
        <v>Weekday</v>
      </c>
      <c r="AF659" s="15">
        <f>WEEKDAY(India_Data[[#This Row],[Order Date]],2)</f>
        <v>1</v>
      </c>
      <c r="AG659" s="15" t="str">
        <f>IF(India_Data[[#This Row],[Column3]]&gt;5,"Weekend","weekday")</f>
        <v>weekday</v>
      </c>
    </row>
    <row r="660" spans="1:33" x14ac:dyDescent="0.35">
      <c r="A660" s="9">
        <v>659</v>
      </c>
      <c r="B660" s="7" t="s">
        <v>2960</v>
      </c>
      <c r="C660" s="7" t="s">
        <v>2928</v>
      </c>
      <c r="D660" s="7" t="s">
        <v>2961</v>
      </c>
      <c r="E660" s="7" t="s">
        <v>2962</v>
      </c>
      <c r="F660" s="7" t="s">
        <v>29</v>
      </c>
      <c r="G660" s="7" t="s">
        <v>2963</v>
      </c>
      <c r="H660" s="7" t="s">
        <v>53</v>
      </c>
      <c r="I660" s="7" t="s">
        <v>32</v>
      </c>
      <c r="J660" s="7" t="s">
        <v>54</v>
      </c>
      <c r="K660" s="7" t="s">
        <v>3069</v>
      </c>
      <c r="L660" s="7" t="s">
        <v>1942</v>
      </c>
      <c r="M660" s="7" t="s">
        <v>1958</v>
      </c>
      <c r="N660" s="7" t="s">
        <v>3070</v>
      </c>
      <c r="O660" s="7">
        <v>245.13</v>
      </c>
      <c r="P660" s="7">
        <v>1</v>
      </c>
      <c r="Q660" s="7">
        <v>85.77</v>
      </c>
      <c r="R660" s="7">
        <v>19.88</v>
      </c>
      <c r="S660" s="7" t="s">
        <v>38</v>
      </c>
      <c r="T660" s="7">
        <v>467</v>
      </c>
      <c r="U660" s="7" t="s">
        <v>206</v>
      </c>
      <c r="V660" s="7" t="s">
        <v>221</v>
      </c>
      <c r="W660" s="8" t="s">
        <v>41</v>
      </c>
      <c r="X660" s="3">
        <v>44276</v>
      </c>
      <c r="Y660" s="4" t="str">
        <f>TEXT(India_Data[[#This Row],[Order Date]],"YYYY")</f>
        <v>2021</v>
      </c>
      <c r="Z660" s="4" t="str">
        <f>TEXT(India_Data[[#This Row],[Order Date]],"dddd")</f>
        <v>Sunday</v>
      </c>
      <c r="AA660" s="4" t="str">
        <f>TEXT(India_Data[[#This Row],[Order Date]],"MMMM")</f>
        <v>March</v>
      </c>
      <c r="AB660" s="4">
        <v>44280</v>
      </c>
      <c r="AC660" t="str">
        <f>IF(OR(India_Data[[#This Row],[Dayname]]="Sunday",India_Data[[#This Row],[Dayname]]="Saturday"),"Weekend","Weekday")</f>
        <v>Weekend</v>
      </c>
      <c r="AD660">
        <f>WEEKDAY(India_Data[[#This Row],[Order Date]])</f>
        <v>1</v>
      </c>
      <c r="AE660" t="str">
        <f>IF(OR(India_Data[[#This Row],[Column1]]=1,India_Data[[#This Row],[Column1]]=7),"Weekend","Weekday")</f>
        <v>Weekend</v>
      </c>
      <c r="AF660" s="15">
        <f>WEEKDAY(India_Data[[#This Row],[Order Date]],2)</f>
        <v>7</v>
      </c>
      <c r="AG660" s="15" t="str">
        <f>IF(India_Data[[#This Row],[Column3]]&gt;5,"Weekend","weekday")</f>
        <v>Weekend</v>
      </c>
    </row>
    <row r="661" spans="1:33" x14ac:dyDescent="0.35">
      <c r="A661" s="9">
        <v>660</v>
      </c>
      <c r="B661" s="7" t="s">
        <v>3071</v>
      </c>
      <c r="C661" s="7" t="s">
        <v>2928</v>
      </c>
      <c r="D661" s="7" t="s">
        <v>240</v>
      </c>
      <c r="E661" s="7" t="s">
        <v>241</v>
      </c>
      <c r="F661" s="7" t="s">
        <v>29</v>
      </c>
      <c r="G661" s="7" t="s">
        <v>164</v>
      </c>
      <c r="H661" s="7" t="s">
        <v>165</v>
      </c>
      <c r="I661" s="7" t="s">
        <v>32</v>
      </c>
      <c r="J661" s="7" t="s">
        <v>47</v>
      </c>
      <c r="K661" s="7" t="s">
        <v>3072</v>
      </c>
      <c r="L661" s="7" t="s">
        <v>1942</v>
      </c>
      <c r="M661" s="7" t="s">
        <v>1958</v>
      </c>
      <c r="N661" s="7" t="s">
        <v>3073</v>
      </c>
      <c r="O661" s="7">
        <v>177.75</v>
      </c>
      <c r="P661" s="7">
        <v>3</v>
      </c>
      <c r="Q661" s="7">
        <v>30.15</v>
      </c>
      <c r="R661" s="7">
        <v>10.84</v>
      </c>
      <c r="S661" s="7" t="s">
        <v>38</v>
      </c>
      <c r="T661" s="7">
        <v>800</v>
      </c>
      <c r="U661" s="7" t="s">
        <v>206</v>
      </c>
      <c r="V661" s="7" t="s">
        <v>228</v>
      </c>
      <c r="W661" s="8" t="s">
        <v>58</v>
      </c>
      <c r="X661" s="3">
        <v>45066</v>
      </c>
      <c r="Y661" s="4" t="str">
        <f>TEXT(India_Data[[#This Row],[Order Date]],"YYYY")</f>
        <v>2023</v>
      </c>
      <c r="Z661" s="4" t="str">
        <f>TEXT(India_Data[[#This Row],[Order Date]],"dddd")</f>
        <v>Saturday</v>
      </c>
      <c r="AA661" s="4" t="str">
        <f>TEXT(India_Data[[#This Row],[Order Date]],"MMMM")</f>
        <v>May</v>
      </c>
      <c r="AB661" s="4">
        <v>45070</v>
      </c>
      <c r="AC661" t="str">
        <f>IF(OR(India_Data[[#This Row],[Dayname]]="Sunday",India_Data[[#This Row],[Dayname]]="Saturday"),"Weekend","Weekday")</f>
        <v>Weekend</v>
      </c>
      <c r="AD661">
        <f>WEEKDAY(India_Data[[#This Row],[Order Date]])</f>
        <v>7</v>
      </c>
      <c r="AE661" t="str">
        <f>IF(OR(India_Data[[#This Row],[Column1]]=1,India_Data[[#This Row],[Column1]]=7),"Weekend","Weekday")</f>
        <v>Weekend</v>
      </c>
      <c r="AF661" s="15">
        <f>WEEKDAY(India_Data[[#This Row],[Order Date]],2)</f>
        <v>6</v>
      </c>
      <c r="AG661" s="15" t="str">
        <f>IF(India_Data[[#This Row],[Column3]]&gt;5,"Weekend","weekday")</f>
        <v>Weekend</v>
      </c>
    </row>
    <row r="662" spans="1:33" x14ac:dyDescent="0.35">
      <c r="A662" s="9">
        <v>661</v>
      </c>
      <c r="B662" s="7" t="s">
        <v>3744</v>
      </c>
      <c r="C662" s="7" t="s">
        <v>3631</v>
      </c>
      <c r="D662" s="7" t="s">
        <v>2169</v>
      </c>
      <c r="E662" s="7" t="s">
        <v>2170</v>
      </c>
      <c r="F662" s="7" t="s">
        <v>29</v>
      </c>
      <c r="G662" s="7" t="s">
        <v>45</v>
      </c>
      <c r="H662" s="7" t="s">
        <v>46</v>
      </c>
      <c r="I662" s="7" t="s">
        <v>32</v>
      </c>
      <c r="J662" s="7" t="s">
        <v>47</v>
      </c>
      <c r="K662" s="7" t="s">
        <v>2283</v>
      </c>
      <c r="L662" s="7" t="s">
        <v>1942</v>
      </c>
      <c r="M662" s="7" t="s">
        <v>1969</v>
      </c>
      <c r="N662" s="7" t="s">
        <v>2284</v>
      </c>
      <c r="O662" s="7">
        <v>546</v>
      </c>
      <c r="P662" s="7">
        <v>4</v>
      </c>
      <c r="Q662" s="7">
        <v>60</v>
      </c>
      <c r="R662" s="7">
        <v>117.24</v>
      </c>
      <c r="S662" s="7" t="s">
        <v>2972</v>
      </c>
      <c r="T662" s="7">
        <v>87</v>
      </c>
      <c r="U662" s="7" t="s">
        <v>206</v>
      </c>
      <c r="V662" s="7" t="s">
        <v>207</v>
      </c>
      <c r="W662" s="8" t="s">
        <v>41</v>
      </c>
      <c r="X662" s="3">
        <v>45560</v>
      </c>
      <c r="Y662" s="4" t="str">
        <f>TEXT(India_Data[[#This Row],[Order Date]],"YYYY")</f>
        <v>2024</v>
      </c>
      <c r="Z662" s="4" t="str">
        <f>TEXT(India_Data[[#This Row],[Order Date]],"dddd")</f>
        <v>Wednesday</v>
      </c>
      <c r="AA662" s="4" t="str">
        <f>TEXT(India_Data[[#This Row],[Order Date]],"MMMM")</f>
        <v>September</v>
      </c>
      <c r="AB662" s="4">
        <v>45565</v>
      </c>
      <c r="AC662" t="str">
        <f>IF(OR(India_Data[[#This Row],[Dayname]]="Sunday",India_Data[[#This Row],[Dayname]]="Saturday"),"Weekend","Weekday")</f>
        <v>Weekday</v>
      </c>
      <c r="AD662">
        <f>WEEKDAY(India_Data[[#This Row],[Order Date]])</f>
        <v>4</v>
      </c>
      <c r="AE662" t="str">
        <f>IF(OR(India_Data[[#This Row],[Column1]]=1,India_Data[[#This Row],[Column1]]=7),"Weekend","Weekday")</f>
        <v>Weekday</v>
      </c>
      <c r="AF662" s="15">
        <f>WEEKDAY(India_Data[[#This Row],[Order Date]],2)</f>
        <v>3</v>
      </c>
      <c r="AG662" s="15" t="str">
        <f>IF(India_Data[[#This Row],[Column3]]&gt;5,"Weekend","weekday")</f>
        <v>weekday</v>
      </c>
    </row>
    <row r="663" spans="1:33" x14ac:dyDescent="0.35">
      <c r="A663" s="9">
        <v>662</v>
      </c>
      <c r="B663" s="7" t="s">
        <v>3745</v>
      </c>
      <c r="C663" s="7" t="s">
        <v>3631</v>
      </c>
      <c r="D663" s="7" t="s">
        <v>3746</v>
      </c>
      <c r="E663" s="7" t="s">
        <v>3747</v>
      </c>
      <c r="F663" s="7" t="s">
        <v>29</v>
      </c>
      <c r="G663" s="7" t="s">
        <v>260</v>
      </c>
      <c r="H663" s="7" t="s">
        <v>260</v>
      </c>
      <c r="I663" s="7" t="s">
        <v>32</v>
      </c>
      <c r="J663" s="7" t="s">
        <v>33</v>
      </c>
      <c r="K663" s="7" t="s">
        <v>2641</v>
      </c>
      <c r="L663" s="7" t="s">
        <v>1942</v>
      </c>
      <c r="M663" s="7" t="s">
        <v>1969</v>
      </c>
      <c r="N663" s="7" t="s">
        <v>2642</v>
      </c>
      <c r="O663" s="7">
        <v>369.45</v>
      </c>
      <c r="P663" s="7">
        <v>3</v>
      </c>
      <c r="Q663" s="7">
        <v>84.96</v>
      </c>
      <c r="R663" s="7">
        <v>49.72</v>
      </c>
      <c r="S663" s="7" t="s">
        <v>2337</v>
      </c>
      <c r="T663" s="7">
        <v>565</v>
      </c>
      <c r="U663" s="7" t="s">
        <v>206</v>
      </c>
      <c r="V663" s="7" t="s">
        <v>214</v>
      </c>
      <c r="W663" s="8" t="s">
        <v>58</v>
      </c>
      <c r="X663" s="3">
        <v>45637</v>
      </c>
      <c r="Y663" s="4" t="str">
        <f>TEXT(India_Data[[#This Row],[Order Date]],"YYYY")</f>
        <v>2024</v>
      </c>
      <c r="Z663" s="4" t="str">
        <f>TEXT(India_Data[[#This Row],[Order Date]],"dddd")</f>
        <v>Wednesday</v>
      </c>
      <c r="AA663" s="4" t="str">
        <f>TEXT(India_Data[[#This Row],[Order Date]],"MMMM")</f>
        <v>December</v>
      </c>
      <c r="AB663" s="4">
        <v>45612</v>
      </c>
      <c r="AC663" t="str">
        <f>IF(OR(India_Data[[#This Row],[Dayname]]="Sunday",India_Data[[#This Row],[Dayname]]="Saturday"),"Weekend","Weekday")</f>
        <v>Weekday</v>
      </c>
      <c r="AD663">
        <f>WEEKDAY(India_Data[[#This Row],[Order Date]])</f>
        <v>4</v>
      </c>
      <c r="AE663" t="str">
        <f>IF(OR(India_Data[[#This Row],[Column1]]=1,India_Data[[#This Row],[Column1]]=7),"Weekend","Weekday")</f>
        <v>Weekday</v>
      </c>
      <c r="AF663" s="15">
        <f>WEEKDAY(India_Data[[#This Row],[Order Date]],2)</f>
        <v>3</v>
      </c>
      <c r="AG663" s="15" t="str">
        <f>IF(India_Data[[#This Row],[Column3]]&gt;5,"Weekend","weekday")</f>
        <v>weekday</v>
      </c>
    </row>
    <row r="664" spans="1:33" x14ac:dyDescent="0.35">
      <c r="A664" s="9">
        <v>663</v>
      </c>
      <c r="B664" s="7" t="s">
        <v>3748</v>
      </c>
      <c r="C664" s="7" t="s">
        <v>3631</v>
      </c>
      <c r="D664" s="7" t="s">
        <v>3255</v>
      </c>
      <c r="E664" s="7" t="s">
        <v>3256</v>
      </c>
      <c r="F664" s="7" t="s">
        <v>171</v>
      </c>
      <c r="G664" s="7" t="s">
        <v>291</v>
      </c>
      <c r="H664" s="7" t="s">
        <v>63</v>
      </c>
      <c r="I664" s="7" t="s">
        <v>32</v>
      </c>
      <c r="J664" s="7" t="s">
        <v>54</v>
      </c>
      <c r="K664" s="7" t="s">
        <v>3749</v>
      </c>
      <c r="L664" s="7" t="s">
        <v>1942</v>
      </c>
      <c r="M664" s="7" t="s">
        <v>1969</v>
      </c>
      <c r="N664" s="7" t="s">
        <v>3750</v>
      </c>
      <c r="O664" s="7">
        <v>346.92</v>
      </c>
      <c r="P664" s="7">
        <v>4</v>
      </c>
      <c r="Q664" s="7">
        <v>-152.76</v>
      </c>
      <c r="R664" s="7">
        <v>148.9</v>
      </c>
      <c r="S664" s="7" t="s">
        <v>2972</v>
      </c>
      <c r="T664" s="7">
        <v>403</v>
      </c>
      <c r="U664" s="7" t="s">
        <v>206</v>
      </c>
      <c r="V664" s="7" t="s">
        <v>221</v>
      </c>
      <c r="W664" s="8" t="s">
        <v>41</v>
      </c>
      <c r="X664" s="3">
        <v>45268</v>
      </c>
      <c r="Y664" s="4" t="str">
        <f>TEXT(India_Data[[#This Row],[Order Date]],"YYYY")</f>
        <v>2023</v>
      </c>
      <c r="Z664" s="4" t="str">
        <f>TEXT(India_Data[[#This Row],[Order Date]],"dddd")</f>
        <v>Friday</v>
      </c>
      <c r="AA664" s="4" t="str">
        <f>TEXT(India_Data[[#This Row],[Order Date]],"MMMM")</f>
        <v>December</v>
      </c>
      <c r="AB664" s="4">
        <v>45154</v>
      </c>
      <c r="AC664" t="str">
        <f>IF(OR(India_Data[[#This Row],[Dayname]]="Sunday",India_Data[[#This Row],[Dayname]]="Saturday"),"Weekend","Weekday")</f>
        <v>Weekday</v>
      </c>
      <c r="AD664">
        <f>WEEKDAY(India_Data[[#This Row],[Order Date]])</f>
        <v>6</v>
      </c>
      <c r="AE664" t="str">
        <f>IF(OR(India_Data[[#This Row],[Column1]]=1,India_Data[[#This Row],[Column1]]=7),"Weekend","Weekday")</f>
        <v>Weekday</v>
      </c>
      <c r="AF664" s="15">
        <f>WEEKDAY(India_Data[[#This Row],[Order Date]],2)</f>
        <v>5</v>
      </c>
      <c r="AG664" s="15" t="str">
        <f>IF(India_Data[[#This Row],[Column3]]&gt;5,"Weekend","weekday")</f>
        <v>weekday</v>
      </c>
    </row>
    <row r="665" spans="1:33" x14ac:dyDescent="0.35">
      <c r="A665" s="9">
        <v>664</v>
      </c>
      <c r="B665" s="7" t="s">
        <v>3681</v>
      </c>
      <c r="C665" s="7" t="s">
        <v>3631</v>
      </c>
      <c r="D665" s="7" t="s">
        <v>2574</v>
      </c>
      <c r="E665" s="7" t="s">
        <v>2575</v>
      </c>
      <c r="F665" s="7" t="s">
        <v>110</v>
      </c>
      <c r="G665" s="7" t="s">
        <v>96</v>
      </c>
      <c r="H665" s="7" t="s">
        <v>31</v>
      </c>
      <c r="I665" s="7" t="s">
        <v>32</v>
      </c>
      <c r="J665" s="7" t="s">
        <v>33</v>
      </c>
      <c r="K665" s="7" t="s">
        <v>2087</v>
      </c>
      <c r="L665" s="7" t="s">
        <v>1942</v>
      </c>
      <c r="M665" s="7" t="s">
        <v>1969</v>
      </c>
      <c r="N665" s="7" t="s">
        <v>2088</v>
      </c>
      <c r="O665" s="7">
        <v>275.58</v>
      </c>
      <c r="P665" s="7">
        <v>2</v>
      </c>
      <c r="Q665" s="7">
        <v>77.16</v>
      </c>
      <c r="R665" s="7">
        <v>83.73</v>
      </c>
      <c r="S665" s="7" t="s">
        <v>2972</v>
      </c>
      <c r="T665" s="7">
        <v>582</v>
      </c>
      <c r="U665" s="7" t="s">
        <v>206</v>
      </c>
      <c r="V665" s="7" t="s">
        <v>228</v>
      </c>
      <c r="W665" s="8" t="s">
        <v>41</v>
      </c>
      <c r="X665" s="3">
        <v>45020</v>
      </c>
      <c r="Y665" s="4" t="str">
        <f>TEXT(India_Data[[#This Row],[Order Date]],"YYYY")</f>
        <v>2023</v>
      </c>
      <c r="Z665" s="4" t="str">
        <f>TEXT(India_Data[[#This Row],[Order Date]],"dddd")</f>
        <v>Tuesday</v>
      </c>
      <c r="AA665" s="4" t="str">
        <f>TEXT(India_Data[[#This Row],[Order Date]],"MMMM")</f>
        <v>April</v>
      </c>
      <c r="AB665" s="4">
        <v>45142</v>
      </c>
      <c r="AC665" t="str">
        <f>IF(OR(India_Data[[#This Row],[Dayname]]="Sunday",India_Data[[#This Row],[Dayname]]="Saturday"),"Weekend","Weekday")</f>
        <v>Weekday</v>
      </c>
      <c r="AD665">
        <f>WEEKDAY(India_Data[[#This Row],[Order Date]])</f>
        <v>3</v>
      </c>
      <c r="AE665" t="str">
        <f>IF(OR(India_Data[[#This Row],[Column1]]=1,India_Data[[#This Row],[Column1]]=7),"Weekend","Weekday")</f>
        <v>Weekday</v>
      </c>
      <c r="AF665" s="15">
        <f>WEEKDAY(India_Data[[#This Row],[Order Date]],2)</f>
        <v>2</v>
      </c>
      <c r="AG665" s="15" t="str">
        <f>IF(India_Data[[#This Row],[Column3]]&gt;5,"Weekend","weekday")</f>
        <v>weekday</v>
      </c>
    </row>
    <row r="666" spans="1:33" x14ac:dyDescent="0.35">
      <c r="A666" s="9">
        <v>665</v>
      </c>
      <c r="B666" s="7" t="s">
        <v>3751</v>
      </c>
      <c r="C666" s="7" t="s">
        <v>3631</v>
      </c>
      <c r="D666" s="7" t="s">
        <v>3239</v>
      </c>
      <c r="E666" s="7" t="s">
        <v>3240</v>
      </c>
      <c r="F666" s="7" t="s">
        <v>110</v>
      </c>
      <c r="G666" s="7" t="s">
        <v>420</v>
      </c>
      <c r="H666" s="7" t="s">
        <v>63</v>
      </c>
      <c r="I666" s="7" t="s">
        <v>32</v>
      </c>
      <c r="J666" s="7" t="s">
        <v>54</v>
      </c>
      <c r="K666" s="7" t="s">
        <v>2153</v>
      </c>
      <c r="L666" s="7" t="s">
        <v>1942</v>
      </c>
      <c r="M666" s="7" t="s">
        <v>1969</v>
      </c>
      <c r="N666" s="7" t="s">
        <v>2154</v>
      </c>
      <c r="O666" s="7">
        <v>333.48</v>
      </c>
      <c r="P666" s="7">
        <v>2</v>
      </c>
      <c r="Q666" s="7">
        <v>126.72</v>
      </c>
      <c r="R666" s="7">
        <v>60.18</v>
      </c>
      <c r="S666" s="7" t="s">
        <v>2337</v>
      </c>
      <c r="T666" s="7">
        <v>179</v>
      </c>
      <c r="U666" s="7" t="s">
        <v>206</v>
      </c>
      <c r="V666" s="7" t="s">
        <v>207</v>
      </c>
      <c r="W666" s="8" t="s">
        <v>41</v>
      </c>
      <c r="X666" s="3">
        <v>45642</v>
      </c>
      <c r="Y666" s="4" t="str">
        <f>TEXT(India_Data[[#This Row],[Order Date]],"YYYY")</f>
        <v>2024</v>
      </c>
      <c r="Z666" s="4" t="str">
        <f>TEXT(India_Data[[#This Row],[Order Date]],"dddd")</f>
        <v>Monday</v>
      </c>
      <c r="AA666" s="4" t="str">
        <f>TEXT(India_Data[[#This Row],[Order Date]],"MMMM")</f>
        <v>December</v>
      </c>
      <c r="AB666" s="4">
        <v>45646</v>
      </c>
      <c r="AC666" t="str">
        <f>IF(OR(India_Data[[#This Row],[Dayname]]="Sunday",India_Data[[#This Row],[Dayname]]="Saturday"),"Weekend","Weekday")</f>
        <v>Weekday</v>
      </c>
      <c r="AD666">
        <f>WEEKDAY(India_Data[[#This Row],[Order Date]])</f>
        <v>2</v>
      </c>
      <c r="AE666" t="str">
        <f>IF(OR(India_Data[[#This Row],[Column1]]=1,India_Data[[#This Row],[Column1]]=7),"Weekend","Weekday")</f>
        <v>Weekday</v>
      </c>
      <c r="AF666" s="15">
        <f>WEEKDAY(India_Data[[#This Row],[Order Date]],2)</f>
        <v>1</v>
      </c>
      <c r="AG666" s="15" t="str">
        <f>IF(India_Data[[#This Row],[Column3]]&gt;5,"Weekend","weekday")</f>
        <v>weekday</v>
      </c>
    </row>
    <row r="667" spans="1:33" x14ac:dyDescent="0.35">
      <c r="A667" s="9">
        <v>666</v>
      </c>
      <c r="B667" s="7" t="s">
        <v>3745</v>
      </c>
      <c r="C667" s="7" t="s">
        <v>3631</v>
      </c>
      <c r="D667" s="7" t="s">
        <v>3746</v>
      </c>
      <c r="E667" s="7" t="s">
        <v>3747</v>
      </c>
      <c r="F667" s="7" t="s">
        <v>29</v>
      </c>
      <c r="G667" s="7" t="s">
        <v>260</v>
      </c>
      <c r="H667" s="7" t="s">
        <v>260</v>
      </c>
      <c r="I667" s="7" t="s">
        <v>32</v>
      </c>
      <c r="J667" s="7" t="s">
        <v>33</v>
      </c>
      <c r="K667" s="7" t="s">
        <v>3544</v>
      </c>
      <c r="L667" s="7" t="s">
        <v>1942</v>
      </c>
      <c r="M667" s="7" t="s">
        <v>1969</v>
      </c>
      <c r="N667" s="7" t="s">
        <v>3545</v>
      </c>
      <c r="O667" s="7">
        <v>149.1</v>
      </c>
      <c r="P667" s="7">
        <v>2</v>
      </c>
      <c r="Q667" s="7">
        <v>58.14</v>
      </c>
      <c r="R667" s="7">
        <v>42.79</v>
      </c>
      <c r="S667" s="7" t="s">
        <v>2337</v>
      </c>
      <c r="T667" s="7">
        <v>32</v>
      </c>
      <c r="U667" s="7" t="s">
        <v>206</v>
      </c>
      <c r="V667" s="7" t="s">
        <v>214</v>
      </c>
      <c r="W667" s="8" t="s">
        <v>58</v>
      </c>
      <c r="X667" s="3">
        <v>45494</v>
      </c>
      <c r="Y667" s="4" t="str">
        <f>TEXT(India_Data[[#This Row],[Order Date]],"YYYY")</f>
        <v>2024</v>
      </c>
      <c r="Z667" s="4" t="str">
        <f>TEXT(India_Data[[#This Row],[Order Date]],"dddd")</f>
        <v>Sunday</v>
      </c>
      <c r="AA667" s="4" t="str">
        <f>TEXT(India_Data[[#This Row],[Order Date]],"MMMM")</f>
        <v>July</v>
      </c>
      <c r="AB667" s="4">
        <v>45499</v>
      </c>
      <c r="AC667" t="str">
        <f>IF(OR(India_Data[[#This Row],[Dayname]]="Sunday",India_Data[[#This Row],[Dayname]]="Saturday"),"Weekend","Weekday")</f>
        <v>Weekend</v>
      </c>
      <c r="AD667">
        <f>WEEKDAY(India_Data[[#This Row],[Order Date]])</f>
        <v>1</v>
      </c>
      <c r="AE667" t="str">
        <f>IF(OR(India_Data[[#This Row],[Column1]]=1,India_Data[[#This Row],[Column1]]=7),"Weekend","Weekday")</f>
        <v>Weekend</v>
      </c>
      <c r="AF667" s="15">
        <f>WEEKDAY(India_Data[[#This Row],[Order Date]],2)</f>
        <v>7</v>
      </c>
      <c r="AG667" s="15" t="str">
        <f>IF(India_Data[[#This Row],[Column3]]&gt;5,"Weekend","weekday")</f>
        <v>Weekend</v>
      </c>
    </row>
    <row r="668" spans="1:33" x14ac:dyDescent="0.35">
      <c r="A668" s="9">
        <v>667</v>
      </c>
      <c r="B668" s="7" t="s">
        <v>3997</v>
      </c>
      <c r="C668" s="7" t="s">
        <v>3998</v>
      </c>
      <c r="D668" s="7" t="s">
        <v>3999</v>
      </c>
      <c r="E668" s="7" t="s">
        <v>4000</v>
      </c>
      <c r="F668" s="7" t="s">
        <v>110</v>
      </c>
      <c r="G668" s="7" t="s">
        <v>1464</v>
      </c>
      <c r="H668" s="7" t="s">
        <v>63</v>
      </c>
      <c r="I668" s="7" t="s">
        <v>32</v>
      </c>
      <c r="J668" s="7" t="s">
        <v>54</v>
      </c>
      <c r="K668" s="7" t="s">
        <v>4078</v>
      </c>
      <c r="L668" s="7" t="s">
        <v>1942</v>
      </c>
      <c r="M668" s="7" t="s">
        <v>1969</v>
      </c>
      <c r="N668" s="7" t="s">
        <v>4079</v>
      </c>
      <c r="O668" s="7">
        <v>840.15</v>
      </c>
      <c r="P668" s="7">
        <v>5</v>
      </c>
      <c r="Q668" s="7">
        <v>260.39999999999998</v>
      </c>
      <c r="R668" s="7">
        <v>286.67</v>
      </c>
      <c r="S668" s="7" t="s">
        <v>2972</v>
      </c>
      <c r="T668" s="7">
        <v>42</v>
      </c>
      <c r="U668" s="7" t="s">
        <v>206</v>
      </c>
      <c r="V668" s="7" t="s">
        <v>221</v>
      </c>
      <c r="W668" s="8" t="s">
        <v>58</v>
      </c>
      <c r="X668" s="3">
        <v>45125</v>
      </c>
      <c r="Y668" s="4" t="str">
        <f>TEXT(India_Data[[#This Row],[Order Date]],"YYYY")</f>
        <v>2023</v>
      </c>
      <c r="Z668" s="4" t="str">
        <f>TEXT(India_Data[[#This Row],[Order Date]],"dddd")</f>
        <v>Tuesday</v>
      </c>
      <c r="AA668" s="4" t="str">
        <f>TEXT(India_Data[[#This Row],[Order Date]],"MMMM")</f>
        <v>July</v>
      </c>
      <c r="AB668" s="4">
        <v>45129</v>
      </c>
      <c r="AC668" t="str">
        <f>IF(OR(India_Data[[#This Row],[Dayname]]="Sunday",India_Data[[#This Row],[Dayname]]="Saturday"),"Weekend","Weekday")</f>
        <v>Weekday</v>
      </c>
      <c r="AD668">
        <f>WEEKDAY(India_Data[[#This Row],[Order Date]])</f>
        <v>3</v>
      </c>
      <c r="AE668" t="str">
        <f>IF(OR(India_Data[[#This Row],[Column1]]=1,India_Data[[#This Row],[Column1]]=7),"Weekend","Weekday")</f>
        <v>Weekday</v>
      </c>
      <c r="AF668" s="15">
        <f>WEEKDAY(India_Data[[#This Row],[Order Date]],2)</f>
        <v>2</v>
      </c>
      <c r="AG668" s="15" t="str">
        <f>IF(India_Data[[#This Row],[Column3]]&gt;5,"Weekend","weekday")</f>
        <v>weekday</v>
      </c>
    </row>
    <row r="669" spans="1:33" x14ac:dyDescent="0.35">
      <c r="A669" s="9">
        <v>668</v>
      </c>
      <c r="B669" s="7" t="s">
        <v>4080</v>
      </c>
      <c r="C669" s="7" t="s">
        <v>3998</v>
      </c>
      <c r="D669" s="7" t="s">
        <v>4081</v>
      </c>
      <c r="E669" s="7" t="s">
        <v>4082</v>
      </c>
      <c r="F669" s="7" t="s">
        <v>171</v>
      </c>
      <c r="G669" s="7" t="s">
        <v>172</v>
      </c>
      <c r="H669" s="7" t="s">
        <v>53</v>
      </c>
      <c r="I669" s="7" t="s">
        <v>32</v>
      </c>
      <c r="J669" s="7" t="s">
        <v>54</v>
      </c>
      <c r="K669" s="7" t="s">
        <v>4083</v>
      </c>
      <c r="L669" s="7" t="s">
        <v>1942</v>
      </c>
      <c r="M669" s="7" t="s">
        <v>1969</v>
      </c>
      <c r="N669" s="7" t="s">
        <v>4084</v>
      </c>
      <c r="O669" s="7">
        <v>228.33</v>
      </c>
      <c r="P669" s="7">
        <v>3</v>
      </c>
      <c r="Q669" s="7">
        <v>70.739999999999995</v>
      </c>
      <c r="R669" s="7">
        <v>103.93</v>
      </c>
      <c r="S669" s="7" t="s">
        <v>2972</v>
      </c>
      <c r="T669" s="7">
        <v>190</v>
      </c>
      <c r="U669" s="7" t="s">
        <v>206</v>
      </c>
      <c r="V669" s="7" t="s">
        <v>228</v>
      </c>
      <c r="W669" s="8" t="s">
        <v>58</v>
      </c>
      <c r="X669" s="3">
        <v>44746</v>
      </c>
      <c r="Y669" s="4" t="str">
        <f>TEXT(India_Data[[#This Row],[Order Date]],"YYYY")</f>
        <v>2022</v>
      </c>
      <c r="Z669" s="4" t="str">
        <f>TEXT(India_Data[[#This Row],[Order Date]],"dddd")</f>
        <v>Monday</v>
      </c>
      <c r="AA669" s="4" t="str">
        <f>TEXT(India_Data[[#This Row],[Order Date]],"MMMM")</f>
        <v>July</v>
      </c>
      <c r="AB669" s="4">
        <v>44899</v>
      </c>
      <c r="AC669" t="str">
        <f>IF(OR(India_Data[[#This Row],[Dayname]]="Sunday",India_Data[[#This Row],[Dayname]]="Saturday"),"Weekend","Weekday")</f>
        <v>Weekday</v>
      </c>
      <c r="AD669">
        <f>WEEKDAY(India_Data[[#This Row],[Order Date]])</f>
        <v>2</v>
      </c>
      <c r="AE669" t="str">
        <f>IF(OR(India_Data[[#This Row],[Column1]]=1,India_Data[[#This Row],[Column1]]=7),"Weekend","Weekday")</f>
        <v>Weekday</v>
      </c>
      <c r="AF669" s="15">
        <f>WEEKDAY(India_Data[[#This Row],[Order Date]],2)</f>
        <v>1</v>
      </c>
      <c r="AG669" s="15" t="str">
        <f>IF(India_Data[[#This Row],[Column3]]&gt;5,"Weekend","weekday")</f>
        <v>weekday</v>
      </c>
    </row>
    <row r="670" spans="1:33" x14ac:dyDescent="0.35">
      <c r="A670" s="9">
        <v>669</v>
      </c>
      <c r="B670" s="7" t="s">
        <v>3517</v>
      </c>
      <c r="C670" s="7" t="s">
        <v>2928</v>
      </c>
      <c r="D670" s="7" t="s">
        <v>3518</v>
      </c>
      <c r="E670" s="7" t="s">
        <v>3519</v>
      </c>
      <c r="F670" s="7" t="s">
        <v>171</v>
      </c>
      <c r="G670" s="7" t="s">
        <v>431</v>
      </c>
      <c r="H670" s="7" t="s">
        <v>63</v>
      </c>
      <c r="I670" s="7" t="s">
        <v>32</v>
      </c>
      <c r="J670" s="7" t="s">
        <v>54</v>
      </c>
      <c r="K670" s="7" t="s">
        <v>3544</v>
      </c>
      <c r="L670" s="7" t="s">
        <v>1942</v>
      </c>
      <c r="M670" s="7" t="s">
        <v>1969</v>
      </c>
      <c r="N670" s="7" t="s">
        <v>3545</v>
      </c>
      <c r="O670" s="7">
        <v>298.2</v>
      </c>
      <c r="P670" s="7">
        <v>4</v>
      </c>
      <c r="Q670" s="7">
        <v>116.28</v>
      </c>
      <c r="R670" s="7">
        <v>63.34</v>
      </c>
      <c r="S670" s="7" t="s">
        <v>2337</v>
      </c>
      <c r="T670" s="7">
        <v>624</v>
      </c>
      <c r="U670" s="7" t="s">
        <v>206</v>
      </c>
      <c r="V670" s="7" t="s">
        <v>207</v>
      </c>
      <c r="W670" s="8" t="s">
        <v>58</v>
      </c>
      <c r="X670" s="3">
        <v>44207</v>
      </c>
      <c r="Y670" s="4" t="str">
        <f>TEXT(India_Data[[#This Row],[Order Date]],"YYYY")</f>
        <v>2021</v>
      </c>
      <c r="Z670" s="4" t="str">
        <f>TEXT(India_Data[[#This Row],[Order Date]],"dddd")</f>
        <v>Monday</v>
      </c>
      <c r="AA670" s="4" t="str">
        <f>TEXT(India_Data[[#This Row],[Order Date]],"MMMM")</f>
        <v>January</v>
      </c>
      <c r="AB670" s="4">
        <v>44358</v>
      </c>
      <c r="AC670" t="str">
        <f>IF(OR(India_Data[[#This Row],[Dayname]]="Sunday",India_Data[[#This Row],[Dayname]]="Saturday"),"Weekend","Weekday")</f>
        <v>Weekday</v>
      </c>
      <c r="AD670">
        <f>WEEKDAY(India_Data[[#This Row],[Order Date]])</f>
        <v>2</v>
      </c>
      <c r="AE670" t="str">
        <f>IF(OR(India_Data[[#This Row],[Column1]]=1,India_Data[[#This Row],[Column1]]=7),"Weekend","Weekday")</f>
        <v>Weekday</v>
      </c>
      <c r="AF670" s="15">
        <f>WEEKDAY(India_Data[[#This Row],[Order Date]],2)</f>
        <v>1</v>
      </c>
      <c r="AG670" s="15" t="str">
        <f>IF(India_Data[[#This Row],[Column3]]&gt;5,"Weekend","weekday")</f>
        <v>weekday</v>
      </c>
    </row>
    <row r="671" spans="1:33" x14ac:dyDescent="0.35">
      <c r="A671" s="9">
        <v>670</v>
      </c>
      <c r="B671" s="7" t="s">
        <v>3074</v>
      </c>
      <c r="C671" s="7" t="s">
        <v>2928</v>
      </c>
      <c r="D671" s="7" t="s">
        <v>3075</v>
      </c>
      <c r="E671" s="7" t="s">
        <v>3076</v>
      </c>
      <c r="F671" s="7" t="s">
        <v>171</v>
      </c>
      <c r="G671" s="7" t="s">
        <v>3077</v>
      </c>
      <c r="H671" s="7" t="s">
        <v>31</v>
      </c>
      <c r="I671" s="7" t="s">
        <v>32</v>
      </c>
      <c r="J671" s="7" t="s">
        <v>33</v>
      </c>
      <c r="K671" s="7" t="s">
        <v>3078</v>
      </c>
      <c r="L671" s="7" t="s">
        <v>1942</v>
      </c>
      <c r="M671" s="7" t="s">
        <v>1969</v>
      </c>
      <c r="N671" s="7" t="s">
        <v>3079</v>
      </c>
      <c r="O671" s="7">
        <v>292.2</v>
      </c>
      <c r="P671" s="7">
        <v>4</v>
      </c>
      <c r="Q671" s="7">
        <v>119.76</v>
      </c>
      <c r="R671" s="7">
        <v>19.12</v>
      </c>
      <c r="S671" s="7" t="s">
        <v>38</v>
      </c>
      <c r="T671" s="7">
        <v>640</v>
      </c>
      <c r="U671" s="7" t="s">
        <v>206</v>
      </c>
      <c r="V671" s="7" t="s">
        <v>214</v>
      </c>
      <c r="W671" s="8" t="s">
        <v>58</v>
      </c>
      <c r="X671" s="3">
        <v>45632</v>
      </c>
      <c r="Y671" s="4" t="str">
        <f>TEXT(India_Data[[#This Row],[Order Date]],"YYYY")</f>
        <v>2024</v>
      </c>
      <c r="Z671" s="4" t="str">
        <f>TEXT(India_Data[[#This Row],[Order Date]],"dddd")</f>
        <v>Friday</v>
      </c>
      <c r="AA671" s="4" t="str">
        <f>TEXT(India_Data[[#This Row],[Order Date]],"MMMM")</f>
        <v>December</v>
      </c>
      <c r="AB671" s="4">
        <v>45460</v>
      </c>
      <c r="AC671" t="str">
        <f>IF(OR(India_Data[[#This Row],[Dayname]]="Sunday",India_Data[[#This Row],[Dayname]]="Saturday"),"Weekend","Weekday")</f>
        <v>Weekday</v>
      </c>
      <c r="AD671">
        <f>WEEKDAY(India_Data[[#This Row],[Order Date]])</f>
        <v>6</v>
      </c>
      <c r="AE671" t="str">
        <f>IF(OR(India_Data[[#This Row],[Column1]]=1,India_Data[[#This Row],[Column1]]=7),"Weekend","Weekday")</f>
        <v>Weekday</v>
      </c>
      <c r="AF671" s="15">
        <f>WEEKDAY(India_Data[[#This Row],[Order Date]],2)</f>
        <v>5</v>
      </c>
      <c r="AG671" s="15" t="str">
        <f>IF(India_Data[[#This Row],[Column3]]&gt;5,"Weekend","weekday")</f>
        <v>weekday</v>
      </c>
    </row>
    <row r="672" spans="1:33" x14ac:dyDescent="0.35">
      <c r="A672" s="9">
        <v>671</v>
      </c>
      <c r="B672" s="7" t="s">
        <v>3080</v>
      </c>
      <c r="C672" s="7" t="s">
        <v>2928</v>
      </c>
      <c r="D672" s="7" t="s">
        <v>1793</v>
      </c>
      <c r="E672" s="7" t="s">
        <v>1794</v>
      </c>
      <c r="F672" s="7" t="s">
        <v>110</v>
      </c>
      <c r="G672" s="7" t="s">
        <v>1830</v>
      </c>
      <c r="H672" s="7" t="s">
        <v>312</v>
      </c>
      <c r="I672" s="7" t="s">
        <v>32</v>
      </c>
      <c r="J672" s="7" t="s">
        <v>180</v>
      </c>
      <c r="K672" s="7" t="s">
        <v>1973</v>
      </c>
      <c r="L672" s="7" t="s">
        <v>1942</v>
      </c>
      <c r="M672" s="7" t="s">
        <v>1969</v>
      </c>
      <c r="N672" s="7" t="s">
        <v>1974</v>
      </c>
      <c r="O672" s="7">
        <v>840.6</v>
      </c>
      <c r="P672" s="7">
        <v>5</v>
      </c>
      <c r="Q672" s="7">
        <v>319.35000000000002</v>
      </c>
      <c r="R672" s="7">
        <v>296.68</v>
      </c>
      <c r="S672" s="7" t="s">
        <v>2972</v>
      </c>
      <c r="T672" s="7">
        <v>392</v>
      </c>
      <c r="U672" s="7" t="s">
        <v>206</v>
      </c>
      <c r="V672" s="7" t="s">
        <v>221</v>
      </c>
      <c r="W672" s="8" t="s">
        <v>41</v>
      </c>
      <c r="X672" s="3">
        <v>44438</v>
      </c>
      <c r="Y672" s="4" t="str">
        <f>TEXT(India_Data[[#This Row],[Order Date]],"YYYY")</f>
        <v>2021</v>
      </c>
      <c r="Z672" s="4" t="str">
        <f>TEXT(India_Data[[#This Row],[Order Date]],"dddd")</f>
        <v>Monday</v>
      </c>
      <c r="AA672" s="4" t="str">
        <f>TEXT(India_Data[[#This Row],[Order Date]],"MMMM")</f>
        <v>August</v>
      </c>
      <c r="AB672" s="4">
        <v>44264</v>
      </c>
      <c r="AC672" t="str">
        <f>IF(OR(India_Data[[#This Row],[Dayname]]="Sunday",India_Data[[#This Row],[Dayname]]="Saturday"),"Weekend","Weekday")</f>
        <v>Weekday</v>
      </c>
      <c r="AD672">
        <f>WEEKDAY(India_Data[[#This Row],[Order Date]])</f>
        <v>2</v>
      </c>
      <c r="AE672" t="str">
        <f>IF(OR(India_Data[[#This Row],[Column1]]=1,India_Data[[#This Row],[Column1]]=7),"Weekend","Weekday")</f>
        <v>Weekday</v>
      </c>
      <c r="AF672" s="15">
        <f>WEEKDAY(India_Data[[#This Row],[Order Date]],2)</f>
        <v>1</v>
      </c>
      <c r="AG672" s="15" t="str">
        <f>IF(India_Data[[#This Row],[Column3]]&gt;5,"Weekend","weekday")</f>
        <v>weekday</v>
      </c>
    </row>
    <row r="673" spans="1:33" x14ac:dyDescent="0.35">
      <c r="A673" s="9">
        <v>672</v>
      </c>
      <c r="B673" s="7" t="s">
        <v>3081</v>
      </c>
      <c r="C673" s="7" t="s">
        <v>2928</v>
      </c>
      <c r="D673" s="7" t="s">
        <v>3082</v>
      </c>
      <c r="E673" s="7" t="s">
        <v>3083</v>
      </c>
      <c r="F673" s="7" t="s">
        <v>110</v>
      </c>
      <c r="G673" s="7" t="s">
        <v>1339</v>
      </c>
      <c r="H673" s="7" t="s">
        <v>312</v>
      </c>
      <c r="I673" s="7" t="s">
        <v>32</v>
      </c>
      <c r="J673" s="7" t="s">
        <v>180</v>
      </c>
      <c r="K673" s="7" t="s">
        <v>2429</v>
      </c>
      <c r="L673" s="7" t="s">
        <v>1942</v>
      </c>
      <c r="M673" s="7" t="s">
        <v>1969</v>
      </c>
      <c r="N673" s="7" t="s">
        <v>2430</v>
      </c>
      <c r="O673" s="7">
        <v>565.32000000000005</v>
      </c>
      <c r="P673" s="7">
        <v>4</v>
      </c>
      <c r="Q673" s="7">
        <v>163.92</v>
      </c>
      <c r="R673" s="7">
        <v>62.11</v>
      </c>
      <c r="S673" s="7" t="s">
        <v>38</v>
      </c>
      <c r="T673" s="7">
        <v>310</v>
      </c>
      <c r="U673" s="7" t="s">
        <v>206</v>
      </c>
      <c r="V673" s="7" t="s">
        <v>228</v>
      </c>
      <c r="W673" s="8" t="s">
        <v>41</v>
      </c>
      <c r="X673" s="3">
        <v>44728</v>
      </c>
      <c r="Y673" s="4" t="str">
        <f>TEXT(India_Data[[#This Row],[Order Date]],"YYYY")</f>
        <v>2022</v>
      </c>
      <c r="Z673" s="4" t="str">
        <f>TEXT(India_Data[[#This Row],[Order Date]],"dddd")</f>
        <v>Thursday</v>
      </c>
      <c r="AA673" s="4" t="str">
        <f>TEXT(India_Data[[#This Row],[Order Date]],"MMMM")</f>
        <v>June</v>
      </c>
      <c r="AB673" s="4">
        <v>44733</v>
      </c>
      <c r="AC673" t="str">
        <f>IF(OR(India_Data[[#This Row],[Dayname]]="Sunday",India_Data[[#This Row],[Dayname]]="Saturday"),"Weekend","Weekday")</f>
        <v>Weekday</v>
      </c>
      <c r="AD673">
        <f>WEEKDAY(India_Data[[#This Row],[Order Date]])</f>
        <v>5</v>
      </c>
      <c r="AE673" t="str">
        <f>IF(OR(India_Data[[#This Row],[Column1]]=1,India_Data[[#This Row],[Column1]]=7),"Weekend","Weekday")</f>
        <v>Weekday</v>
      </c>
      <c r="AF673" s="15">
        <f>WEEKDAY(India_Data[[#This Row],[Order Date]],2)</f>
        <v>4</v>
      </c>
      <c r="AG673" s="15" t="str">
        <f>IF(India_Data[[#This Row],[Column3]]&gt;5,"Weekend","weekday")</f>
        <v>weekday</v>
      </c>
    </row>
    <row r="674" spans="1:33" x14ac:dyDescent="0.35">
      <c r="A674" s="9">
        <v>673</v>
      </c>
      <c r="B674" s="7" t="s">
        <v>3495</v>
      </c>
      <c r="C674" s="7" t="s">
        <v>2928</v>
      </c>
      <c r="D674" s="7" t="s">
        <v>2944</v>
      </c>
      <c r="E674" s="7" t="s">
        <v>2945</v>
      </c>
      <c r="F674" s="7" t="s">
        <v>29</v>
      </c>
      <c r="G674" s="7" t="s">
        <v>280</v>
      </c>
      <c r="H674" s="7" t="s">
        <v>63</v>
      </c>
      <c r="I674" s="7" t="s">
        <v>32</v>
      </c>
      <c r="J674" s="7" t="s">
        <v>54</v>
      </c>
      <c r="K674" s="7" t="s">
        <v>3546</v>
      </c>
      <c r="L674" s="7" t="s">
        <v>1942</v>
      </c>
      <c r="M674" s="7" t="s">
        <v>1969</v>
      </c>
      <c r="N674" s="7" t="s">
        <v>3547</v>
      </c>
      <c r="O674" s="7">
        <v>1917</v>
      </c>
      <c r="P674" s="7">
        <v>3</v>
      </c>
      <c r="Q674" s="7">
        <v>690.12</v>
      </c>
      <c r="R674" s="7">
        <v>261.08</v>
      </c>
      <c r="S674" s="7" t="s">
        <v>2337</v>
      </c>
      <c r="T674" s="7">
        <v>733</v>
      </c>
      <c r="U674" s="7" t="s">
        <v>206</v>
      </c>
      <c r="V674" s="7" t="s">
        <v>207</v>
      </c>
      <c r="W674" s="8" t="s">
        <v>58</v>
      </c>
      <c r="X674" s="3">
        <v>45211</v>
      </c>
      <c r="Y674" s="4" t="str">
        <f>TEXT(India_Data[[#This Row],[Order Date]],"YYYY")</f>
        <v>2023</v>
      </c>
      <c r="Z674" s="4" t="str">
        <f>TEXT(India_Data[[#This Row],[Order Date]],"dddd")</f>
        <v>Thursday</v>
      </c>
      <c r="AA674" s="4" t="str">
        <f>TEXT(India_Data[[#This Row],[Order Date]],"MMMM")</f>
        <v>October</v>
      </c>
      <c r="AB674" s="4">
        <v>45277</v>
      </c>
      <c r="AC674" t="str">
        <f>IF(OR(India_Data[[#This Row],[Dayname]]="Sunday",India_Data[[#This Row],[Dayname]]="Saturday"),"Weekend","Weekday")</f>
        <v>Weekday</v>
      </c>
      <c r="AD674">
        <f>WEEKDAY(India_Data[[#This Row],[Order Date]])</f>
        <v>5</v>
      </c>
      <c r="AE674" t="str">
        <f>IF(OR(India_Data[[#This Row],[Column1]]=1,India_Data[[#This Row],[Column1]]=7),"Weekend","Weekday")</f>
        <v>Weekday</v>
      </c>
      <c r="AF674" s="15">
        <f>WEEKDAY(India_Data[[#This Row],[Order Date]],2)</f>
        <v>4</v>
      </c>
      <c r="AG674" s="15" t="str">
        <f>IF(India_Data[[#This Row],[Column3]]&gt;5,"Weekend","weekday")</f>
        <v>weekday</v>
      </c>
    </row>
    <row r="675" spans="1:33" x14ac:dyDescent="0.35">
      <c r="A675" s="9">
        <v>674</v>
      </c>
      <c r="B675" s="7" t="s">
        <v>3027</v>
      </c>
      <c r="C675" s="7" t="s">
        <v>2928</v>
      </c>
      <c r="D675" s="7" t="s">
        <v>3028</v>
      </c>
      <c r="E675" s="7" t="s">
        <v>3029</v>
      </c>
      <c r="F675" s="7" t="s">
        <v>29</v>
      </c>
      <c r="G675" s="7" t="s">
        <v>507</v>
      </c>
      <c r="H675" s="7" t="s">
        <v>312</v>
      </c>
      <c r="I675" s="7" t="s">
        <v>32</v>
      </c>
      <c r="J675" s="7" t="s">
        <v>180</v>
      </c>
      <c r="K675" s="7" t="s">
        <v>2211</v>
      </c>
      <c r="L675" s="7" t="s">
        <v>1942</v>
      </c>
      <c r="M675" s="7" t="s">
        <v>1969</v>
      </c>
      <c r="N675" s="7" t="s">
        <v>2212</v>
      </c>
      <c r="O675" s="7">
        <v>682.95</v>
      </c>
      <c r="P675" s="7">
        <v>5</v>
      </c>
      <c r="Q675" s="7">
        <v>116.1</v>
      </c>
      <c r="R675" s="7">
        <v>95.02</v>
      </c>
      <c r="S675" s="7" t="s">
        <v>2337</v>
      </c>
      <c r="T675" s="7">
        <v>725</v>
      </c>
      <c r="U675" s="7" t="s">
        <v>206</v>
      </c>
      <c r="V675" s="7" t="s">
        <v>214</v>
      </c>
      <c r="W675" s="8" t="s">
        <v>58</v>
      </c>
      <c r="X675" s="3">
        <v>45315</v>
      </c>
      <c r="Y675" s="4" t="str">
        <f>TEXT(India_Data[[#This Row],[Order Date]],"YYYY")</f>
        <v>2024</v>
      </c>
      <c r="Z675" s="4" t="str">
        <f>TEXT(India_Data[[#This Row],[Order Date]],"dddd")</f>
        <v>Wednesday</v>
      </c>
      <c r="AA675" s="4" t="str">
        <f>TEXT(India_Data[[#This Row],[Order Date]],"MMMM")</f>
        <v>January</v>
      </c>
      <c r="AB675" s="4">
        <v>45322</v>
      </c>
      <c r="AC675" t="str">
        <f>IF(OR(India_Data[[#This Row],[Dayname]]="Sunday",India_Data[[#This Row],[Dayname]]="Saturday"),"Weekend","Weekday")</f>
        <v>Weekday</v>
      </c>
      <c r="AD675">
        <f>WEEKDAY(India_Data[[#This Row],[Order Date]])</f>
        <v>4</v>
      </c>
      <c r="AE675" t="str">
        <f>IF(OR(India_Data[[#This Row],[Column1]]=1,India_Data[[#This Row],[Column1]]=7),"Weekend","Weekday")</f>
        <v>Weekday</v>
      </c>
      <c r="AF675" s="15">
        <f>WEEKDAY(India_Data[[#This Row],[Order Date]],2)</f>
        <v>3</v>
      </c>
      <c r="AG675" s="15" t="str">
        <f>IF(India_Data[[#This Row],[Column3]]&gt;5,"Weekend","weekday")</f>
        <v>weekday</v>
      </c>
    </row>
    <row r="676" spans="1:33" x14ac:dyDescent="0.35">
      <c r="A676" s="9">
        <v>675</v>
      </c>
      <c r="B676" s="7" t="s">
        <v>4085</v>
      </c>
      <c r="C676" s="7" t="s">
        <v>3998</v>
      </c>
      <c r="D676" s="7" t="s">
        <v>2369</v>
      </c>
      <c r="E676" s="7" t="s">
        <v>2370</v>
      </c>
      <c r="F676" s="7" t="s">
        <v>29</v>
      </c>
      <c r="G676" s="7" t="s">
        <v>1333</v>
      </c>
      <c r="H676" s="7" t="s">
        <v>179</v>
      </c>
      <c r="I676" s="7" t="s">
        <v>32</v>
      </c>
      <c r="J676" s="7" t="s">
        <v>180</v>
      </c>
      <c r="K676" s="7" t="s">
        <v>4086</v>
      </c>
      <c r="L676" s="7" t="s">
        <v>1508</v>
      </c>
      <c r="M676" s="7" t="s">
        <v>1518</v>
      </c>
      <c r="N676" s="7" t="s">
        <v>4087</v>
      </c>
      <c r="O676" s="7">
        <v>2301</v>
      </c>
      <c r="P676" s="7">
        <v>5</v>
      </c>
      <c r="Q676" s="7">
        <v>91.95</v>
      </c>
      <c r="R676" s="7">
        <v>573.27</v>
      </c>
      <c r="S676" s="7" t="s">
        <v>2972</v>
      </c>
      <c r="T676" s="7">
        <v>666</v>
      </c>
      <c r="U676" s="7" t="s">
        <v>206</v>
      </c>
      <c r="V676" s="7" t="s">
        <v>214</v>
      </c>
      <c r="W676" s="8" t="s">
        <v>41</v>
      </c>
      <c r="X676" s="3">
        <v>45115</v>
      </c>
      <c r="Y676" s="4" t="str">
        <f>TEXT(India_Data[[#This Row],[Order Date]],"YYYY")</f>
        <v>2023</v>
      </c>
      <c r="Z676" s="4" t="str">
        <f>TEXT(India_Data[[#This Row],[Order Date]],"dddd")</f>
        <v>Saturday</v>
      </c>
      <c r="AA676" s="4" t="str">
        <f>TEXT(India_Data[[#This Row],[Order Date]],"MMMM")</f>
        <v>July</v>
      </c>
      <c r="AB676" s="4">
        <v>45152</v>
      </c>
      <c r="AC676" t="str">
        <f>IF(OR(India_Data[[#This Row],[Dayname]]="Sunday",India_Data[[#This Row],[Dayname]]="Saturday"),"Weekend","Weekday")</f>
        <v>Weekend</v>
      </c>
      <c r="AD676">
        <f>WEEKDAY(India_Data[[#This Row],[Order Date]])</f>
        <v>7</v>
      </c>
      <c r="AE676" t="str">
        <f>IF(OR(India_Data[[#This Row],[Column1]]=1,India_Data[[#This Row],[Column1]]=7),"Weekend","Weekday")</f>
        <v>Weekend</v>
      </c>
      <c r="AF676" s="15">
        <f>WEEKDAY(India_Data[[#This Row],[Order Date]],2)</f>
        <v>6</v>
      </c>
      <c r="AG676" s="15" t="str">
        <f>IF(India_Data[[#This Row],[Column3]]&gt;5,"Weekend","weekday")</f>
        <v>Weekend</v>
      </c>
    </row>
    <row r="677" spans="1:33" x14ac:dyDescent="0.35">
      <c r="A677" s="9">
        <v>676</v>
      </c>
      <c r="B677" s="7" t="s">
        <v>4072</v>
      </c>
      <c r="C677" s="7" t="s">
        <v>3998</v>
      </c>
      <c r="D677" s="7" t="s">
        <v>4073</v>
      </c>
      <c r="E677" s="7" t="s">
        <v>4074</v>
      </c>
      <c r="F677" s="7" t="s">
        <v>29</v>
      </c>
      <c r="G677" s="7" t="s">
        <v>1497</v>
      </c>
      <c r="H677" s="7" t="s">
        <v>757</v>
      </c>
      <c r="I677" s="7" t="s">
        <v>32</v>
      </c>
      <c r="J677" s="7" t="s">
        <v>180</v>
      </c>
      <c r="K677" s="7" t="s">
        <v>1856</v>
      </c>
      <c r="L677" s="7" t="s">
        <v>1508</v>
      </c>
      <c r="M677" s="7" t="s">
        <v>1518</v>
      </c>
      <c r="N677" s="7" t="s">
        <v>1857</v>
      </c>
      <c r="O677" s="7">
        <v>723.3</v>
      </c>
      <c r="P677" s="7">
        <v>5</v>
      </c>
      <c r="Q677" s="7">
        <v>122.85</v>
      </c>
      <c r="R677" s="7">
        <v>286.01</v>
      </c>
      <c r="S677" s="7" t="s">
        <v>2972</v>
      </c>
      <c r="T677" s="7">
        <v>132</v>
      </c>
      <c r="U677" s="7" t="s">
        <v>206</v>
      </c>
      <c r="V677" s="7" t="s">
        <v>221</v>
      </c>
      <c r="W677" s="8" t="s">
        <v>58</v>
      </c>
      <c r="X677" s="3">
        <v>44802</v>
      </c>
      <c r="Y677" s="4" t="str">
        <f>TEXT(India_Data[[#This Row],[Order Date]],"YYYY")</f>
        <v>2022</v>
      </c>
      <c r="Z677" s="4" t="str">
        <f>TEXT(India_Data[[#This Row],[Order Date]],"dddd")</f>
        <v>Monday</v>
      </c>
      <c r="AA677" s="4" t="str">
        <f>TEXT(India_Data[[#This Row],[Order Date]],"MMMM")</f>
        <v>August</v>
      </c>
      <c r="AB677" s="4">
        <v>44660</v>
      </c>
      <c r="AC677" t="str">
        <f>IF(OR(India_Data[[#This Row],[Dayname]]="Sunday",India_Data[[#This Row],[Dayname]]="Saturday"),"Weekend","Weekday")</f>
        <v>Weekday</v>
      </c>
      <c r="AD677">
        <f>WEEKDAY(India_Data[[#This Row],[Order Date]])</f>
        <v>2</v>
      </c>
      <c r="AE677" t="str">
        <f>IF(OR(India_Data[[#This Row],[Column1]]=1,India_Data[[#This Row],[Column1]]=7),"Weekend","Weekday")</f>
        <v>Weekday</v>
      </c>
      <c r="AF677" s="15">
        <f>WEEKDAY(India_Data[[#This Row],[Order Date]],2)</f>
        <v>1</v>
      </c>
      <c r="AG677" s="15" t="str">
        <f>IF(India_Data[[#This Row],[Column3]]&gt;5,"Weekend","weekday")</f>
        <v>weekday</v>
      </c>
    </row>
    <row r="678" spans="1:33" x14ac:dyDescent="0.35">
      <c r="A678" s="9">
        <v>677</v>
      </c>
      <c r="B678" s="7" t="s">
        <v>3492</v>
      </c>
      <c r="C678" s="7" t="s">
        <v>2928</v>
      </c>
      <c r="D678" s="7" t="s">
        <v>825</v>
      </c>
      <c r="E678" s="7" t="s">
        <v>826</v>
      </c>
      <c r="F678" s="7" t="s">
        <v>29</v>
      </c>
      <c r="G678" s="7" t="s">
        <v>191</v>
      </c>
      <c r="H678" s="7" t="s">
        <v>63</v>
      </c>
      <c r="I678" s="7" t="s">
        <v>32</v>
      </c>
      <c r="J678" s="7" t="s">
        <v>54</v>
      </c>
      <c r="K678" s="7" t="s">
        <v>3548</v>
      </c>
      <c r="L678" s="7" t="s">
        <v>1508</v>
      </c>
      <c r="M678" s="7" t="s">
        <v>1518</v>
      </c>
      <c r="N678" s="7" t="s">
        <v>3549</v>
      </c>
      <c r="O678" s="7">
        <v>1838.52</v>
      </c>
      <c r="P678" s="7">
        <v>4</v>
      </c>
      <c r="Q678" s="7">
        <v>349.2</v>
      </c>
      <c r="R678" s="7">
        <v>202.32</v>
      </c>
      <c r="S678" s="7" t="s">
        <v>2337</v>
      </c>
      <c r="T678" s="7">
        <v>545</v>
      </c>
      <c r="U678" s="7" t="s">
        <v>206</v>
      </c>
      <c r="V678" s="7" t="s">
        <v>228</v>
      </c>
      <c r="W678" s="8" t="s">
        <v>41</v>
      </c>
      <c r="X678" s="3">
        <v>45144</v>
      </c>
      <c r="Y678" s="4" t="str">
        <f>TEXT(India_Data[[#This Row],[Order Date]],"YYYY")</f>
        <v>2023</v>
      </c>
      <c r="Z678" s="4" t="str">
        <f>TEXT(India_Data[[#This Row],[Order Date]],"dddd")</f>
        <v>Sunday</v>
      </c>
      <c r="AA678" s="4" t="str">
        <f>TEXT(India_Data[[#This Row],[Order Date]],"MMMM")</f>
        <v>August</v>
      </c>
      <c r="AB678" s="4">
        <v>45091</v>
      </c>
      <c r="AC678" t="str">
        <f>IF(OR(India_Data[[#This Row],[Dayname]]="Sunday",India_Data[[#This Row],[Dayname]]="Saturday"),"Weekend","Weekday")</f>
        <v>Weekend</v>
      </c>
      <c r="AD678">
        <f>WEEKDAY(India_Data[[#This Row],[Order Date]])</f>
        <v>1</v>
      </c>
      <c r="AE678" t="str">
        <f>IF(OR(India_Data[[#This Row],[Column1]]=1,India_Data[[#This Row],[Column1]]=7),"Weekend","Weekday")</f>
        <v>Weekend</v>
      </c>
      <c r="AF678" s="15">
        <f>WEEKDAY(India_Data[[#This Row],[Order Date]],2)</f>
        <v>7</v>
      </c>
      <c r="AG678" s="15" t="str">
        <f>IF(India_Data[[#This Row],[Column3]]&gt;5,"Weekend","weekday")</f>
        <v>Weekend</v>
      </c>
    </row>
    <row r="679" spans="1:33" x14ac:dyDescent="0.35">
      <c r="A679" s="9">
        <v>678</v>
      </c>
      <c r="B679" s="7" t="s">
        <v>3752</v>
      </c>
      <c r="C679" s="7" t="s">
        <v>3631</v>
      </c>
      <c r="D679" s="7" t="s">
        <v>1667</v>
      </c>
      <c r="E679" s="7" t="s">
        <v>1668</v>
      </c>
      <c r="F679" s="7" t="s">
        <v>29</v>
      </c>
      <c r="G679" s="7" t="s">
        <v>324</v>
      </c>
      <c r="H679" s="7" t="s">
        <v>31</v>
      </c>
      <c r="I679" s="7" t="s">
        <v>32</v>
      </c>
      <c r="J679" s="7" t="s">
        <v>33</v>
      </c>
      <c r="K679" s="7" t="s">
        <v>3753</v>
      </c>
      <c r="L679" s="7" t="s">
        <v>1508</v>
      </c>
      <c r="M679" s="7" t="s">
        <v>1518</v>
      </c>
      <c r="N679" s="7" t="s">
        <v>3754</v>
      </c>
      <c r="O679" s="7">
        <v>403.83</v>
      </c>
      <c r="P679" s="7">
        <v>7</v>
      </c>
      <c r="Q679" s="7">
        <v>185.64</v>
      </c>
      <c r="R679" s="7">
        <v>78.91</v>
      </c>
      <c r="S679" s="7" t="s">
        <v>2337</v>
      </c>
      <c r="T679" s="7">
        <v>358</v>
      </c>
      <c r="U679" s="7" t="s">
        <v>206</v>
      </c>
      <c r="V679" s="7" t="s">
        <v>207</v>
      </c>
      <c r="W679" s="8" t="s">
        <v>41</v>
      </c>
      <c r="X679" s="3">
        <v>45200</v>
      </c>
      <c r="Y679" s="4" t="str">
        <f>TEXT(India_Data[[#This Row],[Order Date]],"YYYY")</f>
        <v>2023</v>
      </c>
      <c r="Z679" s="4" t="str">
        <f>TEXT(India_Data[[#This Row],[Order Date]],"dddd")</f>
        <v>Sunday</v>
      </c>
      <c r="AA679" s="4" t="str">
        <f>TEXT(India_Data[[#This Row],[Order Date]],"MMMM")</f>
        <v>October</v>
      </c>
      <c r="AB679" s="4">
        <v>44943</v>
      </c>
      <c r="AC679" t="str">
        <f>IF(OR(India_Data[[#This Row],[Dayname]]="Sunday",India_Data[[#This Row],[Dayname]]="Saturday"),"Weekend","Weekday")</f>
        <v>Weekend</v>
      </c>
      <c r="AD679">
        <f>WEEKDAY(India_Data[[#This Row],[Order Date]])</f>
        <v>1</v>
      </c>
      <c r="AE679" t="str">
        <f>IF(OR(India_Data[[#This Row],[Column1]]=1,India_Data[[#This Row],[Column1]]=7),"Weekend","Weekday")</f>
        <v>Weekend</v>
      </c>
      <c r="AF679" s="15">
        <f>WEEKDAY(India_Data[[#This Row],[Order Date]],2)</f>
        <v>7</v>
      </c>
      <c r="AG679" s="15" t="str">
        <f>IF(India_Data[[#This Row],[Column3]]&gt;5,"Weekend","weekday")</f>
        <v>Weekend</v>
      </c>
    </row>
    <row r="680" spans="1:33" x14ac:dyDescent="0.35">
      <c r="A680" s="9">
        <v>679</v>
      </c>
      <c r="B680" s="7" t="s">
        <v>3744</v>
      </c>
      <c r="C680" s="7" t="s">
        <v>3631</v>
      </c>
      <c r="D680" s="7" t="s">
        <v>2169</v>
      </c>
      <c r="E680" s="7" t="s">
        <v>2170</v>
      </c>
      <c r="F680" s="7" t="s">
        <v>29</v>
      </c>
      <c r="G680" s="7" t="s">
        <v>45</v>
      </c>
      <c r="H680" s="7" t="s">
        <v>46</v>
      </c>
      <c r="I680" s="7" t="s">
        <v>32</v>
      </c>
      <c r="J680" s="7" t="s">
        <v>47</v>
      </c>
      <c r="K680" s="7" t="s">
        <v>2796</v>
      </c>
      <c r="L680" s="7" t="s">
        <v>1508</v>
      </c>
      <c r="M680" s="7" t="s">
        <v>1518</v>
      </c>
      <c r="N680" s="7" t="s">
        <v>2797</v>
      </c>
      <c r="O680" s="7">
        <v>248.28</v>
      </c>
      <c r="P680" s="7">
        <v>4</v>
      </c>
      <c r="Q680" s="7">
        <v>86.88</v>
      </c>
      <c r="R680" s="7">
        <v>78.13</v>
      </c>
      <c r="S680" s="7" t="s">
        <v>2972</v>
      </c>
      <c r="T680" s="7">
        <v>542</v>
      </c>
      <c r="U680" s="7" t="s">
        <v>206</v>
      </c>
      <c r="V680" s="7" t="s">
        <v>214</v>
      </c>
      <c r="W680" s="8" t="s">
        <v>41</v>
      </c>
      <c r="X680" s="3">
        <v>45315</v>
      </c>
      <c r="Y680" s="4" t="str">
        <f>TEXT(India_Data[[#This Row],[Order Date]],"YYYY")</f>
        <v>2024</v>
      </c>
      <c r="Z680" s="4" t="str">
        <f>TEXT(India_Data[[#This Row],[Order Date]],"dddd")</f>
        <v>Wednesday</v>
      </c>
      <c r="AA680" s="4" t="str">
        <f>TEXT(India_Data[[#This Row],[Order Date]],"MMMM")</f>
        <v>January</v>
      </c>
      <c r="AB680" s="4">
        <v>45322</v>
      </c>
      <c r="AC680" t="str">
        <f>IF(OR(India_Data[[#This Row],[Dayname]]="Sunday",India_Data[[#This Row],[Dayname]]="Saturday"),"Weekend","Weekday")</f>
        <v>Weekday</v>
      </c>
      <c r="AD680">
        <f>WEEKDAY(India_Data[[#This Row],[Order Date]])</f>
        <v>4</v>
      </c>
      <c r="AE680" t="str">
        <f>IF(OR(India_Data[[#This Row],[Column1]]=1,India_Data[[#This Row],[Column1]]=7),"Weekend","Weekday")</f>
        <v>Weekday</v>
      </c>
      <c r="AF680" s="15">
        <f>WEEKDAY(India_Data[[#This Row],[Order Date]],2)</f>
        <v>3</v>
      </c>
      <c r="AG680" s="15" t="str">
        <f>IF(India_Data[[#This Row],[Column3]]&gt;5,"Weekend","weekday")</f>
        <v>weekday</v>
      </c>
    </row>
    <row r="681" spans="1:33" x14ac:dyDescent="0.35">
      <c r="A681" s="9">
        <v>680</v>
      </c>
      <c r="B681" s="7" t="s">
        <v>3081</v>
      </c>
      <c r="C681" s="7" t="s">
        <v>2928</v>
      </c>
      <c r="D681" s="7" t="s">
        <v>3082</v>
      </c>
      <c r="E681" s="7" t="s">
        <v>3083</v>
      </c>
      <c r="F681" s="7" t="s">
        <v>110</v>
      </c>
      <c r="G681" s="7" t="s">
        <v>1339</v>
      </c>
      <c r="H681" s="7" t="s">
        <v>312</v>
      </c>
      <c r="I681" s="7" t="s">
        <v>32</v>
      </c>
      <c r="J681" s="7" t="s">
        <v>180</v>
      </c>
      <c r="K681" s="7" t="s">
        <v>3084</v>
      </c>
      <c r="L681" s="7" t="s">
        <v>1508</v>
      </c>
      <c r="M681" s="7" t="s">
        <v>1518</v>
      </c>
      <c r="N681" s="7" t="s">
        <v>3085</v>
      </c>
      <c r="O681" s="7">
        <v>500.85</v>
      </c>
      <c r="P681" s="7">
        <v>3</v>
      </c>
      <c r="Q681" s="7">
        <v>125.19</v>
      </c>
      <c r="R681" s="7">
        <v>53.01</v>
      </c>
      <c r="S681" s="7" t="s">
        <v>38</v>
      </c>
      <c r="T681" s="7">
        <v>448</v>
      </c>
      <c r="U681" s="7" t="s">
        <v>206</v>
      </c>
      <c r="V681" s="7" t="s">
        <v>221</v>
      </c>
      <c r="W681" s="8" t="s">
        <v>58</v>
      </c>
      <c r="X681" s="3">
        <v>45631</v>
      </c>
      <c r="Y681" s="4" t="str">
        <f>TEXT(India_Data[[#This Row],[Order Date]],"YYYY")</f>
        <v>2024</v>
      </c>
      <c r="Z681" s="4" t="str">
        <f>TEXT(India_Data[[#This Row],[Order Date]],"dddd")</f>
        <v>Thursday</v>
      </c>
      <c r="AA681" s="4" t="str">
        <f>TEXT(India_Data[[#This Row],[Order Date]],"MMMM")</f>
        <v>December</v>
      </c>
      <c r="AB681" s="4">
        <v>45430</v>
      </c>
      <c r="AC681" t="str">
        <f>IF(OR(India_Data[[#This Row],[Dayname]]="Sunday",India_Data[[#This Row],[Dayname]]="Saturday"),"Weekend","Weekday")</f>
        <v>Weekday</v>
      </c>
      <c r="AD681">
        <f>WEEKDAY(India_Data[[#This Row],[Order Date]])</f>
        <v>5</v>
      </c>
      <c r="AE681" t="str">
        <f>IF(OR(India_Data[[#This Row],[Column1]]=1,India_Data[[#This Row],[Column1]]=7),"Weekend","Weekday")</f>
        <v>Weekday</v>
      </c>
      <c r="AF681" s="15">
        <f>WEEKDAY(India_Data[[#This Row],[Order Date]],2)</f>
        <v>4</v>
      </c>
      <c r="AG681" s="15" t="str">
        <f>IF(India_Data[[#This Row],[Column3]]&gt;5,"Weekend","weekday")</f>
        <v>weekday</v>
      </c>
    </row>
    <row r="682" spans="1:33" x14ac:dyDescent="0.35">
      <c r="A682" s="9">
        <v>681</v>
      </c>
      <c r="B682" s="7" t="s">
        <v>3058</v>
      </c>
      <c r="C682" s="7" t="s">
        <v>2928</v>
      </c>
      <c r="D682" s="7" t="s">
        <v>784</v>
      </c>
      <c r="E682" s="7" t="s">
        <v>785</v>
      </c>
      <c r="F682" s="7" t="s">
        <v>171</v>
      </c>
      <c r="G682" s="7" t="s">
        <v>324</v>
      </c>
      <c r="H682" s="7" t="s">
        <v>31</v>
      </c>
      <c r="I682" s="7" t="s">
        <v>32</v>
      </c>
      <c r="J682" s="7" t="s">
        <v>33</v>
      </c>
      <c r="K682" s="7" t="s">
        <v>1585</v>
      </c>
      <c r="L682" s="7" t="s">
        <v>1508</v>
      </c>
      <c r="M682" s="7" t="s">
        <v>1518</v>
      </c>
      <c r="N682" s="7" t="s">
        <v>1586</v>
      </c>
      <c r="O682" s="7">
        <v>448.77</v>
      </c>
      <c r="P682" s="7">
        <v>7</v>
      </c>
      <c r="Q682" s="7">
        <v>170.52</v>
      </c>
      <c r="R682" s="7">
        <v>51.49</v>
      </c>
      <c r="S682" s="7" t="s">
        <v>2337</v>
      </c>
      <c r="T682" s="7">
        <v>361</v>
      </c>
      <c r="U682" s="7" t="s">
        <v>206</v>
      </c>
      <c r="V682" s="7" t="s">
        <v>228</v>
      </c>
      <c r="W682" s="8" t="s">
        <v>41</v>
      </c>
      <c r="X682" s="3">
        <v>44347</v>
      </c>
      <c r="Y682" s="4" t="str">
        <f>TEXT(India_Data[[#This Row],[Order Date]],"YYYY")</f>
        <v>2021</v>
      </c>
      <c r="Z682" s="4" t="str">
        <f>TEXT(India_Data[[#This Row],[Order Date]],"dddd")</f>
        <v>Monday</v>
      </c>
      <c r="AA682" s="4" t="str">
        <f>TEXT(India_Data[[#This Row],[Order Date]],"MMMM")</f>
        <v>May</v>
      </c>
      <c r="AB682" s="4">
        <v>44353</v>
      </c>
      <c r="AC682" t="str">
        <f>IF(OR(India_Data[[#This Row],[Dayname]]="Sunday",India_Data[[#This Row],[Dayname]]="Saturday"),"Weekend","Weekday")</f>
        <v>Weekday</v>
      </c>
      <c r="AD682">
        <f>WEEKDAY(India_Data[[#This Row],[Order Date]])</f>
        <v>2</v>
      </c>
      <c r="AE682" t="str">
        <f>IF(OR(India_Data[[#This Row],[Column1]]=1,India_Data[[#This Row],[Column1]]=7),"Weekend","Weekday")</f>
        <v>Weekday</v>
      </c>
      <c r="AF682" s="15">
        <f>WEEKDAY(India_Data[[#This Row],[Order Date]],2)</f>
        <v>1</v>
      </c>
      <c r="AG682" s="15" t="str">
        <f>IF(India_Data[[#This Row],[Column3]]&gt;5,"Weekend","weekday")</f>
        <v>weekday</v>
      </c>
    </row>
    <row r="683" spans="1:33" x14ac:dyDescent="0.35">
      <c r="A683" s="9">
        <v>682</v>
      </c>
      <c r="B683" s="7" t="s">
        <v>3010</v>
      </c>
      <c r="C683" s="7" t="s">
        <v>2928</v>
      </c>
      <c r="D683" s="7" t="s">
        <v>3011</v>
      </c>
      <c r="E683" s="7" t="s">
        <v>3012</v>
      </c>
      <c r="F683" s="7" t="s">
        <v>29</v>
      </c>
      <c r="G683" s="7" t="s">
        <v>96</v>
      </c>
      <c r="H683" s="7" t="s">
        <v>31</v>
      </c>
      <c r="I683" s="7" t="s">
        <v>32</v>
      </c>
      <c r="J683" s="7" t="s">
        <v>33</v>
      </c>
      <c r="K683" s="7" t="s">
        <v>3086</v>
      </c>
      <c r="L683" s="7" t="s">
        <v>1508</v>
      </c>
      <c r="M683" s="7" t="s">
        <v>1518</v>
      </c>
      <c r="N683" s="7" t="s">
        <v>3087</v>
      </c>
      <c r="O683" s="7">
        <v>366.84</v>
      </c>
      <c r="P683" s="7">
        <v>4</v>
      </c>
      <c r="Q683" s="7">
        <v>21.96</v>
      </c>
      <c r="R683" s="7">
        <v>51.34</v>
      </c>
      <c r="S683" s="7" t="s">
        <v>38</v>
      </c>
      <c r="T683" s="7">
        <v>263</v>
      </c>
      <c r="U683" s="7" t="s">
        <v>206</v>
      </c>
      <c r="V683" s="7" t="s">
        <v>207</v>
      </c>
      <c r="W683" s="8" t="s">
        <v>58</v>
      </c>
      <c r="X683" s="3">
        <v>45631</v>
      </c>
      <c r="Y683" s="4" t="str">
        <f>TEXT(India_Data[[#This Row],[Order Date]],"YYYY")</f>
        <v>2024</v>
      </c>
      <c r="Z683" s="4" t="str">
        <f>TEXT(India_Data[[#This Row],[Order Date]],"dddd")</f>
        <v>Thursday</v>
      </c>
      <c r="AA683" s="4" t="str">
        <f>TEXT(India_Data[[#This Row],[Order Date]],"MMMM")</f>
        <v>December</v>
      </c>
      <c r="AB683" s="4">
        <v>45430</v>
      </c>
      <c r="AC683" t="str">
        <f>IF(OR(India_Data[[#This Row],[Dayname]]="Sunday",India_Data[[#This Row],[Dayname]]="Saturday"),"Weekend","Weekday")</f>
        <v>Weekday</v>
      </c>
      <c r="AD683">
        <f>WEEKDAY(India_Data[[#This Row],[Order Date]])</f>
        <v>5</v>
      </c>
      <c r="AE683" t="str">
        <f>IF(OR(India_Data[[#This Row],[Column1]]=1,India_Data[[#This Row],[Column1]]=7),"Weekend","Weekday")</f>
        <v>Weekday</v>
      </c>
      <c r="AF683" s="15">
        <f>WEEKDAY(India_Data[[#This Row],[Order Date]],2)</f>
        <v>4</v>
      </c>
      <c r="AG683" s="15" t="str">
        <f>IF(India_Data[[#This Row],[Column3]]&gt;5,"Weekend","weekday")</f>
        <v>weekday</v>
      </c>
    </row>
    <row r="684" spans="1:33" x14ac:dyDescent="0.35">
      <c r="A684" s="9">
        <v>683</v>
      </c>
      <c r="B684" s="7" t="s">
        <v>3019</v>
      </c>
      <c r="C684" s="7" t="s">
        <v>2928</v>
      </c>
      <c r="D684" s="7" t="s">
        <v>3020</v>
      </c>
      <c r="E684" s="7" t="s">
        <v>3021</v>
      </c>
      <c r="F684" s="7" t="s">
        <v>171</v>
      </c>
      <c r="G684" s="7" t="s">
        <v>2869</v>
      </c>
      <c r="H684" s="7" t="s">
        <v>124</v>
      </c>
      <c r="I684" s="7" t="s">
        <v>32</v>
      </c>
      <c r="J684" s="7" t="s">
        <v>47</v>
      </c>
      <c r="K684" s="7" t="s">
        <v>1647</v>
      </c>
      <c r="L684" s="7" t="s">
        <v>1508</v>
      </c>
      <c r="M684" s="7" t="s">
        <v>1518</v>
      </c>
      <c r="N684" s="7" t="s">
        <v>1648</v>
      </c>
      <c r="O684" s="7">
        <v>423.6</v>
      </c>
      <c r="P684" s="7">
        <v>5</v>
      </c>
      <c r="Q684" s="7">
        <v>84.6</v>
      </c>
      <c r="R684" s="7">
        <v>47.43</v>
      </c>
      <c r="S684" s="7" t="s">
        <v>2337</v>
      </c>
      <c r="T684" s="7">
        <v>319</v>
      </c>
      <c r="U684" s="7" t="s">
        <v>206</v>
      </c>
      <c r="V684" s="7" t="s">
        <v>214</v>
      </c>
      <c r="W684" s="8" t="s">
        <v>41</v>
      </c>
      <c r="X684" s="3">
        <v>45575</v>
      </c>
      <c r="Y684" s="4" t="str">
        <f>TEXT(India_Data[[#This Row],[Order Date]],"YYYY")</f>
        <v>2024</v>
      </c>
      <c r="Z684" s="4" t="str">
        <f>TEXT(India_Data[[#This Row],[Order Date]],"dddd")</f>
        <v>Thursday</v>
      </c>
      <c r="AA684" s="4" t="str">
        <f>TEXT(India_Data[[#This Row],[Order Date]],"MMMM")</f>
        <v>October</v>
      </c>
      <c r="AB684" s="4">
        <v>45581</v>
      </c>
      <c r="AC684" t="str">
        <f>IF(OR(India_Data[[#This Row],[Dayname]]="Sunday",India_Data[[#This Row],[Dayname]]="Saturday"),"Weekend","Weekday")</f>
        <v>Weekday</v>
      </c>
      <c r="AD684">
        <f>WEEKDAY(India_Data[[#This Row],[Order Date]])</f>
        <v>5</v>
      </c>
      <c r="AE684" t="str">
        <f>IF(OR(India_Data[[#This Row],[Column1]]=1,India_Data[[#This Row],[Column1]]=7),"Weekend","Weekday")</f>
        <v>Weekday</v>
      </c>
      <c r="AF684" s="15">
        <f>WEEKDAY(India_Data[[#This Row],[Order Date]],2)</f>
        <v>4</v>
      </c>
      <c r="AG684" s="15" t="str">
        <f>IF(India_Data[[#This Row],[Column3]]&gt;5,"Weekend","weekday")</f>
        <v>weekday</v>
      </c>
    </row>
    <row r="685" spans="1:33" x14ac:dyDescent="0.35">
      <c r="A685" s="9">
        <v>684</v>
      </c>
      <c r="B685" s="7" t="s">
        <v>3755</v>
      </c>
      <c r="C685" s="7" t="s">
        <v>3631</v>
      </c>
      <c r="D685" s="7" t="s">
        <v>1148</v>
      </c>
      <c r="E685" s="7" t="s">
        <v>1149</v>
      </c>
      <c r="F685" s="7" t="s">
        <v>171</v>
      </c>
      <c r="G685" s="7" t="s">
        <v>2216</v>
      </c>
      <c r="H685" s="7" t="s">
        <v>179</v>
      </c>
      <c r="I685" s="7" t="s">
        <v>32</v>
      </c>
      <c r="J685" s="7" t="s">
        <v>180</v>
      </c>
      <c r="K685" s="7" t="s">
        <v>1795</v>
      </c>
      <c r="L685" s="7" t="s">
        <v>1508</v>
      </c>
      <c r="M685" s="7" t="s">
        <v>1518</v>
      </c>
      <c r="N685" s="7" t="s">
        <v>1796</v>
      </c>
      <c r="O685" s="7">
        <v>173.94</v>
      </c>
      <c r="P685" s="7">
        <v>1</v>
      </c>
      <c r="Q685" s="7">
        <v>38.25</v>
      </c>
      <c r="R685" s="7">
        <v>26.63</v>
      </c>
      <c r="S685" s="7" t="s">
        <v>2337</v>
      </c>
      <c r="T685" s="7">
        <v>681</v>
      </c>
      <c r="U685" s="7" t="s">
        <v>206</v>
      </c>
      <c r="V685" s="7" t="s">
        <v>221</v>
      </c>
      <c r="W685" s="8" t="s">
        <v>41</v>
      </c>
      <c r="X685" s="3">
        <v>44342</v>
      </c>
      <c r="Y685" s="4" t="str">
        <f>TEXT(India_Data[[#This Row],[Order Date]],"YYYY")</f>
        <v>2021</v>
      </c>
      <c r="Z685" s="4" t="str">
        <f>TEXT(India_Data[[#This Row],[Order Date]],"dddd")</f>
        <v>Wednesday</v>
      </c>
      <c r="AA685" s="4" t="str">
        <f>TEXT(India_Data[[#This Row],[Order Date]],"MMMM")</f>
        <v>May</v>
      </c>
      <c r="AB685" s="4">
        <v>44202</v>
      </c>
      <c r="AC685" t="str">
        <f>IF(OR(India_Data[[#This Row],[Dayname]]="Sunday",India_Data[[#This Row],[Dayname]]="Saturday"),"Weekend","Weekday")</f>
        <v>Weekday</v>
      </c>
      <c r="AD685">
        <f>WEEKDAY(India_Data[[#This Row],[Order Date]])</f>
        <v>4</v>
      </c>
      <c r="AE685" t="str">
        <f>IF(OR(India_Data[[#This Row],[Column1]]=1,India_Data[[#This Row],[Column1]]=7),"Weekend","Weekday")</f>
        <v>Weekday</v>
      </c>
      <c r="AF685" s="15">
        <f>WEEKDAY(India_Data[[#This Row],[Order Date]],2)</f>
        <v>3</v>
      </c>
      <c r="AG685" s="15" t="str">
        <f>IF(India_Data[[#This Row],[Column3]]&gt;5,"Weekend","weekday")</f>
        <v>weekday</v>
      </c>
    </row>
    <row r="686" spans="1:33" x14ac:dyDescent="0.35">
      <c r="A686" s="9">
        <v>685</v>
      </c>
      <c r="B686" s="7" t="s">
        <v>3709</v>
      </c>
      <c r="C686" s="7" t="s">
        <v>3631</v>
      </c>
      <c r="D686" s="7" t="s">
        <v>3710</v>
      </c>
      <c r="E686" s="7" t="s">
        <v>3711</v>
      </c>
      <c r="F686" s="7" t="s">
        <v>29</v>
      </c>
      <c r="G686" s="7" t="s">
        <v>236</v>
      </c>
      <c r="H686" s="7" t="s">
        <v>165</v>
      </c>
      <c r="I686" s="7" t="s">
        <v>32</v>
      </c>
      <c r="J686" s="7" t="s">
        <v>47</v>
      </c>
      <c r="K686" s="7" t="s">
        <v>3094</v>
      </c>
      <c r="L686" s="7" t="s">
        <v>1508</v>
      </c>
      <c r="M686" s="7" t="s">
        <v>1518</v>
      </c>
      <c r="N686" s="7" t="s">
        <v>3095</v>
      </c>
      <c r="O686" s="7">
        <v>159.30000000000001</v>
      </c>
      <c r="P686" s="7">
        <v>3</v>
      </c>
      <c r="Q686" s="7">
        <v>27</v>
      </c>
      <c r="R686" s="7">
        <v>26.27</v>
      </c>
      <c r="S686" s="7" t="s">
        <v>2337</v>
      </c>
      <c r="T686" s="7">
        <v>168</v>
      </c>
      <c r="U686" s="7" t="s">
        <v>206</v>
      </c>
      <c r="V686" s="7" t="s">
        <v>228</v>
      </c>
      <c r="W686" s="8" t="s">
        <v>58</v>
      </c>
      <c r="X686" s="3">
        <v>45540</v>
      </c>
      <c r="Y686" s="4" t="str">
        <f>TEXT(India_Data[[#This Row],[Order Date]],"YYYY")</f>
        <v>2024</v>
      </c>
      <c r="Z686" s="4" t="str">
        <f>TEXT(India_Data[[#This Row],[Order Date]],"dddd")</f>
        <v>Thursday</v>
      </c>
      <c r="AA686" s="4" t="str">
        <f>TEXT(India_Data[[#This Row],[Order Date]],"MMMM")</f>
        <v>September</v>
      </c>
      <c r="AB686" s="4">
        <v>45427</v>
      </c>
      <c r="AC686" t="str">
        <f>IF(OR(India_Data[[#This Row],[Dayname]]="Sunday",India_Data[[#This Row],[Dayname]]="Saturday"),"Weekend","Weekday")</f>
        <v>Weekday</v>
      </c>
      <c r="AD686">
        <f>WEEKDAY(India_Data[[#This Row],[Order Date]])</f>
        <v>5</v>
      </c>
      <c r="AE686" t="str">
        <f>IF(OR(India_Data[[#This Row],[Column1]]=1,India_Data[[#This Row],[Column1]]=7),"Weekend","Weekday")</f>
        <v>Weekday</v>
      </c>
      <c r="AF686" s="15">
        <f>WEEKDAY(India_Data[[#This Row],[Order Date]],2)</f>
        <v>4</v>
      </c>
      <c r="AG686" s="15" t="str">
        <f>IF(India_Data[[#This Row],[Column3]]&gt;5,"Weekend","weekday")</f>
        <v>weekday</v>
      </c>
    </row>
    <row r="687" spans="1:33" x14ac:dyDescent="0.35">
      <c r="A687" s="9">
        <v>686</v>
      </c>
      <c r="B687" s="7" t="s">
        <v>3016</v>
      </c>
      <c r="C687" s="7" t="s">
        <v>2928</v>
      </c>
      <c r="D687" s="7" t="s">
        <v>934</v>
      </c>
      <c r="E687" s="7" t="s">
        <v>935</v>
      </c>
      <c r="F687" s="7" t="s">
        <v>171</v>
      </c>
      <c r="G687" s="7" t="s">
        <v>1571</v>
      </c>
      <c r="H687" s="7" t="s">
        <v>46</v>
      </c>
      <c r="I687" s="7" t="s">
        <v>32</v>
      </c>
      <c r="J687" s="7" t="s">
        <v>47</v>
      </c>
      <c r="K687" s="7" t="s">
        <v>1675</v>
      </c>
      <c r="L687" s="7" t="s">
        <v>1508</v>
      </c>
      <c r="M687" s="7" t="s">
        <v>1518</v>
      </c>
      <c r="N687" s="7" t="s">
        <v>1676</v>
      </c>
      <c r="O687" s="7">
        <v>134.91</v>
      </c>
      <c r="P687" s="7">
        <v>1</v>
      </c>
      <c r="Q687" s="7">
        <v>39.119999999999997</v>
      </c>
      <c r="R687" s="7">
        <v>25.97</v>
      </c>
      <c r="S687" s="7" t="s">
        <v>38</v>
      </c>
      <c r="T687" s="7">
        <v>367</v>
      </c>
      <c r="U687" s="7" t="s">
        <v>206</v>
      </c>
      <c r="V687" s="7" t="s">
        <v>207</v>
      </c>
      <c r="W687" s="8" t="s">
        <v>58</v>
      </c>
      <c r="X687" s="3">
        <v>44843</v>
      </c>
      <c r="Y687" s="4" t="str">
        <f>TEXT(India_Data[[#This Row],[Order Date]],"YYYY")</f>
        <v>2022</v>
      </c>
      <c r="Z687" s="4" t="str">
        <f>TEXT(India_Data[[#This Row],[Order Date]],"dddd")</f>
        <v>Sunday</v>
      </c>
      <c r="AA687" s="4" t="str">
        <f>TEXT(India_Data[[#This Row],[Order Date]],"MMMM")</f>
        <v>October</v>
      </c>
      <c r="AB687" s="4">
        <v>44904</v>
      </c>
      <c r="AC687" t="str">
        <f>IF(OR(India_Data[[#This Row],[Dayname]]="Sunday",India_Data[[#This Row],[Dayname]]="Saturday"),"Weekend","Weekday")</f>
        <v>Weekend</v>
      </c>
      <c r="AD687">
        <f>WEEKDAY(India_Data[[#This Row],[Order Date]])</f>
        <v>1</v>
      </c>
      <c r="AE687" t="str">
        <f>IF(OR(India_Data[[#This Row],[Column1]]=1,India_Data[[#This Row],[Column1]]=7),"Weekend","Weekday")</f>
        <v>Weekend</v>
      </c>
      <c r="AF687" s="15">
        <f>WEEKDAY(India_Data[[#This Row],[Order Date]],2)</f>
        <v>7</v>
      </c>
      <c r="AG687" s="15" t="str">
        <f>IF(India_Data[[#This Row],[Column3]]&gt;5,"Weekend","weekday")</f>
        <v>Weekend</v>
      </c>
    </row>
    <row r="688" spans="1:33" x14ac:dyDescent="0.35">
      <c r="A688" s="9">
        <v>687</v>
      </c>
      <c r="B688" s="7" t="s">
        <v>4021</v>
      </c>
      <c r="C688" s="7" t="s">
        <v>3998</v>
      </c>
      <c r="D688" s="7" t="s">
        <v>4022</v>
      </c>
      <c r="E688" s="7" t="s">
        <v>4023</v>
      </c>
      <c r="F688" s="7" t="s">
        <v>29</v>
      </c>
      <c r="G688" s="7" t="s">
        <v>311</v>
      </c>
      <c r="H688" s="7" t="s">
        <v>63</v>
      </c>
      <c r="I688" s="7" t="s">
        <v>32</v>
      </c>
      <c r="J688" s="7" t="s">
        <v>54</v>
      </c>
      <c r="K688" s="7" t="s">
        <v>4088</v>
      </c>
      <c r="L688" s="7" t="s">
        <v>1508</v>
      </c>
      <c r="M688" s="7" t="s">
        <v>1518</v>
      </c>
      <c r="N688" s="7" t="s">
        <v>4089</v>
      </c>
      <c r="O688" s="7">
        <v>110.88</v>
      </c>
      <c r="P688" s="7">
        <v>2</v>
      </c>
      <c r="Q688" s="7">
        <v>16.62</v>
      </c>
      <c r="R688" s="7">
        <v>20.76</v>
      </c>
      <c r="S688" s="7" t="s">
        <v>2337</v>
      </c>
      <c r="T688" s="7">
        <v>274</v>
      </c>
      <c r="U688" s="7" t="s">
        <v>206</v>
      </c>
      <c r="V688" s="7" t="s">
        <v>214</v>
      </c>
      <c r="W688" s="8" t="s">
        <v>58</v>
      </c>
      <c r="X688" s="3">
        <v>45405</v>
      </c>
      <c r="Y688" s="4" t="str">
        <f>TEXT(India_Data[[#This Row],[Order Date]],"YYYY")</f>
        <v>2024</v>
      </c>
      <c r="Z688" s="4" t="str">
        <f>TEXT(India_Data[[#This Row],[Order Date]],"dddd")</f>
        <v>Tuesday</v>
      </c>
      <c r="AA688" s="4" t="str">
        <f>TEXT(India_Data[[#This Row],[Order Date]],"MMMM")</f>
        <v>April</v>
      </c>
      <c r="AB688" s="4">
        <v>45408</v>
      </c>
      <c r="AC688" t="str">
        <f>IF(OR(India_Data[[#This Row],[Dayname]]="Sunday",India_Data[[#This Row],[Dayname]]="Saturday"),"Weekend","Weekday")</f>
        <v>Weekday</v>
      </c>
      <c r="AD688">
        <f>WEEKDAY(India_Data[[#This Row],[Order Date]])</f>
        <v>3</v>
      </c>
      <c r="AE688" t="str">
        <f>IF(OR(India_Data[[#This Row],[Column1]]=1,India_Data[[#This Row],[Column1]]=7),"Weekend","Weekday")</f>
        <v>Weekday</v>
      </c>
      <c r="AF688" s="15">
        <f>WEEKDAY(India_Data[[#This Row],[Order Date]],2)</f>
        <v>2</v>
      </c>
      <c r="AG688" s="15" t="str">
        <f>IF(India_Data[[#This Row],[Column3]]&gt;5,"Weekend","weekday")</f>
        <v>weekday</v>
      </c>
    </row>
    <row r="689" spans="1:33" x14ac:dyDescent="0.35">
      <c r="A689" s="9">
        <v>688</v>
      </c>
      <c r="B689" s="7" t="s">
        <v>3756</v>
      </c>
      <c r="C689" s="7" t="s">
        <v>3631</v>
      </c>
      <c r="D689" s="7" t="s">
        <v>3757</v>
      </c>
      <c r="E689" s="7" t="s">
        <v>3758</v>
      </c>
      <c r="F689" s="7" t="s">
        <v>171</v>
      </c>
      <c r="G689" s="7" t="s">
        <v>702</v>
      </c>
      <c r="H689" s="7" t="s">
        <v>252</v>
      </c>
      <c r="I689" s="7" t="s">
        <v>32</v>
      </c>
      <c r="J689" s="7" t="s">
        <v>47</v>
      </c>
      <c r="K689" s="7" t="s">
        <v>3624</v>
      </c>
      <c r="L689" s="7" t="s">
        <v>1508</v>
      </c>
      <c r="M689" s="7" t="s">
        <v>1518</v>
      </c>
      <c r="N689" s="7" t="s">
        <v>3625</v>
      </c>
      <c r="O689" s="7">
        <v>57.93</v>
      </c>
      <c r="P689" s="7">
        <v>1</v>
      </c>
      <c r="Q689" s="7">
        <v>17.940000000000001</v>
      </c>
      <c r="R689" s="7">
        <v>20.170000000000002</v>
      </c>
      <c r="S689" s="7" t="s">
        <v>2337</v>
      </c>
      <c r="T689" s="7">
        <v>274</v>
      </c>
      <c r="U689" s="7" t="s">
        <v>206</v>
      </c>
      <c r="V689" s="7" t="s">
        <v>221</v>
      </c>
      <c r="W689" s="8" t="s">
        <v>41</v>
      </c>
      <c r="X689" s="3">
        <v>44486</v>
      </c>
      <c r="Y689" s="4" t="str">
        <f>TEXT(India_Data[[#This Row],[Order Date]],"YYYY")</f>
        <v>2021</v>
      </c>
      <c r="Z689" s="4" t="str">
        <f>TEXT(India_Data[[#This Row],[Order Date]],"dddd")</f>
        <v>Sunday</v>
      </c>
      <c r="AA689" s="4" t="str">
        <f>TEXT(India_Data[[#This Row],[Order Date]],"MMMM")</f>
        <v>October</v>
      </c>
      <c r="AB689" s="4">
        <v>44488</v>
      </c>
      <c r="AC689" t="str">
        <f>IF(OR(India_Data[[#This Row],[Dayname]]="Sunday",India_Data[[#This Row],[Dayname]]="Saturday"),"Weekend","Weekday")</f>
        <v>Weekend</v>
      </c>
      <c r="AD689">
        <f>WEEKDAY(India_Data[[#This Row],[Order Date]])</f>
        <v>1</v>
      </c>
      <c r="AE689" t="str">
        <f>IF(OR(India_Data[[#This Row],[Column1]]=1,India_Data[[#This Row],[Column1]]=7),"Weekend","Weekday")</f>
        <v>Weekend</v>
      </c>
      <c r="AF689" s="15">
        <f>WEEKDAY(India_Data[[#This Row],[Order Date]],2)</f>
        <v>7</v>
      </c>
      <c r="AG689" s="15" t="str">
        <f>IF(India_Data[[#This Row],[Column3]]&gt;5,"Weekend","weekday")</f>
        <v>Weekend</v>
      </c>
    </row>
    <row r="690" spans="1:33" x14ac:dyDescent="0.35">
      <c r="A690" s="9">
        <v>689</v>
      </c>
      <c r="B690" s="7" t="s">
        <v>3088</v>
      </c>
      <c r="C690" s="7" t="s">
        <v>2928</v>
      </c>
      <c r="D690" s="7" t="s">
        <v>3089</v>
      </c>
      <c r="E690" s="7" t="s">
        <v>3090</v>
      </c>
      <c r="F690" s="7" t="s">
        <v>29</v>
      </c>
      <c r="G690" s="7" t="s">
        <v>123</v>
      </c>
      <c r="H690" s="7" t="s">
        <v>124</v>
      </c>
      <c r="I690" s="7" t="s">
        <v>32</v>
      </c>
      <c r="J690" s="7" t="s">
        <v>47</v>
      </c>
      <c r="K690" s="7" t="s">
        <v>1802</v>
      </c>
      <c r="L690" s="7" t="s">
        <v>1508</v>
      </c>
      <c r="M690" s="7" t="s">
        <v>1518</v>
      </c>
      <c r="N690" s="7" t="s">
        <v>1803</v>
      </c>
      <c r="O690" s="7">
        <v>327.3</v>
      </c>
      <c r="P690" s="7">
        <v>2</v>
      </c>
      <c r="Q690" s="7">
        <v>150.54</v>
      </c>
      <c r="R690" s="7">
        <v>19.7</v>
      </c>
      <c r="S690" s="7" t="s">
        <v>38</v>
      </c>
      <c r="T690" s="7">
        <v>687</v>
      </c>
      <c r="U690" s="7" t="s">
        <v>206</v>
      </c>
      <c r="V690" s="7" t="s">
        <v>228</v>
      </c>
      <c r="W690" s="8" t="s">
        <v>58</v>
      </c>
      <c r="X690" s="3">
        <v>45582</v>
      </c>
      <c r="Y690" s="4" t="str">
        <f>TEXT(India_Data[[#This Row],[Order Date]],"YYYY")</f>
        <v>2024</v>
      </c>
      <c r="Z690" s="4" t="str">
        <f>TEXT(India_Data[[#This Row],[Order Date]],"dddd")</f>
        <v>Thursday</v>
      </c>
      <c r="AA690" s="4" t="str">
        <f>TEXT(India_Data[[#This Row],[Order Date]],"MMMM")</f>
        <v>October</v>
      </c>
      <c r="AB690" s="4">
        <v>45583</v>
      </c>
      <c r="AC690" t="str">
        <f>IF(OR(India_Data[[#This Row],[Dayname]]="Sunday",India_Data[[#This Row],[Dayname]]="Saturday"),"Weekend","Weekday")</f>
        <v>Weekday</v>
      </c>
      <c r="AD690">
        <f>WEEKDAY(India_Data[[#This Row],[Order Date]])</f>
        <v>5</v>
      </c>
      <c r="AE690" t="str">
        <f>IF(OR(India_Data[[#This Row],[Column1]]=1,India_Data[[#This Row],[Column1]]=7),"Weekend","Weekday")</f>
        <v>Weekday</v>
      </c>
      <c r="AF690" s="15">
        <f>WEEKDAY(India_Data[[#This Row],[Order Date]],2)</f>
        <v>4</v>
      </c>
      <c r="AG690" s="15" t="str">
        <f>IF(India_Data[[#This Row],[Column3]]&gt;5,"Weekend","weekday")</f>
        <v>weekday</v>
      </c>
    </row>
    <row r="691" spans="1:33" x14ac:dyDescent="0.35">
      <c r="A691" s="9">
        <v>690</v>
      </c>
      <c r="B691" s="7" t="s">
        <v>3091</v>
      </c>
      <c r="C691" s="7" t="s">
        <v>2928</v>
      </c>
      <c r="D691" s="7" t="s">
        <v>2218</v>
      </c>
      <c r="E691" s="7" t="s">
        <v>2219</v>
      </c>
      <c r="F691" s="7" t="s">
        <v>29</v>
      </c>
      <c r="G691" s="7" t="s">
        <v>45</v>
      </c>
      <c r="H691" s="7" t="s">
        <v>46</v>
      </c>
      <c r="I691" s="7" t="s">
        <v>32</v>
      </c>
      <c r="J691" s="7" t="s">
        <v>47</v>
      </c>
      <c r="K691" s="7" t="s">
        <v>3092</v>
      </c>
      <c r="L691" s="7" t="s">
        <v>1508</v>
      </c>
      <c r="M691" s="7" t="s">
        <v>1518</v>
      </c>
      <c r="N691" s="7" t="s">
        <v>3093</v>
      </c>
      <c r="O691" s="7">
        <v>261.24</v>
      </c>
      <c r="P691" s="7">
        <v>2</v>
      </c>
      <c r="Q691" s="7">
        <v>101.88</v>
      </c>
      <c r="R691" s="7">
        <v>18.48</v>
      </c>
      <c r="S691" s="7" t="s">
        <v>38</v>
      </c>
      <c r="T691" s="7">
        <v>726</v>
      </c>
      <c r="U691" s="7" t="s">
        <v>206</v>
      </c>
      <c r="V691" s="7" t="s">
        <v>207</v>
      </c>
      <c r="W691" s="8" t="s">
        <v>58</v>
      </c>
      <c r="X691" s="3">
        <v>45296</v>
      </c>
      <c r="Y691" s="4" t="str">
        <f>TEXT(India_Data[[#This Row],[Order Date]],"YYYY")</f>
        <v>2024</v>
      </c>
      <c r="Z691" s="4" t="str">
        <f>TEXT(India_Data[[#This Row],[Order Date]],"dddd")</f>
        <v>Friday</v>
      </c>
      <c r="AA691" s="4" t="str">
        <f>TEXT(India_Data[[#This Row],[Order Date]],"MMMM")</f>
        <v>January</v>
      </c>
      <c r="AB691" s="4">
        <v>45448</v>
      </c>
      <c r="AC691" t="str">
        <f>IF(OR(India_Data[[#This Row],[Dayname]]="Sunday",India_Data[[#This Row],[Dayname]]="Saturday"),"Weekend","Weekday")</f>
        <v>Weekday</v>
      </c>
      <c r="AD691">
        <f>WEEKDAY(India_Data[[#This Row],[Order Date]])</f>
        <v>6</v>
      </c>
      <c r="AE691" t="str">
        <f>IF(OR(India_Data[[#This Row],[Column1]]=1,India_Data[[#This Row],[Column1]]=7),"Weekend","Weekday")</f>
        <v>Weekday</v>
      </c>
      <c r="AF691" s="15">
        <f>WEEKDAY(India_Data[[#This Row],[Order Date]],2)</f>
        <v>5</v>
      </c>
      <c r="AG691" s="15" t="str">
        <f>IF(India_Data[[#This Row],[Column3]]&gt;5,"Weekend","weekday")</f>
        <v>weekday</v>
      </c>
    </row>
    <row r="692" spans="1:33" x14ac:dyDescent="0.35">
      <c r="A692" s="9">
        <v>691</v>
      </c>
      <c r="B692" s="7" t="s">
        <v>2960</v>
      </c>
      <c r="C692" s="7" t="s">
        <v>2928</v>
      </c>
      <c r="D692" s="7" t="s">
        <v>2961</v>
      </c>
      <c r="E692" s="7" t="s">
        <v>2962</v>
      </c>
      <c r="F692" s="7" t="s">
        <v>29</v>
      </c>
      <c r="G692" s="7" t="s">
        <v>2963</v>
      </c>
      <c r="H692" s="7" t="s">
        <v>53</v>
      </c>
      <c r="I692" s="7" t="s">
        <v>32</v>
      </c>
      <c r="J692" s="7" t="s">
        <v>54</v>
      </c>
      <c r="K692" s="7" t="s">
        <v>3094</v>
      </c>
      <c r="L692" s="7" t="s">
        <v>1508</v>
      </c>
      <c r="M692" s="7" t="s">
        <v>1518</v>
      </c>
      <c r="N692" s="7" t="s">
        <v>3095</v>
      </c>
      <c r="O692" s="7">
        <v>159.30000000000001</v>
      </c>
      <c r="P692" s="7">
        <v>3</v>
      </c>
      <c r="Q692" s="7">
        <v>27</v>
      </c>
      <c r="R692" s="7">
        <v>16.34</v>
      </c>
      <c r="S692" s="7" t="s">
        <v>38</v>
      </c>
      <c r="T692" s="7">
        <v>728</v>
      </c>
      <c r="U692" s="7" t="s">
        <v>206</v>
      </c>
      <c r="V692" s="7" t="s">
        <v>214</v>
      </c>
      <c r="W692" s="8" t="s">
        <v>41</v>
      </c>
      <c r="X692" s="3">
        <v>45560</v>
      </c>
      <c r="Y692" s="4" t="str">
        <f>TEXT(India_Data[[#This Row],[Order Date]],"YYYY")</f>
        <v>2024</v>
      </c>
      <c r="Z692" s="4" t="str">
        <f>TEXT(India_Data[[#This Row],[Order Date]],"dddd")</f>
        <v>Wednesday</v>
      </c>
      <c r="AA692" s="4" t="str">
        <f>TEXT(India_Data[[#This Row],[Order Date]],"MMMM")</f>
        <v>September</v>
      </c>
      <c r="AB692" s="4">
        <v>45562</v>
      </c>
      <c r="AC692" t="str">
        <f>IF(OR(India_Data[[#This Row],[Dayname]]="Sunday",India_Data[[#This Row],[Dayname]]="Saturday"),"Weekend","Weekday")</f>
        <v>Weekday</v>
      </c>
      <c r="AD692">
        <f>WEEKDAY(India_Data[[#This Row],[Order Date]])</f>
        <v>4</v>
      </c>
      <c r="AE692" t="str">
        <f>IF(OR(India_Data[[#This Row],[Column1]]=1,India_Data[[#This Row],[Column1]]=7),"Weekend","Weekday")</f>
        <v>Weekday</v>
      </c>
      <c r="AF692" s="15">
        <f>WEEKDAY(India_Data[[#This Row],[Order Date]],2)</f>
        <v>3</v>
      </c>
      <c r="AG692" s="15" t="str">
        <f>IF(India_Data[[#This Row],[Column3]]&gt;5,"Weekend","weekday")</f>
        <v>weekday</v>
      </c>
    </row>
    <row r="693" spans="1:33" x14ac:dyDescent="0.35">
      <c r="A693" s="9">
        <v>692</v>
      </c>
      <c r="B693" s="7" t="s">
        <v>3759</v>
      </c>
      <c r="C693" s="7" t="s">
        <v>3631</v>
      </c>
      <c r="D693" s="7" t="s">
        <v>339</v>
      </c>
      <c r="E693" s="7" t="s">
        <v>340</v>
      </c>
      <c r="F693" s="7" t="s">
        <v>171</v>
      </c>
      <c r="G693" s="7" t="s">
        <v>218</v>
      </c>
      <c r="H693" s="7" t="s">
        <v>165</v>
      </c>
      <c r="I693" s="7" t="s">
        <v>32</v>
      </c>
      <c r="J693" s="7" t="s">
        <v>47</v>
      </c>
      <c r="K693" s="7" t="s">
        <v>3760</v>
      </c>
      <c r="L693" s="7" t="s">
        <v>1508</v>
      </c>
      <c r="M693" s="7" t="s">
        <v>1518</v>
      </c>
      <c r="N693" s="7" t="s">
        <v>3761</v>
      </c>
      <c r="O693" s="7">
        <v>168.96</v>
      </c>
      <c r="P693" s="7">
        <v>2</v>
      </c>
      <c r="Q693" s="7">
        <v>6.72</v>
      </c>
      <c r="R693" s="7">
        <v>15.42</v>
      </c>
      <c r="S693" s="7" t="s">
        <v>38</v>
      </c>
      <c r="T693" s="7">
        <v>729</v>
      </c>
      <c r="U693" s="7" t="s">
        <v>206</v>
      </c>
      <c r="V693" s="7" t="s">
        <v>221</v>
      </c>
      <c r="W693" s="8" t="s">
        <v>58</v>
      </c>
      <c r="X693" s="3">
        <v>45296</v>
      </c>
      <c r="Y693" s="4" t="str">
        <f>TEXT(India_Data[[#This Row],[Order Date]],"YYYY")</f>
        <v>2024</v>
      </c>
      <c r="Z693" s="4" t="str">
        <f>TEXT(India_Data[[#This Row],[Order Date]],"dddd")</f>
        <v>Friday</v>
      </c>
      <c r="AA693" s="4" t="str">
        <f>TEXT(India_Data[[#This Row],[Order Date]],"MMMM")</f>
        <v>January</v>
      </c>
      <c r="AB693" s="4">
        <v>45448</v>
      </c>
      <c r="AC693" t="str">
        <f>IF(OR(India_Data[[#This Row],[Dayname]]="Sunday",India_Data[[#This Row],[Dayname]]="Saturday"),"Weekend","Weekday")</f>
        <v>Weekday</v>
      </c>
      <c r="AD693">
        <f>WEEKDAY(India_Data[[#This Row],[Order Date]])</f>
        <v>6</v>
      </c>
      <c r="AE693" t="str">
        <f>IF(OR(India_Data[[#This Row],[Column1]]=1,India_Data[[#This Row],[Column1]]=7),"Weekend","Weekday")</f>
        <v>Weekday</v>
      </c>
      <c r="AF693" s="15">
        <f>WEEKDAY(India_Data[[#This Row],[Order Date]],2)</f>
        <v>5</v>
      </c>
      <c r="AG693" s="15" t="str">
        <f>IF(India_Data[[#This Row],[Column3]]&gt;5,"Weekend","weekday")</f>
        <v>weekday</v>
      </c>
    </row>
    <row r="694" spans="1:33" x14ac:dyDescent="0.35">
      <c r="A694" s="9">
        <v>693</v>
      </c>
      <c r="B694" s="7" t="s">
        <v>3096</v>
      </c>
      <c r="C694" s="7" t="s">
        <v>2928</v>
      </c>
      <c r="D694" s="7" t="s">
        <v>3097</v>
      </c>
      <c r="E694" s="7" t="s">
        <v>3098</v>
      </c>
      <c r="F694" s="7" t="s">
        <v>110</v>
      </c>
      <c r="G694" s="7" t="s">
        <v>164</v>
      </c>
      <c r="H694" s="7" t="s">
        <v>165</v>
      </c>
      <c r="I694" s="7" t="s">
        <v>32</v>
      </c>
      <c r="J694" s="7" t="s">
        <v>47</v>
      </c>
      <c r="K694" s="7" t="s">
        <v>1517</v>
      </c>
      <c r="L694" s="7" t="s">
        <v>1508</v>
      </c>
      <c r="M694" s="7" t="s">
        <v>1518</v>
      </c>
      <c r="N694" s="7" t="s">
        <v>1519</v>
      </c>
      <c r="O694" s="7">
        <v>149.58000000000001</v>
      </c>
      <c r="P694" s="7">
        <v>1</v>
      </c>
      <c r="Q694" s="7">
        <v>14.94</v>
      </c>
      <c r="R694" s="7">
        <v>10.039999999999999</v>
      </c>
      <c r="S694" s="7" t="s">
        <v>38</v>
      </c>
      <c r="T694" s="7">
        <v>361</v>
      </c>
      <c r="U694" s="7" t="s">
        <v>206</v>
      </c>
      <c r="V694" s="7" t="s">
        <v>207</v>
      </c>
      <c r="W694" s="8" t="s">
        <v>41</v>
      </c>
      <c r="X694" s="3">
        <v>44406</v>
      </c>
      <c r="Y694" s="4" t="str">
        <f>TEXT(India_Data[[#This Row],[Order Date]],"YYYY")</f>
        <v>2021</v>
      </c>
      <c r="Z694" s="4" t="str">
        <f>TEXT(India_Data[[#This Row],[Order Date]],"dddd")</f>
        <v>Thursday</v>
      </c>
      <c r="AA694" s="4" t="str">
        <f>TEXT(India_Data[[#This Row],[Order Date]],"MMMM")</f>
        <v>July</v>
      </c>
      <c r="AB694" s="4">
        <v>44204</v>
      </c>
      <c r="AC694" t="str">
        <f>IF(OR(India_Data[[#This Row],[Dayname]]="Sunday",India_Data[[#This Row],[Dayname]]="Saturday"),"Weekend","Weekday")</f>
        <v>Weekday</v>
      </c>
      <c r="AD694">
        <f>WEEKDAY(India_Data[[#This Row],[Order Date]])</f>
        <v>5</v>
      </c>
      <c r="AE694" t="str">
        <f>IF(OR(India_Data[[#This Row],[Column1]]=1,India_Data[[#This Row],[Column1]]=7),"Weekend","Weekday")</f>
        <v>Weekday</v>
      </c>
      <c r="AF694" s="15">
        <f>WEEKDAY(India_Data[[#This Row],[Order Date]],2)</f>
        <v>4</v>
      </c>
      <c r="AG694" s="15" t="str">
        <f>IF(India_Data[[#This Row],[Column3]]&gt;5,"Weekend","weekday")</f>
        <v>weekday</v>
      </c>
    </row>
    <row r="695" spans="1:33" x14ac:dyDescent="0.35">
      <c r="A695" s="9">
        <v>694</v>
      </c>
      <c r="B695" s="7" t="s">
        <v>3762</v>
      </c>
      <c r="C695" s="7" t="s">
        <v>3631</v>
      </c>
      <c r="D695" s="7" t="s">
        <v>2291</v>
      </c>
      <c r="E695" s="7" t="s">
        <v>2292</v>
      </c>
      <c r="F695" s="7" t="s">
        <v>29</v>
      </c>
      <c r="G695" s="7" t="s">
        <v>411</v>
      </c>
      <c r="H695" s="7" t="s">
        <v>31</v>
      </c>
      <c r="I695" s="7" t="s">
        <v>32</v>
      </c>
      <c r="J695" s="7" t="s">
        <v>33</v>
      </c>
      <c r="K695" s="7" t="s">
        <v>3763</v>
      </c>
      <c r="L695" s="7" t="s">
        <v>1508</v>
      </c>
      <c r="M695" s="7" t="s">
        <v>1518</v>
      </c>
      <c r="N695" s="7" t="s">
        <v>3764</v>
      </c>
      <c r="O695" s="7">
        <v>510.57</v>
      </c>
      <c r="P695" s="7">
        <v>3</v>
      </c>
      <c r="Q695" s="7">
        <v>56.16</v>
      </c>
      <c r="R695" s="7">
        <v>5.63</v>
      </c>
      <c r="S695" s="7" t="s">
        <v>38</v>
      </c>
      <c r="T695" s="7">
        <v>150</v>
      </c>
      <c r="U695" s="7" t="s">
        <v>206</v>
      </c>
      <c r="V695" s="7" t="s">
        <v>214</v>
      </c>
      <c r="W695" s="8" t="s">
        <v>41</v>
      </c>
      <c r="X695" s="3">
        <v>45582</v>
      </c>
      <c r="Y695" s="4" t="str">
        <f>TEXT(India_Data[[#This Row],[Order Date]],"YYYY")</f>
        <v>2024</v>
      </c>
      <c r="Z695" s="4" t="str">
        <f>TEXT(India_Data[[#This Row],[Order Date]],"dddd")</f>
        <v>Thursday</v>
      </c>
      <c r="AA695" s="4" t="str">
        <f>TEXT(India_Data[[#This Row],[Order Date]],"MMMM")</f>
        <v>October</v>
      </c>
      <c r="AB695" s="4">
        <v>45583</v>
      </c>
      <c r="AC695" t="str">
        <f>IF(OR(India_Data[[#This Row],[Dayname]]="Sunday",India_Data[[#This Row],[Dayname]]="Saturday"),"Weekend","Weekday")</f>
        <v>Weekday</v>
      </c>
      <c r="AD695">
        <f>WEEKDAY(India_Data[[#This Row],[Order Date]])</f>
        <v>5</v>
      </c>
      <c r="AE695" t="str">
        <f>IF(OR(India_Data[[#This Row],[Column1]]=1,India_Data[[#This Row],[Column1]]=7),"Weekend","Weekday")</f>
        <v>Weekday</v>
      </c>
      <c r="AF695" s="15">
        <f>WEEKDAY(India_Data[[#This Row],[Order Date]],2)</f>
        <v>4</v>
      </c>
      <c r="AG695" s="15" t="str">
        <f>IF(India_Data[[#This Row],[Column3]]&gt;5,"Weekend","weekday")</f>
        <v>weekday</v>
      </c>
    </row>
    <row r="696" spans="1:33" x14ac:dyDescent="0.35">
      <c r="A696" s="9">
        <v>695</v>
      </c>
      <c r="B696" s="7" t="s">
        <v>3550</v>
      </c>
      <c r="C696" s="7" t="s">
        <v>2928</v>
      </c>
      <c r="D696" s="7" t="s">
        <v>1343</v>
      </c>
      <c r="E696" s="7" t="s">
        <v>1344</v>
      </c>
      <c r="F696" s="7" t="s">
        <v>29</v>
      </c>
      <c r="G696" s="7" t="s">
        <v>291</v>
      </c>
      <c r="H696" s="7" t="s">
        <v>63</v>
      </c>
      <c r="I696" s="7" t="s">
        <v>32</v>
      </c>
      <c r="J696" s="7" t="s">
        <v>54</v>
      </c>
      <c r="K696" s="7" t="s">
        <v>2870</v>
      </c>
      <c r="L696" s="7" t="s">
        <v>1508</v>
      </c>
      <c r="M696" s="7" t="s">
        <v>1518</v>
      </c>
      <c r="N696" s="7" t="s">
        <v>2871</v>
      </c>
      <c r="O696" s="7">
        <v>429.48</v>
      </c>
      <c r="P696" s="7">
        <v>6</v>
      </c>
      <c r="Q696" s="7">
        <v>-257.76</v>
      </c>
      <c r="R696" s="7">
        <v>143.19999999999999</v>
      </c>
      <c r="S696" s="7" t="s">
        <v>2972</v>
      </c>
      <c r="T696" s="7">
        <v>686</v>
      </c>
      <c r="U696" s="7" t="s">
        <v>206</v>
      </c>
      <c r="V696" s="7" t="s">
        <v>221</v>
      </c>
      <c r="W696" s="8" t="s">
        <v>58</v>
      </c>
      <c r="X696" s="3">
        <v>45578</v>
      </c>
      <c r="Y696" s="4" t="str">
        <f>TEXT(India_Data[[#This Row],[Order Date]],"YYYY")</f>
        <v>2024</v>
      </c>
      <c r="Z696" s="4" t="str">
        <f>TEXT(India_Data[[#This Row],[Order Date]],"dddd")</f>
        <v>Sunday</v>
      </c>
      <c r="AA696" s="4" t="str">
        <f>TEXT(India_Data[[#This Row],[Order Date]],"MMMM")</f>
        <v>October</v>
      </c>
      <c r="AB696" s="4">
        <v>45578</v>
      </c>
      <c r="AC696" t="str">
        <f>IF(OR(India_Data[[#This Row],[Dayname]]="Sunday",India_Data[[#This Row],[Dayname]]="Saturday"),"Weekend","Weekday")</f>
        <v>Weekend</v>
      </c>
      <c r="AD696">
        <f>WEEKDAY(India_Data[[#This Row],[Order Date]])</f>
        <v>1</v>
      </c>
      <c r="AE696" t="str">
        <f>IF(OR(India_Data[[#This Row],[Column1]]=1,India_Data[[#This Row],[Column1]]=7),"Weekend","Weekday")</f>
        <v>Weekend</v>
      </c>
      <c r="AF696" s="15">
        <f>WEEKDAY(India_Data[[#This Row],[Order Date]],2)</f>
        <v>7</v>
      </c>
      <c r="AG696" s="15" t="str">
        <f>IF(India_Data[[#This Row],[Column3]]&gt;5,"Weekend","weekday")</f>
        <v>Weekend</v>
      </c>
    </row>
    <row r="697" spans="1:33" x14ac:dyDescent="0.35">
      <c r="A697" s="9">
        <v>696</v>
      </c>
      <c r="B697" s="7" t="s">
        <v>3099</v>
      </c>
      <c r="C697" s="7" t="s">
        <v>2928</v>
      </c>
      <c r="D697" s="7" t="s">
        <v>3100</v>
      </c>
      <c r="E697" s="7" t="s">
        <v>3101</v>
      </c>
      <c r="F697" s="7" t="s">
        <v>110</v>
      </c>
      <c r="G697" s="7" t="s">
        <v>2929</v>
      </c>
      <c r="H697" s="7" t="s">
        <v>303</v>
      </c>
      <c r="I697" s="7" t="s">
        <v>32</v>
      </c>
      <c r="J697" s="7" t="s">
        <v>33</v>
      </c>
      <c r="K697" s="7" t="s">
        <v>1880</v>
      </c>
      <c r="L697" s="7" t="s">
        <v>1508</v>
      </c>
      <c r="M697" s="7" t="s">
        <v>1509</v>
      </c>
      <c r="N697" s="7" t="s">
        <v>1881</v>
      </c>
      <c r="O697" s="7">
        <v>3076.5</v>
      </c>
      <c r="P697" s="7">
        <v>7</v>
      </c>
      <c r="Q697" s="7">
        <v>215.25</v>
      </c>
      <c r="R697" s="7">
        <v>359.27</v>
      </c>
      <c r="S697" s="7" t="s">
        <v>38</v>
      </c>
      <c r="T697" s="7">
        <v>248</v>
      </c>
      <c r="U697" s="7" t="s">
        <v>206</v>
      </c>
      <c r="V697" s="7" t="s">
        <v>207</v>
      </c>
      <c r="W697" s="8" t="s">
        <v>41</v>
      </c>
      <c r="X697" s="3">
        <v>45077</v>
      </c>
      <c r="Y697" s="4" t="str">
        <f>TEXT(India_Data[[#This Row],[Order Date]],"YYYY")</f>
        <v>2023</v>
      </c>
      <c r="Z697" s="4" t="str">
        <f>TEXT(India_Data[[#This Row],[Order Date]],"dddd")</f>
        <v>Wednesday</v>
      </c>
      <c r="AA697" s="4" t="str">
        <f>TEXT(India_Data[[#This Row],[Order Date]],"MMMM")</f>
        <v>May</v>
      </c>
      <c r="AB697" s="4">
        <v>45077</v>
      </c>
      <c r="AC697" t="str">
        <f>IF(OR(India_Data[[#This Row],[Dayname]]="Sunday",India_Data[[#This Row],[Dayname]]="Saturday"),"Weekend","Weekday")</f>
        <v>Weekday</v>
      </c>
      <c r="AD697">
        <f>WEEKDAY(India_Data[[#This Row],[Order Date]])</f>
        <v>4</v>
      </c>
      <c r="AE697" t="str">
        <f>IF(OR(India_Data[[#This Row],[Column1]]=1,India_Data[[#This Row],[Column1]]=7),"Weekend","Weekday")</f>
        <v>Weekday</v>
      </c>
      <c r="AF697" s="15">
        <f>WEEKDAY(India_Data[[#This Row],[Order Date]],2)</f>
        <v>3</v>
      </c>
      <c r="AG697" s="15" t="str">
        <f>IF(India_Data[[#This Row],[Column3]]&gt;5,"Weekend","weekday")</f>
        <v>weekday</v>
      </c>
    </row>
    <row r="698" spans="1:33" x14ac:dyDescent="0.35">
      <c r="A698" s="9">
        <v>697</v>
      </c>
      <c r="B698" s="7" t="s">
        <v>3471</v>
      </c>
      <c r="C698" s="7" t="s">
        <v>2928</v>
      </c>
      <c r="D698" s="7" t="s">
        <v>488</v>
      </c>
      <c r="E698" s="7" t="s">
        <v>489</v>
      </c>
      <c r="F698" s="7" t="s">
        <v>171</v>
      </c>
      <c r="G698" s="7" t="s">
        <v>311</v>
      </c>
      <c r="H698" s="7" t="s">
        <v>63</v>
      </c>
      <c r="I698" s="7" t="s">
        <v>32</v>
      </c>
      <c r="J698" s="7" t="s">
        <v>54</v>
      </c>
      <c r="K698" s="7" t="s">
        <v>3551</v>
      </c>
      <c r="L698" s="7" t="s">
        <v>1508</v>
      </c>
      <c r="M698" s="7" t="s">
        <v>1509</v>
      </c>
      <c r="N698" s="7" t="s">
        <v>3552</v>
      </c>
      <c r="O698" s="7">
        <v>970.2</v>
      </c>
      <c r="P698" s="7">
        <v>5</v>
      </c>
      <c r="Q698" s="7">
        <v>145.5</v>
      </c>
      <c r="R698" s="7">
        <v>81.92</v>
      </c>
      <c r="S698" s="7" t="s">
        <v>2337</v>
      </c>
      <c r="T698" s="7">
        <v>451</v>
      </c>
      <c r="U698" s="7" t="s">
        <v>206</v>
      </c>
      <c r="V698" s="7" t="s">
        <v>214</v>
      </c>
      <c r="W698" s="8" t="s">
        <v>58</v>
      </c>
      <c r="X698" s="3">
        <v>44578</v>
      </c>
      <c r="Y698" s="4" t="str">
        <f>TEXT(India_Data[[#This Row],[Order Date]],"YYYY")</f>
        <v>2022</v>
      </c>
      <c r="Z698" s="4" t="str">
        <f>TEXT(India_Data[[#This Row],[Order Date]],"dddd")</f>
        <v>Monday</v>
      </c>
      <c r="AA698" s="4" t="str">
        <f>TEXT(India_Data[[#This Row],[Order Date]],"MMMM")</f>
        <v>January</v>
      </c>
      <c r="AB698" s="4">
        <v>44578</v>
      </c>
      <c r="AC698" t="str">
        <f>IF(OR(India_Data[[#This Row],[Dayname]]="Sunday",India_Data[[#This Row],[Dayname]]="Saturday"),"Weekend","Weekday")</f>
        <v>Weekday</v>
      </c>
      <c r="AD698">
        <f>WEEKDAY(India_Data[[#This Row],[Order Date]])</f>
        <v>2</v>
      </c>
      <c r="AE698" t="str">
        <f>IF(OR(India_Data[[#This Row],[Column1]]=1,India_Data[[#This Row],[Column1]]=7),"Weekend","Weekday")</f>
        <v>Weekday</v>
      </c>
      <c r="AF698" s="15">
        <f>WEEKDAY(India_Data[[#This Row],[Order Date]],2)</f>
        <v>1</v>
      </c>
      <c r="AG698" s="15" t="str">
        <f>IF(India_Data[[#This Row],[Column3]]&gt;5,"Weekend","weekday")</f>
        <v>weekday</v>
      </c>
    </row>
    <row r="699" spans="1:33" x14ac:dyDescent="0.35">
      <c r="A699" s="9">
        <v>698</v>
      </c>
      <c r="B699" s="7" t="s">
        <v>3765</v>
      </c>
      <c r="C699" s="7" t="s">
        <v>3631</v>
      </c>
      <c r="D699" s="7" t="s">
        <v>3326</v>
      </c>
      <c r="E699" s="7" t="s">
        <v>3327</v>
      </c>
      <c r="F699" s="7" t="s">
        <v>171</v>
      </c>
      <c r="G699" s="7" t="s">
        <v>156</v>
      </c>
      <c r="H699" s="7" t="s">
        <v>157</v>
      </c>
      <c r="I699" s="7" t="s">
        <v>32</v>
      </c>
      <c r="J699" s="7" t="s">
        <v>47</v>
      </c>
      <c r="K699" s="7" t="s">
        <v>2865</v>
      </c>
      <c r="L699" s="7" t="s">
        <v>1508</v>
      </c>
      <c r="M699" s="7" t="s">
        <v>1509</v>
      </c>
      <c r="N699" s="7" t="s">
        <v>2866</v>
      </c>
      <c r="O699" s="7">
        <v>1094.22</v>
      </c>
      <c r="P699" s="7">
        <v>3</v>
      </c>
      <c r="Q699" s="7">
        <v>328.23</v>
      </c>
      <c r="R699" s="7">
        <v>411.06</v>
      </c>
      <c r="S699" s="7" t="s">
        <v>2972</v>
      </c>
      <c r="T699" s="7">
        <v>696</v>
      </c>
      <c r="U699" s="7" t="s">
        <v>206</v>
      </c>
      <c r="V699" s="7" t="s">
        <v>221</v>
      </c>
      <c r="W699" s="8" t="s">
        <v>58</v>
      </c>
      <c r="X699" s="3">
        <v>45456</v>
      </c>
      <c r="Y699" s="4" t="str">
        <f>TEXT(India_Data[[#This Row],[Order Date]],"YYYY")</f>
        <v>2024</v>
      </c>
      <c r="Z699" s="4" t="str">
        <f>TEXT(India_Data[[#This Row],[Order Date]],"dddd")</f>
        <v>Thursday</v>
      </c>
      <c r="AA699" s="4" t="str">
        <f>TEXT(India_Data[[#This Row],[Order Date]],"MMMM")</f>
        <v>June</v>
      </c>
      <c r="AB699" s="4">
        <v>45458</v>
      </c>
      <c r="AC699" t="str">
        <f>IF(OR(India_Data[[#This Row],[Dayname]]="Sunday",India_Data[[#This Row],[Dayname]]="Saturday"),"Weekend","Weekday")</f>
        <v>Weekday</v>
      </c>
      <c r="AD699">
        <f>WEEKDAY(India_Data[[#This Row],[Order Date]])</f>
        <v>5</v>
      </c>
      <c r="AE699" t="str">
        <f>IF(OR(India_Data[[#This Row],[Column1]]=1,India_Data[[#This Row],[Column1]]=7),"Weekend","Weekday")</f>
        <v>Weekday</v>
      </c>
      <c r="AF699" s="15">
        <f>WEEKDAY(India_Data[[#This Row],[Order Date]],2)</f>
        <v>4</v>
      </c>
      <c r="AG699" s="15" t="str">
        <f>IF(India_Data[[#This Row],[Column3]]&gt;5,"Weekend","weekday")</f>
        <v>weekday</v>
      </c>
    </row>
    <row r="700" spans="1:33" x14ac:dyDescent="0.35">
      <c r="A700" s="9">
        <v>699</v>
      </c>
      <c r="B700" s="7" t="s">
        <v>3487</v>
      </c>
      <c r="C700" s="7" t="s">
        <v>2928</v>
      </c>
      <c r="D700" s="7" t="s">
        <v>3488</v>
      </c>
      <c r="E700" s="7" t="s">
        <v>3489</v>
      </c>
      <c r="F700" s="7" t="s">
        <v>29</v>
      </c>
      <c r="G700" s="7" t="s">
        <v>681</v>
      </c>
      <c r="H700" s="7" t="s">
        <v>63</v>
      </c>
      <c r="I700" s="7" t="s">
        <v>32</v>
      </c>
      <c r="J700" s="7" t="s">
        <v>54</v>
      </c>
      <c r="K700" s="7" t="s">
        <v>3553</v>
      </c>
      <c r="L700" s="7" t="s">
        <v>1508</v>
      </c>
      <c r="M700" s="7" t="s">
        <v>1509</v>
      </c>
      <c r="N700" s="7" t="s">
        <v>3554</v>
      </c>
      <c r="O700" s="7">
        <v>196.74</v>
      </c>
      <c r="P700" s="7">
        <v>1</v>
      </c>
      <c r="Q700" s="7">
        <v>98.37</v>
      </c>
      <c r="R700" s="7">
        <v>33.1</v>
      </c>
      <c r="S700" s="7" t="s">
        <v>2337</v>
      </c>
      <c r="T700" s="7">
        <v>88</v>
      </c>
      <c r="U700" s="7" t="s">
        <v>206</v>
      </c>
      <c r="V700" s="7" t="s">
        <v>228</v>
      </c>
      <c r="W700" s="8" t="s">
        <v>58</v>
      </c>
      <c r="X700" s="3">
        <v>45611</v>
      </c>
      <c r="Y700" s="4" t="str">
        <f>TEXT(India_Data[[#This Row],[Order Date]],"YYYY")</f>
        <v>2024</v>
      </c>
      <c r="Z700" s="4" t="str">
        <f>TEXT(India_Data[[#This Row],[Order Date]],"dddd")</f>
        <v>Friday</v>
      </c>
      <c r="AA700" s="4" t="str">
        <f>TEXT(India_Data[[#This Row],[Order Date]],"MMMM")</f>
        <v>November</v>
      </c>
      <c r="AB700" s="4">
        <v>45611</v>
      </c>
      <c r="AC700" t="str">
        <f>IF(OR(India_Data[[#This Row],[Dayname]]="Sunday",India_Data[[#This Row],[Dayname]]="Saturday"),"Weekend","Weekday")</f>
        <v>Weekday</v>
      </c>
      <c r="AD700">
        <f>WEEKDAY(India_Data[[#This Row],[Order Date]])</f>
        <v>6</v>
      </c>
      <c r="AE700" t="str">
        <f>IF(OR(India_Data[[#This Row],[Column1]]=1,India_Data[[#This Row],[Column1]]=7),"Weekend","Weekday")</f>
        <v>Weekday</v>
      </c>
      <c r="AF700" s="15">
        <f>WEEKDAY(India_Data[[#This Row],[Order Date]],2)</f>
        <v>5</v>
      </c>
      <c r="AG700" s="15" t="str">
        <f>IF(India_Data[[#This Row],[Column3]]&gt;5,"Weekend","weekday")</f>
        <v>weekday</v>
      </c>
    </row>
    <row r="701" spans="1:33" x14ac:dyDescent="0.35">
      <c r="A701" s="9">
        <v>700</v>
      </c>
      <c r="B701" s="7" t="s">
        <v>3766</v>
      </c>
      <c r="C701" s="7" t="s">
        <v>3631</v>
      </c>
      <c r="D701" s="7" t="s">
        <v>2090</v>
      </c>
      <c r="E701" s="7" t="s">
        <v>2091</v>
      </c>
      <c r="F701" s="7" t="s">
        <v>110</v>
      </c>
      <c r="G701" s="7" t="s">
        <v>1339</v>
      </c>
      <c r="H701" s="7" t="s">
        <v>312</v>
      </c>
      <c r="I701" s="7" t="s">
        <v>32</v>
      </c>
      <c r="J701" s="7" t="s">
        <v>180</v>
      </c>
      <c r="K701" s="7" t="s">
        <v>3601</v>
      </c>
      <c r="L701" s="7" t="s">
        <v>1508</v>
      </c>
      <c r="M701" s="7" t="s">
        <v>1509</v>
      </c>
      <c r="N701" s="7" t="s">
        <v>3602</v>
      </c>
      <c r="O701" s="7">
        <v>171.87</v>
      </c>
      <c r="P701" s="7">
        <v>1</v>
      </c>
      <c r="Q701" s="7">
        <v>63.57</v>
      </c>
      <c r="R701" s="7">
        <v>32.96</v>
      </c>
      <c r="S701" s="7" t="s">
        <v>38</v>
      </c>
      <c r="T701" s="7">
        <v>637</v>
      </c>
      <c r="U701" s="7" t="s">
        <v>206</v>
      </c>
      <c r="V701" s="7" t="s">
        <v>207</v>
      </c>
      <c r="W701" s="8" t="s">
        <v>58</v>
      </c>
      <c r="X701" s="3">
        <v>45523</v>
      </c>
      <c r="Y701" s="4" t="str">
        <f>TEXT(India_Data[[#This Row],[Order Date]],"YYYY")</f>
        <v>2024</v>
      </c>
      <c r="Z701" s="4" t="str">
        <f>TEXT(India_Data[[#This Row],[Order Date]],"dddd")</f>
        <v>Monday</v>
      </c>
      <c r="AA701" s="4" t="str">
        <f>TEXT(India_Data[[#This Row],[Order Date]],"MMMM")</f>
        <v>August</v>
      </c>
      <c r="AB701" s="4">
        <v>45523</v>
      </c>
      <c r="AC701" t="str">
        <f>IF(OR(India_Data[[#This Row],[Dayname]]="Sunday",India_Data[[#This Row],[Dayname]]="Saturday"),"Weekend","Weekday")</f>
        <v>Weekday</v>
      </c>
      <c r="AD701">
        <f>WEEKDAY(India_Data[[#This Row],[Order Date]])</f>
        <v>2</v>
      </c>
      <c r="AE701" t="str">
        <f>IF(OR(India_Data[[#This Row],[Column1]]=1,India_Data[[#This Row],[Column1]]=7),"Weekend","Weekday")</f>
        <v>Weekday</v>
      </c>
      <c r="AF701" s="15">
        <f>WEEKDAY(India_Data[[#This Row],[Order Date]],2)</f>
        <v>1</v>
      </c>
      <c r="AG701" s="15" t="str">
        <f>IF(India_Data[[#This Row],[Column3]]&gt;5,"Weekend","weekday")</f>
        <v>weekday</v>
      </c>
    </row>
    <row r="702" spans="1:33" x14ac:dyDescent="0.35">
      <c r="A702" s="9">
        <v>701</v>
      </c>
      <c r="B702" s="7" t="s">
        <v>4071</v>
      </c>
      <c r="C702" s="7" t="s">
        <v>3998</v>
      </c>
      <c r="D702" s="7" t="s">
        <v>2839</v>
      </c>
      <c r="E702" s="7" t="s">
        <v>2840</v>
      </c>
      <c r="F702" s="7" t="s">
        <v>29</v>
      </c>
      <c r="G702" s="7" t="s">
        <v>613</v>
      </c>
      <c r="H702" s="7" t="s">
        <v>157</v>
      </c>
      <c r="I702" s="7" t="s">
        <v>32</v>
      </c>
      <c r="J702" s="7" t="s">
        <v>47</v>
      </c>
      <c r="K702" s="7" t="s">
        <v>1866</v>
      </c>
      <c r="L702" s="7" t="s">
        <v>1508</v>
      </c>
      <c r="M702" s="7" t="s">
        <v>1509</v>
      </c>
      <c r="N702" s="7" t="s">
        <v>1867</v>
      </c>
      <c r="O702" s="7">
        <v>332.28</v>
      </c>
      <c r="P702" s="7">
        <v>2</v>
      </c>
      <c r="Q702" s="7">
        <v>149.52000000000001</v>
      </c>
      <c r="R702" s="7">
        <v>87.62</v>
      </c>
      <c r="S702" s="7" t="s">
        <v>2972</v>
      </c>
      <c r="T702" s="7">
        <v>38</v>
      </c>
      <c r="U702" s="7" t="s">
        <v>206</v>
      </c>
      <c r="V702" s="7" t="s">
        <v>214</v>
      </c>
      <c r="W702" s="8" t="s">
        <v>41</v>
      </c>
      <c r="X702" s="3">
        <v>44450</v>
      </c>
      <c r="Y702" s="4" t="str">
        <f>TEXT(India_Data[[#This Row],[Order Date]],"YYYY")</f>
        <v>2021</v>
      </c>
      <c r="Z702" s="4" t="str">
        <f>TEXT(India_Data[[#This Row],[Order Date]],"dddd")</f>
        <v>Saturday</v>
      </c>
      <c r="AA702" s="4" t="str">
        <f>TEXT(India_Data[[#This Row],[Order Date]],"MMMM")</f>
        <v>September</v>
      </c>
      <c r="AB702" s="4">
        <v>44511</v>
      </c>
      <c r="AC702" t="str">
        <f>IF(OR(India_Data[[#This Row],[Dayname]]="Sunday",India_Data[[#This Row],[Dayname]]="Saturday"),"Weekend","Weekday")</f>
        <v>Weekend</v>
      </c>
      <c r="AD702">
        <f>WEEKDAY(India_Data[[#This Row],[Order Date]])</f>
        <v>7</v>
      </c>
      <c r="AE702" t="str">
        <f>IF(OR(India_Data[[#This Row],[Column1]]=1,India_Data[[#This Row],[Column1]]=7),"Weekend","Weekday")</f>
        <v>Weekend</v>
      </c>
      <c r="AF702" s="15">
        <f>WEEKDAY(India_Data[[#This Row],[Order Date]],2)</f>
        <v>6</v>
      </c>
      <c r="AG702" s="15" t="str">
        <f>IF(India_Data[[#This Row],[Column3]]&gt;5,"Weekend","weekday")</f>
        <v>Weekend</v>
      </c>
    </row>
    <row r="703" spans="1:33" x14ac:dyDescent="0.35">
      <c r="A703" s="9">
        <v>702</v>
      </c>
      <c r="B703" s="7" t="s">
        <v>4090</v>
      </c>
      <c r="C703" s="7" t="s">
        <v>3998</v>
      </c>
      <c r="D703" s="7" t="s">
        <v>3864</v>
      </c>
      <c r="E703" s="7" t="s">
        <v>3865</v>
      </c>
      <c r="F703" s="7" t="s">
        <v>29</v>
      </c>
      <c r="G703" s="7" t="s">
        <v>1464</v>
      </c>
      <c r="H703" s="7" t="s">
        <v>63</v>
      </c>
      <c r="I703" s="7" t="s">
        <v>32</v>
      </c>
      <c r="J703" s="7" t="s">
        <v>54</v>
      </c>
      <c r="K703" s="7" t="s">
        <v>1574</v>
      </c>
      <c r="L703" s="7" t="s">
        <v>1508</v>
      </c>
      <c r="M703" s="7" t="s">
        <v>1509</v>
      </c>
      <c r="N703" s="7" t="s">
        <v>4091</v>
      </c>
      <c r="O703" s="7">
        <v>337.68</v>
      </c>
      <c r="P703" s="7">
        <v>2</v>
      </c>
      <c r="Q703" s="7">
        <v>64.14</v>
      </c>
      <c r="R703" s="7">
        <v>73</v>
      </c>
      <c r="S703" s="7" t="s">
        <v>2972</v>
      </c>
      <c r="T703" s="7">
        <v>759</v>
      </c>
      <c r="U703" s="7" t="s">
        <v>206</v>
      </c>
      <c r="V703" s="7" t="s">
        <v>221</v>
      </c>
      <c r="W703" s="8" t="s">
        <v>41</v>
      </c>
      <c r="X703" s="3">
        <v>45571</v>
      </c>
      <c r="Y703" s="4" t="str">
        <f>TEXT(India_Data[[#This Row],[Order Date]],"YYYY")</f>
        <v>2024</v>
      </c>
      <c r="Z703" s="4" t="str">
        <f>TEXT(India_Data[[#This Row],[Order Date]],"dddd")</f>
        <v>Sunday</v>
      </c>
      <c r="AA703" s="4" t="str">
        <f>TEXT(India_Data[[#This Row],[Order Date]],"MMMM")</f>
        <v>October</v>
      </c>
      <c r="AB703" s="4">
        <v>45602</v>
      </c>
      <c r="AC703" t="str">
        <f>IF(OR(India_Data[[#This Row],[Dayname]]="Sunday",India_Data[[#This Row],[Dayname]]="Saturday"),"Weekend","Weekday")</f>
        <v>Weekend</v>
      </c>
      <c r="AD703">
        <f>WEEKDAY(India_Data[[#This Row],[Order Date]])</f>
        <v>1</v>
      </c>
      <c r="AE703" t="str">
        <f>IF(OR(India_Data[[#This Row],[Column1]]=1,India_Data[[#This Row],[Column1]]=7),"Weekend","Weekday")</f>
        <v>Weekend</v>
      </c>
      <c r="AF703" s="15">
        <f>WEEKDAY(India_Data[[#This Row],[Order Date]],2)</f>
        <v>7</v>
      </c>
      <c r="AG703" s="15" t="str">
        <f>IF(India_Data[[#This Row],[Column3]]&gt;5,"Weekend","weekday")</f>
        <v>Weekend</v>
      </c>
    </row>
    <row r="704" spans="1:33" x14ac:dyDescent="0.35">
      <c r="A704" s="9">
        <v>703</v>
      </c>
      <c r="B704" s="7" t="s">
        <v>4047</v>
      </c>
      <c r="C704" s="7" t="s">
        <v>3998</v>
      </c>
      <c r="D704" s="7" t="s">
        <v>2981</v>
      </c>
      <c r="E704" s="7" t="s">
        <v>2982</v>
      </c>
      <c r="F704" s="7" t="s">
        <v>29</v>
      </c>
      <c r="G704" s="7" t="s">
        <v>324</v>
      </c>
      <c r="H704" s="7" t="s">
        <v>31</v>
      </c>
      <c r="I704" s="7" t="s">
        <v>32</v>
      </c>
      <c r="J704" s="7" t="s">
        <v>33</v>
      </c>
      <c r="K704" s="7" t="s">
        <v>3628</v>
      </c>
      <c r="L704" s="7" t="s">
        <v>1508</v>
      </c>
      <c r="M704" s="7" t="s">
        <v>1548</v>
      </c>
      <c r="N704" s="7" t="s">
        <v>3629</v>
      </c>
      <c r="O704" s="7">
        <v>217.2</v>
      </c>
      <c r="P704" s="7">
        <v>2</v>
      </c>
      <c r="Q704" s="7">
        <v>32.58</v>
      </c>
      <c r="R704" s="7">
        <v>37.549999999999997</v>
      </c>
      <c r="S704" s="7" t="s">
        <v>2337</v>
      </c>
      <c r="T704" s="7">
        <v>441</v>
      </c>
      <c r="U704" s="7" t="s">
        <v>206</v>
      </c>
      <c r="V704" s="7" t="s">
        <v>228</v>
      </c>
      <c r="W704" s="8" t="s">
        <v>41</v>
      </c>
      <c r="X704" s="3">
        <v>45490</v>
      </c>
      <c r="Y704" s="4" t="str">
        <f>TEXT(India_Data[[#This Row],[Order Date]],"YYYY")</f>
        <v>2024</v>
      </c>
      <c r="Z704" s="4" t="str">
        <f>TEXT(India_Data[[#This Row],[Order Date]],"dddd")</f>
        <v>Wednesday</v>
      </c>
      <c r="AA704" s="4" t="str">
        <f>TEXT(India_Data[[#This Row],[Order Date]],"MMMM")</f>
        <v>July</v>
      </c>
      <c r="AB704" s="4">
        <v>45493</v>
      </c>
      <c r="AC704" t="str">
        <f>IF(OR(India_Data[[#This Row],[Dayname]]="Sunday",India_Data[[#This Row],[Dayname]]="Saturday"),"Weekend","Weekday")</f>
        <v>Weekday</v>
      </c>
      <c r="AD704">
        <f>WEEKDAY(India_Data[[#This Row],[Order Date]])</f>
        <v>4</v>
      </c>
      <c r="AE704" t="str">
        <f>IF(OR(India_Data[[#This Row],[Column1]]=1,India_Data[[#This Row],[Column1]]=7),"Weekend","Weekday")</f>
        <v>Weekday</v>
      </c>
      <c r="AF704" s="15">
        <f>WEEKDAY(India_Data[[#This Row],[Order Date]],2)</f>
        <v>3</v>
      </c>
      <c r="AG704" s="15" t="str">
        <f>IF(India_Data[[#This Row],[Column3]]&gt;5,"Weekend","weekday")</f>
        <v>weekday</v>
      </c>
    </row>
    <row r="705" spans="1:33" x14ac:dyDescent="0.35">
      <c r="A705" s="9">
        <v>704</v>
      </c>
      <c r="B705" s="7" t="s">
        <v>4085</v>
      </c>
      <c r="C705" s="7" t="s">
        <v>3998</v>
      </c>
      <c r="D705" s="7" t="s">
        <v>2369</v>
      </c>
      <c r="E705" s="7" t="s">
        <v>2370</v>
      </c>
      <c r="F705" s="7" t="s">
        <v>29</v>
      </c>
      <c r="G705" s="7" t="s">
        <v>1333</v>
      </c>
      <c r="H705" s="7" t="s">
        <v>179</v>
      </c>
      <c r="I705" s="7" t="s">
        <v>32</v>
      </c>
      <c r="J705" s="7" t="s">
        <v>180</v>
      </c>
      <c r="K705" s="7" t="s">
        <v>3628</v>
      </c>
      <c r="L705" s="7" t="s">
        <v>1508</v>
      </c>
      <c r="M705" s="7" t="s">
        <v>1548</v>
      </c>
      <c r="N705" s="7" t="s">
        <v>3629</v>
      </c>
      <c r="O705" s="7">
        <v>434.4</v>
      </c>
      <c r="P705" s="7">
        <v>4</v>
      </c>
      <c r="Q705" s="7">
        <v>65.16</v>
      </c>
      <c r="R705" s="7">
        <v>83.62</v>
      </c>
      <c r="S705" s="7" t="s">
        <v>2972</v>
      </c>
      <c r="T705" s="7">
        <v>38</v>
      </c>
      <c r="U705" s="7" t="s">
        <v>206</v>
      </c>
      <c r="V705" s="7" t="s">
        <v>207</v>
      </c>
      <c r="W705" s="8" t="s">
        <v>58</v>
      </c>
      <c r="X705" s="3">
        <v>45571</v>
      </c>
      <c r="Y705" s="4" t="str">
        <f>TEXT(India_Data[[#This Row],[Order Date]],"YYYY")</f>
        <v>2024</v>
      </c>
      <c r="Z705" s="4" t="str">
        <f>TEXT(India_Data[[#This Row],[Order Date]],"dddd")</f>
        <v>Sunday</v>
      </c>
      <c r="AA705" s="4" t="str">
        <f>TEXT(India_Data[[#This Row],[Order Date]],"MMMM")</f>
        <v>October</v>
      </c>
      <c r="AB705" s="4">
        <v>45456</v>
      </c>
      <c r="AC705" t="str">
        <f>IF(OR(India_Data[[#This Row],[Dayname]]="Sunday",India_Data[[#This Row],[Dayname]]="Saturday"),"Weekend","Weekday")</f>
        <v>Weekend</v>
      </c>
      <c r="AD705">
        <f>WEEKDAY(India_Data[[#This Row],[Order Date]])</f>
        <v>1</v>
      </c>
      <c r="AE705" t="str">
        <f>IF(OR(India_Data[[#This Row],[Column1]]=1,India_Data[[#This Row],[Column1]]=7),"Weekend","Weekday")</f>
        <v>Weekend</v>
      </c>
      <c r="AF705" s="15">
        <f>WEEKDAY(India_Data[[#This Row],[Order Date]],2)</f>
        <v>7</v>
      </c>
      <c r="AG705" s="15" t="str">
        <f>IF(India_Data[[#This Row],[Column3]]&gt;5,"Weekend","weekday")</f>
        <v>Weekend</v>
      </c>
    </row>
    <row r="706" spans="1:33" x14ac:dyDescent="0.35">
      <c r="A706" s="9">
        <v>705</v>
      </c>
      <c r="B706" s="7" t="s">
        <v>4092</v>
      </c>
      <c r="C706" s="7" t="s">
        <v>3998</v>
      </c>
      <c r="D706" s="7" t="s">
        <v>4093</v>
      </c>
      <c r="E706" s="7" t="s">
        <v>4094</v>
      </c>
      <c r="F706" s="7" t="s">
        <v>171</v>
      </c>
      <c r="G706" s="7" t="s">
        <v>1537</v>
      </c>
      <c r="H706" s="7" t="s">
        <v>63</v>
      </c>
      <c r="I706" s="7" t="s">
        <v>32</v>
      </c>
      <c r="J706" s="7" t="s">
        <v>54</v>
      </c>
      <c r="K706" s="7" t="s">
        <v>4095</v>
      </c>
      <c r="L706" s="7" t="s">
        <v>1508</v>
      </c>
      <c r="M706" s="7" t="s">
        <v>1548</v>
      </c>
      <c r="N706" s="7" t="s">
        <v>4096</v>
      </c>
      <c r="O706" s="7">
        <v>66.959999999999994</v>
      </c>
      <c r="P706" s="7">
        <v>3</v>
      </c>
      <c r="Q706" s="7">
        <v>5.31</v>
      </c>
      <c r="R706" s="7">
        <v>10.55</v>
      </c>
      <c r="S706" s="7" t="s">
        <v>2337</v>
      </c>
      <c r="T706" s="7">
        <v>637</v>
      </c>
      <c r="U706" s="7" t="s">
        <v>206</v>
      </c>
      <c r="V706" s="7" t="s">
        <v>214</v>
      </c>
      <c r="W706" s="8" t="s">
        <v>41</v>
      </c>
      <c r="X706" s="3">
        <v>44574</v>
      </c>
      <c r="Y706" s="4" t="str">
        <f>TEXT(India_Data[[#This Row],[Order Date]],"YYYY")</f>
        <v>2022</v>
      </c>
      <c r="Z706" s="4" t="str">
        <f>TEXT(India_Data[[#This Row],[Order Date]],"dddd")</f>
        <v>Thursday</v>
      </c>
      <c r="AA706" s="4" t="str">
        <f>TEXT(India_Data[[#This Row],[Order Date]],"MMMM")</f>
        <v>January</v>
      </c>
      <c r="AB706" s="4">
        <v>44577</v>
      </c>
      <c r="AC706" t="str">
        <f>IF(OR(India_Data[[#This Row],[Dayname]]="Sunday",India_Data[[#This Row],[Dayname]]="Saturday"),"Weekend","Weekday")</f>
        <v>Weekday</v>
      </c>
      <c r="AD706">
        <f>WEEKDAY(India_Data[[#This Row],[Order Date]])</f>
        <v>5</v>
      </c>
      <c r="AE706" t="str">
        <f>IF(OR(India_Data[[#This Row],[Column1]]=1,India_Data[[#This Row],[Column1]]=7),"Weekend","Weekday")</f>
        <v>Weekday</v>
      </c>
      <c r="AF706" s="15">
        <f>WEEKDAY(India_Data[[#This Row],[Order Date]],2)</f>
        <v>4</v>
      </c>
      <c r="AG706" s="15" t="str">
        <f>IF(India_Data[[#This Row],[Column3]]&gt;5,"Weekend","weekday")</f>
        <v>weekday</v>
      </c>
    </row>
    <row r="707" spans="1:33" x14ac:dyDescent="0.35">
      <c r="A707" s="9">
        <v>706</v>
      </c>
      <c r="B707" s="7" t="s">
        <v>3655</v>
      </c>
      <c r="C707" s="7" t="s">
        <v>3631</v>
      </c>
      <c r="D707" s="7" t="s">
        <v>3656</v>
      </c>
      <c r="E707" s="7" t="s">
        <v>3657</v>
      </c>
      <c r="F707" s="7" t="s">
        <v>29</v>
      </c>
      <c r="G707" s="7" t="s">
        <v>3658</v>
      </c>
      <c r="H707" s="7" t="s">
        <v>157</v>
      </c>
      <c r="I707" s="7" t="s">
        <v>32</v>
      </c>
      <c r="J707" s="7" t="s">
        <v>47</v>
      </c>
      <c r="K707" s="7" t="s">
        <v>2654</v>
      </c>
      <c r="L707" s="7" t="s">
        <v>1508</v>
      </c>
      <c r="M707" s="7" t="s">
        <v>1548</v>
      </c>
      <c r="N707" s="7" t="s">
        <v>2655</v>
      </c>
      <c r="O707" s="7">
        <v>25.23</v>
      </c>
      <c r="P707" s="7">
        <v>1</v>
      </c>
      <c r="Q707" s="7">
        <v>9.33</v>
      </c>
      <c r="R707" s="7">
        <v>7.23</v>
      </c>
      <c r="S707" s="7" t="s">
        <v>2972</v>
      </c>
      <c r="T707" s="7">
        <v>269</v>
      </c>
      <c r="U707" s="7" t="s">
        <v>206</v>
      </c>
      <c r="V707" s="7" t="s">
        <v>221</v>
      </c>
      <c r="W707" s="8" t="s">
        <v>41</v>
      </c>
      <c r="X707" s="3">
        <v>45069</v>
      </c>
      <c r="Y707" s="4" t="str">
        <f>TEXT(India_Data[[#This Row],[Order Date]],"YYYY")</f>
        <v>2023</v>
      </c>
      <c r="Z707" s="4" t="str">
        <f>TEXT(India_Data[[#This Row],[Order Date]],"dddd")</f>
        <v>Tuesday</v>
      </c>
      <c r="AA707" s="4" t="str">
        <f>TEXT(India_Data[[#This Row],[Order Date]],"MMMM")</f>
        <v>May</v>
      </c>
      <c r="AB707" s="4">
        <v>45072</v>
      </c>
      <c r="AC707" t="str">
        <f>IF(OR(India_Data[[#This Row],[Dayname]]="Sunday",India_Data[[#This Row],[Dayname]]="Saturday"),"Weekend","Weekday")</f>
        <v>Weekday</v>
      </c>
      <c r="AD707">
        <f>WEEKDAY(India_Data[[#This Row],[Order Date]])</f>
        <v>3</v>
      </c>
      <c r="AE707" t="str">
        <f>IF(OR(India_Data[[#This Row],[Column1]]=1,India_Data[[#This Row],[Column1]]=7),"Weekend","Weekday")</f>
        <v>Weekday</v>
      </c>
      <c r="AF707" s="15">
        <f>WEEKDAY(India_Data[[#This Row],[Order Date]],2)</f>
        <v>2</v>
      </c>
      <c r="AG707" s="15" t="str">
        <f>IF(India_Data[[#This Row],[Column3]]&gt;5,"Weekend","weekday")</f>
        <v>weekday</v>
      </c>
    </row>
    <row r="708" spans="1:33" x14ac:dyDescent="0.35">
      <c r="A708" s="9">
        <v>707</v>
      </c>
      <c r="B708" s="7" t="s">
        <v>3767</v>
      </c>
      <c r="C708" s="7" t="s">
        <v>3631</v>
      </c>
      <c r="D708" s="7" t="s">
        <v>148</v>
      </c>
      <c r="E708" s="7" t="s">
        <v>149</v>
      </c>
      <c r="F708" s="7" t="s">
        <v>110</v>
      </c>
      <c r="G708" s="7" t="s">
        <v>786</v>
      </c>
      <c r="H708" s="7" t="s">
        <v>63</v>
      </c>
      <c r="I708" s="7" t="s">
        <v>32</v>
      </c>
      <c r="J708" s="7" t="s">
        <v>54</v>
      </c>
      <c r="K708" s="7" t="s">
        <v>1776</v>
      </c>
      <c r="L708" s="7" t="s">
        <v>1508</v>
      </c>
      <c r="M708" s="7" t="s">
        <v>1548</v>
      </c>
      <c r="N708" s="7" t="s">
        <v>1777</v>
      </c>
      <c r="O708" s="7">
        <v>311.39999999999998</v>
      </c>
      <c r="P708" s="7">
        <v>6</v>
      </c>
      <c r="Q708" s="7">
        <v>111.96</v>
      </c>
      <c r="R708" s="7">
        <v>36.17</v>
      </c>
      <c r="S708" s="7" t="s">
        <v>2337</v>
      </c>
      <c r="T708" s="7">
        <v>651</v>
      </c>
      <c r="U708" s="7" t="s">
        <v>206</v>
      </c>
      <c r="V708" s="7" t="s">
        <v>228</v>
      </c>
      <c r="W708" s="8" t="s">
        <v>41</v>
      </c>
      <c r="X708" s="3">
        <v>44250</v>
      </c>
      <c r="Y708" s="4" t="str">
        <f>TEXT(India_Data[[#This Row],[Order Date]],"YYYY")</f>
        <v>2021</v>
      </c>
      <c r="Z708" s="4" t="str">
        <f>TEXT(India_Data[[#This Row],[Order Date]],"dddd")</f>
        <v>Tuesday</v>
      </c>
      <c r="AA708" s="4" t="str">
        <f>TEXT(India_Data[[#This Row],[Order Date]],"MMMM")</f>
        <v>February</v>
      </c>
      <c r="AB708" s="4">
        <v>44253</v>
      </c>
      <c r="AC708" t="str">
        <f>IF(OR(India_Data[[#This Row],[Dayname]]="Sunday",India_Data[[#This Row],[Dayname]]="Saturday"),"Weekend","Weekday")</f>
        <v>Weekday</v>
      </c>
      <c r="AD708">
        <f>WEEKDAY(India_Data[[#This Row],[Order Date]])</f>
        <v>3</v>
      </c>
      <c r="AE708" t="str">
        <f>IF(OR(India_Data[[#This Row],[Column1]]=1,India_Data[[#This Row],[Column1]]=7),"Weekend","Weekday")</f>
        <v>Weekday</v>
      </c>
      <c r="AF708" s="15">
        <f>WEEKDAY(India_Data[[#This Row],[Order Date]],2)</f>
        <v>2</v>
      </c>
      <c r="AG708" s="15" t="str">
        <f>IF(India_Data[[#This Row],[Column3]]&gt;5,"Weekend","weekday")</f>
        <v>weekday</v>
      </c>
    </row>
    <row r="709" spans="1:33" x14ac:dyDescent="0.35">
      <c r="A709" s="9">
        <v>708</v>
      </c>
      <c r="B709" s="7" t="s">
        <v>3102</v>
      </c>
      <c r="C709" s="7" t="s">
        <v>2928</v>
      </c>
      <c r="D709" s="7" t="s">
        <v>3103</v>
      </c>
      <c r="E709" s="7" t="s">
        <v>3104</v>
      </c>
      <c r="F709" s="7" t="s">
        <v>171</v>
      </c>
      <c r="G709" s="7" t="s">
        <v>645</v>
      </c>
      <c r="H709" s="7" t="s">
        <v>563</v>
      </c>
      <c r="I709" s="7" t="s">
        <v>32</v>
      </c>
      <c r="J709" s="7" t="s">
        <v>54</v>
      </c>
      <c r="K709" s="7" t="s">
        <v>1827</v>
      </c>
      <c r="L709" s="7" t="s">
        <v>1508</v>
      </c>
      <c r="M709" s="7" t="s">
        <v>1548</v>
      </c>
      <c r="N709" s="7" t="s">
        <v>1828</v>
      </c>
      <c r="O709" s="7">
        <v>169.74</v>
      </c>
      <c r="P709" s="7">
        <v>3</v>
      </c>
      <c r="Q709" s="7">
        <v>79.739999999999995</v>
      </c>
      <c r="R709" s="7">
        <v>13.48</v>
      </c>
      <c r="S709" s="7" t="s">
        <v>38</v>
      </c>
      <c r="T709" s="7">
        <v>509</v>
      </c>
      <c r="U709" s="7" t="s">
        <v>206</v>
      </c>
      <c r="V709" s="7" t="s">
        <v>214</v>
      </c>
      <c r="W709" s="8" t="s">
        <v>41</v>
      </c>
      <c r="X709" s="3">
        <v>45060</v>
      </c>
      <c r="Y709" s="4" t="str">
        <f>TEXT(India_Data[[#This Row],[Order Date]],"YYYY")</f>
        <v>2023</v>
      </c>
      <c r="Z709" s="4" t="str">
        <f>TEXT(India_Data[[#This Row],[Order Date]],"dddd")</f>
        <v>Sunday</v>
      </c>
      <c r="AA709" s="4" t="str">
        <f>TEXT(India_Data[[#This Row],[Order Date]],"MMMM")</f>
        <v>May</v>
      </c>
      <c r="AB709" s="4">
        <v>45063</v>
      </c>
      <c r="AC709" t="str">
        <f>IF(OR(India_Data[[#This Row],[Dayname]]="Sunday",India_Data[[#This Row],[Dayname]]="Saturday"),"Weekend","Weekday")</f>
        <v>Weekend</v>
      </c>
      <c r="AD709">
        <f>WEEKDAY(India_Data[[#This Row],[Order Date]])</f>
        <v>1</v>
      </c>
      <c r="AE709" t="str">
        <f>IF(OR(India_Data[[#This Row],[Column1]]=1,India_Data[[#This Row],[Column1]]=7),"Weekend","Weekday")</f>
        <v>Weekend</v>
      </c>
      <c r="AF709" s="15">
        <f>WEEKDAY(India_Data[[#This Row],[Order Date]],2)</f>
        <v>7</v>
      </c>
      <c r="AG709" s="15" t="str">
        <f>IF(India_Data[[#This Row],[Column3]]&gt;5,"Weekend","weekday")</f>
        <v>Weekend</v>
      </c>
    </row>
    <row r="710" spans="1:33" x14ac:dyDescent="0.35">
      <c r="A710" s="9">
        <v>709</v>
      </c>
      <c r="B710" s="7" t="s">
        <v>3105</v>
      </c>
      <c r="C710" s="7" t="s">
        <v>2928</v>
      </c>
      <c r="D710" s="7" t="s">
        <v>2970</v>
      </c>
      <c r="E710" s="7" t="s">
        <v>2971</v>
      </c>
      <c r="F710" s="7" t="s">
        <v>110</v>
      </c>
      <c r="G710" s="7" t="s">
        <v>1053</v>
      </c>
      <c r="H710" s="7" t="s">
        <v>31</v>
      </c>
      <c r="I710" s="7" t="s">
        <v>32</v>
      </c>
      <c r="J710" s="7" t="s">
        <v>33</v>
      </c>
      <c r="K710" s="7" t="s">
        <v>3106</v>
      </c>
      <c r="L710" s="7" t="s">
        <v>1508</v>
      </c>
      <c r="M710" s="7" t="s">
        <v>1548</v>
      </c>
      <c r="N710" s="7" t="s">
        <v>3107</v>
      </c>
      <c r="O710" s="7">
        <v>70.44</v>
      </c>
      <c r="P710" s="7">
        <v>4</v>
      </c>
      <c r="Q710" s="7">
        <v>25.32</v>
      </c>
      <c r="R710" s="7">
        <v>1.44</v>
      </c>
      <c r="S710" s="7" t="s">
        <v>38</v>
      </c>
      <c r="T710" s="7">
        <v>105</v>
      </c>
      <c r="U710" s="7" t="s">
        <v>206</v>
      </c>
      <c r="V710" s="7" t="s">
        <v>221</v>
      </c>
      <c r="W710" s="8" t="s">
        <v>41</v>
      </c>
      <c r="X710" s="3">
        <v>44641</v>
      </c>
      <c r="Y710" s="4" t="str">
        <f>TEXT(India_Data[[#This Row],[Order Date]],"YYYY")</f>
        <v>2022</v>
      </c>
      <c r="Z710" s="4" t="str">
        <f>TEXT(India_Data[[#This Row],[Order Date]],"dddd")</f>
        <v>Monday</v>
      </c>
      <c r="AA710" s="4" t="str">
        <f>TEXT(India_Data[[#This Row],[Order Date]],"MMMM")</f>
        <v>March</v>
      </c>
      <c r="AB710" s="4">
        <v>44644</v>
      </c>
      <c r="AC710" t="str">
        <f>IF(OR(India_Data[[#This Row],[Dayname]]="Sunday",India_Data[[#This Row],[Dayname]]="Saturday"),"Weekend","Weekday")</f>
        <v>Weekday</v>
      </c>
      <c r="AD710">
        <f>WEEKDAY(India_Data[[#This Row],[Order Date]])</f>
        <v>2</v>
      </c>
      <c r="AE710" t="str">
        <f>IF(OR(India_Data[[#This Row],[Column1]]=1,India_Data[[#This Row],[Column1]]=7),"Weekend","Weekday")</f>
        <v>Weekday</v>
      </c>
      <c r="AF710" s="15">
        <f>WEEKDAY(India_Data[[#This Row],[Order Date]],2)</f>
        <v>1</v>
      </c>
      <c r="AG710" s="15" t="str">
        <f>IF(India_Data[[#This Row],[Column3]]&gt;5,"Weekend","weekday")</f>
        <v>weekday</v>
      </c>
    </row>
    <row r="711" spans="1:33" x14ac:dyDescent="0.35">
      <c r="A711" s="9">
        <v>710</v>
      </c>
      <c r="B711" s="7" t="s">
        <v>3555</v>
      </c>
      <c r="C711" s="7" t="s">
        <v>2928</v>
      </c>
      <c r="D711" s="7" t="s">
        <v>1523</v>
      </c>
      <c r="E711" s="7" t="s">
        <v>1524</v>
      </c>
      <c r="F711" s="7" t="s">
        <v>29</v>
      </c>
      <c r="G711" s="7" t="s">
        <v>74</v>
      </c>
      <c r="H711" s="7" t="s">
        <v>63</v>
      </c>
      <c r="I711" s="7" t="s">
        <v>32</v>
      </c>
      <c r="J711" s="7" t="s">
        <v>54</v>
      </c>
      <c r="K711" s="7" t="s">
        <v>3556</v>
      </c>
      <c r="L711" s="7" t="s">
        <v>1508</v>
      </c>
      <c r="M711" s="7" t="s">
        <v>1548</v>
      </c>
      <c r="N711" s="7" t="s">
        <v>3557</v>
      </c>
      <c r="O711" s="7">
        <v>132.03</v>
      </c>
      <c r="P711" s="7">
        <v>3</v>
      </c>
      <c r="Q711" s="7">
        <v>54.09</v>
      </c>
      <c r="R711" s="7">
        <v>18.440000000000001</v>
      </c>
      <c r="S711" s="7" t="s">
        <v>38</v>
      </c>
      <c r="T711" s="7">
        <v>531</v>
      </c>
      <c r="U711" s="7" t="s">
        <v>206</v>
      </c>
      <c r="V711" s="7" t="s">
        <v>207</v>
      </c>
      <c r="W711" s="8" t="s">
        <v>58</v>
      </c>
      <c r="X711" s="3">
        <v>45069</v>
      </c>
      <c r="Y711" s="4" t="str">
        <f>TEXT(India_Data[[#This Row],[Order Date]],"YYYY")</f>
        <v>2023</v>
      </c>
      <c r="Z711" s="4" t="str">
        <f>TEXT(India_Data[[#This Row],[Order Date]],"dddd")</f>
        <v>Tuesday</v>
      </c>
      <c r="AA711" s="4" t="str">
        <f>TEXT(India_Data[[#This Row],[Order Date]],"MMMM")</f>
        <v>May</v>
      </c>
      <c r="AB711" s="4">
        <v>45072</v>
      </c>
      <c r="AC711" t="str">
        <f>IF(OR(India_Data[[#This Row],[Dayname]]="Sunday",India_Data[[#This Row],[Dayname]]="Saturday"),"Weekend","Weekday")</f>
        <v>Weekday</v>
      </c>
      <c r="AD711">
        <f>WEEKDAY(India_Data[[#This Row],[Order Date]])</f>
        <v>3</v>
      </c>
      <c r="AE711" t="str">
        <f>IF(OR(India_Data[[#This Row],[Column1]]=1,India_Data[[#This Row],[Column1]]=7),"Weekend","Weekday")</f>
        <v>Weekday</v>
      </c>
      <c r="AF711" s="15">
        <f>WEEKDAY(India_Data[[#This Row],[Order Date]],2)</f>
        <v>2</v>
      </c>
      <c r="AG711" s="15" t="str">
        <f>IF(India_Data[[#This Row],[Column3]]&gt;5,"Weekend","weekday")</f>
        <v>weekday</v>
      </c>
    </row>
    <row r="712" spans="1:33" x14ac:dyDescent="0.35">
      <c r="A712" s="9">
        <v>711</v>
      </c>
      <c r="B712" s="7" t="s">
        <v>3108</v>
      </c>
      <c r="C712" s="7" t="s">
        <v>2928</v>
      </c>
      <c r="D712" s="7" t="s">
        <v>3109</v>
      </c>
      <c r="E712" s="7" t="s">
        <v>3110</v>
      </c>
      <c r="F712" s="7" t="s">
        <v>29</v>
      </c>
      <c r="G712" s="7" t="s">
        <v>1230</v>
      </c>
      <c r="H712" s="7" t="s">
        <v>1231</v>
      </c>
      <c r="I712" s="7" t="s">
        <v>32</v>
      </c>
      <c r="J712" s="7" t="s">
        <v>33</v>
      </c>
      <c r="K712" s="7" t="s">
        <v>3111</v>
      </c>
      <c r="L712" s="7" t="s">
        <v>1508</v>
      </c>
      <c r="M712" s="7" t="s">
        <v>1513</v>
      </c>
      <c r="N712" s="7" t="s">
        <v>3112</v>
      </c>
      <c r="O712" s="7">
        <v>3094.56</v>
      </c>
      <c r="P712" s="7">
        <v>6</v>
      </c>
      <c r="Q712" s="7">
        <v>1423.44</v>
      </c>
      <c r="R712" s="7">
        <v>227.67</v>
      </c>
      <c r="S712" s="7" t="s">
        <v>38</v>
      </c>
      <c r="T712" s="7">
        <v>385</v>
      </c>
      <c r="U712" s="7" t="s">
        <v>206</v>
      </c>
      <c r="V712" s="7" t="s">
        <v>214</v>
      </c>
      <c r="W712" s="8" t="s">
        <v>58</v>
      </c>
      <c r="X712" s="3">
        <v>44551</v>
      </c>
      <c r="Y712" s="4" t="str">
        <f>TEXT(India_Data[[#This Row],[Order Date]],"YYYY")</f>
        <v>2021</v>
      </c>
      <c r="Z712" s="4" t="str">
        <f>TEXT(India_Data[[#This Row],[Order Date]],"dddd")</f>
        <v>Tuesday</v>
      </c>
      <c r="AA712" s="4" t="str">
        <f>TEXT(India_Data[[#This Row],[Order Date]],"MMMM")</f>
        <v>December</v>
      </c>
      <c r="AB712" s="4">
        <v>44553</v>
      </c>
      <c r="AC712" t="str">
        <f>IF(OR(India_Data[[#This Row],[Dayname]]="Sunday",India_Data[[#This Row],[Dayname]]="Saturday"),"Weekend","Weekday")</f>
        <v>Weekday</v>
      </c>
      <c r="AD712">
        <f>WEEKDAY(India_Data[[#This Row],[Order Date]])</f>
        <v>3</v>
      </c>
      <c r="AE712" t="str">
        <f>IF(OR(India_Data[[#This Row],[Column1]]=1,India_Data[[#This Row],[Column1]]=7),"Weekend","Weekday")</f>
        <v>Weekday</v>
      </c>
      <c r="AF712" s="15">
        <f>WEEKDAY(India_Data[[#This Row],[Order Date]],2)</f>
        <v>2</v>
      </c>
      <c r="AG712" s="15" t="str">
        <f>IF(India_Data[[#This Row],[Column3]]&gt;5,"Weekend","weekday")</f>
        <v>weekday</v>
      </c>
    </row>
    <row r="713" spans="1:33" x14ac:dyDescent="0.35">
      <c r="A713" s="9">
        <v>712</v>
      </c>
      <c r="B713" s="7" t="s">
        <v>3016</v>
      </c>
      <c r="C713" s="7" t="s">
        <v>2928</v>
      </c>
      <c r="D713" s="7" t="s">
        <v>934</v>
      </c>
      <c r="E713" s="7" t="s">
        <v>935</v>
      </c>
      <c r="F713" s="7" t="s">
        <v>171</v>
      </c>
      <c r="G713" s="7" t="s">
        <v>1571</v>
      </c>
      <c r="H713" s="7" t="s">
        <v>46</v>
      </c>
      <c r="I713" s="7" t="s">
        <v>32</v>
      </c>
      <c r="J713" s="7" t="s">
        <v>47</v>
      </c>
      <c r="K713" s="7" t="s">
        <v>3113</v>
      </c>
      <c r="L713" s="7" t="s">
        <v>1508</v>
      </c>
      <c r="M713" s="7" t="s">
        <v>1513</v>
      </c>
      <c r="N713" s="7" t="s">
        <v>3114</v>
      </c>
      <c r="O713" s="7">
        <v>477.84</v>
      </c>
      <c r="P713" s="7">
        <v>1</v>
      </c>
      <c r="Q713" s="7">
        <v>14.31</v>
      </c>
      <c r="R713" s="7">
        <v>52.69</v>
      </c>
      <c r="S713" s="7" t="s">
        <v>38</v>
      </c>
      <c r="T713" s="7">
        <v>158</v>
      </c>
      <c r="U713" s="7" t="s">
        <v>206</v>
      </c>
      <c r="V713" s="7" t="s">
        <v>221</v>
      </c>
      <c r="W713" s="8" t="s">
        <v>41</v>
      </c>
      <c r="X713" s="3">
        <v>45637</v>
      </c>
      <c r="Y713" s="4" t="str">
        <f>TEXT(India_Data[[#This Row],[Order Date]],"YYYY")</f>
        <v>2024</v>
      </c>
      <c r="Z713" s="4" t="str">
        <f>TEXT(India_Data[[#This Row],[Order Date]],"dddd")</f>
        <v>Wednesday</v>
      </c>
      <c r="AA713" s="4" t="str">
        <f>TEXT(India_Data[[#This Row],[Order Date]],"MMMM")</f>
        <v>December</v>
      </c>
      <c r="AB713" s="4">
        <v>45609</v>
      </c>
      <c r="AC713" t="str">
        <f>IF(OR(India_Data[[#This Row],[Dayname]]="Sunday",India_Data[[#This Row],[Dayname]]="Saturday"),"Weekend","Weekday")</f>
        <v>Weekday</v>
      </c>
      <c r="AD713">
        <f>WEEKDAY(India_Data[[#This Row],[Order Date]])</f>
        <v>4</v>
      </c>
      <c r="AE713" t="str">
        <f>IF(OR(India_Data[[#This Row],[Column1]]=1,India_Data[[#This Row],[Column1]]=7),"Weekend","Weekday")</f>
        <v>Weekday</v>
      </c>
      <c r="AF713" s="15">
        <f>WEEKDAY(India_Data[[#This Row],[Order Date]],2)</f>
        <v>3</v>
      </c>
      <c r="AG713" s="15" t="str">
        <f>IF(India_Data[[#This Row],[Column3]]&gt;5,"Weekend","weekday")</f>
        <v>weekday</v>
      </c>
    </row>
    <row r="714" spans="1:33" x14ac:dyDescent="0.35">
      <c r="A714" s="9">
        <v>713</v>
      </c>
      <c r="B714" s="7" t="s">
        <v>3768</v>
      </c>
      <c r="C714" s="7" t="s">
        <v>3631</v>
      </c>
      <c r="D714" s="7" t="s">
        <v>3769</v>
      </c>
      <c r="E714" s="7" t="s">
        <v>3770</v>
      </c>
      <c r="F714" s="7" t="s">
        <v>171</v>
      </c>
      <c r="G714" s="7" t="s">
        <v>291</v>
      </c>
      <c r="H714" s="7" t="s">
        <v>63</v>
      </c>
      <c r="I714" s="7" t="s">
        <v>32</v>
      </c>
      <c r="J714" s="7" t="s">
        <v>54</v>
      </c>
      <c r="K714" s="7" t="s">
        <v>3771</v>
      </c>
      <c r="L714" s="7" t="s">
        <v>1508</v>
      </c>
      <c r="M714" s="7" t="s">
        <v>1513</v>
      </c>
      <c r="N714" s="7" t="s">
        <v>3772</v>
      </c>
      <c r="O714" s="7">
        <v>535.79999999999995</v>
      </c>
      <c r="P714" s="7">
        <v>2</v>
      </c>
      <c r="Q714" s="7">
        <v>-96.48</v>
      </c>
      <c r="R714" s="7">
        <v>187.63</v>
      </c>
      <c r="S714" s="7" t="s">
        <v>2972</v>
      </c>
      <c r="T714" s="7">
        <v>31</v>
      </c>
      <c r="U714" s="7" t="s">
        <v>206</v>
      </c>
      <c r="V714" s="7" t="s">
        <v>228</v>
      </c>
      <c r="W714" s="8" t="s">
        <v>58</v>
      </c>
      <c r="X714" s="3">
        <v>45490</v>
      </c>
      <c r="Y714" s="4" t="str">
        <f>TEXT(India_Data[[#This Row],[Order Date]],"YYYY")</f>
        <v>2024</v>
      </c>
      <c r="Z714" s="4" t="str">
        <f>TEXT(India_Data[[#This Row],[Order Date]],"dddd")</f>
        <v>Wednesday</v>
      </c>
      <c r="AA714" s="4" t="str">
        <f>TEXT(India_Data[[#This Row],[Order Date]],"MMMM")</f>
        <v>July</v>
      </c>
      <c r="AB714" s="4">
        <v>45493</v>
      </c>
      <c r="AC714" t="str">
        <f>IF(OR(India_Data[[#This Row],[Dayname]]="Sunday",India_Data[[#This Row],[Dayname]]="Saturday"),"Weekend","Weekday")</f>
        <v>Weekday</v>
      </c>
      <c r="AD714">
        <f>WEEKDAY(India_Data[[#This Row],[Order Date]])</f>
        <v>4</v>
      </c>
      <c r="AE714" t="str">
        <f>IF(OR(India_Data[[#This Row],[Column1]]=1,India_Data[[#This Row],[Column1]]=7),"Weekend","Weekday")</f>
        <v>Weekday</v>
      </c>
      <c r="AF714" s="15">
        <f>WEEKDAY(India_Data[[#This Row],[Order Date]],2)</f>
        <v>3</v>
      </c>
      <c r="AG714" s="15" t="str">
        <f>IF(India_Data[[#This Row],[Column3]]&gt;5,"Weekend","weekday")</f>
        <v>weekday</v>
      </c>
    </row>
    <row r="715" spans="1:33" x14ac:dyDescent="0.35">
      <c r="A715" s="9">
        <v>714</v>
      </c>
      <c r="B715" s="7" t="s">
        <v>2810</v>
      </c>
      <c r="C715" s="7" t="s">
        <v>26</v>
      </c>
      <c r="D715" s="7" t="s">
        <v>2811</v>
      </c>
      <c r="E715" s="7" t="s">
        <v>2812</v>
      </c>
      <c r="F715" s="7" t="s">
        <v>29</v>
      </c>
      <c r="G715" s="7" t="s">
        <v>203</v>
      </c>
      <c r="H715" s="7" t="s">
        <v>53</v>
      </c>
      <c r="I715" s="7" t="s">
        <v>32</v>
      </c>
      <c r="J715" s="7" t="s">
        <v>54</v>
      </c>
      <c r="K715" s="7" t="s">
        <v>1574</v>
      </c>
      <c r="L715" s="7" t="s">
        <v>1508</v>
      </c>
      <c r="M715" s="7" t="s">
        <v>1509</v>
      </c>
      <c r="N715" s="7" t="s">
        <v>1575</v>
      </c>
      <c r="O715" s="7">
        <v>145.88999999999999</v>
      </c>
      <c r="P715" s="7">
        <v>1</v>
      </c>
      <c r="Q715" s="7">
        <v>18.96</v>
      </c>
      <c r="R715" s="7">
        <v>16.100000000000001</v>
      </c>
      <c r="S715" s="7" t="s">
        <v>2809</v>
      </c>
      <c r="T715" s="7">
        <v>188</v>
      </c>
      <c r="U715" s="7" t="s">
        <v>206</v>
      </c>
      <c r="V715" s="7" t="s">
        <v>207</v>
      </c>
      <c r="W715" s="8" t="s">
        <v>41</v>
      </c>
      <c r="X715" s="3">
        <v>45154</v>
      </c>
      <c r="Y715" s="4" t="str">
        <f>TEXT(India_Data[[#This Row],[Order Date]],"YYYY")</f>
        <v>2023</v>
      </c>
      <c r="Z715" s="4" t="str">
        <f>TEXT(India_Data[[#This Row],[Order Date]],"dddd")</f>
        <v>Wednesday</v>
      </c>
      <c r="AA715" s="4" t="str">
        <f>TEXT(India_Data[[#This Row],[Order Date]],"MMMM")</f>
        <v>August</v>
      </c>
      <c r="AB715" s="4">
        <v>45156</v>
      </c>
      <c r="AC715" t="str">
        <f>IF(OR(India_Data[[#This Row],[Dayname]]="Sunday",India_Data[[#This Row],[Dayname]]="Saturday"),"Weekend","Weekday")</f>
        <v>Weekday</v>
      </c>
      <c r="AD715">
        <f>WEEKDAY(India_Data[[#This Row],[Order Date]])</f>
        <v>4</v>
      </c>
      <c r="AE715" t="str">
        <f>IF(OR(India_Data[[#This Row],[Column1]]=1,India_Data[[#This Row],[Column1]]=7),"Weekend","Weekday")</f>
        <v>Weekday</v>
      </c>
      <c r="AF715" s="15">
        <f>WEEKDAY(India_Data[[#This Row],[Order Date]],2)</f>
        <v>3</v>
      </c>
      <c r="AG715" s="15" t="str">
        <f>IF(India_Data[[#This Row],[Column3]]&gt;5,"Weekend","weekday")</f>
        <v>weekday</v>
      </c>
    </row>
    <row r="716" spans="1:33" x14ac:dyDescent="0.35">
      <c r="A716" s="9">
        <v>715</v>
      </c>
      <c r="B716" s="7" t="s">
        <v>2843</v>
      </c>
      <c r="C716" s="7" t="s">
        <v>26</v>
      </c>
      <c r="D716" s="7" t="s">
        <v>2169</v>
      </c>
      <c r="E716" s="7" t="s">
        <v>2170</v>
      </c>
      <c r="F716" s="7" t="s">
        <v>29</v>
      </c>
      <c r="G716" s="7" t="s">
        <v>273</v>
      </c>
      <c r="H716" s="7" t="s">
        <v>179</v>
      </c>
      <c r="I716" s="7" t="s">
        <v>32</v>
      </c>
      <c r="J716" s="7" t="s">
        <v>180</v>
      </c>
      <c r="K716" s="7" t="s">
        <v>1930</v>
      </c>
      <c r="L716" s="7" t="s">
        <v>1508</v>
      </c>
      <c r="M716" s="7" t="s">
        <v>1548</v>
      </c>
      <c r="N716" s="7" t="s">
        <v>1931</v>
      </c>
      <c r="O716" s="7">
        <v>75.87</v>
      </c>
      <c r="P716" s="7">
        <v>3</v>
      </c>
      <c r="Q716" s="7">
        <v>18.899999999999999</v>
      </c>
      <c r="R716" s="7">
        <v>14.32</v>
      </c>
      <c r="S716" s="7" t="s">
        <v>2809</v>
      </c>
      <c r="T716" s="7">
        <v>554</v>
      </c>
      <c r="U716" s="7" t="s">
        <v>206</v>
      </c>
      <c r="V716" s="7" t="s">
        <v>214</v>
      </c>
      <c r="W716" s="8" t="s">
        <v>41</v>
      </c>
      <c r="X716" s="3">
        <v>45228</v>
      </c>
      <c r="Y716" s="4" t="str">
        <f>TEXT(India_Data[[#This Row],[Order Date]],"YYYY")</f>
        <v>2023</v>
      </c>
      <c r="Z716" s="4" t="str">
        <f>TEXT(India_Data[[#This Row],[Order Date]],"dddd")</f>
        <v>Sunday</v>
      </c>
      <c r="AA716" s="4" t="str">
        <f>TEXT(India_Data[[#This Row],[Order Date]],"MMMM")</f>
        <v>October</v>
      </c>
      <c r="AB716" s="4">
        <v>44996</v>
      </c>
      <c r="AC716" t="str">
        <f>IF(OR(India_Data[[#This Row],[Dayname]]="Sunday",India_Data[[#This Row],[Dayname]]="Saturday"),"Weekend","Weekday")</f>
        <v>Weekend</v>
      </c>
      <c r="AD716">
        <f>WEEKDAY(India_Data[[#This Row],[Order Date]])</f>
        <v>1</v>
      </c>
      <c r="AE716" t="str">
        <f>IF(OR(India_Data[[#This Row],[Column1]]=1,India_Data[[#This Row],[Column1]]=7),"Weekend","Weekday")</f>
        <v>Weekend</v>
      </c>
      <c r="AF716" s="15">
        <f>WEEKDAY(India_Data[[#This Row],[Order Date]],2)</f>
        <v>7</v>
      </c>
      <c r="AG716" s="15" t="str">
        <f>IF(India_Data[[#This Row],[Column3]]&gt;5,"Weekend","weekday")</f>
        <v>Weekend</v>
      </c>
    </row>
    <row r="717" spans="1:33" x14ac:dyDescent="0.35">
      <c r="A717" s="9">
        <v>716</v>
      </c>
      <c r="B717" s="7" t="s">
        <v>2844</v>
      </c>
      <c r="C717" s="7" t="s">
        <v>26</v>
      </c>
      <c r="D717" s="7" t="s">
        <v>2845</v>
      </c>
      <c r="E717" s="7" t="s">
        <v>2846</v>
      </c>
      <c r="F717" s="7" t="s">
        <v>171</v>
      </c>
      <c r="G717" s="7" t="s">
        <v>671</v>
      </c>
      <c r="H717" s="7" t="s">
        <v>672</v>
      </c>
      <c r="I717" s="7" t="s">
        <v>32</v>
      </c>
      <c r="J717" s="7" t="s">
        <v>33</v>
      </c>
      <c r="K717" s="7" t="s">
        <v>2847</v>
      </c>
      <c r="L717" s="7" t="s">
        <v>1942</v>
      </c>
      <c r="M717" s="7" t="s">
        <v>1969</v>
      </c>
      <c r="N717" s="7" t="s">
        <v>2848</v>
      </c>
      <c r="O717" s="7">
        <v>326.55</v>
      </c>
      <c r="P717" s="7">
        <v>5</v>
      </c>
      <c r="Q717" s="7">
        <v>146.85</v>
      </c>
      <c r="R717" s="7">
        <v>55.81</v>
      </c>
      <c r="S717" s="7" t="s">
        <v>2809</v>
      </c>
      <c r="T717" s="7">
        <v>137</v>
      </c>
      <c r="U717" s="7" t="s">
        <v>206</v>
      </c>
      <c r="V717" s="7" t="s">
        <v>221</v>
      </c>
      <c r="W717" s="8" t="s">
        <v>41</v>
      </c>
      <c r="X717" s="3">
        <v>45154</v>
      </c>
      <c r="Y717" s="4" t="str">
        <f>TEXT(India_Data[[#This Row],[Order Date]],"YYYY")</f>
        <v>2023</v>
      </c>
      <c r="Z717" s="4" t="str">
        <f>TEXT(India_Data[[#This Row],[Order Date]],"dddd")</f>
        <v>Wednesday</v>
      </c>
      <c r="AA717" s="4" t="str">
        <f>TEXT(India_Data[[#This Row],[Order Date]],"MMMM")</f>
        <v>August</v>
      </c>
      <c r="AB717" s="4">
        <v>45156</v>
      </c>
      <c r="AC717" t="str">
        <f>IF(OR(India_Data[[#This Row],[Dayname]]="Sunday",India_Data[[#This Row],[Dayname]]="Saturday"),"Weekend","Weekday")</f>
        <v>Weekday</v>
      </c>
      <c r="AD717">
        <f>WEEKDAY(India_Data[[#This Row],[Order Date]])</f>
        <v>4</v>
      </c>
      <c r="AE717" t="str">
        <f>IF(OR(India_Data[[#This Row],[Column1]]=1,India_Data[[#This Row],[Column1]]=7),"Weekend","Weekday")</f>
        <v>Weekday</v>
      </c>
      <c r="AF717" s="15">
        <f>WEEKDAY(India_Data[[#This Row],[Order Date]],2)</f>
        <v>3</v>
      </c>
      <c r="AG717" s="15" t="str">
        <f>IF(India_Data[[#This Row],[Column3]]&gt;5,"Weekend","weekday")</f>
        <v>weekday</v>
      </c>
    </row>
    <row r="718" spans="1:33" x14ac:dyDescent="0.35">
      <c r="A718" s="9">
        <v>717</v>
      </c>
      <c r="B718" s="7" t="s">
        <v>2814</v>
      </c>
      <c r="C718" s="7" t="s">
        <v>26</v>
      </c>
      <c r="D718" s="7" t="s">
        <v>488</v>
      </c>
      <c r="E718" s="7" t="s">
        <v>489</v>
      </c>
      <c r="F718" s="7" t="s">
        <v>171</v>
      </c>
      <c r="G718" s="7" t="s">
        <v>1154</v>
      </c>
      <c r="H718" s="7" t="s">
        <v>563</v>
      </c>
      <c r="I718" s="7" t="s">
        <v>32</v>
      </c>
      <c r="J718" s="7" t="s">
        <v>54</v>
      </c>
      <c r="K718" s="7" t="s">
        <v>1955</v>
      </c>
      <c r="L718" s="7" t="s">
        <v>1942</v>
      </c>
      <c r="M718" s="7" t="s">
        <v>1950</v>
      </c>
      <c r="N718" s="7" t="s">
        <v>1956</v>
      </c>
      <c r="O718" s="7">
        <v>1134.9000000000001</v>
      </c>
      <c r="P718" s="7">
        <v>3</v>
      </c>
      <c r="Q718" s="7">
        <v>45.36</v>
      </c>
      <c r="R718" s="7">
        <v>124.29</v>
      </c>
      <c r="S718" s="7" t="s">
        <v>2809</v>
      </c>
      <c r="T718" s="7">
        <v>102</v>
      </c>
      <c r="U718" s="7" t="s">
        <v>206</v>
      </c>
      <c r="V718" s="7" t="s">
        <v>228</v>
      </c>
      <c r="W718" s="8" t="s">
        <v>41</v>
      </c>
      <c r="X718" s="3">
        <v>45372</v>
      </c>
      <c r="Y718" s="4" t="str">
        <f>TEXT(India_Data[[#This Row],[Order Date]],"YYYY")</f>
        <v>2024</v>
      </c>
      <c r="Z718" s="4" t="str">
        <f>TEXT(India_Data[[#This Row],[Order Date]],"dddd")</f>
        <v>Thursday</v>
      </c>
      <c r="AA718" s="4" t="str">
        <f>TEXT(India_Data[[#This Row],[Order Date]],"MMMM")</f>
        <v>March</v>
      </c>
      <c r="AB718" s="4">
        <v>45375</v>
      </c>
      <c r="AC718" t="str">
        <f>IF(OR(India_Data[[#This Row],[Dayname]]="Sunday",India_Data[[#This Row],[Dayname]]="Saturday"),"Weekend","Weekday")</f>
        <v>Weekday</v>
      </c>
      <c r="AD718">
        <f>WEEKDAY(India_Data[[#This Row],[Order Date]])</f>
        <v>5</v>
      </c>
      <c r="AE718" t="str">
        <f>IF(OR(India_Data[[#This Row],[Column1]]=1,India_Data[[#This Row],[Column1]]=7),"Weekend","Weekday")</f>
        <v>Weekday</v>
      </c>
      <c r="AF718" s="15">
        <f>WEEKDAY(India_Data[[#This Row],[Order Date]],2)</f>
        <v>4</v>
      </c>
      <c r="AG718" s="15" t="str">
        <f>IF(India_Data[[#This Row],[Column3]]&gt;5,"Weekend","weekday")</f>
        <v>weekday</v>
      </c>
    </row>
    <row r="719" spans="1:33" x14ac:dyDescent="0.35">
      <c r="A719" s="9">
        <v>718</v>
      </c>
      <c r="B719" s="7" t="s">
        <v>2814</v>
      </c>
      <c r="C719" s="7" t="s">
        <v>26</v>
      </c>
      <c r="D719" s="7" t="s">
        <v>488</v>
      </c>
      <c r="E719" s="7" t="s">
        <v>489</v>
      </c>
      <c r="F719" s="7" t="s">
        <v>171</v>
      </c>
      <c r="G719" s="7" t="s">
        <v>1154</v>
      </c>
      <c r="H719" s="7" t="s">
        <v>563</v>
      </c>
      <c r="I719" s="7" t="s">
        <v>32</v>
      </c>
      <c r="J719" s="7" t="s">
        <v>54</v>
      </c>
      <c r="K719" s="7" t="s">
        <v>2849</v>
      </c>
      <c r="L719" s="7" t="s">
        <v>1942</v>
      </c>
      <c r="M719" s="7" t="s">
        <v>1950</v>
      </c>
      <c r="N719" s="7" t="s">
        <v>2850</v>
      </c>
      <c r="O719" s="7">
        <v>760.38</v>
      </c>
      <c r="P719" s="7">
        <v>2</v>
      </c>
      <c r="Q719" s="7">
        <v>144.41999999999999</v>
      </c>
      <c r="R719" s="7">
        <v>151.9</v>
      </c>
      <c r="S719" s="7" t="s">
        <v>2809</v>
      </c>
      <c r="T719" s="7">
        <v>342</v>
      </c>
      <c r="U719" s="7" t="s">
        <v>206</v>
      </c>
      <c r="V719" s="7" t="s">
        <v>207</v>
      </c>
      <c r="W719" s="8" t="s">
        <v>58</v>
      </c>
      <c r="X719" s="3">
        <v>45119</v>
      </c>
      <c r="Y719" s="4" t="str">
        <f>TEXT(India_Data[[#This Row],[Order Date]],"YYYY")</f>
        <v>2023</v>
      </c>
      <c r="Z719" s="4" t="str">
        <f>TEXT(India_Data[[#This Row],[Order Date]],"dddd")</f>
        <v>Wednesday</v>
      </c>
      <c r="AA719" s="4" t="str">
        <f>TEXT(India_Data[[#This Row],[Order Date]],"MMMM")</f>
        <v>July</v>
      </c>
      <c r="AB719" s="4">
        <v>45272</v>
      </c>
      <c r="AC719" t="str">
        <f>IF(OR(India_Data[[#This Row],[Dayname]]="Sunday",India_Data[[#This Row],[Dayname]]="Saturday"),"Weekend","Weekday")</f>
        <v>Weekday</v>
      </c>
      <c r="AD719">
        <f>WEEKDAY(India_Data[[#This Row],[Order Date]])</f>
        <v>4</v>
      </c>
      <c r="AE719" t="str">
        <f>IF(OR(India_Data[[#This Row],[Column1]]=1,India_Data[[#This Row],[Column1]]=7),"Weekend","Weekday")</f>
        <v>Weekday</v>
      </c>
      <c r="AF719" s="15">
        <f>WEEKDAY(India_Data[[#This Row],[Order Date]],2)</f>
        <v>3</v>
      </c>
      <c r="AG719" s="15" t="str">
        <f>IF(India_Data[[#This Row],[Column3]]&gt;5,"Weekend","weekday")</f>
        <v>weekday</v>
      </c>
    </row>
    <row r="720" spans="1:33" x14ac:dyDescent="0.35">
      <c r="A720" s="9">
        <v>719</v>
      </c>
      <c r="B720" s="7" t="s">
        <v>2851</v>
      </c>
      <c r="C720" s="7" t="s">
        <v>26</v>
      </c>
      <c r="D720" s="7" t="s">
        <v>2852</v>
      </c>
      <c r="E720" s="7" t="s">
        <v>2853</v>
      </c>
      <c r="F720" s="7" t="s">
        <v>110</v>
      </c>
      <c r="G720" s="7" t="s">
        <v>260</v>
      </c>
      <c r="H720" s="7" t="s">
        <v>260</v>
      </c>
      <c r="I720" s="7" t="s">
        <v>32</v>
      </c>
      <c r="J720" s="7" t="s">
        <v>33</v>
      </c>
      <c r="K720" s="7" t="s">
        <v>1899</v>
      </c>
      <c r="L720" s="7" t="s">
        <v>1508</v>
      </c>
      <c r="M720" s="7" t="s">
        <v>1518</v>
      </c>
      <c r="N720" s="7" t="s">
        <v>1900</v>
      </c>
      <c r="O720" s="7">
        <v>144</v>
      </c>
      <c r="P720" s="7">
        <v>2</v>
      </c>
      <c r="Q720" s="7">
        <v>67.680000000000007</v>
      </c>
      <c r="R720" s="7">
        <v>17.54</v>
      </c>
      <c r="S720" s="7" t="s">
        <v>2809</v>
      </c>
      <c r="T720" s="7">
        <v>43</v>
      </c>
      <c r="U720" s="7" t="s">
        <v>206</v>
      </c>
      <c r="V720" s="7" t="s">
        <v>214</v>
      </c>
      <c r="W720" s="8" t="s">
        <v>41</v>
      </c>
      <c r="X720" s="3">
        <v>44734</v>
      </c>
      <c r="Y720" s="4" t="str">
        <f>TEXT(India_Data[[#This Row],[Order Date]],"YYYY")</f>
        <v>2022</v>
      </c>
      <c r="Z720" s="4" t="str">
        <f>TEXT(India_Data[[#This Row],[Order Date]],"dddd")</f>
        <v>Wednesday</v>
      </c>
      <c r="AA720" s="4" t="str">
        <f>TEXT(India_Data[[#This Row],[Order Date]],"MMMM")</f>
        <v>June</v>
      </c>
      <c r="AB720" s="4">
        <v>44739</v>
      </c>
      <c r="AC720" t="str">
        <f>IF(OR(India_Data[[#This Row],[Dayname]]="Sunday",India_Data[[#This Row],[Dayname]]="Saturday"),"Weekend","Weekday")</f>
        <v>Weekday</v>
      </c>
      <c r="AD720">
        <f>WEEKDAY(India_Data[[#This Row],[Order Date]])</f>
        <v>4</v>
      </c>
      <c r="AE720" t="str">
        <f>IF(OR(India_Data[[#This Row],[Column1]]=1,India_Data[[#This Row],[Column1]]=7),"Weekend","Weekday")</f>
        <v>Weekday</v>
      </c>
      <c r="AF720" s="15">
        <f>WEEKDAY(India_Data[[#This Row],[Order Date]],2)</f>
        <v>3</v>
      </c>
      <c r="AG720" s="15" t="str">
        <f>IF(India_Data[[#This Row],[Column3]]&gt;5,"Weekend","weekday")</f>
        <v>weekday</v>
      </c>
    </row>
    <row r="721" spans="1:33" x14ac:dyDescent="0.35">
      <c r="A721" s="9">
        <v>720</v>
      </c>
      <c r="B721" s="7" t="s">
        <v>2804</v>
      </c>
      <c r="C721" s="7" t="s">
        <v>26</v>
      </c>
      <c r="D721" s="7" t="s">
        <v>2805</v>
      </c>
      <c r="E721" s="7" t="s">
        <v>2806</v>
      </c>
      <c r="F721" s="7" t="s">
        <v>29</v>
      </c>
      <c r="G721" s="7" t="s">
        <v>260</v>
      </c>
      <c r="H721" s="7" t="s">
        <v>260</v>
      </c>
      <c r="I721" s="7" t="s">
        <v>32</v>
      </c>
      <c r="J721" s="7" t="s">
        <v>33</v>
      </c>
      <c r="K721" s="7" t="s">
        <v>2854</v>
      </c>
      <c r="L721" s="7" t="s">
        <v>1942</v>
      </c>
      <c r="M721" s="7" t="s">
        <v>1969</v>
      </c>
      <c r="N721" s="7" t="s">
        <v>2855</v>
      </c>
      <c r="O721" s="7">
        <v>265.26</v>
      </c>
      <c r="P721" s="7">
        <v>2</v>
      </c>
      <c r="Q721" s="7">
        <v>13.26</v>
      </c>
      <c r="R721" s="7">
        <v>13.2</v>
      </c>
      <c r="S721" s="7" t="s">
        <v>2809</v>
      </c>
      <c r="T721" s="7">
        <v>597</v>
      </c>
      <c r="U721" s="7" t="s">
        <v>206</v>
      </c>
      <c r="V721" s="7" t="s">
        <v>221</v>
      </c>
      <c r="W721" s="8" t="s">
        <v>58</v>
      </c>
      <c r="X721" s="3">
        <v>44871</v>
      </c>
      <c r="Y721" s="4" t="str">
        <f>TEXT(India_Data[[#This Row],[Order Date]],"YYYY")</f>
        <v>2022</v>
      </c>
      <c r="Z721" s="4" t="str">
        <f>TEXT(India_Data[[#This Row],[Order Date]],"dddd")</f>
        <v>Sunday</v>
      </c>
      <c r="AA721" s="4" t="str">
        <f>TEXT(India_Data[[#This Row],[Order Date]],"MMMM")</f>
        <v>November</v>
      </c>
      <c r="AB721" s="4">
        <v>44727</v>
      </c>
      <c r="AC721" t="str">
        <f>IF(OR(India_Data[[#This Row],[Dayname]]="Sunday",India_Data[[#This Row],[Dayname]]="Saturday"),"Weekend","Weekday")</f>
        <v>Weekend</v>
      </c>
      <c r="AD721">
        <f>WEEKDAY(India_Data[[#This Row],[Order Date]])</f>
        <v>1</v>
      </c>
      <c r="AE721" t="str">
        <f>IF(OR(India_Data[[#This Row],[Column1]]=1,India_Data[[#This Row],[Column1]]=7),"Weekend","Weekday")</f>
        <v>Weekend</v>
      </c>
      <c r="AF721" s="15">
        <f>WEEKDAY(India_Data[[#This Row],[Order Date]],2)</f>
        <v>7</v>
      </c>
      <c r="AG721" s="15" t="str">
        <f>IF(India_Data[[#This Row],[Column3]]&gt;5,"Weekend","weekday")</f>
        <v>Weekend</v>
      </c>
    </row>
    <row r="722" spans="1:33" x14ac:dyDescent="0.35">
      <c r="A722" s="9">
        <v>721</v>
      </c>
      <c r="B722" s="7" t="s">
        <v>2424</v>
      </c>
      <c r="C722" s="7" t="s">
        <v>26</v>
      </c>
      <c r="D722" s="7" t="s">
        <v>2425</v>
      </c>
      <c r="E722" s="7" t="s">
        <v>2426</v>
      </c>
      <c r="F722" s="7" t="s">
        <v>171</v>
      </c>
      <c r="G722" s="7" t="s">
        <v>657</v>
      </c>
      <c r="H722" s="7" t="s">
        <v>143</v>
      </c>
      <c r="I722" s="7" t="s">
        <v>32</v>
      </c>
      <c r="J722" s="7" t="s">
        <v>33</v>
      </c>
      <c r="K722" s="7" t="s">
        <v>2549</v>
      </c>
      <c r="L722" s="7" t="s">
        <v>1508</v>
      </c>
      <c r="M722" s="7" t="s">
        <v>1513</v>
      </c>
      <c r="N722" s="7" t="s">
        <v>2550</v>
      </c>
      <c r="O722" s="7">
        <v>1718.1</v>
      </c>
      <c r="P722" s="7">
        <v>2</v>
      </c>
      <c r="Q722" s="7">
        <v>618.48</v>
      </c>
      <c r="R722" s="7">
        <v>139.72999999999999</v>
      </c>
      <c r="S722" s="7" t="s">
        <v>2337</v>
      </c>
      <c r="T722" s="7">
        <v>220</v>
      </c>
      <c r="U722" s="7" t="s">
        <v>206</v>
      </c>
      <c r="V722" s="7" t="s">
        <v>228</v>
      </c>
      <c r="W722" s="8" t="s">
        <v>41</v>
      </c>
      <c r="X722" s="3">
        <v>44463</v>
      </c>
      <c r="Y722" s="4" t="str">
        <f>TEXT(India_Data[[#This Row],[Order Date]],"YYYY")</f>
        <v>2021</v>
      </c>
      <c r="Z722" s="4" t="str">
        <f>TEXT(India_Data[[#This Row],[Order Date]],"dddd")</f>
        <v>Friday</v>
      </c>
      <c r="AA722" s="4" t="str">
        <f>TEXT(India_Data[[#This Row],[Order Date]],"MMMM")</f>
        <v>September</v>
      </c>
      <c r="AB722" s="4">
        <v>44465</v>
      </c>
      <c r="AC722" t="str">
        <f>IF(OR(India_Data[[#This Row],[Dayname]]="Sunday",India_Data[[#This Row],[Dayname]]="Saturday"),"Weekend","Weekday")</f>
        <v>Weekday</v>
      </c>
      <c r="AD722">
        <f>WEEKDAY(India_Data[[#This Row],[Order Date]])</f>
        <v>6</v>
      </c>
      <c r="AE722" t="str">
        <f>IF(OR(India_Data[[#This Row],[Column1]]=1,India_Data[[#This Row],[Column1]]=7),"Weekend","Weekday")</f>
        <v>Weekday</v>
      </c>
      <c r="AF722" s="15">
        <f>WEEKDAY(India_Data[[#This Row],[Order Date]],2)</f>
        <v>5</v>
      </c>
      <c r="AG722" s="15" t="str">
        <f>IF(India_Data[[#This Row],[Column3]]&gt;5,"Weekend","weekday")</f>
        <v>weekday</v>
      </c>
    </row>
    <row r="723" spans="1:33" x14ac:dyDescent="0.35">
      <c r="A723" s="9">
        <v>722</v>
      </c>
      <c r="B723" s="7" t="s">
        <v>2353</v>
      </c>
      <c r="C723" s="7" t="s">
        <v>26</v>
      </c>
      <c r="D723" s="7" t="s">
        <v>2354</v>
      </c>
      <c r="E723" s="7" t="s">
        <v>2355</v>
      </c>
      <c r="F723" s="7" t="s">
        <v>171</v>
      </c>
      <c r="G723" s="7" t="s">
        <v>507</v>
      </c>
      <c r="H723" s="7" t="s">
        <v>312</v>
      </c>
      <c r="I723" s="7" t="s">
        <v>32</v>
      </c>
      <c r="J723" s="7" t="s">
        <v>180</v>
      </c>
      <c r="K723" s="7" t="s">
        <v>2551</v>
      </c>
      <c r="L723" s="7" t="s">
        <v>1942</v>
      </c>
      <c r="M723" s="7" t="s">
        <v>1969</v>
      </c>
      <c r="N723" s="7" t="s">
        <v>2552</v>
      </c>
      <c r="O723" s="7">
        <v>3194.55</v>
      </c>
      <c r="P723" s="7">
        <v>5</v>
      </c>
      <c r="Q723" s="7">
        <v>830.55</v>
      </c>
      <c r="R723" s="7">
        <v>403.97</v>
      </c>
      <c r="S723" s="7" t="s">
        <v>2337</v>
      </c>
      <c r="T723" s="7">
        <v>614</v>
      </c>
      <c r="U723" s="7" t="s">
        <v>206</v>
      </c>
      <c r="V723" s="7" t="s">
        <v>221</v>
      </c>
      <c r="W723" s="8" t="s">
        <v>58</v>
      </c>
      <c r="X723" s="3">
        <v>45022</v>
      </c>
      <c r="Y723" s="4" t="str">
        <f>TEXT(India_Data[[#This Row],[Order Date]],"YYYY")</f>
        <v>2023</v>
      </c>
      <c r="Z723" s="4" t="str">
        <f>TEXT(India_Data[[#This Row],[Order Date]],"dddd")</f>
        <v>Thursday</v>
      </c>
      <c r="AA723" s="4" t="str">
        <f>TEXT(India_Data[[#This Row],[Order Date]],"MMMM")</f>
        <v>April</v>
      </c>
      <c r="AB723" s="4">
        <v>45175</v>
      </c>
      <c r="AC723" t="str">
        <f>IF(OR(India_Data[[#This Row],[Dayname]]="Sunday",India_Data[[#This Row],[Dayname]]="Saturday"),"Weekend","Weekday")</f>
        <v>Weekday</v>
      </c>
      <c r="AD723">
        <f>WEEKDAY(India_Data[[#This Row],[Order Date]])</f>
        <v>5</v>
      </c>
      <c r="AE723" t="str">
        <f>IF(OR(India_Data[[#This Row],[Column1]]=1,India_Data[[#This Row],[Column1]]=7),"Weekend","Weekday")</f>
        <v>Weekday</v>
      </c>
      <c r="AF723" s="15">
        <f>WEEKDAY(India_Data[[#This Row],[Order Date]],2)</f>
        <v>4</v>
      </c>
      <c r="AG723" s="15" t="str">
        <f>IF(India_Data[[#This Row],[Column3]]&gt;5,"Weekend","weekday")</f>
        <v>weekday</v>
      </c>
    </row>
    <row r="724" spans="1:33" x14ac:dyDescent="0.35">
      <c r="A724" s="9">
        <v>723</v>
      </c>
      <c r="B724" s="7" t="s">
        <v>2353</v>
      </c>
      <c r="C724" s="7" t="s">
        <v>26</v>
      </c>
      <c r="D724" s="7" t="s">
        <v>2354</v>
      </c>
      <c r="E724" s="7" t="s">
        <v>2355</v>
      </c>
      <c r="F724" s="7" t="s">
        <v>171</v>
      </c>
      <c r="G724" s="7" t="s">
        <v>507</v>
      </c>
      <c r="H724" s="7" t="s">
        <v>312</v>
      </c>
      <c r="I724" s="7" t="s">
        <v>32</v>
      </c>
      <c r="J724" s="7" t="s">
        <v>180</v>
      </c>
      <c r="K724" s="7" t="s">
        <v>2553</v>
      </c>
      <c r="L724" s="7" t="s">
        <v>1942</v>
      </c>
      <c r="M724" s="7" t="s">
        <v>1969</v>
      </c>
      <c r="N724" s="7" t="s">
        <v>2554</v>
      </c>
      <c r="O724" s="7">
        <v>476.49</v>
      </c>
      <c r="P724" s="7">
        <v>7</v>
      </c>
      <c r="Q724" s="7">
        <v>47.46</v>
      </c>
      <c r="R724" s="7">
        <v>61.42</v>
      </c>
      <c r="S724" s="7" t="s">
        <v>2337</v>
      </c>
      <c r="T724" s="7">
        <v>720</v>
      </c>
      <c r="U724" s="7" t="s">
        <v>206</v>
      </c>
      <c r="V724" s="7" t="s">
        <v>228</v>
      </c>
      <c r="W724" s="8" t="s">
        <v>58</v>
      </c>
      <c r="X724" s="3">
        <v>45022</v>
      </c>
      <c r="Y724" s="4" t="str">
        <f>TEXT(India_Data[[#This Row],[Order Date]],"YYYY")</f>
        <v>2023</v>
      </c>
      <c r="Z724" s="4" t="str">
        <f>TEXT(India_Data[[#This Row],[Order Date]],"dddd")</f>
        <v>Thursday</v>
      </c>
      <c r="AA724" s="4" t="str">
        <f>TEXT(India_Data[[#This Row],[Order Date]],"MMMM")</f>
        <v>April</v>
      </c>
      <c r="AB724" s="4">
        <v>45175</v>
      </c>
      <c r="AC724" t="str">
        <f>IF(OR(India_Data[[#This Row],[Dayname]]="Sunday",India_Data[[#This Row],[Dayname]]="Saturday"),"Weekend","Weekday")</f>
        <v>Weekday</v>
      </c>
      <c r="AD724">
        <f>WEEKDAY(India_Data[[#This Row],[Order Date]])</f>
        <v>5</v>
      </c>
      <c r="AE724" t="str">
        <f>IF(OR(India_Data[[#This Row],[Column1]]=1,India_Data[[#This Row],[Column1]]=7),"Weekend","Weekday")</f>
        <v>Weekday</v>
      </c>
      <c r="AF724" s="15">
        <f>WEEKDAY(India_Data[[#This Row],[Order Date]],2)</f>
        <v>4</v>
      </c>
      <c r="AG724" s="15" t="str">
        <f>IF(India_Data[[#This Row],[Column3]]&gt;5,"Weekend","weekday")</f>
        <v>weekday</v>
      </c>
    </row>
    <row r="725" spans="1:33" x14ac:dyDescent="0.35">
      <c r="A725" s="9">
        <v>724</v>
      </c>
      <c r="B725" s="7" t="s">
        <v>2353</v>
      </c>
      <c r="C725" s="7" t="s">
        <v>26</v>
      </c>
      <c r="D725" s="7" t="s">
        <v>2354</v>
      </c>
      <c r="E725" s="7" t="s">
        <v>2355</v>
      </c>
      <c r="F725" s="7" t="s">
        <v>171</v>
      </c>
      <c r="G725" s="7" t="s">
        <v>507</v>
      </c>
      <c r="H725" s="7" t="s">
        <v>312</v>
      </c>
      <c r="I725" s="7" t="s">
        <v>32</v>
      </c>
      <c r="J725" s="7" t="s">
        <v>180</v>
      </c>
      <c r="K725" s="7" t="s">
        <v>2555</v>
      </c>
      <c r="L725" s="7" t="s">
        <v>1942</v>
      </c>
      <c r="M725" s="7" t="s">
        <v>1969</v>
      </c>
      <c r="N725" s="7" t="s">
        <v>2556</v>
      </c>
      <c r="O725" s="7">
        <v>136.59</v>
      </c>
      <c r="P725" s="7">
        <v>1</v>
      </c>
      <c r="Q725" s="7">
        <v>57.36</v>
      </c>
      <c r="R725" s="7">
        <v>1.92</v>
      </c>
      <c r="S725" s="7" t="s">
        <v>2337</v>
      </c>
      <c r="T725" s="7">
        <v>502</v>
      </c>
      <c r="U725" s="7" t="s">
        <v>206</v>
      </c>
      <c r="V725" s="7" t="s">
        <v>207</v>
      </c>
      <c r="W725" s="8" t="s">
        <v>41</v>
      </c>
      <c r="X725" s="3">
        <v>44853</v>
      </c>
      <c r="Y725" s="4" t="str">
        <f>TEXT(India_Data[[#This Row],[Order Date]],"YYYY")</f>
        <v>2022</v>
      </c>
      <c r="Z725" s="4" t="str">
        <f>TEXT(India_Data[[#This Row],[Order Date]],"dddd")</f>
        <v>Wednesday</v>
      </c>
      <c r="AA725" s="4" t="str">
        <f>TEXT(India_Data[[#This Row],[Order Date]],"MMMM")</f>
        <v>October</v>
      </c>
      <c r="AB725" s="4">
        <v>44855</v>
      </c>
      <c r="AC725" t="str">
        <f>IF(OR(India_Data[[#This Row],[Dayname]]="Sunday",India_Data[[#This Row],[Dayname]]="Saturday"),"Weekend","Weekday")</f>
        <v>Weekday</v>
      </c>
      <c r="AD725">
        <f>WEEKDAY(India_Data[[#This Row],[Order Date]])</f>
        <v>4</v>
      </c>
      <c r="AE725" t="str">
        <f>IF(OR(India_Data[[#This Row],[Column1]]=1,India_Data[[#This Row],[Column1]]=7),"Weekend","Weekday")</f>
        <v>Weekday</v>
      </c>
      <c r="AF725" s="15">
        <f>WEEKDAY(India_Data[[#This Row],[Order Date]],2)</f>
        <v>3</v>
      </c>
      <c r="AG725" s="15" t="str">
        <f>IF(India_Data[[#This Row],[Column3]]&gt;5,"Weekend","weekday")</f>
        <v>weekday</v>
      </c>
    </row>
    <row r="726" spans="1:33" x14ac:dyDescent="0.35">
      <c r="A726" s="9">
        <v>725</v>
      </c>
      <c r="B726" s="7" t="s">
        <v>2418</v>
      </c>
      <c r="C726" s="7" t="s">
        <v>26</v>
      </c>
      <c r="D726" s="7" t="s">
        <v>2010</v>
      </c>
      <c r="E726" s="7" t="s">
        <v>2011</v>
      </c>
      <c r="F726" s="7" t="s">
        <v>171</v>
      </c>
      <c r="G726" s="7" t="s">
        <v>1154</v>
      </c>
      <c r="H726" s="7" t="s">
        <v>563</v>
      </c>
      <c r="I726" s="7" t="s">
        <v>32</v>
      </c>
      <c r="J726" s="7" t="s">
        <v>54</v>
      </c>
      <c r="K726" s="7" t="s">
        <v>2557</v>
      </c>
      <c r="L726" s="7" t="s">
        <v>1942</v>
      </c>
      <c r="M726" s="7" t="s">
        <v>1950</v>
      </c>
      <c r="N726" s="7" t="s">
        <v>2558</v>
      </c>
      <c r="O726" s="7">
        <v>487.38</v>
      </c>
      <c r="P726" s="7">
        <v>2</v>
      </c>
      <c r="Q726" s="7">
        <v>107.22</v>
      </c>
      <c r="R726" s="7">
        <v>81.849999999999994</v>
      </c>
      <c r="S726" s="7" t="s">
        <v>2337</v>
      </c>
      <c r="T726" s="7">
        <v>298</v>
      </c>
      <c r="U726" s="7" t="s">
        <v>206</v>
      </c>
      <c r="V726" s="7" t="s">
        <v>214</v>
      </c>
      <c r="W726" s="8" t="s">
        <v>58</v>
      </c>
      <c r="X726" s="3">
        <v>44706</v>
      </c>
      <c r="Y726" s="4" t="str">
        <f>TEXT(India_Data[[#This Row],[Order Date]],"YYYY")</f>
        <v>2022</v>
      </c>
      <c r="Z726" s="4" t="str">
        <f>TEXT(India_Data[[#This Row],[Order Date]],"dddd")</f>
        <v>Wednesday</v>
      </c>
      <c r="AA726" s="4" t="str">
        <f>TEXT(India_Data[[#This Row],[Order Date]],"MMMM")</f>
        <v>May</v>
      </c>
      <c r="AB726" s="4">
        <v>44709</v>
      </c>
      <c r="AC726" t="str">
        <f>IF(OR(India_Data[[#This Row],[Dayname]]="Sunday",India_Data[[#This Row],[Dayname]]="Saturday"),"Weekend","Weekday")</f>
        <v>Weekday</v>
      </c>
      <c r="AD726">
        <f>WEEKDAY(India_Data[[#This Row],[Order Date]])</f>
        <v>4</v>
      </c>
      <c r="AE726" t="str">
        <f>IF(OR(India_Data[[#This Row],[Column1]]=1,India_Data[[#This Row],[Column1]]=7),"Weekend","Weekday")</f>
        <v>Weekday</v>
      </c>
      <c r="AF726" s="15">
        <f>WEEKDAY(India_Data[[#This Row],[Order Date]],2)</f>
        <v>3</v>
      </c>
      <c r="AG726" s="15" t="str">
        <f>IF(India_Data[[#This Row],[Column3]]&gt;5,"Weekend","weekday")</f>
        <v>weekday</v>
      </c>
    </row>
    <row r="727" spans="1:33" x14ac:dyDescent="0.35">
      <c r="A727" s="9">
        <v>726</v>
      </c>
      <c r="B727" s="7" t="s">
        <v>2507</v>
      </c>
      <c r="C727" s="7" t="s">
        <v>26</v>
      </c>
      <c r="D727" s="7" t="s">
        <v>2508</v>
      </c>
      <c r="E727" s="7" t="s">
        <v>2509</v>
      </c>
      <c r="F727" s="7" t="s">
        <v>171</v>
      </c>
      <c r="G727" s="7" t="s">
        <v>117</v>
      </c>
      <c r="H727" s="7" t="s">
        <v>143</v>
      </c>
      <c r="I727" s="7" t="s">
        <v>32</v>
      </c>
      <c r="J727" s="7" t="s">
        <v>33</v>
      </c>
      <c r="K727" s="7" t="s">
        <v>2559</v>
      </c>
      <c r="L727" s="7" t="s">
        <v>1942</v>
      </c>
      <c r="M727" s="7" t="s">
        <v>1950</v>
      </c>
      <c r="N727" s="7" t="s">
        <v>2560</v>
      </c>
      <c r="O727" s="7">
        <v>168.6</v>
      </c>
      <c r="P727" s="7">
        <v>1</v>
      </c>
      <c r="Q727" s="7">
        <v>79.23</v>
      </c>
      <c r="R727" s="7">
        <v>22.48</v>
      </c>
      <c r="S727" s="7" t="s">
        <v>2337</v>
      </c>
      <c r="T727" s="7">
        <v>88</v>
      </c>
      <c r="U727" s="7" t="s">
        <v>206</v>
      </c>
      <c r="V727" s="7" t="s">
        <v>228</v>
      </c>
      <c r="W727" s="8" t="s">
        <v>41</v>
      </c>
      <c r="X727" s="3">
        <v>44523</v>
      </c>
      <c r="Y727" s="4" t="str">
        <f>TEXT(India_Data[[#This Row],[Order Date]],"YYYY")</f>
        <v>2021</v>
      </c>
      <c r="Z727" s="4" t="str">
        <f>TEXT(India_Data[[#This Row],[Order Date]],"dddd")</f>
        <v>Tuesday</v>
      </c>
      <c r="AA727" s="4" t="str">
        <f>TEXT(India_Data[[#This Row],[Order Date]],"MMMM")</f>
        <v>November</v>
      </c>
      <c r="AB727" s="4">
        <v>44525</v>
      </c>
      <c r="AC727" t="str">
        <f>IF(OR(India_Data[[#This Row],[Dayname]]="Sunday",India_Data[[#This Row],[Dayname]]="Saturday"),"Weekend","Weekday")</f>
        <v>Weekday</v>
      </c>
      <c r="AD727">
        <f>WEEKDAY(India_Data[[#This Row],[Order Date]])</f>
        <v>3</v>
      </c>
      <c r="AE727" t="str">
        <f>IF(OR(India_Data[[#This Row],[Column1]]=1,India_Data[[#This Row],[Column1]]=7),"Weekend","Weekday")</f>
        <v>Weekday</v>
      </c>
      <c r="AF727" s="15">
        <f>WEEKDAY(India_Data[[#This Row],[Order Date]],2)</f>
        <v>2</v>
      </c>
      <c r="AG727" s="15" t="str">
        <f>IF(India_Data[[#This Row],[Column3]]&gt;5,"Weekend","weekday")</f>
        <v>weekday</v>
      </c>
    </row>
    <row r="728" spans="1:33" x14ac:dyDescent="0.35">
      <c r="A728" s="9">
        <v>727</v>
      </c>
      <c r="B728" s="7" t="s">
        <v>2561</v>
      </c>
      <c r="C728" s="7" t="s">
        <v>26</v>
      </c>
      <c r="D728" s="7" t="s">
        <v>2562</v>
      </c>
      <c r="E728" s="7" t="s">
        <v>2563</v>
      </c>
      <c r="F728" s="7" t="s">
        <v>171</v>
      </c>
      <c r="G728" s="7" t="s">
        <v>786</v>
      </c>
      <c r="H728" s="7" t="s">
        <v>63</v>
      </c>
      <c r="I728" s="7" t="s">
        <v>32</v>
      </c>
      <c r="J728" s="7" t="s">
        <v>54</v>
      </c>
      <c r="K728" s="7" t="s">
        <v>2564</v>
      </c>
      <c r="L728" s="7" t="s">
        <v>1942</v>
      </c>
      <c r="M728" s="7" t="s">
        <v>1958</v>
      </c>
      <c r="N728" s="7" t="s">
        <v>2565</v>
      </c>
      <c r="O728" s="7">
        <v>143.1</v>
      </c>
      <c r="P728" s="7">
        <v>2</v>
      </c>
      <c r="Q728" s="7">
        <v>9.9600000000000009</v>
      </c>
      <c r="R728" s="7">
        <v>12.2</v>
      </c>
      <c r="S728" s="7" t="s">
        <v>2337</v>
      </c>
      <c r="T728" s="7">
        <v>680</v>
      </c>
      <c r="U728" s="7" t="s">
        <v>206</v>
      </c>
      <c r="V728" s="7" t="s">
        <v>207</v>
      </c>
      <c r="W728" s="8" t="s">
        <v>58</v>
      </c>
      <c r="X728" s="3">
        <v>45434</v>
      </c>
      <c r="Y728" s="4" t="str">
        <f>TEXT(India_Data[[#This Row],[Order Date]],"YYYY")</f>
        <v>2024</v>
      </c>
      <c r="Z728" s="4" t="str">
        <f>TEXT(India_Data[[#This Row],[Order Date]],"dddd")</f>
        <v>Wednesday</v>
      </c>
      <c r="AA728" s="4" t="str">
        <f>TEXT(India_Data[[#This Row],[Order Date]],"MMMM")</f>
        <v>May</v>
      </c>
      <c r="AB728" s="4">
        <v>45437</v>
      </c>
      <c r="AC728" t="str">
        <f>IF(OR(India_Data[[#This Row],[Dayname]]="Sunday",India_Data[[#This Row],[Dayname]]="Saturday"),"Weekend","Weekday")</f>
        <v>Weekday</v>
      </c>
      <c r="AD728">
        <f>WEEKDAY(India_Data[[#This Row],[Order Date]])</f>
        <v>4</v>
      </c>
      <c r="AE728" t="str">
        <f>IF(OR(India_Data[[#This Row],[Column1]]=1,India_Data[[#This Row],[Column1]]=7),"Weekend","Weekday")</f>
        <v>Weekday</v>
      </c>
      <c r="AF728" s="15">
        <f>WEEKDAY(India_Data[[#This Row],[Order Date]],2)</f>
        <v>3</v>
      </c>
      <c r="AG728" s="15" t="str">
        <f>IF(India_Data[[#This Row],[Column3]]&gt;5,"Weekend","weekday")</f>
        <v>weekday</v>
      </c>
    </row>
    <row r="729" spans="1:33" x14ac:dyDescent="0.35">
      <c r="A729" s="9">
        <v>728</v>
      </c>
      <c r="B729" s="7" t="s">
        <v>2436</v>
      </c>
      <c r="C729" s="7" t="s">
        <v>26</v>
      </c>
      <c r="D729" s="7" t="s">
        <v>442</v>
      </c>
      <c r="E729" s="7" t="s">
        <v>443</v>
      </c>
      <c r="F729" s="7" t="s">
        <v>110</v>
      </c>
      <c r="G729" s="7" t="s">
        <v>96</v>
      </c>
      <c r="H729" s="7" t="s">
        <v>31</v>
      </c>
      <c r="I729" s="7" t="s">
        <v>32</v>
      </c>
      <c r="J729" s="7" t="s">
        <v>33</v>
      </c>
      <c r="K729" s="7" t="s">
        <v>1624</v>
      </c>
      <c r="L729" s="7" t="s">
        <v>1508</v>
      </c>
      <c r="M729" s="7" t="s">
        <v>1509</v>
      </c>
      <c r="N729" s="7" t="s">
        <v>1625</v>
      </c>
      <c r="O729" s="7">
        <v>716.85</v>
      </c>
      <c r="P729" s="7">
        <v>5</v>
      </c>
      <c r="Q729" s="7">
        <v>250.8</v>
      </c>
      <c r="R729" s="7">
        <v>59.87</v>
      </c>
      <c r="S729" s="7" t="s">
        <v>2337</v>
      </c>
      <c r="T729" s="7">
        <v>129</v>
      </c>
      <c r="U729" s="7" t="s">
        <v>206</v>
      </c>
      <c r="V729" s="7" t="s">
        <v>214</v>
      </c>
      <c r="W729" s="8" t="s">
        <v>41</v>
      </c>
      <c r="X729" s="3">
        <v>44899</v>
      </c>
      <c r="Y729" s="4" t="str">
        <f>TEXT(India_Data[[#This Row],[Order Date]],"YYYY")</f>
        <v>2022</v>
      </c>
      <c r="Z729" s="4" t="str">
        <f>TEXT(India_Data[[#This Row],[Order Date]],"dddd")</f>
        <v>Sunday</v>
      </c>
      <c r="AA729" s="4" t="str">
        <f>TEXT(India_Data[[#This Row],[Order Date]],"MMMM")</f>
        <v>December</v>
      </c>
      <c r="AB729" s="4">
        <v>44665</v>
      </c>
      <c r="AC729" t="str">
        <f>IF(OR(India_Data[[#This Row],[Dayname]]="Sunday",India_Data[[#This Row],[Dayname]]="Saturday"),"Weekend","Weekday")</f>
        <v>Weekend</v>
      </c>
      <c r="AD729">
        <f>WEEKDAY(India_Data[[#This Row],[Order Date]])</f>
        <v>1</v>
      </c>
      <c r="AE729" t="str">
        <f>IF(OR(India_Data[[#This Row],[Column1]]=1,India_Data[[#This Row],[Column1]]=7),"Weekend","Weekday")</f>
        <v>Weekend</v>
      </c>
      <c r="AF729" s="15">
        <f>WEEKDAY(India_Data[[#This Row],[Order Date]],2)</f>
        <v>7</v>
      </c>
      <c r="AG729" s="15" t="str">
        <f>IF(India_Data[[#This Row],[Column3]]&gt;5,"Weekend","weekday")</f>
        <v>Weekend</v>
      </c>
    </row>
    <row r="730" spans="1:33" x14ac:dyDescent="0.35">
      <c r="A730" s="9">
        <v>729</v>
      </c>
      <c r="B730" s="7" t="s">
        <v>2566</v>
      </c>
      <c r="C730" s="7" t="s">
        <v>26</v>
      </c>
      <c r="D730" s="7" t="s">
        <v>1012</v>
      </c>
      <c r="E730" s="7" t="s">
        <v>1013</v>
      </c>
      <c r="F730" s="7" t="s">
        <v>110</v>
      </c>
      <c r="G730" s="7" t="s">
        <v>218</v>
      </c>
      <c r="H730" s="7" t="s">
        <v>165</v>
      </c>
      <c r="I730" s="7" t="s">
        <v>32</v>
      </c>
      <c r="J730" s="7" t="s">
        <v>47</v>
      </c>
      <c r="K730" s="7" t="s">
        <v>2567</v>
      </c>
      <c r="L730" s="7" t="s">
        <v>1508</v>
      </c>
      <c r="M730" s="7" t="s">
        <v>1518</v>
      </c>
      <c r="N730" s="7" t="s">
        <v>2568</v>
      </c>
      <c r="O730" s="7">
        <v>200.76</v>
      </c>
      <c r="P730" s="7">
        <v>2</v>
      </c>
      <c r="Q730" s="7">
        <v>86.28</v>
      </c>
      <c r="R730" s="7">
        <v>27.96</v>
      </c>
      <c r="S730" s="7" t="s">
        <v>2337</v>
      </c>
      <c r="T730" s="7">
        <v>740</v>
      </c>
      <c r="U730" s="7" t="s">
        <v>206</v>
      </c>
      <c r="V730" s="7" t="s">
        <v>207</v>
      </c>
      <c r="W730" s="8" t="s">
        <v>41</v>
      </c>
      <c r="X730" s="3">
        <v>45302</v>
      </c>
      <c r="Y730" s="4" t="str">
        <f>TEXT(India_Data[[#This Row],[Order Date]],"YYYY")</f>
        <v>2024</v>
      </c>
      <c r="Z730" s="4" t="str">
        <f>TEXT(India_Data[[#This Row],[Order Date]],"dddd")</f>
        <v>Thursday</v>
      </c>
      <c r="AA730" s="4" t="str">
        <f>TEXT(India_Data[[#This Row],[Order Date]],"MMMM")</f>
        <v>January</v>
      </c>
      <c r="AB730" s="4">
        <v>45362</v>
      </c>
      <c r="AC730" t="str">
        <f>IF(OR(India_Data[[#This Row],[Dayname]]="Sunday",India_Data[[#This Row],[Dayname]]="Saturday"),"Weekend","Weekday")</f>
        <v>Weekday</v>
      </c>
      <c r="AD730">
        <f>WEEKDAY(India_Data[[#This Row],[Order Date]])</f>
        <v>5</v>
      </c>
      <c r="AE730" t="str">
        <f>IF(OR(India_Data[[#This Row],[Column1]]=1,India_Data[[#This Row],[Column1]]=7),"Weekend","Weekday")</f>
        <v>Weekday</v>
      </c>
      <c r="AF730" s="15">
        <f>WEEKDAY(India_Data[[#This Row],[Order Date]],2)</f>
        <v>4</v>
      </c>
      <c r="AG730" s="15" t="str">
        <f>IF(India_Data[[#This Row],[Column3]]&gt;5,"Weekend","weekday")</f>
        <v>weekday</v>
      </c>
    </row>
    <row r="731" spans="1:33" x14ac:dyDescent="0.35">
      <c r="A731" s="9">
        <v>730</v>
      </c>
      <c r="B731" s="7" t="s">
        <v>2569</v>
      </c>
      <c r="C731" s="7" t="s">
        <v>26</v>
      </c>
      <c r="D731" s="7" t="s">
        <v>1912</v>
      </c>
      <c r="E731" s="7" t="s">
        <v>1913</v>
      </c>
      <c r="F731" s="7" t="s">
        <v>110</v>
      </c>
      <c r="G731" s="7" t="s">
        <v>2396</v>
      </c>
      <c r="H731" s="7" t="s">
        <v>124</v>
      </c>
      <c r="I731" s="7" t="s">
        <v>32</v>
      </c>
      <c r="J731" s="7" t="s">
        <v>47</v>
      </c>
      <c r="K731" s="7" t="s">
        <v>2570</v>
      </c>
      <c r="L731" s="7" t="s">
        <v>1942</v>
      </c>
      <c r="M731" s="7" t="s">
        <v>1969</v>
      </c>
      <c r="N731" s="7" t="s">
        <v>2571</v>
      </c>
      <c r="O731" s="7">
        <v>667.56</v>
      </c>
      <c r="P731" s="7">
        <v>4</v>
      </c>
      <c r="Q731" s="7">
        <v>153.47999999999999</v>
      </c>
      <c r="R731" s="7">
        <v>89.64</v>
      </c>
      <c r="S731" s="7" t="s">
        <v>2337</v>
      </c>
      <c r="T731" s="7">
        <v>97</v>
      </c>
      <c r="U731" s="7" t="s">
        <v>206</v>
      </c>
      <c r="V731" s="7" t="s">
        <v>228</v>
      </c>
      <c r="W731" s="8" t="s">
        <v>41</v>
      </c>
      <c r="X731" s="3">
        <v>44706</v>
      </c>
      <c r="Y731" s="4" t="str">
        <f>TEXT(India_Data[[#This Row],[Order Date]],"YYYY")</f>
        <v>2022</v>
      </c>
      <c r="Z731" s="4" t="str">
        <f>TEXT(India_Data[[#This Row],[Order Date]],"dddd")</f>
        <v>Wednesday</v>
      </c>
      <c r="AA731" s="4" t="str">
        <f>TEXT(India_Data[[#This Row],[Order Date]],"MMMM")</f>
        <v>May</v>
      </c>
      <c r="AB731" s="4">
        <v>44709</v>
      </c>
      <c r="AC731" t="str">
        <f>IF(OR(India_Data[[#This Row],[Dayname]]="Sunday",India_Data[[#This Row],[Dayname]]="Saturday"),"Weekend","Weekday")</f>
        <v>Weekday</v>
      </c>
      <c r="AD731">
        <f>WEEKDAY(India_Data[[#This Row],[Order Date]])</f>
        <v>4</v>
      </c>
      <c r="AE731" t="str">
        <f>IF(OR(India_Data[[#This Row],[Column1]]=1,India_Data[[#This Row],[Column1]]=7),"Weekend","Weekday")</f>
        <v>Weekday</v>
      </c>
      <c r="AF731" s="15">
        <f>WEEKDAY(India_Data[[#This Row],[Order Date]],2)</f>
        <v>3</v>
      </c>
      <c r="AG731" s="15" t="str">
        <f>IF(India_Data[[#This Row],[Column3]]&gt;5,"Weekend","weekday")</f>
        <v>weekday</v>
      </c>
    </row>
    <row r="732" spans="1:33" x14ac:dyDescent="0.35">
      <c r="A732" s="9">
        <v>731</v>
      </c>
      <c r="B732" s="7" t="s">
        <v>2572</v>
      </c>
      <c r="C732" s="7" t="s">
        <v>26</v>
      </c>
      <c r="D732" s="7" t="s">
        <v>655</v>
      </c>
      <c r="E732" s="7" t="s">
        <v>656</v>
      </c>
      <c r="F732" s="7" t="s">
        <v>110</v>
      </c>
      <c r="G732" s="7" t="s">
        <v>117</v>
      </c>
      <c r="H732" s="7" t="s">
        <v>31</v>
      </c>
      <c r="I732" s="7" t="s">
        <v>32</v>
      </c>
      <c r="J732" s="7" t="s">
        <v>33</v>
      </c>
      <c r="K732" s="7" t="s">
        <v>1985</v>
      </c>
      <c r="L732" s="7" t="s">
        <v>1942</v>
      </c>
      <c r="M732" s="7" t="s">
        <v>1969</v>
      </c>
      <c r="N732" s="7" t="s">
        <v>1986</v>
      </c>
      <c r="O732" s="7">
        <v>698.85</v>
      </c>
      <c r="P732" s="7">
        <v>5</v>
      </c>
      <c r="Q732" s="7">
        <v>146.69999999999999</v>
      </c>
      <c r="R732" s="7">
        <v>36.86</v>
      </c>
      <c r="S732" s="7" t="s">
        <v>2337</v>
      </c>
      <c r="T732" s="7">
        <v>624</v>
      </c>
      <c r="U732" s="7" t="s">
        <v>206</v>
      </c>
      <c r="V732" s="7" t="s">
        <v>207</v>
      </c>
      <c r="W732" s="8" t="s">
        <v>58</v>
      </c>
      <c r="X732" s="3">
        <v>44566</v>
      </c>
      <c r="Y732" s="4" t="str">
        <f>TEXT(India_Data[[#This Row],[Order Date]],"YYYY")</f>
        <v>2022</v>
      </c>
      <c r="Z732" s="4" t="str">
        <f>TEXT(India_Data[[#This Row],[Order Date]],"dddd")</f>
        <v>Wednesday</v>
      </c>
      <c r="AA732" s="4" t="str">
        <f>TEXT(India_Data[[#This Row],[Order Date]],"MMMM")</f>
        <v>January</v>
      </c>
      <c r="AB732" s="4">
        <v>44656</v>
      </c>
      <c r="AC732" t="str">
        <f>IF(OR(India_Data[[#This Row],[Dayname]]="Sunday",India_Data[[#This Row],[Dayname]]="Saturday"),"Weekend","Weekday")</f>
        <v>Weekday</v>
      </c>
      <c r="AD732">
        <f>WEEKDAY(India_Data[[#This Row],[Order Date]])</f>
        <v>4</v>
      </c>
      <c r="AE732" t="str">
        <f>IF(OR(India_Data[[#This Row],[Column1]]=1,India_Data[[#This Row],[Column1]]=7),"Weekend","Weekday")</f>
        <v>Weekday</v>
      </c>
      <c r="AF732" s="15">
        <f>WEEKDAY(India_Data[[#This Row],[Order Date]],2)</f>
        <v>3</v>
      </c>
      <c r="AG732" s="15" t="str">
        <f>IF(India_Data[[#This Row],[Column3]]&gt;5,"Weekend","weekday")</f>
        <v>weekday</v>
      </c>
    </row>
    <row r="733" spans="1:33" x14ac:dyDescent="0.35">
      <c r="A733" s="9">
        <v>732</v>
      </c>
      <c r="B733" s="7" t="s">
        <v>2573</v>
      </c>
      <c r="C733" s="7" t="s">
        <v>26</v>
      </c>
      <c r="D733" s="7" t="s">
        <v>2574</v>
      </c>
      <c r="E733" s="7" t="s">
        <v>2575</v>
      </c>
      <c r="F733" s="7" t="s">
        <v>110</v>
      </c>
      <c r="G733" s="7" t="s">
        <v>150</v>
      </c>
      <c r="H733" s="7" t="s">
        <v>46</v>
      </c>
      <c r="I733" s="7" t="s">
        <v>32</v>
      </c>
      <c r="J733" s="7" t="s">
        <v>47</v>
      </c>
      <c r="K733" s="7" t="s">
        <v>2155</v>
      </c>
      <c r="L733" s="7" t="s">
        <v>1942</v>
      </c>
      <c r="M733" s="7" t="s">
        <v>1958</v>
      </c>
      <c r="N733" s="7" t="s">
        <v>2156</v>
      </c>
      <c r="O733" s="7">
        <v>114.66</v>
      </c>
      <c r="P733" s="7">
        <v>2</v>
      </c>
      <c r="Q733" s="7">
        <v>4.5599999999999996</v>
      </c>
      <c r="R733" s="7">
        <v>11.1</v>
      </c>
      <c r="S733" s="7" t="s">
        <v>2337</v>
      </c>
      <c r="T733" s="7">
        <v>492</v>
      </c>
      <c r="U733" s="7" t="s">
        <v>206</v>
      </c>
      <c r="V733" s="7" t="s">
        <v>214</v>
      </c>
      <c r="W733" s="8" t="s">
        <v>41</v>
      </c>
      <c r="X733" s="3">
        <v>45372</v>
      </c>
      <c r="Y733" s="4" t="str">
        <f>TEXT(India_Data[[#This Row],[Order Date]],"YYYY")</f>
        <v>2024</v>
      </c>
      <c r="Z733" s="4" t="str">
        <f>TEXT(India_Data[[#This Row],[Order Date]],"dddd")</f>
        <v>Thursday</v>
      </c>
      <c r="AA733" s="4" t="str">
        <f>TEXT(India_Data[[#This Row],[Order Date]],"MMMM")</f>
        <v>March</v>
      </c>
      <c r="AB733" s="4">
        <v>45375</v>
      </c>
      <c r="AC733" t="str">
        <f>IF(OR(India_Data[[#This Row],[Dayname]]="Sunday",India_Data[[#This Row],[Dayname]]="Saturday"),"Weekend","Weekday")</f>
        <v>Weekday</v>
      </c>
      <c r="AD733">
        <f>WEEKDAY(India_Data[[#This Row],[Order Date]])</f>
        <v>5</v>
      </c>
      <c r="AE733" t="str">
        <f>IF(OR(India_Data[[#This Row],[Column1]]=1,India_Data[[#This Row],[Column1]]=7),"Weekend","Weekday")</f>
        <v>Weekday</v>
      </c>
      <c r="AF733" s="15">
        <f>WEEKDAY(India_Data[[#This Row],[Order Date]],2)</f>
        <v>4</v>
      </c>
      <c r="AG733" s="15" t="str">
        <f>IF(India_Data[[#This Row],[Column3]]&gt;5,"Weekend","weekday")</f>
        <v>weekday</v>
      </c>
    </row>
    <row r="734" spans="1:33" x14ac:dyDescent="0.35">
      <c r="A734" s="9">
        <v>733</v>
      </c>
      <c r="B734" s="7" t="s">
        <v>2462</v>
      </c>
      <c r="C734" s="7" t="s">
        <v>26</v>
      </c>
      <c r="D734" s="7" t="s">
        <v>2463</v>
      </c>
      <c r="E734" s="7" t="s">
        <v>2464</v>
      </c>
      <c r="F734" s="7" t="s">
        <v>29</v>
      </c>
      <c r="G734" s="7" t="s">
        <v>203</v>
      </c>
      <c r="H734" s="7" t="s">
        <v>53</v>
      </c>
      <c r="I734" s="7" t="s">
        <v>32</v>
      </c>
      <c r="J734" s="7" t="s">
        <v>54</v>
      </c>
      <c r="K734" s="7" t="s">
        <v>1884</v>
      </c>
      <c r="L734" s="7" t="s">
        <v>1508</v>
      </c>
      <c r="M734" s="7" t="s">
        <v>1509</v>
      </c>
      <c r="N734" s="7" t="s">
        <v>1885</v>
      </c>
      <c r="O734" s="7">
        <v>743.25</v>
      </c>
      <c r="P734" s="7">
        <v>5</v>
      </c>
      <c r="Q734" s="7">
        <v>133.65</v>
      </c>
      <c r="R734" s="7">
        <v>79.099999999999994</v>
      </c>
      <c r="S734" s="7" t="s">
        <v>2337</v>
      </c>
      <c r="T734" s="7">
        <v>127</v>
      </c>
      <c r="U734" s="7" t="s">
        <v>206</v>
      </c>
      <c r="V734" s="7" t="s">
        <v>221</v>
      </c>
      <c r="W734" s="8" t="s">
        <v>41</v>
      </c>
      <c r="X734" s="3">
        <v>45190</v>
      </c>
      <c r="Y734" s="4" t="str">
        <f>TEXT(India_Data[[#This Row],[Order Date]],"YYYY")</f>
        <v>2023</v>
      </c>
      <c r="Z734" s="4" t="str">
        <f>TEXT(India_Data[[#This Row],[Order Date]],"dddd")</f>
        <v>Thursday</v>
      </c>
      <c r="AA734" s="4" t="str">
        <f>TEXT(India_Data[[#This Row],[Order Date]],"MMMM")</f>
        <v>September</v>
      </c>
      <c r="AB734" s="4">
        <v>45193</v>
      </c>
      <c r="AC734" t="str">
        <f>IF(OR(India_Data[[#This Row],[Dayname]]="Sunday",India_Data[[#This Row],[Dayname]]="Saturday"),"Weekend","Weekday")</f>
        <v>Weekday</v>
      </c>
      <c r="AD734">
        <f>WEEKDAY(India_Data[[#This Row],[Order Date]])</f>
        <v>5</v>
      </c>
      <c r="AE734" t="str">
        <f>IF(OR(India_Data[[#This Row],[Column1]]=1,India_Data[[#This Row],[Column1]]=7),"Weekend","Weekday")</f>
        <v>Weekday</v>
      </c>
      <c r="AF734" s="15">
        <f>WEEKDAY(India_Data[[#This Row],[Order Date]],2)</f>
        <v>4</v>
      </c>
      <c r="AG734" s="15" t="str">
        <f>IF(India_Data[[#This Row],[Column3]]&gt;5,"Weekend","weekday")</f>
        <v>weekday</v>
      </c>
    </row>
    <row r="735" spans="1:33" x14ac:dyDescent="0.35">
      <c r="A735" s="9">
        <v>734</v>
      </c>
      <c r="B735" s="7" t="s">
        <v>2576</v>
      </c>
      <c r="C735" s="7" t="s">
        <v>26</v>
      </c>
      <c r="D735" s="7" t="s">
        <v>2577</v>
      </c>
      <c r="E735" s="7" t="s">
        <v>2578</v>
      </c>
      <c r="F735" s="7" t="s">
        <v>29</v>
      </c>
      <c r="G735" s="7" t="s">
        <v>529</v>
      </c>
      <c r="H735" s="7" t="s">
        <v>31</v>
      </c>
      <c r="I735" s="7" t="s">
        <v>32</v>
      </c>
      <c r="J735" s="7" t="s">
        <v>33</v>
      </c>
      <c r="K735" s="7" t="s">
        <v>1914</v>
      </c>
      <c r="L735" s="7" t="s">
        <v>1508</v>
      </c>
      <c r="M735" s="7" t="s">
        <v>1509</v>
      </c>
      <c r="N735" s="7" t="s">
        <v>1915</v>
      </c>
      <c r="O735" s="7">
        <v>303</v>
      </c>
      <c r="P735" s="7">
        <v>2</v>
      </c>
      <c r="Q735" s="7">
        <v>60.6</v>
      </c>
      <c r="R735" s="7">
        <v>38.64</v>
      </c>
      <c r="S735" s="7" t="s">
        <v>2337</v>
      </c>
      <c r="T735" s="7">
        <v>536</v>
      </c>
      <c r="U735" s="7" t="s">
        <v>206</v>
      </c>
      <c r="V735" s="7" t="s">
        <v>228</v>
      </c>
      <c r="W735" s="8" t="s">
        <v>41</v>
      </c>
      <c r="X735" s="3">
        <v>45104</v>
      </c>
      <c r="Y735" s="4" t="str">
        <f>TEXT(India_Data[[#This Row],[Order Date]],"YYYY")</f>
        <v>2023</v>
      </c>
      <c r="Z735" s="4" t="str">
        <f>TEXT(India_Data[[#This Row],[Order Date]],"dddd")</f>
        <v>Tuesday</v>
      </c>
      <c r="AA735" s="4" t="str">
        <f>TEXT(India_Data[[#This Row],[Order Date]],"MMMM")</f>
        <v>June</v>
      </c>
      <c r="AB735" s="4">
        <v>44933</v>
      </c>
      <c r="AC735" t="str">
        <f>IF(OR(India_Data[[#This Row],[Dayname]]="Sunday",India_Data[[#This Row],[Dayname]]="Saturday"),"Weekend","Weekday")</f>
        <v>Weekday</v>
      </c>
      <c r="AD735">
        <f>WEEKDAY(India_Data[[#This Row],[Order Date]])</f>
        <v>3</v>
      </c>
      <c r="AE735" t="str">
        <f>IF(OR(India_Data[[#This Row],[Column1]]=1,India_Data[[#This Row],[Column1]]=7),"Weekend","Weekday")</f>
        <v>Weekday</v>
      </c>
      <c r="AF735" s="15">
        <f>WEEKDAY(India_Data[[#This Row],[Order Date]],2)</f>
        <v>2</v>
      </c>
      <c r="AG735" s="15" t="str">
        <f>IF(India_Data[[#This Row],[Column3]]&gt;5,"Weekend","weekday")</f>
        <v>weekday</v>
      </c>
    </row>
    <row r="736" spans="1:33" x14ac:dyDescent="0.35">
      <c r="A736" s="9">
        <v>735</v>
      </c>
      <c r="B736" s="7" t="s">
        <v>2363</v>
      </c>
      <c r="C736" s="7" t="s">
        <v>26</v>
      </c>
      <c r="D736" s="7" t="s">
        <v>2364</v>
      </c>
      <c r="E736" s="7" t="s">
        <v>2365</v>
      </c>
      <c r="F736" s="7" t="s">
        <v>29</v>
      </c>
      <c r="G736" s="7" t="s">
        <v>588</v>
      </c>
      <c r="H736" s="7" t="s">
        <v>136</v>
      </c>
      <c r="I736" s="7" t="s">
        <v>32</v>
      </c>
      <c r="J736" s="7" t="s">
        <v>54</v>
      </c>
      <c r="K736" s="7" t="s">
        <v>2579</v>
      </c>
      <c r="L736" s="7" t="s">
        <v>1942</v>
      </c>
      <c r="M736" s="7" t="s">
        <v>1958</v>
      </c>
      <c r="N736" s="7" t="s">
        <v>2580</v>
      </c>
      <c r="O736" s="7">
        <v>110.7</v>
      </c>
      <c r="P736" s="7">
        <v>2</v>
      </c>
      <c r="Q736" s="7">
        <v>12.12</v>
      </c>
      <c r="R736" s="7">
        <v>15.11</v>
      </c>
      <c r="S736" s="7" t="s">
        <v>2337</v>
      </c>
      <c r="T736" s="7">
        <v>228</v>
      </c>
      <c r="U736" s="7" t="s">
        <v>206</v>
      </c>
      <c r="V736" s="7" t="s">
        <v>214</v>
      </c>
      <c r="W736" s="8" t="s">
        <v>58</v>
      </c>
      <c r="X736" s="3">
        <v>44852</v>
      </c>
      <c r="Y736" s="4" t="str">
        <f>TEXT(India_Data[[#This Row],[Order Date]],"YYYY")</f>
        <v>2022</v>
      </c>
      <c r="Z736" s="4" t="str">
        <f>TEXT(India_Data[[#This Row],[Order Date]],"dddd")</f>
        <v>Tuesday</v>
      </c>
      <c r="AA736" s="4" t="str">
        <f>TEXT(India_Data[[#This Row],[Order Date]],"MMMM")</f>
        <v>October</v>
      </c>
      <c r="AB736" s="4">
        <v>44853</v>
      </c>
      <c r="AC736" t="str">
        <f>IF(OR(India_Data[[#This Row],[Dayname]]="Sunday",India_Data[[#This Row],[Dayname]]="Saturday"),"Weekend","Weekday")</f>
        <v>Weekday</v>
      </c>
      <c r="AD736">
        <f>WEEKDAY(India_Data[[#This Row],[Order Date]])</f>
        <v>3</v>
      </c>
      <c r="AE736" t="str">
        <f>IF(OR(India_Data[[#This Row],[Column1]]=1,India_Data[[#This Row],[Column1]]=7),"Weekend","Weekday")</f>
        <v>Weekday</v>
      </c>
      <c r="AF736" s="15">
        <f>WEEKDAY(India_Data[[#This Row],[Order Date]],2)</f>
        <v>2</v>
      </c>
      <c r="AG736" s="15" t="str">
        <f>IF(India_Data[[#This Row],[Column3]]&gt;5,"Weekend","weekday")</f>
        <v>weekday</v>
      </c>
    </row>
    <row r="737" spans="1:33" x14ac:dyDescent="0.35">
      <c r="A737" s="9">
        <v>736</v>
      </c>
      <c r="B737" s="7" t="s">
        <v>2444</v>
      </c>
      <c r="C737" s="7" t="s">
        <v>26</v>
      </c>
      <c r="D737" s="7" t="s">
        <v>413</v>
      </c>
      <c r="E737" s="7" t="s">
        <v>414</v>
      </c>
      <c r="F737" s="7" t="s">
        <v>29</v>
      </c>
      <c r="G737" s="7" t="s">
        <v>2396</v>
      </c>
      <c r="H737" s="7" t="s">
        <v>124</v>
      </c>
      <c r="I737" s="7" t="s">
        <v>32</v>
      </c>
      <c r="J737" s="7" t="s">
        <v>47</v>
      </c>
      <c r="K737" s="7" t="s">
        <v>2581</v>
      </c>
      <c r="L737" s="7" t="s">
        <v>1942</v>
      </c>
      <c r="M737" s="7" t="s">
        <v>1943</v>
      </c>
      <c r="N737" s="7" t="s">
        <v>2582</v>
      </c>
      <c r="O737" s="7">
        <v>84.6</v>
      </c>
      <c r="P737" s="7">
        <v>1</v>
      </c>
      <c r="Q737" s="7">
        <v>20.28</v>
      </c>
      <c r="R737" s="7">
        <v>3.76</v>
      </c>
      <c r="S737" s="7" t="s">
        <v>2337</v>
      </c>
      <c r="T737" s="7">
        <v>397</v>
      </c>
      <c r="U737" s="7" t="s">
        <v>206</v>
      </c>
      <c r="V737" s="7" t="s">
        <v>228</v>
      </c>
      <c r="W737" s="8" t="s">
        <v>58</v>
      </c>
      <c r="X737" s="3">
        <v>45605</v>
      </c>
      <c r="Y737" s="4" t="str">
        <f>TEXT(India_Data[[#This Row],[Order Date]],"YYYY")</f>
        <v>2024</v>
      </c>
      <c r="Z737" s="4" t="str">
        <f>TEXT(India_Data[[#This Row],[Order Date]],"dddd")</f>
        <v>Saturday</v>
      </c>
      <c r="AA737" s="4" t="str">
        <f>TEXT(India_Data[[#This Row],[Order Date]],"MMMM")</f>
        <v>November</v>
      </c>
      <c r="AB737" s="4">
        <v>45549</v>
      </c>
      <c r="AC737" t="str">
        <f>IF(OR(India_Data[[#This Row],[Dayname]]="Sunday",India_Data[[#This Row],[Dayname]]="Saturday"),"Weekend","Weekday")</f>
        <v>Weekend</v>
      </c>
      <c r="AD737">
        <f>WEEKDAY(India_Data[[#This Row],[Order Date]])</f>
        <v>7</v>
      </c>
      <c r="AE737" t="str">
        <f>IF(OR(India_Data[[#This Row],[Column1]]=1,India_Data[[#This Row],[Column1]]=7),"Weekend","Weekday")</f>
        <v>Weekend</v>
      </c>
      <c r="AF737" s="15">
        <f>WEEKDAY(India_Data[[#This Row],[Order Date]],2)</f>
        <v>6</v>
      </c>
      <c r="AG737" s="15" t="str">
        <f>IF(India_Data[[#This Row],[Column3]]&gt;5,"Weekend","weekday")</f>
        <v>Weekend</v>
      </c>
    </row>
    <row r="738" spans="1:33" x14ac:dyDescent="0.35">
      <c r="A738" s="9">
        <v>737</v>
      </c>
      <c r="B738" s="7" t="s">
        <v>2583</v>
      </c>
      <c r="C738" s="7" t="s">
        <v>26</v>
      </c>
      <c r="D738" s="7" t="s">
        <v>2584</v>
      </c>
      <c r="E738" s="7" t="s">
        <v>2585</v>
      </c>
      <c r="F738" s="7" t="s">
        <v>29</v>
      </c>
      <c r="G738" s="7" t="s">
        <v>291</v>
      </c>
      <c r="H738" s="7" t="s">
        <v>63</v>
      </c>
      <c r="I738" s="7" t="s">
        <v>32</v>
      </c>
      <c r="J738" s="7" t="s">
        <v>54</v>
      </c>
      <c r="K738" s="7" t="s">
        <v>2586</v>
      </c>
      <c r="L738" s="7" t="s">
        <v>1942</v>
      </c>
      <c r="M738" s="7" t="s">
        <v>1943</v>
      </c>
      <c r="N738" s="7" t="s">
        <v>2587</v>
      </c>
      <c r="O738" s="7">
        <v>770.85</v>
      </c>
      <c r="P738" s="7">
        <v>5</v>
      </c>
      <c r="Q738" s="7">
        <v>-447.15</v>
      </c>
      <c r="R738" s="7">
        <v>111.87</v>
      </c>
      <c r="S738" s="7" t="s">
        <v>2337</v>
      </c>
      <c r="T738" s="7">
        <v>600</v>
      </c>
      <c r="U738" s="7" t="s">
        <v>206</v>
      </c>
      <c r="V738" s="7" t="s">
        <v>207</v>
      </c>
      <c r="W738" s="8" t="s">
        <v>58</v>
      </c>
      <c r="X738" s="3">
        <v>44374</v>
      </c>
      <c r="Y738" s="4" t="str">
        <f>TEXT(India_Data[[#This Row],[Order Date]],"YYYY")</f>
        <v>2021</v>
      </c>
      <c r="Z738" s="4" t="str">
        <f>TEXT(India_Data[[#This Row],[Order Date]],"dddd")</f>
        <v>Sunday</v>
      </c>
      <c r="AA738" s="4" t="str">
        <f>TEXT(India_Data[[#This Row],[Order Date]],"MMMM")</f>
        <v>June</v>
      </c>
      <c r="AB738" s="4">
        <v>44376</v>
      </c>
      <c r="AC738" t="str">
        <f>IF(OR(India_Data[[#This Row],[Dayname]]="Sunday",India_Data[[#This Row],[Dayname]]="Saturday"),"Weekend","Weekday")</f>
        <v>Weekend</v>
      </c>
      <c r="AD738">
        <f>WEEKDAY(India_Data[[#This Row],[Order Date]])</f>
        <v>1</v>
      </c>
      <c r="AE738" t="str">
        <f>IF(OR(India_Data[[#This Row],[Column1]]=1,India_Data[[#This Row],[Column1]]=7),"Weekend","Weekday")</f>
        <v>Weekend</v>
      </c>
      <c r="AF738" s="15">
        <f>WEEKDAY(India_Data[[#This Row],[Order Date]],2)</f>
        <v>7</v>
      </c>
      <c r="AG738" s="15" t="str">
        <f>IF(India_Data[[#This Row],[Column3]]&gt;5,"Weekend","weekday")</f>
        <v>Weekend</v>
      </c>
    </row>
    <row r="739" spans="1:33" x14ac:dyDescent="0.35">
      <c r="A739" s="9">
        <v>738</v>
      </c>
      <c r="B739" s="7" t="s">
        <v>773</v>
      </c>
      <c r="C739" s="7" t="s">
        <v>26</v>
      </c>
      <c r="D739" s="7" t="s">
        <v>774</v>
      </c>
      <c r="E739" s="7" t="s">
        <v>775</v>
      </c>
      <c r="F739" s="7" t="s">
        <v>171</v>
      </c>
      <c r="G739" s="7" t="s">
        <v>89</v>
      </c>
      <c r="H739" s="7" t="s">
        <v>512</v>
      </c>
      <c r="I739" s="7" t="s">
        <v>32</v>
      </c>
      <c r="J739" s="7" t="s">
        <v>180</v>
      </c>
      <c r="K739" s="7" t="s">
        <v>1816</v>
      </c>
      <c r="L739" s="7" t="s">
        <v>1508</v>
      </c>
      <c r="M739" s="7" t="s">
        <v>1518</v>
      </c>
      <c r="N739" s="7" t="s">
        <v>1817</v>
      </c>
      <c r="O739" s="7">
        <v>1409.76</v>
      </c>
      <c r="P739" s="7">
        <v>3</v>
      </c>
      <c r="Q739" s="7">
        <v>169.11</v>
      </c>
      <c r="R739" s="7">
        <v>84.21</v>
      </c>
      <c r="S739" s="7" t="s">
        <v>38</v>
      </c>
      <c r="T739" s="7">
        <v>158</v>
      </c>
      <c r="U739" s="7" t="s">
        <v>206</v>
      </c>
      <c r="V739" s="7" t="s">
        <v>221</v>
      </c>
      <c r="W739" s="8" t="s">
        <v>41</v>
      </c>
      <c r="X739" s="3">
        <v>44831</v>
      </c>
      <c r="Y739" s="4" t="str">
        <f>TEXT(India_Data[[#This Row],[Order Date]],"YYYY")</f>
        <v>2022</v>
      </c>
      <c r="Z739" s="4" t="str">
        <f>TEXT(India_Data[[#This Row],[Order Date]],"dddd")</f>
        <v>Tuesday</v>
      </c>
      <c r="AA739" s="4" t="str">
        <f>TEXT(India_Data[[#This Row],[Order Date]],"MMMM")</f>
        <v>September</v>
      </c>
      <c r="AB739" s="4">
        <v>44833</v>
      </c>
      <c r="AC739" t="str">
        <f>IF(OR(India_Data[[#This Row],[Dayname]]="Sunday",India_Data[[#This Row],[Dayname]]="Saturday"),"Weekend","Weekday")</f>
        <v>Weekday</v>
      </c>
      <c r="AD739">
        <f>WEEKDAY(India_Data[[#This Row],[Order Date]])</f>
        <v>3</v>
      </c>
      <c r="AE739" t="str">
        <f>IF(OR(India_Data[[#This Row],[Column1]]=1,India_Data[[#This Row],[Column1]]=7),"Weekend","Weekday")</f>
        <v>Weekday</v>
      </c>
      <c r="AF739" s="15">
        <f>WEEKDAY(India_Data[[#This Row],[Order Date]],2)</f>
        <v>2</v>
      </c>
      <c r="AG739" s="15" t="str">
        <f>IF(India_Data[[#This Row],[Column3]]&gt;5,"Weekend","weekday")</f>
        <v>weekday</v>
      </c>
    </row>
    <row r="740" spans="1:33" x14ac:dyDescent="0.35">
      <c r="A740" s="9">
        <v>739</v>
      </c>
      <c r="B740" s="7" t="s">
        <v>1818</v>
      </c>
      <c r="C740" s="7" t="s">
        <v>26</v>
      </c>
      <c r="D740" s="7" t="s">
        <v>1819</v>
      </c>
      <c r="E740" s="7" t="s">
        <v>1820</v>
      </c>
      <c r="F740" s="7" t="s">
        <v>171</v>
      </c>
      <c r="G740" s="7" t="s">
        <v>164</v>
      </c>
      <c r="H740" s="7" t="s">
        <v>165</v>
      </c>
      <c r="I740" s="7" t="s">
        <v>32</v>
      </c>
      <c r="J740" s="7" t="s">
        <v>47</v>
      </c>
      <c r="K740" s="7" t="s">
        <v>1821</v>
      </c>
      <c r="L740" s="7" t="s">
        <v>1508</v>
      </c>
      <c r="M740" s="7" t="s">
        <v>1518</v>
      </c>
      <c r="N740" s="7" t="s">
        <v>1822</v>
      </c>
      <c r="O740" s="7">
        <v>418.35</v>
      </c>
      <c r="P740" s="7">
        <v>5</v>
      </c>
      <c r="Q740" s="7">
        <v>204.9</v>
      </c>
      <c r="R740" s="7">
        <v>26.42</v>
      </c>
      <c r="S740" s="7" t="s">
        <v>38</v>
      </c>
      <c r="T740" s="7">
        <v>56</v>
      </c>
      <c r="U740" s="7" t="s">
        <v>206</v>
      </c>
      <c r="V740" s="7" t="s">
        <v>228</v>
      </c>
      <c r="W740" s="8" t="s">
        <v>58</v>
      </c>
      <c r="X740" s="3">
        <v>45432</v>
      </c>
      <c r="Y740" s="4" t="str">
        <f>TEXT(India_Data[[#This Row],[Order Date]],"YYYY")</f>
        <v>2024</v>
      </c>
      <c r="Z740" s="4" t="str">
        <f>TEXT(India_Data[[#This Row],[Order Date]],"dddd")</f>
        <v>Monday</v>
      </c>
      <c r="AA740" s="4" t="str">
        <f>TEXT(India_Data[[#This Row],[Order Date]],"MMMM")</f>
        <v>May</v>
      </c>
      <c r="AB740" s="4">
        <v>45434</v>
      </c>
      <c r="AC740" t="str">
        <f>IF(OR(India_Data[[#This Row],[Dayname]]="Sunday",India_Data[[#This Row],[Dayname]]="Saturday"),"Weekend","Weekday")</f>
        <v>Weekday</v>
      </c>
      <c r="AD740">
        <f>WEEKDAY(India_Data[[#This Row],[Order Date]])</f>
        <v>2</v>
      </c>
      <c r="AE740" t="str">
        <f>IF(OR(India_Data[[#This Row],[Column1]]=1,India_Data[[#This Row],[Column1]]=7),"Weekend","Weekday")</f>
        <v>Weekday</v>
      </c>
      <c r="AF740" s="15">
        <f>WEEKDAY(India_Data[[#This Row],[Order Date]],2)</f>
        <v>1</v>
      </c>
      <c r="AG740" s="15" t="str">
        <f>IF(India_Data[[#This Row],[Column3]]&gt;5,"Weekend","weekday")</f>
        <v>weekday</v>
      </c>
    </row>
    <row r="741" spans="1:33" x14ac:dyDescent="0.35">
      <c r="A741" s="9">
        <v>740</v>
      </c>
      <c r="B741" s="7" t="s">
        <v>470</v>
      </c>
      <c r="C741" s="7" t="s">
        <v>26</v>
      </c>
      <c r="D741" s="7" t="s">
        <v>471</v>
      </c>
      <c r="E741" s="7" t="s">
        <v>472</v>
      </c>
      <c r="F741" s="7" t="s">
        <v>171</v>
      </c>
      <c r="G741" s="7" t="s">
        <v>473</v>
      </c>
      <c r="H741" s="7" t="s">
        <v>31</v>
      </c>
      <c r="I741" s="7" t="s">
        <v>32</v>
      </c>
      <c r="J741" s="7" t="s">
        <v>33</v>
      </c>
      <c r="K741" s="7" t="s">
        <v>1823</v>
      </c>
      <c r="L741" s="7" t="s">
        <v>1508</v>
      </c>
      <c r="M741" s="7" t="s">
        <v>1518</v>
      </c>
      <c r="N741" s="7" t="s">
        <v>1824</v>
      </c>
      <c r="O741" s="7">
        <v>117.18</v>
      </c>
      <c r="P741" s="7">
        <v>2</v>
      </c>
      <c r="Q741" s="7">
        <v>43.32</v>
      </c>
      <c r="R741" s="7">
        <v>8.3699999999999992</v>
      </c>
      <c r="S741" s="7" t="s">
        <v>38</v>
      </c>
      <c r="T741" s="7">
        <v>277</v>
      </c>
      <c r="U741" s="7" t="s">
        <v>206</v>
      </c>
      <c r="V741" s="7" t="s">
        <v>207</v>
      </c>
      <c r="W741" s="8" t="s">
        <v>58</v>
      </c>
      <c r="X741" s="3">
        <v>45524</v>
      </c>
      <c r="Y741" s="4" t="str">
        <f>TEXT(India_Data[[#This Row],[Order Date]],"YYYY")</f>
        <v>2024</v>
      </c>
      <c r="Z741" s="4" t="str">
        <f>TEXT(India_Data[[#This Row],[Order Date]],"dddd")</f>
        <v>Tuesday</v>
      </c>
      <c r="AA741" s="4" t="str">
        <f>TEXT(India_Data[[#This Row],[Order Date]],"MMMM")</f>
        <v>August</v>
      </c>
      <c r="AB741" s="4">
        <v>45528</v>
      </c>
      <c r="AC741" t="str">
        <f>IF(OR(India_Data[[#This Row],[Dayname]]="Sunday",India_Data[[#This Row],[Dayname]]="Saturday"),"Weekend","Weekday")</f>
        <v>Weekday</v>
      </c>
      <c r="AD741">
        <f>WEEKDAY(India_Data[[#This Row],[Order Date]])</f>
        <v>3</v>
      </c>
      <c r="AE741" t="str">
        <f>IF(OR(India_Data[[#This Row],[Column1]]=1,India_Data[[#This Row],[Column1]]=7),"Weekend","Weekday")</f>
        <v>Weekday</v>
      </c>
      <c r="AF741" s="15">
        <f>WEEKDAY(India_Data[[#This Row],[Order Date]],2)</f>
        <v>2</v>
      </c>
      <c r="AG741" s="15" t="str">
        <f>IF(India_Data[[#This Row],[Column3]]&gt;5,"Weekend","weekday")</f>
        <v>weekday</v>
      </c>
    </row>
    <row r="742" spans="1:33" x14ac:dyDescent="0.35">
      <c r="A742" s="9">
        <v>741</v>
      </c>
      <c r="B742" s="7" t="s">
        <v>992</v>
      </c>
      <c r="C742" s="7" t="s">
        <v>26</v>
      </c>
      <c r="D742" s="7" t="s">
        <v>993</v>
      </c>
      <c r="E742" s="7" t="s">
        <v>994</v>
      </c>
      <c r="F742" s="7" t="s">
        <v>171</v>
      </c>
      <c r="G742" s="7" t="s">
        <v>52</v>
      </c>
      <c r="H742" s="7" t="s">
        <v>53</v>
      </c>
      <c r="I742" s="7" t="s">
        <v>32</v>
      </c>
      <c r="J742" s="7" t="s">
        <v>54</v>
      </c>
      <c r="K742" s="7" t="s">
        <v>1825</v>
      </c>
      <c r="L742" s="7" t="s">
        <v>1508</v>
      </c>
      <c r="M742" s="7" t="s">
        <v>1518</v>
      </c>
      <c r="N742" s="7" t="s">
        <v>1826</v>
      </c>
      <c r="O742" s="7">
        <v>136.62</v>
      </c>
      <c r="P742" s="7">
        <v>2</v>
      </c>
      <c r="Q742" s="7">
        <v>12.24</v>
      </c>
      <c r="R742" s="7">
        <v>8.2200000000000006</v>
      </c>
      <c r="S742" s="7" t="s">
        <v>38</v>
      </c>
      <c r="T742" s="7">
        <v>516</v>
      </c>
      <c r="U742" s="7" t="s">
        <v>206</v>
      </c>
      <c r="V742" s="7" t="s">
        <v>214</v>
      </c>
      <c r="W742" s="8" t="s">
        <v>41</v>
      </c>
      <c r="X742" s="3">
        <v>44741</v>
      </c>
      <c r="Y742" s="4" t="str">
        <f>TEXT(India_Data[[#This Row],[Order Date]],"YYYY")</f>
        <v>2022</v>
      </c>
      <c r="Z742" s="4" t="str">
        <f>TEXT(India_Data[[#This Row],[Order Date]],"dddd")</f>
        <v>Wednesday</v>
      </c>
      <c r="AA742" s="4" t="str">
        <f>TEXT(India_Data[[#This Row],[Order Date]],"MMMM")</f>
        <v>June</v>
      </c>
      <c r="AB742" s="4">
        <v>44599</v>
      </c>
      <c r="AC742" t="str">
        <f>IF(OR(India_Data[[#This Row],[Dayname]]="Sunday",India_Data[[#This Row],[Dayname]]="Saturday"),"Weekend","Weekday")</f>
        <v>Weekday</v>
      </c>
      <c r="AD742">
        <f>WEEKDAY(India_Data[[#This Row],[Order Date]])</f>
        <v>4</v>
      </c>
      <c r="AE742" t="str">
        <f>IF(OR(India_Data[[#This Row],[Column1]]=1,India_Data[[#This Row],[Column1]]=7),"Weekend","Weekday")</f>
        <v>Weekday</v>
      </c>
      <c r="AF742" s="15">
        <f>WEEKDAY(India_Data[[#This Row],[Order Date]],2)</f>
        <v>3</v>
      </c>
      <c r="AG742" s="15" t="str">
        <f>IF(India_Data[[#This Row],[Column3]]&gt;5,"Weekend","weekday")</f>
        <v>weekday</v>
      </c>
    </row>
    <row r="743" spans="1:33" x14ac:dyDescent="0.35">
      <c r="A743" s="9">
        <v>742</v>
      </c>
      <c r="B743" s="7" t="s">
        <v>799</v>
      </c>
      <c r="C743" s="7" t="s">
        <v>26</v>
      </c>
      <c r="D743" s="7" t="s">
        <v>800</v>
      </c>
      <c r="E743" s="7" t="s">
        <v>801</v>
      </c>
      <c r="F743" s="7" t="s">
        <v>171</v>
      </c>
      <c r="G743" s="7" t="s">
        <v>802</v>
      </c>
      <c r="H743" s="7" t="s">
        <v>63</v>
      </c>
      <c r="I743" s="7" t="s">
        <v>32</v>
      </c>
      <c r="J743" s="7" t="s">
        <v>54</v>
      </c>
      <c r="K743" s="7" t="s">
        <v>1827</v>
      </c>
      <c r="L743" s="7" t="s">
        <v>1508</v>
      </c>
      <c r="M743" s="7" t="s">
        <v>1548</v>
      </c>
      <c r="N743" s="7" t="s">
        <v>1828</v>
      </c>
      <c r="O743" s="7">
        <v>509.22</v>
      </c>
      <c r="P743" s="7">
        <v>9</v>
      </c>
      <c r="Q743" s="7">
        <v>239.22</v>
      </c>
      <c r="R743" s="7">
        <v>14.04</v>
      </c>
      <c r="S743" s="7" t="s">
        <v>38</v>
      </c>
      <c r="T743" s="7">
        <v>25</v>
      </c>
      <c r="U743" s="7" t="s">
        <v>206</v>
      </c>
      <c r="V743" s="7" t="s">
        <v>221</v>
      </c>
      <c r="W743" s="8" t="s">
        <v>41</v>
      </c>
      <c r="X743" s="3">
        <v>44716</v>
      </c>
      <c r="Y743" s="4" t="str">
        <f>TEXT(India_Data[[#This Row],[Order Date]],"YYYY")</f>
        <v>2022</v>
      </c>
      <c r="Z743" s="4" t="str">
        <f>TEXT(India_Data[[#This Row],[Order Date]],"dddd")</f>
        <v>Saturday</v>
      </c>
      <c r="AA743" s="4" t="str">
        <f>TEXT(India_Data[[#This Row],[Order Date]],"MMMM")</f>
        <v>June</v>
      </c>
      <c r="AB743" s="4">
        <v>44869</v>
      </c>
      <c r="AC743" t="str">
        <f>IF(OR(India_Data[[#This Row],[Dayname]]="Sunday",India_Data[[#This Row],[Dayname]]="Saturday"),"Weekend","Weekday")</f>
        <v>Weekend</v>
      </c>
      <c r="AD743">
        <f>WEEKDAY(India_Data[[#This Row],[Order Date]])</f>
        <v>7</v>
      </c>
      <c r="AE743" t="str">
        <f>IF(OR(India_Data[[#This Row],[Column1]]=1,India_Data[[#This Row],[Column1]]=7),"Weekend","Weekday")</f>
        <v>Weekend</v>
      </c>
      <c r="AF743" s="15">
        <f>WEEKDAY(India_Data[[#This Row],[Order Date]],2)</f>
        <v>6</v>
      </c>
      <c r="AG743" s="15" t="str">
        <f>IF(India_Data[[#This Row],[Column3]]&gt;5,"Weekend","weekday")</f>
        <v>Weekend</v>
      </c>
    </row>
    <row r="744" spans="1:33" x14ac:dyDescent="0.35">
      <c r="A744" s="9">
        <v>743</v>
      </c>
      <c r="B744" s="7" t="s">
        <v>1829</v>
      </c>
      <c r="C744" s="7" t="s">
        <v>26</v>
      </c>
      <c r="D744" s="7" t="s">
        <v>189</v>
      </c>
      <c r="E744" s="7" t="s">
        <v>190</v>
      </c>
      <c r="F744" s="7" t="s">
        <v>171</v>
      </c>
      <c r="G744" s="7" t="s">
        <v>1830</v>
      </c>
      <c r="H744" s="7" t="s">
        <v>312</v>
      </c>
      <c r="I744" s="7" t="s">
        <v>32</v>
      </c>
      <c r="J744" s="7" t="s">
        <v>180</v>
      </c>
      <c r="K744" s="7" t="s">
        <v>1831</v>
      </c>
      <c r="L744" s="7" t="s">
        <v>1508</v>
      </c>
      <c r="M744" s="7" t="s">
        <v>1548</v>
      </c>
      <c r="N744" s="7" t="s">
        <v>1832</v>
      </c>
      <c r="O744" s="7">
        <v>71.28</v>
      </c>
      <c r="P744" s="7">
        <v>3</v>
      </c>
      <c r="Q744" s="7">
        <v>34.92</v>
      </c>
      <c r="R744" s="7">
        <v>5.74</v>
      </c>
      <c r="S744" s="7" t="s">
        <v>38</v>
      </c>
      <c r="T744" s="7">
        <v>553</v>
      </c>
      <c r="U744" s="7" t="s">
        <v>206</v>
      </c>
      <c r="V744" s="7" t="s">
        <v>228</v>
      </c>
      <c r="W744" s="8" t="s">
        <v>41</v>
      </c>
      <c r="X744" s="3">
        <v>44300</v>
      </c>
      <c r="Y744" s="4" t="str">
        <f>TEXT(India_Data[[#This Row],[Order Date]],"YYYY")</f>
        <v>2021</v>
      </c>
      <c r="Z744" s="4" t="str">
        <f>TEXT(India_Data[[#This Row],[Order Date]],"dddd")</f>
        <v>Wednesday</v>
      </c>
      <c r="AA744" s="4" t="str">
        <f>TEXT(India_Data[[#This Row],[Order Date]],"MMMM")</f>
        <v>April</v>
      </c>
      <c r="AB744" s="4">
        <v>44300</v>
      </c>
      <c r="AC744" t="str">
        <f>IF(OR(India_Data[[#This Row],[Dayname]]="Sunday",India_Data[[#This Row],[Dayname]]="Saturday"),"Weekend","Weekday")</f>
        <v>Weekday</v>
      </c>
      <c r="AD744">
        <f>WEEKDAY(India_Data[[#This Row],[Order Date]])</f>
        <v>4</v>
      </c>
      <c r="AE744" t="str">
        <f>IF(OR(India_Data[[#This Row],[Column1]]=1,India_Data[[#This Row],[Column1]]=7),"Weekend","Weekday")</f>
        <v>Weekday</v>
      </c>
      <c r="AF744" s="15">
        <f>WEEKDAY(India_Data[[#This Row],[Order Date]],2)</f>
        <v>3</v>
      </c>
      <c r="AG744" s="15" t="str">
        <f>IF(India_Data[[#This Row],[Column3]]&gt;5,"Weekend","weekday")</f>
        <v>weekday</v>
      </c>
    </row>
    <row r="745" spans="1:33" x14ac:dyDescent="0.35">
      <c r="A745" s="9">
        <v>744</v>
      </c>
      <c r="B745" s="7" t="s">
        <v>338</v>
      </c>
      <c r="C745" s="7" t="s">
        <v>26</v>
      </c>
      <c r="D745" s="7" t="s">
        <v>339</v>
      </c>
      <c r="E745" s="7" t="s">
        <v>340</v>
      </c>
      <c r="F745" s="7" t="s">
        <v>171</v>
      </c>
      <c r="G745" s="7" t="s">
        <v>341</v>
      </c>
      <c r="H745" s="7" t="s">
        <v>342</v>
      </c>
      <c r="I745" s="7" t="s">
        <v>32</v>
      </c>
      <c r="J745" s="7" t="s">
        <v>180</v>
      </c>
      <c r="K745" s="7" t="s">
        <v>1833</v>
      </c>
      <c r="L745" s="7" t="s">
        <v>1508</v>
      </c>
      <c r="M745" s="7" t="s">
        <v>1548</v>
      </c>
      <c r="N745" s="7" t="s">
        <v>1834</v>
      </c>
      <c r="O745" s="7">
        <v>42.42</v>
      </c>
      <c r="P745" s="7">
        <v>1</v>
      </c>
      <c r="Q745" s="7">
        <v>19.920000000000002</v>
      </c>
      <c r="R745" s="7">
        <v>4.03</v>
      </c>
      <c r="S745" s="7" t="s">
        <v>38</v>
      </c>
      <c r="T745" s="7">
        <v>795</v>
      </c>
      <c r="U745" s="7" t="s">
        <v>206</v>
      </c>
      <c r="V745" s="7" t="s">
        <v>207</v>
      </c>
      <c r="W745" s="8" t="s">
        <v>41</v>
      </c>
      <c r="X745" s="3">
        <v>44779</v>
      </c>
      <c r="Y745" s="4" t="str">
        <f>TEXT(India_Data[[#This Row],[Order Date]],"YYYY")</f>
        <v>2022</v>
      </c>
      <c r="Z745" s="4" t="str">
        <f>TEXT(India_Data[[#This Row],[Order Date]],"dddd")</f>
        <v>Saturday</v>
      </c>
      <c r="AA745" s="4" t="str">
        <f>TEXT(India_Data[[#This Row],[Order Date]],"MMMM")</f>
        <v>August</v>
      </c>
      <c r="AB745" s="4">
        <v>44840</v>
      </c>
      <c r="AC745" t="str">
        <f>IF(OR(India_Data[[#This Row],[Dayname]]="Sunday",India_Data[[#This Row],[Dayname]]="Saturday"),"Weekend","Weekday")</f>
        <v>Weekend</v>
      </c>
      <c r="AD745">
        <f>WEEKDAY(India_Data[[#This Row],[Order Date]])</f>
        <v>7</v>
      </c>
      <c r="AE745" t="str">
        <f>IF(OR(India_Data[[#This Row],[Column1]]=1,India_Data[[#This Row],[Column1]]=7),"Weekend","Weekday")</f>
        <v>Weekend</v>
      </c>
      <c r="AF745" s="15">
        <f>WEEKDAY(India_Data[[#This Row],[Order Date]],2)</f>
        <v>6</v>
      </c>
      <c r="AG745" s="15" t="str">
        <f>IF(India_Data[[#This Row],[Column3]]&gt;5,"Weekend","weekday")</f>
        <v>Weekend</v>
      </c>
    </row>
    <row r="746" spans="1:33" x14ac:dyDescent="0.35">
      <c r="A746" s="9">
        <v>745</v>
      </c>
      <c r="B746" s="7" t="s">
        <v>487</v>
      </c>
      <c r="C746" s="7" t="s">
        <v>26</v>
      </c>
      <c r="D746" s="7" t="s">
        <v>488</v>
      </c>
      <c r="E746" s="7" t="s">
        <v>489</v>
      </c>
      <c r="F746" s="7" t="s">
        <v>171</v>
      </c>
      <c r="G746" s="7" t="s">
        <v>420</v>
      </c>
      <c r="H746" s="7" t="s">
        <v>63</v>
      </c>
      <c r="I746" s="7" t="s">
        <v>32</v>
      </c>
      <c r="J746" s="7" t="s">
        <v>54</v>
      </c>
      <c r="K746" s="7" t="s">
        <v>1781</v>
      </c>
      <c r="L746" s="7" t="s">
        <v>1508</v>
      </c>
      <c r="M746" s="7" t="s">
        <v>1509</v>
      </c>
      <c r="N746" s="7" t="s">
        <v>1782</v>
      </c>
      <c r="O746" s="7">
        <v>491.76</v>
      </c>
      <c r="P746" s="7">
        <v>4</v>
      </c>
      <c r="Q746" s="7">
        <v>83.52</v>
      </c>
      <c r="R746" s="7">
        <v>32.74</v>
      </c>
      <c r="S746" s="7" t="s">
        <v>38</v>
      </c>
      <c r="T746" s="7">
        <v>228</v>
      </c>
      <c r="U746" s="7" t="s">
        <v>206</v>
      </c>
      <c r="V746" s="7" t="s">
        <v>214</v>
      </c>
      <c r="W746" s="8" t="s">
        <v>41</v>
      </c>
      <c r="X746" s="3">
        <v>44914</v>
      </c>
      <c r="Y746" s="4" t="str">
        <f>TEXT(India_Data[[#This Row],[Order Date]],"YYYY")</f>
        <v>2022</v>
      </c>
      <c r="Z746" s="4" t="str">
        <f>TEXT(India_Data[[#This Row],[Order Date]],"dddd")</f>
        <v>Monday</v>
      </c>
      <c r="AA746" s="4" t="str">
        <f>TEXT(India_Data[[#This Row],[Order Date]],"MMMM")</f>
        <v>December</v>
      </c>
      <c r="AB746" s="4">
        <v>44917</v>
      </c>
      <c r="AC746" t="str">
        <f>IF(OR(India_Data[[#This Row],[Dayname]]="Sunday",India_Data[[#This Row],[Dayname]]="Saturday"),"Weekend","Weekday")</f>
        <v>Weekday</v>
      </c>
      <c r="AD746">
        <f>WEEKDAY(India_Data[[#This Row],[Order Date]])</f>
        <v>2</v>
      </c>
      <c r="AE746" t="str">
        <f>IF(OR(India_Data[[#This Row],[Column1]]=1,India_Data[[#This Row],[Column1]]=7),"Weekend","Weekday")</f>
        <v>Weekday</v>
      </c>
      <c r="AF746" s="15">
        <f>WEEKDAY(India_Data[[#This Row],[Order Date]],2)</f>
        <v>1</v>
      </c>
      <c r="AG746" s="15" t="str">
        <f>IF(India_Data[[#This Row],[Column3]]&gt;5,"Weekend","weekday")</f>
        <v>weekday</v>
      </c>
    </row>
    <row r="747" spans="1:33" x14ac:dyDescent="0.35">
      <c r="A747" s="9">
        <v>746</v>
      </c>
      <c r="B747" s="7" t="s">
        <v>1998</v>
      </c>
      <c r="C747" s="7" t="s">
        <v>26</v>
      </c>
      <c r="D747" s="7" t="s">
        <v>779</v>
      </c>
      <c r="E747" s="7" t="s">
        <v>780</v>
      </c>
      <c r="F747" s="7" t="s">
        <v>171</v>
      </c>
      <c r="G747" s="7" t="s">
        <v>191</v>
      </c>
      <c r="H747" s="7" t="s">
        <v>63</v>
      </c>
      <c r="I747" s="7" t="s">
        <v>32</v>
      </c>
      <c r="J747" s="7" t="s">
        <v>54</v>
      </c>
      <c r="K747" s="7" t="s">
        <v>1999</v>
      </c>
      <c r="L747" s="7" t="s">
        <v>1942</v>
      </c>
      <c r="M747" s="7" t="s">
        <v>1943</v>
      </c>
      <c r="N747" s="7" t="s">
        <v>2000</v>
      </c>
      <c r="O747" s="7">
        <v>1611</v>
      </c>
      <c r="P747" s="7">
        <v>6</v>
      </c>
      <c r="Q747" s="7">
        <v>64.44</v>
      </c>
      <c r="R747" s="7">
        <v>125.54</v>
      </c>
      <c r="S747" s="7" t="s">
        <v>38</v>
      </c>
      <c r="T747" s="7">
        <v>695</v>
      </c>
      <c r="U747" s="7" t="s">
        <v>206</v>
      </c>
      <c r="V747" s="7" t="s">
        <v>221</v>
      </c>
      <c r="W747" s="8" t="s">
        <v>58</v>
      </c>
      <c r="X747" s="3">
        <v>45173</v>
      </c>
      <c r="Y747" s="4" t="str">
        <f>TEXT(India_Data[[#This Row],[Order Date]],"YYYY")</f>
        <v>2023</v>
      </c>
      <c r="Z747" s="4" t="str">
        <f>TEXT(India_Data[[#This Row],[Order Date]],"dddd")</f>
        <v>Monday</v>
      </c>
      <c r="AA747" s="4" t="str">
        <f>TEXT(India_Data[[#This Row],[Order Date]],"MMMM")</f>
        <v>September</v>
      </c>
      <c r="AB747" s="4">
        <v>45264</v>
      </c>
      <c r="AC747" t="str">
        <f>IF(OR(India_Data[[#This Row],[Dayname]]="Sunday",India_Data[[#This Row],[Dayname]]="Saturday"),"Weekend","Weekday")</f>
        <v>Weekday</v>
      </c>
      <c r="AD747">
        <f>WEEKDAY(India_Data[[#This Row],[Order Date]])</f>
        <v>2</v>
      </c>
      <c r="AE747" t="str">
        <f>IF(OR(India_Data[[#This Row],[Column1]]=1,India_Data[[#This Row],[Column1]]=7),"Weekend","Weekday")</f>
        <v>Weekday</v>
      </c>
      <c r="AF747" s="15">
        <f>WEEKDAY(India_Data[[#This Row],[Order Date]],2)</f>
        <v>1</v>
      </c>
      <c r="AG747" s="15" t="str">
        <f>IF(India_Data[[#This Row],[Column3]]&gt;5,"Weekend","weekday")</f>
        <v>weekday</v>
      </c>
    </row>
    <row r="748" spans="1:33" x14ac:dyDescent="0.35">
      <c r="A748" s="9">
        <v>747</v>
      </c>
      <c r="B748" s="7" t="s">
        <v>992</v>
      </c>
      <c r="C748" s="7" t="s">
        <v>26</v>
      </c>
      <c r="D748" s="7" t="s">
        <v>993</v>
      </c>
      <c r="E748" s="7" t="s">
        <v>994</v>
      </c>
      <c r="F748" s="7" t="s">
        <v>171</v>
      </c>
      <c r="G748" s="7" t="s">
        <v>52</v>
      </c>
      <c r="H748" s="7" t="s">
        <v>53</v>
      </c>
      <c r="I748" s="7" t="s">
        <v>32</v>
      </c>
      <c r="J748" s="7" t="s">
        <v>54</v>
      </c>
      <c r="K748" s="7" t="s">
        <v>2001</v>
      </c>
      <c r="L748" s="7" t="s">
        <v>1942</v>
      </c>
      <c r="M748" s="7" t="s">
        <v>1943</v>
      </c>
      <c r="N748" s="7" t="s">
        <v>2002</v>
      </c>
      <c r="O748" s="7">
        <v>759.96</v>
      </c>
      <c r="P748" s="7">
        <v>3</v>
      </c>
      <c r="Q748" s="7">
        <v>30.33</v>
      </c>
      <c r="R748" s="7">
        <v>70.900000000000006</v>
      </c>
      <c r="S748" s="7" t="s">
        <v>38</v>
      </c>
      <c r="T748" s="7">
        <v>141</v>
      </c>
      <c r="U748" s="7" t="s">
        <v>206</v>
      </c>
      <c r="V748" s="7" t="s">
        <v>228</v>
      </c>
      <c r="W748" s="8" t="s">
        <v>58</v>
      </c>
      <c r="X748" s="3">
        <v>44733</v>
      </c>
      <c r="Y748" s="4" t="str">
        <f>TEXT(India_Data[[#This Row],[Order Date]],"YYYY")</f>
        <v>2022</v>
      </c>
      <c r="Z748" s="4" t="str">
        <f>TEXT(India_Data[[#This Row],[Order Date]],"dddd")</f>
        <v>Tuesday</v>
      </c>
      <c r="AA748" s="4" t="str">
        <f>TEXT(India_Data[[#This Row],[Order Date]],"MMMM")</f>
        <v>June</v>
      </c>
      <c r="AB748" s="4">
        <v>44735</v>
      </c>
      <c r="AC748" t="str">
        <f>IF(OR(India_Data[[#This Row],[Dayname]]="Sunday",India_Data[[#This Row],[Dayname]]="Saturday"),"Weekend","Weekday")</f>
        <v>Weekday</v>
      </c>
      <c r="AD748">
        <f>WEEKDAY(India_Data[[#This Row],[Order Date]])</f>
        <v>3</v>
      </c>
      <c r="AE748" t="str">
        <f>IF(OR(India_Data[[#This Row],[Column1]]=1,India_Data[[#This Row],[Column1]]=7),"Weekend","Weekday")</f>
        <v>Weekday</v>
      </c>
      <c r="AF748" s="15">
        <f>WEEKDAY(India_Data[[#This Row],[Order Date]],2)</f>
        <v>2</v>
      </c>
      <c r="AG748" s="15" t="str">
        <f>IF(India_Data[[#This Row],[Column3]]&gt;5,"Weekend","weekday")</f>
        <v>weekday</v>
      </c>
    </row>
    <row r="749" spans="1:33" x14ac:dyDescent="0.35">
      <c r="A749" s="9">
        <v>748</v>
      </c>
      <c r="B749" s="7" t="s">
        <v>992</v>
      </c>
      <c r="C749" s="7" t="s">
        <v>26</v>
      </c>
      <c r="D749" s="7" t="s">
        <v>993</v>
      </c>
      <c r="E749" s="7" t="s">
        <v>994</v>
      </c>
      <c r="F749" s="7" t="s">
        <v>171</v>
      </c>
      <c r="G749" s="7" t="s">
        <v>52</v>
      </c>
      <c r="H749" s="7" t="s">
        <v>53</v>
      </c>
      <c r="I749" s="7" t="s">
        <v>32</v>
      </c>
      <c r="J749" s="7" t="s">
        <v>54</v>
      </c>
      <c r="K749" s="7" t="s">
        <v>2003</v>
      </c>
      <c r="L749" s="7" t="s">
        <v>1942</v>
      </c>
      <c r="M749" s="7" t="s">
        <v>1943</v>
      </c>
      <c r="N749" s="7" t="s">
        <v>2004</v>
      </c>
      <c r="O749" s="7">
        <v>861.6</v>
      </c>
      <c r="P749" s="7">
        <v>5</v>
      </c>
      <c r="Q749" s="7">
        <v>275.7</v>
      </c>
      <c r="R749" s="7">
        <v>61.42</v>
      </c>
      <c r="S749" s="7" t="s">
        <v>38</v>
      </c>
      <c r="T749" s="7">
        <v>543</v>
      </c>
      <c r="U749" s="7" t="s">
        <v>206</v>
      </c>
      <c r="V749" s="7" t="s">
        <v>207</v>
      </c>
      <c r="W749" s="8" t="s">
        <v>41</v>
      </c>
      <c r="X749" s="3">
        <v>44767</v>
      </c>
      <c r="Y749" s="4" t="str">
        <f>TEXT(India_Data[[#This Row],[Order Date]],"YYYY")</f>
        <v>2022</v>
      </c>
      <c r="Z749" s="4" t="str">
        <f>TEXT(India_Data[[#This Row],[Order Date]],"dddd")</f>
        <v>Monday</v>
      </c>
      <c r="AA749" s="4" t="str">
        <f>TEXT(India_Data[[#This Row],[Order Date]],"MMMM")</f>
        <v>July</v>
      </c>
      <c r="AB749" s="4">
        <v>44769</v>
      </c>
      <c r="AC749" t="str">
        <f>IF(OR(India_Data[[#This Row],[Dayname]]="Sunday",India_Data[[#This Row],[Dayname]]="Saturday"),"Weekend","Weekday")</f>
        <v>Weekday</v>
      </c>
      <c r="AD749">
        <f>WEEKDAY(India_Data[[#This Row],[Order Date]])</f>
        <v>2</v>
      </c>
      <c r="AE749" t="str">
        <f>IF(OR(India_Data[[#This Row],[Column1]]=1,India_Data[[#This Row],[Column1]]=7),"Weekend","Weekday")</f>
        <v>Weekday</v>
      </c>
      <c r="AF749" s="15">
        <f>WEEKDAY(India_Data[[#This Row],[Order Date]],2)</f>
        <v>1</v>
      </c>
      <c r="AG749" s="15" t="str">
        <f>IF(India_Data[[#This Row],[Column3]]&gt;5,"Weekend","weekday")</f>
        <v>weekday</v>
      </c>
    </row>
    <row r="750" spans="1:33" x14ac:dyDescent="0.35">
      <c r="A750" s="9">
        <v>749</v>
      </c>
      <c r="B750" s="7" t="s">
        <v>856</v>
      </c>
      <c r="C750" s="7" t="s">
        <v>26</v>
      </c>
      <c r="D750" s="7" t="s">
        <v>857</v>
      </c>
      <c r="E750" s="7" t="s">
        <v>858</v>
      </c>
      <c r="F750" s="7" t="s">
        <v>171</v>
      </c>
      <c r="G750" s="7" t="s">
        <v>702</v>
      </c>
      <c r="H750" s="7" t="s">
        <v>252</v>
      </c>
      <c r="I750" s="7" t="s">
        <v>32</v>
      </c>
      <c r="J750" s="7" t="s">
        <v>47</v>
      </c>
      <c r="K750" s="7" t="s">
        <v>1945</v>
      </c>
      <c r="L750" s="7" t="s">
        <v>1942</v>
      </c>
      <c r="M750" s="7" t="s">
        <v>1943</v>
      </c>
      <c r="N750" s="7" t="s">
        <v>1946</v>
      </c>
      <c r="O750" s="7">
        <v>871.2</v>
      </c>
      <c r="P750" s="7">
        <v>5</v>
      </c>
      <c r="Q750" s="7">
        <v>357.15</v>
      </c>
      <c r="R750" s="7">
        <v>30.82</v>
      </c>
      <c r="S750" s="7" t="s">
        <v>38</v>
      </c>
      <c r="T750" s="7">
        <v>348</v>
      </c>
      <c r="U750" s="7" t="s">
        <v>206</v>
      </c>
      <c r="V750" s="7" t="s">
        <v>214</v>
      </c>
      <c r="W750" s="8" t="s">
        <v>58</v>
      </c>
      <c r="X750" s="3">
        <v>45613</v>
      </c>
      <c r="Y750" s="4" t="str">
        <f>TEXT(India_Data[[#This Row],[Order Date]],"YYYY")</f>
        <v>2024</v>
      </c>
      <c r="Z750" s="4" t="str">
        <f>TEXT(India_Data[[#This Row],[Order Date]],"dddd")</f>
        <v>Sunday</v>
      </c>
      <c r="AA750" s="4" t="str">
        <f>TEXT(India_Data[[#This Row],[Order Date]],"MMMM")</f>
        <v>November</v>
      </c>
      <c r="AB750" s="4">
        <v>45616</v>
      </c>
      <c r="AC750" t="str">
        <f>IF(OR(India_Data[[#This Row],[Dayname]]="Sunday",India_Data[[#This Row],[Dayname]]="Saturday"),"Weekend","Weekday")</f>
        <v>Weekend</v>
      </c>
      <c r="AD750">
        <f>WEEKDAY(India_Data[[#This Row],[Order Date]])</f>
        <v>1</v>
      </c>
      <c r="AE750" t="str">
        <f>IF(OR(India_Data[[#This Row],[Column1]]=1,India_Data[[#This Row],[Column1]]=7),"Weekend","Weekday")</f>
        <v>Weekend</v>
      </c>
      <c r="AF750" s="15">
        <f>WEEKDAY(India_Data[[#This Row],[Order Date]],2)</f>
        <v>7</v>
      </c>
      <c r="AG750" s="15" t="str">
        <f>IF(India_Data[[#This Row],[Column3]]&gt;5,"Weekend","weekday")</f>
        <v>Weekend</v>
      </c>
    </row>
    <row r="751" spans="1:33" x14ac:dyDescent="0.35">
      <c r="A751" s="9">
        <v>750</v>
      </c>
      <c r="B751" s="7" t="s">
        <v>856</v>
      </c>
      <c r="C751" s="7" t="s">
        <v>26</v>
      </c>
      <c r="D751" s="7" t="s">
        <v>857</v>
      </c>
      <c r="E751" s="7" t="s">
        <v>858</v>
      </c>
      <c r="F751" s="7" t="s">
        <v>171</v>
      </c>
      <c r="G751" s="7" t="s">
        <v>702</v>
      </c>
      <c r="H751" s="7" t="s">
        <v>252</v>
      </c>
      <c r="I751" s="7" t="s">
        <v>32</v>
      </c>
      <c r="J751" s="7" t="s">
        <v>47</v>
      </c>
      <c r="K751" s="7" t="s">
        <v>2005</v>
      </c>
      <c r="L751" s="7" t="s">
        <v>1942</v>
      </c>
      <c r="M751" s="7" t="s">
        <v>1943</v>
      </c>
      <c r="N751" s="7" t="s">
        <v>2006</v>
      </c>
      <c r="O751" s="7">
        <v>94.86</v>
      </c>
      <c r="P751" s="7">
        <v>2</v>
      </c>
      <c r="Q751" s="7">
        <v>33.18</v>
      </c>
      <c r="R751" s="7">
        <v>6.12</v>
      </c>
      <c r="S751" s="7" t="s">
        <v>38</v>
      </c>
      <c r="T751" s="7">
        <v>711</v>
      </c>
      <c r="U751" s="7" t="s">
        <v>206</v>
      </c>
      <c r="V751" s="7" t="s">
        <v>221</v>
      </c>
      <c r="W751" s="8" t="s">
        <v>41</v>
      </c>
      <c r="X751" s="3">
        <v>44603</v>
      </c>
      <c r="Y751" s="4" t="str">
        <f>TEXT(India_Data[[#This Row],[Order Date]],"YYYY")</f>
        <v>2022</v>
      </c>
      <c r="Z751" s="4" t="str">
        <f>TEXT(India_Data[[#This Row],[Order Date]],"dddd")</f>
        <v>Friday</v>
      </c>
      <c r="AA751" s="4" t="str">
        <f>TEXT(India_Data[[#This Row],[Order Date]],"MMMM")</f>
        <v>February</v>
      </c>
      <c r="AB751" s="4">
        <v>44723</v>
      </c>
      <c r="AC751" t="str">
        <f>IF(OR(India_Data[[#This Row],[Dayname]]="Sunday",India_Data[[#This Row],[Dayname]]="Saturday"),"Weekend","Weekday")</f>
        <v>Weekday</v>
      </c>
      <c r="AD751">
        <f>WEEKDAY(India_Data[[#This Row],[Order Date]])</f>
        <v>6</v>
      </c>
      <c r="AE751" t="str">
        <f>IF(OR(India_Data[[#This Row],[Column1]]=1,India_Data[[#This Row],[Column1]]=7),"Weekend","Weekday")</f>
        <v>Weekday</v>
      </c>
      <c r="AF751" s="15">
        <f>WEEKDAY(India_Data[[#This Row],[Order Date]],2)</f>
        <v>5</v>
      </c>
      <c r="AG751" s="15" t="str">
        <f>IF(India_Data[[#This Row],[Column3]]&gt;5,"Weekend","weekday")</f>
        <v>weekday</v>
      </c>
    </row>
    <row r="752" spans="1:33" x14ac:dyDescent="0.35">
      <c r="A752" s="9">
        <v>751</v>
      </c>
      <c r="B752" s="7" t="s">
        <v>1069</v>
      </c>
      <c r="C752" s="7" t="s">
        <v>26</v>
      </c>
      <c r="D752" s="7" t="s">
        <v>579</v>
      </c>
      <c r="E752" s="7" t="s">
        <v>580</v>
      </c>
      <c r="F752" s="7" t="s">
        <v>171</v>
      </c>
      <c r="G752" s="7" t="s">
        <v>1043</v>
      </c>
      <c r="H752" s="7" t="s">
        <v>31</v>
      </c>
      <c r="I752" s="7" t="s">
        <v>32</v>
      </c>
      <c r="J752" s="7" t="s">
        <v>33</v>
      </c>
      <c r="K752" s="7" t="s">
        <v>2007</v>
      </c>
      <c r="L752" s="7" t="s">
        <v>1942</v>
      </c>
      <c r="M752" s="7" t="s">
        <v>1950</v>
      </c>
      <c r="N752" s="7" t="s">
        <v>2008</v>
      </c>
      <c r="O752" s="7">
        <v>873</v>
      </c>
      <c r="P752" s="7">
        <v>6</v>
      </c>
      <c r="Q752" s="7">
        <v>384.12</v>
      </c>
      <c r="R752" s="7">
        <v>75.290000000000006</v>
      </c>
      <c r="S752" s="7" t="s">
        <v>38</v>
      </c>
      <c r="T752" s="7">
        <v>184</v>
      </c>
      <c r="U752" s="7" t="s">
        <v>206</v>
      </c>
      <c r="V752" s="7" t="s">
        <v>228</v>
      </c>
      <c r="W752" s="8" t="s">
        <v>58</v>
      </c>
      <c r="X752" s="3">
        <v>45432</v>
      </c>
      <c r="Y752" s="4" t="str">
        <f>TEXT(India_Data[[#This Row],[Order Date]],"YYYY")</f>
        <v>2024</v>
      </c>
      <c r="Z752" s="4" t="str">
        <f>TEXT(India_Data[[#This Row],[Order Date]],"dddd")</f>
        <v>Monday</v>
      </c>
      <c r="AA752" s="4" t="str">
        <f>TEXT(India_Data[[#This Row],[Order Date]],"MMMM")</f>
        <v>May</v>
      </c>
      <c r="AB752" s="4">
        <v>45434</v>
      </c>
      <c r="AC752" t="str">
        <f>IF(OR(India_Data[[#This Row],[Dayname]]="Sunday",India_Data[[#This Row],[Dayname]]="Saturday"),"Weekend","Weekday")</f>
        <v>Weekday</v>
      </c>
      <c r="AD752">
        <f>WEEKDAY(India_Data[[#This Row],[Order Date]])</f>
        <v>2</v>
      </c>
      <c r="AE752" t="str">
        <f>IF(OR(India_Data[[#This Row],[Column1]]=1,India_Data[[#This Row],[Column1]]=7),"Weekend","Weekday")</f>
        <v>Weekday</v>
      </c>
      <c r="AF752" s="15">
        <f>WEEKDAY(India_Data[[#This Row],[Order Date]],2)</f>
        <v>1</v>
      </c>
      <c r="AG752" s="15" t="str">
        <f>IF(India_Data[[#This Row],[Column3]]&gt;5,"Weekend","weekday")</f>
        <v>weekday</v>
      </c>
    </row>
    <row r="753" spans="1:33" x14ac:dyDescent="0.35">
      <c r="A753" s="9">
        <v>752</v>
      </c>
      <c r="B753" s="7" t="s">
        <v>2009</v>
      </c>
      <c r="C753" s="7" t="s">
        <v>26</v>
      </c>
      <c r="D753" s="7" t="s">
        <v>2010</v>
      </c>
      <c r="E753" s="7" t="s">
        <v>2011</v>
      </c>
      <c r="F753" s="7" t="s">
        <v>171</v>
      </c>
      <c r="G753" s="7" t="s">
        <v>420</v>
      </c>
      <c r="H753" s="7" t="s">
        <v>63</v>
      </c>
      <c r="I753" s="7" t="s">
        <v>32</v>
      </c>
      <c r="J753" s="7" t="s">
        <v>54</v>
      </c>
      <c r="K753" s="7" t="s">
        <v>2012</v>
      </c>
      <c r="L753" s="7" t="s">
        <v>1942</v>
      </c>
      <c r="M753" s="7" t="s">
        <v>1958</v>
      </c>
      <c r="N753" s="7" t="s">
        <v>2013</v>
      </c>
      <c r="O753" s="7">
        <v>509.88</v>
      </c>
      <c r="P753" s="7">
        <v>7</v>
      </c>
      <c r="Q753" s="7">
        <v>71.19</v>
      </c>
      <c r="R753" s="7">
        <v>24.51</v>
      </c>
      <c r="S753" s="7" t="s">
        <v>38</v>
      </c>
      <c r="T753" s="7">
        <v>218</v>
      </c>
      <c r="U753" s="7" t="s">
        <v>206</v>
      </c>
      <c r="V753" s="7" t="s">
        <v>207</v>
      </c>
      <c r="W753" s="8" t="s">
        <v>58</v>
      </c>
      <c r="X753" s="3">
        <v>44325</v>
      </c>
      <c r="Y753" s="4" t="str">
        <f>TEXT(India_Data[[#This Row],[Order Date]],"YYYY")</f>
        <v>2021</v>
      </c>
      <c r="Z753" s="4" t="str">
        <f>TEXT(India_Data[[#This Row],[Order Date]],"dddd")</f>
        <v>Sunday</v>
      </c>
      <c r="AA753" s="4" t="str">
        <f>TEXT(India_Data[[#This Row],[Order Date]],"MMMM")</f>
        <v>May</v>
      </c>
      <c r="AB753" s="4">
        <v>44386</v>
      </c>
      <c r="AC753" t="str">
        <f>IF(OR(India_Data[[#This Row],[Dayname]]="Sunday",India_Data[[#This Row],[Dayname]]="Saturday"),"Weekend","Weekday")</f>
        <v>Weekend</v>
      </c>
      <c r="AD753">
        <f>WEEKDAY(India_Data[[#This Row],[Order Date]])</f>
        <v>1</v>
      </c>
      <c r="AE753" t="str">
        <f>IF(OR(India_Data[[#This Row],[Column1]]=1,India_Data[[#This Row],[Column1]]=7),"Weekend","Weekday")</f>
        <v>Weekend</v>
      </c>
      <c r="AF753" s="15">
        <f>WEEKDAY(India_Data[[#This Row],[Order Date]],2)</f>
        <v>7</v>
      </c>
      <c r="AG753" s="15" t="str">
        <f>IF(India_Data[[#This Row],[Column3]]&gt;5,"Weekend","weekday")</f>
        <v>Weekend</v>
      </c>
    </row>
    <row r="754" spans="1:33" x14ac:dyDescent="0.35">
      <c r="A754" s="9">
        <v>753</v>
      </c>
      <c r="B754" s="7" t="s">
        <v>194</v>
      </c>
      <c r="C754" s="7" t="s">
        <v>26</v>
      </c>
      <c r="D754" s="7" t="s">
        <v>195</v>
      </c>
      <c r="E754" s="7" t="s">
        <v>196</v>
      </c>
      <c r="F754" s="7" t="s">
        <v>171</v>
      </c>
      <c r="G754" s="7" t="s">
        <v>197</v>
      </c>
      <c r="H754" s="7" t="s">
        <v>46</v>
      </c>
      <c r="I754" s="7" t="s">
        <v>32</v>
      </c>
      <c r="J754" s="7" t="s">
        <v>47</v>
      </c>
      <c r="K754" s="7" t="s">
        <v>2014</v>
      </c>
      <c r="L754" s="7" t="s">
        <v>1942</v>
      </c>
      <c r="M754" s="7" t="s">
        <v>1958</v>
      </c>
      <c r="N754" s="7" t="s">
        <v>2015</v>
      </c>
      <c r="O754" s="7">
        <v>123.12</v>
      </c>
      <c r="P754" s="7">
        <v>3</v>
      </c>
      <c r="Q754" s="7">
        <v>20.88</v>
      </c>
      <c r="R754" s="7">
        <v>11.2</v>
      </c>
      <c r="S754" s="7" t="s">
        <v>38</v>
      </c>
      <c r="T754" s="7">
        <v>12</v>
      </c>
      <c r="U754" s="7" t="s">
        <v>206</v>
      </c>
      <c r="V754" s="7" t="s">
        <v>214</v>
      </c>
      <c r="W754" s="8" t="s">
        <v>41</v>
      </c>
      <c r="X754" s="3">
        <v>44300</v>
      </c>
      <c r="Y754" s="4" t="str">
        <f>TEXT(India_Data[[#This Row],[Order Date]],"YYYY")</f>
        <v>2021</v>
      </c>
      <c r="Z754" s="4" t="str">
        <f>TEXT(India_Data[[#This Row],[Order Date]],"dddd")</f>
        <v>Wednesday</v>
      </c>
      <c r="AA754" s="4" t="str">
        <f>TEXT(India_Data[[#This Row],[Order Date]],"MMMM")</f>
        <v>April</v>
      </c>
      <c r="AB754" s="4">
        <v>44300</v>
      </c>
      <c r="AC754" t="str">
        <f>IF(OR(India_Data[[#This Row],[Dayname]]="Sunday",India_Data[[#This Row],[Dayname]]="Saturday"),"Weekend","Weekday")</f>
        <v>Weekday</v>
      </c>
      <c r="AD754">
        <f>WEEKDAY(India_Data[[#This Row],[Order Date]])</f>
        <v>4</v>
      </c>
      <c r="AE754" t="str">
        <f>IF(OR(India_Data[[#This Row],[Column1]]=1,India_Data[[#This Row],[Column1]]=7),"Weekend","Weekday")</f>
        <v>Weekday</v>
      </c>
      <c r="AF754" s="15">
        <f>WEEKDAY(India_Data[[#This Row],[Order Date]],2)</f>
        <v>3</v>
      </c>
      <c r="AG754" s="15" t="str">
        <f>IF(India_Data[[#This Row],[Column3]]&gt;5,"Weekend","weekday")</f>
        <v>weekday</v>
      </c>
    </row>
    <row r="755" spans="1:33" x14ac:dyDescent="0.35">
      <c r="A755" s="9">
        <v>754</v>
      </c>
      <c r="B755" s="7" t="s">
        <v>794</v>
      </c>
      <c r="C755" s="7" t="s">
        <v>26</v>
      </c>
      <c r="D755" s="7" t="s">
        <v>795</v>
      </c>
      <c r="E755" s="7" t="s">
        <v>796</v>
      </c>
      <c r="F755" s="7" t="s">
        <v>171</v>
      </c>
      <c r="G755" s="7" t="s">
        <v>681</v>
      </c>
      <c r="H755" s="7" t="s">
        <v>63</v>
      </c>
      <c r="I755" s="7" t="s">
        <v>32</v>
      </c>
      <c r="J755" s="7" t="s">
        <v>54</v>
      </c>
      <c r="K755" s="7" t="s">
        <v>2016</v>
      </c>
      <c r="L755" s="7" t="s">
        <v>1942</v>
      </c>
      <c r="M755" s="7" t="s">
        <v>1958</v>
      </c>
      <c r="N755" s="7" t="s">
        <v>2017</v>
      </c>
      <c r="O755" s="7">
        <v>204.54</v>
      </c>
      <c r="P755" s="7">
        <v>2</v>
      </c>
      <c r="Q755" s="7">
        <v>94.08</v>
      </c>
      <c r="R755" s="7">
        <v>16.690000000000001</v>
      </c>
      <c r="S755" s="7" t="s">
        <v>38</v>
      </c>
      <c r="T755" s="7">
        <v>324</v>
      </c>
      <c r="U755" s="7" t="s">
        <v>206</v>
      </c>
      <c r="V755" s="7" t="s">
        <v>228</v>
      </c>
      <c r="W755" s="8" t="s">
        <v>58</v>
      </c>
      <c r="X755" s="3">
        <v>45418</v>
      </c>
      <c r="Y755" s="4" t="str">
        <f>TEXT(India_Data[[#This Row],[Order Date]],"YYYY")</f>
        <v>2024</v>
      </c>
      <c r="Z755" s="4" t="str">
        <f>TEXT(India_Data[[#This Row],[Order Date]],"dddd")</f>
        <v>Monday</v>
      </c>
      <c r="AA755" s="4" t="str">
        <f>TEXT(India_Data[[#This Row],[Order Date]],"MMMM")</f>
        <v>May</v>
      </c>
      <c r="AB755" s="4">
        <v>45479</v>
      </c>
      <c r="AC755" t="str">
        <f>IF(OR(India_Data[[#This Row],[Dayname]]="Sunday",India_Data[[#This Row],[Dayname]]="Saturday"),"Weekend","Weekday")</f>
        <v>Weekday</v>
      </c>
      <c r="AD755">
        <f>WEEKDAY(India_Data[[#This Row],[Order Date]])</f>
        <v>2</v>
      </c>
      <c r="AE755" t="str">
        <f>IF(OR(India_Data[[#This Row],[Column1]]=1,India_Data[[#This Row],[Column1]]=7),"Weekend","Weekday")</f>
        <v>Weekday</v>
      </c>
      <c r="AF755" s="15">
        <f>WEEKDAY(India_Data[[#This Row],[Order Date]],2)</f>
        <v>1</v>
      </c>
      <c r="AG755" s="15" t="str">
        <f>IF(India_Data[[#This Row],[Column3]]&gt;5,"Weekend","weekday")</f>
        <v>weekday</v>
      </c>
    </row>
    <row r="756" spans="1:33" x14ac:dyDescent="0.35">
      <c r="A756" s="9">
        <v>755</v>
      </c>
      <c r="B756" s="7" t="s">
        <v>175</v>
      </c>
      <c r="C756" s="7" t="s">
        <v>26</v>
      </c>
      <c r="D756" s="7" t="s">
        <v>176</v>
      </c>
      <c r="E756" s="7" t="s">
        <v>177</v>
      </c>
      <c r="F756" s="7" t="s">
        <v>171</v>
      </c>
      <c r="G756" s="7" t="s">
        <v>178</v>
      </c>
      <c r="H756" s="7" t="s">
        <v>179</v>
      </c>
      <c r="I756" s="7" t="s">
        <v>32</v>
      </c>
      <c r="J756" s="7" t="s">
        <v>180</v>
      </c>
      <c r="K756" s="7" t="s">
        <v>2018</v>
      </c>
      <c r="L756" s="7" t="s">
        <v>1942</v>
      </c>
      <c r="M756" s="7" t="s">
        <v>1969</v>
      </c>
      <c r="N756" s="7" t="s">
        <v>2019</v>
      </c>
      <c r="O756" s="7">
        <v>4498.83</v>
      </c>
      <c r="P756" s="7">
        <v>7</v>
      </c>
      <c r="Q756" s="7">
        <v>674.73</v>
      </c>
      <c r="R756" s="7">
        <v>323.75</v>
      </c>
      <c r="S756" s="7" t="s">
        <v>38</v>
      </c>
      <c r="T756" s="7">
        <v>227</v>
      </c>
      <c r="U756" s="7" t="s">
        <v>206</v>
      </c>
      <c r="V756" s="7" t="s">
        <v>207</v>
      </c>
      <c r="W756" s="8" t="s">
        <v>41</v>
      </c>
      <c r="X756" s="3">
        <v>44657</v>
      </c>
      <c r="Y756" s="4" t="str">
        <f>TEXT(India_Data[[#This Row],[Order Date]],"YYYY")</f>
        <v>2022</v>
      </c>
      <c r="Z756" s="4" t="str">
        <f>TEXT(India_Data[[#This Row],[Order Date]],"dddd")</f>
        <v>Wednesday</v>
      </c>
      <c r="AA756" s="4" t="str">
        <f>TEXT(India_Data[[#This Row],[Order Date]],"MMMM")</f>
        <v>April</v>
      </c>
      <c r="AB756" s="4">
        <v>44718</v>
      </c>
      <c r="AC756" t="str">
        <f>IF(OR(India_Data[[#This Row],[Dayname]]="Sunday",India_Data[[#This Row],[Dayname]]="Saturday"),"Weekend","Weekday")</f>
        <v>Weekday</v>
      </c>
      <c r="AD756">
        <f>WEEKDAY(India_Data[[#This Row],[Order Date]])</f>
        <v>4</v>
      </c>
      <c r="AE756" t="str">
        <f>IF(OR(India_Data[[#This Row],[Column1]]=1,India_Data[[#This Row],[Column1]]=7),"Weekend","Weekday")</f>
        <v>Weekday</v>
      </c>
      <c r="AF756" s="15">
        <f>WEEKDAY(India_Data[[#This Row],[Order Date]],2)</f>
        <v>3</v>
      </c>
      <c r="AG756" s="15" t="str">
        <f>IF(India_Data[[#This Row],[Column3]]&gt;5,"Weekend","weekday")</f>
        <v>weekday</v>
      </c>
    </row>
    <row r="757" spans="1:33" x14ac:dyDescent="0.35">
      <c r="A757" s="9">
        <v>756</v>
      </c>
      <c r="B757" s="7" t="s">
        <v>467</v>
      </c>
      <c r="C757" s="7" t="s">
        <v>26</v>
      </c>
      <c r="D757" s="7" t="s">
        <v>468</v>
      </c>
      <c r="E757" s="7" t="s">
        <v>469</v>
      </c>
      <c r="F757" s="7" t="s">
        <v>171</v>
      </c>
      <c r="G757" s="7" t="s">
        <v>117</v>
      </c>
      <c r="H757" s="7" t="s">
        <v>31</v>
      </c>
      <c r="I757" s="7" t="s">
        <v>32</v>
      </c>
      <c r="J757" s="7" t="s">
        <v>33</v>
      </c>
      <c r="K757" s="7" t="s">
        <v>2020</v>
      </c>
      <c r="L757" s="7" t="s">
        <v>1942</v>
      </c>
      <c r="M757" s="7" t="s">
        <v>1969</v>
      </c>
      <c r="N757" s="7" t="s">
        <v>2021</v>
      </c>
      <c r="O757" s="7">
        <v>1954.17</v>
      </c>
      <c r="P757" s="7">
        <v>3</v>
      </c>
      <c r="Q757" s="7">
        <v>312.66000000000003</v>
      </c>
      <c r="R757" s="7">
        <v>148.65</v>
      </c>
      <c r="S757" s="7" t="s">
        <v>38</v>
      </c>
      <c r="T757" s="7">
        <v>398</v>
      </c>
      <c r="U757" s="7" t="s">
        <v>206</v>
      </c>
      <c r="V757" s="7" t="s">
        <v>214</v>
      </c>
      <c r="W757" s="8" t="s">
        <v>58</v>
      </c>
      <c r="X757" s="3">
        <v>45460</v>
      </c>
      <c r="Y757" s="4" t="str">
        <f>TEXT(India_Data[[#This Row],[Order Date]],"YYYY")</f>
        <v>2024</v>
      </c>
      <c r="Z757" s="4" t="str">
        <f>TEXT(India_Data[[#This Row],[Order Date]],"dddd")</f>
        <v>Monday</v>
      </c>
      <c r="AA757" s="4" t="str">
        <f>TEXT(India_Data[[#This Row],[Order Date]],"MMMM")</f>
        <v>June</v>
      </c>
      <c r="AB757" s="4">
        <v>45464</v>
      </c>
      <c r="AC757" t="str">
        <f>IF(OR(India_Data[[#This Row],[Dayname]]="Sunday",India_Data[[#This Row],[Dayname]]="Saturday"),"Weekend","Weekday")</f>
        <v>Weekday</v>
      </c>
      <c r="AD757">
        <f>WEEKDAY(India_Data[[#This Row],[Order Date]])</f>
        <v>2</v>
      </c>
      <c r="AE757" t="str">
        <f>IF(OR(India_Data[[#This Row],[Column1]]=1,India_Data[[#This Row],[Column1]]=7),"Weekend","Weekday")</f>
        <v>Weekday</v>
      </c>
      <c r="AF757" s="15">
        <f>WEEKDAY(India_Data[[#This Row],[Order Date]],2)</f>
        <v>1</v>
      </c>
      <c r="AG757" s="15" t="str">
        <f>IF(India_Data[[#This Row],[Column3]]&gt;5,"Weekend","weekday")</f>
        <v>weekday</v>
      </c>
    </row>
    <row r="758" spans="1:33" x14ac:dyDescent="0.35">
      <c r="A758" s="9">
        <v>757</v>
      </c>
      <c r="B758" s="7" t="s">
        <v>744</v>
      </c>
      <c r="C758" s="7" t="s">
        <v>26</v>
      </c>
      <c r="D758" s="7" t="s">
        <v>661</v>
      </c>
      <c r="E758" s="7" t="s">
        <v>662</v>
      </c>
      <c r="F758" s="7" t="s">
        <v>110</v>
      </c>
      <c r="G758" s="7" t="s">
        <v>745</v>
      </c>
      <c r="H758" s="7" t="s">
        <v>563</v>
      </c>
      <c r="I758" s="7" t="s">
        <v>32</v>
      </c>
      <c r="J758" s="7" t="s">
        <v>54</v>
      </c>
      <c r="K758" s="7" t="s">
        <v>1835</v>
      </c>
      <c r="L758" s="7" t="s">
        <v>1508</v>
      </c>
      <c r="M758" s="7" t="s">
        <v>1548</v>
      </c>
      <c r="N758" s="7" t="s">
        <v>1836</v>
      </c>
      <c r="O758" s="7">
        <v>352.59</v>
      </c>
      <c r="P758" s="7">
        <v>7</v>
      </c>
      <c r="Q758" s="7">
        <v>158.55000000000001</v>
      </c>
      <c r="R758" s="7">
        <v>14.2</v>
      </c>
      <c r="S758" s="7" t="s">
        <v>38</v>
      </c>
      <c r="T758" s="7">
        <v>126</v>
      </c>
      <c r="U758" s="7" t="s">
        <v>206</v>
      </c>
      <c r="V758" s="7" t="s">
        <v>228</v>
      </c>
      <c r="W758" s="8" t="s">
        <v>41</v>
      </c>
      <c r="X758" s="3">
        <v>44439</v>
      </c>
      <c r="Y758" s="4" t="str">
        <f>TEXT(India_Data[[#This Row],[Order Date]],"YYYY")</f>
        <v>2021</v>
      </c>
      <c r="Z758" s="4" t="str">
        <f>TEXT(India_Data[[#This Row],[Order Date]],"dddd")</f>
        <v>Tuesday</v>
      </c>
      <c r="AA758" s="4" t="str">
        <f>TEXT(India_Data[[#This Row],[Order Date]],"MMMM")</f>
        <v>August</v>
      </c>
      <c r="AB758" s="4">
        <v>44295</v>
      </c>
      <c r="AC758" t="str">
        <f>IF(OR(India_Data[[#This Row],[Dayname]]="Sunday",India_Data[[#This Row],[Dayname]]="Saturday"),"Weekend","Weekday")</f>
        <v>Weekday</v>
      </c>
      <c r="AD758">
        <f>WEEKDAY(India_Data[[#This Row],[Order Date]])</f>
        <v>3</v>
      </c>
      <c r="AE758" t="str">
        <f>IF(OR(India_Data[[#This Row],[Column1]]=1,India_Data[[#This Row],[Column1]]=7),"Weekend","Weekday")</f>
        <v>Weekday</v>
      </c>
      <c r="AF758" s="15">
        <f>WEEKDAY(India_Data[[#This Row],[Order Date]],2)</f>
        <v>2</v>
      </c>
      <c r="AG758" s="15" t="str">
        <f>IF(India_Data[[#This Row],[Column3]]&gt;5,"Weekend","weekday")</f>
        <v>weekday</v>
      </c>
    </row>
    <row r="759" spans="1:33" x14ac:dyDescent="0.35">
      <c r="A759" s="9">
        <v>758</v>
      </c>
      <c r="B759" s="7" t="s">
        <v>1837</v>
      </c>
      <c r="C759" s="7" t="s">
        <v>26</v>
      </c>
      <c r="D759" s="7" t="s">
        <v>854</v>
      </c>
      <c r="E759" s="7" t="s">
        <v>855</v>
      </c>
      <c r="F759" s="7" t="s">
        <v>110</v>
      </c>
      <c r="G759" s="7" t="s">
        <v>420</v>
      </c>
      <c r="H759" s="7" t="s">
        <v>63</v>
      </c>
      <c r="I759" s="7" t="s">
        <v>32</v>
      </c>
      <c r="J759" s="7" t="s">
        <v>54</v>
      </c>
      <c r="K759" s="7" t="s">
        <v>1838</v>
      </c>
      <c r="L759" s="7" t="s">
        <v>1508</v>
      </c>
      <c r="M759" s="7" t="s">
        <v>1548</v>
      </c>
      <c r="N759" s="7" t="s">
        <v>1839</v>
      </c>
      <c r="O759" s="7">
        <v>94.5</v>
      </c>
      <c r="P759" s="7">
        <v>3</v>
      </c>
      <c r="Q759" s="7">
        <v>40.590000000000003</v>
      </c>
      <c r="R759" s="7">
        <v>5.99</v>
      </c>
      <c r="S759" s="7" t="s">
        <v>38</v>
      </c>
      <c r="T759" s="7">
        <v>603</v>
      </c>
      <c r="U759" s="7" t="s">
        <v>206</v>
      </c>
      <c r="V759" s="7" t="s">
        <v>221</v>
      </c>
      <c r="W759" s="8" t="s">
        <v>58</v>
      </c>
      <c r="X759" s="3">
        <v>44789</v>
      </c>
      <c r="Y759" s="4" t="str">
        <f>TEXT(India_Data[[#This Row],[Order Date]],"YYYY")</f>
        <v>2022</v>
      </c>
      <c r="Z759" s="4" t="str">
        <f>TEXT(India_Data[[#This Row],[Order Date]],"dddd")</f>
        <v>Tuesday</v>
      </c>
      <c r="AA759" s="4" t="str">
        <f>TEXT(India_Data[[#This Row],[Order Date]],"MMMM")</f>
        <v>August</v>
      </c>
      <c r="AB759" s="4">
        <v>44791</v>
      </c>
      <c r="AC759" t="str">
        <f>IF(OR(India_Data[[#This Row],[Dayname]]="Sunday",India_Data[[#This Row],[Dayname]]="Saturday"),"Weekend","Weekday")</f>
        <v>Weekday</v>
      </c>
      <c r="AD759">
        <f>WEEKDAY(India_Data[[#This Row],[Order Date]])</f>
        <v>3</v>
      </c>
      <c r="AE759" t="str">
        <f>IF(OR(India_Data[[#This Row],[Column1]]=1,India_Data[[#This Row],[Column1]]=7),"Weekend","Weekday")</f>
        <v>Weekday</v>
      </c>
      <c r="AF759" s="15">
        <f>WEEKDAY(India_Data[[#This Row],[Order Date]],2)</f>
        <v>2</v>
      </c>
      <c r="AG759" s="15" t="str">
        <f>IF(India_Data[[#This Row],[Column3]]&gt;5,"Weekend","weekday")</f>
        <v>weekday</v>
      </c>
    </row>
    <row r="760" spans="1:33" x14ac:dyDescent="0.35">
      <c r="A760" s="9">
        <v>759</v>
      </c>
      <c r="B760" s="7" t="s">
        <v>327</v>
      </c>
      <c r="C760" s="7" t="s">
        <v>26</v>
      </c>
      <c r="D760" s="7" t="s">
        <v>328</v>
      </c>
      <c r="E760" s="7" t="s">
        <v>329</v>
      </c>
      <c r="F760" s="7" t="s">
        <v>110</v>
      </c>
      <c r="G760" s="7" t="s">
        <v>89</v>
      </c>
      <c r="H760" s="7" t="s">
        <v>303</v>
      </c>
      <c r="I760" s="7" t="s">
        <v>32</v>
      </c>
      <c r="J760" s="7" t="s">
        <v>33</v>
      </c>
      <c r="K760" s="7" t="s">
        <v>1840</v>
      </c>
      <c r="L760" s="7" t="s">
        <v>1508</v>
      </c>
      <c r="M760" s="7" t="s">
        <v>1509</v>
      </c>
      <c r="N760" s="7" t="s">
        <v>1841</v>
      </c>
      <c r="O760" s="7">
        <v>747.3</v>
      </c>
      <c r="P760" s="7">
        <v>5</v>
      </c>
      <c r="Q760" s="7">
        <v>283.95</v>
      </c>
      <c r="R760" s="7">
        <v>50.73</v>
      </c>
      <c r="S760" s="7" t="s">
        <v>38</v>
      </c>
      <c r="T760" s="7">
        <v>576</v>
      </c>
      <c r="U760" s="7" t="s">
        <v>206</v>
      </c>
      <c r="V760" s="7" t="s">
        <v>228</v>
      </c>
      <c r="W760" s="8" t="s">
        <v>58</v>
      </c>
      <c r="X760" s="3">
        <v>45418</v>
      </c>
      <c r="Y760" s="4" t="str">
        <f>TEXT(India_Data[[#This Row],[Order Date]],"YYYY")</f>
        <v>2024</v>
      </c>
      <c r="Z760" s="4" t="str">
        <f>TEXT(India_Data[[#This Row],[Order Date]],"dddd")</f>
        <v>Monday</v>
      </c>
      <c r="AA760" s="4" t="str">
        <f>TEXT(India_Data[[#This Row],[Order Date]],"MMMM")</f>
        <v>May</v>
      </c>
      <c r="AB760" s="4">
        <v>45479</v>
      </c>
      <c r="AC760" t="str">
        <f>IF(OR(India_Data[[#This Row],[Dayname]]="Sunday",India_Data[[#This Row],[Dayname]]="Saturday"),"Weekend","Weekday")</f>
        <v>Weekday</v>
      </c>
      <c r="AD760">
        <f>WEEKDAY(India_Data[[#This Row],[Order Date]])</f>
        <v>2</v>
      </c>
      <c r="AE760" t="str">
        <f>IF(OR(India_Data[[#This Row],[Column1]]=1,India_Data[[#This Row],[Column1]]=7),"Weekend","Weekday")</f>
        <v>Weekday</v>
      </c>
      <c r="AF760" s="15">
        <f>WEEKDAY(India_Data[[#This Row],[Order Date]],2)</f>
        <v>1</v>
      </c>
      <c r="AG760" s="15" t="str">
        <f>IF(India_Data[[#This Row],[Column3]]&gt;5,"Weekend","weekday")</f>
        <v>weekday</v>
      </c>
    </row>
    <row r="761" spans="1:33" x14ac:dyDescent="0.35">
      <c r="A761" s="9">
        <v>760</v>
      </c>
      <c r="B761" s="7" t="s">
        <v>1842</v>
      </c>
      <c r="C761" s="7" t="s">
        <v>26</v>
      </c>
      <c r="D761" s="7" t="s">
        <v>1843</v>
      </c>
      <c r="E761" s="7" t="s">
        <v>1844</v>
      </c>
      <c r="F761" s="7" t="s">
        <v>110</v>
      </c>
      <c r="G761" s="7" t="s">
        <v>1043</v>
      </c>
      <c r="H761" s="7" t="s">
        <v>31</v>
      </c>
      <c r="I761" s="7" t="s">
        <v>32</v>
      </c>
      <c r="J761" s="7" t="s">
        <v>33</v>
      </c>
      <c r="K761" s="7" t="s">
        <v>1845</v>
      </c>
      <c r="L761" s="7" t="s">
        <v>1508</v>
      </c>
      <c r="M761" s="7" t="s">
        <v>1518</v>
      </c>
      <c r="N761" s="7" t="s">
        <v>1846</v>
      </c>
      <c r="O761" s="7">
        <v>961.8</v>
      </c>
      <c r="P761" s="7">
        <v>7</v>
      </c>
      <c r="Q761" s="7">
        <v>163.38</v>
      </c>
      <c r="R761" s="7">
        <v>82.58</v>
      </c>
      <c r="S761" s="7" t="s">
        <v>38</v>
      </c>
      <c r="T761" s="7">
        <v>661</v>
      </c>
      <c r="U761" s="7" t="s">
        <v>206</v>
      </c>
      <c r="V761" s="7" t="s">
        <v>214</v>
      </c>
      <c r="W761" s="8" t="s">
        <v>58</v>
      </c>
      <c r="X761" s="3">
        <v>44347</v>
      </c>
      <c r="Y761" s="4" t="str">
        <f>TEXT(India_Data[[#This Row],[Order Date]],"YYYY")</f>
        <v>2021</v>
      </c>
      <c r="Z761" s="4" t="str">
        <f>TEXT(India_Data[[#This Row],[Order Date]],"dddd")</f>
        <v>Monday</v>
      </c>
      <c r="AA761" s="4" t="str">
        <f>TEXT(India_Data[[#This Row],[Order Date]],"MMMM")</f>
        <v>May</v>
      </c>
      <c r="AB761" s="4">
        <v>44347</v>
      </c>
      <c r="AC761" t="str">
        <f>IF(OR(India_Data[[#This Row],[Dayname]]="Sunday",India_Data[[#This Row],[Dayname]]="Saturday"),"Weekend","Weekday")</f>
        <v>Weekday</v>
      </c>
      <c r="AD761">
        <f>WEEKDAY(India_Data[[#This Row],[Order Date]])</f>
        <v>2</v>
      </c>
      <c r="AE761" t="str">
        <f>IF(OR(India_Data[[#This Row],[Column1]]=1,India_Data[[#This Row],[Column1]]=7),"Weekend","Weekday")</f>
        <v>Weekday</v>
      </c>
      <c r="AF761" s="15">
        <f>WEEKDAY(India_Data[[#This Row],[Order Date]],2)</f>
        <v>1</v>
      </c>
      <c r="AG761" s="15" t="str">
        <f>IF(India_Data[[#This Row],[Column3]]&gt;5,"Weekend","weekday")</f>
        <v>weekday</v>
      </c>
    </row>
    <row r="762" spans="1:33" x14ac:dyDescent="0.35">
      <c r="A762" s="9">
        <v>761</v>
      </c>
      <c r="B762" s="7" t="s">
        <v>1847</v>
      </c>
      <c r="C762" s="7" t="s">
        <v>26</v>
      </c>
      <c r="D762" s="7" t="s">
        <v>1848</v>
      </c>
      <c r="E762" s="7" t="s">
        <v>1849</v>
      </c>
      <c r="F762" s="7" t="s">
        <v>110</v>
      </c>
      <c r="G762" s="7" t="s">
        <v>191</v>
      </c>
      <c r="H762" s="7" t="s">
        <v>63</v>
      </c>
      <c r="I762" s="7" t="s">
        <v>32</v>
      </c>
      <c r="J762" s="7" t="s">
        <v>54</v>
      </c>
      <c r="K762" s="7" t="s">
        <v>1636</v>
      </c>
      <c r="L762" s="7" t="s">
        <v>1508</v>
      </c>
      <c r="M762" s="7" t="s">
        <v>1518</v>
      </c>
      <c r="N762" s="7" t="s">
        <v>1637</v>
      </c>
      <c r="O762" s="7">
        <v>529.29</v>
      </c>
      <c r="P762" s="7">
        <v>3</v>
      </c>
      <c r="Q762" s="7">
        <v>68.760000000000005</v>
      </c>
      <c r="R762" s="7">
        <v>20.51</v>
      </c>
      <c r="S762" s="7" t="s">
        <v>38</v>
      </c>
      <c r="T762" s="7">
        <v>406</v>
      </c>
      <c r="U762" s="7" t="s">
        <v>206</v>
      </c>
      <c r="V762" s="7" t="s">
        <v>228</v>
      </c>
      <c r="W762" s="8" t="s">
        <v>58</v>
      </c>
      <c r="X762" s="3">
        <v>45512</v>
      </c>
      <c r="Y762" s="4" t="str">
        <f>TEXT(India_Data[[#This Row],[Order Date]],"YYYY")</f>
        <v>2024</v>
      </c>
      <c r="Z762" s="4" t="str">
        <f>TEXT(India_Data[[#This Row],[Order Date]],"dddd")</f>
        <v>Thursday</v>
      </c>
      <c r="AA762" s="4" t="str">
        <f>TEXT(India_Data[[#This Row],[Order Date]],"MMMM")</f>
        <v>August</v>
      </c>
      <c r="AB762" s="4">
        <v>45512</v>
      </c>
      <c r="AC762" t="str">
        <f>IF(OR(India_Data[[#This Row],[Dayname]]="Sunday",India_Data[[#This Row],[Dayname]]="Saturday"),"Weekend","Weekday")</f>
        <v>Weekday</v>
      </c>
      <c r="AD762">
        <f>WEEKDAY(India_Data[[#This Row],[Order Date]])</f>
        <v>5</v>
      </c>
      <c r="AE762" t="str">
        <f>IF(OR(India_Data[[#This Row],[Column1]]=1,India_Data[[#This Row],[Column1]]=7),"Weekend","Weekday")</f>
        <v>Weekday</v>
      </c>
      <c r="AF762" s="15">
        <f>WEEKDAY(India_Data[[#This Row],[Order Date]],2)</f>
        <v>4</v>
      </c>
      <c r="AG762" s="15" t="str">
        <f>IF(India_Data[[#This Row],[Column3]]&gt;5,"Weekend","weekday")</f>
        <v>weekday</v>
      </c>
    </row>
    <row r="763" spans="1:33" x14ac:dyDescent="0.35">
      <c r="A763" s="9">
        <v>762</v>
      </c>
      <c r="B763" s="7" t="s">
        <v>120</v>
      </c>
      <c r="C763" s="7" t="s">
        <v>26</v>
      </c>
      <c r="D763" s="7" t="s">
        <v>121</v>
      </c>
      <c r="E763" s="7" t="s">
        <v>122</v>
      </c>
      <c r="F763" s="7" t="s">
        <v>110</v>
      </c>
      <c r="G763" s="7" t="s">
        <v>123</v>
      </c>
      <c r="H763" s="7" t="s">
        <v>124</v>
      </c>
      <c r="I763" s="7" t="s">
        <v>32</v>
      </c>
      <c r="J763" s="7" t="s">
        <v>47</v>
      </c>
      <c r="K763" s="7" t="s">
        <v>1850</v>
      </c>
      <c r="L763" s="7" t="s">
        <v>1508</v>
      </c>
      <c r="M763" s="7" t="s">
        <v>1518</v>
      </c>
      <c r="N763" s="7" t="s">
        <v>1851</v>
      </c>
      <c r="O763" s="7">
        <v>290.7</v>
      </c>
      <c r="P763" s="7">
        <v>6</v>
      </c>
      <c r="Q763" s="7">
        <v>124.92</v>
      </c>
      <c r="R763" s="7">
        <v>16.16</v>
      </c>
      <c r="S763" s="7" t="s">
        <v>38</v>
      </c>
      <c r="T763" s="7">
        <v>331</v>
      </c>
      <c r="U763" s="7" t="s">
        <v>206</v>
      </c>
      <c r="V763" s="7" t="s">
        <v>207</v>
      </c>
      <c r="W763" s="8" t="s">
        <v>41</v>
      </c>
      <c r="X763" s="3">
        <v>44737</v>
      </c>
      <c r="Y763" s="4" t="str">
        <f>TEXT(India_Data[[#This Row],[Order Date]],"YYYY")</f>
        <v>2022</v>
      </c>
      <c r="Z763" s="4" t="str">
        <f>TEXT(India_Data[[#This Row],[Order Date]],"dddd")</f>
        <v>Saturday</v>
      </c>
      <c r="AA763" s="4" t="str">
        <f>TEXT(India_Data[[#This Row],[Order Date]],"MMMM")</f>
        <v>June</v>
      </c>
      <c r="AB763" s="4">
        <v>44739</v>
      </c>
      <c r="AC763" t="str">
        <f>IF(OR(India_Data[[#This Row],[Dayname]]="Sunday",India_Data[[#This Row],[Dayname]]="Saturday"),"Weekend","Weekday")</f>
        <v>Weekend</v>
      </c>
      <c r="AD763">
        <f>WEEKDAY(India_Data[[#This Row],[Order Date]])</f>
        <v>7</v>
      </c>
      <c r="AE763" t="str">
        <f>IF(OR(India_Data[[#This Row],[Column1]]=1,India_Data[[#This Row],[Column1]]=7),"Weekend","Weekday")</f>
        <v>Weekend</v>
      </c>
      <c r="AF763" s="15">
        <f>WEEKDAY(India_Data[[#This Row],[Order Date]],2)</f>
        <v>6</v>
      </c>
      <c r="AG763" s="15" t="str">
        <f>IF(India_Data[[#This Row],[Column3]]&gt;5,"Weekend","weekday")</f>
        <v>Weekend</v>
      </c>
    </row>
    <row r="764" spans="1:33" x14ac:dyDescent="0.35">
      <c r="A764" s="9">
        <v>763</v>
      </c>
      <c r="B764" s="7" t="s">
        <v>441</v>
      </c>
      <c r="C764" s="7" t="s">
        <v>26</v>
      </c>
      <c r="D764" s="7" t="s">
        <v>442</v>
      </c>
      <c r="E764" s="7" t="s">
        <v>443</v>
      </c>
      <c r="F764" s="7" t="s">
        <v>110</v>
      </c>
      <c r="G764" s="7" t="s">
        <v>135</v>
      </c>
      <c r="H764" s="7" t="s">
        <v>136</v>
      </c>
      <c r="I764" s="7" t="s">
        <v>32</v>
      </c>
      <c r="J764" s="7" t="s">
        <v>54</v>
      </c>
      <c r="K764" s="7" t="s">
        <v>1852</v>
      </c>
      <c r="L764" s="7" t="s">
        <v>1508</v>
      </c>
      <c r="M764" s="7" t="s">
        <v>1518</v>
      </c>
      <c r="N764" s="7" t="s">
        <v>1853</v>
      </c>
      <c r="O764" s="7">
        <v>507.12</v>
      </c>
      <c r="P764" s="7">
        <v>8</v>
      </c>
      <c r="Q764" s="7">
        <v>182.4</v>
      </c>
      <c r="R764" s="7">
        <v>8.4600000000000009</v>
      </c>
      <c r="S764" s="7" t="s">
        <v>38</v>
      </c>
      <c r="T764" s="7">
        <v>116</v>
      </c>
      <c r="U764" s="7" t="s">
        <v>206</v>
      </c>
      <c r="V764" s="7" t="s">
        <v>214</v>
      </c>
      <c r="W764" s="8" t="s">
        <v>58</v>
      </c>
      <c r="X764" s="3">
        <v>44727</v>
      </c>
      <c r="Y764" s="4" t="str">
        <f>TEXT(India_Data[[#This Row],[Order Date]],"YYYY")</f>
        <v>2022</v>
      </c>
      <c r="Z764" s="4" t="str">
        <f>TEXT(India_Data[[#This Row],[Order Date]],"dddd")</f>
        <v>Wednesday</v>
      </c>
      <c r="AA764" s="4" t="str">
        <f>TEXT(India_Data[[#This Row],[Order Date]],"MMMM")</f>
        <v>June</v>
      </c>
      <c r="AB764" s="4">
        <v>44729</v>
      </c>
      <c r="AC764" t="str">
        <f>IF(OR(India_Data[[#This Row],[Dayname]]="Sunday",India_Data[[#This Row],[Dayname]]="Saturday"),"Weekend","Weekday")</f>
        <v>Weekday</v>
      </c>
      <c r="AD764">
        <f>WEEKDAY(India_Data[[#This Row],[Order Date]])</f>
        <v>4</v>
      </c>
      <c r="AE764" t="str">
        <f>IF(OR(India_Data[[#This Row],[Column1]]=1,India_Data[[#This Row],[Column1]]=7),"Weekend","Weekday")</f>
        <v>Weekday</v>
      </c>
      <c r="AF764" s="15">
        <f>WEEKDAY(India_Data[[#This Row],[Order Date]],2)</f>
        <v>3</v>
      </c>
      <c r="AG764" s="15" t="str">
        <f>IF(India_Data[[#This Row],[Column3]]&gt;5,"Weekend","weekday")</f>
        <v>weekday</v>
      </c>
    </row>
    <row r="765" spans="1:33" x14ac:dyDescent="0.35">
      <c r="A765" s="9">
        <v>764</v>
      </c>
      <c r="B765" s="7" t="s">
        <v>321</v>
      </c>
      <c r="C765" s="7" t="s">
        <v>26</v>
      </c>
      <c r="D765" s="7" t="s">
        <v>322</v>
      </c>
      <c r="E765" s="7" t="s">
        <v>323</v>
      </c>
      <c r="F765" s="7" t="s">
        <v>110</v>
      </c>
      <c r="G765" s="7" t="s">
        <v>324</v>
      </c>
      <c r="H765" s="7" t="s">
        <v>31</v>
      </c>
      <c r="I765" s="7" t="s">
        <v>32</v>
      </c>
      <c r="J765" s="7" t="s">
        <v>33</v>
      </c>
      <c r="K765" s="7" t="s">
        <v>2022</v>
      </c>
      <c r="L765" s="7" t="s">
        <v>1942</v>
      </c>
      <c r="M765" s="7" t="s">
        <v>1958</v>
      </c>
      <c r="N765" s="7" t="s">
        <v>2023</v>
      </c>
      <c r="O765" s="7">
        <v>976.08</v>
      </c>
      <c r="P765" s="7">
        <v>4</v>
      </c>
      <c r="Q765" s="7">
        <v>361.08</v>
      </c>
      <c r="R765" s="7">
        <v>51.72</v>
      </c>
      <c r="S765" s="7" t="s">
        <v>38</v>
      </c>
      <c r="T765" s="7">
        <v>97</v>
      </c>
      <c r="U765" s="7" t="s">
        <v>206</v>
      </c>
      <c r="V765" s="7" t="s">
        <v>228</v>
      </c>
      <c r="W765" s="8" t="s">
        <v>58</v>
      </c>
      <c r="X765" s="3">
        <v>45371</v>
      </c>
      <c r="Y765" s="4" t="str">
        <f>TEXT(India_Data[[#This Row],[Order Date]],"YYYY")</f>
        <v>2024</v>
      </c>
      <c r="Z765" s="4" t="str">
        <f>TEXT(India_Data[[#This Row],[Order Date]],"dddd")</f>
        <v>Wednesday</v>
      </c>
      <c r="AA765" s="4" t="str">
        <f>TEXT(India_Data[[#This Row],[Order Date]],"MMMM")</f>
        <v>March</v>
      </c>
      <c r="AB765" s="4">
        <v>45374</v>
      </c>
      <c r="AC765" t="str">
        <f>IF(OR(India_Data[[#This Row],[Dayname]]="Sunday",India_Data[[#This Row],[Dayname]]="Saturday"),"Weekend","Weekday")</f>
        <v>Weekday</v>
      </c>
      <c r="AD765">
        <f>WEEKDAY(India_Data[[#This Row],[Order Date]])</f>
        <v>4</v>
      </c>
      <c r="AE765" t="str">
        <f>IF(OR(India_Data[[#This Row],[Column1]]=1,India_Data[[#This Row],[Column1]]=7),"Weekend","Weekday")</f>
        <v>Weekday</v>
      </c>
      <c r="AF765" s="15">
        <f>WEEKDAY(India_Data[[#This Row],[Order Date]],2)</f>
        <v>3</v>
      </c>
      <c r="AG765" s="15" t="str">
        <f>IF(India_Data[[#This Row],[Column3]]&gt;5,"Weekend","weekday")</f>
        <v>weekday</v>
      </c>
    </row>
    <row r="766" spans="1:33" x14ac:dyDescent="0.35">
      <c r="A766" s="9">
        <v>765</v>
      </c>
      <c r="B766" s="7" t="s">
        <v>1040</v>
      </c>
      <c r="C766" s="7" t="s">
        <v>26</v>
      </c>
      <c r="D766" s="7" t="s">
        <v>1041</v>
      </c>
      <c r="E766" s="7" t="s">
        <v>1042</v>
      </c>
      <c r="F766" s="7" t="s">
        <v>110</v>
      </c>
      <c r="G766" s="7" t="s">
        <v>1043</v>
      </c>
      <c r="H766" s="7" t="s">
        <v>31</v>
      </c>
      <c r="I766" s="7" t="s">
        <v>32</v>
      </c>
      <c r="J766" s="7" t="s">
        <v>33</v>
      </c>
      <c r="K766" s="7" t="s">
        <v>2024</v>
      </c>
      <c r="L766" s="7" t="s">
        <v>1942</v>
      </c>
      <c r="M766" s="7" t="s">
        <v>1958</v>
      </c>
      <c r="N766" s="7" t="s">
        <v>2025</v>
      </c>
      <c r="O766" s="7">
        <v>38.520000000000003</v>
      </c>
      <c r="P766" s="7">
        <v>1</v>
      </c>
      <c r="Q766" s="7">
        <v>8.4600000000000009</v>
      </c>
      <c r="R766" s="7">
        <v>3.3</v>
      </c>
      <c r="S766" s="7" t="s">
        <v>38</v>
      </c>
      <c r="T766" s="7">
        <v>466</v>
      </c>
      <c r="U766" s="7" t="s">
        <v>206</v>
      </c>
      <c r="V766" s="7" t="s">
        <v>207</v>
      </c>
      <c r="W766" s="8" t="s">
        <v>41</v>
      </c>
      <c r="X766" s="3">
        <v>44465</v>
      </c>
      <c r="Y766" s="4" t="str">
        <f>TEXT(India_Data[[#This Row],[Order Date]],"YYYY")</f>
        <v>2021</v>
      </c>
      <c r="Z766" s="4" t="str">
        <f>TEXT(India_Data[[#This Row],[Order Date]],"dddd")</f>
        <v>Sunday</v>
      </c>
      <c r="AA766" s="4" t="str">
        <f>TEXT(India_Data[[#This Row],[Order Date]],"MMMM")</f>
        <v>September</v>
      </c>
      <c r="AB766" s="4">
        <v>44467</v>
      </c>
      <c r="AC766" t="str">
        <f>IF(OR(India_Data[[#This Row],[Dayname]]="Sunday",India_Data[[#This Row],[Dayname]]="Saturday"),"Weekend","Weekday")</f>
        <v>Weekend</v>
      </c>
      <c r="AD766">
        <f>WEEKDAY(India_Data[[#This Row],[Order Date]])</f>
        <v>1</v>
      </c>
      <c r="AE766" t="str">
        <f>IF(OR(India_Data[[#This Row],[Column1]]=1,India_Data[[#This Row],[Column1]]=7),"Weekend","Weekday")</f>
        <v>Weekend</v>
      </c>
      <c r="AF766" s="15">
        <f>WEEKDAY(India_Data[[#This Row],[Order Date]],2)</f>
        <v>7</v>
      </c>
      <c r="AG766" s="15" t="str">
        <f>IF(India_Data[[#This Row],[Column3]]&gt;5,"Weekend","weekday")</f>
        <v>Weekend</v>
      </c>
    </row>
    <row r="767" spans="1:33" x14ac:dyDescent="0.35">
      <c r="A767" s="9">
        <v>766</v>
      </c>
      <c r="B767" s="7" t="s">
        <v>1033</v>
      </c>
      <c r="C767" s="7" t="s">
        <v>26</v>
      </c>
      <c r="D767" s="7" t="s">
        <v>1034</v>
      </c>
      <c r="E767" s="7" t="s">
        <v>1035</v>
      </c>
      <c r="F767" s="7" t="s">
        <v>110</v>
      </c>
      <c r="G767" s="7" t="s">
        <v>164</v>
      </c>
      <c r="H767" s="7" t="s">
        <v>165</v>
      </c>
      <c r="I767" s="7" t="s">
        <v>32</v>
      </c>
      <c r="J767" s="7" t="s">
        <v>47</v>
      </c>
      <c r="K767" s="7" t="s">
        <v>2026</v>
      </c>
      <c r="L767" s="7" t="s">
        <v>1942</v>
      </c>
      <c r="M767" s="7" t="s">
        <v>1950</v>
      </c>
      <c r="N767" s="7" t="s">
        <v>2027</v>
      </c>
      <c r="O767" s="7">
        <v>1140.75</v>
      </c>
      <c r="P767" s="7">
        <v>3</v>
      </c>
      <c r="Q767" s="7">
        <v>0</v>
      </c>
      <c r="R767" s="7">
        <v>119.46</v>
      </c>
      <c r="S767" s="7" t="s">
        <v>38</v>
      </c>
      <c r="T767" s="7">
        <v>740</v>
      </c>
      <c r="U767" s="7" t="s">
        <v>206</v>
      </c>
      <c r="V767" s="7" t="s">
        <v>214</v>
      </c>
      <c r="W767" s="8" t="s">
        <v>41</v>
      </c>
      <c r="X767" s="3">
        <v>44948</v>
      </c>
      <c r="Y767" s="4" t="str">
        <f>TEXT(India_Data[[#This Row],[Order Date]],"YYYY")</f>
        <v>2023</v>
      </c>
      <c r="Z767" s="4" t="str">
        <f>TEXT(India_Data[[#This Row],[Order Date]],"dddd")</f>
        <v>Sunday</v>
      </c>
      <c r="AA767" s="4" t="str">
        <f>TEXT(India_Data[[#This Row],[Order Date]],"MMMM")</f>
        <v>January</v>
      </c>
      <c r="AB767" s="4">
        <v>44950</v>
      </c>
      <c r="AC767" t="str">
        <f>IF(OR(India_Data[[#This Row],[Dayname]]="Sunday",India_Data[[#This Row],[Dayname]]="Saturday"),"Weekend","Weekday")</f>
        <v>Weekend</v>
      </c>
      <c r="AD767">
        <f>WEEKDAY(India_Data[[#This Row],[Order Date]])</f>
        <v>1</v>
      </c>
      <c r="AE767" t="str">
        <f>IF(OR(India_Data[[#This Row],[Column1]]=1,India_Data[[#This Row],[Column1]]=7),"Weekend","Weekday")</f>
        <v>Weekend</v>
      </c>
      <c r="AF767" s="15">
        <f>WEEKDAY(India_Data[[#This Row],[Order Date]],2)</f>
        <v>7</v>
      </c>
      <c r="AG767" s="15" t="str">
        <f>IF(India_Data[[#This Row],[Column3]]&gt;5,"Weekend","weekday")</f>
        <v>Weekend</v>
      </c>
    </row>
    <row r="768" spans="1:33" x14ac:dyDescent="0.35">
      <c r="A768" s="9">
        <v>767</v>
      </c>
      <c r="B768" s="7" t="s">
        <v>2028</v>
      </c>
      <c r="C768" s="7" t="s">
        <v>26</v>
      </c>
      <c r="D768" s="7" t="s">
        <v>2029</v>
      </c>
      <c r="E768" s="7" t="s">
        <v>2030</v>
      </c>
      <c r="F768" s="7" t="s">
        <v>110</v>
      </c>
      <c r="G768" s="7" t="s">
        <v>324</v>
      </c>
      <c r="H768" s="7" t="s">
        <v>31</v>
      </c>
      <c r="I768" s="7" t="s">
        <v>32</v>
      </c>
      <c r="J768" s="7" t="s">
        <v>33</v>
      </c>
      <c r="K768" s="7" t="s">
        <v>2031</v>
      </c>
      <c r="L768" s="7" t="s">
        <v>1942</v>
      </c>
      <c r="M768" s="7" t="s">
        <v>1943</v>
      </c>
      <c r="N768" s="7" t="s">
        <v>2032</v>
      </c>
      <c r="O768" s="7">
        <v>1039.08</v>
      </c>
      <c r="P768" s="7">
        <v>4</v>
      </c>
      <c r="Q768" s="7">
        <v>93.48</v>
      </c>
      <c r="R768" s="7">
        <v>71.180000000000007</v>
      </c>
      <c r="S768" s="7" t="s">
        <v>38</v>
      </c>
      <c r="T768" s="7">
        <v>197</v>
      </c>
      <c r="U768" s="7" t="s">
        <v>206</v>
      </c>
      <c r="V768" s="7" t="s">
        <v>228</v>
      </c>
      <c r="W768" s="8" t="s">
        <v>58</v>
      </c>
      <c r="X768" s="3">
        <v>44979</v>
      </c>
      <c r="Y768" s="4" t="str">
        <f>TEXT(India_Data[[#This Row],[Order Date]],"YYYY")</f>
        <v>2023</v>
      </c>
      <c r="Z768" s="4" t="str">
        <f>TEXT(India_Data[[#This Row],[Order Date]],"dddd")</f>
        <v>Wednesday</v>
      </c>
      <c r="AA768" s="4" t="str">
        <f>TEXT(India_Data[[#This Row],[Order Date]],"MMMM")</f>
        <v>February</v>
      </c>
      <c r="AB768" s="4">
        <v>44984</v>
      </c>
      <c r="AC768" t="str">
        <f>IF(OR(India_Data[[#This Row],[Dayname]]="Sunday",India_Data[[#This Row],[Dayname]]="Saturday"),"Weekend","Weekday")</f>
        <v>Weekday</v>
      </c>
      <c r="AD768">
        <f>WEEKDAY(India_Data[[#This Row],[Order Date]])</f>
        <v>4</v>
      </c>
      <c r="AE768" t="str">
        <f>IF(OR(India_Data[[#This Row],[Column1]]=1,India_Data[[#This Row],[Column1]]=7),"Weekend","Weekday")</f>
        <v>Weekday</v>
      </c>
      <c r="AF768" s="15">
        <f>WEEKDAY(India_Data[[#This Row],[Order Date]],2)</f>
        <v>3</v>
      </c>
      <c r="AG768" s="15" t="str">
        <f>IF(India_Data[[#This Row],[Column3]]&gt;5,"Weekend","weekday")</f>
        <v>weekday</v>
      </c>
    </row>
    <row r="769" spans="1:33" x14ac:dyDescent="0.35">
      <c r="A769" s="9">
        <v>768</v>
      </c>
      <c r="B769" s="7" t="s">
        <v>1786</v>
      </c>
      <c r="C769" s="7" t="s">
        <v>26</v>
      </c>
      <c r="D769" s="7" t="s">
        <v>1787</v>
      </c>
      <c r="E769" s="7" t="s">
        <v>1788</v>
      </c>
      <c r="F769" s="7" t="s">
        <v>110</v>
      </c>
      <c r="G769" s="7" t="s">
        <v>291</v>
      </c>
      <c r="H769" s="7" t="s">
        <v>63</v>
      </c>
      <c r="I769" s="7" t="s">
        <v>32</v>
      </c>
      <c r="J769" s="7" t="s">
        <v>54</v>
      </c>
      <c r="K769" s="7" t="s">
        <v>2033</v>
      </c>
      <c r="L769" s="7" t="s">
        <v>1942</v>
      </c>
      <c r="M769" s="7" t="s">
        <v>1969</v>
      </c>
      <c r="N769" s="7" t="s">
        <v>2034</v>
      </c>
      <c r="O769" s="7">
        <v>273.36</v>
      </c>
      <c r="P769" s="7">
        <v>4</v>
      </c>
      <c r="Q769" s="7">
        <v>-246.12</v>
      </c>
      <c r="R769" s="7">
        <v>22.58</v>
      </c>
      <c r="S769" s="7" t="s">
        <v>38</v>
      </c>
      <c r="T769" s="7">
        <v>254</v>
      </c>
      <c r="U769" s="7" t="s">
        <v>206</v>
      </c>
      <c r="V769" s="7" t="s">
        <v>207</v>
      </c>
      <c r="W769" s="8" t="s">
        <v>58</v>
      </c>
      <c r="X769" s="3">
        <v>44948</v>
      </c>
      <c r="Y769" s="4" t="str">
        <f>TEXT(India_Data[[#This Row],[Order Date]],"YYYY")</f>
        <v>2023</v>
      </c>
      <c r="Z769" s="4" t="str">
        <f>TEXT(India_Data[[#This Row],[Order Date]],"dddd")</f>
        <v>Sunday</v>
      </c>
      <c r="AA769" s="4" t="str">
        <f>TEXT(India_Data[[#This Row],[Order Date]],"MMMM")</f>
        <v>January</v>
      </c>
      <c r="AB769" s="4">
        <v>44950</v>
      </c>
      <c r="AC769" t="str">
        <f>IF(OR(India_Data[[#This Row],[Dayname]]="Sunday",India_Data[[#This Row],[Dayname]]="Saturday"),"Weekend","Weekday")</f>
        <v>Weekend</v>
      </c>
      <c r="AD769">
        <f>WEEKDAY(India_Data[[#This Row],[Order Date]])</f>
        <v>1</v>
      </c>
      <c r="AE769" t="str">
        <f>IF(OR(India_Data[[#This Row],[Column1]]=1,India_Data[[#This Row],[Column1]]=7),"Weekend","Weekday")</f>
        <v>Weekend</v>
      </c>
      <c r="AF769" s="15">
        <f>WEEKDAY(India_Data[[#This Row],[Order Date]],2)</f>
        <v>7</v>
      </c>
      <c r="AG769" s="15" t="str">
        <f>IF(India_Data[[#This Row],[Column3]]&gt;5,"Weekend","weekday")</f>
        <v>Weekend</v>
      </c>
    </row>
    <row r="770" spans="1:33" x14ac:dyDescent="0.35">
      <c r="A770" s="9">
        <v>769</v>
      </c>
      <c r="B770" s="7" t="s">
        <v>2035</v>
      </c>
      <c r="C770" s="7" t="s">
        <v>26</v>
      </c>
      <c r="D770" s="7" t="s">
        <v>2036</v>
      </c>
      <c r="E770" s="7" t="s">
        <v>2037</v>
      </c>
      <c r="F770" s="7" t="s">
        <v>110</v>
      </c>
      <c r="G770" s="7" t="s">
        <v>2038</v>
      </c>
      <c r="H770" s="7" t="s">
        <v>179</v>
      </c>
      <c r="I770" s="7" t="s">
        <v>32</v>
      </c>
      <c r="J770" s="7" t="s">
        <v>180</v>
      </c>
      <c r="K770" s="7" t="s">
        <v>2039</v>
      </c>
      <c r="L770" s="7" t="s">
        <v>1942</v>
      </c>
      <c r="M770" s="7" t="s">
        <v>1969</v>
      </c>
      <c r="N770" s="7" t="s">
        <v>2040</v>
      </c>
      <c r="O770" s="7">
        <v>166.83</v>
      </c>
      <c r="P770" s="7">
        <v>1</v>
      </c>
      <c r="Q770" s="7">
        <v>11.67</v>
      </c>
      <c r="R770" s="7">
        <v>7.11</v>
      </c>
      <c r="S770" s="7" t="s">
        <v>38</v>
      </c>
      <c r="T770" s="7">
        <v>190</v>
      </c>
      <c r="U770" s="7" t="s">
        <v>206</v>
      </c>
      <c r="V770" s="7" t="s">
        <v>214</v>
      </c>
      <c r="W770" s="8" t="s">
        <v>58</v>
      </c>
      <c r="X770" s="3">
        <v>45255</v>
      </c>
      <c r="Y770" s="4" t="str">
        <f>TEXT(India_Data[[#This Row],[Order Date]],"YYYY")</f>
        <v>2023</v>
      </c>
      <c r="Z770" s="4" t="str">
        <f>TEXT(India_Data[[#This Row],[Order Date]],"dddd")</f>
        <v>Saturday</v>
      </c>
      <c r="AA770" s="4" t="str">
        <f>TEXT(India_Data[[#This Row],[Order Date]],"MMMM")</f>
        <v>November</v>
      </c>
      <c r="AB770" s="4">
        <v>45259</v>
      </c>
      <c r="AC770" t="str">
        <f>IF(OR(India_Data[[#This Row],[Dayname]]="Sunday",India_Data[[#This Row],[Dayname]]="Saturday"),"Weekend","Weekday")</f>
        <v>Weekend</v>
      </c>
      <c r="AD770">
        <f>WEEKDAY(India_Data[[#This Row],[Order Date]])</f>
        <v>7</v>
      </c>
      <c r="AE770" t="str">
        <f>IF(OR(India_Data[[#This Row],[Column1]]=1,India_Data[[#This Row],[Column1]]=7),"Weekend","Weekday")</f>
        <v>Weekend</v>
      </c>
      <c r="AF770" s="15">
        <f>WEEKDAY(India_Data[[#This Row],[Order Date]],2)</f>
        <v>6</v>
      </c>
      <c r="AG770" s="15" t="str">
        <f>IF(India_Data[[#This Row],[Column3]]&gt;5,"Weekend","weekday")</f>
        <v>Weekend</v>
      </c>
    </row>
    <row r="771" spans="1:33" x14ac:dyDescent="0.35">
      <c r="A771" s="9">
        <v>770</v>
      </c>
      <c r="B771" s="7" t="s">
        <v>951</v>
      </c>
      <c r="C771" s="7" t="s">
        <v>26</v>
      </c>
      <c r="D771" s="7" t="s">
        <v>952</v>
      </c>
      <c r="E771" s="7" t="s">
        <v>953</v>
      </c>
      <c r="F771" s="7" t="s">
        <v>110</v>
      </c>
      <c r="G771" s="7" t="s">
        <v>260</v>
      </c>
      <c r="H771" s="7" t="s">
        <v>260</v>
      </c>
      <c r="I771" s="7" t="s">
        <v>32</v>
      </c>
      <c r="J771" s="7" t="s">
        <v>33</v>
      </c>
      <c r="K771" s="7" t="s">
        <v>2041</v>
      </c>
      <c r="L771" s="7" t="s">
        <v>1942</v>
      </c>
      <c r="M771" s="7" t="s">
        <v>1950</v>
      </c>
      <c r="N771" s="7" t="s">
        <v>2042</v>
      </c>
      <c r="O771" s="7">
        <v>602.76</v>
      </c>
      <c r="P771" s="7">
        <v>2</v>
      </c>
      <c r="Q771" s="7">
        <v>186.84</v>
      </c>
      <c r="R771" s="7">
        <v>36.450000000000003</v>
      </c>
      <c r="S771" s="7" t="s">
        <v>38</v>
      </c>
      <c r="T771" s="7">
        <v>468</v>
      </c>
      <c r="U771" s="7" t="s">
        <v>206</v>
      </c>
      <c r="V771" s="7" t="s">
        <v>221</v>
      </c>
      <c r="W771" s="8" t="s">
        <v>41</v>
      </c>
      <c r="X771" s="3">
        <v>45451</v>
      </c>
      <c r="Y771" s="4" t="str">
        <f>TEXT(India_Data[[#This Row],[Order Date]],"YYYY")</f>
        <v>2024</v>
      </c>
      <c r="Z771" s="4" t="str">
        <f>TEXT(India_Data[[#This Row],[Order Date]],"dddd")</f>
        <v>Saturday</v>
      </c>
      <c r="AA771" s="4" t="str">
        <f>TEXT(India_Data[[#This Row],[Order Date]],"MMMM")</f>
        <v>June</v>
      </c>
      <c r="AB771" s="4">
        <v>45543</v>
      </c>
      <c r="AC771" t="str">
        <f>IF(OR(India_Data[[#This Row],[Dayname]]="Sunday",India_Data[[#This Row],[Dayname]]="Saturday"),"Weekend","Weekday")</f>
        <v>Weekend</v>
      </c>
      <c r="AD771">
        <f>WEEKDAY(India_Data[[#This Row],[Order Date]])</f>
        <v>7</v>
      </c>
      <c r="AE771" t="str">
        <f>IF(OR(India_Data[[#This Row],[Column1]]=1,India_Data[[#This Row],[Column1]]=7),"Weekend","Weekday")</f>
        <v>Weekend</v>
      </c>
      <c r="AF771" s="15">
        <f>WEEKDAY(India_Data[[#This Row],[Order Date]],2)</f>
        <v>6</v>
      </c>
      <c r="AG771" s="15" t="str">
        <f>IF(India_Data[[#This Row],[Column3]]&gt;5,"Weekend","weekday")</f>
        <v>Weekend</v>
      </c>
    </row>
    <row r="772" spans="1:33" x14ac:dyDescent="0.35">
      <c r="A772" s="9">
        <v>771</v>
      </c>
      <c r="B772" s="7" t="s">
        <v>1797</v>
      </c>
      <c r="C772" s="7" t="s">
        <v>26</v>
      </c>
      <c r="D772" s="7" t="s">
        <v>1798</v>
      </c>
      <c r="E772" s="7" t="s">
        <v>1799</v>
      </c>
      <c r="F772" s="7" t="s">
        <v>110</v>
      </c>
      <c r="G772" s="7" t="s">
        <v>529</v>
      </c>
      <c r="H772" s="7" t="s">
        <v>31</v>
      </c>
      <c r="I772" s="7" t="s">
        <v>32</v>
      </c>
      <c r="J772" s="7" t="s">
        <v>33</v>
      </c>
      <c r="K772" s="7" t="s">
        <v>1671</v>
      </c>
      <c r="L772" s="7" t="s">
        <v>1508</v>
      </c>
      <c r="M772" s="7" t="s">
        <v>1548</v>
      </c>
      <c r="N772" s="7" t="s">
        <v>1672</v>
      </c>
      <c r="O772" s="7">
        <v>97.86</v>
      </c>
      <c r="P772" s="7">
        <v>2</v>
      </c>
      <c r="Q772" s="7">
        <v>48.9</v>
      </c>
      <c r="R772" s="7">
        <v>7.98</v>
      </c>
      <c r="S772" s="7" t="s">
        <v>38</v>
      </c>
      <c r="T772" s="7">
        <v>227</v>
      </c>
      <c r="U772" s="7" t="s">
        <v>206</v>
      </c>
      <c r="V772" s="7" t="s">
        <v>214</v>
      </c>
      <c r="W772" s="8" t="s">
        <v>41</v>
      </c>
      <c r="X772" s="3">
        <v>44936</v>
      </c>
      <c r="Y772" s="4" t="str">
        <f>TEXT(India_Data[[#This Row],[Order Date]],"YYYY")</f>
        <v>2023</v>
      </c>
      <c r="Z772" s="4" t="str">
        <f>TEXT(India_Data[[#This Row],[Order Date]],"dddd")</f>
        <v>Tuesday</v>
      </c>
      <c r="AA772" s="4" t="str">
        <f>TEXT(India_Data[[#This Row],[Order Date]],"MMMM")</f>
        <v>January</v>
      </c>
      <c r="AB772" s="4">
        <v>45026</v>
      </c>
      <c r="AC772" t="str">
        <f>IF(OR(India_Data[[#This Row],[Dayname]]="Sunday",India_Data[[#This Row],[Dayname]]="Saturday"),"Weekend","Weekday")</f>
        <v>Weekday</v>
      </c>
      <c r="AD772">
        <f>WEEKDAY(India_Data[[#This Row],[Order Date]])</f>
        <v>3</v>
      </c>
      <c r="AE772" t="str">
        <f>IF(OR(India_Data[[#This Row],[Column1]]=1,India_Data[[#This Row],[Column1]]=7),"Weekend","Weekday")</f>
        <v>Weekday</v>
      </c>
      <c r="AF772" s="15">
        <f>WEEKDAY(India_Data[[#This Row],[Order Date]],2)</f>
        <v>2</v>
      </c>
      <c r="AG772" s="15" t="str">
        <f>IF(India_Data[[#This Row],[Column3]]&gt;5,"Weekend","weekday")</f>
        <v>weekday</v>
      </c>
    </row>
    <row r="773" spans="1:33" x14ac:dyDescent="0.35">
      <c r="A773" s="9">
        <v>772</v>
      </c>
      <c r="B773" s="7" t="s">
        <v>132</v>
      </c>
      <c r="C773" s="7" t="s">
        <v>26</v>
      </c>
      <c r="D773" s="7" t="s">
        <v>133</v>
      </c>
      <c r="E773" s="7" t="s">
        <v>134</v>
      </c>
      <c r="F773" s="7" t="s">
        <v>110</v>
      </c>
      <c r="G773" s="7" t="s">
        <v>135</v>
      </c>
      <c r="H773" s="7" t="s">
        <v>136</v>
      </c>
      <c r="I773" s="7" t="s">
        <v>32</v>
      </c>
      <c r="J773" s="7" t="s">
        <v>54</v>
      </c>
      <c r="K773" s="7" t="s">
        <v>1854</v>
      </c>
      <c r="L773" s="7" t="s">
        <v>1508</v>
      </c>
      <c r="M773" s="7" t="s">
        <v>1518</v>
      </c>
      <c r="N773" s="7" t="s">
        <v>1855</v>
      </c>
      <c r="O773" s="7">
        <v>911.04</v>
      </c>
      <c r="P773" s="7">
        <v>2</v>
      </c>
      <c r="Q773" s="7">
        <v>282.42</v>
      </c>
      <c r="R773" s="7">
        <v>83.97</v>
      </c>
      <c r="S773" s="7" t="s">
        <v>38</v>
      </c>
      <c r="T773" s="7">
        <v>564</v>
      </c>
      <c r="U773" s="7" t="s">
        <v>206</v>
      </c>
      <c r="V773" s="7" t="s">
        <v>221</v>
      </c>
      <c r="W773" s="8" t="s">
        <v>41</v>
      </c>
      <c r="X773" s="3">
        <v>45623</v>
      </c>
      <c r="Y773" s="4" t="str">
        <f>TEXT(India_Data[[#This Row],[Order Date]],"YYYY")</f>
        <v>2024</v>
      </c>
      <c r="Z773" s="4" t="str">
        <f>TEXT(India_Data[[#This Row],[Order Date]],"dddd")</f>
        <v>Wednesday</v>
      </c>
      <c r="AA773" s="4" t="str">
        <f>TEXT(India_Data[[#This Row],[Order Date]],"MMMM")</f>
        <v>November</v>
      </c>
      <c r="AB773" s="4">
        <v>45626</v>
      </c>
      <c r="AC773" t="str">
        <f>IF(OR(India_Data[[#This Row],[Dayname]]="Sunday",India_Data[[#This Row],[Dayname]]="Saturday"),"Weekend","Weekday")</f>
        <v>Weekday</v>
      </c>
      <c r="AD773">
        <f>WEEKDAY(India_Data[[#This Row],[Order Date]])</f>
        <v>4</v>
      </c>
      <c r="AE773" t="str">
        <f>IF(OR(India_Data[[#This Row],[Column1]]=1,India_Data[[#This Row],[Column1]]=7),"Weekend","Weekday")</f>
        <v>Weekday</v>
      </c>
      <c r="AF773" s="15">
        <f>WEEKDAY(India_Data[[#This Row],[Order Date]],2)</f>
        <v>3</v>
      </c>
      <c r="AG773" s="15" t="str">
        <f>IF(India_Data[[#This Row],[Column3]]&gt;5,"Weekend","weekday")</f>
        <v>weekday</v>
      </c>
    </row>
    <row r="774" spans="1:33" x14ac:dyDescent="0.35">
      <c r="A774" s="9">
        <v>773</v>
      </c>
      <c r="B774" s="7" t="s">
        <v>153</v>
      </c>
      <c r="C774" s="7" t="s">
        <v>26</v>
      </c>
      <c r="D774" s="7" t="s">
        <v>154</v>
      </c>
      <c r="E774" s="7" t="s">
        <v>155</v>
      </c>
      <c r="F774" s="7" t="s">
        <v>110</v>
      </c>
      <c r="G774" s="7" t="s">
        <v>156</v>
      </c>
      <c r="H774" s="7" t="s">
        <v>157</v>
      </c>
      <c r="I774" s="7" t="s">
        <v>32</v>
      </c>
      <c r="J774" s="7" t="s">
        <v>47</v>
      </c>
      <c r="K774" s="7" t="s">
        <v>1856</v>
      </c>
      <c r="L774" s="7" t="s">
        <v>1508</v>
      </c>
      <c r="M774" s="7" t="s">
        <v>1518</v>
      </c>
      <c r="N774" s="7" t="s">
        <v>1857</v>
      </c>
      <c r="O774" s="7">
        <v>289.32</v>
      </c>
      <c r="P774" s="7">
        <v>2</v>
      </c>
      <c r="Q774" s="7">
        <v>49.14</v>
      </c>
      <c r="R774" s="7">
        <v>29.2</v>
      </c>
      <c r="S774" s="7" t="s">
        <v>38</v>
      </c>
      <c r="T774" s="7">
        <v>327</v>
      </c>
      <c r="U774" s="7" t="s">
        <v>206</v>
      </c>
      <c r="V774" s="7" t="s">
        <v>228</v>
      </c>
      <c r="W774" s="8" t="s">
        <v>41</v>
      </c>
      <c r="X774" s="3">
        <v>44584</v>
      </c>
      <c r="Y774" s="4" t="str">
        <f>TEXT(India_Data[[#This Row],[Order Date]],"YYYY")</f>
        <v>2022</v>
      </c>
      <c r="Z774" s="4" t="str">
        <f>TEXT(India_Data[[#This Row],[Order Date]],"dddd")</f>
        <v>Sunday</v>
      </c>
      <c r="AA774" s="4" t="str">
        <f>TEXT(India_Data[[#This Row],[Order Date]],"MMMM")</f>
        <v>January</v>
      </c>
      <c r="AB774" s="4">
        <v>44588</v>
      </c>
      <c r="AC774" t="str">
        <f>IF(OR(India_Data[[#This Row],[Dayname]]="Sunday",India_Data[[#This Row],[Dayname]]="Saturday"),"Weekend","Weekday")</f>
        <v>Weekend</v>
      </c>
      <c r="AD774">
        <f>WEEKDAY(India_Data[[#This Row],[Order Date]])</f>
        <v>1</v>
      </c>
      <c r="AE774" t="str">
        <f>IF(OR(India_Data[[#This Row],[Column1]]=1,India_Data[[#This Row],[Column1]]=7),"Weekend","Weekday")</f>
        <v>Weekend</v>
      </c>
      <c r="AF774" s="15">
        <f>WEEKDAY(India_Data[[#This Row],[Order Date]],2)</f>
        <v>7</v>
      </c>
      <c r="AG774" s="15" t="str">
        <f>IF(India_Data[[#This Row],[Column3]]&gt;5,"Weekend","weekday")</f>
        <v>Weekend</v>
      </c>
    </row>
    <row r="775" spans="1:33" x14ac:dyDescent="0.35">
      <c r="A775" s="9">
        <v>774</v>
      </c>
      <c r="B775" s="7" t="s">
        <v>79</v>
      </c>
      <c r="C775" s="7" t="s">
        <v>26</v>
      </c>
      <c r="D775" s="7" t="s">
        <v>80</v>
      </c>
      <c r="E775" s="7" t="s">
        <v>81</v>
      </c>
      <c r="F775" s="7" t="s">
        <v>29</v>
      </c>
      <c r="G775" s="7" t="s">
        <v>82</v>
      </c>
      <c r="H775" s="7" t="s">
        <v>63</v>
      </c>
      <c r="I775" s="7" t="s">
        <v>32</v>
      </c>
      <c r="J775" s="7" t="s">
        <v>54</v>
      </c>
      <c r="K775" s="7" t="s">
        <v>1587</v>
      </c>
      <c r="L775" s="7" t="s">
        <v>1508</v>
      </c>
      <c r="M775" s="7" t="s">
        <v>1518</v>
      </c>
      <c r="N775" s="7" t="s">
        <v>1588</v>
      </c>
      <c r="O775" s="7">
        <v>1377</v>
      </c>
      <c r="P775" s="7">
        <v>3</v>
      </c>
      <c r="Q775" s="7">
        <v>179.01</v>
      </c>
      <c r="R775" s="7">
        <v>131.91999999999999</v>
      </c>
      <c r="S775" s="7" t="s">
        <v>38</v>
      </c>
      <c r="T775" s="7">
        <v>110</v>
      </c>
      <c r="U775" s="7" t="s">
        <v>206</v>
      </c>
      <c r="V775" s="7" t="s">
        <v>207</v>
      </c>
      <c r="W775" s="8" t="s">
        <v>58</v>
      </c>
      <c r="X775" s="3">
        <v>45623</v>
      </c>
      <c r="Y775" s="4" t="str">
        <f>TEXT(India_Data[[#This Row],[Order Date]],"YYYY")</f>
        <v>2024</v>
      </c>
      <c r="Z775" s="4" t="str">
        <f>TEXT(India_Data[[#This Row],[Order Date]],"dddd")</f>
        <v>Wednesday</v>
      </c>
      <c r="AA775" s="4" t="str">
        <f>TEXT(India_Data[[#This Row],[Order Date]],"MMMM")</f>
        <v>November</v>
      </c>
      <c r="AB775" s="4">
        <v>45625</v>
      </c>
      <c r="AC775" t="str">
        <f>IF(OR(India_Data[[#This Row],[Dayname]]="Sunday",India_Data[[#This Row],[Dayname]]="Saturday"),"Weekend","Weekday")</f>
        <v>Weekday</v>
      </c>
      <c r="AD775">
        <f>WEEKDAY(India_Data[[#This Row],[Order Date]])</f>
        <v>4</v>
      </c>
      <c r="AE775" t="str">
        <f>IF(OR(India_Data[[#This Row],[Column1]]=1,India_Data[[#This Row],[Column1]]=7),"Weekend","Weekday")</f>
        <v>Weekday</v>
      </c>
      <c r="AF775" s="15">
        <f>WEEKDAY(India_Data[[#This Row],[Order Date]],2)</f>
        <v>3</v>
      </c>
      <c r="AG775" s="15" t="str">
        <f>IF(India_Data[[#This Row],[Column3]]&gt;5,"Weekend","weekday")</f>
        <v>weekday</v>
      </c>
    </row>
    <row r="776" spans="1:33" x14ac:dyDescent="0.35">
      <c r="A776" s="9">
        <v>775</v>
      </c>
      <c r="B776" s="7" t="s">
        <v>277</v>
      </c>
      <c r="C776" s="7" t="s">
        <v>26</v>
      </c>
      <c r="D776" s="7" t="s">
        <v>278</v>
      </c>
      <c r="E776" s="7" t="s">
        <v>279</v>
      </c>
      <c r="F776" s="7" t="s">
        <v>29</v>
      </c>
      <c r="G776" s="7" t="s">
        <v>280</v>
      </c>
      <c r="H776" s="7" t="s">
        <v>63</v>
      </c>
      <c r="I776" s="7" t="s">
        <v>32</v>
      </c>
      <c r="J776" s="7" t="s">
        <v>54</v>
      </c>
      <c r="K776" s="7" t="s">
        <v>1538</v>
      </c>
      <c r="L776" s="7" t="s">
        <v>1508</v>
      </c>
      <c r="M776" s="7" t="s">
        <v>1518</v>
      </c>
      <c r="N776" s="7" t="s">
        <v>1539</v>
      </c>
      <c r="O776" s="7">
        <v>398.61</v>
      </c>
      <c r="P776" s="7">
        <v>3</v>
      </c>
      <c r="Q776" s="7">
        <v>15.93</v>
      </c>
      <c r="R776" s="7">
        <v>33.33</v>
      </c>
      <c r="S776" s="7" t="s">
        <v>38</v>
      </c>
      <c r="T776" s="7">
        <v>76</v>
      </c>
      <c r="U776" s="7" t="s">
        <v>206</v>
      </c>
      <c r="V776" s="7" t="s">
        <v>214</v>
      </c>
      <c r="W776" s="8" t="s">
        <v>41</v>
      </c>
      <c r="X776" s="3">
        <v>44522</v>
      </c>
      <c r="Y776" s="4" t="str">
        <f>TEXT(India_Data[[#This Row],[Order Date]],"YYYY")</f>
        <v>2021</v>
      </c>
      <c r="Z776" s="4" t="str">
        <f>TEXT(India_Data[[#This Row],[Order Date]],"dddd")</f>
        <v>Monday</v>
      </c>
      <c r="AA776" s="4" t="str">
        <f>TEXT(India_Data[[#This Row],[Order Date]],"MMMM")</f>
        <v>November</v>
      </c>
      <c r="AB776" s="4">
        <v>44522</v>
      </c>
      <c r="AC776" t="str">
        <f>IF(OR(India_Data[[#This Row],[Dayname]]="Sunday",India_Data[[#This Row],[Dayname]]="Saturday"),"Weekend","Weekday")</f>
        <v>Weekday</v>
      </c>
      <c r="AD776">
        <f>WEEKDAY(India_Data[[#This Row],[Order Date]])</f>
        <v>2</v>
      </c>
      <c r="AE776" t="str">
        <f>IF(OR(India_Data[[#This Row],[Column1]]=1,India_Data[[#This Row],[Column1]]=7),"Weekend","Weekday")</f>
        <v>Weekday</v>
      </c>
      <c r="AF776" s="15">
        <f>WEEKDAY(India_Data[[#This Row],[Order Date]],2)</f>
        <v>1</v>
      </c>
      <c r="AG776" s="15" t="str">
        <f>IF(India_Data[[#This Row],[Column3]]&gt;5,"Weekend","weekday")</f>
        <v>weekday</v>
      </c>
    </row>
    <row r="777" spans="1:33" x14ac:dyDescent="0.35">
      <c r="A777" s="9">
        <v>776</v>
      </c>
      <c r="B777" s="7" t="s">
        <v>598</v>
      </c>
      <c r="C777" s="7" t="s">
        <v>26</v>
      </c>
      <c r="D777" s="7" t="s">
        <v>599</v>
      </c>
      <c r="E777" s="7" t="s">
        <v>600</v>
      </c>
      <c r="F777" s="7" t="s">
        <v>29</v>
      </c>
      <c r="G777" s="7" t="s">
        <v>524</v>
      </c>
      <c r="H777" s="7" t="s">
        <v>512</v>
      </c>
      <c r="I777" s="7" t="s">
        <v>32</v>
      </c>
      <c r="J777" s="7" t="s">
        <v>180</v>
      </c>
      <c r="K777" s="7" t="s">
        <v>1589</v>
      </c>
      <c r="L777" s="7" t="s">
        <v>1508</v>
      </c>
      <c r="M777" s="7" t="s">
        <v>1548</v>
      </c>
      <c r="N777" s="7" t="s">
        <v>1590</v>
      </c>
      <c r="O777" s="7">
        <v>141.57</v>
      </c>
      <c r="P777" s="7">
        <v>3</v>
      </c>
      <c r="Q777" s="7">
        <v>49.5</v>
      </c>
      <c r="R777" s="7">
        <v>10.59</v>
      </c>
      <c r="S777" s="7" t="s">
        <v>38</v>
      </c>
      <c r="T777" s="7">
        <v>264</v>
      </c>
      <c r="U777" s="7" t="s">
        <v>206</v>
      </c>
      <c r="V777" s="7" t="s">
        <v>228</v>
      </c>
      <c r="W777" s="8" t="s">
        <v>41</v>
      </c>
      <c r="X777" s="3">
        <v>44977</v>
      </c>
      <c r="Y777" s="4" t="str">
        <f>TEXT(India_Data[[#This Row],[Order Date]],"YYYY")</f>
        <v>2023</v>
      </c>
      <c r="Z777" s="4" t="str">
        <f>TEXT(India_Data[[#This Row],[Order Date]],"dddd")</f>
        <v>Monday</v>
      </c>
      <c r="AA777" s="4" t="str">
        <f>TEXT(India_Data[[#This Row],[Order Date]],"MMMM")</f>
        <v>February</v>
      </c>
      <c r="AB777" s="4">
        <v>44980</v>
      </c>
      <c r="AC777" t="str">
        <f>IF(OR(India_Data[[#This Row],[Dayname]]="Sunday",India_Data[[#This Row],[Dayname]]="Saturday"),"Weekend","Weekday")</f>
        <v>Weekday</v>
      </c>
      <c r="AD777">
        <f>WEEKDAY(India_Data[[#This Row],[Order Date]])</f>
        <v>2</v>
      </c>
      <c r="AE777" t="str">
        <f>IF(OR(India_Data[[#This Row],[Column1]]=1,India_Data[[#This Row],[Column1]]=7),"Weekend","Weekday")</f>
        <v>Weekday</v>
      </c>
      <c r="AF777" s="15">
        <f>WEEKDAY(India_Data[[#This Row],[Order Date]],2)</f>
        <v>1</v>
      </c>
      <c r="AG777" s="15" t="str">
        <f>IF(India_Data[[#This Row],[Column3]]&gt;5,"Weekend","weekday")</f>
        <v>weekday</v>
      </c>
    </row>
    <row r="778" spans="1:33" x14ac:dyDescent="0.35">
      <c r="A778" s="9">
        <v>777</v>
      </c>
      <c r="B778" s="7" t="s">
        <v>390</v>
      </c>
      <c r="C778" s="7" t="s">
        <v>26</v>
      </c>
      <c r="D778" s="7" t="s">
        <v>391</v>
      </c>
      <c r="E778" s="7" t="s">
        <v>392</v>
      </c>
      <c r="F778" s="7" t="s">
        <v>29</v>
      </c>
      <c r="G778" s="7" t="s">
        <v>393</v>
      </c>
      <c r="H778" s="7" t="s">
        <v>136</v>
      </c>
      <c r="I778" s="7" t="s">
        <v>32</v>
      </c>
      <c r="J778" s="7" t="s">
        <v>54</v>
      </c>
      <c r="K778" s="7" t="s">
        <v>1591</v>
      </c>
      <c r="L778" s="7" t="s">
        <v>1508</v>
      </c>
      <c r="M778" s="7" t="s">
        <v>1548</v>
      </c>
      <c r="N778" s="7" t="s">
        <v>1592</v>
      </c>
      <c r="O778" s="7">
        <v>142.02000000000001</v>
      </c>
      <c r="P778" s="7">
        <v>3</v>
      </c>
      <c r="Q778" s="7">
        <v>2.79</v>
      </c>
      <c r="R778" s="7">
        <v>8.92</v>
      </c>
      <c r="S778" s="7" t="s">
        <v>38</v>
      </c>
      <c r="T778" s="7">
        <v>113</v>
      </c>
      <c r="U778" s="7" t="s">
        <v>206</v>
      </c>
      <c r="V778" s="7" t="s">
        <v>207</v>
      </c>
      <c r="W778" s="8" t="s">
        <v>41</v>
      </c>
      <c r="X778" s="3">
        <v>44936</v>
      </c>
      <c r="Y778" s="4" t="str">
        <f>TEXT(India_Data[[#This Row],[Order Date]],"YYYY")</f>
        <v>2023</v>
      </c>
      <c r="Z778" s="4" t="str">
        <f>TEXT(India_Data[[#This Row],[Order Date]],"dddd")</f>
        <v>Tuesday</v>
      </c>
      <c r="AA778" s="4" t="str">
        <f>TEXT(India_Data[[#This Row],[Order Date]],"MMMM")</f>
        <v>January</v>
      </c>
      <c r="AB778" s="4">
        <v>45026</v>
      </c>
      <c r="AC778" t="str">
        <f>IF(OR(India_Data[[#This Row],[Dayname]]="Sunday",India_Data[[#This Row],[Dayname]]="Saturday"),"Weekend","Weekday")</f>
        <v>Weekday</v>
      </c>
      <c r="AD778">
        <f>WEEKDAY(India_Data[[#This Row],[Order Date]])</f>
        <v>3</v>
      </c>
      <c r="AE778" t="str">
        <f>IF(OR(India_Data[[#This Row],[Column1]]=1,India_Data[[#This Row],[Column1]]=7),"Weekend","Weekday")</f>
        <v>Weekday</v>
      </c>
      <c r="AF778" s="15">
        <f>WEEKDAY(India_Data[[#This Row],[Order Date]],2)</f>
        <v>2</v>
      </c>
      <c r="AG778" s="15" t="str">
        <f>IF(India_Data[[#This Row],[Column3]]&gt;5,"Weekend","weekday")</f>
        <v>weekday</v>
      </c>
    </row>
    <row r="779" spans="1:33" x14ac:dyDescent="0.35">
      <c r="A779" s="9">
        <v>778</v>
      </c>
      <c r="B779" s="7" t="s">
        <v>1593</v>
      </c>
      <c r="C779" s="7" t="s">
        <v>26</v>
      </c>
      <c r="D779" s="7" t="s">
        <v>1594</v>
      </c>
      <c r="E779" s="7" t="s">
        <v>1595</v>
      </c>
      <c r="F779" s="7" t="s">
        <v>29</v>
      </c>
      <c r="G779" s="7" t="s">
        <v>913</v>
      </c>
      <c r="H779" s="7" t="s">
        <v>136</v>
      </c>
      <c r="I779" s="7" t="s">
        <v>32</v>
      </c>
      <c r="J779" s="7" t="s">
        <v>54</v>
      </c>
      <c r="K779" s="7" t="s">
        <v>1596</v>
      </c>
      <c r="L779" s="7" t="s">
        <v>1508</v>
      </c>
      <c r="M779" s="7" t="s">
        <v>1548</v>
      </c>
      <c r="N779" s="7" t="s">
        <v>1597</v>
      </c>
      <c r="O779" s="7">
        <v>75.78</v>
      </c>
      <c r="P779" s="7">
        <v>3</v>
      </c>
      <c r="Q779" s="7">
        <v>30.24</v>
      </c>
      <c r="R779" s="7">
        <v>4.8499999999999996</v>
      </c>
      <c r="S779" s="7" t="s">
        <v>38</v>
      </c>
      <c r="T779" s="7">
        <v>117</v>
      </c>
      <c r="U779" s="7" t="s">
        <v>206</v>
      </c>
      <c r="V779" s="7" t="s">
        <v>221</v>
      </c>
      <c r="W779" s="8" t="s">
        <v>41</v>
      </c>
      <c r="X779" s="3">
        <v>44705</v>
      </c>
      <c r="Y779" s="4" t="str">
        <f>TEXT(India_Data[[#This Row],[Order Date]],"YYYY")</f>
        <v>2022</v>
      </c>
      <c r="Z779" s="4" t="str">
        <f>TEXT(India_Data[[#This Row],[Order Date]],"dddd")</f>
        <v>Tuesday</v>
      </c>
      <c r="AA779" s="4" t="str">
        <f>TEXT(India_Data[[#This Row],[Order Date]],"MMMM")</f>
        <v>May</v>
      </c>
      <c r="AB779" s="4">
        <v>44707</v>
      </c>
      <c r="AC779" t="str">
        <f>IF(OR(India_Data[[#This Row],[Dayname]]="Sunday",India_Data[[#This Row],[Dayname]]="Saturday"),"Weekend","Weekday")</f>
        <v>Weekday</v>
      </c>
      <c r="AD779">
        <f>WEEKDAY(India_Data[[#This Row],[Order Date]])</f>
        <v>3</v>
      </c>
      <c r="AE779" t="str">
        <f>IF(OR(India_Data[[#This Row],[Column1]]=1,India_Data[[#This Row],[Column1]]=7),"Weekend","Weekday")</f>
        <v>Weekday</v>
      </c>
      <c r="AF779" s="15">
        <f>WEEKDAY(India_Data[[#This Row],[Order Date]],2)</f>
        <v>2</v>
      </c>
      <c r="AG779" s="15" t="str">
        <f>IF(India_Data[[#This Row],[Column3]]&gt;5,"Weekend","weekday")</f>
        <v>weekday</v>
      </c>
    </row>
    <row r="780" spans="1:33" x14ac:dyDescent="0.35">
      <c r="A780" s="9">
        <v>779</v>
      </c>
      <c r="B780" s="7" t="s">
        <v>265</v>
      </c>
      <c r="C780" s="7" t="s">
        <v>26</v>
      </c>
      <c r="D780" s="7" t="s">
        <v>266</v>
      </c>
      <c r="E780" s="7" t="s">
        <v>267</v>
      </c>
      <c r="F780" s="7" t="s">
        <v>29</v>
      </c>
      <c r="G780" s="7" t="s">
        <v>164</v>
      </c>
      <c r="H780" s="7" t="s">
        <v>165</v>
      </c>
      <c r="I780" s="7" t="s">
        <v>32</v>
      </c>
      <c r="J780" s="7" t="s">
        <v>47</v>
      </c>
      <c r="K780" s="7" t="s">
        <v>1598</v>
      </c>
      <c r="L780" s="7" t="s">
        <v>1508</v>
      </c>
      <c r="M780" s="7" t="s">
        <v>1548</v>
      </c>
      <c r="N780" s="7" t="s">
        <v>1599</v>
      </c>
      <c r="O780" s="7">
        <v>155.25</v>
      </c>
      <c r="P780" s="7">
        <v>3</v>
      </c>
      <c r="Q780" s="7">
        <v>24.84</v>
      </c>
      <c r="R780" s="7">
        <v>0.52</v>
      </c>
      <c r="S780" s="7" t="s">
        <v>38</v>
      </c>
      <c r="T780" s="7">
        <v>217</v>
      </c>
      <c r="U780" s="7" t="s">
        <v>206</v>
      </c>
      <c r="V780" s="7" t="s">
        <v>228</v>
      </c>
      <c r="W780" s="8" t="s">
        <v>41</v>
      </c>
      <c r="X780" s="3">
        <v>44870</v>
      </c>
      <c r="Y780" s="4" t="str">
        <f>TEXT(India_Data[[#This Row],[Order Date]],"YYYY")</f>
        <v>2022</v>
      </c>
      <c r="Z780" s="4" t="str">
        <f>TEXT(India_Data[[#This Row],[Order Date]],"dddd")</f>
        <v>Saturday</v>
      </c>
      <c r="AA780" s="4" t="str">
        <f>TEXT(India_Data[[#This Row],[Order Date]],"MMMM")</f>
        <v>November</v>
      </c>
      <c r="AB780" s="4">
        <v>44697</v>
      </c>
      <c r="AC780" t="str">
        <f>IF(OR(India_Data[[#This Row],[Dayname]]="Sunday",India_Data[[#This Row],[Dayname]]="Saturday"),"Weekend","Weekday")</f>
        <v>Weekend</v>
      </c>
      <c r="AD780">
        <f>WEEKDAY(India_Data[[#This Row],[Order Date]])</f>
        <v>7</v>
      </c>
      <c r="AE780" t="str">
        <f>IF(OR(India_Data[[#This Row],[Column1]]=1,India_Data[[#This Row],[Column1]]=7),"Weekend","Weekday")</f>
        <v>Weekend</v>
      </c>
      <c r="AF780" s="15">
        <f>WEEKDAY(India_Data[[#This Row],[Order Date]],2)</f>
        <v>6</v>
      </c>
      <c r="AG780" s="15" t="str">
        <f>IF(India_Data[[#This Row],[Column3]]&gt;5,"Weekend","weekday")</f>
        <v>Weekend</v>
      </c>
    </row>
    <row r="781" spans="1:33" x14ac:dyDescent="0.35">
      <c r="A781" s="9">
        <v>780</v>
      </c>
      <c r="B781" s="7" t="s">
        <v>1269</v>
      </c>
      <c r="C781" s="7" t="s">
        <v>26</v>
      </c>
      <c r="D781" s="7" t="s">
        <v>284</v>
      </c>
      <c r="E781" s="7" t="s">
        <v>285</v>
      </c>
      <c r="F781" s="7" t="s">
        <v>29</v>
      </c>
      <c r="G781" s="7" t="s">
        <v>1270</v>
      </c>
      <c r="H781" s="7" t="s">
        <v>563</v>
      </c>
      <c r="I781" s="7" t="s">
        <v>32</v>
      </c>
      <c r="J781" s="7" t="s">
        <v>54</v>
      </c>
      <c r="K781" s="7" t="s">
        <v>2195</v>
      </c>
      <c r="L781" s="7" t="s">
        <v>1942</v>
      </c>
      <c r="M781" s="7" t="s">
        <v>1950</v>
      </c>
      <c r="N781" s="7" t="s">
        <v>2196</v>
      </c>
      <c r="O781" s="7">
        <v>504.72</v>
      </c>
      <c r="P781" s="7">
        <v>3</v>
      </c>
      <c r="Q781" s="7">
        <v>232.11</v>
      </c>
      <c r="R781" s="7">
        <v>32.89</v>
      </c>
      <c r="S781" s="7" t="s">
        <v>38</v>
      </c>
      <c r="T781" s="7">
        <v>525</v>
      </c>
      <c r="U781" s="7" t="s">
        <v>206</v>
      </c>
      <c r="V781" s="7" t="s">
        <v>214</v>
      </c>
      <c r="W781" s="8" t="s">
        <v>41</v>
      </c>
      <c r="X781" s="3">
        <v>45296</v>
      </c>
      <c r="Y781" s="4" t="str">
        <f>TEXT(India_Data[[#This Row],[Order Date]],"YYYY")</f>
        <v>2024</v>
      </c>
      <c r="Z781" s="4" t="str">
        <f>TEXT(India_Data[[#This Row],[Order Date]],"dddd")</f>
        <v>Friday</v>
      </c>
      <c r="AA781" s="4" t="str">
        <f>TEXT(India_Data[[#This Row],[Order Date]],"MMMM")</f>
        <v>January</v>
      </c>
      <c r="AB781" s="4">
        <v>45296</v>
      </c>
      <c r="AC781" t="str">
        <f>IF(OR(India_Data[[#This Row],[Dayname]]="Sunday",India_Data[[#This Row],[Dayname]]="Saturday"),"Weekend","Weekday")</f>
        <v>Weekday</v>
      </c>
      <c r="AD781">
        <f>WEEKDAY(India_Data[[#This Row],[Order Date]])</f>
        <v>6</v>
      </c>
      <c r="AE781" t="str">
        <f>IF(OR(India_Data[[#This Row],[Column1]]=1,India_Data[[#This Row],[Column1]]=7),"Weekend","Weekday")</f>
        <v>Weekday</v>
      </c>
      <c r="AF781" s="15">
        <f>WEEKDAY(India_Data[[#This Row],[Order Date]],2)</f>
        <v>5</v>
      </c>
      <c r="AG781" s="15" t="str">
        <f>IF(India_Data[[#This Row],[Column3]]&gt;5,"Weekend","weekday")</f>
        <v>weekday</v>
      </c>
    </row>
    <row r="782" spans="1:33" x14ac:dyDescent="0.35">
      <c r="A782" s="9">
        <v>781</v>
      </c>
      <c r="B782" s="7" t="s">
        <v>1325</v>
      </c>
      <c r="C782" s="7" t="s">
        <v>26</v>
      </c>
      <c r="D782" s="7" t="s">
        <v>1326</v>
      </c>
      <c r="E782" s="7" t="s">
        <v>1327</v>
      </c>
      <c r="F782" s="7" t="s">
        <v>29</v>
      </c>
      <c r="G782" s="7" t="s">
        <v>623</v>
      </c>
      <c r="H782" s="7" t="s">
        <v>63</v>
      </c>
      <c r="I782" s="7" t="s">
        <v>32</v>
      </c>
      <c r="J782" s="7" t="s">
        <v>54</v>
      </c>
      <c r="K782" s="7" t="s">
        <v>2197</v>
      </c>
      <c r="L782" s="7" t="s">
        <v>1942</v>
      </c>
      <c r="M782" s="7" t="s">
        <v>1950</v>
      </c>
      <c r="N782" s="7" t="s">
        <v>2198</v>
      </c>
      <c r="O782" s="7">
        <v>367.83</v>
      </c>
      <c r="P782" s="7">
        <v>3</v>
      </c>
      <c r="Q782" s="7">
        <v>47.79</v>
      </c>
      <c r="R782" s="7">
        <v>29.82</v>
      </c>
      <c r="S782" s="7" t="s">
        <v>38</v>
      </c>
      <c r="T782" s="7">
        <v>221</v>
      </c>
      <c r="U782" s="7" t="s">
        <v>206</v>
      </c>
      <c r="V782" s="7" t="s">
        <v>221</v>
      </c>
      <c r="W782" s="8" t="s">
        <v>41</v>
      </c>
      <c r="X782" s="3">
        <v>45177</v>
      </c>
      <c r="Y782" s="4" t="str">
        <f>TEXT(India_Data[[#This Row],[Order Date]],"YYYY")</f>
        <v>2023</v>
      </c>
      <c r="Z782" s="4" t="str">
        <f>TEXT(India_Data[[#This Row],[Order Date]],"dddd")</f>
        <v>Friday</v>
      </c>
      <c r="AA782" s="4" t="str">
        <f>TEXT(India_Data[[#This Row],[Order Date]],"MMMM")</f>
        <v>September</v>
      </c>
      <c r="AB782" s="4">
        <v>45177</v>
      </c>
      <c r="AC782" t="str">
        <f>IF(OR(India_Data[[#This Row],[Dayname]]="Sunday",India_Data[[#This Row],[Dayname]]="Saturday"),"Weekend","Weekday")</f>
        <v>Weekday</v>
      </c>
      <c r="AD782">
        <f>WEEKDAY(India_Data[[#This Row],[Order Date]])</f>
        <v>6</v>
      </c>
      <c r="AE782" t="str">
        <f>IF(OR(India_Data[[#This Row],[Column1]]=1,India_Data[[#This Row],[Column1]]=7),"Weekend","Weekday")</f>
        <v>Weekday</v>
      </c>
      <c r="AF782" s="15">
        <f>WEEKDAY(India_Data[[#This Row],[Order Date]],2)</f>
        <v>5</v>
      </c>
      <c r="AG782" s="15" t="str">
        <f>IF(India_Data[[#This Row],[Column3]]&gt;5,"Weekend","weekday")</f>
        <v>weekday</v>
      </c>
    </row>
    <row r="783" spans="1:33" x14ac:dyDescent="0.35">
      <c r="A783" s="9">
        <v>782</v>
      </c>
      <c r="B783" s="7" t="s">
        <v>2199</v>
      </c>
      <c r="C783" s="7" t="s">
        <v>26</v>
      </c>
      <c r="D783" s="7" t="s">
        <v>2200</v>
      </c>
      <c r="E783" s="7" t="s">
        <v>2201</v>
      </c>
      <c r="F783" s="7" t="s">
        <v>29</v>
      </c>
      <c r="G783" s="7" t="s">
        <v>1109</v>
      </c>
      <c r="H783" s="7" t="s">
        <v>46</v>
      </c>
      <c r="I783" s="7" t="s">
        <v>32</v>
      </c>
      <c r="J783" s="7" t="s">
        <v>47</v>
      </c>
      <c r="K783" s="7" t="s">
        <v>2202</v>
      </c>
      <c r="L783" s="7" t="s">
        <v>1942</v>
      </c>
      <c r="M783" s="7" t="s">
        <v>1958</v>
      </c>
      <c r="N783" s="7" t="s">
        <v>2203</v>
      </c>
      <c r="O783" s="7">
        <v>762.48</v>
      </c>
      <c r="P783" s="7">
        <v>3</v>
      </c>
      <c r="Q783" s="7">
        <v>121.95</v>
      </c>
      <c r="R783" s="7">
        <v>47.41</v>
      </c>
      <c r="S783" s="7" t="s">
        <v>38</v>
      </c>
      <c r="T783" s="7">
        <v>582</v>
      </c>
      <c r="U783" s="7" t="s">
        <v>206</v>
      </c>
      <c r="V783" s="7" t="s">
        <v>207</v>
      </c>
      <c r="W783" s="8" t="s">
        <v>58</v>
      </c>
      <c r="X783" s="3">
        <v>45186</v>
      </c>
      <c r="Y783" s="4" t="str">
        <f>TEXT(India_Data[[#This Row],[Order Date]],"YYYY")</f>
        <v>2023</v>
      </c>
      <c r="Z783" s="4" t="str">
        <f>TEXT(India_Data[[#This Row],[Order Date]],"dddd")</f>
        <v>Sunday</v>
      </c>
      <c r="AA783" s="4" t="str">
        <f>TEXT(India_Data[[#This Row],[Order Date]],"MMMM")</f>
        <v>September</v>
      </c>
      <c r="AB783" s="4">
        <v>45189</v>
      </c>
      <c r="AC783" t="str">
        <f>IF(OR(India_Data[[#This Row],[Dayname]]="Sunday",India_Data[[#This Row],[Dayname]]="Saturday"),"Weekend","Weekday")</f>
        <v>Weekend</v>
      </c>
      <c r="AD783">
        <f>WEEKDAY(India_Data[[#This Row],[Order Date]])</f>
        <v>1</v>
      </c>
      <c r="AE783" t="str">
        <f>IF(OR(India_Data[[#This Row],[Column1]]=1,India_Data[[#This Row],[Column1]]=7),"Weekend","Weekday")</f>
        <v>Weekend</v>
      </c>
      <c r="AF783" s="15">
        <f>WEEKDAY(India_Data[[#This Row],[Order Date]],2)</f>
        <v>7</v>
      </c>
      <c r="AG783" s="15" t="str">
        <f>IF(India_Data[[#This Row],[Column3]]&gt;5,"Weekend","weekday")</f>
        <v>Weekend</v>
      </c>
    </row>
    <row r="784" spans="1:33" x14ac:dyDescent="0.35">
      <c r="A784" s="9">
        <v>783</v>
      </c>
      <c r="B784" s="7" t="s">
        <v>718</v>
      </c>
      <c r="C784" s="7" t="s">
        <v>26</v>
      </c>
      <c r="D784" s="7" t="s">
        <v>719</v>
      </c>
      <c r="E784" s="7" t="s">
        <v>720</v>
      </c>
      <c r="F784" s="7" t="s">
        <v>29</v>
      </c>
      <c r="G784" s="7" t="s">
        <v>556</v>
      </c>
      <c r="H784" s="7" t="s">
        <v>31</v>
      </c>
      <c r="I784" s="7" t="s">
        <v>32</v>
      </c>
      <c r="J784" s="7" t="s">
        <v>33</v>
      </c>
      <c r="K784" s="7" t="s">
        <v>1600</v>
      </c>
      <c r="L784" s="7" t="s">
        <v>1508</v>
      </c>
      <c r="M784" s="7" t="s">
        <v>1509</v>
      </c>
      <c r="N784" s="7" t="s">
        <v>1601</v>
      </c>
      <c r="O784" s="7">
        <v>567.6</v>
      </c>
      <c r="P784" s="7">
        <v>4</v>
      </c>
      <c r="Q784" s="7">
        <v>113.52</v>
      </c>
      <c r="R784" s="7">
        <v>48.63</v>
      </c>
      <c r="S784" s="7" t="s">
        <v>38</v>
      </c>
      <c r="T784" s="7">
        <v>614</v>
      </c>
      <c r="U784" s="7" t="s">
        <v>206</v>
      </c>
      <c r="V784" s="7" t="s">
        <v>228</v>
      </c>
      <c r="W784" s="8" t="s">
        <v>58</v>
      </c>
      <c r="X784" s="3">
        <v>44893</v>
      </c>
      <c r="Y784" s="4" t="str">
        <f>TEXT(India_Data[[#This Row],[Order Date]],"YYYY")</f>
        <v>2022</v>
      </c>
      <c r="Z784" s="4" t="str">
        <f>TEXT(India_Data[[#This Row],[Order Date]],"dddd")</f>
        <v>Monday</v>
      </c>
      <c r="AA784" s="4" t="str">
        <f>TEXT(India_Data[[#This Row],[Order Date]],"MMMM")</f>
        <v>November</v>
      </c>
      <c r="AB784" s="4">
        <v>44895</v>
      </c>
      <c r="AC784" t="str">
        <f>IF(OR(India_Data[[#This Row],[Dayname]]="Sunday",India_Data[[#This Row],[Dayname]]="Saturday"),"Weekend","Weekday")</f>
        <v>Weekday</v>
      </c>
      <c r="AD784">
        <f>WEEKDAY(India_Data[[#This Row],[Order Date]])</f>
        <v>2</v>
      </c>
      <c r="AE784" t="str">
        <f>IF(OR(India_Data[[#This Row],[Column1]]=1,India_Data[[#This Row],[Column1]]=7),"Weekend","Weekday")</f>
        <v>Weekday</v>
      </c>
      <c r="AF784" s="15">
        <f>WEEKDAY(India_Data[[#This Row],[Order Date]],2)</f>
        <v>1</v>
      </c>
      <c r="AG784" s="15" t="str">
        <f>IF(India_Data[[#This Row],[Column3]]&gt;5,"Weekend","weekday")</f>
        <v>weekday</v>
      </c>
    </row>
    <row r="785" spans="1:33" x14ac:dyDescent="0.35">
      <c r="A785" s="9">
        <v>784</v>
      </c>
      <c r="B785" s="7" t="s">
        <v>277</v>
      </c>
      <c r="C785" s="7" t="s">
        <v>26</v>
      </c>
      <c r="D785" s="7" t="s">
        <v>278</v>
      </c>
      <c r="E785" s="7" t="s">
        <v>279</v>
      </c>
      <c r="F785" s="7" t="s">
        <v>29</v>
      </c>
      <c r="G785" s="7" t="s">
        <v>280</v>
      </c>
      <c r="H785" s="7" t="s">
        <v>63</v>
      </c>
      <c r="I785" s="7" t="s">
        <v>32</v>
      </c>
      <c r="J785" s="7" t="s">
        <v>54</v>
      </c>
      <c r="K785" s="7" t="s">
        <v>1602</v>
      </c>
      <c r="L785" s="7" t="s">
        <v>1508</v>
      </c>
      <c r="M785" s="7" t="s">
        <v>1509</v>
      </c>
      <c r="N785" s="7" t="s">
        <v>1603</v>
      </c>
      <c r="O785" s="7">
        <v>784.8</v>
      </c>
      <c r="P785" s="7">
        <v>4</v>
      </c>
      <c r="Q785" s="7">
        <v>156.96</v>
      </c>
      <c r="R785" s="7">
        <v>42.97</v>
      </c>
      <c r="S785" s="7" t="s">
        <v>38</v>
      </c>
      <c r="T785" s="7">
        <v>617</v>
      </c>
      <c r="U785" s="7" t="s">
        <v>206</v>
      </c>
      <c r="V785" s="7" t="s">
        <v>207</v>
      </c>
      <c r="W785" s="8" t="s">
        <v>58</v>
      </c>
      <c r="X785" s="3">
        <v>45514</v>
      </c>
      <c r="Y785" s="4" t="str">
        <f>TEXT(India_Data[[#This Row],[Order Date]],"YYYY")</f>
        <v>2024</v>
      </c>
      <c r="Z785" s="4" t="str">
        <f>TEXT(India_Data[[#This Row],[Order Date]],"dddd")</f>
        <v>Saturday</v>
      </c>
      <c r="AA785" s="4" t="str">
        <f>TEXT(India_Data[[#This Row],[Order Date]],"MMMM")</f>
        <v>August</v>
      </c>
      <c r="AB785" s="4">
        <v>45575</v>
      </c>
      <c r="AC785" t="str">
        <f>IF(OR(India_Data[[#This Row],[Dayname]]="Sunday",India_Data[[#This Row],[Dayname]]="Saturday"),"Weekend","Weekday")</f>
        <v>Weekend</v>
      </c>
      <c r="AD785">
        <f>WEEKDAY(India_Data[[#This Row],[Order Date]])</f>
        <v>7</v>
      </c>
      <c r="AE785" t="str">
        <f>IF(OR(India_Data[[#This Row],[Column1]]=1,India_Data[[#This Row],[Column1]]=7),"Weekend","Weekday")</f>
        <v>Weekend</v>
      </c>
      <c r="AF785" s="15">
        <f>WEEKDAY(India_Data[[#This Row],[Order Date]],2)</f>
        <v>6</v>
      </c>
      <c r="AG785" s="15" t="str">
        <f>IF(India_Data[[#This Row],[Column3]]&gt;5,"Weekend","weekday")</f>
        <v>Weekend</v>
      </c>
    </row>
    <row r="786" spans="1:33" x14ac:dyDescent="0.35">
      <c r="A786" s="9">
        <v>785</v>
      </c>
      <c r="B786" s="7" t="s">
        <v>1604</v>
      </c>
      <c r="C786" s="7" t="s">
        <v>26</v>
      </c>
      <c r="D786" s="7" t="s">
        <v>43</v>
      </c>
      <c r="E786" s="7" t="s">
        <v>44</v>
      </c>
      <c r="F786" s="7" t="s">
        <v>29</v>
      </c>
      <c r="G786" s="7" t="s">
        <v>324</v>
      </c>
      <c r="H786" s="7" t="s">
        <v>31</v>
      </c>
      <c r="I786" s="7" t="s">
        <v>32</v>
      </c>
      <c r="J786" s="7" t="s">
        <v>33</v>
      </c>
      <c r="K786" s="7" t="s">
        <v>1605</v>
      </c>
      <c r="L786" s="7" t="s">
        <v>1508</v>
      </c>
      <c r="M786" s="7" t="s">
        <v>1509</v>
      </c>
      <c r="N786" s="7" t="s">
        <v>1606</v>
      </c>
      <c r="O786" s="7">
        <v>499.44</v>
      </c>
      <c r="P786" s="7">
        <v>4</v>
      </c>
      <c r="Q786" s="7">
        <v>179.76</v>
      </c>
      <c r="R786" s="7">
        <v>30.63</v>
      </c>
      <c r="S786" s="7" t="s">
        <v>38</v>
      </c>
      <c r="T786" s="7">
        <v>301</v>
      </c>
      <c r="U786" s="7" t="s">
        <v>206</v>
      </c>
      <c r="V786" s="7" t="s">
        <v>214</v>
      </c>
      <c r="W786" s="8" t="s">
        <v>41</v>
      </c>
      <c r="X786" s="3">
        <v>44737</v>
      </c>
      <c r="Y786" s="4" t="str">
        <f>TEXT(India_Data[[#This Row],[Order Date]],"YYYY")</f>
        <v>2022</v>
      </c>
      <c r="Z786" s="4" t="str">
        <f>TEXT(India_Data[[#This Row],[Order Date]],"dddd")</f>
        <v>Saturday</v>
      </c>
      <c r="AA786" s="4" t="str">
        <f>TEXT(India_Data[[#This Row],[Order Date]],"MMMM")</f>
        <v>June</v>
      </c>
      <c r="AB786" s="4">
        <v>44739</v>
      </c>
      <c r="AC786" t="str">
        <f>IF(OR(India_Data[[#This Row],[Dayname]]="Sunday",India_Data[[#This Row],[Dayname]]="Saturday"),"Weekend","Weekday")</f>
        <v>Weekend</v>
      </c>
      <c r="AD786">
        <f>WEEKDAY(India_Data[[#This Row],[Order Date]])</f>
        <v>7</v>
      </c>
      <c r="AE786" t="str">
        <f>IF(OR(India_Data[[#This Row],[Column1]]=1,India_Data[[#This Row],[Column1]]=7),"Weekend","Weekday")</f>
        <v>Weekend</v>
      </c>
      <c r="AF786" s="15">
        <f>WEEKDAY(India_Data[[#This Row],[Order Date]],2)</f>
        <v>6</v>
      </c>
      <c r="AG786" s="15" t="str">
        <f>IF(India_Data[[#This Row],[Column3]]&gt;5,"Weekend","weekday")</f>
        <v>Weekend</v>
      </c>
    </row>
    <row r="787" spans="1:33" x14ac:dyDescent="0.35">
      <c r="A787" s="9">
        <v>786</v>
      </c>
      <c r="B787" s="7" t="s">
        <v>709</v>
      </c>
      <c r="C787" s="7" t="s">
        <v>26</v>
      </c>
      <c r="D787" s="7" t="s">
        <v>710</v>
      </c>
      <c r="E787" s="7" t="s">
        <v>711</v>
      </c>
      <c r="F787" s="7" t="s">
        <v>29</v>
      </c>
      <c r="G787" s="7" t="s">
        <v>712</v>
      </c>
      <c r="H787" s="7" t="s">
        <v>512</v>
      </c>
      <c r="I787" s="7" t="s">
        <v>32</v>
      </c>
      <c r="J787" s="7" t="s">
        <v>180</v>
      </c>
      <c r="K787" s="7" t="s">
        <v>1561</v>
      </c>
      <c r="L787" s="7" t="s">
        <v>1508</v>
      </c>
      <c r="M787" s="7" t="s">
        <v>1509</v>
      </c>
      <c r="N787" s="7" t="s">
        <v>1562</v>
      </c>
      <c r="O787" s="7">
        <v>571.32000000000005</v>
      </c>
      <c r="P787" s="7">
        <v>4</v>
      </c>
      <c r="Q787" s="7">
        <v>251.28</v>
      </c>
      <c r="R787" s="7">
        <v>23.86</v>
      </c>
      <c r="S787" s="7" t="s">
        <v>38</v>
      </c>
      <c r="T787" s="7">
        <v>777</v>
      </c>
      <c r="U787" s="7" t="s">
        <v>206</v>
      </c>
      <c r="V787" s="7" t="s">
        <v>221</v>
      </c>
      <c r="W787" s="8" t="s">
        <v>58</v>
      </c>
      <c r="X787" s="3">
        <v>44741</v>
      </c>
      <c r="Y787" s="4" t="str">
        <f>TEXT(India_Data[[#This Row],[Order Date]],"YYYY")</f>
        <v>2022</v>
      </c>
      <c r="Z787" s="4" t="str">
        <f>TEXT(India_Data[[#This Row],[Order Date]],"dddd")</f>
        <v>Wednesday</v>
      </c>
      <c r="AA787" s="4" t="str">
        <f>TEXT(India_Data[[#This Row],[Order Date]],"MMMM")</f>
        <v>June</v>
      </c>
      <c r="AB787" s="4">
        <v>44568</v>
      </c>
      <c r="AC787" t="str">
        <f>IF(OR(India_Data[[#This Row],[Dayname]]="Sunday",India_Data[[#This Row],[Dayname]]="Saturday"),"Weekend","Weekday")</f>
        <v>Weekday</v>
      </c>
      <c r="AD787">
        <f>WEEKDAY(India_Data[[#This Row],[Order Date]])</f>
        <v>4</v>
      </c>
      <c r="AE787" t="str">
        <f>IF(OR(India_Data[[#This Row],[Column1]]=1,India_Data[[#This Row],[Column1]]=7),"Weekend","Weekday")</f>
        <v>Weekday</v>
      </c>
      <c r="AF787" s="15">
        <f>WEEKDAY(India_Data[[#This Row],[Order Date]],2)</f>
        <v>3</v>
      </c>
      <c r="AG787" s="15" t="str">
        <f>IF(India_Data[[#This Row],[Column3]]&gt;5,"Weekend","weekday")</f>
        <v>weekday</v>
      </c>
    </row>
    <row r="788" spans="1:33" x14ac:dyDescent="0.35">
      <c r="A788" s="9">
        <v>787</v>
      </c>
      <c r="B788" s="7" t="s">
        <v>1351</v>
      </c>
      <c r="C788" s="7" t="s">
        <v>26</v>
      </c>
      <c r="D788" s="7" t="s">
        <v>1352</v>
      </c>
      <c r="E788" s="7" t="s">
        <v>1353</v>
      </c>
      <c r="F788" s="7" t="s">
        <v>29</v>
      </c>
      <c r="G788" s="7" t="s">
        <v>117</v>
      </c>
      <c r="H788" s="7" t="s">
        <v>31</v>
      </c>
      <c r="I788" s="7" t="s">
        <v>32</v>
      </c>
      <c r="J788" s="7" t="s">
        <v>33</v>
      </c>
      <c r="K788" s="7" t="s">
        <v>1607</v>
      </c>
      <c r="L788" s="7" t="s">
        <v>1508</v>
      </c>
      <c r="M788" s="7" t="s">
        <v>1509</v>
      </c>
      <c r="N788" s="7" t="s">
        <v>1608</v>
      </c>
      <c r="O788" s="7">
        <v>500.4</v>
      </c>
      <c r="P788" s="7">
        <v>4</v>
      </c>
      <c r="Q788" s="7">
        <v>245.16</v>
      </c>
      <c r="R788" s="7">
        <v>12.32</v>
      </c>
      <c r="S788" s="7" t="s">
        <v>38</v>
      </c>
      <c r="T788" s="7">
        <v>90</v>
      </c>
      <c r="U788" s="7" t="s">
        <v>206</v>
      </c>
      <c r="V788" s="7" t="s">
        <v>228</v>
      </c>
      <c r="W788" s="8" t="s">
        <v>58</v>
      </c>
      <c r="X788" s="3">
        <v>44439</v>
      </c>
      <c r="Y788" s="4" t="str">
        <f>TEXT(India_Data[[#This Row],[Order Date]],"YYYY")</f>
        <v>2021</v>
      </c>
      <c r="Z788" s="4" t="str">
        <f>TEXT(India_Data[[#This Row],[Order Date]],"dddd")</f>
        <v>Tuesday</v>
      </c>
      <c r="AA788" s="4" t="str">
        <f>TEXT(India_Data[[#This Row],[Order Date]],"MMMM")</f>
        <v>August</v>
      </c>
      <c r="AB788" s="4">
        <v>44295</v>
      </c>
      <c r="AC788" t="str">
        <f>IF(OR(India_Data[[#This Row],[Dayname]]="Sunday",India_Data[[#This Row],[Dayname]]="Saturday"),"Weekend","Weekday")</f>
        <v>Weekday</v>
      </c>
      <c r="AD788">
        <f>WEEKDAY(India_Data[[#This Row],[Order Date]])</f>
        <v>3</v>
      </c>
      <c r="AE788" t="str">
        <f>IF(OR(India_Data[[#This Row],[Column1]]=1,India_Data[[#This Row],[Column1]]=7),"Weekend","Weekday")</f>
        <v>Weekday</v>
      </c>
      <c r="AF788" s="15">
        <f>WEEKDAY(India_Data[[#This Row],[Order Date]],2)</f>
        <v>2</v>
      </c>
      <c r="AG788" s="15" t="str">
        <f>IF(India_Data[[#This Row],[Column3]]&gt;5,"Weekend","weekday")</f>
        <v>weekday</v>
      </c>
    </row>
    <row r="789" spans="1:33" x14ac:dyDescent="0.35">
      <c r="A789" s="9">
        <v>788</v>
      </c>
      <c r="B789" s="7" t="s">
        <v>1374</v>
      </c>
      <c r="C789" s="7" t="s">
        <v>26</v>
      </c>
      <c r="D789" s="7" t="s">
        <v>1375</v>
      </c>
      <c r="E789" s="7" t="s">
        <v>1376</v>
      </c>
      <c r="F789" s="7" t="s">
        <v>29</v>
      </c>
      <c r="G789" s="7" t="s">
        <v>1377</v>
      </c>
      <c r="H789" s="7" t="s">
        <v>672</v>
      </c>
      <c r="I789" s="7" t="s">
        <v>32</v>
      </c>
      <c r="J789" s="7" t="s">
        <v>33</v>
      </c>
      <c r="K789" s="7" t="s">
        <v>1609</v>
      </c>
      <c r="L789" s="7" t="s">
        <v>1508</v>
      </c>
      <c r="M789" s="7" t="s">
        <v>1548</v>
      </c>
      <c r="N789" s="7" t="s">
        <v>1610</v>
      </c>
      <c r="O789" s="7">
        <v>200.04</v>
      </c>
      <c r="P789" s="7">
        <v>4</v>
      </c>
      <c r="Q789" s="7">
        <v>78</v>
      </c>
      <c r="R789" s="7">
        <v>10.98</v>
      </c>
      <c r="S789" s="7" t="s">
        <v>38</v>
      </c>
      <c r="T789" s="7">
        <v>710</v>
      </c>
      <c r="U789" s="7" t="s">
        <v>206</v>
      </c>
      <c r="V789" s="7" t="s">
        <v>207</v>
      </c>
      <c r="W789" s="8" t="s">
        <v>58</v>
      </c>
      <c r="X789" s="3">
        <v>44456</v>
      </c>
      <c r="Y789" s="4" t="str">
        <f>TEXT(India_Data[[#This Row],[Order Date]],"YYYY")</f>
        <v>2021</v>
      </c>
      <c r="Z789" s="4" t="str">
        <f>TEXT(India_Data[[#This Row],[Order Date]],"dddd")</f>
        <v>Friday</v>
      </c>
      <c r="AA789" s="4" t="str">
        <f>TEXT(India_Data[[#This Row],[Order Date]],"MMMM")</f>
        <v>September</v>
      </c>
      <c r="AB789" s="4">
        <v>44458</v>
      </c>
      <c r="AC789" t="str">
        <f>IF(OR(India_Data[[#This Row],[Dayname]]="Sunday",India_Data[[#This Row],[Dayname]]="Saturday"),"Weekend","Weekday")</f>
        <v>Weekday</v>
      </c>
      <c r="AD789">
        <f>WEEKDAY(India_Data[[#This Row],[Order Date]])</f>
        <v>6</v>
      </c>
      <c r="AE789" t="str">
        <f>IF(OR(India_Data[[#This Row],[Column1]]=1,India_Data[[#This Row],[Column1]]=7),"Weekend","Weekday")</f>
        <v>Weekday</v>
      </c>
      <c r="AF789" s="15">
        <f>WEEKDAY(India_Data[[#This Row],[Order Date]],2)</f>
        <v>5</v>
      </c>
      <c r="AG789" s="15" t="str">
        <f>IF(India_Data[[#This Row],[Column3]]&gt;5,"Weekend","weekday")</f>
        <v>weekday</v>
      </c>
    </row>
    <row r="790" spans="1:33" x14ac:dyDescent="0.35">
      <c r="A790" s="9">
        <v>789</v>
      </c>
      <c r="B790" s="7" t="s">
        <v>1264</v>
      </c>
      <c r="C790" s="7" t="s">
        <v>26</v>
      </c>
      <c r="D790" s="7" t="s">
        <v>1265</v>
      </c>
      <c r="E790" s="7" t="s">
        <v>1266</v>
      </c>
      <c r="F790" s="7" t="s">
        <v>29</v>
      </c>
      <c r="G790" s="7" t="s">
        <v>211</v>
      </c>
      <c r="H790" s="7" t="s">
        <v>31</v>
      </c>
      <c r="I790" s="7" t="s">
        <v>32</v>
      </c>
      <c r="J790" s="7" t="s">
        <v>33</v>
      </c>
      <c r="K790" s="7" t="s">
        <v>2137</v>
      </c>
      <c r="L790" s="7" t="s">
        <v>1942</v>
      </c>
      <c r="M790" s="7" t="s">
        <v>1950</v>
      </c>
      <c r="N790" s="7" t="s">
        <v>2138</v>
      </c>
      <c r="O790" s="7">
        <v>1272.48</v>
      </c>
      <c r="P790" s="7">
        <v>4</v>
      </c>
      <c r="Q790" s="7">
        <v>458.04</v>
      </c>
      <c r="R790" s="7">
        <v>123.23</v>
      </c>
      <c r="S790" s="7" t="s">
        <v>38</v>
      </c>
      <c r="T790" s="7">
        <v>185</v>
      </c>
      <c r="U790" s="7" t="s">
        <v>206</v>
      </c>
      <c r="V790" s="7" t="s">
        <v>214</v>
      </c>
      <c r="W790" s="8" t="s">
        <v>41</v>
      </c>
      <c r="X790" s="3">
        <v>44657</v>
      </c>
      <c r="Y790" s="4" t="str">
        <f>TEXT(India_Data[[#This Row],[Order Date]],"YYYY")</f>
        <v>2022</v>
      </c>
      <c r="Z790" s="4" t="str">
        <f>TEXT(India_Data[[#This Row],[Order Date]],"dddd")</f>
        <v>Wednesday</v>
      </c>
      <c r="AA790" s="4" t="str">
        <f>TEXT(India_Data[[#This Row],[Order Date]],"MMMM")</f>
        <v>April</v>
      </c>
      <c r="AB790" s="4">
        <v>44718</v>
      </c>
      <c r="AC790" t="str">
        <f>IF(OR(India_Data[[#This Row],[Dayname]]="Sunday",India_Data[[#This Row],[Dayname]]="Saturday"),"Weekend","Weekday")</f>
        <v>Weekday</v>
      </c>
      <c r="AD790">
        <f>WEEKDAY(India_Data[[#This Row],[Order Date]])</f>
        <v>4</v>
      </c>
      <c r="AE790" t="str">
        <f>IF(OR(India_Data[[#This Row],[Column1]]=1,India_Data[[#This Row],[Column1]]=7),"Weekend","Weekday")</f>
        <v>Weekday</v>
      </c>
      <c r="AF790" s="15">
        <f>WEEKDAY(India_Data[[#This Row],[Order Date]],2)</f>
        <v>3</v>
      </c>
      <c r="AG790" s="15" t="str">
        <f>IF(India_Data[[#This Row],[Column3]]&gt;5,"Weekend","weekday")</f>
        <v>weekday</v>
      </c>
    </row>
    <row r="791" spans="1:33" x14ac:dyDescent="0.35">
      <c r="A791" s="9">
        <v>790</v>
      </c>
      <c r="B791" s="7" t="s">
        <v>1522</v>
      </c>
      <c r="C791" s="7" t="s">
        <v>26</v>
      </c>
      <c r="D791" s="7" t="s">
        <v>1523</v>
      </c>
      <c r="E791" s="7" t="s">
        <v>1524</v>
      </c>
      <c r="F791" s="7" t="s">
        <v>29</v>
      </c>
      <c r="G791" s="7" t="s">
        <v>1109</v>
      </c>
      <c r="H791" s="7" t="s">
        <v>46</v>
      </c>
      <c r="I791" s="7" t="s">
        <v>32</v>
      </c>
      <c r="J791" s="7" t="s">
        <v>47</v>
      </c>
      <c r="K791" s="7" t="s">
        <v>2204</v>
      </c>
      <c r="L791" s="7" t="s">
        <v>1942</v>
      </c>
      <c r="M791" s="7" t="s">
        <v>1950</v>
      </c>
      <c r="N791" s="7" t="s">
        <v>2205</v>
      </c>
      <c r="O791" s="7">
        <v>963.36</v>
      </c>
      <c r="P791" s="7">
        <v>4</v>
      </c>
      <c r="Q791" s="7">
        <v>154.08000000000001</v>
      </c>
      <c r="R791" s="7">
        <v>87.26</v>
      </c>
      <c r="S791" s="7" t="s">
        <v>38</v>
      </c>
      <c r="T791" s="7">
        <v>578</v>
      </c>
      <c r="U791" s="7" t="s">
        <v>206</v>
      </c>
      <c r="V791" s="7" t="s">
        <v>221</v>
      </c>
      <c r="W791" s="8" t="s">
        <v>58</v>
      </c>
      <c r="X791" s="3">
        <v>44819</v>
      </c>
      <c r="Y791" s="4" t="str">
        <f>TEXT(India_Data[[#This Row],[Order Date]],"YYYY")</f>
        <v>2022</v>
      </c>
      <c r="Z791" s="4" t="str">
        <f>TEXT(India_Data[[#This Row],[Order Date]],"dddd")</f>
        <v>Thursday</v>
      </c>
      <c r="AA791" s="4" t="str">
        <f>TEXT(India_Data[[#This Row],[Order Date]],"MMMM")</f>
        <v>September</v>
      </c>
      <c r="AB791" s="4">
        <v>44821</v>
      </c>
      <c r="AC791" t="str">
        <f>IF(OR(India_Data[[#This Row],[Dayname]]="Sunday",India_Data[[#This Row],[Dayname]]="Saturday"),"Weekend","Weekday")</f>
        <v>Weekday</v>
      </c>
      <c r="AD791">
        <f>WEEKDAY(India_Data[[#This Row],[Order Date]])</f>
        <v>5</v>
      </c>
      <c r="AE791" t="str">
        <f>IF(OR(India_Data[[#This Row],[Column1]]=1,India_Data[[#This Row],[Column1]]=7),"Weekend","Weekday")</f>
        <v>Weekday</v>
      </c>
      <c r="AF791" s="15">
        <f>WEEKDAY(India_Data[[#This Row],[Order Date]],2)</f>
        <v>4</v>
      </c>
      <c r="AG791" s="15" t="str">
        <f>IF(India_Data[[#This Row],[Column3]]&gt;5,"Weekend","weekday")</f>
        <v>weekday</v>
      </c>
    </row>
    <row r="792" spans="1:33" x14ac:dyDescent="0.35">
      <c r="A792" s="9">
        <v>791</v>
      </c>
      <c r="B792" s="7" t="s">
        <v>1391</v>
      </c>
      <c r="C792" s="7" t="s">
        <v>26</v>
      </c>
      <c r="D792" s="7" t="s">
        <v>1392</v>
      </c>
      <c r="E792" s="7" t="s">
        <v>1393</v>
      </c>
      <c r="F792" s="7" t="s">
        <v>29</v>
      </c>
      <c r="G792" s="7" t="s">
        <v>1394</v>
      </c>
      <c r="H792" s="7" t="s">
        <v>31</v>
      </c>
      <c r="I792" s="7" t="s">
        <v>32</v>
      </c>
      <c r="J792" s="7" t="s">
        <v>33</v>
      </c>
      <c r="K792" s="7" t="s">
        <v>2176</v>
      </c>
      <c r="L792" s="7" t="s">
        <v>1942</v>
      </c>
      <c r="M792" s="7" t="s">
        <v>1958</v>
      </c>
      <c r="N792" s="7" t="s">
        <v>2177</v>
      </c>
      <c r="O792" s="7">
        <v>157.32</v>
      </c>
      <c r="P792" s="7">
        <v>4</v>
      </c>
      <c r="Q792" s="7">
        <v>66</v>
      </c>
      <c r="R792" s="7">
        <v>9.17</v>
      </c>
      <c r="S792" s="7" t="s">
        <v>38</v>
      </c>
      <c r="T792" s="7">
        <v>229</v>
      </c>
      <c r="U792" s="7" t="s">
        <v>206</v>
      </c>
      <c r="V792" s="7" t="s">
        <v>207</v>
      </c>
      <c r="W792" s="8" t="s">
        <v>58</v>
      </c>
      <c r="X792" s="3">
        <v>44346</v>
      </c>
      <c r="Y792" s="4" t="str">
        <f>TEXT(India_Data[[#This Row],[Order Date]],"YYYY")</f>
        <v>2021</v>
      </c>
      <c r="Z792" s="4" t="str">
        <f>TEXT(India_Data[[#This Row],[Order Date]],"dddd")</f>
        <v>Sunday</v>
      </c>
      <c r="AA792" s="4" t="str">
        <f>TEXT(India_Data[[#This Row],[Order Date]],"MMMM")</f>
        <v>May</v>
      </c>
      <c r="AB792" s="4">
        <v>44261</v>
      </c>
      <c r="AC792" t="str">
        <f>IF(OR(India_Data[[#This Row],[Dayname]]="Sunday",India_Data[[#This Row],[Dayname]]="Saturday"),"Weekend","Weekday")</f>
        <v>Weekend</v>
      </c>
      <c r="AD792">
        <f>WEEKDAY(India_Data[[#This Row],[Order Date]])</f>
        <v>1</v>
      </c>
      <c r="AE792" t="str">
        <f>IF(OR(India_Data[[#This Row],[Column1]]=1,India_Data[[#This Row],[Column1]]=7),"Weekend","Weekday")</f>
        <v>Weekend</v>
      </c>
      <c r="AF792" s="15">
        <f>WEEKDAY(India_Data[[#This Row],[Order Date]],2)</f>
        <v>7</v>
      </c>
      <c r="AG792" s="15" t="str">
        <f>IF(India_Data[[#This Row],[Column3]]&gt;5,"Weekend","weekday")</f>
        <v>Weekend</v>
      </c>
    </row>
    <row r="793" spans="1:33" x14ac:dyDescent="0.35">
      <c r="A793" s="9">
        <v>792</v>
      </c>
      <c r="B793" s="7" t="s">
        <v>642</v>
      </c>
      <c r="C793" s="7" t="s">
        <v>26</v>
      </c>
      <c r="D793" s="7" t="s">
        <v>643</v>
      </c>
      <c r="E793" s="7" t="s">
        <v>644</v>
      </c>
      <c r="F793" s="7" t="s">
        <v>29</v>
      </c>
      <c r="G793" s="7" t="s">
        <v>645</v>
      </c>
      <c r="H793" s="7" t="s">
        <v>563</v>
      </c>
      <c r="I793" s="7" t="s">
        <v>32</v>
      </c>
      <c r="J793" s="7" t="s">
        <v>54</v>
      </c>
      <c r="K793" s="7" t="s">
        <v>2206</v>
      </c>
      <c r="L793" s="7" t="s">
        <v>1942</v>
      </c>
      <c r="M793" s="7" t="s">
        <v>1969</v>
      </c>
      <c r="N793" s="7" t="s">
        <v>2207</v>
      </c>
      <c r="O793" s="7">
        <v>497.76</v>
      </c>
      <c r="P793" s="7">
        <v>4</v>
      </c>
      <c r="Q793" s="7">
        <v>94.56</v>
      </c>
      <c r="R793" s="7">
        <v>52.63</v>
      </c>
      <c r="S793" s="7" t="s">
        <v>38</v>
      </c>
      <c r="T793" s="7">
        <v>790</v>
      </c>
      <c r="U793" s="7" t="s">
        <v>206</v>
      </c>
      <c r="V793" s="7" t="s">
        <v>214</v>
      </c>
      <c r="W793" s="8" t="s">
        <v>41</v>
      </c>
      <c r="X793" s="3">
        <v>44926</v>
      </c>
      <c r="Y793" s="4" t="str">
        <f>TEXT(India_Data[[#This Row],[Order Date]],"YYYY")</f>
        <v>2022</v>
      </c>
      <c r="Z793" s="4" t="str">
        <f>TEXT(India_Data[[#This Row],[Order Date]],"dddd")</f>
        <v>Saturday</v>
      </c>
      <c r="AA793" s="4" t="str">
        <f>TEXT(India_Data[[#This Row],[Order Date]],"MMMM")</f>
        <v>December</v>
      </c>
      <c r="AB793" s="4">
        <v>45017</v>
      </c>
      <c r="AC793" t="str">
        <f>IF(OR(India_Data[[#This Row],[Dayname]]="Sunday",India_Data[[#This Row],[Dayname]]="Saturday"),"Weekend","Weekday")</f>
        <v>Weekend</v>
      </c>
      <c r="AD793">
        <f>WEEKDAY(India_Data[[#This Row],[Order Date]])</f>
        <v>7</v>
      </c>
      <c r="AE793" t="str">
        <f>IF(OR(India_Data[[#This Row],[Column1]]=1,India_Data[[#This Row],[Column1]]=7),"Weekend","Weekday")</f>
        <v>Weekend</v>
      </c>
      <c r="AF793" s="15">
        <f>WEEKDAY(India_Data[[#This Row],[Order Date]],2)</f>
        <v>6</v>
      </c>
      <c r="AG793" s="15" t="str">
        <f>IF(India_Data[[#This Row],[Column3]]&gt;5,"Weekend","weekday")</f>
        <v>Weekend</v>
      </c>
    </row>
    <row r="794" spans="1:33" x14ac:dyDescent="0.35">
      <c r="A794" s="9">
        <v>793</v>
      </c>
      <c r="B794" s="7" t="s">
        <v>642</v>
      </c>
      <c r="C794" s="7" t="s">
        <v>26</v>
      </c>
      <c r="D794" s="7" t="s">
        <v>643</v>
      </c>
      <c r="E794" s="7" t="s">
        <v>644</v>
      </c>
      <c r="F794" s="7" t="s">
        <v>29</v>
      </c>
      <c r="G794" s="7" t="s">
        <v>645</v>
      </c>
      <c r="H794" s="7" t="s">
        <v>563</v>
      </c>
      <c r="I794" s="7" t="s">
        <v>32</v>
      </c>
      <c r="J794" s="7" t="s">
        <v>54</v>
      </c>
      <c r="K794" s="7" t="s">
        <v>1611</v>
      </c>
      <c r="L794" s="7" t="s">
        <v>1508</v>
      </c>
      <c r="M794" s="7" t="s">
        <v>1548</v>
      </c>
      <c r="N794" s="7" t="s">
        <v>1612</v>
      </c>
      <c r="O794" s="7">
        <v>157.80000000000001</v>
      </c>
      <c r="P794" s="7">
        <v>5</v>
      </c>
      <c r="Q794" s="7">
        <v>12.6</v>
      </c>
      <c r="R794" s="7">
        <v>10.79</v>
      </c>
      <c r="S794" s="7" t="s">
        <v>38</v>
      </c>
      <c r="T794" s="7">
        <v>563</v>
      </c>
      <c r="U794" s="7" t="s">
        <v>206</v>
      </c>
      <c r="V794" s="7" t="s">
        <v>221</v>
      </c>
      <c r="W794" s="8" t="s">
        <v>41</v>
      </c>
      <c r="X794" s="3">
        <v>45296</v>
      </c>
      <c r="Y794" s="4" t="str">
        <f>TEXT(India_Data[[#This Row],[Order Date]],"YYYY")</f>
        <v>2024</v>
      </c>
      <c r="Z794" s="4" t="str">
        <f>TEXT(India_Data[[#This Row],[Order Date]],"dddd")</f>
        <v>Friday</v>
      </c>
      <c r="AA794" s="4" t="str">
        <f>TEXT(India_Data[[#This Row],[Order Date]],"MMMM")</f>
        <v>January</v>
      </c>
      <c r="AB794" s="4">
        <v>45296</v>
      </c>
      <c r="AC794" t="str">
        <f>IF(OR(India_Data[[#This Row],[Dayname]]="Sunday",India_Data[[#This Row],[Dayname]]="Saturday"),"Weekend","Weekday")</f>
        <v>Weekday</v>
      </c>
      <c r="AD794">
        <f>WEEKDAY(India_Data[[#This Row],[Order Date]])</f>
        <v>6</v>
      </c>
      <c r="AE794" t="str">
        <f>IF(OR(India_Data[[#This Row],[Column1]]=1,India_Data[[#This Row],[Column1]]=7),"Weekend","Weekday")</f>
        <v>Weekday</v>
      </c>
      <c r="AF794" s="15">
        <f>WEEKDAY(India_Data[[#This Row],[Order Date]],2)</f>
        <v>5</v>
      </c>
      <c r="AG794" s="15" t="str">
        <f>IF(India_Data[[#This Row],[Column3]]&gt;5,"Weekend","weekday")</f>
        <v>weekday</v>
      </c>
    </row>
    <row r="795" spans="1:33" x14ac:dyDescent="0.35">
      <c r="A795" s="9">
        <v>794</v>
      </c>
      <c r="B795" s="7" t="s">
        <v>412</v>
      </c>
      <c r="C795" s="7" t="s">
        <v>26</v>
      </c>
      <c r="D795" s="7" t="s">
        <v>413</v>
      </c>
      <c r="E795" s="7" t="s">
        <v>414</v>
      </c>
      <c r="F795" s="7" t="s">
        <v>29</v>
      </c>
      <c r="G795" s="7" t="s">
        <v>260</v>
      </c>
      <c r="H795" s="7" t="s">
        <v>260</v>
      </c>
      <c r="I795" s="7" t="s">
        <v>32</v>
      </c>
      <c r="J795" s="7" t="s">
        <v>33</v>
      </c>
      <c r="K795" s="7" t="s">
        <v>1949</v>
      </c>
      <c r="L795" s="7" t="s">
        <v>1942</v>
      </c>
      <c r="M795" s="7" t="s">
        <v>1950</v>
      </c>
      <c r="N795" s="7" t="s">
        <v>1951</v>
      </c>
      <c r="O795" s="7">
        <v>855.45</v>
      </c>
      <c r="P795" s="7">
        <v>5</v>
      </c>
      <c r="Q795" s="7">
        <v>205.2</v>
      </c>
      <c r="R795" s="7">
        <v>19.95</v>
      </c>
      <c r="S795" s="7" t="s">
        <v>38</v>
      </c>
      <c r="T795" s="7">
        <v>670</v>
      </c>
      <c r="U795" s="7" t="s">
        <v>206</v>
      </c>
      <c r="V795" s="7" t="s">
        <v>228</v>
      </c>
      <c r="W795" s="8" t="s">
        <v>58</v>
      </c>
      <c r="X795" s="3">
        <v>45263</v>
      </c>
      <c r="Y795" s="4" t="str">
        <f>TEXT(India_Data[[#This Row],[Order Date]],"YYYY")</f>
        <v>2023</v>
      </c>
      <c r="Z795" s="4" t="str">
        <f>TEXT(India_Data[[#This Row],[Order Date]],"dddd")</f>
        <v>Sunday</v>
      </c>
      <c r="AA795" s="4" t="str">
        <f>TEXT(India_Data[[#This Row],[Order Date]],"MMMM")</f>
        <v>December</v>
      </c>
      <c r="AB795" s="4">
        <v>45263</v>
      </c>
      <c r="AC795" t="str">
        <f>IF(OR(India_Data[[#This Row],[Dayname]]="Sunday",India_Data[[#This Row],[Dayname]]="Saturday"),"Weekend","Weekday")</f>
        <v>Weekend</v>
      </c>
      <c r="AD795">
        <f>WEEKDAY(India_Data[[#This Row],[Order Date]])</f>
        <v>1</v>
      </c>
      <c r="AE795" t="str">
        <f>IF(OR(India_Data[[#This Row],[Column1]]=1,India_Data[[#This Row],[Column1]]=7),"Weekend","Weekday")</f>
        <v>Weekend</v>
      </c>
      <c r="AF795" s="15">
        <f>WEEKDAY(India_Data[[#This Row],[Order Date]],2)</f>
        <v>7</v>
      </c>
      <c r="AG795" s="15" t="str">
        <f>IF(India_Data[[#This Row],[Column3]]&gt;5,"Weekend","weekday")</f>
        <v>Weekend</v>
      </c>
    </row>
    <row r="796" spans="1:33" x14ac:dyDescent="0.35">
      <c r="A796" s="9">
        <v>795</v>
      </c>
      <c r="B796" s="7" t="s">
        <v>2208</v>
      </c>
      <c r="C796" s="7" t="s">
        <v>26</v>
      </c>
      <c r="D796" s="7" t="s">
        <v>2209</v>
      </c>
      <c r="E796" s="7" t="s">
        <v>2210</v>
      </c>
      <c r="F796" s="7" t="s">
        <v>29</v>
      </c>
      <c r="G796" s="7" t="s">
        <v>74</v>
      </c>
      <c r="H796" s="7" t="s">
        <v>63</v>
      </c>
      <c r="I796" s="7" t="s">
        <v>32</v>
      </c>
      <c r="J796" s="7" t="s">
        <v>54</v>
      </c>
      <c r="K796" s="7" t="s">
        <v>2211</v>
      </c>
      <c r="L796" s="7" t="s">
        <v>1942</v>
      </c>
      <c r="M796" s="7" t="s">
        <v>1969</v>
      </c>
      <c r="N796" s="7" t="s">
        <v>2212</v>
      </c>
      <c r="O796" s="7">
        <v>819.54</v>
      </c>
      <c r="P796" s="7">
        <v>6</v>
      </c>
      <c r="Q796" s="7">
        <v>139.32</v>
      </c>
      <c r="R796" s="7">
        <v>41.57</v>
      </c>
      <c r="S796" s="7" t="s">
        <v>38</v>
      </c>
      <c r="T796" s="7">
        <v>533</v>
      </c>
      <c r="U796" s="7" t="s">
        <v>206</v>
      </c>
      <c r="V796" s="7" t="s">
        <v>207</v>
      </c>
      <c r="W796" s="8" t="s">
        <v>41</v>
      </c>
      <c r="X796" s="3">
        <v>45360</v>
      </c>
      <c r="Y796" s="4" t="str">
        <f>TEXT(India_Data[[#This Row],[Order Date]],"YYYY")</f>
        <v>2024</v>
      </c>
      <c r="Z796" s="4" t="str">
        <f>TEXT(India_Data[[#This Row],[Order Date]],"dddd")</f>
        <v>Saturday</v>
      </c>
      <c r="AA796" s="4" t="str">
        <f>TEXT(India_Data[[#This Row],[Order Date]],"MMMM")</f>
        <v>March</v>
      </c>
      <c r="AB796" s="4">
        <v>45452</v>
      </c>
      <c r="AC796" t="str">
        <f>IF(OR(India_Data[[#This Row],[Dayname]]="Sunday",India_Data[[#This Row],[Dayname]]="Saturday"),"Weekend","Weekday")</f>
        <v>Weekend</v>
      </c>
      <c r="AD796">
        <f>WEEKDAY(India_Data[[#This Row],[Order Date]])</f>
        <v>7</v>
      </c>
      <c r="AE796" t="str">
        <f>IF(OR(India_Data[[#This Row],[Column1]]=1,India_Data[[#This Row],[Column1]]=7),"Weekend","Weekday")</f>
        <v>Weekend</v>
      </c>
      <c r="AF796" s="15">
        <f>WEEKDAY(India_Data[[#This Row],[Order Date]],2)</f>
        <v>6</v>
      </c>
      <c r="AG796" s="15" t="str">
        <f>IF(India_Data[[#This Row],[Column3]]&gt;5,"Weekend","weekday")</f>
        <v>Weekend</v>
      </c>
    </row>
    <row r="797" spans="1:33" x14ac:dyDescent="0.35">
      <c r="A797" s="9">
        <v>796</v>
      </c>
      <c r="B797" s="7" t="s">
        <v>2213</v>
      </c>
      <c r="C797" s="7" t="s">
        <v>26</v>
      </c>
      <c r="D797" s="7" t="s">
        <v>2214</v>
      </c>
      <c r="E797" s="7" t="s">
        <v>2215</v>
      </c>
      <c r="F797" s="7" t="s">
        <v>29</v>
      </c>
      <c r="G797" s="7" t="s">
        <v>2216</v>
      </c>
      <c r="H797" s="7" t="s">
        <v>179</v>
      </c>
      <c r="I797" s="7" t="s">
        <v>32</v>
      </c>
      <c r="J797" s="7" t="s">
        <v>180</v>
      </c>
      <c r="K797" s="7" t="s">
        <v>2197</v>
      </c>
      <c r="L797" s="7" t="s">
        <v>1942</v>
      </c>
      <c r="M797" s="7" t="s">
        <v>1950</v>
      </c>
      <c r="N797" s="7" t="s">
        <v>2198</v>
      </c>
      <c r="O797" s="7">
        <v>735.66</v>
      </c>
      <c r="P797" s="7">
        <v>6</v>
      </c>
      <c r="Q797" s="7">
        <v>95.58</v>
      </c>
      <c r="R797" s="7">
        <v>36.89</v>
      </c>
      <c r="S797" s="7" t="s">
        <v>38</v>
      </c>
      <c r="T797" s="7">
        <v>455</v>
      </c>
      <c r="U797" s="7" t="s">
        <v>206</v>
      </c>
      <c r="V797" s="7" t="s">
        <v>214</v>
      </c>
      <c r="W797" s="8" t="s">
        <v>58</v>
      </c>
      <c r="X797" s="3">
        <v>44584</v>
      </c>
      <c r="Y797" s="4" t="str">
        <f>TEXT(India_Data[[#This Row],[Order Date]],"YYYY")</f>
        <v>2022</v>
      </c>
      <c r="Z797" s="4" t="str">
        <f>TEXT(India_Data[[#This Row],[Order Date]],"dddd")</f>
        <v>Sunday</v>
      </c>
      <c r="AA797" s="4" t="str">
        <f>TEXT(India_Data[[#This Row],[Order Date]],"MMMM")</f>
        <v>January</v>
      </c>
      <c r="AB797" s="4">
        <v>44588</v>
      </c>
      <c r="AC797" t="str">
        <f>IF(OR(India_Data[[#This Row],[Dayname]]="Sunday",India_Data[[#This Row],[Dayname]]="Saturday"),"Weekend","Weekday")</f>
        <v>Weekend</v>
      </c>
      <c r="AD797">
        <f>WEEKDAY(India_Data[[#This Row],[Order Date]])</f>
        <v>1</v>
      </c>
      <c r="AE797" t="str">
        <f>IF(OR(India_Data[[#This Row],[Column1]]=1,India_Data[[#This Row],[Column1]]=7),"Weekend","Weekday")</f>
        <v>Weekend</v>
      </c>
      <c r="AF797" s="15">
        <f>WEEKDAY(India_Data[[#This Row],[Order Date]],2)</f>
        <v>7</v>
      </c>
      <c r="AG797" s="15" t="str">
        <f>IF(India_Data[[#This Row],[Column3]]&gt;5,"Weekend","weekday")</f>
        <v>Weekend</v>
      </c>
    </row>
    <row r="798" spans="1:33" x14ac:dyDescent="0.35">
      <c r="A798" s="9">
        <v>797</v>
      </c>
      <c r="B798" s="7" t="s">
        <v>2217</v>
      </c>
      <c r="C798" s="7" t="s">
        <v>26</v>
      </c>
      <c r="D798" s="7" t="s">
        <v>2218</v>
      </c>
      <c r="E798" s="7" t="s">
        <v>2219</v>
      </c>
      <c r="F798" s="7" t="s">
        <v>29</v>
      </c>
      <c r="G798" s="7" t="s">
        <v>291</v>
      </c>
      <c r="H798" s="7" t="s">
        <v>63</v>
      </c>
      <c r="I798" s="7" t="s">
        <v>32</v>
      </c>
      <c r="J798" s="7" t="s">
        <v>54</v>
      </c>
      <c r="K798" s="7" t="s">
        <v>2220</v>
      </c>
      <c r="L798" s="7" t="s">
        <v>1942</v>
      </c>
      <c r="M798" s="7" t="s">
        <v>1969</v>
      </c>
      <c r="N798" s="7" t="s">
        <v>2221</v>
      </c>
      <c r="O798" s="7">
        <v>369.72</v>
      </c>
      <c r="P798" s="7">
        <v>6</v>
      </c>
      <c r="Q798" s="7">
        <v>-140.58000000000001</v>
      </c>
      <c r="R798" s="7">
        <v>33.020000000000003</v>
      </c>
      <c r="S798" s="7" t="s">
        <v>38</v>
      </c>
      <c r="T798" s="7">
        <v>582</v>
      </c>
      <c r="U798" s="7" t="s">
        <v>206</v>
      </c>
      <c r="V798" s="7" t="s">
        <v>221</v>
      </c>
      <c r="W798" s="8" t="s">
        <v>58</v>
      </c>
      <c r="X798" s="3">
        <v>45394</v>
      </c>
      <c r="Y798" s="4" t="str">
        <f>TEXT(India_Data[[#This Row],[Order Date]],"YYYY")</f>
        <v>2024</v>
      </c>
      <c r="Z798" s="4" t="str">
        <f>TEXT(India_Data[[#This Row],[Order Date]],"dddd")</f>
        <v>Friday</v>
      </c>
      <c r="AA798" s="4" t="str">
        <f>TEXT(India_Data[[#This Row],[Order Date]],"MMMM")</f>
        <v>April</v>
      </c>
      <c r="AB798" s="4">
        <v>45516</v>
      </c>
      <c r="AC798" t="str">
        <f>IF(OR(India_Data[[#This Row],[Dayname]]="Sunday",India_Data[[#This Row],[Dayname]]="Saturday"),"Weekend","Weekday")</f>
        <v>Weekday</v>
      </c>
      <c r="AD798">
        <f>WEEKDAY(India_Data[[#This Row],[Order Date]])</f>
        <v>6</v>
      </c>
      <c r="AE798" t="str">
        <f>IF(OR(India_Data[[#This Row],[Column1]]=1,India_Data[[#This Row],[Column1]]=7),"Weekend","Weekday")</f>
        <v>Weekday</v>
      </c>
      <c r="AF798" s="15">
        <f>WEEKDAY(India_Data[[#This Row],[Order Date]],2)</f>
        <v>5</v>
      </c>
      <c r="AG798" s="15" t="str">
        <f>IF(India_Data[[#This Row],[Column3]]&gt;5,"Weekend","weekday")</f>
        <v>weekday</v>
      </c>
    </row>
    <row r="799" spans="1:33" x14ac:dyDescent="0.35">
      <c r="A799" s="9">
        <v>798</v>
      </c>
      <c r="B799" s="7" t="s">
        <v>257</v>
      </c>
      <c r="C799" s="7" t="s">
        <v>26</v>
      </c>
      <c r="D799" s="7" t="s">
        <v>258</v>
      </c>
      <c r="E799" s="7" t="s">
        <v>259</v>
      </c>
      <c r="F799" s="7" t="s">
        <v>29</v>
      </c>
      <c r="G799" s="7" t="s">
        <v>260</v>
      </c>
      <c r="H799" s="7" t="s">
        <v>260</v>
      </c>
      <c r="I799" s="7" t="s">
        <v>32</v>
      </c>
      <c r="J799" s="7" t="s">
        <v>33</v>
      </c>
      <c r="K799" s="7" t="s">
        <v>1613</v>
      </c>
      <c r="L799" s="7" t="s">
        <v>1508</v>
      </c>
      <c r="M799" s="7" t="s">
        <v>1518</v>
      </c>
      <c r="N799" s="7" t="s">
        <v>1614</v>
      </c>
      <c r="O799" s="7">
        <v>338.04</v>
      </c>
      <c r="P799" s="7">
        <v>6</v>
      </c>
      <c r="Q799" s="7">
        <v>94.5</v>
      </c>
      <c r="R799" s="7">
        <v>18.91</v>
      </c>
      <c r="S799" s="7" t="s">
        <v>38</v>
      </c>
      <c r="T799" s="7">
        <v>506</v>
      </c>
      <c r="U799" s="7" t="s">
        <v>206</v>
      </c>
      <c r="V799" s="7" t="s">
        <v>228</v>
      </c>
      <c r="W799" s="8" t="s">
        <v>41</v>
      </c>
      <c r="X799" s="3">
        <v>44871</v>
      </c>
      <c r="Y799" s="4" t="str">
        <f>TEXT(India_Data[[#This Row],[Order Date]],"YYYY")</f>
        <v>2022</v>
      </c>
      <c r="Z799" s="4" t="str">
        <f>TEXT(India_Data[[#This Row],[Order Date]],"dddd")</f>
        <v>Sunday</v>
      </c>
      <c r="AA799" s="4" t="str">
        <f>TEXT(India_Data[[#This Row],[Order Date]],"MMMM")</f>
        <v>November</v>
      </c>
      <c r="AB799" s="4">
        <v>44727</v>
      </c>
      <c r="AC799" t="str">
        <f>IF(OR(India_Data[[#This Row],[Dayname]]="Sunday",India_Data[[#This Row],[Dayname]]="Saturday"),"Weekend","Weekday")</f>
        <v>Weekend</v>
      </c>
      <c r="AD799">
        <f>WEEKDAY(India_Data[[#This Row],[Order Date]])</f>
        <v>1</v>
      </c>
      <c r="AE799" t="str">
        <f>IF(OR(India_Data[[#This Row],[Column1]]=1,India_Data[[#This Row],[Column1]]=7),"Weekend","Weekday")</f>
        <v>Weekend</v>
      </c>
      <c r="AF799" s="15">
        <f>WEEKDAY(India_Data[[#This Row],[Order Date]],2)</f>
        <v>7</v>
      </c>
      <c r="AG799" s="15" t="str">
        <f>IF(India_Data[[#This Row],[Column3]]&gt;5,"Weekend","weekday")</f>
        <v>Weekend</v>
      </c>
    </row>
    <row r="800" spans="1:33" x14ac:dyDescent="0.35">
      <c r="A800" s="9">
        <v>799</v>
      </c>
      <c r="B800" s="7" t="s">
        <v>257</v>
      </c>
      <c r="C800" s="7" t="s">
        <v>26</v>
      </c>
      <c r="D800" s="7" t="s">
        <v>258</v>
      </c>
      <c r="E800" s="7" t="s">
        <v>259</v>
      </c>
      <c r="F800" s="7" t="s">
        <v>29</v>
      </c>
      <c r="G800" s="7" t="s">
        <v>260</v>
      </c>
      <c r="H800" s="7" t="s">
        <v>260</v>
      </c>
      <c r="I800" s="7" t="s">
        <v>32</v>
      </c>
      <c r="J800" s="7" t="s">
        <v>33</v>
      </c>
      <c r="K800" s="7" t="s">
        <v>1615</v>
      </c>
      <c r="L800" s="7" t="s">
        <v>1508</v>
      </c>
      <c r="M800" s="7" t="s">
        <v>1518</v>
      </c>
      <c r="N800" s="7" t="s">
        <v>1616</v>
      </c>
      <c r="O800" s="7">
        <v>705.6</v>
      </c>
      <c r="P800" s="7">
        <v>8</v>
      </c>
      <c r="Q800" s="7">
        <v>331.44</v>
      </c>
      <c r="R800" s="7">
        <v>31.87</v>
      </c>
      <c r="S800" s="7" t="s">
        <v>38</v>
      </c>
      <c r="T800" s="7">
        <v>709</v>
      </c>
      <c r="U800" s="7" t="s">
        <v>206</v>
      </c>
      <c r="V800" s="7" t="s">
        <v>207</v>
      </c>
      <c r="W800" s="8" t="s">
        <v>41</v>
      </c>
      <c r="X800" s="3">
        <v>44538</v>
      </c>
      <c r="Y800" s="4" t="str">
        <f>TEXT(India_Data[[#This Row],[Order Date]],"YYYY")</f>
        <v>2021</v>
      </c>
      <c r="Z800" s="4" t="str">
        <f>TEXT(India_Data[[#This Row],[Order Date]],"dddd")</f>
        <v>Wednesday</v>
      </c>
      <c r="AA800" s="4" t="str">
        <f>TEXT(India_Data[[#This Row],[Order Date]],"MMMM")</f>
        <v>December</v>
      </c>
      <c r="AB800" s="4">
        <v>44422</v>
      </c>
      <c r="AC800" t="str">
        <f>IF(OR(India_Data[[#This Row],[Dayname]]="Sunday",India_Data[[#This Row],[Dayname]]="Saturday"),"Weekend","Weekday")</f>
        <v>Weekday</v>
      </c>
      <c r="AD800">
        <f>WEEKDAY(India_Data[[#This Row],[Order Date]])</f>
        <v>4</v>
      </c>
      <c r="AE800" t="str">
        <f>IF(OR(India_Data[[#This Row],[Column1]]=1,India_Data[[#This Row],[Column1]]=7),"Weekend","Weekday")</f>
        <v>Weekday</v>
      </c>
      <c r="AF800" s="15">
        <f>WEEKDAY(India_Data[[#This Row],[Order Date]],2)</f>
        <v>3</v>
      </c>
      <c r="AG800" s="15" t="str">
        <f>IF(India_Data[[#This Row],[Column3]]&gt;5,"Weekend","weekday")</f>
        <v>weekday</v>
      </c>
    </row>
    <row r="801" spans="1:33" x14ac:dyDescent="0.35">
      <c r="A801" s="9">
        <v>800</v>
      </c>
      <c r="B801" s="7" t="s">
        <v>345</v>
      </c>
      <c r="C801" s="7" t="s">
        <v>26</v>
      </c>
      <c r="D801" s="7" t="s">
        <v>346</v>
      </c>
      <c r="E801" s="7" t="s">
        <v>347</v>
      </c>
      <c r="F801" s="7" t="s">
        <v>29</v>
      </c>
      <c r="G801" s="7" t="s">
        <v>135</v>
      </c>
      <c r="H801" s="7" t="s">
        <v>136</v>
      </c>
      <c r="I801" s="7" t="s">
        <v>32</v>
      </c>
      <c r="J801" s="7" t="s">
        <v>54</v>
      </c>
      <c r="K801" s="7" t="s">
        <v>1617</v>
      </c>
      <c r="L801" s="7" t="s">
        <v>1508</v>
      </c>
      <c r="M801" s="7" t="s">
        <v>1518</v>
      </c>
      <c r="N801" s="7" t="s">
        <v>1618</v>
      </c>
      <c r="O801" s="7">
        <v>771.39</v>
      </c>
      <c r="P801" s="7">
        <v>9</v>
      </c>
      <c r="Q801" s="7">
        <v>154.16999999999999</v>
      </c>
      <c r="R801" s="7">
        <v>18.940000000000001</v>
      </c>
      <c r="S801" s="7" t="s">
        <v>38</v>
      </c>
      <c r="T801" s="7">
        <v>605</v>
      </c>
      <c r="U801" s="7" t="s">
        <v>206</v>
      </c>
      <c r="V801" s="7" t="s">
        <v>214</v>
      </c>
      <c r="W801" s="8" t="s">
        <v>41</v>
      </c>
      <c r="X801" s="3">
        <v>45588</v>
      </c>
      <c r="Y801" s="4" t="str">
        <f>TEXT(India_Data[[#This Row],[Order Date]],"YYYY")</f>
        <v>2024</v>
      </c>
      <c r="Z801" s="4" t="str">
        <f>TEXT(India_Data[[#This Row],[Order Date]],"dddd")</f>
        <v>Wednesday</v>
      </c>
      <c r="AA801" s="4" t="str">
        <f>TEXT(India_Data[[#This Row],[Order Date]],"MMMM")</f>
        <v>October</v>
      </c>
      <c r="AB801" s="4">
        <v>45590</v>
      </c>
      <c r="AC801" t="str">
        <f>IF(OR(India_Data[[#This Row],[Dayname]]="Sunday",India_Data[[#This Row],[Dayname]]="Saturday"),"Weekend","Weekday")</f>
        <v>Weekday</v>
      </c>
      <c r="AD801">
        <f>WEEKDAY(India_Data[[#This Row],[Order Date]])</f>
        <v>4</v>
      </c>
      <c r="AE801" t="str">
        <f>IF(OR(India_Data[[#This Row],[Column1]]=1,India_Data[[#This Row],[Column1]]=7),"Weekend","Weekday")</f>
        <v>Weekday</v>
      </c>
      <c r="AF801" s="15">
        <f>WEEKDAY(India_Data[[#This Row],[Order Date]],2)</f>
        <v>3</v>
      </c>
      <c r="AG801" s="15" t="str">
        <f>IF(India_Data[[#This Row],[Column3]]&gt;5,"Weekend","weekday")</f>
        <v>weekday</v>
      </c>
    </row>
    <row r="802" spans="1:33" x14ac:dyDescent="0.35">
      <c r="A802" s="9">
        <v>801</v>
      </c>
      <c r="B802" s="7" t="s">
        <v>408</v>
      </c>
      <c r="C802" s="7" t="s">
        <v>26</v>
      </c>
      <c r="D802" s="7" t="s">
        <v>409</v>
      </c>
      <c r="E802" s="7" t="s">
        <v>410</v>
      </c>
      <c r="F802" s="7" t="s">
        <v>29</v>
      </c>
      <c r="G802" s="7" t="s">
        <v>411</v>
      </c>
      <c r="H802" s="7" t="s">
        <v>31</v>
      </c>
      <c r="I802" s="7" t="s">
        <v>32</v>
      </c>
      <c r="J802" s="7" t="s">
        <v>33</v>
      </c>
      <c r="K802" s="7" t="s">
        <v>2222</v>
      </c>
      <c r="L802" s="7" t="s">
        <v>1942</v>
      </c>
      <c r="M802" s="7" t="s">
        <v>1950</v>
      </c>
      <c r="N802" s="7" t="s">
        <v>2223</v>
      </c>
      <c r="O802" s="7">
        <v>2673.81</v>
      </c>
      <c r="P802" s="7">
        <v>9</v>
      </c>
      <c r="Q802" s="7">
        <v>26.73</v>
      </c>
      <c r="R802" s="7">
        <v>237.05</v>
      </c>
      <c r="S802" s="7" t="s">
        <v>38</v>
      </c>
      <c r="T802" s="7">
        <v>56</v>
      </c>
      <c r="U802" s="7" t="s">
        <v>206</v>
      </c>
      <c r="V802" s="7" t="s">
        <v>228</v>
      </c>
      <c r="W802" s="8" t="s">
        <v>41</v>
      </c>
      <c r="X802" s="3">
        <v>44839</v>
      </c>
      <c r="Y802" s="4" t="str">
        <f>TEXT(India_Data[[#This Row],[Order Date]],"YYYY")</f>
        <v>2022</v>
      </c>
      <c r="Z802" s="4" t="str">
        <f>TEXT(India_Data[[#This Row],[Order Date]],"dddd")</f>
        <v>Wednesday</v>
      </c>
      <c r="AA802" s="4" t="str">
        <f>TEXT(India_Data[[#This Row],[Order Date]],"MMMM")</f>
        <v>October</v>
      </c>
      <c r="AB802" s="4">
        <v>44900</v>
      </c>
      <c r="AC802" t="str">
        <f>IF(OR(India_Data[[#This Row],[Dayname]]="Sunday",India_Data[[#This Row],[Dayname]]="Saturday"),"Weekend","Weekday")</f>
        <v>Weekday</v>
      </c>
      <c r="AD802">
        <f>WEEKDAY(India_Data[[#This Row],[Order Date]])</f>
        <v>4</v>
      </c>
      <c r="AE802" t="str">
        <f>IF(OR(India_Data[[#This Row],[Column1]]=1,India_Data[[#This Row],[Column1]]=7),"Weekend","Weekday")</f>
        <v>Weekday</v>
      </c>
      <c r="AF802" s="15">
        <f>WEEKDAY(India_Data[[#This Row],[Order Date]],2)</f>
        <v>3</v>
      </c>
      <c r="AG802" s="15" t="str">
        <f>IF(India_Data[[#This Row],[Column3]]&gt;5,"Weekend","weekday")</f>
        <v>weekday</v>
      </c>
    </row>
    <row r="803" spans="1:33" x14ac:dyDescent="0.35">
      <c r="A803" s="9">
        <v>802</v>
      </c>
      <c r="B803" s="7" t="s">
        <v>1619</v>
      </c>
      <c r="C803" s="7" t="s">
        <v>26</v>
      </c>
      <c r="D803" s="7" t="s">
        <v>1620</v>
      </c>
      <c r="E803" s="7" t="s">
        <v>1621</v>
      </c>
      <c r="F803" s="7" t="s">
        <v>29</v>
      </c>
      <c r="G803" s="7" t="s">
        <v>1077</v>
      </c>
      <c r="H803" s="7" t="s">
        <v>165</v>
      </c>
      <c r="I803" s="7" t="s">
        <v>32</v>
      </c>
      <c r="J803" s="7" t="s">
        <v>47</v>
      </c>
      <c r="K803" s="7" t="s">
        <v>1622</v>
      </c>
      <c r="L803" s="7" t="s">
        <v>1508</v>
      </c>
      <c r="M803" s="7" t="s">
        <v>1509</v>
      </c>
      <c r="N803" s="7" t="s">
        <v>1623</v>
      </c>
      <c r="O803" s="7">
        <v>414.03</v>
      </c>
      <c r="P803" s="7">
        <v>1</v>
      </c>
      <c r="Q803" s="7">
        <v>169.74</v>
      </c>
      <c r="R803" s="7">
        <v>22.44</v>
      </c>
      <c r="S803" s="7" t="s">
        <v>38</v>
      </c>
      <c r="T803" s="7">
        <v>269</v>
      </c>
      <c r="U803" s="7" t="s">
        <v>206</v>
      </c>
      <c r="V803" s="7" t="s">
        <v>214</v>
      </c>
      <c r="W803" s="8" t="s">
        <v>58</v>
      </c>
      <c r="X803" s="3">
        <v>45154</v>
      </c>
      <c r="Y803" s="4" t="str">
        <f>TEXT(India_Data[[#This Row],[Order Date]],"YYYY")</f>
        <v>2023</v>
      </c>
      <c r="Z803" s="4" t="str">
        <f>TEXT(India_Data[[#This Row],[Order Date]],"dddd")</f>
        <v>Wednesday</v>
      </c>
      <c r="AA803" s="4" t="str">
        <f>TEXT(India_Data[[#This Row],[Order Date]],"MMMM")</f>
        <v>August</v>
      </c>
      <c r="AB803" s="4">
        <v>45156</v>
      </c>
      <c r="AC803" t="str">
        <f>IF(OR(India_Data[[#This Row],[Dayname]]="Sunday",India_Data[[#This Row],[Dayname]]="Saturday"),"Weekend","Weekday")</f>
        <v>Weekday</v>
      </c>
      <c r="AD803">
        <f>WEEKDAY(India_Data[[#This Row],[Order Date]])</f>
        <v>4</v>
      </c>
      <c r="AE803" t="str">
        <f>IF(OR(India_Data[[#This Row],[Column1]]=1,India_Data[[#This Row],[Column1]]=7),"Weekend","Weekday")</f>
        <v>Weekday</v>
      </c>
      <c r="AF803" s="15">
        <f>WEEKDAY(India_Data[[#This Row],[Order Date]],2)</f>
        <v>3</v>
      </c>
      <c r="AG803" s="15" t="str">
        <f>IF(India_Data[[#This Row],[Column3]]&gt;5,"Weekend","weekday")</f>
        <v>weekday</v>
      </c>
    </row>
    <row r="804" spans="1:33" x14ac:dyDescent="0.35">
      <c r="A804" s="9">
        <v>803</v>
      </c>
      <c r="B804" s="7" t="s">
        <v>352</v>
      </c>
      <c r="C804" s="7" t="s">
        <v>26</v>
      </c>
      <c r="D804" s="7" t="s">
        <v>353</v>
      </c>
      <c r="E804" s="7" t="s">
        <v>354</v>
      </c>
      <c r="F804" s="7" t="s">
        <v>29</v>
      </c>
      <c r="G804" s="7" t="s">
        <v>355</v>
      </c>
      <c r="H804" s="7" t="s">
        <v>63</v>
      </c>
      <c r="I804" s="7" t="s">
        <v>32</v>
      </c>
      <c r="J804" s="7" t="s">
        <v>54</v>
      </c>
      <c r="K804" s="7" t="s">
        <v>1624</v>
      </c>
      <c r="L804" s="7" t="s">
        <v>1508</v>
      </c>
      <c r="M804" s="7" t="s">
        <v>1509</v>
      </c>
      <c r="N804" s="7" t="s">
        <v>1625</v>
      </c>
      <c r="O804" s="7">
        <v>143.37</v>
      </c>
      <c r="P804" s="7">
        <v>1</v>
      </c>
      <c r="Q804" s="7">
        <v>50.16</v>
      </c>
      <c r="R804" s="7">
        <v>10.46</v>
      </c>
      <c r="S804" s="7" t="s">
        <v>38</v>
      </c>
      <c r="T804" s="7">
        <v>584</v>
      </c>
      <c r="U804" s="7" t="s">
        <v>206</v>
      </c>
      <c r="V804" s="7" t="s">
        <v>221</v>
      </c>
      <c r="W804" s="8" t="s">
        <v>58</v>
      </c>
      <c r="X804" s="3">
        <v>45284</v>
      </c>
      <c r="Y804" s="4" t="str">
        <f>TEXT(India_Data[[#This Row],[Order Date]],"YYYY")</f>
        <v>2023</v>
      </c>
      <c r="Z804" s="4" t="str">
        <f>TEXT(India_Data[[#This Row],[Order Date]],"dddd")</f>
        <v>Sunday</v>
      </c>
      <c r="AA804" s="4" t="str">
        <f>TEXT(India_Data[[#This Row],[Order Date]],"MMMM")</f>
        <v>December</v>
      </c>
      <c r="AB804" s="4">
        <v>45284</v>
      </c>
      <c r="AC804" t="str">
        <f>IF(OR(India_Data[[#This Row],[Dayname]]="Sunday",India_Data[[#This Row],[Dayname]]="Saturday"),"Weekend","Weekday")</f>
        <v>Weekend</v>
      </c>
      <c r="AD804">
        <f>WEEKDAY(India_Data[[#This Row],[Order Date]])</f>
        <v>1</v>
      </c>
      <c r="AE804" t="str">
        <f>IF(OR(India_Data[[#This Row],[Column1]]=1,India_Data[[#This Row],[Column1]]=7),"Weekend","Weekday")</f>
        <v>Weekend</v>
      </c>
      <c r="AF804" s="15">
        <f>WEEKDAY(India_Data[[#This Row],[Order Date]],2)</f>
        <v>7</v>
      </c>
      <c r="AG804" s="15" t="str">
        <f>IF(India_Data[[#This Row],[Column3]]&gt;5,"Weekend","weekday")</f>
        <v>Weekend</v>
      </c>
    </row>
    <row r="805" spans="1:33" x14ac:dyDescent="0.35">
      <c r="A805" s="9">
        <v>804</v>
      </c>
      <c r="B805" s="7" t="s">
        <v>718</v>
      </c>
      <c r="C805" s="7" t="s">
        <v>26</v>
      </c>
      <c r="D805" s="7" t="s">
        <v>719</v>
      </c>
      <c r="E805" s="7" t="s">
        <v>720</v>
      </c>
      <c r="F805" s="7" t="s">
        <v>29</v>
      </c>
      <c r="G805" s="7" t="s">
        <v>556</v>
      </c>
      <c r="H805" s="7" t="s">
        <v>31</v>
      </c>
      <c r="I805" s="7" t="s">
        <v>32</v>
      </c>
      <c r="J805" s="7" t="s">
        <v>33</v>
      </c>
      <c r="K805" s="7" t="s">
        <v>1626</v>
      </c>
      <c r="L805" s="7" t="s">
        <v>1508</v>
      </c>
      <c r="M805" s="7" t="s">
        <v>1509</v>
      </c>
      <c r="N805" s="7" t="s">
        <v>1627</v>
      </c>
      <c r="O805" s="7">
        <v>125.34</v>
      </c>
      <c r="P805" s="7">
        <v>1</v>
      </c>
      <c r="Q805" s="7">
        <v>56.4</v>
      </c>
      <c r="R805" s="7">
        <v>6.4</v>
      </c>
      <c r="S805" s="7" t="s">
        <v>38</v>
      </c>
      <c r="T805" s="7">
        <v>740</v>
      </c>
      <c r="U805" s="7" t="s">
        <v>206</v>
      </c>
      <c r="V805" s="7" t="s">
        <v>228</v>
      </c>
      <c r="W805" s="8" t="s">
        <v>41</v>
      </c>
      <c r="X805" s="3">
        <v>44711</v>
      </c>
      <c r="Y805" s="4" t="str">
        <f>TEXT(India_Data[[#This Row],[Order Date]],"YYYY")</f>
        <v>2022</v>
      </c>
      <c r="Z805" s="4" t="str">
        <f>TEXT(India_Data[[#This Row],[Order Date]],"dddd")</f>
        <v>Monday</v>
      </c>
      <c r="AA805" s="4" t="str">
        <f>TEXT(India_Data[[#This Row],[Order Date]],"MMMM")</f>
        <v>May</v>
      </c>
      <c r="AB805" s="4">
        <v>44712</v>
      </c>
      <c r="AC805" t="str">
        <f>IF(OR(India_Data[[#This Row],[Dayname]]="Sunday",India_Data[[#This Row],[Dayname]]="Saturday"),"Weekend","Weekday")</f>
        <v>Weekday</v>
      </c>
      <c r="AD805">
        <f>WEEKDAY(India_Data[[#This Row],[Order Date]])</f>
        <v>2</v>
      </c>
      <c r="AE805" t="str">
        <f>IF(OR(India_Data[[#This Row],[Column1]]=1,India_Data[[#This Row],[Column1]]=7),"Weekend","Weekday")</f>
        <v>Weekday</v>
      </c>
      <c r="AF805" s="15">
        <f>WEEKDAY(India_Data[[#This Row],[Order Date]],2)</f>
        <v>1</v>
      </c>
      <c r="AG805" s="15" t="str">
        <f>IF(India_Data[[#This Row],[Column3]]&gt;5,"Weekend","weekday")</f>
        <v>weekday</v>
      </c>
    </row>
    <row r="806" spans="1:33" x14ac:dyDescent="0.35">
      <c r="A806" s="9">
        <v>805</v>
      </c>
      <c r="B806" s="7" t="s">
        <v>1628</v>
      </c>
      <c r="C806" s="7" t="s">
        <v>26</v>
      </c>
      <c r="D806" s="7" t="s">
        <v>1629</v>
      </c>
      <c r="E806" s="7" t="s">
        <v>1630</v>
      </c>
      <c r="F806" s="7" t="s">
        <v>29</v>
      </c>
      <c r="G806" s="7" t="s">
        <v>901</v>
      </c>
      <c r="H806" s="7" t="s">
        <v>46</v>
      </c>
      <c r="I806" s="7" t="s">
        <v>32</v>
      </c>
      <c r="J806" s="7" t="s">
        <v>47</v>
      </c>
      <c r="K806" s="7" t="s">
        <v>1631</v>
      </c>
      <c r="L806" s="7" t="s">
        <v>1508</v>
      </c>
      <c r="M806" s="7" t="s">
        <v>1513</v>
      </c>
      <c r="N806" s="7" t="s">
        <v>1632</v>
      </c>
      <c r="O806" s="7">
        <v>270.27</v>
      </c>
      <c r="P806" s="7">
        <v>1</v>
      </c>
      <c r="Q806" s="7">
        <v>10.8</v>
      </c>
      <c r="R806" s="7">
        <v>25.28</v>
      </c>
      <c r="S806" s="7" t="s">
        <v>38</v>
      </c>
      <c r="T806" s="7">
        <v>346</v>
      </c>
      <c r="U806" s="7" t="s">
        <v>206</v>
      </c>
      <c r="V806" s="7" t="s">
        <v>207</v>
      </c>
      <c r="W806" s="8" t="s">
        <v>41</v>
      </c>
      <c r="X806" s="3">
        <v>45461</v>
      </c>
      <c r="Y806" s="4" t="str">
        <f>TEXT(India_Data[[#This Row],[Order Date]],"YYYY")</f>
        <v>2024</v>
      </c>
      <c r="Z806" s="4" t="str">
        <f>TEXT(India_Data[[#This Row],[Order Date]],"dddd")</f>
        <v>Tuesday</v>
      </c>
      <c r="AA806" s="4" t="str">
        <f>TEXT(India_Data[[#This Row],[Order Date]],"MMMM")</f>
        <v>June</v>
      </c>
      <c r="AB806" s="4">
        <v>45464</v>
      </c>
      <c r="AC806" t="str">
        <f>IF(OR(India_Data[[#This Row],[Dayname]]="Sunday",India_Data[[#This Row],[Dayname]]="Saturday"),"Weekend","Weekday")</f>
        <v>Weekday</v>
      </c>
      <c r="AD806">
        <f>WEEKDAY(India_Data[[#This Row],[Order Date]])</f>
        <v>3</v>
      </c>
      <c r="AE806" t="str">
        <f>IF(OR(India_Data[[#This Row],[Column1]]=1,India_Data[[#This Row],[Column1]]=7),"Weekend","Weekday")</f>
        <v>Weekday</v>
      </c>
      <c r="AF806" s="15">
        <f>WEEKDAY(India_Data[[#This Row],[Order Date]],2)</f>
        <v>2</v>
      </c>
      <c r="AG806" s="15" t="str">
        <f>IF(India_Data[[#This Row],[Column3]]&gt;5,"Weekend","weekday")</f>
        <v>weekday</v>
      </c>
    </row>
    <row r="807" spans="1:33" x14ac:dyDescent="0.35">
      <c r="A807" s="9">
        <v>806</v>
      </c>
      <c r="B807" s="7" t="s">
        <v>1633</v>
      </c>
      <c r="C807" s="7" t="s">
        <v>26</v>
      </c>
      <c r="D807" s="7" t="s">
        <v>1634</v>
      </c>
      <c r="E807" s="7" t="s">
        <v>1635</v>
      </c>
      <c r="F807" s="7" t="s">
        <v>29</v>
      </c>
      <c r="G807" s="7" t="s">
        <v>653</v>
      </c>
      <c r="H807" s="7" t="s">
        <v>46</v>
      </c>
      <c r="I807" s="7" t="s">
        <v>32</v>
      </c>
      <c r="J807" s="7" t="s">
        <v>47</v>
      </c>
      <c r="K807" s="7" t="s">
        <v>1636</v>
      </c>
      <c r="L807" s="7" t="s">
        <v>1508</v>
      </c>
      <c r="M807" s="7" t="s">
        <v>1518</v>
      </c>
      <c r="N807" s="7" t="s">
        <v>1637</v>
      </c>
      <c r="O807" s="7">
        <v>176.43</v>
      </c>
      <c r="P807" s="7">
        <v>1</v>
      </c>
      <c r="Q807" s="7">
        <v>22.92</v>
      </c>
      <c r="R807" s="7">
        <v>21.09</v>
      </c>
      <c r="S807" s="7" t="s">
        <v>38</v>
      </c>
      <c r="T807" s="7">
        <v>416</v>
      </c>
      <c r="U807" s="7" t="s">
        <v>206</v>
      </c>
      <c r="V807" s="7" t="s">
        <v>214</v>
      </c>
      <c r="W807" s="8" t="s">
        <v>41</v>
      </c>
      <c r="X807" s="3">
        <v>44870</v>
      </c>
      <c r="Y807" s="4" t="str">
        <f>TEXT(India_Data[[#This Row],[Order Date]],"YYYY")</f>
        <v>2022</v>
      </c>
      <c r="Z807" s="4" t="str">
        <f>TEXT(India_Data[[#This Row],[Order Date]],"dddd")</f>
        <v>Saturday</v>
      </c>
      <c r="AA807" s="4" t="str">
        <f>TEXT(India_Data[[#This Row],[Order Date]],"MMMM")</f>
        <v>November</v>
      </c>
      <c r="AB807" s="4">
        <v>44697</v>
      </c>
      <c r="AC807" t="str">
        <f>IF(OR(India_Data[[#This Row],[Dayname]]="Sunday",India_Data[[#This Row],[Dayname]]="Saturday"),"Weekend","Weekday")</f>
        <v>Weekend</v>
      </c>
      <c r="AD807">
        <f>WEEKDAY(India_Data[[#This Row],[Order Date]])</f>
        <v>7</v>
      </c>
      <c r="AE807" t="str">
        <f>IF(OR(India_Data[[#This Row],[Column1]]=1,India_Data[[#This Row],[Column1]]=7),"Weekend","Weekday")</f>
        <v>Weekend</v>
      </c>
      <c r="AF807" s="15">
        <f>WEEKDAY(India_Data[[#This Row],[Order Date]],2)</f>
        <v>6</v>
      </c>
      <c r="AG807" s="15" t="str">
        <f>IF(India_Data[[#This Row],[Column3]]&gt;5,"Weekend","weekday")</f>
        <v>Weekend</v>
      </c>
    </row>
    <row r="808" spans="1:33" x14ac:dyDescent="0.35">
      <c r="A808" s="9">
        <v>807</v>
      </c>
      <c r="B808" s="7" t="s">
        <v>2224</v>
      </c>
      <c r="C808" s="7" t="s">
        <v>26</v>
      </c>
      <c r="D808" s="7" t="s">
        <v>2225</v>
      </c>
      <c r="E808" s="7" t="s">
        <v>2226</v>
      </c>
      <c r="F808" s="7" t="s">
        <v>29</v>
      </c>
      <c r="G808" s="7" t="s">
        <v>479</v>
      </c>
      <c r="H808" s="7" t="s">
        <v>63</v>
      </c>
      <c r="I808" s="7" t="s">
        <v>32</v>
      </c>
      <c r="J808" s="7" t="s">
        <v>54</v>
      </c>
      <c r="K808" s="7" t="s">
        <v>2227</v>
      </c>
      <c r="L808" s="7" t="s">
        <v>1942</v>
      </c>
      <c r="M808" s="7" t="s">
        <v>1969</v>
      </c>
      <c r="N808" s="7" t="s">
        <v>2228</v>
      </c>
      <c r="O808" s="7">
        <v>73.349999999999994</v>
      </c>
      <c r="P808" s="7">
        <v>1</v>
      </c>
      <c r="Q808" s="7">
        <v>2.19</v>
      </c>
      <c r="R808" s="7">
        <v>6.07</v>
      </c>
      <c r="S808" s="7" t="s">
        <v>38</v>
      </c>
      <c r="T808" s="7">
        <v>364</v>
      </c>
      <c r="U808" s="7" t="s">
        <v>206</v>
      </c>
      <c r="V808" s="7" t="s">
        <v>221</v>
      </c>
      <c r="W808" s="8" t="s">
        <v>58</v>
      </c>
      <c r="X808" s="3">
        <v>45042</v>
      </c>
      <c r="Y808" s="4" t="str">
        <f>TEXT(India_Data[[#This Row],[Order Date]],"YYYY")</f>
        <v>2023</v>
      </c>
      <c r="Z808" s="4" t="str">
        <f>TEXT(India_Data[[#This Row],[Order Date]],"dddd")</f>
        <v>Wednesday</v>
      </c>
      <c r="AA808" s="4" t="str">
        <f>TEXT(India_Data[[#This Row],[Order Date]],"MMMM")</f>
        <v>April</v>
      </c>
      <c r="AB808" s="4">
        <v>45044</v>
      </c>
      <c r="AC808" t="str">
        <f>IF(OR(India_Data[[#This Row],[Dayname]]="Sunday",India_Data[[#This Row],[Dayname]]="Saturday"),"Weekend","Weekday")</f>
        <v>Weekday</v>
      </c>
      <c r="AD808">
        <f>WEEKDAY(India_Data[[#This Row],[Order Date]])</f>
        <v>4</v>
      </c>
      <c r="AE808" t="str">
        <f>IF(OR(India_Data[[#This Row],[Column1]]=1,India_Data[[#This Row],[Column1]]=7),"Weekend","Weekday")</f>
        <v>Weekday</v>
      </c>
      <c r="AF808" s="15">
        <f>WEEKDAY(India_Data[[#This Row],[Order Date]],2)</f>
        <v>3</v>
      </c>
      <c r="AG808" s="15" t="str">
        <f>IF(India_Data[[#This Row],[Column3]]&gt;5,"Weekend","weekday")</f>
        <v>weekday</v>
      </c>
    </row>
    <row r="809" spans="1:33" x14ac:dyDescent="0.35">
      <c r="A809" s="9">
        <v>808</v>
      </c>
      <c r="B809" s="7" t="s">
        <v>2229</v>
      </c>
      <c r="C809" s="7" t="s">
        <v>26</v>
      </c>
      <c r="D809" s="7" t="s">
        <v>2230</v>
      </c>
      <c r="E809" s="7" t="s">
        <v>2231</v>
      </c>
      <c r="F809" s="7" t="s">
        <v>29</v>
      </c>
      <c r="G809" s="7" t="s">
        <v>89</v>
      </c>
      <c r="H809" s="7" t="s">
        <v>53</v>
      </c>
      <c r="I809" s="7" t="s">
        <v>32</v>
      </c>
      <c r="J809" s="7" t="s">
        <v>54</v>
      </c>
      <c r="K809" s="7" t="s">
        <v>2232</v>
      </c>
      <c r="L809" s="7" t="s">
        <v>1942</v>
      </c>
      <c r="M809" s="7" t="s">
        <v>1958</v>
      </c>
      <c r="N809" s="7" t="s">
        <v>2233</v>
      </c>
      <c r="O809" s="7">
        <v>69.150000000000006</v>
      </c>
      <c r="P809" s="7">
        <v>1</v>
      </c>
      <c r="Q809" s="7">
        <v>26.25</v>
      </c>
      <c r="R809" s="7">
        <v>6.79</v>
      </c>
      <c r="S809" s="7" t="s">
        <v>38</v>
      </c>
      <c r="T809" s="7">
        <v>632</v>
      </c>
      <c r="U809" s="7" t="s">
        <v>206</v>
      </c>
      <c r="V809" s="7" t="s">
        <v>228</v>
      </c>
      <c r="W809" s="8" t="s">
        <v>58</v>
      </c>
      <c r="X809" s="3">
        <v>44558</v>
      </c>
      <c r="Y809" s="4" t="str">
        <f>TEXT(India_Data[[#This Row],[Order Date]],"YYYY")</f>
        <v>2021</v>
      </c>
      <c r="Z809" s="4" t="str">
        <f>TEXT(India_Data[[#This Row],[Order Date]],"dddd")</f>
        <v>Tuesday</v>
      </c>
      <c r="AA809" s="4" t="str">
        <f>TEXT(India_Data[[#This Row],[Order Date]],"MMMM")</f>
        <v>December</v>
      </c>
      <c r="AB809" s="4">
        <v>44559</v>
      </c>
      <c r="AC809" t="str">
        <f>IF(OR(India_Data[[#This Row],[Dayname]]="Sunday",India_Data[[#This Row],[Dayname]]="Saturday"),"Weekend","Weekday")</f>
        <v>Weekday</v>
      </c>
      <c r="AD809">
        <f>WEEKDAY(India_Data[[#This Row],[Order Date]])</f>
        <v>3</v>
      </c>
      <c r="AE809" t="str">
        <f>IF(OR(India_Data[[#This Row],[Column1]]=1,India_Data[[#This Row],[Column1]]=7),"Weekend","Weekday")</f>
        <v>Weekday</v>
      </c>
      <c r="AF809" s="15">
        <f>WEEKDAY(India_Data[[#This Row],[Order Date]],2)</f>
        <v>2</v>
      </c>
      <c r="AG809" s="15" t="str">
        <f>IF(India_Data[[#This Row],[Column3]]&gt;5,"Weekend","weekday")</f>
        <v>weekday</v>
      </c>
    </row>
    <row r="810" spans="1:33" x14ac:dyDescent="0.35">
      <c r="A810" s="9">
        <v>809</v>
      </c>
      <c r="B810" s="7" t="s">
        <v>626</v>
      </c>
      <c r="C810" s="7" t="s">
        <v>26</v>
      </c>
      <c r="D810" s="7" t="s">
        <v>60</v>
      </c>
      <c r="E810" s="7" t="s">
        <v>61</v>
      </c>
      <c r="F810" s="7" t="s">
        <v>29</v>
      </c>
      <c r="G810" s="7" t="s">
        <v>627</v>
      </c>
      <c r="H810" s="7" t="s">
        <v>627</v>
      </c>
      <c r="I810" s="7" t="s">
        <v>32</v>
      </c>
      <c r="J810" s="7" t="s">
        <v>47</v>
      </c>
      <c r="K810" s="7" t="s">
        <v>1638</v>
      </c>
      <c r="L810" s="7" t="s">
        <v>1508</v>
      </c>
      <c r="M810" s="7" t="s">
        <v>1509</v>
      </c>
      <c r="N810" s="7" t="s">
        <v>1639</v>
      </c>
      <c r="O810" s="7">
        <v>253.02</v>
      </c>
      <c r="P810" s="7">
        <v>2</v>
      </c>
      <c r="Q810" s="7">
        <v>5.04</v>
      </c>
      <c r="R810" s="7">
        <v>13.6</v>
      </c>
      <c r="S810" s="7" t="s">
        <v>38</v>
      </c>
      <c r="T810" s="7">
        <v>24</v>
      </c>
      <c r="U810" s="7" t="s">
        <v>206</v>
      </c>
      <c r="V810" s="7" t="s">
        <v>214</v>
      </c>
      <c r="W810" s="8" t="s">
        <v>58</v>
      </c>
      <c r="X810" s="3">
        <v>44979</v>
      </c>
      <c r="Y810" s="4" t="str">
        <f>TEXT(India_Data[[#This Row],[Order Date]],"YYYY")</f>
        <v>2023</v>
      </c>
      <c r="Z810" s="4" t="str">
        <f>TEXT(India_Data[[#This Row],[Order Date]],"dddd")</f>
        <v>Wednesday</v>
      </c>
      <c r="AA810" s="4" t="str">
        <f>TEXT(India_Data[[#This Row],[Order Date]],"MMMM")</f>
        <v>February</v>
      </c>
      <c r="AB810" s="4">
        <v>44984</v>
      </c>
      <c r="AC810" t="str">
        <f>IF(OR(India_Data[[#This Row],[Dayname]]="Sunday",India_Data[[#This Row],[Dayname]]="Saturday"),"Weekend","Weekday")</f>
        <v>Weekday</v>
      </c>
      <c r="AD810">
        <f>WEEKDAY(India_Data[[#This Row],[Order Date]])</f>
        <v>4</v>
      </c>
      <c r="AE810" t="str">
        <f>IF(OR(India_Data[[#This Row],[Column1]]=1,India_Data[[#This Row],[Column1]]=7),"Weekend","Weekday")</f>
        <v>Weekday</v>
      </c>
      <c r="AF810" s="15">
        <f>WEEKDAY(India_Data[[#This Row],[Order Date]],2)</f>
        <v>3</v>
      </c>
      <c r="AG810" s="15" t="str">
        <f>IF(India_Data[[#This Row],[Column3]]&gt;5,"Weekend","weekday")</f>
        <v>weekday</v>
      </c>
    </row>
    <row r="811" spans="1:33" x14ac:dyDescent="0.35">
      <c r="A811" s="9">
        <v>810</v>
      </c>
      <c r="B811" s="7" t="s">
        <v>248</v>
      </c>
      <c r="C811" s="7" t="s">
        <v>26</v>
      </c>
      <c r="D811" s="7" t="s">
        <v>249</v>
      </c>
      <c r="E811" s="7" t="s">
        <v>250</v>
      </c>
      <c r="F811" s="7" t="s">
        <v>29</v>
      </c>
      <c r="G811" s="7" t="s">
        <v>251</v>
      </c>
      <c r="H811" s="7" t="s">
        <v>252</v>
      </c>
      <c r="I811" s="7" t="s">
        <v>32</v>
      </c>
      <c r="J811" s="7" t="s">
        <v>47</v>
      </c>
      <c r="K811" s="7" t="s">
        <v>1640</v>
      </c>
      <c r="L811" s="7" t="s">
        <v>1508</v>
      </c>
      <c r="M811" s="7" t="s">
        <v>1548</v>
      </c>
      <c r="N811" s="7" t="s">
        <v>1641</v>
      </c>
      <c r="O811" s="7">
        <v>101.04</v>
      </c>
      <c r="P811" s="7">
        <v>2</v>
      </c>
      <c r="Q811" s="7">
        <v>43.44</v>
      </c>
      <c r="R811" s="7">
        <v>8.42</v>
      </c>
      <c r="S811" s="7" t="s">
        <v>38</v>
      </c>
      <c r="T811" s="7">
        <v>660</v>
      </c>
      <c r="U811" s="7" t="s">
        <v>206</v>
      </c>
      <c r="V811" s="7" t="s">
        <v>221</v>
      </c>
      <c r="W811" s="8" t="s">
        <v>58</v>
      </c>
      <c r="X811" s="3">
        <v>45565</v>
      </c>
      <c r="Y811" s="4" t="str">
        <f>TEXT(India_Data[[#This Row],[Order Date]],"YYYY")</f>
        <v>2024</v>
      </c>
      <c r="Z811" s="4" t="str">
        <f>TEXT(India_Data[[#This Row],[Order Date]],"dddd")</f>
        <v>Monday</v>
      </c>
      <c r="AA811" s="4" t="str">
        <f>TEXT(India_Data[[#This Row],[Order Date]],"MMMM")</f>
        <v>September</v>
      </c>
      <c r="AB811" s="4">
        <v>45332</v>
      </c>
      <c r="AC811" t="str">
        <f>IF(OR(India_Data[[#This Row],[Dayname]]="Sunday",India_Data[[#This Row],[Dayname]]="Saturday"),"Weekend","Weekday")</f>
        <v>Weekday</v>
      </c>
      <c r="AD811">
        <f>WEEKDAY(India_Data[[#This Row],[Order Date]])</f>
        <v>2</v>
      </c>
      <c r="AE811" t="str">
        <f>IF(OR(India_Data[[#This Row],[Column1]]=1,India_Data[[#This Row],[Column1]]=7),"Weekend","Weekday")</f>
        <v>Weekday</v>
      </c>
      <c r="AF811" s="15">
        <f>WEEKDAY(India_Data[[#This Row],[Order Date]],2)</f>
        <v>1</v>
      </c>
      <c r="AG811" s="15" t="str">
        <f>IF(India_Data[[#This Row],[Column3]]&gt;5,"Weekend","weekday")</f>
        <v>weekday</v>
      </c>
    </row>
    <row r="812" spans="1:33" x14ac:dyDescent="0.35">
      <c r="A812" s="9">
        <v>811</v>
      </c>
      <c r="B812" s="7" t="s">
        <v>1251</v>
      </c>
      <c r="C812" s="7" t="s">
        <v>26</v>
      </c>
      <c r="D812" s="7" t="s">
        <v>1252</v>
      </c>
      <c r="E812" s="7" t="s">
        <v>1253</v>
      </c>
      <c r="F812" s="7" t="s">
        <v>29</v>
      </c>
      <c r="G812" s="7" t="s">
        <v>671</v>
      </c>
      <c r="H812" s="7" t="s">
        <v>672</v>
      </c>
      <c r="I812" s="7" t="s">
        <v>32</v>
      </c>
      <c r="J812" s="7" t="s">
        <v>33</v>
      </c>
      <c r="K812" s="7" t="s">
        <v>1642</v>
      </c>
      <c r="L812" s="7" t="s">
        <v>1508</v>
      </c>
      <c r="M812" s="7" t="s">
        <v>1548</v>
      </c>
      <c r="N812" s="7" t="s">
        <v>1643</v>
      </c>
      <c r="O812" s="7">
        <v>100.92</v>
      </c>
      <c r="P812" s="7">
        <v>2</v>
      </c>
      <c r="Q812" s="7">
        <v>8.0399999999999991</v>
      </c>
      <c r="R812" s="7">
        <v>6.7</v>
      </c>
      <c r="S812" s="7" t="s">
        <v>38</v>
      </c>
      <c r="T812" s="7">
        <v>174</v>
      </c>
      <c r="U812" s="7" t="s">
        <v>206</v>
      </c>
      <c r="V812" s="7" t="s">
        <v>228</v>
      </c>
      <c r="W812" s="8" t="s">
        <v>58</v>
      </c>
      <c r="X812" s="3">
        <v>45609</v>
      </c>
      <c r="Y812" s="4" t="str">
        <f>TEXT(India_Data[[#This Row],[Order Date]],"YYYY")</f>
        <v>2024</v>
      </c>
      <c r="Z812" s="4" t="str">
        <f>TEXT(India_Data[[#This Row],[Order Date]],"dddd")</f>
        <v>Wednesday</v>
      </c>
      <c r="AA812" s="4" t="str">
        <f>TEXT(India_Data[[#This Row],[Order Date]],"MMMM")</f>
        <v>November</v>
      </c>
      <c r="AB812" s="4">
        <v>45611</v>
      </c>
      <c r="AC812" t="str">
        <f>IF(OR(India_Data[[#This Row],[Dayname]]="Sunday",India_Data[[#This Row],[Dayname]]="Saturday"),"Weekend","Weekday")</f>
        <v>Weekday</v>
      </c>
      <c r="AD812">
        <f>WEEKDAY(India_Data[[#This Row],[Order Date]])</f>
        <v>4</v>
      </c>
      <c r="AE812" t="str">
        <f>IF(OR(India_Data[[#This Row],[Column1]]=1,India_Data[[#This Row],[Column1]]=7),"Weekend","Weekday")</f>
        <v>Weekday</v>
      </c>
      <c r="AF812" s="15">
        <f>WEEKDAY(India_Data[[#This Row],[Order Date]],2)</f>
        <v>3</v>
      </c>
      <c r="AG812" s="15" t="str">
        <f>IF(India_Data[[#This Row],[Column3]]&gt;5,"Weekend","weekday")</f>
        <v>weekday</v>
      </c>
    </row>
    <row r="813" spans="1:33" x14ac:dyDescent="0.35">
      <c r="A813" s="9">
        <v>812</v>
      </c>
      <c r="B813" s="7" t="s">
        <v>1644</v>
      </c>
      <c r="C813" s="7" t="s">
        <v>26</v>
      </c>
      <c r="D813" s="7" t="s">
        <v>1462</v>
      </c>
      <c r="E813" s="7" t="s">
        <v>1463</v>
      </c>
      <c r="F813" s="7" t="s">
        <v>29</v>
      </c>
      <c r="G813" s="7" t="s">
        <v>335</v>
      </c>
      <c r="H813" s="7" t="s">
        <v>335</v>
      </c>
      <c r="I813" s="7" t="s">
        <v>32</v>
      </c>
      <c r="J813" s="7" t="s">
        <v>33</v>
      </c>
      <c r="K813" s="7" t="s">
        <v>1645</v>
      </c>
      <c r="L813" s="7" t="s">
        <v>1508</v>
      </c>
      <c r="M813" s="7" t="s">
        <v>1518</v>
      </c>
      <c r="N813" s="7" t="s">
        <v>1646</v>
      </c>
      <c r="O813" s="7">
        <v>195.78</v>
      </c>
      <c r="P813" s="7">
        <v>2</v>
      </c>
      <c r="Q813" s="7">
        <v>76.319999999999993</v>
      </c>
      <c r="R813" s="7">
        <v>13.49</v>
      </c>
      <c r="S813" s="7" t="s">
        <v>38</v>
      </c>
      <c r="T813" s="7">
        <v>644</v>
      </c>
      <c r="U813" s="7" t="s">
        <v>206</v>
      </c>
      <c r="V813" s="7" t="s">
        <v>214</v>
      </c>
      <c r="W813" s="8" t="s">
        <v>41</v>
      </c>
      <c r="X813" s="3">
        <v>44839</v>
      </c>
      <c r="Y813" s="4" t="str">
        <f>TEXT(India_Data[[#This Row],[Order Date]],"YYYY")</f>
        <v>2022</v>
      </c>
      <c r="Z813" s="4" t="str">
        <f>TEXT(India_Data[[#This Row],[Order Date]],"dddd")</f>
        <v>Wednesday</v>
      </c>
      <c r="AA813" s="4" t="str">
        <f>TEXT(India_Data[[#This Row],[Order Date]],"MMMM")</f>
        <v>October</v>
      </c>
      <c r="AB813" s="4">
        <v>44900</v>
      </c>
      <c r="AC813" t="str">
        <f>IF(OR(India_Data[[#This Row],[Dayname]]="Sunday",India_Data[[#This Row],[Dayname]]="Saturday"),"Weekend","Weekday")</f>
        <v>Weekday</v>
      </c>
      <c r="AD813">
        <f>WEEKDAY(India_Data[[#This Row],[Order Date]])</f>
        <v>4</v>
      </c>
      <c r="AE813" t="str">
        <f>IF(OR(India_Data[[#This Row],[Column1]]=1,India_Data[[#This Row],[Column1]]=7),"Weekend","Weekday")</f>
        <v>Weekday</v>
      </c>
      <c r="AF813" s="15">
        <f>WEEKDAY(India_Data[[#This Row],[Order Date]],2)</f>
        <v>3</v>
      </c>
      <c r="AG813" s="15" t="str">
        <f>IF(India_Data[[#This Row],[Column3]]&gt;5,"Weekend","weekday")</f>
        <v>weekday</v>
      </c>
    </row>
    <row r="814" spans="1:33" x14ac:dyDescent="0.35">
      <c r="A814" s="9">
        <v>813</v>
      </c>
      <c r="B814" s="7" t="s">
        <v>396</v>
      </c>
      <c r="C814" s="7" t="s">
        <v>26</v>
      </c>
      <c r="D814" s="7" t="s">
        <v>397</v>
      </c>
      <c r="E814" s="7" t="s">
        <v>398</v>
      </c>
      <c r="F814" s="7" t="s">
        <v>29</v>
      </c>
      <c r="G814" s="7" t="s">
        <v>52</v>
      </c>
      <c r="H814" s="7" t="s">
        <v>53</v>
      </c>
      <c r="I814" s="7" t="s">
        <v>32</v>
      </c>
      <c r="J814" s="7" t="s">
        <v>54</v>
      </c>
      <c r="K814" s="7" t="s">
        <v>1647</v>
      </c>
      <c r="L814" s="7" t="s">
        <v>1508</v>
      </c>
      <c r="M814" s="7" t="s">
        <v>1518</v>
      </c>
      <c r="N814" s="7" t="s">
        <v>1648</v>
      </c>
      <c r="O814" s="7">
        <v>169.44</v>
      </c>
      <c r="P814" s="7">
        <v>2</v>
      </c>
      <c r="Q814" s="7">
        <v>33.840000000000003</v>
      </c>
      <c r="R814" s="7">
        <v>12.29</v>
      </c>
      <c r="S814" s="7" t="s">
        <v>38</v>
      </c>
      <c r="T814" s="7">
        <v>51</v>
      </c>
      <c r="U814" s="7" t="s">
        <v>206</v>
      </c>
      <c r="V814" s="7" t="s">
        <v>221</v>
      </c>
      <c r="W814" s="8" t="s">
        <v>58</v>
      </c>
      <c r="X814" s="3">
        <v>44328</v>
      </c>
      <c r="Y814" s="4" t="str">
        <f>TEXT(India_Data[[#This Row],[Order Date]],"YYYY")</f>
        <v>2021</v>
      </c>
      <c r="Z814" s="4" t="str">
        <f>TEXT(India_Data[[#This Row],[Order Date]],"dddd")</f>
        <v>Wednesday</v>
      </c>
      <c r="AA814" s="4" t="str">
        <f>TEXT(India_Data[[#This Row],[Order Date]],"MMMM")</f>
        <v>May</v>
      </c>
      <c r="AB814" s="4">
        <v>44451</v>
      </c>
      <c r="AC814" t="str">
        <f>IF(OR(India_Data[[#This Row],[Dayname]]="Sunday",India_Data[[#This Row],[Dayname]]="Saturday"),"Weekend","Weekday")</f>
        <v>Weekday</v>
      </c>
      <c r="AD814">
        <f>WEEKDAY(India_Data[[#This Row],[Order Date]])</f>
        <v>4</v>
      </c>
      <c r="AE814" t="str">
        <f>IF(OR(India_Data[[#This Row],[Column1]]=1,India_Data[[#This Row],[Column1]]=7),"Weekend","Weekday")</f>
        <v>Weekday</v>
      </c>
      <c r="AF814" s="15">
        <f>WEEKDAY(India_Data[[#This Row],[Order Date]],2)</f>
        <v>3</v>
      </c>
      <c r="AG814" s="15" t="str">
        <f>IF(India_Data[[#This Row],[Column3]]&gt;5,"Weekend","weekday")</f>
        <v>weekday</v>
      </c>
    </row>
    <row r="815" spans="1:33" x14ac:dyDescent="0.35">
      <c r="A815" s="9">
        <v>814</v>
      </c>
      <c r="B815" s="7" t="s">
        <v>345</v>
      </c>
      <c r="C815" s="7" t="s">
        <v>26</v>
      </c>
      <c r="D815" s="7" t="s">
        <v>346</v>
      </c>
      <c r="E815" s="7" t="s">
        <v>347</v>
      </c>
      <c r="F815" s="7" t="s">
        <v>29</v>
      </c>
      <c r="G815" s="7" t="s">
        <v>135</v>
      </c>
      <c r="H815" s="7" t="s">
        <v>136</v>
      </c>
      <c r="I815" s="7" t="s">
        <v>32</v>
      </c>
      <c r="J815" s="7" t="s">
        <v>54</v>
      </c>
      <c r="K815" s="7" t="s">
        <v>2234</v>
      </c>
      <c r="L815" s="7" t="s">
        <v>1942</v>
      </c>
      <c r="M815" s="7" t="s">
        <v>1958</v>
      </c>
      <c r="N815" s="7" t="s">
        <v>2235</v>
      </c>
      <c r="O815" s="7">
        <v>144.9</v>
      </c>
      <c r="P815" s="7">
        <v>2</v>
      </c>
      <c r="Q815" s="7">
        <v>72.42</v>
      </c>
      <c r="R815" s="7">
        <v>10.87</v>
      </c>
      <c r="S815" s="7" t="s">
        <v>38</v>
      </c>
      <c r="T815" s="7">
        <v>745</v>
      </c>
      <c r="U815" s="7" t="s">
        <v>206</v>
      </c>
      <c r="V815" s="7" t="s">
        <v>228</v>
      </c>
      <c r="W815" s="8" t="s">
        <v>41</v>
      </c>
      <c r="X815" s="3">
        <v>44462</v>
      </c>
      <c r="Y815" s="4" t="str">
        <f>TEXT(India_Data[[#This Row],[Order Date]],"YYYY")</f>
        <v>2021</v>
      </c>
      <c r="Z815" s="4" t="str">
        <f>TEXT(India_Data[[#This Row],[Order Date]],"dddd")</f>
        <v>Thursday</v>
      </c>
      <c r="AA815" s="4" t="str">
        <f>TEXT(India_Data[[#This Row],[Order Date]],"MMMM")</f>
        <v>September</v>
      </c>
      <c r="AB815" s="4">
        <v>44466</v>
      </c>
      <c r="AC815" t="str">
        <f>IF(OR(India_Data[[#This Row],[Dayname]]="Sunday",India_Data[[#This Row],[Dayname]]="Saturday"),"Weekend","Weekday")</f>
        <v>Weekday</v>
      </c>
      <c r="AD815">
        <f>WEEKDAY(India_Data[[#This Row],[Order Date]])</f>
        <v>5</v>
      </c>
      <c r="AE815" t="str">
        <f>IF(OR(India_Data[[#This Row],[Column1]]=1,India_Data[[#This Row],[Column1]]=7),"Weekend","Weekday")</f>
        <v>Weekday</v>
      </c>
      <c r="AF815" s="15">
        <f>WEEKDAY(India_Data[[#This Row],[Order Date]],2)</f>
        <v>4</v>
      </c>
      <c r="AG815" s="15" t="str">
        <f>IF(India_Data[[#This Row],[Column3]]&gt;5,"Weekend","weekday")</f>
        <v>weekday</v>
      </c>
    </row>
    <row r="816" spans="1:33" x14ac:dyDescent="0.35">
      <c r="A816" s="9">
        <v>815</v>
      </c>
      <c r="B816" s="7" t="s">
        <v>1269</v>
      </c>
      <c r="C816" s="7" t="s">
        <v>26</v>
      </c>
      <c r="D816" s="7" t="s">
        <v>284</v>
      </c>
      <c r="E816" s="7" t="s">
        <v>285</v>
      </c>
      <c r="F816" s="7" t="s">
        <v>29</v>
      </c>
      <c r="G816" s="7" t="s">
        <v>1270</v>
      </c>
      <c r="H816" s="7" t="s">
        <v>563</v>
      </c>
      <c r="I816" s="7" t="s">
        <v>32</v>
      </c>
      <c r="J816" s="7" t="s">
        <v>54</v>
      </c>
      <c r="K816" s="7" t="s">
        <v>2236</v>
      </c>
      <c r="L816" s="7" t="s">
        <v>1942</v>
      </c>
      <c r="M816" s="7" t="s">
        <v>1958</v>
      </c>
      <c r="N816" s="7" t="s">
        <v>2237</v>
      </c>
      <c r="O816" s="7">
        <v>227.82</v>
      </c>
      <c r="P816" s="7">
        <v>2</v>
      </c>
      <c r="Q816" s="7">
        <v>0</v>
      </c>
      <c r="R816" s="7">
        <v>8.4</v>
      </c>
      <c r="S816" s="7" t="s">
        <v>38</v>
      </c>
      <c r="T816" s="7">
        <v>464</v>
      </c>
      <c r="U816" s="7" t="s">
        <v>206</v>
      </c>
      <c r="V816" s="7" t="s">
        <v>207</v>
      </c>
      <c r="W816" s="8" t="s">
        <v>58</v>
      </c>
      <c r="X816" s="3">
        <v>45614</v>
      </c>
      <c r="Y816" s="4" t="str">
        <f>TEXT(India_Data[[#This Row],[Order Date]],"YYYY")</f>
        <v>2024</v>
      </c>
      <c r="Z816" s="4" t="str">
        <f>TEXT(India_Data[[#This Row],[Order Date]],"dddd")</f>
        <v>Monday</v>
      </c>
      <c r="AA816" s="4" t="str">
        <f>TEXT(India_Data[[#This Row],[Order Date]],"MMMM")</f>
        <v>November</v>
      </c>
      <c r="AB816" s="4">
        <v>45616</v>
      </c>
      <c r="AC816" t="str">
        <f>IF(OR(India_Data[[#This Row],[Dayname]]="Sunday",India_Data[[#This Row],[Dayname]]="Saturday"),"Weekend","Weekday")</f>
        <v>Weekday</v>
      </c>
      <c r="AD816">
        <f>WEEKDAY(India_Data[[#This Row],[Order Date]])</f>
        <v>2</v>
      </c>
      <c r="AE816" t="str">
        <f>IF(OR(India_Data[[#This Row],[Column1]]=1,India_Data[[#This Row],[Column1]]=7),"Weekend","Weekday")</f>
        <v>Weekday</v>
      </c>
      <c r="AF816" s="15">
        <f>WEEKDAY(India_Data[[#This Row],[Order Date]],2)</f>
        <v>1</v>
      </c>
      <c r="AG816" s="15" t="str">
        <f>IF(India_Data[[#This Row],[Column3]]&gt;5,"Weekend","weekday")</f>
        <v>weekday</v>
      </c>
    </row>
    <row r="817" spans="1:33" x14ac:dyDescent="0.35">
      <c r="A817" s="9">
        <v>816</v>
      </c>
      <c r="B817" s="7" t="s">
        <v>2238</v>
      </c>
      <c r="C817" s="7" t="s">
        <v>26</v>
      </c>
      <c r="D817" s="7" t="s">
        <v>2239</v>
      </c>
      <c r="E817" s="7" t="s">
        <v>2240</v>
      </c>
      <c r="F817" s="7" t="s">
        <v>29</v>
      </c>
      <c r="G817" s="7" t="s">
        <v>260</v>
      </c>
      <c r="H817" s="7" t="s">
        <v>260</v>
      </c>
      <c r="I817" s="7" t="s">
        <v>32</v>
      </c>
      <c r="J817" s="7" t="s">
        <v>33</v>
      </c>
      <c r="K817" s="7" t="s">
        <v>2241</v>
      </c>
      <c r="L817" s="7" t="s">
        <v>1942</v>
      </c>
      <c r="M817" s="7" t="s">
        <v>1969</v>
      </c>
      <c r="N817" s="7" t="s">
        <v>2242</v>
      </c>
      <c r="O817" s="7">
        <v>336.36</v>
      </c>
      <c r="P817" s="7">
        <v>2</v>
      </c>
      <c r="Q817" s="7">
        <v>117.72</v>
      </c>
      <c r="R817" s="7">
        <v>20.49</v>
      </c>
      <c r="S817" s="7" t="s">
        <v>38</v>
      </c>
      <c r="T817" s="7">
        <v>666</v>
      </c>
      <c r="U817" s="7" t="s">
        <v>206</v>
      </c>
      <c r="V817" s="7" t="s">
        <v>214</v>
      </c>
      <c r="W817" s="8" t="s">
        <v>41</v>
      </c>
      <c r="X817" s="3">
        <v>45490</v>
      </c>
      <c r="Y817" s="4" t="str">
        <f>TEXT(India_Data[[#This Row],[Order Date]],"YYYY")</f>
        <v>2024</v>
      </c>
      <c r="Z817" s="4" t="str">
        <f>TEXT(India_Data[[#This Row],[Order Date]],"dddd")</f>
        <v>Wednesday</v>
      </c>
      <c r="AA817" s="4" t="str">
        <f>TEXT(India_Data[[#This Row],[Order Date]],"MMMM")</f>
        <v>July</v>
      </c>
      <c r="AB817" s="4">
        <v>45493</v>
      </c>
      <c r="AC817" t="str">
        <f>IF(OR(India_Data[[#This Row],[Dayname]]="Sunday",India_Data[[#This Row],[Dayname]]="Saturday"),"Weekend","Weekday")</f>
        <v>Weekday</v>
      </c>
      <c r="AD817">
        <f>WEEKDAY(India_Data[[#This Row],[Order Date]])</f>
        <v>4</v>
      </c>
      <c r="AE817" t="str">
        <f>IF(OR(India_Data[[#This Row],[Column1]]=1,India_Data[[#This Row],[Column1]]=7),"Weekend","Weekday")</f>
        <v>Weekday</v>
      </c>
      <c r="AF817" s="15">
        <f>WEEKDAY(India_Data[[#This Row],[Order Date]],2)</f>
        <v>3</v>
      </c>
      <c r="AG817" s="15" t="str">
        <f>IF(India_Data[[#This Row],[Column3]]&gt;5,"Weekend","weekday")</f>
        <v>weekday</v>
      </c>
    </row>
    <row r="818" spans="1:33" x14ac:dyDescent="0.35">
      <c r="A818" s="9">
        <v>817</v>
      </c>
      <c r="B818" s="7" t="s">
        <v>2243</v>
      </c>
      <c r="C818" s="7" t="s">
        <v>26</v>
      </c>
      <c r="D818" s="7" t="s">
        <v>2244</v>
      </c>
      <c r="E818" s="7" t="s">
        <v>2245</v>
      </c>
      <c r="F818" s="7" t="s">
        <v>29</v>
      </c>
      <c r="G818" s="7" t="s">
        <v>1006</v>
      </c>
      <c r="H818" s="7" t="s">
        <v>31</v>
      </c>
      <c r="I818" s="7" t="s">
        <v>32</v>
      </c>
      <c r="J818" s="7" t="s">
        <v>33</v>
      </c>
      <c r="K818" s="7" t="s">
        <v>2246</v>
      </c>
      <c r="L818" s="7" t="s">
        <v>1942</v>
      </c>
      <c r="M818" s="7" t="s">
        <v>1969</v>
      </c>
      <c r="N818" s="7" t="s">
        <v>2247</v>
      </c>
      <c r="O818" s="7">
        <v>179.46</v>
      </c>
      <c r="P818" s="7">
        <v>2</v>
      </c>
      <c r="Q818" s="7">
        <v>43.02</v>
      </c>
      <c r="R818" s="7">
        <v>12.58</v>
      </c>
      <c r="S818" s="7" t="s">
        <v>38</v>
      </c>
      <c r="T818" s="7">
        <v>598</v>
      </c>
      <c r="U818" s="7" t="s">
        <v>206</v>
      </c>
      <c r="V818" s="7" t="s">
        <v>221</v>
      </c>
      <c r="W818" s="8" t="s">
        <v>41</v>
      </c>
      <c r="X818" s="3">
        <v>45417</v>
      </c>
      <c r="Y818" s="4" t="str">
        <f>TEXT(India_Data[[#This Row],[Order Date]],"YYYY")</f>
        <v>2024</v>
      </c>
      <c r="Z818" s="4" t="str">
        <f>TEXT(India_Data[[#This Row],[Order Date]],"dddd")</f>
        <v>Sunday</v>
      </c>
      <c r="AA818" s="4" t="str">
        <f>TEXT(India_Data[[#This Row],[Order Date]],"MMMM")</f>
        <v>May</v>
      </c>
      <c r="AB818" s="4">
        <v>45478</v>
      </c>
      <c r="AC818" t="str">
        <f>IF(OR(India_Data[[#This Row],[Dayname]]="Sunday",India_Data[[#This Row],[Dayname]]="Saturday"),"Weekend","Weekday")</f>
        <v>Weekend</v>
      </c>
      <c r="AD818">
        <f>WEEKDAY(India_Data[[#This Row],[Order Date]])</f>
        <v>1</v>
      </c>
      <c r="AE818" t="str">
        <f>IF(OR(India_Data[[#This Row],[Column1]]=1,India_Data[[#This Row],[Column1]]=7),"Weekend","Weekday")</f>
        <v>Weekend</v>
      </c>
      <c r="AF818" s="15">
        <f>WEEKDAY(India_Data[[#This Row],[Order Date]],2)</f>
        <v>7</v>
      </c>
      <c r="AG818" s="15" t="str">
        <f>IF(India_Data[[#This Row],[Column3]]&gt;5,"Weekend","weekday")</f>
        <v>Weekend</v>
      </c>
    </row>
    <row r="819" spans="1:33" x14ac:dyDescent="0.35">
      <c r="A819" s="9">
        <v>818</v>
      </c>
      <c r="B819" s="7" t="s">
        <v>730</v>
      </c>
      <c r="C819" s="7" t="s">
        <v>26</v>
      </c>
      <c r="D819" s="7" t="s">
        <v>731</v>
      </c>
      <c r="E819" s="7" t="s">
        <v>732</v>
      </c>
      <c r="F819" s="7" t="s">
        <v>29</v>
      </c>
      <c r="G819" s="7" t="s">
        <v>191</v>
      </c>
      <c r="H819" s="7" t="s">
        <v>63</v>
      </c>
      <c r="I819" s="7" t="s">
        <v>32</v>
      </c>
      <c r="J819" s="7" t="s">
        <v>54</v>
      </c>
      <c r="K819" s="7" t="s">
        <v>810</v>
      </c>
      <c r="L819" s="7" t="s">
        <v>35</v>
      </c>
      <c r="M819" s="7" t="s">
        <v>36</v>
      </c>
      <c r="N819" s="7" t="s">
        <v>811</v>
      </c>
      <c r="O819" s="7">
        <v>27.36</v>
      </c>
      <c r="P819" s="7">
        <v>2</v>
      </c>
      <c r="Q819" s="7">
        <v>8.6999999999999993</v>
      </c>
      <c r="R819" s="7">
        <v>0.6</v>
      </c>
      <c r="S819" s="7" t="s">
        <v>38</v>
      </c>
      <c r="T819" s="7">
        <v>297</v>
      </c>
      <c r="U819" s="7" t="s">
        <v>350</v>
      </c>
      <c r="V819" s="7" t="s">
        <v>356</v>
      </c>
      <c r="W819" s="8" t="s">
        <v>41</v>
      </c>
      <c r="X819" s="3">
        <v>44433</v>
      </c>
      <c r="Y819" s="4" t="str">
        <f>TEXT(India_Data[[#This Row],[Order Date]],"YYYY")</f>
        <v>2021</v>
      </c>
      <c r="Z819" s="4" t="str">
        <f>TEXT(India_Data[[#This Row],[Order Date]],"dddd")</f>
        <v>Wednesday</v>
      </c>
      <c r="AA819" s="4" t="str">
        <f>TEXT(India_Data[[#This Row],[Order Date]],"MMMM")</f>
        <v>August</v>
      </c>
      <c r="AB819" s="4">
        <v>44435</v>
      </c>
      <c r="AC819" t="str">
        <f>IF(OR(India_Data[[#This Row],[Dayname]]="Sunday",India_Data[[#This Row],[Dayname]]="Saturday"),"Weekend","Weekday")</f>
        <v>Weekday</v>
      </c>
      <c r="AD819">
        <f>WEEKDAY(India_Data[[#This Row],[Order Date]])</f>
        <v>4</v>
      </c>
      <c r="AE819" t="str">
        <f>IF(OR(India_Data[[#This Row],[Column1]]=1,India_Data[[#This Row],[Column1]]=7),"Weekend","Weekday")</f>
        <v>Weekday</v>
      </c>
      <c r="AF819" s="15">
        <f>WEEKDAY(India_Data[[#This Row],[Order Date]],2)</f>
        <v>3</v>
      </c>
      <c r="AG819" s="15" t="str">
        <f>IF(India_Data[[#This Row],[Column3]]&gt;5,"Weekend","weekday")</f>
        <v>weekday</v>
      </c>
    </row>
    <row r="820" spans="1:33" x14ac:dyDescent="0.35">
      <c r="A820" s="9">
        <v>819</v>
      </c>
      <c r="B820" s="7" t="s">
        <v>812</v>
      </c>
      <c r="C820" s="7" t="s">
        <v>26</v>
      </c>
      <c r="D820" s="7" t="s">
        <v>611</v>
      </c>
      <c r="E820" s="7" t="s">
        <v>612</v>
      </c>
      <c r="F820" s="7" t="s">
        <v>29</v>
      </c>
      <c r="G820" s="7" t="s">
        <v>813</v>
      </c>
      <c r="H820" s="7" t="s">
        <v>46</v>
      </c>
      <c r="I820" s="7" t="s">
        <v>32</v>
      </c>
      <c r="J820" s="7" t="s">
        <v>47</v>
      </c>
      <c r="K820" s="7" t="s">
        <v>64</v>
      </c>
      <c r="L820" s="7" t="s">
        <v>35</v>
      </c>
      <c r="M820" s="7" t="s">
        <v>36</v>
      </c>
      <c r="N820" s="7" t="s">
        <v>65</v>
      </c>
      <c r="O820" s="7">
        <v>7.74</v>
      </c>
      <c r="P820" s="7">
        <v>2</v>
      </c>
      <c r="Q820" s="7">
        <v>3.66</v>
      </c>
      <c r="R820" s="7">
        <v>0.42</v>
      </c>
      <c r="S820" s="7" t="s">
        <v>38</v>
      </c>
      <c r="T820" s="7">
        <v>795</v>
      </c>
      <c r="U820" s="7" t="s">
        <v>350</v>
      </c>
      <c r="V820" s="7" t="s">
        <v>375</v>
      </c>
      <c r="W820" s="8" t="s">
        <v>58</v>
      </c>
      <c r="X820" s="3">
        <v>45358</v>
      </c>
      <c r="Y820" s="4" t="str">
        <f>TEXT(India_Data[[#This Row],[Order Date]],"YYYY")</f>
        <v>2024</v>
      </c>
      <c r="Z820" s="4" t="str">
        <f>TEXT(India_Data[[#This Row],[Order Date]],"dddd")</f>
        <v>Thursday</v>
      </c>
      <c r="AA820" s="4" t="str">
        <f>TEXT(India_Data[[#This Row],[Order Date]],"MMMM")</f>
        <v>March</v>
      </c>
      <c r="AB820" s="4">
        <v>45450</v>
      </c>
      <c r="AC820" t="str">
        <f>IF(OR(India_Data[[#This Row],[Dayname]]="Sunday",India_Data[[#This Row],[Dayname]]="Saturday"),"Weekend","Weekday")</f>
        <v>Weekday</v>
      </c>
      <c r="AD820">
        <f>WEEKDAY(India_Data[[#This Row],[Order Date]])</f>
        <v>5</v>
      </c>
      <c r="AE820" t="str">
        <f>IF(OR(India_Data[[#This Row],[Column1]]=1,India_Data[[#This Row],[Column1]]=7),"Weekend","Weekday")</f>
        <v>Weekday</v>
      </c>
      <c r="AF820" s="15">
        <f>WEEKDAY(India_Data[[#This Row],[Order Date]],2)</f>
        <v>4</v>
      </c>
      <c r="AG820" s="15" t="str">
        <f>IF(India_Data[[#This Row],[Column3]]&gt;5,"Weekend","weekday")</f>
        <v>weekday</v>
      </c>
    </row>
    <row r="821" spans="1:33" x14ac:dyDescent="0.35">
      <c r="A821" s="9">
        <v>820</v>
      </c>
      <c r="B821" s="7" t="s">
        <v>814</v>
      </c>
      <c r="C821" s="7" t="s">
        <v>26</v>
      </c>
      <c r="D821" s="7" t="s">
        <v>815</v>
      </c>
      <c r="E821" s="7" t="s">
        <v>816</v>
      </c>
      <c r="F821" s="7" t="s">
        <v>29</v>
      </c>
      <c r="G821" s="7" t="s">
        <v>817</v>
      </c>
      <c r="H821" s="7" t="s">
        <v>672</v>
      </c>
      <c r="I821" s="7" t="s">
        <v>32</v>
      </c>
      <c r="J821" s="7" t="s">
        <v>33</v>
      </c>
      <c r="K821" s="7" t="s">
        <v>818</v>
      </c>
      <c r="L821" s="7" t="s">
        <v>35</v>
      </c>
      <c r="M821" s="7" t="s">
        <v>159</v>
      </c>
      <c r="N821" s="7" t="s">
        <v>819</v>
      </c>
      <c r="O821" s="7">
        <v>95.16</v>
      </c>
      <c r="P821" s="7">
        <v>2</v>
      </c>
      <c r="Q821" s="7">
        <v>26.64</v>
      </c>
      <c r="R821" s="7">
        <v>4.7699999999999996</v>
      </c>
      <c r="S821" s="7" t="s">
        <v>38</v>
      </c>
      <c r="T821" s="7">
        <v>253</v>
      </c>
      <c r="U821" s="7" t="s">
        <v>350</v>
      </c>
      <c r="V821" s="7" t="s">
        <v>362</v>
      </c>
      <c r="W821" s="8" t="s">
        <v>58</v>
      </c>
      <c r="X821" s="3">
        <v>45561</v>
      </c>
      <c r="Y821" s="4" t="str">
        <f>TEXT(India_Data[[#This Row],[Order Date]],"YYYY")</f>
        <v>2024</v>
      </c>
      <c r="Z821" s="4" t="str">
        <f>TEXT(India_Data[[#This Row],[Order Date]],"dddd")</f>
        <v>Thursday</v>
      </c>
      <c r="AA821" s="4" t="str">
        <f>TEXT(India_Data[[#This Row],[Order Date]],"MMMM")</f>
        <v>September</v>
      </c>
      <c r="AB821" s="4">
        <v>45564</v>
      </c>
      <c r="AC821" t="str">
        <f>IF(OR(India_Data[[#This Row],[Dayname]]="Sunday",India_Data[[#This Row],[Dayname]]="Saturday"),"Weekend","Weekday")</f>
        <v>Weekday</v>
      </c>
      <c r="AD821">
        <f>WEEKDAY(India_Data[[#This Row],[Order Date]])</f>
        <v>5</v>
      </c>
      <c r="AE821" t="str">
        <f>IF(OR(India_Data[[#This Row],[Column1]]=1,India_Data[[#This Row],[Column1]]=7),"Weekend","Weekday")</f>
        <v>Weekday</v>
      </c>
      <c r="AF821" s="15">
        <f>WEEKDAY(India_Data[[#This Row],[Order Date]],2)</f>
        <v>4</v>
      </c>
      <c r="AG821" s="15" t="str">
        <f>IF(India_Data[[#This Row],[Column3]]&gt;5,"Weekend","weekday")</f>
        <v>weekday</v>
      </c>
    </row>
    <row r="822" spans="1:33" x14ac:dyDescent="0.35">
      <c r="A822" s="9">
        <v>821</v>
      </c>
      <c r="B822" s="7" t="s">
        <v>93</v>
      </c>
      <c r="C822" s="7" t="s">
        <v>26</v>
      </c>
      <c r="D822" s="7" t="s">
        <v>94</v>
      </c>
      <c r="E822" s="7" t="s">
        <v>95</v>
      </c>
      <c r="F822" s="7" t="s">
        <v>29</v>
      </c>
      <c r="G822" s="7" t="s">
        <v>96</v>
      </c>
      <c r="H822" s="7" t="s">
        <v>31</v>
      </c>
      <c r="I822" s="7" t="s">
        <v>32</v>
      </c>
      <c r="J822" s="7" t="s">
        <v>33</v>
      </c>
      <c r="K822" s="7" t="s">
        <v>820</v>
      </c>
      <c r="L822" s="7" t="s">
        <v>35</v>
      </c>
      <c r="M822" s="7" t="s">
        <v>159</v>
      </c>
      <c r="N822" s="7" t="s">
        <v>821</v>
      </c>
      <c r="O822" s="7">
        <v>107.28</v>
      </c>
      <c r="P822" s="7">
        <v>2</v>
      </c>
      <c r="Q822" s="7">
        <v>40.74</v>
      </c>
      <c r="R822" s="7">
        <v>4.25</v>
      </c>
      <c r="S822" s="7" t="s">
        <v>38</v>
      </c>
      <c r="T822" s="7">
        <v>676</v>
      </c>
      <c r="U822" s="7" t="s">
        <v>350</v>
      </c>
      <c r="V822" s="7" t="s">
        <v>351</v>
      </c>
      <c r="W822" s="8" t="s">
        <v>58</v>
      </c>
      <c r="X822" s="3">
        <v>44711</v>
      </c>
      <c r="Y822" s="4" t="str">
        <f>TEXT(India_Data[[#This Row],[Order Date]],"YYYY")</f>
        <v>2022</v>
      </c>
      <c r="Z822" s="4" t="str">
        <f>TEXT(India_Data[[#This Row],[Order Date]],"dddd")</f>
        <v>Monday</v>
      </c>
      <c r="AA822" s="4" t="str">
        <f>TEXT(India_Data[[#This Row],[Order Date]],"MMMM")</f>
        <v>May</v>
      </c>
      <c r="AB822" s="4">
        <v>44712</v>
      </c>
      <c r="AC822" t="str">
        <f>IF(OR(India_Data[[#This Row],[Dayname]]="Sunday",India_Data[[#This Row],[Dayname]]="Saturday"),"Weekend","Weekday")</f>
        <v>Weekday</v>
      </c>
      <c r="AD822">
        <f>WEEKDAY(India_Data[[#This Row],[Order Date]])</f>
        <v>2</v>
      </c>
      <c r="AE822" t="str">
        <f>IF(OR(India_Data[[#This Row],[Column1]]=1,India_Data[[#This Row],[Column1]]=7),"Weekend","Weekday")</f>
        <v>Weekday</v>
      </c>
      <c r="AF822" s="15">
        <f>WEEKDAY(India_Data[[#This Row],[Order Date]],2)</f>
        <v>1</v>
      </c>
      <c r="AG822" s="15" t="str">
        <f>IF(India_Data[[#This Row],[Column3]]&gt;5,"Weekend","weekday")</f>
        <v>weekday</v>
      </c>
    </row>
    <row r="823" spans="1:33" x14ac:dyDescent="0.35">
      <c r="A823" s="9">
        <v>822</v>
      </c>
      <c r="B823" s="7" t="s">
        <v>100</v>
      </c>
      <c r="C823" s="7" t="s">
        <v>26</v>
      </c>
      <c r="D823" s="7" t="s">
        <v>101</v>
      </c>
      <c r="E823" s="7" t="s">
        <v>102</v>
      </c>
      <c r="F823" s="7" t="s">
        <v>29</v>
      </c>
      <c r="G823" s="7" t="s">
        <v>103</v>
      </c>
      <c r="H823" s="7" t="s">
        <v>53</v>
      </c>
      <c r="I823" s="7" t="s">
        <v>32</v>
      </c>
      <c r="J823" s="7" t="s">
        <v>54</v>
      </c>
      <c r="K823" s="7" t="s">
        <v>822</v>
      </c>
      <c r="L823" s="7" t="s">
        <v>35</v>
      </c>
      <c r="M823" s="7" t="s">
        <v>145</v>
      </c>
      <c r="N823" s="7" t="s">
        <v>823</v>
      </c>
      <c r="O823" s="7">
        <v>21.6</v>
      </c>
      <c r="P823" s="7">
        <v>2</v>
      </c>
      <c r="Q823" s="7">
        <v>5.4</v>
      </c>
      <c r="R823" s="7">
        <v>0.47</v>
      </c>
      <c r="S823" s="7" t="s">
        <v>38</v>
      </c>
      <c r="T823" s="7">
        <v>361</v>
      </c>
      <c r="U823" s="7" t="s">
        <v>350</v>
      </c>
      <c r="V823" s="7" t="s">
        <v>356</v>
      </c>
      <c r="W823" s="8" t="s">
        <v>58</v>
      </c>
      <c r="X823" s="3">
        <v>45335</v>
      </c>
      <c r="Y823" s="4" t="str">
        <f>TEXT(India_Data[[#This Row],[Order Date]],"YYYY")</f>
        <v>2024</v>
      </c>
      <c r="Z823" s="4" t="str">
        <f>TEXT(India_Data[[#This Row],[Order Date]],"dddd")</f>
        <v>Tuesday</v>
      </c>
      <c r="AA823" s="4" t="str">
        <f>TEXT(India_Data[[#This Row],[Order Date]],"MMMM")</f>
        <v>February</v>
      </c>
      <c r="AB823" s="4">
        <v>45337</v>
      </c>
      <c r="AC823" t="str">
        <f>IF(OR(India_Data[[#This Row],[Dayname]]="Sunday",India_Data[[#This Row],[Dayname]]="Saturday"),"Weekend","Weekday")</f>
        <v>Weekday</v>
      </c>
      <c r="AD823">
        <f>WEEKDAY(India_Data[[#This Row],[Order Date]])</f>
        <v>3</v>
      </c>
      <c r="AE823" t="str">
        <f>IF(OR(India_Data[[#This Row],[Column1]]=1,India_Data[[#This Row],[Column1]]=7),"Weekend","Weekday")</f>
        <v>Weekday</v>
      </c>
      <c r="AF823" s="15">
        <f>WEEKDAY(India_Data[[#This Row],[Order Date]],2)</f>
        <v>2</v>
      </c>
      <c r="AG823" s="15" t="str">
        <f>IF(India_Data[[#This Row],[Column3]]&gt;5,"Weekend","weekday")</f>
        <v>weekday</v>
      </c>
    </row>
    <row r="824" spans="1:33" x14ac:dyDescent="0.35">
      <c r="A824" s="9">
        <v>823</v>
      </c>
      <c r="B824" s="7" t="s">
        <v>277</v>
      </c>
      <c r="C824" s="7" t="s">
        <v>26</v>
      </c>
      <c r="D824" s="7" t="s">
        <v>278</v>
      </c>
      <c r="E824" s="7" t="s">
        <v>279</v>
      </c>
      <c r="F824" s="7" t="s">
        <v>29</v>
      </c>
      <c r="G824" s="7" t="s">
        <v>280</v>
      </c>
      <c r="H824" s="7" t="s">
        <v>63</v>
      </c>
      <c r="I824" s="7" t="s">
        <v>32</v>
      </c>
      <c r="J824" s="7" t="s">
        <v>54</v>
      </c>
      <c r="K824" s="7" t="s">
        <v>721</v>
      </c>
      <c r="L824" s="7" t="s">
        <v>35</v>
      </c>
      <c r="M824" s="7" t="s">
        <v>84</v>
      </c>
      <c r="N824" s="7" t="s">
        <v>722</v>
      </c>
      <c r="O824" s="7">
        <v>17.46</v>
      </c>
      <c r="P824" s="7">
        <v>2</v>
      </c>
      <c r="Q824" s="7">
        <v>6.06</v>
      </c>
      <c r="R824" s="7">
        <v>1.63</v>
      </c>
      <c r="S824" s="7" t="s">
        <v>38</v>
      </c>
      <c r="T824" s="7">
        <v>251</v>
      </c>
      <c r="U824" s="7" t="s">
        <v>350</v>
      </c>
      <c r="V824" s="7" t="s">
        <v>375</v>
      </c>
      <c r="W824" s="8" t="s">
        <v>58</v>
      </c>
      <c r="X824" s="3">
        <v>44731</v>
      </c>
      <c r="Y824" s="4" t="str">
        <f>TEXT(India_Data[[#This Row],[Order Date]],"YYYY")</f>
        <v>2022</v>
      </c>
      <c r="Z824" s="4" t="str">
        <f>TEXT(India_Data[[#This Row],[Order Date]],"dddd")</f>
        <v>Sunday</v>
      </c>
      <c r="AA824" s="4" t="str">
        <f>TEXT(India_Data[[#This Row],[Order Date]],"MMMM")</f>
        <v>June</v>
      </c>
      <c r="AB824" s="4">
        <v>44733</v>
      </c>
      <c r="AC824" t="str">
        <f>IF(OR(India_Data[[#This Row],[Dayname]]="Sunday",India_Data[[#This Row],[Dayname]]="Saturday"),"Weekend","Weekday")</f>
        <v>Weekend</v>
      </c>
      <c r="AD824">
        <f>WEEKDAY(India_Data[[#This Row],[Order Date]])</f>
        <v>1</v>
      </c>
      <c r="AE824" t="str">
        <f>IF(OR(India_Data[[#This Row],[Column1]]=1,India_Data[[#This Row],[Column1]]=7),"Weekend","Weekday")</f>
        <v>Weekend</v>
      </c>
      <c r="AF824" s="15">
        <f>WEEKDAY(India_Data[[#This Row],[Order Date]],2)</f>
        <v>7</v>
      </c>
      <c r="AG824" s="15" t="str">
        <f>IF(India_Data[[#This Row],[Column3]]&gt;5,"Weekend","weekday")</f>
        <v>Weekend</v>
      </c>
    </row>
    <row r="825" spans="1:33" x14ac:dyDescent="0.35">
      <c r="A825" s="9">
        <v>824</v>
      </c>
      <c r="B825" s="7" t="s">
        <v>824</v>
      </c>
      <c r="C825" s="7" t="s">
        <v>26</v>
      </c>
      <c r="D825" s="7" t="s">
        <v>825</v>
      </c>
      <c r="E825" s="7" t="s">
        <v>826</v>
      </c>
      <c r="F825" s="7" t="s">
        <v>29</v>
      </c>
      <c r="G825" s="7" t="s">
        <v>529</v>
      </c>
      <c r="H825" s="7" t="s">
        <v>31</v>
      </c>
      <c r="I825" s="7" t="s">
        <v>32</v>
      </c>
      <c r="J825" s="7" t="s">
        <v>33</v>
      </c>
      <c r="K825" s="7" t="s">
        <v>827</v>
      </c>
      <c r="L825" s="7" t="s">
        <v>35</v>
      </c>
      <c r="M825" s="7" t="s">
        <v>105</v>
      </c>
      <c r="N825" s="7" t="s">
        <v>828</v>
      </c>
      <c r="O825" s="7">
        <v>43.56</v>
      </c>
      <c r="P825" s="7">
        <v>2</v>
      </c>
      <c r="Q825" s="7">
        <v>2.58</v>
      </c>
      <c r="R825" s="7">
        <v>4.38</v>
      </c>
      <c r="S825" s="7" t="s">
        <v>38</v>
      </c>
      <c r="T825" s="7">
        <v>159</v>
      </c>
      <c r="U825" s="7" t="s">
        <v>350</v>
      </c>
      <c r="V825" s="7" t="s">
        <v>351</v>
      </c>
      <c r="W825" s="8" t="s">
        <v>58</v>
      </c>
      <c r="X825" s="3">
        <v>44937</v>
      </c>
      <c r="Y825" s="4" t="str">
        <f>TEXT(India_Data[[#This Row],[Order Date]],"YYYY")</f>
        <v>2023</v>
      </c>
      <c r="Z825" s="4" t="str">
        <f>TEXT(India_Data[[#This Row],[Order Date]],"dddd")</f>
        <v>Wednesday</v>
      </c>
      <c r="AA825" s="4" t="str">
        <f>TEXT(India_Data[[#This Row],[Order Date]],"MMMM")</f>
        <v>January</v>
      </c>
      <c r="AB825" s="4">
        <v>45057</v>
      </c>
      <c r="AC825" t="str">
        <f>IF(OR(India_Data[[#This Row],[Dayname]]="Sunday",India_Data[[#This Row],[Dayname]]="Saturday"),"Weekend","Weekday")</f>
        <v>Weekday</v>
      </c>
      <c r="AD825">
        <f>WEEKDAY(India_Data[[#This Row],[Order Date]])</f>
        <v>4</v>
      </c>
      <c r="AE825" t="str">
        <f>IF(OR(India_Data[[#This Row],[Column1]]=1,India_Data[[#This Row],[Column1]]=7),"Weekend","Weekday")</f>
        <v>Weekday</v>
      </c>
      <c r="AF825" s="15">
        <f>WEEKDAY(India_Data[[#This Row],[Order Date]],2)</f>
        <v>3</v>
      </c>
      <c r="AG825" s="15" t="str">
        <f>IF(India_Data[[#This Row],[Column3]]&gt;5,"Weekend","weekday")</f>
        <v>weekday</v>
      </c>
    </row>
    <row r="826" spans="1:33" x14ac:dyDescent="0.35">
      <c r="A826" s="9">
        <v>825</v>
      </c>
      <c r="B826" s="7" t="s">
        <v>248</v>
      </c>
      <c r="C826" s="7" t="s">
        <v>26</v>
      </c>
      <c r="D826" s="7" t="s">
        <v>249</v>
      </c>
      <c r="E826" s="7" t="s">
        <v>250</v>
      </c>
      <c r="F826" s="7" t="s">
        <v>29</v>
      </c>
      <c r="G826" s="7" t="s">
        <v>251</v>
      </c>
      <c r="H826" s="7" t="s">
        <v>252</v>
      </c>
      <c r="I826" s="7" t="s">
        <v>32</v>
      </c>
      <c r="J826" s="7" t="s">
        <v>47</v>
      </c>
      <c r="K826" s="7" t="s">
        <v>829</v>
      </c>
      <c r="L826" s="7" t="s">
        <v>35</v>
      </c>
      <c r="M826" s="7" t="s">
        <v>105</v>
      </c>
      <c r="N826" s="7" t="s">
        <v>830</v>
      </c>
      <c r="O826" s="7">
        <v>47.46</v>
      </c>
      <c r="P826" s="7">
        <v>2</v>
      </c>
      <c r="Q826" s="7">
        <v>14.22</v>
      </c>
      <c r="R826" s="7">
        <v>3.84</v>
      </c>
      <c r="S826" s="7" t="s">
        <v>38</v>
      </c>
      <c r="T826" s="7">
        <v>281</v>
      </c>
      <c r="U826" s="7" t="s">
        <v>350</v>
      </c>
      <c r="V826" s="7" t="s">
        <v>356</v>
      </c>
      <c r="W826" s="8" t="s">
        <v>41</v>
      </c>
      <c r="X826" s="3">
        <v>45371</v>
      </c>
      <c r="Y826" s="4" t="str">
        <f>TEXT(India_Data[[#This Row],[Order Date]],"YYYY")</f>
        <v>2024</v>
      </c>
      <c r="Z826" s="4" t="str">
        <f>TEXT(India_Data[[#This Row],[Order Date]],"dddd")</f>
        <v>Wednesday</v>
      </c>
      <c r="AA826" s="4" t="str">
        <f>TEXT(India_Data[[#This Row],[Order Date]],"MMMM")</f>
        <v>March</v>
      </c>
      <c r="AB826" s="4">
        <v>45374</v>
      </c>
      <c r="AC826" t="str">
        <f>IF(OR(India_Data[[#This Row],[Dayname]]="Sunday",India_Data[[#This Row],[Dayname]]="Saturday"),"Weekend","Weekday")</f>
        <v>Weekday</v>
      </c>
      <c r="AD826">
        <f>WEEKDAY(India_Data[[#This Row],[Order Date]])</f>
        <v>4</v>
      </c>
      <c r="AE826" t="str">
        <f>IF(OR(India_Data[[#This Row],[Column1]]=1,India_Data[[#This Row],[Column1]]=7),"Weekend","Weekday")</f>
        <v>Weekday</v>
      </c>
      <c r="AF826" s="15">
        <f>WEEKDAY(India_Data[[#This Row],[Order Date]],2)</f>
        <v>3</v>
      </c>
      <c r="AG826" s="15" t="str">
        <f>IF(India_Data[[#This Row],[Column3]]&gt;5,"Weekend","weekday")</f>
        <v>weekday</v>
      </c>
    </row>
    <row r="827" spans="1:33" x14ac:dyDescent="0.35">
      <c r="A827" s="9">
        <v>826</v>
      </c>
      <c r="B827" s="7" t="s">
        <v>831</v>
      </c>
      <c r="C827" s="7" t="s">
        <v>26</v>
      </c>
      <c r="D827" s="7" t="s">
        <v>726</v>
      </c>
      <c r="E827" s="7" t="s">
        <v>727</v>
      </c>
      <c r="F827" s="7" t="s">
        <v>29</v>
      </c>
      <c r="G827" s="7" t="s">
        <v>96</v>
      </c>
      <c r="H827" s="7" t="s">
        <v>31</v>
      </c>
      <c r="I827" s="7" t="s">
        <v>32</v>
      </c>
      <c r="J827" s="7" t="s">
        <v>33</v>
      </c>
      <c r="K827" s="7" t="s">
        <v>832</v>
      </c>
      <c r="L827" s="7" t="s">
        <v>35</v>
      </c>
      <c r="M827" s="7" t="s">
        <v>275</v>
      </c>
      <c r="N827" s="7" t="s">
        <v>833</v>
      </c>
      <c r="O827" s="7">
        <v>1139.1600000000001</v>
      </c>
      <c r="P827" s="7">
        <v>2</v>
      </c>
      <c r="Q827" s="7">
        <v>284.76</v>
      </c>
      <c r="R827" s="7">
        <v>110.3</v>
      </c>
      <c r="S827" s="7" t="s">
        <v>38</v>
      </c>
      <c r="T827" s="7">
        <v>415</v>
      </c>
      <c r="U827" s="7" t="s">
        <v>350</v>
      </c>
      <c r="V827" s="7" t="s">
        <v>375</v>
      </c>
      <c r="W827" s="8" t="s">
        <v>58</v>
      </c>
      <c r="X827" s="3">
        <v>45227</v>
      </c>
      <c r="Y827" s="4" t="str">
        <f>TEXT(India_Data[[#This Row],[Order Date]],"YYYY")</f>
        <v>2023</v>
      </c>
      <c r="Z827" s="4" t="str">
        <f>TEXT(India_Data[[#This Row],[Order Date]],"dddd")</f>
        <v>Saturday</v>
      </c>
      <c r="AA827" s="4" t="str">
        <f>TEXT(India_Data[[#This Row],[Order Date]],"MMMM")</f>
        <v>October</v>
      </c>
      <c r="AB827" s="4">
        <v>45229</v>
      </c>
      <c r="AC827" t="str">
        <f>IF(OR(India_Data[[#This Row],[Dayname]]="Sunday",India_Data[[#This Row],[Dayname]]="Saturday"),"Weekend","Weekday")</f>
        <v>Weekend</v>
      </c>
      <c r="AD827">
        <f>WEEKDAY(India_Data[[#This Row],[Order Date]])</f>
        <v>7</v>
      </c>
      <c r="AE827" t="str">
        <f>IF(OR(India_Data[[#This Row],[Column1]]=1,India_Data[[#This Row],[Column1]]=7),"Weekend","Weekday")</f>
        <v>Weekend</v>
      </c>
      <c r="AF827" s="15">
        <f>WEEKDAY(India_Data[[#This Row],[Order Date]],2)</f>
        <v>6</v>
      </c>
      <c r="AG827" s="15" t="str">
        <f>IF(India_Data[[#This Row],[Column3]]&gt;5,"Weekend","weekday")</f>
        <v>Weekend</v>
      </c>
    </row>
    <row r="828" spans="1:33" x14ac:dyDescent="0.35">
      <c r="A828" s="9">
        <v>827</v>
      </c>
      <c r="B828" s="7" t="s">
        <v>345</v>
      </c>
      <c r="C828" s="7" t="s">
        <v>26</v>
      </c>
      <c r="D828" s="7" t="s">
        <v>346</v>
      </c>
      <c r="E828" s="7" t="s">
        <v>347</v>
      </c>
      <c r="F828" s="7" t="s">
        <v>29</v>
      </c>
      <c r="G828" s="7" t="s">
        <v>135</v>
      </c>
      <c r="H828" s="7" t="s">
        <v>136</v>
      </c>
      <c r="I828" s="7" t="s">
        <v>32</v>
      </c>
      <c r="J828" s="7" t="s">
        <v>54</v>
      </c>
      <c r="K828" s="7" t="s">
        <v>1249</v>
      </c>
      <c r="L828" s="7" t="s">
        <v>35</v>
      </c>
      <c r="M828" s="7" t="s">
        <v>159</v>
      </c>
      <c r="N828" s="7" t="s">
        <v>1250</v>
      </c>
      <c r="O828" s="7">
        <v>45.69</v>
      </c>
      <c r="P828" s="7">
        <v>1</v>
      </c>
      <c r="Q828" s="7">
        <v>18.72</v>
      </c>
      <c r="R828" s="7">
        <v>3.41</v>
      </c>
      <c r="S828" s="7" t="s">
        <v>38</v>
      </c>
      <c r="T828" s="7">
        <v>511</v>
      </c>
      <c r="U828" s="7" t="s">
        <v>350</v>
      </c>
      <c r="V828" s="7" t="s">
        <v>351</v>
      </c>
      <c r="W828" s="8" t="s">
        <v>41</v>
      </c>
      <c r="X828" s="3">
        <v>44607</v>
      </c>
      <c r="Y828" s="4" t="str">
        <f>TEXT(India_Data[[#This Row],[Order Date]],"YYYY")</f>
        <v>2022</v>
      </c>
      <c r="Z828" s="4" t="str">
        <f>TEXT(India_Data[[#This Row],[Order Date]],"dddd")</f>
        <v>Tuesday</v>
      </c>
      <c r="AA828" s="4" t="str">
        <f>TEXT(India_Data[[#This Row],[Order Date]],"MMMM")</f>
        <v>February</v>
      </c>
      <c r="AB828" s="4">
        <v>44610</v>
      </c>
      <c r="AC828" t="str">
        <f>IF(OR(India_Data[[#This Row],[Dayname]]="Sunday",India_Data[[#This Row],[Dayname]]="Saturday"),"Weekend","Weekday")</f>
        <v>Weekday</v>
      </c>
      <c r="AD828">
        <f>WEEKDAY(India_Data[[#This Row],[Order Date]])</f>
        <v>3</v>
      </c>
      <c r="AE828" t="str">
        <f>IF(OR(India_Data[[#This Row],[Column1]]=1,India_Data[[#This Row],[Column1]]=7),"Weekend","Weekday")</f>
        <v>Weekday</v>
      </c>
      <c r="AF828" s="15">
        <f>WEEKDAY(India_Data[[#This Row],[Order Date]],2)</f>
        <v>2</v>
      </c>
      <c r="AG828" s="15" t="str">
        <f>IF(India_Data[[#This Row],[Column3]]&gt;5,"Weekend","weekday")</f>
        <v>weekday</v>
      </c>
    </row>
    <row r="829" spans="1:33" x14ac:dyDescent="0.35">
      <c r="A829" s="9">
        <v>828</v>
      </c>
      <c r="B829" s="7" t="s">
        <v>200</v>
      </c>
      <c r="C829" s="7" t="s">
        <v>26</v>
      </c>
      <c r="D829" s="7" t="s">
        <v>201</v>
      </c>
      <c r="E829" s="7" t="s">
        <v>202</v>
      </c>
      <c r="F829" s="7" t="s">
        <v>29</v>
      </c>
      <c r="G829" s="7" t="s">
        <v>203</v>
      </c>
      <c r="H829" s="7" t="s">
        <v>53</v>
      </c>
      <c r="I829" s="7" t="s">
        <v>32</v>
      </c>
      <c r="J829" s="7" t="s">
        <v>54</v>
      </c>
      <c r="K829" s="7" t="s">
        <v>974</v>
      </c>
      <c r="L829" s="7" t="s">
        <v>35</v>
      </c>
      <c r="M829" s="7" t="s">
        <v>145</v>
      </c>
      <c r="N829" s="7" t="s">
        <v>975</v>
      </c>
      <c r="O829" s="7">
        <v>196.98</v>
      </c>
      <c r="P829" s="7">
        <v>1</v>
      </c>
      <c r="Q829" s="7">
        <v>84.69</v>
      </c>
      <c r="R829" s="7">
        <v>6.76</v>
      </c>
      <c r="S829" s="7" t="s">
        <v>38</v>
      </c>
      <c r="T829" s="7">
        <v>516</v>
      </c>
      <c r="U829" s="7" t="s">
        <v>350</v>
      </c>
      <c r="V829" s="7" t="s">
        <v>356</v>
      </c>
      <c r="W829" s="8" t="s">
        <v>41</v>
      </c>
      <c r="X829" s="3">
        <v>44958</v>
      </c>
      <c r="Y829" s="4" t="str">
        <f>TEXT(India_Data[[#This Row],[Order Date]],"YYYY")</f>
        <v>2023</v>
      </c>
      <c r="Z829" s="4" t="str">
        <f>TEXT(India_Data[[#This Row],[Order Date]],"dddd")</f>
        <v>Wednesday</v>
      </c>
      <c r="AA829" s="4" t="str">
        <f>TEXT(India_Data[[#This Row],[Order Date]],"MMMM")</f>
        <v>February</v>
      </c>
      <c r="AB829" s="4">
        <v>45047</v>
      </c>
      <c r="AC829" t="str">
        <f>IF(OR(India_Data[[#This Row],[Dayname]]="Sunday",India_Data[[#This Row],[Dayname]]="Saturday"),"Weekend","Weekday")</f>
        <v>Weekday</v>
      </c>
      <c r="AD829">
        <f>WEEKDAY(India_Data[[#This Row],[Order Date]])</f>
        <v>4</v>
      </c>
      <c r="AE829" t="str">
        <f>IF(OR(India_Data[[#This Row],[Column1]]=1,India_Data[[#This Row],[Column1]]=7),"Weekend","Weekday")</f>
        <v>Weekday</v>
      </c>
      <c r="AF829" s="15">
        <f>WEEKDAY(India_Data[[#This Row],[Order Date]],2)</f>
        <v>3</v>
      </c>
      <c r="AG829" s="15" t="str">
        <f>IF(India_Data[[#This Row],[Column3]]&gt;5,"Weekend","weekday")</f>
        <v>weekday</v>
      </c>
    </row>
    <row r="830" spans="1:33" x14ac:dyDescent="0.35">
      <c r="A830" s="9">
        <v>829</v>
      </c>
      <c r="B830" s="7" t="s">
        <v>622</v>
      </c>
      <c r="C830" s="7" t="s">
        <v>26</v>
      </c>
      <c r="D830" s="7" t="s">
        <v>278</v>
      </c>
      <c r="E830" s="7" t="s">
        <v>279</v>
      </c>
      <c r="F830" s="7" t="s">
        <v>29</v>
      </c>
      <c r="G830" s="7" t="s">
        <v>623</v>
      </c>
      <c r="H830" s="7" t="s">
        <v>63</v>
      </c>
      <c r="I830" s="7" t="s">
        <v>32</v>
      </c>
      <c r="J830" s="7" t="s">
        <v>54</v>
      </c>
      <c r="K830" s="7" t="s">
        <v>1359</v>
      </c>
      <c r="L830" s="7" t="s">
        <v>35</v>
      </c>
      <c r="M830" s="7" t="s">
        <v>84</v>
      </c>
      <c r="N830" s="7" t="s">
        <v>1360</v>
      </c>
      <c r="O830" s="7">
        <v>6.9</v>
      </c>
      <c r="P830" s="7">
        <v>1</v>
      </c>
      <c r="Q830" s="7">
        <v>1.02</v>
      </c>
      <c r="R830" s="7">
        <v>0.5</v>
      </c>
      <c r="S830" s="7" t="s">
        <v>38</v>
      </c>
      <c r="T830" s="7">
        <v>547</v>
      </c>
      <c r="U830" s="7" t="s">
        <v>350</v>
      </c>
      <c r="V830" s="7" t="s">
        <v>375</v>
      </c>
      <c r="W830" s="8" t="s">
        <v>41</v>
      </c>
      <c r="X830" s="3">
        <v>44388</v>
      </c>
      <c r="Y830" s="4" t="str">
        <f>TEXT(India_Data[[#This Row],[Order Date]],"YYYY")</f>
        <v>2021</v>
      </c>
      <c r="Z830" s="4" t="str">
        <f>TEXT(India_Data[[#This Row],[Order Date]],"dddd")</f>
        <v>Sunday</v>
      </c>
      <c r="AA830" s="4" t="str">
        <f>TEXT(India_Data[[#This Row],[Order Date]],"MMMM")</f>
        <v>July</v>
      </c>
      <c r="AB830" s="4">
        <v>44450</v>
      </c>
      <c r="AC830" t="str">
        <f>IF(OR(India_Data[[#This Row],[Dayname]]="Sunday",India_Data[[#This Row],[Dayname]]="Saturday"),"Weekend","Weekday")</f>
        <v>Weekend</v>
      </c>
      <c r="AD830">
        <f>WEEKDAY(India_Data[[#This Row],[Order Date]])</f>
        <v>1</v>
      </c>
      <c r="AE830" t="str">
        <f>IF(OR(India_Data[[#This Row],[Column1]]=1,India_Data[[#This Row],[Column1]]=7),"Weekend","Weekday")</f>
        <v>Weekend</v>
      </c>
      <c r="AF830" s="15">
        <f>WEEKDAY(India_Data[[#This Row],[Order Date]],2)</f>
        <v>7</v>
      </c>
      <c r="AG830" s="15" t="str">
        <f>IF(India_Data[[#This Row],[Column3]]&gt;5,"Weekend","weekday")</f>
        <v>Weekend</v>
      </c>
    </row>
    <row r="831" spans="1:33" x14ac:dyDescent="0.35">
      <c r="A831" s="9">
        <v>830</v>
      </c>
      <c r="B831" s="7" t="s">
        <v>1361</v>
      </c>
      <c r="C831" s="7" t="s">
        <v>26</v>
      </c>
      <c r="D831" s="7" t="s">
        <v>1362</v>
      </c>
      <c r="E831" s="7" t="s">
        <v>1363</v>
      </c>
      <c r="F831" s="7" t="s">
        <v>29</v>
      </c>
      <c r="G831" s="7" t="s">
        <v>45</v>
      </c>
      <c r="H831" s="7" t="s">
        <v>46</v>
      </c>
      <c r="I831" s="7" t="s">
        <v>32</v>
      </c>
      <c r="J831" s="7" t="s">
        <v>47</v>
      </c>
      <c r="K831" s="7" t="s">
        <v>1364</v>
      </c>
      <c r="L831" s="7" t="s">
        <v>35</v>
      </c>
      <c r="M831" s="7" t="s">
        <v>84</v>
      </c>
      <c r="N831" s="7" t="s">
        <v>1365</v>
      </c>
      <c r="O831" s="7">
        <v>6.27</v>
      </c>
      <c r="P831" s="7">
        <v>1</v>
      </c>
      <c r="Q831" s="7">
        <v>2.94</v>
      </c>
      <c r="R831" s="7">
        <v>0.11</v>
      </c>
      <c r="S831" s="7" t="s">
        <v>38</v>
      </c>
      <c r="T831" s="7">
        <v>799</v>
      </c>
      <c r="U831" s="7" t="s">
        <v>350</v>
      </c>
      <c r="V831" s="7" t="s">
        <v>362</v>
      </c>
      <c r="W831" s="8" t="s">
        <v>58</v>
      </c>
      <c r="X831" s="3">
        <v>44450</v>
      </c>
      <c r="Y831" s="4" t="str">
        <f>TEXT(India_Data[[#This Row],[Order Date]],"YYYY")</f>
        <v>2021</v>
      </c>
      <c r="Z831" s="4" t="str">
        <f>TEXT(India_Data[[#This Row],[Order Date]],"dddd")</f>
        <v>Saturday</v>
      </c>
      <c r="AA831" s="4" t="str">
        <f>TEXT(India_Data[[#This Row],[Order Date]],"MMMM")</f>
        <v>September</v>
      </c>
      <c r="AB831" s="4">
        <v>44511</v>
      </c>
      <c r="AC831" t="str">
        <f>IF(OR(India_Data[[#This Row],[Dayname]]="Sunday",India_Data[[#This Row],[Dayname]]="Saturday"),"Weekend","Weekday")</f>
        <v>Weekend</v>
      </c>
      <c r="AD831">
        <f>WEEKDAY(India_Data[[#This Row],[Order Date]])</f>
        <v>7</v>
      </c>
      <c r="AE831" t="str">
        <f>IF(OR(India_Data[[#This Row],[Column1]]=1,India_Data[[#This Row],[Column1]]=7),"Weekend","Weekday")</f>
        <v>Weekend</v>
      </c>
      <c r="AF831" s="15">
        <f>WEEKDAY(India_Data[[#This Row],[Order Date]],2)</f>
        <v>6</v>
      </c>
      <c r="AG831" s="15" t="str">
        <f>IF(India_Data[[#This Row],[Column3]]&gt;5,"Weekend","weekday")</f>
        <v>Weekend</v>
      </c>
    </row>
    <row r="832" spans="1:33" x14ac:dyDescent="0.35">
      <c r="A832" s="9">
        <v>831</v>
      </c>
      <c r="B832" s="7" t="s">
        <v>616</v>
      </c>
      <c r="C832" s="7" t="s">
        <v>26</v>
      </c>
      <c r="D832" s="7" t="s">
        <v>617</v>
      </c>
      <c r="E832" s="7" t="s">
        <v>618</v>
      </c>
      <c r="F832" s="7" t="s">
        <v>29</v>
      </c>
      <c r="G832" s="7" t="s">
        <v>619</v>
      </c>
      <c r="H832" s="7" t="s">
        <v>563</v>
      </c>
      <c r="I832" s="7" t="s">
        <v>32</v>
      </c>
      <c r="J832" s="7" t="s">
        <v>54</v>
      </c>
      <c r="K832" s="7" t="s">
        <v>1366</v>
      </c>
      <c r="L832" s="7" t="s">
        <v>35</v>
      </c>
      <c r="M832" s="7" t="s">
        <v>91</v>
      </c>
      <c r="N832" s="7" t="s">
        <v>1367</v>
      </c>
      <c r="O832" s="7">
        <v>11.13</v>
      </c>
      <c r="P832" s="7">
        <v>1</v>
      </c>
      <c r="Q832" s="7">
        <v>0.75</v>
      </c>
      <c r="R832" s="7">
        <v>1.1399999999999999</v>
      </c>
      <c r="S832" s="7" t="s">
        <v>38</v>
      </c>
      <c r="T832" s="7">
        <v>431</v>
      </c>
      <c r="U832" s="7" t="s">
        <v>350</v>
      </c>
      <c r="V832" s="7" t="s">
        <v>351</v>
      </c>
      <c r="W832" s="8" t="s">
        <v>58</v>
      </c>
      <c r="X832" s="3">
        <v>45152</v>
      </c>
      <c r="Y832" s="4" t="str">
        <f>TEXT(India_Data[[#This Row],[Order Date]],"YYYY")</f>
        <v>2023</v>
      </c>
      <c r="Z832" s="4" t="str">
        <f>TEXT(India_Data[[#This Row],[Order Date]],"dddd")</f>
        <v>Monday</v>
      </c>
      <c r="AA832" s="4" t="str">
        <f>TEXT(India_Data[[#This Row],[Order Date]],"MMMM")</f>
        <v>August</v>
      </c>
      <c r="AB832" s="4">
        <v>45154</v>
      </c>
      <c r="AC832" t="str">
        <f>IF(OR(India_Data[[#This Row],[Dayname]]="Sunday",India_Data[[#This Row],[Dayname]]="Saturday"),"Weekend","Weekday")</f>
        <v>Weekday</v>
      </c>
      <c r="AD832">
        <f>WEEKDAY(India_Data[[#This Row],[Order Date]])</f>
        <v>2</v>
      </c>
      <c r="AE832" t="str">
        <f>IF(OR(India_Data[[#This Row],[Column1]]=1,India_Data[[#This Row],[Column1]]=7),"Weekend","Weekday")</f>
        <v>Weekday</v>
      </c>
      <c r="AF832" s="15">
        <f>WEEKDAY(India_Data[[#This Row],[Order Date]],2)</f>
        <v>1</v>
      </c>
      <c r="AG832" s="15" t="str">
        <f>IF(India_Data[[#This Row],[Column3]]&gt;5,"Weekend","weekday")</f>
        <v>weekday</v>
      </c>
    </row>
    <row r="833" spans="1:33" x14ac:dyDescent="0.35">
      <c r="A833" s="9">
        <v>832</v>
      </c>
      <c r="B833" s="7" t="s">
        <v>25</v>
      </c>
      <c r="C833" s="7" t="s">
        <v>26</v>
      </c>
      <c r="D833" s="7" t="s">
        <v>27</v>
      </c>
      <c r="E833" s="7" t="s">
        <v>28</v>
      </c>
      <c r="F833" s="7" t="s">
        <v>29</v>
      </c>
      <c r="G833" s="7" t="s">
        <v>30</v>
      </c>
      <c r="H833" s="7" t="s">
        <v>31</v>
      </c>
      <c r="I833" s="7" t="s">
        <v>32</v>
      </c>
      <c r="J833" s="7" t="s">
        <v>33</v>
      </c>
      <c r="K833" s="7" t="s">
        <v>1368</v>
      </c>
      <c r="L833" s="7" t="s">
        <v>35</v>
      </c>
      <c r="M833" s="7" t="s">
        <v>91</v>
      </c>
      <c r="N833" s="7" t="s">
        <v>1369</v>
      </c>
      <c r="O833" s="7">
        <v>8.31</v>
      </c>
      <c r="P833" s="7">
        <v>1</v>
      </c>
      <c r="Q833" s="7">
        <v>0.56999999999999995</v>
      </c>
      <c r="R833" s="7">
        <v>0.25</v>
      </c>
      <c r="S833" s="7" t="s">
        <v>38</v>
      </c>
      <c r="T833" s="7">
        <v>120</v>
      </c>
      <c r="U833" s="7" t="s">
        <v>350</v>
      </c>
      <c r="V833" s="7" t="s">
        <v>356</v>
      </c>
      <c r="W833" s="8" t="s">
        <v>58</v>
      </c>
      <c r="X833" s="3">
        <v>44958</v>
      </c>
      <c r="Y833" s="4" t="str">
        <f>TEXT(India_Data[[#This Row],[Order Date]],"YYYY")</f>
        <v>2023</v>
      </c>
      <c r="Z833" s="4" t="str">
        <f>TEXT(India_Data[[#This Row],[Order Date]],"dddd")</f>
        <v>Wednesday</v>
      </c>
      <c r="AA833" s="4" t="str">
        <f>TEXT(India_Data[[#This Row],[Order Date]],"MMMM")</f>
        <v>February</v>
      </c>
      <c r="AB833" s="4">
        <v>45047</v>
      </c>
      <c r="AC833" t="str">
        <f>IF(OR(India_Data[[#This Row],[Dayname]]="Sunday",India_Data[[#This Row],[Dayname]]="Saturday"),"Weekend","Weekday")</f>
        <v>Weekday</v>
      </c>
      <c r="AD833">
        <f>WEEKDAY(India_Data[[#This Row],[Order Date]])</f>
        <v>4</v>
      </c>
      <c r="AE833" t="str">
        <f>IF(OR(India_Data[[#This Row],[Column1]]=1,India_Data[[#This Row],[Column1]]=7),"Weekend","Weekday")</f>
        <v>Weekday</v>
      </c>
      <c r="AF833" s="15">
        <f>WEEKDAY(India_Data[[#This Row],[Order Date]],2)</f>
        <v>3</v>
      </c>
      <c r="AG833" s="15" t="str">
        <f>IF(India_Data[[#This Row],[Column3]]&gt;5,"Weekend","weekday")</f>
        <v>weekday</v>
      </c>
    </row>
    <row r="834" spans="1:33" x14ac:dyDescent="0.35">
      <c r="A834" s="9">
        <v>833</v>
      </c>
      <c r="B834" s="7" t="s">
        <v>1370</v>
      </c>
      <c r="C834" s="7" t="s">
        <v>26</v>
      </c>
      <c r="D834" s="7" t="s">
        <v>1371</v>
      </c>
      <c r="E834" s="7" t="s">
        <v>1372</v>
      </c>
      <c r="F834" s="7" t="s">
        <v>29</v>
      </c>
      <c r="G834" s="7" t="s">
        <v>393</v>
      </c>
      <c r="H834" s="7" t="s">
        <v>136</v>
      </c>
      <c r="I834" s="7" t="s">
        <v>32</v>
      </c>
      <c r="J834" s="7" t="s">
        <v>54</v>
      </c>
      <c r="K834" s="7" t="s">
        <v>426</v>
      </c>
      <c r="L834" s="7" t="s">
        <v>35</v>
      </c>
      <c r="M834" s="7" t="s">
        <v>105</v>
      </c>
      <c r="N834" s="7" t="s">
        <v>427</v>
      </c>
      <c r="O834" s="7">
        <v>44.97</v>
      </c>
      <c r="P834" s="7">
        <v>1</v>
      </c>
      <c r="Q834" s="7">
        <v>21.12</v>
      </c>
      <c r="R834" s="7">
        <v>2.0099999999999998</v>
      </c>
      <c r="S834" s="7" t="s">
        <v>38</v>
      </c>
      <c r="T834" s="7">
        <v>162</v>
      </c>
      <c r="U834" s="7" t="s">
        <v>350</v>
      </c>
      <c r="V834" s="7" t="s">
        <v>375</v>
      </c>
      <c r="W834" s="8" t="s">
        <v>58</v>
      </c>
      <c r="X834" s="3">
        <v>45182</v>
      </c>
      <c r="Y834" s="4" t="str">
        <f>TEXT(India_Data[[#This Row],[Order Date]],"YYYY")</f>
        <v>2023</v>
      </c>
      <c r="Z834" s="4" t="str">
        <f>TEXT(India_Data[[#This Row],[Order Date]],"dddd")</f>
        <v>Wednesday</v>
      </c>
      <c r="AA834" s="4" t="str">
        <f>TEXT(India_Data[[#This Row],[Order Date]],"MMMM")</f>
        <v>September</v>
      </c>
      <c r="AB834" s="4">
        <v>45182</v>
      </c>
      <c r="AC834" t="str">
        <f>IF(OR(India_Data[[#This Row],[Dayname]]="Sunday",India_Data[[#This Row],[Dayname]]="Saturday"),"Weekend","Weekday")</f>
        <v>Weekday</v>
      </c>
      <c r="AD834">
        <f>WEEKDAY(India_Data[[#This Row],[Order Date]])</f>
        <v>4</v>
      </c>
      <c r="AE834" t="str">
        <f>IF(OR(India_Data[[#This Row],[Column1]]=1,India_Data[[#This Row],[Column1]]=7),"Weekend","Weekday")</f>
        <v>Weekday</v>
      </c>
      <c r="AF834" s="15">
        <f>WEEKDAY(India_Data[[#This Row],[Order Date]],2)</f>
        <v>3</v>
      </c>
      <c r="AG834" s="15" t="str">
        <f>IF(India_Data[[#This Row],[Column3]]&gt;5,"Weekend","weekday")</f>
        <v>weekday</v>
      </c>
    </row>
    <row r="835" spans="1:33" x14ac:dyDescent="0.35">
      <c r="A835" s="9">
        <v>834</v>
      </c>
      <c r="B835" s="7" t="s">
        <v>345</v>
      </c>
      <c r="C835" s="7" t="s">
        <v>26</v>
      </c>
      <c r="D835" s="7" t="s">
        <v>346</v>
      </c>
      <c r="E835" s="7" t="s">
        <v>347</v>
      </c>
      <c r="F835" s="7" t="s">
        <v>29</v>
      </c>
      <c r="G835" s="7" t="s">
        <v>135</v>
      </c>
      <c r="H835" s="7" t="s">
        <v>136</v>
      </c>
      <c r="I835" s="7" t="s">
        <v>32</v>
      </c>
      <c r="J835" s="7" t="s">
        <v>54</v>
      </c>
      <c r="K835" s="7" t="s">
        <v>348</v>
      </c>
      <c r="L835" s="7" t="s">
        <v>35</v>
      </c>
      <c r="M835" s="7" t="s">
        <v>36</v>
      </c>
      <c r="N835" s="7" t="s">
        <v>349</v>
      </c>
      <c r="O835" s="7">
        <v>88.47</v>
      </c>
      <c r="P835" s="7">
        <v>3</v>
      </c>
      <c r="Q835" s="7">
        <v>37.979999999999997</v>
      </c>
      <c r="R835" s="7">
        <v>5.05</v>
      </c>
      <c r="S835" s="7" t="s">
        <v>38</v>
      </c>
      <c r="T835" s="7">
        <v>744</v>
      </c>
      <c r="U835" s="7" t="s">
        <v>350</v>
      </c>
      <c r="V835" s="7" t="s">
        <v>351</v>
      </c>
      <c r="W835" s="8" t="s">
        <v>41</v>
      </c>
      <c r="X835" s="3">
        <v>45241</v>
      </c>
      <c r="Y835" s="4" t="str">
        <f>TEXT(India_Data[[#This Row],[Order Date]],"YYYY")</f>
        <v>2023</v>
      </c>
      <c r="Z835" s="4" t="str">
        <f>TEXT(India_Data[[#This Row],[Order Date]],"dddd")</f>
        <v>Saturday</v>
      </c>
      <c r="AA835" s="4" t="str">
        <f>TEXT(India_Data[[#This Row],[Order Date]],"MMMM")</f>
        <v>November</v>
      </c>
      <c r="AB835" s="4">
        <v>45241</v>
      </c>
      <c r="AC835" t="str">
        <f>IF(OR(India_Data[[#This Row],[Dayname]]="Sunday",India_Data[[#This Row],[Dayname]]="Saturday"),"Weekend","Weekday")</f>
        <v>Weekend</v>
      </c>
      <c r="AD835">
        <f>WEEKDAY(India_Data[[#This Row],[Order Date]])</f>
        <v>7</v>
      </c>
      <c r="AE835" t="str">
        <f>IF(OR(India_Data[[#This Row],[Column1]]=1,India_Data[[#This Row],[Column1]]=7),"Weekend","Weekday")</f>
        <v>Weekend</v>
      </c>
      <c r="AF835" s="15">
        <f>WEEKDAY(India_Data[[#This Row],[Order Date]],2)</f>
        <v>6</v>
      </c>
      <c r="AG835" s="15" t="str">
        <f>IF(India_Data[[#This Row],[Column3]]&gt;5,"Weekend","weekday")</f>
        <v>Weekend</v>
      </c>
    </row>
    <row r="836" spans="1:33" x14ac:dyDescent="0.35">
      <c r="A836" s="9">
        <v>835</v>
      </c>
      <c r="B836" s="7" t="s">
        <v>352</v>
      </c>
      <c r="C836" s="7" t="s">
        <v>26</v>
      </c>
      <c r="D836" s="7" t="s">
        <v>353</v>
      </c>
      <c r="E836" s="7" t="s">
        <v>354</v>
      </c>
      <c r="F836" s="7" t="s">
        <v>29</v>
      </c>
      <c r="G836" s="7" t="s">
        <v>355</v>
      </c>
      <c r="H836" s="7" t="s">
        <v>63</v>
      </c>
      <c r="I836" s="7" t="s">
        <v>32</v>
      </c>
      <c r="J836" s="7" t="s">
        <v>54</v>
      </c>
      <c r="K836" s="7" t="s">
        <v>34</v>
      </c>
      <c r="L836" s="7" t="s">
        <v>35</v>
      </c>
      <c r="M836" s="7" t="s">
        <v>36</v>
      </c>
      <c r="N836" s="7" t="s">
        <v>37</v>
      </c>
      <c r="O836" s="7">
        <v>46.53</v>
      </c>
      <c r="P836" s="7">
        <v>3</v>
      </c>
      <c r="Q836" s="7">
        <v>1.8</v>
      </c>
      <c r="R836" s="7">
        <v>1.55</v>
      </c>
      <c r="S836" s="7" t="s">
        <v>38</v>
      </c>
      <c r="T836" s="7">
        <v>201</v>
      </c>
      <c r="U836" s="7" t="s">
        <v>350</v>
      </c>
      <c r="V836" s="7" t="s">
        <v>356</v>
      </c>
      <c r="W836" s="8" t="s">
        <v>41</v>
      </c>
      <c r="X836" s="3">
        <v>45405</v>
      </c>
      <c r="Y836" s="4" t="str">
        <f>TEXT(India_Data[[#This Row],[Order Date]],"YYYY")</f>
        <v>2024</v>
      </c>
      <c r="Z836" s="4" t="str">
        <f>TEXT(India_Data[[#This Row],[Order Date]],"dddd")</f>
        <v>Tuesday</v>
      </c>
      <c r="AA836" s="4" t="str">
        <f>TEXT(India_Data[[#This Row],[Order Date]],"MMMM")</f>
        <v>April</v>
      </c>
      <c r="AB836" s="4">
        <v>45408</v>
      </c>
      <c r="AC836" t="str">
        <f>IF(OR(India_Data[[#This Row],[Dayname]]="Sunday",India_Data[[#This Row],[Dayname]]="Saturday"),"Weekend","Weekday")</f>
        <v>Weekday</v>
      </c>
      <c r="AD836">
        <f>WEEKDAY(India_Data[[#This Row],[Order Date]])</f>
        <v>3</v>
      </c>
      <c r="AE836" t="str">
        <f>IF(OR(India_Data[[#This Row],[Column1]]=1,India_Data[[#This Row],[Column1]]=7),"Weekend","Weekday")</f>
        <v>Weekday</v>
      </c>
      <c r="AF836" s="15">
        <f>WEEKDAY(India_Data[[#This Row],[Order Date]],2)</f>
        <v>2</v>
      </c>
      <c r="AG836" s="15" t="str">
        <f>IF(India_Data[[#This Row],[Column3]]&gt;5,"Weekend","weekday")</f>
        <v>weekday</v>
      </c>
    </row>
    <row r="837" spans="1:33" x14ac:dyDescent="0.35">
      <c r="A837" s="9">
        <v>836</v>
      </c>
      <c r="B837" s="7" t="s">
        <v>357</v>
      </c>
      <c r="C837" s="7" t="s">
        <v>26</v>
      </c>
      <c r="D837" s="7" t="s">
        <v>358</v>
      </c>
      <c r="E837" s="7" t="s">
        <v>359</v>
      </c>
      <c r="F837" s="7" t="s">
        <v>29</v>
      </c>
      <c r="G837" s="7" t="s">
        <v>164</v>
      </c>
      <c r="H837" s="7" t="s">
        <v>165</v>
      </c>
      <c r="I837" s="7" t="s">
        <v>32</v>
      </c>
      <c r="J837" s="7" t="s">
        <v>47</v>
      </c>
      <c r="K837" s="7" t="s">
        <v>360</v>
      </c>
      <c r="L837" s="7" t="s">
        <v>35</v>
      </c>
      <c r="M837" s="7" t="s">
        <v>145</v>
      </c>
      <c r="N837" s="7" t="s">
        <v>361</v>
      </c>
      <c r="O837" s="7">
        <v>143.91</v>
      </c>
      <c r="P837" s="7">
        <v>3</v>
      </c>
      <c r="Q837" s="7">
        <v>63.27</v>
      </c>
      <c r="R837" s="7">
        <v>11.96</v>
      </c>
      <c r="S837" s="7" t="s">
        <v>38</v>
      </c>
      <c r="T837" s="7">
        <v>460</v>
      </c>
      <c r="U837" s="7" t="s">
        <v>350</v>
      </c>
      <c r="V837" s="7" t="s">
        <v>362</v>
      </c>
      <c r="W837" s="8" t="s">
        <v>41</v>
      </c>
      <c r="X837" s="3">
        <v>44696</v>
      </c>
      <c r="Y837" s="4" t="str">
        <f>TEXT(India_Data[[#This Row],[Order Date]],"YYYY")</f>
        <v>2022</v>
      </c>
      <c r="Z837" s="4" t="str">
        <f>TEXT(India_Data[[#This Row],[Order Date]],"dddd")</f>
        <v>Sunday</v>
      </c>
      <c r="AA837" s="4" t="str">
        <f>TEXT(India_Data[[#This Row],[Order Date]],"MMMM")</f>
        <v>May</v>
      </c>
      <c r="AB837" s="4">
        <v>44699</v>
      </c>
      <c r="AC837" t="str">
        <f>IF(OR(India_Data[[#This Row],[Dayname]]="Sunday",India_Data[[#This Row],[Dayname]]="Saturday"),"Weekend","Weekday")</f>
        <v>Weekend</v>
      </c>
      <c r="AD837">
        <f>WEEKDAY(India_Data[[#This Row],[Order Date]])</f>
        <v>1</v>
      </c>
      <c r="AE837" t="str">
        <f>IF(OR(India_Data[[#This Row],[Column1]]=1,India_Data[[#This Row],[Column1]]=7),"Weekend","Weekday")</f>
        <v>Weekend</v>
      </c>
      <c r="AF837" s="15">
        <f>WEEKDAY(India_Data[[#This Row],[Order Date]],2)</f>
        <v>7</v>
      </c>
      <c r="AG837" s="15" t="str">
        <f>IF(India_Data[[#This Row],[Column3]]&gt;5,"Weekend","weekday")</f>
        <v>Weekend</v>
      </c>
    </row>
    <row r="838" spans="1:33" x14ac:dyDescent="0.35">
      <c r="A838" s="9">
        <v>837</v>
      </c>
      <c r="B838" s="7" t="s">
        <v>363</v>
      </c>
      <c r="C838" s="7" t="s">
        <v>26</v>
      </c>
      <c r="D838" s="7" t="s">
        <v>364</v>
      </c>
      <c r="E838" s="7" t="s">
        <v>365</v>
      </c>
      <c r="F838" s="7" t="s">
        <v>29</v>
      </c>
      <c r="G838" s="7" t="s">
        <v>366</v>
      </c>
      <c r="H838" s="7" t="s">
        <v>63</v>
      </c>
      <c r="I838" s="7" t="s">
        <v>32</v>
      </c>
      <c r="J838" s="7" t="s">
        <v>54</v>
      </c>
      <c r="K838" s="7" t="s">
        <v>367</v>
      </c>
      <c r="L838" s="7" t="s">
        <v>35</v>
      </c>
      <c r="M838" s="7" t="s">
        <v>145</v>
      </c>
      <c r="N838" s="7" t="s">
        <v>368</v>
      </c>
      <c r="O838" s="7">
        <v>72</v>
      </c>
      <c r="P838" s="7">
        <v>3</v>
      </c>
      <c r="Q838" s="7">
        <v>4.32</v>
      </c>
      <c r="R838" s="7">
        <v>6.26</v>
      </c>
      <c r="S838" s="7" t="s">
        <v>38</v>
      </c>
      <c r="T838" s="7">
        <v>109</v>
      </c>
      <c r="U838" s="7" t="s">
        <v>350</v>
      </c>
      <c r="V838" s="7" t="s">
        <v>356</v>
      </c>
      <c r="W838" s="8" t="s">
        <v>58</v>
      </c>
      <c r="X838" s="3">
        <v>44263</v>
      </c>
      <c r="Y838" s="4" t="str">
        <f>TEXT(India_Data[[#This Row],[Order Date]],"YYYY")</f>
        <v>2021</v>
      </c>
      <c r="Z838" s="4" t="str">
        <f>TEXT(India_Data[[#This Row],[Order Date]],"dddd")</f>
        <v>Monday</v>
      </c>
      <c r="AA838" s="4" t="str">
        <f>TEXT(India_Data[[#This Row],[Order Date]],"MMMM")</f>
        <v>March</v>
      </c>
      <c r="AB838" s="4">
        <v>44355</v>
      </c>
      <c r="AC838" t="str">
        <f>IF(OR(India_Data[[#This Row],[Dayname]]="Sunday",India_Data[[#This Row],[Dayname]]="Saturday"),"Weekend","Weekday")</f>
        <v>Weekday</v>
      </c>
      <c r="AD838">
        <f>WEEKDAY(India_Data[[#This Row],[Order Date]])</f>
        <v>2</v>
      </c>
      <c r="AE838" t="str">
        <f>IF(OR(India_Data[[#This Row],[Column1]]=1,India_Data[[#This Row],[Column1]]=7),"Weekend","Weekday")</f>
        <v>Weekday</v>
      </c>
      <c r="AF838" s="15">
        <f>WEEKDAY(India_Data[[#This Row],[Order Date]],2)</f>
        <v>1</v>
      </c>
      <c r="AG838" s="15" t="str">
        <f>IF(India_Data[[#This Row],[Column3]]&gt;5,"Weekend","weekday")</f>
        <v>weekday</v>
      </c>
    </row>
    <row r="839" spans="1:33" x14ac:dyDescent="0.35">
      <c r="A839" s="9">
        <v>838</v>
      </c>
      <c r="B839" s="7" t="s">
        <v>369</v>
      </c>
      <c r="C839" s="7" t="s">
        <v>26</v>
      </c>
      <c r="D839" s="7" t="s">
        <v>370</v>
      </c>
      <c r="E839" s="7" t="s">
        <v>371</v>
      </c>
      <c r="F839" s="7" t="s">
        <v>29</v>
      </c>
      <c r="G839" s="7" t="s">
        <v>372</v>
      </c>
      <c r="H839" s="7" t="s">
        <v>165</v>
      </c>
      <c r="I839" s="7" t="s">
        <v>32</v>
      </c>
      <c r="J839" s="7" t="s">
        <v>47</v>
      </c>
      <c r="K839" s="7" t="s">
        <v>373</v>
      </c>
      <c r="L839" s="7" t="s">
        <v>35</v>
      </c>
      <c r="M839" s="7" t="s">
        <v>76</v>
      </c>
      <c r="N839" s="7" t="s">
        <v>374</v>
      </c>
      <c r="O839" s="7">
        <v>77.400000000000006</v>
      </c>
      <c r="P839" s="7">
        <v>3</v>
      </c>
      <c r="Q839" s="7">
        <v>34.83</v>
      </c>
      <c r="R839" s="7">
        <v>6.68</v>
      </c>
      <c r="S839" s="7" t="s">
        <v>38</v>
      </c>
      <c r="T839" s="7">
        <v>186</v>
      </c>
      <c r="U839" s="7" t="s">
        <v>350</v>
      </c>
      <c r="V839" s="7" t="s">
        <v>375</v>
      </c>
      <c r="W839" s="8" t="s">
        <v>41</v>
      </c>
      <c r="X839" s="3">
        <v>44734</v>
      </c>
      <c r="Y839" s="4" t="str">
        <f>TEXT(India_Data[[#This Row],[Order Date]],"YYYY")</f>
        <v>2022</v>
      </c>
      <c r="Z839" s="4" t="str">
        <f>TEXT(India_Data[[#This Row],[Order Date]],"dddd")</f>
        <v>Wednesday</v>
      </c>
      <c r="AA839" s="4" t="str">
        <f>TEXT(India_Data[[#This Row],[Order Date]],"MMMM")</f>
        <v>June</v>
      </c>
      <c r="AB839" s="4">
        <v>44739</v>
      </c>
      <c r="AC839" t="str">
        <f>IF(OR(India_Data[[#This Row],[Dayname]]="Sunday",India_Data[[#This Row],[Dayname]]="Saturday"),"Weekend","Weekday")</f>
        <v>Weekday</v>
      </c>
      <c r="AD839">
        <f>WEEKDAY(India_Data[[#This Row],[Order Date]])</f>
        <v>4</v>
      </c>
      <c r="AE839" t="str">
        <f>IF(OR(India_Data[[#This Row],[Column1]]=1,India_Data[[#This Row],[Column1]]=7),"Weekend","Weekday")</f>
        <v>Weekday</v>
      </c>
      <c r="AF839" s="15">
        <f>WEEKDAY(India_Data[[#This Row],[Order Date]],2)</f>
        <v>3</v>
      </c>
      <c r="AG839" s="15" t="str">
        <f>IF(India_Data[[#This Row],[Column3]]&gt;5,"Weekend","weekday")</f>
        <v>weekday</v>
      </c>
    </row>
    <row r="840" spans="1:33" x14ac:dyDescent="0.35">
      <c r="A840" s="9">
        <v>839</v>
      </c>
      <c r="B840" s="7" t="s">
        <v>79</v>
      </c>
      <c r="C840" s="7" t="s">
        <v>26</v>
      </c>
      <c r="D840" s="7" t="s">
        <v>80</v>
      </c>
      <c r="E840" s="7" t="s">
        <v>81</v>
      </c>
      <c r="F840" s="7" t="s">
        <v>29</v>
      </c>
      <c r="G840" s="7" t="s">
        <v>82</v>
      </c>
      <c r="H840" s="7" t="s">
        <v>63</v>
      </c>
      <c r="I840" s="7" t="s">
        <v>32</v>
      </c>
      <c r="J840" s="7" t="s">
        <v>54</v>
      </c>
      <c r="K840" s="7" t="s">
        <v>376</v>
      </c>
      <c r="L840" s="7" t="s">
        <v>35</v>
      </c>
      <c r="M840" s="7" t="s">
        <v>76</v>
      </c>
      <c r="N840" s="7" t="s">
        <v>377</v>
      </c>
      <c r="O840" s="7">
        <v>145.97999999999999</v>
      </c>
      <c r="P840" s="7">
        <v>3</v>
      </c>
      <c r="Q840" s="7">
        <v>7.29</v>
      </c>
      <c r="R840" s="7">
        <v>5.97</v>
      </c>
      <c r="S840" s="7" t="s">
        <v>38</v>
      </c>
      <c r="T840" s="7">
        <v>663</v>
      </c>
      <c r="U840" s="7" t="s">
        <v>350</v>
      </c>
      <c r="V840" s="7" t="s">
        <v>362</v>
      </c>
      <c r="W840" s="8" t="s">
        <v>41</v>
      </c>
      <c r="X840" s="3">
        <v>44461</v>
      </c>
      <c r="Y840" s="4" t="str">
        <f>TEXT(India_Data[[#This Row],[Order Date]],"YYYY")</f>
        <v>2021</v>
      </c>
      <c r="Z840" s="4" t="str">
        <f>TEXT(India_Data[[#This Row],[Order Date]],"dddd")</f>
        <v>Wednesday</v>
      </c>
      <c r="AA840" s="4" t="str">
        <f>TEXT(India_Data[[#This Row],[Order Date]],"MMMM")</f>
        <v>September</v>
      </c>
      <c r="AB840" s="4">
        <v>44466</v>
      </c>
      <c r="AC840" t="str">
        <f>IF(OR(India_Data[[#This Row],[Dayname]]="Sunday",India_Data[[#This Row],[Dayname]]="Saturday"),"Weekend","Weekday")</f>
        <v>Weekday</v>
      </c>
      <c r="AD840">
        <f>WEEKDAY(India_Data[[#This Row],[Order Date]])</f>
        <v>4</v>
      </c>
      <c r="AE840" t="str">
        <f>IF(OR(India_Data[[#This Row],[Column1]]=1,India_Data[[#This Row],[Column1]]=7),"Weekend","Weekday")</f>
        <v>Weekday</v>
      </c>
      <c r="AF840" s="15">
        <f>WEEKDAY(India_Data[[#This Row],[Order Date]],2)</f>
        <v>3</v>
      </c>
      <c r="AG840" s="15" t="str">
        <f>IF(India_Data[[#This Row],[Column3]]&gt;5,"Weekend","weekday")</f>
        <v>weekday</v>
      </c>
    </row>
    <row r="841" spans="1:33" x14ac:dyDescent="0.35">
      <c r="A841" s="9">
        <v>840</v>
      </c>
      <c r="B841" s="7" t="s">
        <v>378</v>
      </c>
      <c r="C841" s="7" t="s">
        <v>26</v>
      </c>
      <c r="D841" s="7" t="s">
        <v>379</v>
      </c>
      <c r="E841" s="7" t="s">
        <v>380</v>
      </c>
      <c r="F841" s="7" t="s">
        <v>29</v>
      </c>
      <c r="G841" s="7" t="s">
        <v>117</v>
      </c>
      <c r="H841" s="7" t="s">
        <v>143</v>
      </c>
      <c r="I841" s="7" t="s">
        <v>32</v>
      </c>
      <c r="J841" s="7" t="s">
        <v>33</v>
      </c>
      <c r="K841" s="7" t="s">
        <v>381</v>
      </c>
      <c r="L841" s="7" t="s">
        <v>35</v>
      </c>
      <c r="M841" s="7" t="s">
        <v>76</v>
      </c>
      <c r="N841" s="7" t="s">
        <v>382</v>
      </c>
      <c r="O841" s="7">
        <v>61.47</v>
      </c>
      <c r="P841" s="7">
        <v>3</v>
      </c>
      <c r="Q841" s="7">
        <v>4.8600000000000003</v>
      </c>
      <c r="R841" s="7">
        <v>5.23</v>
      </c>
      <c r="S841" s="7" t="s">
        <v>38</v>
      </c>
      <c r="T841" s="7">
        <v>58</v>
      </c>
      <c r="U841" s="7" t="s">
        <v>350</v>
      </c>
      <c r="V841" s="7" t="s">
        <v>351</v>
      </c>
      <c r="W841" s="8" t="s">
        <v>58</v>
      </c>
      <c r="X841" s="3">
        <v>45255</v>
      </c>
      <c r="Y841" s="4" t="str">
        <f>TEXT(India_Data[[#This Row],[Order Date]],"YYYY")</f>
        <v>2023</v>
      </c>
      <c r="Z841" s="4" t="str">
        <f>TEXT(India_Data[[#This Row],[Order Date]],"dddd")</f>
        <v>Saturday</v>
      </c>
      <c r="AA841" s="4" t="str">
        <f>TEXT(India_Data[[#This Row],[Order Date]],"MMMM")</f>
        <v>November</v>
      </c>
      <c r="AB841" s="4">
        <v>45259</v>
      </c>
      <c r="AC841" t="str">
        <f>IF(OR(India_Data[[#This Row],[Dayname]]="Sunday",India_Data[[#This Row],[Dayname]]="Saturday"),"Weekend","Weekday")</f>
        <v>Weekend</v>
      </c>
      <c r="AD841">
        <f>WEEKDAY(India_Data[[#This Row],[Order Date]])</f>
        <v>7</v>
      </c>
      <c r="AE841" t="str">
        <f>IF(OR(India_Data[[#This Row],[Column1]]=1,India_Data[[#This Row],[Column1]]=7),"Weekend","Weekday")</f>
        <v>Weekend</v>
      </c>
      <c r="AF841" s="15">
        <f>WEEKDAY(India_Data[[#This Row],[Order Date]],2)</f>
        <v>6</v>
      </c>
      <c r="AG841" s="15" t="str">
        <f>IF(India_Data[[#This Row],[Column3]]&gt;5,"Weekend","weekday")</f>
        <v>Weekend</v>
      </c>
    </row>
    <row r="842" spans="1:33" x14ac:dyDescent="0.35">
      <c r="A842" s="9">
        <v>841</v>
      </c>
      <c r="B842" s="7" t="s">
        <v>383</v>
      </c>
      <c r="C842" s="7" t="s">
        <v>26</v>
      </c>
      <c r="D842" s="7" t="s">
        <v>384</v>
      </c>
      <c r="E842" s="7" t="s">
        <v>385</v>
      </c>
      <c r="F842" s="7" t="s">
        <v>29</v>
      </c>
      <c r="G842" s="7" t="s">
        <v>211</v>
      </c>
      <c r="H842" s="7" t="s">
        <v>31</v>
      </c>
      <c r="I842" s="7" t="s">
        <v>32</v>
      </c>
      <c r="J842" s="7" t="s">
        <v>33</v>
      </c>
      <c r="K842" s="7" t="s">
        <v>386</v>
      </c>
      <c r="L842" s="7" t="s">
        <v>35</v>
      </c>
      <c r="M842" s="7" t="s">
        <v>76</v>
      </c>
      <c r="N842" s="7" t="s">
        <v>387</v>
      </c>
      <c r="O842" s="7">
        <v>49.32</v>
      </c>
      <c r="P842" s="7">
        <v>3</v>
      </c>
      <c r="Q842" s="7">
        <v>6.39</v>
      </c>
      <c r="R842" s="7">
        <v>3.09</v>
      </c>
      <c r="S842" s="7" t="s">
        <v>38</v>
      </c>
      <c r="T842" s="7">
        <v>601</v>
      </c>
      <c r="U842" s="7" t="s">
        <v>350</v>
      </c>
      <c r="V842" s="7" t="s">
        <v>356</v>
      </c>
      <c r="W842" s="8" t="s">
        <v>58</v>
      </c>
      <c r="X842" s="3">
        <v>45441</v>
      </c>
      <c r="Y842" s="4" t="str">
        <f>TEXT(India_Data[[#This Row],[Order Date]],"YYYY")</f>
        <v>2024</v>
      </c>
      <c r="Z842" s="4" t="str">
        <f>TEXT(India_Data[[#This Row],[Order Date]],"dddd")</f>
        <v>Wednesday</v>
      </c>
      <c r="AA842" s="4" t="str">
        <f>TEXT(India_Data[[#This Row],[Order Date]],"MMMM")</f>
        <v>May</v>
      </c>
      <c r="AB842" s="4">
        <v>45328</v>
      </c>
      <c r="AC842" t="str">
        <f>IF(OR(India_Data[[#This Row],[Dayname]]="Sunday",India_Data[[#This Row],[Dayname]]="Saturday"),"Weekend","Weekday")</f>
        <v>Weekday</v>
      </c>
      <c r="AD842">
        <f>WEEKDAY(India_Data[[#This Row],[Order Date]])</f>
        <v>4</v>
      </c>
      <c r="AE842" t="str">
        <f>IF(OR(India_Data[[#This Row],[Column1]]=1,India_Data[[#This Row],[Column1]]=7),"Weekend","Weekday")</f>
        <v>Weekday</v>
      </c>
      <c r="AF842" s="15">
        <f>WEEKDAY(India_Data[[#This Row],[Order Date]],2)</f>
        <v>3</v>
      </c>
      <c r="AG842" s="15" t="str">
        <f>IF(India_Data[[#This Row],[Column3]]&gt;5,"Weekend","weekday")</f>
        <v>weekday</v>
      </c>
    </row>
    <row r="843" spans="1:33" x14ac:dyDescent="0.35">
      <c r="A843" s="9">
        <v>842</v>
      </c>
      <c r="B843" s="7" t="s">
        <v>248</v>
      </c>
      <c r="C843" s="7" t="s">
        <v>26</v>
      </c>
      <c r="D843" s="7" t="s">
        <v>249</v>
      </c>
      <c r="E843" s="7" t="s">
        <v>250</v>
      </c>
      <c r="F843" s="7" t="s">
        <v>29</v>
      </c>
      <c r="G843" s="7" t="s">
        <v>251</v>
      </c>
      <c r="H843" s="7" t="s">
        <v>252</v>
      </c>
      <c r="I843" s="7" t="s">
        <v>32</v>
      </c>
      <c r="J843" s="7" t="s">
        <v>47</v>
      </c>
      <c r="K843" s="7" t="s">
        <v>388</v>
      </c>
      <c r="L843" s="7" t="s">
        <v>35</v>
      </c>
      <c r="M843" s="7" t="s">
        <v>91</v>
      </c>
      <c r="N843" s="7" t="s">
        <v>389</v>
      </c>
      <c r="O843" s="7">
        <v>43.47</v>
      </c>
      <c r="P843" s="7">
        <v>3</v>
      </c>
      <c r="Q843" s="7">
        <v>18.63</v>
      </c>
      <c r="R843" s="7">
        <v>4.3099999999999996</v>
      </c>
      <c r="S843" s="7" t="s">
        <v>38</v>
      </c>
      <c r="T843" s="7">
        <v>779</v>
      </c>
      <c r="U843" s="7" t="s">
        <v>350</v>
      </c>
      <c r="V843" s="7" t="s">
        <v>375</v>
      </c>
      <c r="W843" s="8" t="s">
        <v>41</v>
      </c>
      <c r="X843" s="3">
        <v>44438</v>
      </c>
      <c r="Y843" s="4" t="str">
        <f>TEXT(India_Data[[#This Row],[Order Date]],"YYYY")</f>
        <v>2021</v>
      </c>
      <c r="Z843" s="4" t="str">
        <f>TEXT(India_Data[[#This Row],[Order Date]],"dddd")</f>
        <v>Monday</v>
      </c>
      <c r="AA843" s="4" t="str">
        <f>TEXT(India_Data[[#This Row],[Order Date]],"MMMM")</f>
        <v>August</v>
      </c>
      <c r="AB843" s="4">
        <v>44205</v>
      </c>
      <c r="AC843" t="str">
        <f>IF(OR(India_Data[[#This Row],[Dayname]]="Sunday",India_Data[[#This Row],[Dayname]]="Saturday"),"Weekend","Weekday")</f>
        <v>Weekday</v>
      </c>
      <c r="AD843">
        <f>WEEKDAY(India_Data[[#This Row],[Order Date]])</f>
        <v>2</v>
      </c>
      <c r="AE843" t="str">
        <f>IF(OR(India_Data[[#This Row],[Column1]]=1,India_Data[[#This Row],[Column1]]=7),"Weekend","Weekday")</f>
        <v>Weekday</v>
      </c>
      <c r="AF843" s="15">
        <f>WEEKDAY(India_Data[[#This Row],[Order Date]],2)</f>
        <v>1</v>
      </c>
      <c r="AG843" s="15" t="str">
        <f>IF(India_Data[[#This Row],[Column3]]&gt;5,"Weekend","weekday")</f>
        <v>weekday</v>
      </c>
    </row>
    <row r="844" spans="1:33" x14ac:dyDescent="0.35">
      <c r="A844" s="9">
        <v>843</v>
      </c>
      <c r="B844" s="7" t="s">
        <v>390</v>
      </c>
      <c r="C844" s="7" t="s">
        <v>26</v>
      </c>
      <c r="D844" s="7" t="s">
        <v>391</v>
      </c>
      <c r="E844" s="7" t="s">
        <v>392</v>
      </c>
      <c r="F844" s="7" t="s">
        <v>29</v>
      </c>
      <c r="G844" s="7" t="s">
        <v>393</v>
      </c>
      <c r="H844" s="7" t="s">
        <v>136</v>
      </c>
      <c r="I844" s="7" t="s">
        <v>32</v>
      </c>
      <c r="J844" s="7" t="s">
        <v>54</v>
      </c>
      <c r="K844" s="7" t="s">
        <v>394</v>
      </c>
      <c r="L844" s="7" t="s">
        <v>35</v>
      </c>
      <c r="M844" s="7" t="s">
        <v>98</v>
      </c>
      <c r="N844" s="7" t="s">
        <v>395</v>
      </c>
      <c r="O844" s="7">
        <v>141.03</v>
      </c>
      <c r="P844" s="7">
        <v>3</v>
      </c>
      <c r="Q844" s="7">
        <v>28.17</v>
      </c>
      <c r="R844" s="7">
        <v>5.19</v>
      </c>
      <c r="S844" s="7" t="s">
        <v>38</v>
      </c>
      <c r="T844" s="7">
        <v>117</v>
      </c>
      <c r="U844" s="7" t="s">
        <v>350</v>
      </c>
      <c r="V844" s="7" t="s">
        <v>362</v>
      </c>
      <c r="W844" s="8" t="s">
        <v>58</v>
      </c>
      <c r="X844" s="3">
        <v>44905</v>
      </c>
      <c r="Y844" s="4" t="str">
        <f>TEXT(India_Data[[#This Row],[Order Date]],"YYYY")</f>
        <v>2022</v>
      </c>
      <c r="Z844" s="4" t="str">
        <f>TEXT(India_Data[[#This Row],[Order Date]],"dddd")</f>
        <v>Saturday</v>
      </c>
      <c r="AA844" s="4" t="str">
        <f>TEXT(India_Data[[#This Row],[Order Date]],"MMMM")</f>
        <v>December</v>
      </c>
      <c r="AB844" s="4">
        <v>44848</v>
      </c>
      <c r="AC844" t="str">
        <f>IF(OR(India_Data[[#This Row],[Dayname]]="Sunday",India_Data[[#This Row],[Dayname]]="Saturday"),"Weekend","Weekday")</f>
        <v>Weekend</v>
      </c>
      <c r="AD844">
        <f>WEEKDAY(India_Data[[#This Row],[Order Date]])</f>
        <v>7</v>
      </c>
      <c r="AE844" t="str">
        <f>IF(OR(India_Data[[#This Row],[Column1]]=1,India_Data[[#This Row],[Column1]]=7),"Weekend","Weekday")</f>
        <v>Weekend</v>
      </c>
      <c r="AF844" s="15">
        <f>WEEKDAY(India_Data[[#This Row],[Order Date]],2)</f>
        <v>6</v>
      </c>
      <c r="AG844" s="15" t="str">
        <f>IF(India_Data[[#This Row],[Column3]]&gt;5,"Weekend","weekday")</f>
        <v>Weekend</v>
      </c>
    </row>
    <row r="845" spans="1:33" x14ac:dyDescent="0.35">
      <c r="A845" s="9">
        <v>844</v>
      </c>
      <c r="B845" s="7" t="s">
        <v>396</v>
      </c>
      <c r="C845" s="7" t="s">
        <v>26</v>
      </c>
      <c r="D845" s="7" t="s">
        <v>397</v>
      </c>
      <c r="E845" s="7" t="s">
        <v>398</v>
      </c>
      <c r="F845" s="7" t="s">
        <v>29</v>
      </c>
      <c r="G845" s="7" t="s">
        <v>52</v>
      </c>
      <c r="H845" s="7" t="s">
        <v>53</v>
      </c>
      <c r="I845" s="7" t="s">
        <v>32</v>
      </c>
      <c r="J845" s="7" t="s">
        <v>54</v>
      </c>
      <c r="K845" s="7" t="s">
        <v>399</v>
      </c>
      <c r="L845" s="7" t="s">
        <v>35</v>
      </c>
      <c r="M845" s="7" t="s">
        <v>98</v>
      </c>
      <c r="N845" s="7" t="s">
        <v>400</v>
      </c>
      <c r="O845" s="7">
        <v>56.97</v>
      </c>
      <c r="P845" s="7">
        <v>3</v>
      </c>
      <c r="Q845" s="7">
        <v>11.34</v>
      </c>
      <c r="R845" s="7">
        <v>5.0599999999999996</v>
      </c>
      <c r="S845" s="7" t="s">
        <v>38</v>
      </c>
      <c r="T845" s="7">
        <v>177</v>
      </c>
      <c r="U845" s="7" t="s">
        <v>350</v>
      </c>
      <c r="V845" s="7" t="s">
        <v>351</v>
      </c>
      <c r="W845" s="8" t="s">
        <v>58</v>
      </c>
      <c r="X845" s="3">
        <v>44497</v>
      </c>
      <c r="Y845" s="4" t="str">
        <f>TEXT(India_Data[[#This Row],[Order Date]],"YYYY")</f>
        <v>2021</v>
      </c>
      <c r="Z845" s="4" t="str">
        <f>TEXT(India_Data[[#This Row],[Order Date]],"dddd")</f>
        <v>Thursday</v>
      </c>
      <c r="AA845" s="4" t="str">
        <f>TEXT(India_Data[[#This Row],[Order Date]],"MMMM")</f>
        <v>October</v>
      </c>
      <c r="AB845" s="4">
        <v>44497</v>
      </c>
      <c r="AC845" t="str">
        <f>IF(OR(India_Data[[#This Row],[Dayname]]="Sunday",India_Data[[#This Row],[Dayname]]="Saturday"),"Weekend","Weekday")</f>
        <v>Weekday</v>
      </c>
      <c r="AD845">
        <f>WEEKDAY(India_Data[[#This Row],[Order Date]])</f>
        <v>5</v>
      </c>
      <c r="AE845" t="str">
        <f>IF(OR(India_Data[[#This Row],[Column1]]=1,India_Data[[#This Row],[Column1]]=7),"Weekend","Weekday")</f>
        <v>Weekday</v>
      </c>
      <c r="AF845" s="15">
        <f>WEEKDAY(India_Data[[#This Row],[Order Date]],2)</f>
        <v>4</v>
      </c>
      <c r="AG845" s="15" t="str">
        <f>IF(India_Data[[#This Row],[Column3]]&gt;5,"Weekend","weekday")</f>
        <v>weekday</v>
      </c>
    </row>
    <row r="846" spans="1:33" x14ac:dyDescent="0.35">
      <c r="A846" s="9">
        <v>845</v>
      </c>
      <c r="B846" s="7" t="s">
        <v>401</v>
      </c>
      <c r="C846" s="7" t="s">
        <v>26</v>
      </c>
      <c r="D846" s="7" t="s">
        <v>402</v>
      </c>
      <c r="E846" s="7" t="s">
        <v>403</v>
      </c>
      <c r="F846" s="7" t="s">
        <v>29</v>
      </c>
      <c r="G846" s="7" t="s">
        <v>404</v>
      </c>
      <c r="H846" s="7" t="s">
        <v>405</v>
      </c>
      <c r="I846" s="7" t="s">
        <v>32</v>
      </c>
      <c r="J846" s="7" t="s">
        <v>180</v>
      </c>
      <c r="K846" s="7" t="s">
        <v>406</v>
      </c>
      <c r="L846" s="7" t="s">
        <v>35</v>
      </c>
      <c r="M846" s="7" t="s">
        <v>105</v>
      </c>
      <c r="N846" s="7" t="s">
        <v>407</v>
      </c>
      <c r="O846" s="7">
        <v>45.45</v>
      </c>
      <c r="P846" s="7">
        <v>3</v>
      </c>
      <c r="Q846" s="7">
        <v>14.04</v>
      </c>
      <c r="R846" s="7">
        <v>1.43</v>
      </c>
      <c r="S846" s="7" t="s">
        <v>38</v>
      </c>
      <c r="T846" s="7">
        <v>274</v>
      </c>
      <c r="U846" s="7" t="s">
        <v>350</v>
      </c>
      <c r="V846" s="7" t="s">
        <v>356</v>
      </c>
      <c r="W846" s="8" t="s">
        <v>41</v>
      </c>
      <c r="X846" s="3">
        <v>45296</v>
      </c>
      <c r="Y846" s="4" t="str">
        <f>TEXT(India_Data[[#This Row],[Order Date]],"YYYY")</f>
        <v>2024</v>
      </c>
      <c r="Z846" s="4" t="str">
        <f>TEXT(India_Data[[#This Row],[Order Date]],"dddd")</f>
        <v>Friday</v>
      </c>
      <c r="AA846" s="4" t="str">
        <f>TEXT(India_Data[[#This Row],[Order Date]],"MMMM")</f>
        <v>January</v>
      </c>
      <c r="AB846" s="4">
        <v>45296</v>
      </c>
      <c r="AC846" t="str">
        <f>IF(OR(India_Data[[#This Row],[Dayname]]="Sunday",India_Data[[#This Row],[Dayname]]="Saturday"),"Weekend","Weekday")</f>
        <v>Weekday</v>
      </c>
      <c r="AD846">
        <f>WEEKDAY(India_Data[[#This Row],[Order Date]])</f>
        <v>6</v>
      </c>
      <c r="AE846" t="str">
        <f>IF(OR(India_Data[[#This Row],[Column1]]=1,India_Data[[#This Row],[Column1]]=7),"Weekend","Weekday")</f>
        <v>Weekday</v>
      </c>
      <c r="AF846" s="15">
        <f>WEEKDAY(India_Data[[#This Row],[Order Date]],2)</f>
        <v>5</v>
      </c>
      <c r="AG846" s="15" t="str">
        <f>IF(India_Data[[#This Row],[Column3]]&gt;5,"Weekend","weekday")</f>
        <v>weekday</v>
      </c>
    </row>
    <row r="847" spans="1:33" x14ac:dyDescent="0.35">
      <c r="A847" s="9">
        <v>846</v>
      </c>
      <c r="B847" s="7" t="s">
        <v>408</v>
      </c>
      <c r="C847" s="7" t="s">
        <v>26</v>
      </c>
      <c r="D847" s="7" t="s">
        <v>409</v>
      </c>
      <c r="E847" s="7" t="s">
        <v>410</v>
      </c>
      <c r="F847" s="7" t="s">
        <v>29</v>
      </c>
      <c r="G847" s="7" t="s">
        <v>411</v>
      </c>
      <c r="H847" s="7" t="s">
        <v>31</v>
      </c>
      <c r="I847" s="7" t="s">
        <v>32</v>
      </c>
      <c r="J847" s="7" t="s">
        <v>33</v>
      </c>
      <c r="K847" s="7" t="s">
        <v>274</v>
      </c>
      <c r="L847" s="7" t="s">
        <v>35</v>
      </c>
      <c r="M847" s="7" t="s">
        <v>275</v>
      </c>
      <c r="N847" s="7" t="s">
        <v>276</v>
      </c>
      <c r="O847" s="7">
        <v>203.22</v>
      </c>
      <c r="P847" s="7">
        <v>3</v>
      </c>
      <c r="Q847" s="7">
        <v>46.71</v>
      </c>
      <c r="R847" s="7">
        <v>15.23</v>
      </c>
      <c r="S847" s="7" t="s">
        <v>38</v>
      </c>
      <c r="T847" s="7">
        <v>477</v>
      </c>
      <c r="U847" s="7" t="s">
        <v>350</v>
      </c>
      <c r="V847" s="7" t="s">
        <v>375</v>
      </c>
      <c r="W847" s="8" t="s">
        <v>58</v>
      </c>
      <c r="X847" s="3">
        <v>44948</v>
      </c>
      <c r="Y847" s="4" t="str">
        <f>TEXT(India_Data[[#This Row],[Order Date]],"YYYY")</f>
        <v>2023</v>
      </c>
      <c r="Z847" s="4" t="str">
        <f>TEXT(India_Data[[#This Row],[Order Date]],"dddd")</f>
        <v>Sunday</v>
      </c>
      <c r="AA847" s="4" t="str">
        <f>TEXT(India_Data[[#This Row],[Order Date]],"MMMM")</f>
        <v>January</v>
      </c>
      <c r="AB847" s="4">
        <v>44950</v>
      </c>
      <c r="AC847" t="str">
        <f>IF(OR(India_Data[[#This Row],[Dayname]]="Sunday",India_Data[[#This Row],[Dayname]]="Saturday"),"Weekend","Weekday")</f>
        <v>Weekend</v>
      </c>
      <c r="AD847">
        <f>WEEKDAY(India_Data[[#This Row],[Order Date]])</f>
        <v>1</v>
      </c>
      <c r="AE847" t="str">
        <f>IF(OR(India_Data[[#This Row],[Column1]]=1,India_Data[[#This Row],[Column1]]=7),"Weekend","Weekday")</f>
        <v>Weekend</v>
      </c>
      <c r="AF847" s="15">
        <f>WEEKDAY(India_Data[[#This Row],[Order Date]],2)</f>
        <v>7</v>
      </c>
      <c r="AG847" s="15" t="str">
        <f>IF(India_Data[[#This Row],[Column3]]&gt;5,"Weekend","weekday")</f>
        <v>Weekend</v>
      </c>
    </row>
    <row r="848" spans="1:33" x14ac:dyDescent="0.35">
      <c r="A848" s="9">
        <v>847</v>
      </c>
      <c r="B848" s="7" t="s">
        <v>412</v>
      </c>
      <c r="C848" s="7" t="s">
        <v>26</v>
      </c>
      <c r="D848" s="7" t="s">
        <v>413</v>
      </c>
      <c r="E848" s="7" t="s">
        <v>414</v>
      </c>
      <c r="F848" s="7" t="s">
        <v>29</v>
      </c>
      <c r="G848" s="7" t="s">
        <v>260</v>
      </c>
      <c r="H848" s="7" t="s">
        <v>260</v>
      </c>
      <c r="I848" s="7" t="s">
        <v>32</v>
      </c>
      <c r="J848" s="7" t="s">
        <v>33</v>
      </c>
      <c r="K848" s="7" t="s">
        <v>415</v>
      </c>
      <c r="L848" s="7" t="s">
        <v>35</v>
      </c>
      <c r="M848" s="7" t="s">
        <v>275</v>
      </c>
      <c r="N848" s="7" t="s">
        <v>416</v>
      </c>
      <c r="O848" s="7">
        <v>130.22999999999999</v>
      </c>
      <c r="P848" s="7">
        <v>3</v>
      </c>
      <c r="Q848" s="7">
        <v>32.49</v>
      </c>
      <c r="R848" s="7">
        <v>10.31</v>
      </c>
      <c r="S848" s="7" t="s">
        <v>38</v>
      </c>
      <c r="T848" s="7">
        <v>669</v>
      </c>
      <c r="U848" s="7" t="s">
        <v>350</v>
      </c>
      <c r="V848" s="7" t="s">
        <v>362</v>
      </c>
      <c r="W848" s="8" t="s">
        <v>41</v>
      </c>
      <c r="X848" s="3">
        <v>44718</v>
      </c>
      <c r="Y848" s="4" t="str">
        <f>TEXT(India_Data[[#This Row],[Order Date]],"YYYY")</f>
        <v>2022</v>
      </c>
      <c r="Z848" s="4" t="str">
        <f>TEXT(India_Data[[#This Row],[Order Date]],"dddd")</f>
        <v>Monday</v>
      </c>
      <c r="AA848" s="4" t="str">
        <f>TEXT(India_Data[[#This Row],[Order Date]],"MMMM")</f>
        <v>June</v>
      </c>
      <c r="AB848" s="4">
        <v>44810</v>
      </c>
      <c r="AC848" t="str">
        <f>IF(OR(India_Data[[#This Row],[Dayname]]="Sunday",India_Data[[#This Row],[Dayname]]="Saturday"),"Weekend","Weekday")</f>
        <v>Weekday</v>
      </c>
      <c r="AD848">
        <f>WEEKDAY(India_Data[[#This Row],[Order Date]])</f>
        <v>2</v>
      </c>
      <c r="AE848" t="str">
        <f>IF(OR(India_Data[[#This Row],[Column1]]=1,India_Data[[#This Row],[Column1]]=7),"Weekend","Weekday")</f>
        <v>Weekday</v>
      </c>
      <c r="AF848" s="15">
        <f>WEEKDAY(India_Data[[#This Row],[Order Date]],2)</f>
        <v>1</v>
      </c>
      <c r="AG848" s="15" t="str">
        <f>IF(India_Data[[#This Row],[Column3]]&gt;5,"Weekend","weekday")</f>
        <v>weekday</v>
      </c>
    </row>
    <row r="849" spans="1:33" x14ac:dyDescent="0.35">
      <c r="A849" s="9">
        <v>848</v>
      </c>
      <c r="B849" s="7" t="s">
        <v>417</v>
      </c>
      <c r="C849" s="7" t="s">
        <v>26</v>
      </c>
      <c r="D849" s="7" t="s">
        <v>418</v>
      </c>
      <c r="E849" s="7" t="s">
        <v>419</v>
      </c>
      <c r="F849" s="7" t="s">
        <v>29</v>
      </c>
      <c r="G849" s="7" t="s">
        <v>420</v>
      </c>
      <c r="H849" s="7" t="s">
        <v>63</v>
      </c>
      <c r="I849" s="7" t="s">
        <v>32</v>
      </c>
      <c r="J849" s="7" t="s">
        <v>54</v>
      </c>
      <c r="K849" s="7" t="s">
        <v>421</v>
      </c>
      <c r="L849" s="7" t="s">
        <v>35</v>
      </c>
      <c r="M849" s="7" t="s">
        <v>275</v>
      </c>
      <c r="N849" s="7" t="s">
        <v>422</v>
      </c>
      <c r="O849" s="7">
        <v>154.80000000000001</v>
      </c>
      <c r="P849" s="7">
        <v>3</v>
      </c>
      <c r="Q849" s="7">
        <v>17.010000000000002</v>
      </c>
      <c r="R849" s="7">
        <v>7.03</v>
      </c>
      <c r="S849" s="7" t="s">
        <v>38</v>
      </c>
      <c r="T849" s="7">
        <v>571</v>
      </c>
      <c r="U849" s="7" t="s">
        <v>350</v>
      </c>
      <c r="V849" s="7" t="s">
        <v>351</v>
      </c>
      <c r="W849" s="8" t="s">
        <v>58</v>
      </c>
      <c r="X849" s="3">
        <v>44607</v>
      </c>
      <c r="Y849" s="4" t="str">
        <f>TEXT(India_Data[[#This Row],[Order Date]],"YYYY")</f>
        <v>2022</v>
      </c>
      <c r="Z849" s="4" t="str">
        <f>TEXT(India_Data[[#This Row],[Order Date]],"dddd")</f>
        <v>Tuesday</v>
      </c>
      <c r="AA849" s="4" t="str">
        <f>TEXT(India_Data[[#This Row],[Order Date]],"MMMM")</f>
        <v>February</v>
      </c>
      <c r="AB849" s="4">
        <v>44610</v>
      </c>
      <c r="AC849" t="str">
        <f>IF(OR(India_Data[[#This Row],[Dayname]]="Sunday",India_Data[[#This Row],[Dayname]]="Saturday"),"Weekend","Weekday")</f>
        <v>Weekday</v>
      </c>
      <c r="AD849">
        <f>WEEKDAY(India_Data[[#This Row],[Order Date]])</f>
        <v>3</v>
      </c>
      <c r="AE849" t="str">
        <f>IF(OR(India_Data[[#This Row],[Column1]]=1,India_Data[[#This Row],[Column1]]=7),"Weekend","Weekday")</f>
        <v>Weekday</v>
      </c>
      <c r="AF849" s="15">
        <f>WEEKDAY(India_Data[[#This Row],[Order Date]],2)</f>
        <v>2</v>
      </c>
      <c r="AG849" s="15" t="str">
        <f>IF(India_Data[[#This Row],[Column3]]&gt;5,"Weekend","weekday")</f>
        <v>weekday</v>
      </c>
    </row>
    <row r="850" spans="1:33" x14ac:dyDescent="0.35">
      <c r="A850" s="9">
        <v>849</v>
      </c>
      <c r="B850" s="7" t="s">
        <v>423</v>
      </c>
      <c r="C850" s="7" t="s">
        <v>26</v>
      </c>
      <c r="D850" s="7" t="s">
        <v>424</v>
      </c>
      <c r="E850" s="7" t="s">
        <v>425</v>
      </c>
      <c r="F850" s="7" t="s">
        <v>29</v>
      </c>
      <c r="G850" s="7" t="s">
        <v>291</v>
      </c>
      <c r="H850" s="7" t="s">
        <v>63</v>
      </c>
      <c r="I850" s="7" t="s">
        <v>32</v>
      </c>
      <c r="J850" s="7" t="s">
        <v>54</v>
      </c>
      <c r="K850" s="7" t="s">
        <v>426</v>
      </c>
      <c r="L850" s="7" t="s">
        <v>35</v>
      </c>
      <c r="M850" s="7" t="s">
        <v>105</v>
      </c>
      <c r="N850" s="7" t="s">
        <v>427</v>
      </c>
      <c r="O850" s="7">
        <v>67.454999999999998</v>
      </c>
      <c r="P850" s="7">
        <v>3</v>
      </c>
      <c r="Q850" s="7">
        <v>-4.0949999999999998</v>
      </c>
      <c r="R850" s="7">
        <v>4.5999999999999996</v>
      </c>
      <c r="S850" s="7" t="s">
        <v>38</v>
      </c>
      <c r="T850" s="7">
        <v>698</v>
      </c>
      <c r="U850" s="7" t="s">
        <v>350</v>
      </c>
      <c r="V850" s="7" t="s">
        <v>356</v>
      </c>
      <c r="W850" s="8" t="s">
        <v>41</v>
      </c>
      <c r="X850" s="3">
        <v>44734</v>
      </c>
      <c r="Y850" s="4" t="str">
        <f>TEXT(India_Data[[#This Row],[Order Date]],"YYYY")</f>
        <v>2022</v>
      </c>
      <c r="Z850" s="4" t="str">
        <f>TEXT(India_Data[[#This Row],[Order Date]],"dddd")</f>
        <v>Wednesday</v>
      </c>
      <c r="AA850" s="4" t="str">
        <f>TEXT(India_Data[[#This Row],[Order Date]],"MMMM")</f>
        <v>June</v>
      </c>
      <c r="AB850" s="4">
        <v>44739</v>
      </c>
      <c r="AC850" t="str">
        <f>IF(OR(India_Data[[#This Row],[Dayname]]="Sunday",India_Data[[#This Row],[Dayname]]="Saturday"),"Weekend","Weekday")</f>
        <v>Weekday</v>
      </c>
      <c r="AD850">
        <f>WEEKDAY(India_Data[[#This Row],[Order Date]])</f>
        <v>4</v>
      </c>
      <c r="AE850" t="str">
        <f>IF(OR(India_Data[[#This Row],[Column1]]=1,India_Data[[#This Row],[Column1]]=7),"Weekend","Weekday")</f>
        <v>Weekday</v>
      </c>
      <c r="AF850" s="15">
        <f>WEEKDAY(India_Data[[#This Row],[Order Date]],2)</f>
        <v>3</v>
      </c>
      <c r="AG850" s="15" t="str">
        <f>IF(India_Data[[#This Row],[Column3]]&gt;5,"Weekend","weekday")</f>
        <v>weekday</v>
      </c>
    </row>
    <row r="851" spans="1:33" x14ac:dyDescent="0.35">
      <c r="A851" s="9">
        <v>850</v>
      </c>
      <c r="B851" s="7" t="s">
        <v>1373</v>
      </c>
      <c r="C851" s="7" t="s">
        <v>26</v>
      </c>
      <c r="D851" s="7" t="s">
        <v>289</v>
      </c>
      <c r="E851" s="7" t="s">
        <v>290</v>
      </c>
      <c r="F851" s="7" t="s">
        <v>29</v>
      </c>
      <c r="G851" s="7" t="s">
        <v>529</v>
      </c>
      <c r="H851" s="7" t="s">
        <v>31</v>
      </c>
      <c r="I851" s="7" t="s">
        <v>32</v>
      </c>
      <c r="J851" s="7" t="s">
        <v>33</v>
      </c>
      <c r="K851" s="7" t="s">
        <v>1115</v>
      </c>
      <c r="L851" s="7" t="s">
        <v>35</v>
      </c>
      <c r="M851" s="7" t="s">
        <v>76</v>
      </c>
      <c r="N851" s="7" t="s">
        <v>1116</v>
      </c>
      <c r="O851" s="7">
        <v>123.72</v>
      </c>
      <c r="P851" s="7">
        <v>4</v>
      </c>
      <c r="Q851" s="7">
        <v>33.36</v>
      </c>
      <c r="R851" s="7">
        <v>7.45</v>
      </c>
      <c r="S851" s="7" t="s">
        <v>38</v>
      </c>
      <c r="T851" s="7">
        <v>245</v>
      </c>
      <c r="U851" s="7" t="s">
        <v>350</v>
      </c>
      <c r="V851" s="7" t="s">
        <v>375</v>
      </c>
      <c r="W851" s="8" t="s">
        <v>58</v>
      </c>
      <c r="X851" s="3">
        <v>45614</v>
      </c>
      <c r="Y851" s="4" t="str">
        <f>TEXT(India_Data[[#This Row],[Order Date]],"YYYY")</f>
        <v>2024</v>
      </c>
      <c r="Z851" s="4" t="str">
        <f>TEXT(India_Data[[#This Row],[Order Date]],"dddd")</f>
        <v>Monday</v>
      </c>
      <c r="AA851" s="4" t="str">
        <f>TEXT(India_Data[[#This Row],[Order Date]],"MMMM")</f>
        <v>November</v>
      </c>
      <c r="AB851" s="4">
        <v>45616</v>
      </c>
      <c r="AC851" t="str">
        <f>IF(OR(India_Data[[#This Row],[Dayname]]="Sunday",India_Data[[#This Row],[Dayname]]="Saturday"),"Weekend","Weekday")</f>
        <v>Weekday</v>
      </c>
      <c r="AD851">
        <f>WEEKDAY(India_Data[[#This Row],[Order Date]])</f>
        <v>2</v>
      </c>
      <c r="AE851" t="str">
        <f>IF(OR(India_Data[[#This Row],[Column1]]=1,India_Data[[#This Row],[Column1]]=7),"Weekend","Weekday")</f>
        <v>Weekday</v>
      </c>
      <c r="AF851" s="15">
        <f>WEEKDAY(India_Data[[#This Row],[Order Date]],2)</f>
        <v>1</v>
      </c>
      <c r="AG851" s="15" t="str">
        <f>IF(India_Data[[#This Row],[Column3]]&gt;5,"Weekend","weekday")</f>
        <v>weekday</v>
      </c>
    </row>
    <row r="852" spans="1:33" x14ac:dyDescent="0.35">
      <c r="A852" s="9">
        <v>851</v>
      </c>
      <c r="B852" s="7" t="s">
        <v>1374</v>
      </c>
      <c r="C852" s="7" t="s">
        <v>26</v>
      </c>
      <c r="D852" s="7" t="s">
        <v>1375</v>
      </c>
      <c r="E852" s="7" t="s">
        <v>1376</v>
      </c>
      <c r="F852" s="7" t="s">
        <v>29</v>
      </c>
      <c r="G852" s="7" t="s">
        <v>1377</v>
      </c>
      <c r="H852" s="7" t="s">
        <v>672</v>
      </c>
      <c r="I852" s="7" t="s">
        <v>32</v>
      </c>
      <c r="J852" s="7" t="s">
        <v>33</v>
      </c>
      <c r="K852" s="7" t="s">
        <v>1378</v>
      </c>
      <c r="L852" s="7" t="s">
        <v>35</v>
      </c>
      <c r="M852" s="7" t="s">
        <v>98</v>
      </c>
      <c r="N852" s="7" t="s">
        <v>1379</v>
      </c>
      <c r="O852" s="7">
        <v>171</v>
      </c>
      <c r="P852" s="7">
        <v>4</v>
      </c>
      <c r="Q852" s="7">
        <v>32.4</v>
      </c>
      <c r="R852" s="7">
        <v>13.54</v>
      </c>
      <c r="S852" s="7" t="s">
        <v>38</v>
      </c>
      <c r="T852" s="7">
        <v>364</v>
      </c>
      <c r="U852" s="7" t="s">
        <v>350</v>
      </c>
      <c r="V852" s="7" t="s">
        <v>351</v>
      </c>
      <c r="W852" s="8" t="s">
        <v>58</v>
      </c>
      <c r="X852" s="3">
        <v>45117</v>
      </c>
      <c r="Y852" s="4" t="str">
        <f>TEXT(India_Data[[#This Row],[Order Date]],"YYYY")</f>
        <v>2023</v>
      </c>
      <c r="Z852" s="4" t="str">
        <f>TEXT(India_Data[[#This Row],[Order Date]],"dddd")</f>
        <v>Monday</v>
      </c>
      <c r="AA852" s="4" t="str">
        <f>TEXT(India_Data[[#This Row],[Order Date]],"MMMM")</f>
        <v>July</v>
      </c>
      <c r="AB852" s="4">
        <v>45270</v>
      </c>
      <c r="AC852" t="str">
        <f>IF(OR(India_Data[[#This Row],[Dayname]]="Sunday",India_Data[[#This Row],[Dayname]]="Saturday"),"Weekend","Weekday")</f>
        <v>Weekday</v>
      </c>
      <c r="AD852">
        <f>WEEKDAY(India_Data[[#This Row],[Order Date]])</f>
        <v>2</v>
      </c>
      <c r="AE852" t="str">
        <f>IF(OR(India_Data[[#This Row],[Column1]]=1,India_Data[[#This Row],[Column1]]=7),"Weekend","Weekday")</f>
        <v>Weekday</v>
      </c>
      <c r="AF852" s="15">
        <f>WEEKDAY(India_Data[[#This Row],[Order Date]],2)</f>
        <v>1</v>
      </c>
      <c r="AG852" s="15" t="str">
        <f>IF(India_Data[[#This Row],[Column3]]&gt;5,"Weekend","weekday")</f>
        <v>weekday</v>
      </c>
    </row>
    <row r="853" spans="1:33" x14ac:dyDescent="0.35">
      <c r="A853" s="9">
        <v>852</v>
      </c>
      <c r="B853" s="7" t="s">
        <v>622</v>
      </c>
      <c r="C853" s="7" t="s">
        <v>26</v>
      </c>
      <c r="D853" s="7" t="s">
        <v>278</v>
      </c>
      <c r="E853" s="7" t="s">
        <v>279</v>
      </c>
      <c r="F853" s="7" t="s">
        <v>29</v>
      </c>
      <c r="G853" s="7" t="s">
        <v>623</v>
      </c>
      <c r="H853" s="7" t="s">
        <v>63</v>
      </c>
      <c r="I853" s="7" t="s">
        <v>32</v>
      </c>
      <c r="J853" s="7" t="s">
        <v>54</v>
      </c>
      <c r="K853" s="7" t="s">
        <v>1380</v>
      </c>
      <c r="L853" s="7" t="s">
        <v>35</v>
      </c>
      <c r="M853" s="7" t="s">
        <v>98</v>
      </c>
      <c r="N853" s="7" t="s">
        <v>1381</v>
      </c>
      <c r="O853" s="7">
        <v>118.2</v>
      </c>
      <c r="P853" s="7">
        <v>4</v>
      </c>
      <c r="Q853" s="7">
        <v>48.36</v>
      </c>
      <c r="R853" s="7">
        <v>6.91</v>
      </c>
      <c r="S853" s="7" t="s">
        <v>38</v>
      </c>
      <c r="T853" s="7">
        <v>76</v>
      </c>
      <c r="U853" s="7" t="s">
        <v>350</v>
      </c>
      <c r="V853" s="7" t="s">
        <v>356</v>
      </c>
      <c r="W853" s="8" t="s">
        <v>41</v>
      </c>
      <c r="X853" s="3">
        <v>44433</v>
      </c>
      <c r="Y853" s="4" t="str">
        <f>TEXT(India_Data[[#This Row],[Order Date]],"YYYY")</f>
        <v>2021</v>
      </c>
      <c r="Z853" s="4" t="str">
        <f>TEXT(India_Data[[#This Row],[Order Date]],"dddd")</f>
        <v>Wednesday</v>
      </c>
      <c r="AA853" s="4" t="str">
        <f>TEXT(India_Data[[#This Row],[Order Date]],"MMMM")</f>
        <v>August</v>
      </c>
      <c r="AB853" s="4">
        <v>44435</v>
      </c>
      <c r="AC853" t="str">
        <f>IF(OR(India_Data[[#This Row],[Dayname]]="Sunday",India_Data[[#This Row],[Dayname]]="Saturday"),"Weekend","Weekday")</f>
        <v>Weekday</v>
      </c>
      <c r="AD853">
        <f>WEEKDAY(India_Data[[#This Row],[Order Date]])</f>
        <v>4</v>
      </c>
      <c r="AE853" t="str">
        <f>IF(OR(India_Data[[#This Row],[Column1]]=1,India_Data[[#This Row],[Column1]]=7),"Weekend","Weekday")</f>
        <v>Weekday</v>
      </c>
      <c r="AF853" s="15">
        <f>WEEKDAY(India_Data[[#This Row],[Order Date]],2)</f>
        <v>3</v>
      </c>
      <c r="AG853" s="15" t="str">
        <f>IF(India_Data[[#This Row],[Column3]]&gt;5,"Weekend","weekday")</f>
        <v>weekday</v>
      </c>
    </row>
    <row r="854" spans="1:33" x14ac:dyDescent="0.35">
      <c r="A854" s="9">
        <v>853</v>
      </c>
      <c r="B854" s="7" t="s">
        <v>1351</v>
      </c>
      <c r="C854" s="7" t="s">
        <v>26</v>
      </c>
      <c r="D854" s="7" t="s">
        <v>1352</v>
      </c>
      <c r="E854" s="7" t="s">
        <v>1353</v>
      </c>
      <c r="F854" s="7" t="s">
        <v>29</v>
      </c>
      <c r="G854" s="7" t="s">
        <v>117</v>
      </c>
      <c r="H854" s="7" t="s">
        <v>31</v>
      </c>
      <c r="I854" s="7" t="s">
        <v>32</v>
      </c>
      <c r="J854" s="7" t="s">
        <v>33</v>
      </c>
      <c r="K854" s="7" t="s">
        <v>1382</v>
      </c>
      <c r="L854" s="7" t="s">
        <v>35</v>
      </c>
      <c r="M854" s="7" t="s">
        <v>98</v>
      </c>
      <c r="N854" s="7" t="s">
        <v>1383</v>
      </c>
      <c r="O854" s="7">
        <v>54.24</v>
      </c>
      <c r="P854" s="7">
        <v>4</v>
      </c>
      <c r="Q854" s="7">
        <v>15.72</v>
      </c>
      <c r="R854" s="7">
        <v>4.3</v>
      </c>
      <c r="S854" s="7" t="s">
        <v>38</v>
      </c>
      <c r="T854" s="7">
        <v>473</v>
      </c>
      <c r="U854" s="7" t="s">
        <v>350</v>
      </c>
      <c r="V854" s="7" t="s">
        <v>375</v>
      </c>
      <c r="W854" s="8" t="s">
        <v>41</v>
      </c>
      <c r="X854" s="3">
        <v>44629</v>
      </c>
      <c r="Y854" s="4" t="str">
        <f>TEXT(India_Data[[#This Row],[Order Date]],"YYYY")</f>
        <v>2022</v>
      </c>
      <c r="Z854" s="4" t="str">
        <f>TEXT(India_Data[[#This Row],[Order Date]],"dddd")</f>
        <v>Wednesday</v>
      </c>
      <c r="AA854" s="4" t="str">
        <f>TEXT(India_Data[[#This Row],[Order Date]],"MMMM")</f>
        <v>March</v>
      </c>
      <c r="AB854" s="4">
        <v>44721</v>
      </c>
      <c r="AC854" t="str">
        <f>IF(OR(India_Data[[#This Row],[Dayname]]="Sunday",India_Data[[#This Row],[Dayname]]="Saturday"),"Weekend","Weekday")</f>
        <v>Weekday</v>
      </c>
      <c r="AD854">
        <f>WEEKDAY(India_Data[[#This Row],[Order Date]])</f>
        <v>4</v>
      </c>
      <c r="AE854" t="str">
        <f>IF(OR(India_Data[[#This Row],[Column1]]=1,India_Data[[#This Row],[Column1]]=7),"Weekend","Weekday")</f>
        <v>Weekday</v>
      </c>
      <c r="AF854" s="15">
        <f>WEEKDAY(India_Data[[#This Row],[Order Date]],2)</f>
        <v>3</v>
      </c>
      <c r="AG854" s="15" t="str">
        <f>IF(India_Data[[#This Row],[Column3]]&gt;5,"Weekend","weekday")</f>
        <v>weekday</v>
      </c>
    </row>
    <row r="855" spans="1:33" x14ac:dyDescent="0.35">
      <c r="A855" s="9">
        <v>854</v>
      </c>
      <c r="B855" s="7" t="s">
        <v>626</v>
      </c>
      <c r="C855" s="7" t="s">
        <v>26</v>
      </c>
      <c r="D855" s="7" t="s">
        <v>60</v>
      </c>
      <c r="E855" s="7" t="s">
        <v>61</v>
      </c>
      <c r="F855" s="7" t="s">
        <v>29</v>
      </c>
      <c r="G855" s="7" t="s">
        <v>627</v>
      </c>
      <c r="H855" s="7" t="s">
        <v>627</v>
      </c>
      <c r="I855" s="7" t="s">
        <v>32</v>
      </c>
      <c r="J855" s="7" t="s">
        <v>47</v>
      </c>
      <c r="K855" s="7" t="s">
        <v>1384</v>
      </c>
      <c r="L855" s="7" t="s">
        <v>35</v>
      </c>
      <c r="M855" s="7" t="s">
        <v>145</v>
      </c>
      <c r="N855" s="7" t="s">
        <v>1385</v>
      </c>
      <c r="O855" s="7">
        <v>231.36</v>
      </c>
      <c r="P855" s="7">
        <v>4</v>
      </c>
      <c r="Q855" s="7">
        <v>64.680000000000007</v>
      </c>
      <c r="R855" s="7">
        <v>12.57</v>
      </c>
      <c r="S855" s="7" t="s">
        <v>38</v>
      </c>
      <c r="T855" s="7">
        <v>432</v>
      </c>
      <c r="U855" s="7" t="s">
        <v>350</v>
      </c>
      <c r="V855" s="7" t="s">
        <v>375</v>
      </c>
      <c r="W855" s="8" t="s">
        <v>58</v>
      </c>
      <c r="X855" s="3">
        <v>45189</v>
      </c>
      <c r="Y855" s="4" t="str">
        <f>TEXT(India_Data[[#This Row],[Order Date]],"YYYY")</f>
        <v>2023</v>
      </c>
      <c r="Z855" s="4" t="str">
        <f>TEXT(India_Data[[#This Row],[Order Date]],"dddd")</f>
        <v>Wednesday</v>
      </c>
      <c r="AA855" s="4" t="str">
        <f>TEXT(India_Data[[#This Row],[Order Date]],"MMMM")</f>
        <v>September</v>
      </c>
      <c r="AB855" s="4">
        <v>45191</v>
      </c>
      <c r="AC855" t="str">
        <f>IF(OR(India_Data[[#This Row],[Dayname]]="Sunday",India_Data[[#This Row],[Dayname]]="Saturday"),"Weekend","Weekday")</f>
        <v>Weekday</v>
      </c>
      <c r="AD855">
        <f>WEEKDAY(India_Data[[#This Row],[Order Date]])</f>
        <v>4</v>
      </c>
      <c r="AE855" t="str">
        <f>IF(OR(India_Data[[#This Row],[Column1]]=1,India_Data[[#This Row],[Column1]]=7),"Weekend","Weekday")</f>
        <v>Weekday</v>
      </c>
      <c r="AF855" s="15">
        <f>WEEKDAY(India_Data[[#This Row],[Order Date]],2)</f>
        <v>3</v>
      </c>
      <c r="AG855" s="15" t="str">
        <f>IF(India_Data[[#This Row],[Column3]]&gt;5,"Weekend","weekday")</f>
        <v>weekday</v>
      </c>
    </row>
    <row r="856" spans="1:33" x14ac:dyDescent="0.35">
      <c r="A856" s="9">
        <v>855</v>
      </c>
      <c r="B856" s="7" t="s">
        <v>622</v>
      </c>
      <c r="C856" s="7" t="s">
        <v>26</v>
      </c>
      <c r="D856" s="7" t="s">
        <v>278</v>
      </c>
      <c r="E856" s="7" t="s">
        <v>279</v>
      </c>
      <c r="F856" s="7" t="s">
        <v>29</v>
      </c>
      <c r="G856" s="7" t="s">
        <v>623</v>
      </c>
      <c r="H856" s="7" t="s">
        <v>63</v>
      </c>
      <c r="I856" s="7" t="s">
        <v>32</v>
      </c>
      <c r="J856" s="7" t="s">
        <v>54</v>
      </c>
      <c r="K856" s="7" t="s">
        <v>55</v>
      </c>
      <c r="L856" s="7" t="s">
        <v>35</v>
      </c>
      <c r="M856" s="7" t="s">
        <v>36</v>
      </c>
      <c r="N856" s="7" t="s">
        <v>56</v>
      </c>
      <c r="O856" s="7">
        <v>29.4</v>
      </c>
      <c r="P856" s="7">
        <v>4</v>
      </c>
      <c r="Q856" s="7">
        <v>10.56</v>
      </c>
      <c r="R856" s="7">
        <v>1.9</v>
      </c>
      <c r="S856" s="7" t="s">
        <v>38</v>
      </c>
      <c r="T856" s="7">
        <v>245</v>
      </c>
      <c r="U856" s="7" t="s">
        <v>350</v>
      </c>
      <c r="V856" s="7" t="s">
        <v>351</v>
      </c>
      <c r="W856" s="8" t="s">
        <v>41</v>
      </c>
      <c r="X856" s="3">
        <v>45243</v>
      </c>
      <c r="Y856" s="4" t="str">
        <f>TEXT(India_Data[[#This Row],[Order Date]],"YYYY")</f>
        <v>2023</v>
      </c>
      <c r="Z856" s="4" t="str">
        <f>TEXT(India_Data[[#This Row],[Order Date]],"dddd")</f>
        <v>Monday</v>
      </c>
      <c r="AA856" s="4" t="str">
        <f>TEXT(India_Data[[#This Row],[Order Date]],"MMMM")</f>
        <v>November</v>
      </c>
      <c r="AB856" s="4">
        <v>45245</v>
      </c>
      <c r="AC856" t="str">
        <f>IF(OR(India_Data[[#This Row],[Dayname]]="Sunday",India_Data[[#This Row],[Dayname]]="Saturday"),"Weekend","Weekday")</f>
        <v>Weekday</v>
      </c>
      <c r="AD856">
        <f>WEEKDAY(India_Data[[#This Row],[Order Date]])</f>
        <v>2</v>
      </c>
      <c r="AE856" t="str">
        <f>IF(OR(India_Data[[#This Row],[Column1]]=1,India_Data[[#This Row],[Column1]]=7),"Weekend","Weekday")</f>
        <v>Weekday</v>
      </c>
      <c r="AF856" s="15">
        <f>WEEKDAY(India_Data[[#This Row],[Order Date]],2)</f>
        <v>1</v>
      </c>
      <c r="AG856" s="15" t="str">
        <f>IF(India_Data[[#This Row],[Column3]]&gt;5,"Weekend","weekday")</f>
        <v>weekday</v>
      </c>
    </row>
    <row r="857" spans="1:33" x14ac:dyDescent="0.35">
      <c r="A857" s="9">
        <v>856</v>
      </c>
      <c r="B857" s="7" t="s">
        <v>1386</v>
      </c>
      <c r="C857" s="7" t="s">
        <v>26</v>
      </c>
      <c r="D857" s="7" t="s">
        <v>1387</v>
      </c>
      <c r="E857" s="7" t="s">
        <v>1388</v>
      </c>
      <c r="F857" s="7" t="s">
        <v>29</v>
      </c>
      <c r="G857" s="7" t="s">
        <v>324</v>
      </c>
      <c r="H857" s="7" t="s">
        <v>31</v>
      </c>
      <c r="I857" s="7" t="s">
        <v>32</v>
      </c>
      <c r="J857" s="7" t="s">
        <v>33</v>
      </c>
      <c r="K857" s="7" t="s">
        <v>1389</v>
      </c>
      <c r="L857" s="7" t="s">
        <v>35</v>
      </c>
      <c r="M857" s="7" t="s">
        <v>76</v>
      </c>
      <c r="N857" s="7" t="s">
        <v>1390</v>
      </c>
      <c r="O857" s="7">
        <v>249.9</v>
      </c>
      <c r="P857" s="7">
        <v>5</v>
      </c>
      <c r="Q857" s="7">
        <v>72.45</v>
      </c>
      <c r="R857" s="7">
        <v>8.6999999999999993</v>
      </c>
      <c r="S857" s="7" t="s">
        <v>38</v>
      </c>
      <c r="T857" s="7">
        <v>378</v>
      </c>
      <c r="U857" s="7" t="s">
        <v>350</v>
      </c>
      <c r="V857" s="7" t="s">
        <v>356</v>
      </c>
      <c r="W857" s="8" t="s">
        <v>41</v>
      </c>
      <c r="X857" s="3">
        <v>45184</v>
      </c>
      <c r="Y857" s="4" t="str">
        <f>TEXT(India_Data[[#This Row],[Order Date]],"YYYY")</f>
        <v>2023</v>
      </c>
      <c r="Z857" s="4" t="str">
        <f>TEXT(India_Data[[#This Row],[Order Date]],"dddd")</f>
        <v>Friday</v>
      </c>
      <c r="AA857" s="4" t="str">
        <f>TEXT(India_Data[[#This Row],[Order Date]],"MMMM")</f>
        <v>September</v>
      </c>
      <c r="AB857" s="4">
        <v>45184</v>
      </c>
      <c r="AC857" t="str">
        <f>IF(OR(India_Data[[#This Row],[Dayname]]="Sunday",India_Data[[#This Row],[Dayname]]="Saturday"),"Weekend","Weekday")</f>
        <v>Weekday</v>
      </c>
      <c r="AD857">
        <f>WEEKDAY(India_Data[[#This Row],[Order Date]])</f>
        <v>6</v>
      </c>
      <c r="AE857" t="str">
        <f>IF(OR(India_Data[[#This Row],[Column1]]=1,India_Data[[#This Row],[Column1]]=7),"Weekend","Weekday")</f>
        <v>Weekday</v>
      </c>
      <c r="AF857" s="15">
        <f>WEEKDAY(India_Data[[#This Row],[Order Date]],2)</f>
        <v>5</v>
      </c>
      <c r="AG857" s="15" t="str">
        <f>IF(India_Data[[#This Row],[Column3]]&gt;5,"Weekend","weekday")</f>
        <v>weekday</v>
      </c>
    </row>
    <row r="858" spans="1:33" x14ac:dyDescent="0.35">
      <c r="A858" s="9">
        <v>857</v>
      </c>
      <c r="B858" s="7" t="s">
        <v>1391</v>
      </c>
      <c r="C858" s="7" t="s">
        <v>26</v>
      </c>
      <c r="D858" s="7" t="s">
        <v>1392</v>
      </c>
      <c r="E858" s="7" t="s">
        <v>1393</v>
      </c>
      <c r="F858" s="7" t="s">
        <v>29</v>
      </c>
      <c r="G858" s="7" t="s">
        <v>1394</v>
      </c>
      <c r="H858" s="7" t="s">
        <v>31</v>
      </c>
      <c r="I858" s="7" t="s">
        <v>32</v>
      </c>
      <c r="J858" s="7" t="s">
        <v>33</v>
      </c>
      <c r="K858" s="7" t="s">
        <v>1395</v>
      </c>
      <c r="L858" s="7" t="s">
        <v>35</v>
      </c>
      <c r="M858" s="7" t="s">
        <v>76</v>
      </c>
      <c r="N858" s="7" t="s">
        <v>1396</v>
      </c>
      <c r="O858" s="7">
        <v>141.15</v>
      </c>
      <c r="P858" s="7">
        <v>5</v>
      </c>
      <c r="Q858" s="7">
        <v>57.75</v>
      </c>
      <c r="R858" s="7">
        <v>8.2799999999999994</v>
      </c>
      <c r="S858" s="7" t="s">
        <v>38</v>
      </c>
      <c r="T858" s="7">
        <v>508</v>
      </c>
      <c r="U858" s="7" t="s">
        <v>350</v>
      </c>
      <c r="V858" s="7" t="s">
        <v>375</v>
      </c>
      <c r="W858" s="8" t="s">
        <v>41</v>
      </c>
      <c r="X858" s="3">
        <v>45394</v>
      </c>
      <c r="Y858" s="4" t="str">
        <f>TEXT(India_Data[[#This Row],[Order Date]],"YYYY")</f>
        <v>2024</v>
      </c>
      <c r="Z858" s="4" t="str">
        <f>TEXT(India_Data[[#This Row],[Order Date]],"dddd")</f>
        <v>Friday</v>
      </c>
      <c r="AA858" s="4" t="str">
        <f>TEXT(India_Data[[#This Row],[Order Date]],"MMMM")</f>
        <v>April</v>
      </c>
      <c r="AB858" s="4">
        <v>45455</v>
      </c>
      <c r="AC858" t="str">
        <f>IF(OR(India_Data[[#This Row],[Dayname]]="Sunday",India_Data[[#This Row],[Dayname]]="Saturday"),"Weekend","Weekday")</f>
        <v>Weekday</v>
      </c>
      <c r="AD858">
        <f>WEEKDAY(India_Data[[#This Row],[Order Date]])</f>
        <v>6</v>
      </c>
      <c r="AE858" t="str">
        <f>IF(OR(India_Data[[#This Row],[Column1]]=1,India_Data[[#This Row],[Column1]]=7),"Weekend","Weekday")</f>
        <v>Weekday</v>
      </c>
      <c r="AF858" s="15">
        <f>WEEKDAY(India_Data[[#This Row],[Order Date]],2)</f>
        <v>5</v>
      </c>
      <c r="AG858" s="15" t="str">
        <f>IF(India_Data[[#This Row],[Column3]]&gt;5,"Weekend","weekday")</f>
        <v>weekday</v>
      </c>
    </row>
    <row r="859" spans="1:33" x14ac:dyDescent="0.35">
      <c r="A859" s="9">
        <v>858</v>
      </c>
      <c r="B859" s="7" t="s">
        <v>1397</v>
      </c>
      <c r="C859" s="7" t="s">
        <v>26</v>
      </c>
      <c r="D859" s="7" t="s">
        <v>1398</v>
      </c>
      <c r="E859" s="7" t="s">
        <v>1399</v>
      </c>
      <c r="F859" s="7" t="s">
        <v>29</v>
      </c>
      <c r="G859" s="7" t="s">
        <v>225</v>
      </c>
      <c r="H859" s="7" t="s">
        <v>53</v>
      </c>
      <c r="I859" s="7" t="s">
        <v>32</v>
      </c>
      <c r="J859" s="7" t="s">
        <v>54</v>
      </c>
      <c r="K859" s="7" t="s">
        <v>1400</v>
      </c>
      <c r="L859" s="7" t="s">
        <v>35</v>
      </c>
      <c r="M859" s="7" t="s">
        <v>76</v>
      </c>
      <c r="N859" s="7" t="s">
        <v>1401</v>
      </c>
      <c r="O859" s="7">
        <v>65.25</v>
      </c>
      <c r="P859" s="7">
        <v>5</v>
      </c>
      <c r="Q859" s="7">
        <v>5.0999999999999996</v>
      </c>
      <c r="R859" s="7">
        <v>4.09</v>
      </c>
      <c r="S859" s="7" t="s">
        <v>38</v>
      </c>
      <c r="T859" s="7">
        <v>105</v>
      </c>
      <c r="U859" s="7" t="s">
        <v>350</v>
      </c>
      <c r="V859" s="7" t="s">
        <v>362</v>
      </c>
      <c r="W859" s="8" t="s">
        <v>41</v>
      </c>
      <c r="X859" s="3">
        <v>45460</v>
      </c>
      <c r="Y859" s="4" t="str">
        <f>TEXT(India_Data[[#This Row],[Order Date]],"YYYY")</f>
        <v>2024</v>
      </c>
      <c r="Z859" s="4" t="str">
        <f>TEXT(India_Data[[#This Row],[Order Date]],"dddd")</f>
        <v>Monday</v>
      </c>
      <c r="AA859" s="4" t="str">
        <f>TEXT(India_Data[[#This Row],[Order Date]],"MMMM")</f>
        <v>June</v>
      </c>
      <c r="AB859" s="4">
        <v>45464</v>
      </c>
      <c r="AC859" t="str">
        <f>IF(OR(India_Data[[#This Row],[Dayname]]="Sunday",India_Data[[#This Row],[Dayname]]="Saturday"),"Weekend","Weekday")</f>
        <v>Weekday</v>
      </c>
      <c r="AD859">
        <f>WEEKDAY(India_Data[[#This Row],[Order Date]])</f>
        <v>2</v>
      </c>
      <c r="AE859" t="str">
        <f>IF(OR(India_Data[[#This Row],[Column1]]=1,India_Data[[#This Row],[Column1]]=7),"Weekend","Weekday")</f>
        <v>Weekday</v>
      </c>
      <c r="AF859" s="15">
        <f>WEEKDAY(India_Data[[#This Row],[Order Date]],2)</f>
        <v>1</v>
      </c>
      <c r="AG859" s="15" t="str">
        <f>IF(India_Data[[#This Row],[Column3]]&gt;5,"Weekend","weekday")</f>
        <v>weekday</v>
      </c>
    </row>
    <row r="860" spans="1:33" x14ac:dyDescent="0.35">
      <c r="A860" s="9">
        <v>859</v>
      </c>
      <c r="B860" s="7" t="s">
        <v>1402</v>
      </c>
      <c r="C860" s="7" t="s">
        <v>26</v>
      </c>
      <c r="D860" s="7" t="s">
        <v>1403</v>
      </c>
      <c r="E860" s="7" t="s">
        <v>1404</v>
      </c>
      <c r="F860" s="7" t="s">
        <v>29</v>
      </c>
      <c r="G860" s="7" t="s">
        <v>529</v>
      </c>
      <c r="H860" s="7" t="s">
        <v>31</v>
      </c>
      <c r="I860" s="7" t="s">
        <v>32</v>
      </c>
      <c r="J860" s="7" t="s">
        <v>33</v>
      </c>
      <c r="K860" s="7" t="s">
        <v>343</v>
      </c>
      <c r="L860" s="7" t="s">
        <v>35</v>
      </c>
      <c r="M860" s="7" t="s">
        <v>91</v>
      </c>
      <c r="N860" s="7" t="s">
        <v>344</v>
      </c>
      <c r="O860" s="7">
        <v>96.9</v>
      </c>
      <c r="P860" s="7">
        <v>5</v>
      </c>
      <c r="Q860" s="7">
        <v>26.1</v>
      </c>
      <c r="R860" s="7">
        <v>5.18</v>
      </c>
      <c r="S860" s="7" t="s">
        <v>38</v>
      </c>
      <c r="T860" s="7">
        <v>427</v>
      </c>
      <c r="U860" s="7" t="s">
        <v>350</v>
      </c>
      <c r="V860" s="7" t="s">
        <v>356</v>
      </c>
      <c r="W860" s="8" t="s">
        <v>58</v>
      </c>
      <c r="X860" s="3">
        <v>44301</v>
      </c>
      <c r="Y860" s="4" t="str">
        <f>TEXT(India_Data[[#This Row],[Order Date]],"YYYY")</f>
        <v>2021</v>
      </c>
      <c r="Z860" s="4" t="str">
        <f>TEXT(India_Data[[#This Row],[Order Date]],"dddd")</f>
        <v>Thursday</v>
      </c>
      <c r="AA860" s="4" t="str">
        <f>TEXT(India_Data[[#This Row],[Order Date]],"MMMM")</f>
        <v>April</v>
      </c>
      <c r="AB860" s="4">
        <v>44303</v>
      </c>
      <c r="AC860" t="str">
        <f>IF(OR(India_Data[[#This Row],[Dayname]]="Sunday",India_Data[[#This Row],[Dayname]]="Saturday"),"Weekend","Weekday")</f>
        <v>Weekday</v>
      </c>
      <c r="AD860">
        <f>WEEKDAY(India_Data[[#This Row],[Order Date]])</f>
        <v>5</v>
      </c>
      <c r="AE860" t="str">
        <f>IF(OR(India_Data[[#This Row],[Column1]]=1,India_Data[[#This Row],[Column1]]=7),"Weekend","Weekday")</f>
        <v>Weekday</v>
      </c>
      <c r="AF860" s="15">
        <f>WEEKDAY(India_Data[[#This Row],[Order Date]],2)</f>
        <v>4</v>
      </c>
      <c r="AG860" s="15" t="str">
        <f>IF(India_Data[[#This Row],[Column3]]&gt;5,"Weekend","weekday")</f>
        <v>weekday</v>
      </c>
    </row>
    <row r="861" spans="1:33" x14ac:dyDescent="0.35">
      <c r="A861" s="9">
        <v>860</v>
      </c>
      <c r="B861" s="7" t="s">
        <v>1405</v>
      </c>
      <c r="C861" s="7" t="s">
        <v>26</v>
      </c>
      <c r="D861" s="7" t="s">
        <v>1406</v>
      </c>
      <c r="E861" s="7" t="s">
        <v>1407</v>
      </c>
      <c r="F861" s="7" t="s">
        <v>29</v>
      </c>
      <c r="G861" s="7" t="s">
        <v>1408</v>
      </c>
      <c r="H861" s="7" t="s">
        <v>672</v>
      </c>
      <c r="I861" s="7" t="s">
        <v>32</v>
      </c>
      <c r="J861" s="7" t="s">
        <v>33</v>
      </c>
      <c r="K861" s="7" t="s">
        <v>1409</v>
      </c>
      <c r="L861" s="7" t="s">
        <v>35</v>
      </c>
      <c r="M861" s="7" t="s">
        <v>91</v>
      </c>
      <c r="N861" s="7" t="s">
        <v>1410</v>
      </c>
      <c r="O861" s="7">
        <v>72.75</v>
      </c>
      <c r="P861" s="7">
        <v>5</v>
      </c>
      <c r="Q861" s="7">
        <v>8.6999999999999993</v>
      </c>
      <c r="R861" s="7">
        <v>3.63</v>
      </c>
      <c r="S861" s="7" t="s">
        <v>38</v>
      </c>
      <c r="T861" s="7">
        <v>332</v>
      </c>
      <c r="U861" s="7" t="s">
        <v>350</v>
      </c>
      <c r="V861" s="7" t="s">
        <v>375</v>
      </c>
      <c r="W861" s="8" t="s">
        <v>58</v>
      </c>
      <c r="X861" s="3">
        <v>45371</v>
      </c>
      <c r="Y861" s="4" t="str">
        <f>TEXT(India_Data[[#This Row],[Order Date]],"YYYY")</f>
        <v>2024</v>
      </c>
      <c r="Z861" s="4" t="str">
        <f>TEXT(India_Data[[#This Row],[Order Date]],"dddd")</f>
        <v>Wednesday</v>
      </c>
      <c r="AA861" s="4" t="str">
        <f>TEXT(India_Data[[#This Row],[Order Date]],"MMMM")</f>
        <v>March</v>
      </c>
      <c r="AB861" s="4">
        <v>45374</v>
      </c>
      <c r="AC861" t="str">
        <f>IF(OR(India_Data[[#This Row],[Dayname]]="Sunday",India_Data[[#This Row],[Dayname]]="Saturday"),"Weekend","Weekday")</f>
        <v>Weekday</v>
      </c>
      <c r="AD861">
        <f>WEEKDAY(India_Data[[#This Row],[Order Date]])</f>
        <v>4</v>
      </c>
      <c r="AE861" t="str">
        <f>IF(OR(India_Data[[#This Row],[Column1]]=1,India_Data[[#This Row],[Column1]]=7),"Weekend","Weekday")</f>
        <v>Weekday</v>
      </c>
      <c r="AF861" s="15">
        <f>WEEKDAY(India_Data[[#This Row],[Order Date]],2)</f>
        <v>3</v>
      </c>
      <c r="AG861" s="15" t="str">
        <f>IF(India_Data[[#This Row],[Column3]]&gt;5,"Weekend","weekday")</f>
        <v>weekday</v>
      </c>
    </row>
    <row r="862" spans="1:33" x14ac:dyDescent="0.35">
      <c r="A862" s="9">
        <v>861</v>
      </c>
      <c r="B862" s="7" t="s">
        <v>265</v>
      </c>
      <c r="C862" s="7" t="s">
        <v>26</v>
      </c>
      <c r="D862" s="7" t="s">
        <v>266</v>
      </c>
      <c r="E862" s="7" t="s">
        <v>267</v>
      </c>
      <c r="F862" s="7" t="s">
        <v>29</v>
      </c>
      <c r="G862" s="7" t="s">
        <v>164</v>
      </c>
      <c r="H862" s="7" t="s">
        <v>165</v>
      </c>
      <c r="I862" s="7" t="s">
        <v>32</v>
      </c>
      <c r="J862" s="7" t="s">
        <v>47</v>
      </c>
      <c r="K862" s="7" t="s">
        <v>1411</v>
      </c>
      <c r="L862" s="7" t="s">
        <v>35</v>
      </c>
      <c r="M862" s="7" t="s">
        <v>91</v>
      </c>
      <c r="N862" s="7" t="s">
        <v>337</v>
      </c>
      <c r="O862" s="7">
        <v>67.5</v>
      </c>
      <c r="P862" s="7">
        <v>5</v>
      </c>
      <c r="Q862" s="7">
        <v>6.75</v>
      </c>
      <c r="R862" s="7">
        <v>2.23</v>
      </c>
      <c r="S862" s="7" t="s">
        <v>38</v>
      </c>
      <c r="T862" s="7">
        <v>527</v>
      </c>
      <c r="U862" s="7" t="s">
        <v>350</v>
      </c>
      <c r="V862" s="7" t="s">
        <v>362</v>
      </c>
      <c r="W862" s="8" t="s">
        <v>58</v>
      </c>
      <c r="X862" s="3">
        <v>45146</v>
      </c>
      <c r="Y862" s="4" t="str">
        <f>TEXT(India_Data[[#This Row],[Order Date]],"YYYY")</f>
        <v>2023</v>
      </c>
      <c r="Z862" s="4" t="str">
        <f>TEXT(India_Data[[#This Row],[Order Date]],"dddd")</f>
        <v>Tuesday</v>
      </c>
      <c r="AA862" s="4" t="str">
        <f>TEXT(India_Data[[#This Row],[Order Date]],"MMMM")</f>
        <v>August</v>
      </c>
      <c r="AB862" s="4">
        <v>45238</v>
      </c>
      <c r="AC862" t="str">
        <f>IF(OR(India_Data[[#This Row],[Dayname]]="Sunday",India_Data[[#This Row],[Dayname]]="Saturday"),"Weekend","Weekday")</f>
        <v>Weekday</v>
      </c>
      <c r="AD862">
        <f>WEEKDAY(India_Data[[#This Row],[Order Date]])</f>
        <v>3</v>
      </c>
      <c r="AE862" t="str">
        <f>IF(OR(India_Data[[#This Row],[Column1]]=1,India_Data[[#This Row],[Column1]]=7),"Weekend","Weekday")</f>
        <v>Weekday</v>
      </c>
      <c r="AF862" s="15">
        <f>WEEKDAY(India_Data[[#This Row],[Order Date]],2)</f>
        <v>2</v>
      </c>
      <c r="AG862" s="15" t="str">
        <f>IF(India_Data[[#This Row],[Column3]]&gt;5,"Weekend","weekday")</f>
        <v>weekday</v>
      </c>
    </row>
    <row r="863" spans="1:33" x14ac:dyDescent="0.35">
      <c r="A863" s="9">
        <v>862</v>
      </c>
      <c r="B863" s="7" t="s">
        <v>1412</v>
      </c>
      <c r="C863" s="7" t="s">
        <v>26</v>
      </c>
      <c r="D863" s="7" t="s">
        <v>1413</v>
      </c>
      <c r="E863" s="7" t="s">
        <v>1414</v>
      </c>
      <c r="F863" s="7" t="s">
        <v>29</v>
      </c>
      <c r="G863" s="7" t="s">
        <v>203</v>
      </c>
      <c r="H863" s="7" t="s">
        <v>53</v>
      </c>
      <c r="I863" s="7" t="s">
        <v>32</v>
      </c>
      <c r="J863" s="7" t="s">
        <v>54</v>
      </c>
      <c r="K863" s="7" t="s">
        <v>1415</v>
      </c>
      <c r="L863" s="7" t="s">
        <v>35</v>
      </c>
      <c r="M863" s="7" t="s">
        <v>105</v>
      </c>
      <c r="N863" s="7" t="s">
        <v>1416</v>
      </c>
      <c r="O863" s="7">
        <v>87</v>
      </c>
      <c r="P863" s="7">
        <v>5</v>
      </c>
      <c r="Q863" s="7">
        <v>40.799999999999997</v>
      </c>
      <c r="R863" s="7">
        <v>6.6</v>
      </c>
      <c r="S863" s="7" t="s">
        <v>38</v>
      </c>
      <c r="T863" s="7">
        <v>747</v>
      </c>
      <c r="U863" s="7" t="s">
        <v>350</v>
      </c>
      <c r="V863" s="7" t="s">
        <v>356</v>
      </c>
      <c r="W863" s="8" t="s">
        <v>58</v>
      </c>
      <c r="X863" s="3">
        <v>45441</v>
      </c>
      <c r="Y863" s="4" t="str">
        <f>TEXT(India_Data[[#This Row],[Order Date]],"YYYY")</f>
        <v>2024</v>
      </c>
      <c r="Z863" s="4" t="str">
        <f>TEXT(India_Data[[#This Row],[Order Date]],"dddd")</f>
        <v>Wednesday</v>
      </c>
      <c r="AA863" s="4" t="str">
        <f>TEXT(India_Data[[#This Row],[Order Date]],"MMMM")</f>
        <v>May</v>
      </c>
      <c r="AB863" s="4">
        <v>45328</v>
      </c>
      <c r="AC863" t="str">
        <f>IF(OR(India_Data[[#This Row],[Dayname]]="Sunday",India_Data[[#This Row],[Dayname]]="Saturday"),"Weekend","Weekday")</f>
        <v>Weekday</v>
      </c>
      <c r="AD863">
        <f>WEEKDAY(India_Data[[#This Row],[Order Date]])</f>
        <v>4</v>
      </c>
      <c r="AE863" t="str">
        <f>IF(OR(India_Data[[#This Row],[Column1]]=1,India_Data[[#This Row],[Column1]]=7),"Weekend","Weekday")</f>
        <v>Weekday</v>
      </c>
      <c r="AF863" s="15">
        <f>WEEKDAY(India_Data[[#This Row],[Order Date]],2)</f>
        <v>3</v>
      </c>
      <c r="AG863" s="15" t="str">
        <f>IF(India_Data[[#This Row],[Column3]]&gt;5,"Weekend","weekday")</f>
        <v>weekday</v>
      </c>
    </row>
    <row r="864" spans="1:33" x14ac:dyDescent="0.35">
      <c r="A864" s="9">
        <v>863</v>
      </c>
      <c r="B864" s="7" t="s">
        <v>1417</v>
      </c>
      <c r="C864" s="7" t="s">
        <v>26</v>
      </c>
      <c r="D864" s="7" t="s">
        <v>60</v>
      </c>
      <c r="E864" s="7" t="s">
        <v>61</v>
      </c>
      <c r="F864" s="7" t="s">
        <v>29</v>
      </c>
      <c r="G864" s="7" t="s">
        <v>1418</v>
      </c>
      <c r="H864" s="7" t="s">
        <v>63</v>
      </c>
      <c r="I864" s="7" t="s">
        <v>32</v>
      </c>
      <c r="J864" s="7" t="s">
        <v>54</v>
      </c>
      <c r="K864" s="7" t="s">
        <v>1419</v>
      </c>
      <c r="L864" s="7" t="s">
        <v>35</v>
      </c>
      <c r="M864" s="7" t="s">
        <v>36</v>
      </c>
      <c r="N864" s="7" t="s">
        <v>1420</v>
      </c>
      <c r="O864" s="7">
        <v>78.12</v>
      </c>
      <c r="P864" s="7">
        <v>6</v>
      </c>
      <c r="Q864" s="7">
        <v>14.76</v>
      </c>
      <c r="R864" s="7">
        <v>4.67</v>
      </c>
      <c r="S864" s="7" t="s">
        <v>38</v>
      </c>
      <c r="T864" s="7">
        <v>236</v>
      </c>
      <c r="U864" s="7" t="s">
        <v>350</v>
      </c>
      <c r="V864" s="7" t="s">
        <v>375</v>
      </c>
      <c r="W864" s="8" t="s">
        <v>41</v>
      </c>
      <c r="X864" s="3">
        <v>45119</v>
      </c>
      <c r="Y864" s="4" t="str">
        <f>TEXT(India_Data[[#This Row],[Order Date]],"YYYY")</f>
        <v>2023</v>
      </c>
      <c r="Z864" s="4" t="str">
        <f>TEXT(India_Data[[#This Row],[Order Date]],"dddd")</f>
        <v>Wednesday</v>
      </c>
      <c r="AA864" s="4" t="str">
        <f>TEXT(India_Data[[#This Row],[Order Date]],"MMMM")</f>
        <v>July</v>
      </c>
      <c r="AB864" s="4">
        <v>45272</v>
      </c>
      <c r="AC864" t="str">
        <f>IF(OR(India_Data[[#This Row],[Dayname]]="Sunday",India_Data[[#This Row],[Dayname]]="Saturday"),"Weekend","Weekday")</f>
        <v>Weekday</v>
      </c>
      <c r="AD864">
        <f>WEEKDAY(India_Data[[#This Row],[Order Date]])</f>
        <v>4</v>
      </c>
      <c r="AE864" t="str">
        <f>IF(OR(India_Data[[#This Row],[Column1]]=1,India_Data[[#This Row],[Column1]]=7),"Weekend","Weekday")</f>
        <v>Weekday</v>
      </c>
      <c r="AF864" s="15">
        <f>WEEKDAY(India_Data[[#This Row],[Order Date]],2)</f>
        <v>3</v>
      </c>
      <c r="AG864" s="15" t="str">
        <f>IF(India_Data[[#This Row],[Column3]]&gt;5,"Weekend","weekday")</f>
        <v>weekday</v>
      </c>
    </row>
    <row r="865" spans="1:33" x14ac:dyDescent="0.35">
      <c r="A865" s="9">
        <v>864</v>
      </c>
      <c r="B865" s="7" t="s">
        <v>86</v>
      </c>
      <c r="C865" s="7" t="s">
        <v>26</v>
      </c>
      <c r="D865" s="7" t="s">
        <v>87</v>
      </c>
      <c r="E865" s="7" t="s">
        <v>88</v>
      </c>
      <c r="F865" s="7" t="s">
        <v>29</v>
      </c>
      <c r="G865" s="7" t="s">
        <v>89</v>
      </c>
      <c r="H865" s="7" t="s">
        <v>53</v>
      </c>
      <c r="I865" s="7" t="s">
        <v>32</v>
      </c>
      <c r="J865" s="7" t="s">
        <v>54</v>
      </c>
      <c r="K865" s="7" t="s">
        <v>1421</v>
      </c>
      <c r="L865" s="7" t="s">
        <v>35</v>
      </c>
      <c r="M865" s="7" t="s">
        <v>84</v>
      </c>
      <c r="N865" s="7" t="s">
        <v>1422</v>
      </c>
      <c r="O865" s="7">
        <v>53.64</v>
      </c>
      <c r="P865" s="7">
        <v>6</v>
      </c>
      <c r="Q865" s="7">
        <v>15.48</v>
      </c>
      <c r="R865" s="7">
        <v>2.09</v>
      </c>
      <c r="S865" s="7" t="s">
        <v>38</v>
      </c>
      <c r="T865" s="7">
        <v>340</v>
      </c>
      <c r="U865" s="7" t="s">
        <v>350</v>
      </c>
      <c r="V865" s="7" t="s">
        <v>351</v>
      </c>
      <c r="W865" s="8" t="s">
        <v>41</v>
      </c>
      <c r="X865" s="3">
        <v>45301</v>
      </c>
      <c r="Y865" s="4" t="str">
        <f>TEXT(India_Data[[#This Row],[Order Date]],"YYYY")</f>
        <v>2024</v>
      </c>
      <c r="Z865" s="4" t="str">
        <f>TEXT(India_Data[[#This Row],[Order Date]],"dddd")</f>
        <v>Wednesday</v>
      </c>
      <c r="AA865" s="4" t="str">
        <f>TEXT(India_Data[[#This Row],[Order Date]],"MMMM")</f>
        <v>January</v>
      </c>
      <c r="AB865" s="4">
        <v>45392</v>
      </c>
      <c r="AC865" t="str">
        <f>IF(OR(India_Data[[#This Row],[Dayname]]="Sunday",India_Data[[#This Row],[Dayname]]="Saturday"),"Weekend","Weekday")</f>
        <v>Weekday</v>
      </c>
      <c r="AD865">
        <f>WEEKDAY(India_Data[[#This Row],[Order Date]])</f>
        <v>4</v>
      </c>
      <c r="AE865" t="str">
        <f>IF(OR(India_Data[[#This Row],[Column1]]=1,India_Data[[#This Row],[Column1]]=7),"Weekend","Weekday")</f>
        <v>Weekday</v>
      </c>
      <c r="AF865" s="15">
        <f>WEEKDAY(India_Data[[#This Row],[Order Date]],2)</f>
        <v>3</v>
      </c>
      <c r="AG865" s="15" t="str">
        <f>IF(India_Data[[#This Row],[Column3]]&gt;5,"Weekend","weekday")</f>
        <v>weekday</v>
      </c>
    </row>
    <row r="866" spans="1:33" x14ac:dyDescent="0.35">
      <c r="A866" s="9">
        <v>865</v>
      </c>
      <c r="B866" s="7" t="s">
        <v>1423</v>
      </c>
      <c r="C866" s="7" t="s">
        <v>26</v>
      </c>
      <c r="D866" s="7" t="s">
        <v>1424</v>
      </c>
      <c r="E866" s="7" t="s">
        <v>1425</v>
      </c>
      <c r="F866" s="7" t="s">
        <v>29</v>
      </c>
      <c r="G866" s="7" t="s">
        <v>117</v>
      </c>
      <c r="H866" s="7" t="s">
        <v>143</v>
      </c>
      <c r="I866" s="7" t="s">
        <v>32</v>
      </c>
      <c r="J866" s="7" t="s">
        <v>33</v>
      </c>
      <c r="K866" s="7" t="s">
        <v>1426</v>
      </c>
      <c r="L866" s="7" t="s">
        <v>35</v>
      </c>
      <c r="M866" s="7" t="s">
        <v>105</v>
      </c>
      <c r="N866" s="7" t="s">
        <v>1427</v>
      </c>
      <c r="O866" s="7">
        <v>270.54000000000002</v>
      </c>
      <c r="P866" s="7">
        <v>6</v>
      </c>
      <c r="Q866" s="7">
        <v>40.5</v>
      </c>
      <c r="R866" s="7">
        <v>5.19</v>
      </c>
      <c r="S866" s="7" t="s">
        <v>38</v>
      </c>
      <c r="T866" s="7">
        <v>638</v>
      </c>
      <c r="U866" s="7" t="s">
        <v>350</v>
      </c>
      <c r="V866" s="7" t="s">
        <v>356</v>
      </c>
      <c r="W866" s="8" t="s">
        <v>41</v>
      </c>
      <c r="X866" s="3">
        <v>45174</v>
      </c>
      <c r="Y866" s="4" t="str">
        <f>TEXT(India_Data[[#This Row],[Order Date]],"YYYY")</f>
        <v>2023</v>
      </c>
      <c r="Z866" s="4" t="str">
        <f>TEXT(India_Data[[#This Row],[Order Date]],"dddd")</f>
        <v>Tuesday</v>
      </c>
      <c r="AA866" s="4" t="str">
        <f>TEXT(India_Data[[#This Row],[Order Date]],"MMMM")</f>
        <v>September</v>
      </c>
      <c r="AB866" s="4">
        <v>45235</v>
      </c>
      <c r="AC866" t="str">
        <f>IF(OR(India_Data[[#This Row],[Dayname]]="Sunday",India_Data[[#This Row],[Dayname]]="Saturday"),"Weekend","Weekday")</f>
        <v>Weekday</v>
      </c>
      <c r="AD866">
        <f>WEEKDAY(India_Data[[#This Row],[Order Date]])</f>
        <v>3</v>
      </c>
      <c r="AE866" t="str">
        <f>IF(OR(India_Data[[#This Row],[Column1]]=1,India_Data[[#This Row],[Column1]]=7),"Weekend","Weekday")</f>
        <v>Weekday</v>
      </c>
      <c r="AF866" s="15">
        <f>WEEKDAY(India_Data[[#This Row],[Order Date]],2)</f>
        <v>2</v>
      </c>
      <c r="AG866" s="15" t="str">
        <f>IF(India_Data[[#This Row],[Column3]]&gt;5,"Weekend","weekday")</f>
        <v>weekday</v>
      </c>
    </row>
    <row r="867" spans="1:33" x14ac:dyDescent="0.35">
      <c r="A867" s="9">
        <v>866</v>
      </c>
      <c r="B867" s="7" t="s">
        <v>390</v>
      </c>
      <c r="C867" s="7" t="s">
        <v>26</v>
      </c>
      <c r="D867" s="7" t="s">
        <v>391</v>
      </c>
      <c r="E867" s="7" t="s">
        <v>392</v>
      </c>
      <c r="F867" s="7" t="s">
        <v>29</v>
      </c>
      <c r="G867" s="7" t="s">
        <v>393</v>
      </c>
      <c r="H867" s="7" t="s">
        <v>136</v>
      </c>
      <c r="I867" s="7" t="s">
        <v>32</v>
      </c>
      <c r="J867" s="7" t="s">
        <v>54</v>
      </c>
      <c r="K867" s="7" t="s">
        <v>1428</v>
      </c>
      <c r="L867" s="7" t="s">
        <v>35</v>
      </c>
      <c r="M867" s="7" t="s">
        <v>91</v>
      </c>
      <c r="N867" s="7" t="s">
        <v>1429</v>
      </c>
      <c r="O867" s="7">
        <v>130.62</v>
      </c>
      <c r="P867" s="7">
        <v>7</v>
      </c>
      <c r="Q867" s="7">
        <v>10.29</v>
      </c>
      <c r="R867" s="7">
        <v>1</v>
      </c>
      <c r="S867" s="7" t="s">
        <v>38</v>
      </c>
      <c r="T867" s="7">
        <v>522</v>
      </c>
      <c r="U867" s="7" t="s">
        <v>350</v>
      </c>
      <c r="V867" s="7" t="s">
        <v>375</v>
      </c>
      <c r="W867" s="8" t="s">
        <v>58</v>
      </c>
      <c r="X867" s="3">
        <v>45596</v>
      </c>
      <c r="Y867" s="4" t="str">
        <f>TEXT(India_Data[[#This Row],[Order Date]],"YYYY")</f>
        <v>2024</v>
      </c>
      <c r="Z867" s="4" t="str">
        <f>TEXT(India_Data[[#This Row],[Order Date]],"dddd")</f>
        <v>Thursday</v>
      </c>
      <c r="AA867" s="4" t="str">
        <f>TEXT(India_Data[[#This Row],[Order Date]],"MMMM")</f>
        <v>October</v>
      </c>
      <c r="AB867" s="4">
        <v>45333</v>
      </c>
      <c r="AC867" t="str">
        <f>IF(OR(India_Data[[#This Row],[Dayname]]="Sunday",India_Data[[#This Row],[Dayname]]="Saturday"),"Weekend","Weekday")</f>
        <v>Weekday</v>
      </c>
      <c r="AD867">
        <f>WEEKDAY(India_Data[[#This Row],[Order Date]])</f>
        <v>5</v>
      </c>
      <c r="AE867" t="str">
        <f>IF(OR(India_Data[[#This Row],[Column1]]=1,India_Data[[#This Row],[Column1]]=7),"Weekend","Weekday")</f>
        <v>Weekday</v>
      </c>
      <c r="AF867" s="15">
        <f>WEEKDAY(India_Data[[#This Row],[Order Date]],2)</f>
        <v>4</v>
      </c>
      <c r="AG867" s="15" t="str">
        <f>IF(India_Data[[#This Row],[Column3]]&gt;5,"Weekend","weekday")</f>
        <v>weekday</v>
      </c>
    </row>
    <row r="868" spans="1:33" x14ac:dyDescent="0.35">
      <c r="A868" s="9">
        <v>867</v>
      </c>
      <c r="B868" s="7" t="s">
        <v>686</v>
      </c>
      <c r="C868" s="7" t="s">
        <v>26</v>
      </c>
      <c r="D868" s="7" t="s">
        <v>216</v>
      </c>
      <c r="E868" s="7" t="s">
        <v>217</v>
      </c>
      <c r="F868" s="7" t="s">
        <v>29</v>
      </c>
      <c r="G868" s="7" t="s">
        <v>203</v>
      </c>
      <c r="H868" s="7" t="s">
        <v>53</v>
      </c>
      <c r="I868" s="7" t="s">
        <v>32</v>
      </c>
      <c r="J868" s="7" t="s">
        <v>54</v>
      </c>
      <c r="K868" s="7" t="s">
        <v>1430</v>
      </c>
      <c r="L868" s="7" t="s">
        <v>35</v>
      </c>
      <c r="M868" s="7" t="s">
        <v>105</v>
      </c>
      <c r="N868" s="7" t="s">
        <v>1431</v>
      </c>
      <c r="O868" s="7">
        <v>314.16000000000003</v>
      </c>
      <c r="P868" s="7">
        <v>7</v>
      </c>
      <c r="Q868" s="7">
        <v>94.08</v>
      </c>
      <c r="R868" s="7">
        <v>22.66</v>
      </c>
      <c r="S868" s="7" t="s">
        <v>38</v>
      </c>
      <c r="T868" s="7">
        <v>317</v>
      </c>
      <c r="U868" s="7" t="s">
        <v>350</v>
      </c>
      <c r="V868" s="7" t="s">
        <v>362</v>
      </c>
      <c r="W868" s="8" t="s">
        <v>58</v>
      </c>
      <c r="X868" s="3">
        <v>44653</v>
      </c>
      <c r="Y868" s="4" t="str">
        <f>TEXT(India_Data[[#This Row],[Order Date]],"YYYY")</f>
        <v>2022</v>
      </c>
      <c r="Z868" s="4" t="str">
        <f>TEXT(India_Data[[#This Row],[Order Date]],"dddd")</f>
        <v>Saturday</v>
      </c>
      <c r="AA868" s="4" t="str">
        <f>TEXT(India_Data[[#This Row],[Order Date]],"MMMM")</f>
        <v>April</v>
      </c>
      <c r="AB868" s="4">
        <v>44775</v>
      </c>
      <c r="AC868" t="str">
        <f>IF(OR(India_Data[[#This Row],[Dayname]]="Sunday",India_Data[[#This Row],[Dayname]]="Saturday"),"Weekend","Weekday")</f>
        <v>Weekend</v>
      </c>
      <c r="AD868">
        <f>WEEKDAY(India_Data[[#This Row],[Order Date]])</f>
        <v>7</v>
      </c>
      <c r="AE868" t="str">
        <f>IF(OR(India_Data[[#This Row],[Column1]]=1,India_Data[[#This Row],[Column1]]=7),"Weekend","Weekday")</f>
        <v>Weekend</v>
      </c>
      <c r="AF868" s="15">
        <f>WEEKDAY(India_Data[[#This Row],[Order Date]],2)</f>
        <v>6</v>
      </c>
      <c r="AG868" s="15" t="str">
        <f>IF(India_Data[[#This Row],[Column3]]&gt;5,"Weekend","weekday")</f>
        <v>Weekend</v>
      </c>
    </row>
    <row r="869" spans="1:33" x14ac:dyDescent="0.35">
      <c r="A869" s="9">
        <v>868</v>
      </c>
      <c r="B869" s="7" t="s">
        <v>1432</v>
      </c>
      <c r="C869" s="7" t="s">
        <v>26</v>
      </c>
      <c r="D869" s="7" t="s">
        <v>1433</v>
      </c>
      <c r="E869" s="7" t="s">
        <v>1434</v>
      </c>
      <c r="F869" s="7" t="s">
        <v>29</v>
      </c>
      <c r="G869" s="7" t="s">
        <v>500</v>
      </c>
      <c r="H869" s="7" t="s">
        <v>53</v>
      </c>
      <c r="I869" s="7" t="s">
        <v>32</v>
      </c>
      <c r="J869" s="7" t="s">
        <v>54</v>
      </c>
      <c r="K869" s="7" t="s">
        <v>1435</v>
      </c>
      <c r="L869" s="7" t="s">
        <v>35</v>
      </c>
      <c r="M869" s="7" t="s">
        <v>275</v>
      </c>
      <c r="N869" s="7" t="s">
        <v>1436</v>
      </c>
      <c r="O869" s="7">
        <v>691.95</v>
      </c>
      <c r="P869" s="7">
        <v>7</v>
      </c>
      <c r="Q869" s="7">
        <v>297.36</v>
      </c>
      <c r="R869" s="7">
        <v>41.54</v>
      </c>
      <c r="S869" s="7" t="s">
        <v>38</v>
      </c>
      <c r="T869" s="7">
        <v>37</v>
      </c>
      <c r="U869" s="7" t="s">
        <v>350</v>
      </c>
      <c r="V869" s="7" t="s">
        <v>351</v>
      </c>
      <c r="W869" s="8" t="s">
        <v>41</v>
      </c>
      <c r="X869" s="3">
        <v>44665</v>
      </c>
      <c r="Y869" s="4" t="str">
        <f>TEXT(India_Data[[#This Row],[Order Date]],"YYYY")</f>
        <v>2022</v>
      </c>
      <c r="Z869" s="4" t="str">
        <f>TEXT(India_Data[[#This Row],[Order Date]],"dddd")</f>
        <v>Thursday</v>
      </c>
      <c r="AA869" s="4" t="str">
        <f>TEXT(India_Data[[#This Row],[Order Date]],"MMMM")</f>
        <v>April</v>
      </c>
      <c r="AB869" s="4">
        <v>44667</v>
      </c>
      <c r="AC869" t="str">
        <f>IF(OR(India_Data[[#This Row],[Dayname]]="Sunday",India_Data[[#This Row],[Dayname]]="Saturday"),"Weekend","Weekday")</f>
        <v>Weekday</v>
      </c>
      <c r="AD869">
        <f>WEEKDAY(India_Data[[#This Row],[Order Date]])</f>
        <v>5</v>
      </c>
      <c r="AE869" t="str">
        <f>IF(OR(India_Data[[#This Row],[Column1]]=1,India_Data[[#This Row],[Column1]]=7),"Weekend","Weekday")</f>
        <v>Weekday</v>
      </c>
      <c r="AF869" s="15">
        <f>WEEKDAY(India_Data[[#This Row],[Order Date]],2)</f>
        <v>4</v>
      </c>
      <c r="AG869" s="15" t="str">
        <f>IF(India_Data[[#This Row],[Column3]]&gt;5,"Weekend","weekday")</f>
        <v>weekday</v>
      </c>
    </row>
    <row r="870" spans="1:33" x14ac:dyDescent="0.35">
      <c r="A870" s="9">
        <v>869</v>
      </c>
      <c r="B870" s="7" t="s">
        <v>265</v>
      </c>
      <c r="C870" s="7" t="s">
        <v>26</v>
      </c>
      <c r="D870" s="7" t="s">
        <v>266</v>
      </c>
      <c r="E870" s="7" t="s">
        <v>267</v>
      </c>
      <c r="F870" s="7" t="s">
        <v>29</v>
      </c>
      <c r="G870" s="7" t="s">
        <v>164</v>
      </c>
      <c r="H870" s="7" t="s">
        <v>165</v>
      </c>
      <c r="I870" s="7" t="s">
        <v>32</v>
      </c>
      <c r="J870" s="7" t="s">
        <v>47</v>
      </c>
      <c r="K870" s="7" t="s">
        <v>1437</v>
      </c>
      <c r="L870" s="7" t="s">
        <v>35</v>
      </c>
      <c r="M870" s="7" t="s">
        <v>76</v>
      </c>
      <c r="N870" s="7" t="s">
        <v>1438</v>
      </c>
      <c r="O870" s="7">
        <v>379.44</v>
      </c>
      <c r="P870" s="7">
        <v>8</v>
      </c>
      <c r="Q870" s="7">
        <v>174.48</v>
      </c>
      <c r="R870" s="7">
        <v>34.72</v>
      </c>
      <c r="S870" s="7" t="s">
        <v>38</v>
      </c>
      <c r="T870" s="7">
        <v>396</v>
      </c>
      <c r="U870" s="7" t="s">
        <v>350</v>
      </c>
      <c r="V870" s="7" t="s">
        <v>356</v>
      </c>
      <c r="W870" s="8" t="s">
        <v>41</v>
      </c>
      <c r="X870" s="3">
        <v>45328</v>
      </c>
      <c r="Y870" s="4" t="str">
        <f>TEXT(India_Data[[#This Row],[Order Date]],"YYYY")</f>
        <v>2024</v>
      </c>
      <c r="Z870" s="4" t="str">
        <f>TEXT(India_Data[[#This Row],[Order Date]],"dddd")</f>
        <v>Tuesday</v>
      </c>
      <c r="AA870" s="4" t="str">
        <f>TEXT(India_Data[[#This Row],[Order Date]],"MMMM")</f>
        <v>February</v>
      </c>
      <c r="AB870" s="4">
        <v>45388</v>
      </c>
      <c r="AC870" t="str">
        <f>IF(OR(India_Data[[#This Row],[Dayname]]="Sunday",India_Data[[#This Row],[Dayname]]="Saturday"),"Weekend","Weekday")</f>
        <v>Weekday</v>
      </c>
      <c r="AD870">
        <f>WEEKDAY(India_Data[[#This Row],[Order Date]])</f>
        <v>3</v>
      </c>
      <c r="AE870" t="str">
        <f>IF(OR(India_Data[[#This Row],[Column1]]=1,India_Data[[#This Row],[Column1]]=7),"Weekend","Weekday")</f>
        <v>Weekday</v>
      </c>
      <c r="AF870" s="15">
        <f>WEEKDAY(India_Data[[#This Row],[Order Date]],2)</f>
        <v>2</v>
      </c>
      <c r="AG870" s="15" t="str">
        <f>IF(India_Data[[#This Row],[Column3]]&gt;5,"Weekend","weekday")</f>
        <v>weekday</v>
      </c>
    </row>
    <row r="871" spans="1:33" x14ac:dyDescent="0.35">
      <c r="A871" s="9">
        <v>870</v>
      </c>
      <c r="B871" s="7" t="s">
        <v>1439</v>
      </c>
      <c r="C871" s="7" t="s">
        <v>26</v>
      </c>
      <c r="D871" s="7" t="s">
        <v>1440</v>
      </c>
      <c r="E871" s="7" t="s">
        <v>1441</v>
      </c>
      <c r="F871" s="7" t="s">
        <v>29</v>
      </c>
      <c r="G871" s="7" t="s">
        <v>372</v>
      </c>
      <c r="H871" s="7" t="s">
        <v>165</v>
      </c>
      <c r="I871" s="7" t="s">
        <v>32</v>
      </c>
      <c r="J871" s="7" t="s">
        <v>47</v>
      </c>
      <c r="K871" s="7" t="s">
        <v>376</v>
      </c>
      <c r="L871" s="7" t="s">
        <v>35</v>
      </c>
      <c r="M871" s="7" t="s">
        <v>76</v>
      </c>
      <c r="N871" s="7" t="s">
        <v>377</v>
      </c>
      <c r="O871" s="7">
        <v>389.28</v>
      </c>
      <c r="P871" s="7">
        <v>8</v>
      </c>
      <c r="Q871" s="7">
        <v>19.440000000000001</v>
      </c>
      <c r="R871" s="7">
        <v>17.72</v>
      </c>
      <c r="S871" s="7" t="s">
        <v>38</v>
      </c>
      <c r="T871" s="7">
        <v>30</v>
      </c>
      <c r="U871" s="7" t="s">
        <v>350</v>
      </c>
      <c r="V871" s="7" t="s">
        <v>375</v>
      </c>
      <c r="W871" s="8" t="s">
        <v>58</v>
      </c>
      <c r="X871" s="3">
        <v>44657</v>
      </c>
      <c r="Y871" s="4" t="str">
        <f>TEXT(India_Data[[#This Row],[Order Date]],"YYYY")</f>
        <v>2022</v>
      </c>
      <c r="Z871" s="4" t="str">
        <f>TEXT(India_Data[[#This Row],[Order Date]],"dddd")</f>
        <v>Wednesday</v>
      </c>
      <c r="AA871" s="4" t="str">
        <f>TEXT(India_Data[[#This Row],[Order Date]],"MMMM")</f>
        <v>April</v>
      </c>
      <c r="AB871" s="4">
        <v>44718</v>
      </c>
      <c r="AC871" t="str">
        <f>IF(OR(India_Data[[#This Row],[Dayname]]="Sunday",India_Data[[#This Row],[Dayname]]="Saturday"),"Weekend","Weekday")</f>
        <v>Weekday</v>
      </c>
      <c r="AD871">
        <f>WEEKDAY(India_Data[[#This Row],[Order Date]])</f>
        <v>4</v>
      </c>
      <c r="AE871" t="str">
        <f>IF(OR(India_Data[[#This Row],[Column1]]=1,India_Data[[#This Row],[Column1]]=7),"Weekend","Weekday")</f>
        <v>Weekday</v>
      </c>
      <c r="AF871" s="15">
        <f>WEEKDAY(India_Data[[#This Row],[Order Date]],2)</f>
        <v>3</v>
      </c>
      <c r="AG871" s="15" t="str">
        <f>IF(India_Data[[#This Row],[Column3]]&gt;5,"Weekend","weekday")</f>
        <v>weekday</v>
      </c>
    </row>
    <row r="872" spans="1:33" x14ac:dyDescent="0.35">
      <c r="A872" s="9">
        <v>871</v>
      </c>
      <c r="B872" s="7" t="s">
        <v>1442</v>
      </c>
      <c r="C872" s="7" t="s">
        <v>26</v>
      </c>
      <c r="D872" s="7" t="s">
        <v>201</v>
      </c>
      <c r="E872" s="7" t="s">
        <v>202</v>
      </c>
      <c r="F872" s="7" t="s">
        <v>29</v>
      </c>
      <c r="G872" s="7" t="s">
        <v>291</v>
      </c>
      <c r="H872" s="7" t="s">
        <v>63</v>
      </c>
      <c r="I872" s="7" t="s">
        <v>32</v>
      </c>
      <c r="J872" s="7" t="s">
        <v>54</v>
      </c>
      <c r="K872" s="7" t="s">
        <v>1443</v>
      </c>
      <c r="L872" s="7" t="s">
        <v>35</v>
      </c>
      <c r="M872" s="7" t="s">
        <v>84</v>
      </c>
      <c r="N872" s="7" t="s">
        <v>1444</v>
      </c>
      <c r="O872" s="7">
        <v>36.96</v>
      </c>
      <c r="P872" s="7">
        <v>8</v>
      </c>
      <c r="Q872" s="7">
        <v>-27.36</v>
      </c>
      <c r="R872" s="7">
        <v>2.41</v>
      </c>
      <c r="S872" s="7" t="s">
        <v>38</v>
      </c>
      <c r="T872" s="7">
        <v>415</v>
      </c>
      <c r="U872" s="7" t="s">
        <v>350</v>
      </c>
      <c r="V872" s="7" t="s">
        <v>362</v>
      </c>
      <c r="W872" s="8" t="s">
        <v>41</v>
      </c>
      <c r="X872" s="3">
        <v>45451</v>
      </c>
      <c r="Y872" s="4" t="str">
        <f>TEXT(India_Data[[#This Row],[Order Date]],"YYYY")</f>
        <v>2024</v>
      </c>
      <c r="Z872" s="4" t="str">
        <f>TEXT(India_Data[[#This Row],[Order Date]],"dddd")</f>
        <v>Saturday</v>
      </c>
      <c r="AA872" s="4" t="str">
        <f>TEXT(India_Data[[#This Row],[Order Date]],"MMMM")</f>
        <v>June</v>
      </c>
      <c r="AB872" s="4">
        <v>45481</v>
      </c>
      <c r="AC872" t="str">
        <f>IF(OR(India_Data[[#This Row],[Dayname]]="Sunday",India_Data[[#This Row],[Dayname]]="Saturday"),"Weekend","Weekday")</f>
        <v>Weekend</v>
      </c>
      <c r="AD872">
        <f>WEEKDAY(India_Data[[#This Row],[Order Date]])</f>
        <v>7</v>
      </c>
      <c r="AE872" t="str">
        <f>IF(OR(India_Data[[#This Row],[Column1]]=1,India_Data[[#This Row],[Column1]]=7),"Weekend","Weekday")</f>
        <v>Weekend</v>
      </c>
      <c r="AF872" s="15">
        <f>WEEKDAY(India_Data[[#This Row],[Order Date]],2)</f>
        <v>6</v>
      </c>
      <c r="AG872" s="15" t="str">
        <f>IF(India_Data[[#This Row],[Column3]]&gt;5,"Weekend","weekday")</f>
        <v>Weekend</v>
      </c>
    </row>
    <row r="873" spans="1:33" x14ac:dyDescent="0.35">
      <c r="A873" s="9">
        <v>872</v>
      </c>
      <c r="B873" s="7" t="s">
        <v>79</v>
      </c>
      <c r="C873" s="7" t="s">
        <v>26</v>
      </c>
      <c r="D873" s="7" t="s">
        <v>80</v>
      </c>
      <c r="E873" s="7" t="s">
        <v>81</v>
      </c>
      <c r="F873" s="7" t="s">
        <v>29</v>
      </c>
      <c r="G873" s="7" t="s">
        <v>82</v>
      </c>
      <c r="H873" s="7" t="s">
        <v>63</v>
      </c>
      <c r="I873" s="7" t="s">
        <v>32</v>
      </c>
      <c r="J873" s="7" t="s">
        <v>54</v>
      </c>
      <c r="K873" s="7" t="s">
        <v>1445</v>
      </c>
      <c r="L873" s="7" t="s">
        <v>35</v>
      </c>
      <c r="M873" s="7" t="s">
        <v>84</v>
      </c>
      <c r="N873" s="7" t="s">
        <v>1446</v>
      </c>
      <c r="O873" s="7">
        <v>106.8</v>
      </c>
      <c r="P873" s="7">
        <v>10</v>
      </c>
      <c r="Q873" s="7">
        <v>35.1</v>
      </c>
      <c r="R873" s="7">
        <v>3.79</v>
      </c>
      <c r="S873" s="7" t="s">
        <v>38</v>
      </c>
      <c r="T873" s="7">
        <v>278</v>
      </c>
      <c r="U873" s="7" t="s">
        <v>350</v>
      </c>
      <c r="V873" s="7" t="s">
        <v>351</v>
      </c>
      <c r="W873" s="8" t="s">
        <v>41</v>
      </c>
      <c r="X873" s="3">
        <v>44522</v>
      </c>
      <c r="Y873" s="4" t="str">
        <f>TEXT(India_Data[[#This Row],[Order Date]],"YYYY")</f>
        <v>2021</v>
      </c>
      <c r="Z873" s="4" t="str">
        <f>TEXT(India_Data[[#This Row],[Order Date]],"dddd")</f>
        <v>Monday</v>
      </c>
      <c r="AA873" s="4" t="str">
        <f>TEXT(India_Data[[#This Row],[Order Date]],"MMMM")</f>
        <v>November</v>
      </c>
      <c r="AB873" s="4">
        <v>44522</v>
      </c>
      <c r="AC873" t="str">
        <f>IF(OR(India_Data[[#This Row],[Dayname]]="Sunday",India_Data[[#This Row],[Dayname]]="Saturday"),"Weekend","Weekday")</f>
        <v>Weekday</v>
      </c>
      <c r="AD873">
        <f>WEEKDAY(India_Data[[#This Row],[Order Date]])</f>
        <v>2</v>
      </c>
      <c r="AE873" t="str">
        <f>IF(OR(India_Data[[#This Row],[Column1]]=1,India_Data[[#This Row],[Column1]]=7),"Weekend","Weekday")</f>
        <v>Weekday</v>
      </c>
      <c r="AF873" s="15">
        <f>WEEKDAY(India_Data[[#This Row],[Order Date]],2)</f>
        <v>1</v>
      </c>
      <c r="AG873" s="15" t="str">
        <f>IF(India_Data[[#This Row],[Column3]]&gt;5,"Weekend","weekday")</f>
        <v>weekday</v>
      </c>
    </row>
    <row r="874" spans="1:33" x14ac:dyDescent="0.35">
      <c r="A874" s="9">
        <v>873</v>
      </c>
      <c r="B874" s="7" t="s">
        <v>51</v>
      </c>
      <c r="C874" s="7" t="s">
        <v>26</v>
      </c>
      <c r="D874" s="7" t="s">
        <v>27</v>
      </c>
      <c r="E874" s="7" t="s">
        <v>28</v>
      </c>
      <c r="F874" s="7" t="s">
        <v>29</v>
      </c>
      <c r="G874" s="7" t="s">
        <v>52</v>
      </c>
      <c r="H874" s="7" t="s">
        <v>53</v>
      </c>
      <c r="I874" s="7" t="s">
        <v>32</v>
      </c>
      <c r="J874" s="7" t="s">
        <v>54</v>
      </c>
      <c r="K874" s="7" t="s">
        <v>1447</v>
      </c>
      <c r="L874" s="7" t="s">
        <v>35</v>
      </c>
      <c r="M874" s="7" t="s">
        <v>91</v>
      </c>
      <c r="N874" s="7" t="s">
        <v>1448</v>
      </c>
      <c r="O874" s="7">
        <v>218.4</v>
      </c>
      <c r="P874" s="7">
        <v>13</v>
      </c>
      <c r="Q874" s="7">
        <v>69.81</v>
      </c>
      <c r="R874" s="7">
        <v>14.14</v>
      </c>
      <c r="S874" s="7" t="s">
        <v>38</v>
      </c>
      <c r="T874" s="7">
        <v>704</v>
      </c>
      <c r="U874" s="7" t="s">
        <v>350</v>
      </c>
      <c r="V874" s="7" t="s">
        <v>356</v>
      </c>
      <c r="W874" s="8" t="s">
        <v>41</v>
      </c>
      <c r="X874" s="3">
        <v>44516</v>
      </c>
      <c r="Y874" s="4" t="str">
        <f>TEXT(India_Data[[#This Row],[Order Date]],"YYYY")</f>
        <v>2021</v>
      </c>
      <c r="Z874" s="4" t="str">
        <f>TEXT(India_Data[[#This Row],[Order Date]],"dddd")</f>
        <v>Tuesday</v>
      </c>
      <c r="AA874" s="4" t="str">
        <f>TEXT(India_Data[[#This Row],[Order Date]],"MMMM")</f>
        <v>November</v>
      </c>
      <c r="AB874" s="4">
        <v>44516</v>
      </c>
      <c r="AC874" t="str">
        <f>IF(OR(India_Data[[#This Row],[Dayname]]="Sunday",India_Data[[#This Row],[Dayname]]="Saturday"),"Weekend","Weekday")</f>
        <v>Weekday</v>
      </c>
      <c r="AD874">
        <f>WEEKDAY(India_Data[[#This Row],[Order Date]])</f>
        <v>3</v>
      </c>
      <c r="AE874" t="str">
        <f>IF(OR(India_Data[[#This Row],[Column1]]=1,India_Data[[#This Row],[Column1]]=7),"Weekend","Weekday")</f>
        <v>Weekday</v>
      </c>
      <c r="AF874" s="15">
        <f>WEEKDAY(India_Data[[#This Row],[Order Date]],2)</f>
        <v>2</v>
      </c>
      <c r="AG874" s="15" t="str">
        <f>IF(India_Data[[#This Row],[Column3]]&gt;5,"Weekend","weekday")</f>
        <v>weekday</v>
      </c>
    </row>
    <row r="875" spans="1:33" x14ac:dyDescent="0.35">
      <c r="A875" s="9">
        <v>874</v>
      </c>
      <c r="B875" s="7" t="s">
        <v>345</v>
      </c>
      <c r="C875" s="7" t="s">
        <v>26</v>
      </c>
      <c r="D875" s="7" t="s">
        <v>346</v>
      </c>
      <c r="E875" s="7" t="s">
        <v>347</v>
      </c>
      <c r="F875" s="7" t="s">
        <v>29</v>
      </c>
      <c r="G875" s="7" t="s">
        <v>135</v>
      </c>
      <c r="H875" s="7" t="s">
        <v>136</v>
      </c>
      <c r="I875" s="7" t="s">
        <v>32</v>
      </c>
      <c r="J875" s="7" t="s">
        <v>54</v>
      </c>
      <c r="K875" s="7" t="s">
        <v>1449</v>
      </c>
      <c r="L875" s="7" t="s">
        <v>35</v>
      </c>
      <c r="M875" s="7" t="s">
        <v>105</v>
      </c>
      <c r="N875" s="7" t="s">
        <v>1450</v>
      </c>
      <c r="O875" s="7">
        <v>185.46</v>
      </c>
      <c r="P875" s="7">
        <v>11</v>
      </c>
      <c r="Q875" s="7">
        <v>59.07</v>
      </c>
      <c r="R875" s="7">
        <v>19.420000000000002</v>
      </c>
      <c r="S875" s="7" t="s">
        <v>38</v>
      </c>
      <c r="T875" s="7">
        <v>669</v>
      </c>
      <c r="U875" s="7" t="s">
        <v>350</v>
      </c>
      <c r="V875" s="7" t="s">
        <v>375</v>
      </c>
      <c r="W875" s="8" t="s">
        <v>41</v>
      </c>
      <c r="X875" s="3">
        <v>45512</v>
      </c>
      <c r="Y875" s="4" t="str">
        <f>TEXT(India_Data[[#This Row],[Order Date]],"YYYY")</f>
        <v>2024</v>
      </c>
      <c r="Z875" s="4" t="str">
        <f>TEXT(India_Data[[#This Row],[Order Date]],"dddd")</f>
        <v>Thursday</v>
      </c>
      <c r="AA875" s="4" t="str">
        <f>TEXT(India_Data[[#This Row],[Order Date]],"MMMM")</f>
        <v>August</v>
      </c>
      <c r="AB875" s="4">
        <v>45512</v>
      </c>
      <c r="AC875" t="str">
        <f>IF(OR(India_Data[[#This Row],[Dayname]]="Sunday",India_Data[[#This Row],[Dayname]]="Saturday"),"Weekend","Weekday")</f>
        <v>Weekday</v>
      </c>
      <c r="AD875">
        <f>WEEKDAY(India_Data[[#This Row],[Order Date]])</f>
        <v>5</v>
      </c>
      <c r="AE875" t="str">
        <f>IF(OR(India_Data[[#This Row],[Column1]]=1,India_Data[[#This Row],[Column1]]=7),"Weekend","Weekday")</f>
        <v>Weekday</v>
      </c>
      <c r="AF875" s="15">
        <f>WEEKDAY(India_Data[[#This Row],[Order Date]],2)</f>
        <v>4</v>
      </c>
      <c r="AG875" s="15" t="str">
        <f>IF(India_Data[[#This Row],[Column3]]&gt;5,"Weekend","weekday")</f>
        <v>weekday</v>
      </c>
    </row>
    <row r="876" spans="1:33" x14ac:dyDescent="0.35">
      <c r="A876" s="9">
        <v>875</v>
      </c>
      <c r="B876" s="7" t="s">
        <v>841</v>
      </c>
      <c r="C876" s="7" t="s">
        <v>26</v>
      </c>
      <c r="D876" s="7" t="s">
        <v>842</v>
      </c>
      <c r="E876" s="7" t="s">
        <v>843</v>
      </c>
      <c r="F876" s="7" t="s">
        <v>110</v>
      </c>
      <c r="G876" s="7" t="s">
        <v>627</v>
      </c>
      <c r="H876" s="7" t="s">
        <v>627</v>
      </c>
      <c r="I876" s="7" t="s">
        <v>32</v>
      </c>
      <c r="J876" s="7" t="s">
        <v>47</v>
      </c>
      <c r="K876" s="7" t="s">
        <v>1082</v>
      </c>
      <c r="L876" s="7" t="s">
        <v>35</v>
      </c>
      <c r="M876" s="7" t="s">
        <v>91</v>
      </c>
      <c r="N876" s="7" t="s">
        <v>1083</v>
      </c>
      <c r="O876" s="7">
        <v>118.2</v>
      </c>
      <c r="P876" s="7">
        <v>10</v>
      </c>
      <c r="Q876" s="7">
        <v>0.9</v>
      </c>
      <c r="R876" s="7">
        <v>11.26</v>
      </c>
      <c r="S876" s="7" t="s">
        <v>38</v>
      </c>
      <c r="T876" s="7">
        <v>383</v>
      </c>
      <c r="U876" s="7" t="s">
        <v>350</v>
      </c>
      <c r="V876" s="7" t="s">
        <v>362</v>
      </c>
      <c r="W876" s="8" t="s">
        <v>41</v>
      </c>
      <c r="X876" s="3">
        <v>44497</v>
      </c>
      <c r="Y876" s="4" t="str">
        <f>TEXT(India_Data[[#This Row],[Order Date]],"YYYY")</f>
        <v>2021</v>
      </c>
      <c r="Z876" s="4" t="str">
        <f>TEXT(India_Data[[#This Row],[Order Date]],"dddd")</f>
        <v>Thursday</v>
      </c>
      <c r="AA876" s="4" t="str">
        <f>TEXT(India_Data[[#This Row],[Order Date]],"MMMM")</f>
        <v>October</v>
      </c>
      <c r="AB876" s="4">
        <v>44497</v>
      </c>
      <c r="AC876" t="str">
        <f>IF(OR(India_Data[[#This Row],[Dayname]]="Sunday",India_Data[[#This Row],[Dayname]]="Saturday"),"Weekend","Weekday")</f>
        <v>Weekday</v>
      </c>
      <c r="AD876">
        <f>WEEKDAY(India_Data[[#This Row],[Order Date]])</f>
        <v>5</v>
      </c>
      <c r="AE876" t="str">
        <f>IF(OR(India_Data[[#This Row],[Column1]]=1,India_Data[[#This Row],[Column1]]=7),"Weekend","Weekday")</f>
        <v>Weekday</v>
      </c>
      <c r="AF876" s="15">
        <f>WEEKDAY(India_Data[[#This Row],[Order Date]],2)</f>
        <v>4</v>
      </c>
      <c r="AG876" s="15" t="str">
        <f>IF(India_Data[[#This Row],[Column3]]&gt;5,"Weekend","weekday")</f>
        <v>weekday</v>
      </c>
    </row>
    <row r="877" spans="1:33" x14ac:dyDescent="0.35">
      <c r="A877" s="9">
        <v>876</v>
      </c>
      <c r="B877" s="7" t="s">
        <v>956</v>
      </c>
      <c r="C877" s="7" t="s">
        <v>26</v>
      </c>
      <c r="D877" s="7" t="s">
        <v>957</v>
      </c>
      <c r="E877" s="7" t="s">
        <v>958</v>
      </c>
      <c r="F877" s="7" t="s">
        <v>110</v>
      </c>
      <c r="G877" s="7" t="s">
        <v>52</v>
      </c>
      <c r="H877" s="7" t="s">
        <v>53</v>
      </c>
      <c r="I877" s="7" t="s">
        <v>32</v>
      </c>
      <c r="J877" s="7" t="s">
        <v>54</v>
      </c>
      <c r="K877" s="7" t="s">
        <v>1084</v>
      </c>
      <c r="L877" s="7" t="s">
        <v>35</v>
      </c>
      <c r="M877" s="7" t="s">
        <v>105</v>
      </c>
      <c r="N877" s="7" t="s">
        <v>1085</v>
      </c>
      <c r="O877" s="7">
        <v>315</v>
      </c>
      <c r="P877" s="7">
        <v>14</v>
      </c>
      <c r="Q877" s="7">
        <v>91.14</v>
      </c>
      <c r="R877" s="7">
        <v>25.92</v>
      </c>
      <c r="S877" s="7" t="s">
        <v>38</v>
      </c>
      <c r="T877" s="7">
        <v>302</v>
      </c>
      <c r="U877" s="7" t="s">
        <v>350</v>
      </c>
      <c r="V877" s="7" t="s">
        <v>351</v>
      </c>
      <c r="W877" s="8" t="s">
        <v>41</v>
      </c>
      <c r="X877" s="3">
        <v>45063</v>
      </c>
      <c r="Y877" s="4" t="str">
        <f>TEXT(India_Data[[#This Row],[Order Date]],"YYYY")</f>
        <v>2023</v>
      </c>
      <c r="Z877" s="4" t="str">
        <f>TEXT(India_Data[[#This Row],[Order Date]],"dddd")</f>
        <v>Wednesday</v>
      </c>
      <c r="AA877" s="4" t="str">
        <f>TEXT(India_Data[[#This Row],[Order Date]],"MMMM")</f>
        <v>May</v>
      </c>
      <c r="AB877" s="4">
        <v>45063</v>
      </c>
      <c r="AC877" t="str">
        <f>IF(OR(India_Data[[#This Row],[Dayname]]="Sunday",India_Data[[#This Row],[Dayname]]="Saturday"),"Weekend","Weekday")</f>
        <v>Weekday</v>
      </c>
      <c r="AD877">
        <f>WEEKDAY(India_Data[[#This Row],[Order Date]])</f>
        <v>4</v>
      </c>
      <c r="AE877" t="str">
        <f>IF(OR(India_Data[[#This Row],[Column1]]=1,India_Data[[#This Row],[Column1]]=7),"Weekend","Weekday")</f>
        <v>Weekday</v>
      </c>
      <c r="AF877" s="15">
        <f>WEEKDAY(India_Data[[#This Row],[Order Date]],2)</f>
        <v>3</v>
      </c>
      <c r="AG877" s="15" t="str">
        <f>IF(India_Data[[#This Row],[Column3]]&gt;5,"Weekend","weekday")</f>
        <v>weekday</v>
      </c>
    </row>
    <row r="878" spans="1:33" x14ac:dyDescent="0.35">
      <c r="A878" s="9">
        <v>877</v>
      </c>
      <c r="B878" s="7" t="s">
        <v>1033</v>
      </c>
      <c r="C878" s="7" t="s">
        <v>26</v>
      </c>
      <c r="D878" s="7" t="s">
        <v>1034</v>
      </c>
      <c r="E878" s="7" t="s">
        <v>1035</v>
      </c>
      <c r="F878" s="7" t="s">
        <v>110</v>
      </c>
      <c r="G878" s="7" t="s">
        <v>164</v>
      </c>
      <c r="H878" s="7" t="s">
        <v>165</v>
      </c>
      <c r="I878" s="7" t="s">
        <v>32</v>
      </c>
      <c r="J878" s="7" t="s">
        <v>47</v>
      </c>
      <c r="K878" s="7" t="s">
        <v>1086</v>
      </c>
      <c r="L878" s="7" t="s">
        <v>35</v>
      </c>
      <c r="M878" s="7" t="s">
        <v>105</v>
      </c>
      <c r="N878" s="7" t="s">
        <v>1087</v>
      </c>
      <c r="O878" s="7">
        <v>417.06</v>
      </c>
      <c r="P878" s="7">
        <v>14</v>
      </c>
      <c r="Q878" s="7">
        <v>45.78</v>
      </c>
      <c r="R878" s="7">
        <v>2.4900000000000002</v>
      </c>
      <c r="S878" s="7" t="s">
        <v>38</v>
      </c>
      <c r="T878" s="7">
        <v>196</v>
      </c>
      <c r="U878" s="7" t="s">
        <v>350</v>
      </c>
      <c r="V878" s="7" t="s">
        <v>356</v>
      </c>
      <c r="W878" s="8" t="s">
        <v>58</v>
      </c>
      <c r="X878" s="3">
        <v>44558</v>
      </c>
      <c r="Y878" s="4" t="str">
        <f>TEXT(India_Data[[#This Row],[Order Date]],"YYYY")</f>
        <v>2021</v>
      </c>
      <c r="Z878" s="4" t="str">
        <f>TEXT(India_Data[[#This Row],[Order Date]],"dddd")</f>
        <v>Tuesday</v>
      </c>
      <c r="AA878" s="4" t="str">
        <f>TEXT(India_Data[[#This Row],[Order Date]],"MMMM")</f>
        <v>December</v>
      </c>
      <c r="AB878" s="4">
        <v>44559</v>
      </c>
      <c r="AC878" t="str">
        <f>IF(OR(India_Data[[#This Row],[Dayname]]="Sunday",India_Data[[#This Row],[Dayname]]="Saturday"),"Weekend","Weekday")</f>
        <v>Weekday</v>
      </c>
      <c r="AD878">
        <f>WEEKDAY(India_Data[[#This Row],[Order Date]])</f>
        <v>3</v>
      </c>
      <c r="AE878" t="str">
        <f>IF(OR(India_Data[[#This Row],[Column1]]=1,India_Data[[#This Row],[Column1]]=7),"Weekend","Weekday")</f>
        <v>Weekday</v>
      </c>
      <c r="AF878" s="15">
        <f>WEEKDAY(India_Data[[#This Row],[Order Date]],2)</f>
        <v>2</v>
      </c>
      <c r="AG878" s="15" t="str">
        <f>IF(India_Data[[#This Row],[Column3]]&gt;5,"Weekend","weekday")</f>
        <v>weekday</v>
      </c>
    </row>
    <row r="879" spans="1:33" x14ac:dyDescent="0.35">
      <c r="A879" s="9">
        <v>878</v>
      </c>
      <c r="B879" s="7" t="s">
        <v>321</v>
      </c>
      <c r="C879" s="7" t="s">
        <v>26</v>
      </c>
      <c r="D879" s="7" t="s">
        <v>322</v>
      </c>
      <c r="E879" s="7" t="s">
        <v>323</v>
      </c>
      <c r="F879" s="7" t="s">
        <v>110</v>
      </c>
      <c r="G879" s="7" t="s">
        <v>324</v>
      </c>
      <c r="H879" s="7" t="s">
        <v>31</v>
      </c>
      <c r="I879" s="7" t="s">
        <v>32</v>
      </c>
      <c r="J879" s="7" t="s">
        <v>33</v>
      </c>
      <c r="K879" s="7" t="s">
        <v>1088</v>
      </c>
      <c r="L879" s="7" t="s">
        <v>35</v>
      </c>
      <c r="M879" s="7" t="s">
        <v>36</v>
      </c>
      <c r="N879" s="7" t="s">
        <v>1089</v>
      </c>
      <c r="O879" s="7">
        <v>112.08</v>
      </c>
      <c r="P879" s="7">
        <v>8</v>
      </c>
      <c r="Q879" s="7">
        <v>4.32</v>
      </c>
      <c r="R879" s="7">
        <v>7.02</v>
      </c>
      <c r="S879" s="7" t="s">
        <v>38</v>
      </c>
      <c r="T879" s="7">
        <v>701</v>
      </c>
      <c r="U879" s="7" t="s">
        <v>350</v>
      </c>
      <c r="V879" s="7" t="s">
        <v>375</v>
      </c>
      <c r="W879" s="8" t="s">
        <v>58</v>
      </c>
      <c r="X879" s="3">
        <v>45524</v>
      </c>
      <c r="Y879" s="4" t="str">
        <f>TEXT(India_Data[[#This Row],[Order Date]],"YYYY")</f>
        <v>2024</v>
      </c>
      <c r="Z879" s="4" t="str">
        <f>TEXT(India_Data[[#This Row],[Order Date]],"dddd")</f>
        <v>Tuesday</v>
      </c>
      <c r="AA879" s="4" t="str">
        <f>TEXT(India_Data[[#This Row],[Order Date]],"MMMM")</f>
        <v>August</v>
      </c>
      <c r="AB879" s="4">
        <v>45526</v>
      </c>
      <c r="AC879" t="str">
        <f>IF(OR(India_Data[[#This Row],[Dayname]]="Sunday",India_Data[[#This Row],[Dayname]]="Saturday"),"Weekend","Weekday")</f>
        <v>Weekday</v>
      </c>
      <c r="AD879">
        <f>WEEKDAY(India_Data[[#This Row],[Order Date]])</f>
        <v>3</v>
      </c>
      <c r="AE879" t="str">
        <f>IF(OR(India_Data[[#This Row],[Column1]]=1,India_Data[[#This Row],[Column1]]=7),"Weekend","Weekday")</f>
        <v>Weekday</v>
      </c>
      <c r="AF879" s="15">
        <f>WEEKDAY(India_Data[[#This Row],[Order Date]],2)</f>
        <v>2</v>
      </c>
      <c r="AG879" s="15" t="str">
        <f>IF(India_Data[[#This Row],[Column3]]&gt;5,"Weekend","weekday")</f>
        <v>weekday</v>
      </c>
    </row>
    <row r="880" spans="1:33" x14ac:dyDescent="0.35">
      <c r="A880" s="9">
        <v>879</v>
      </c>
      <c r="B880" s="7" t="s">
        <v>1090</v>
      </c>
      <c r="C880" s="7" t="s">
        <v>26</v>
      </c>
      <c r="D880" s="7" t="s">
        <v>1091</v>
      </c>
      <c r="E880" s="7" t="s">
        <v>1092</v>
      </c>
      <c r="F880" s="7" t="s">
        <v>110</v>
      </c>
      <c r="G880" s="7" t="s">
        <v>671</v>
      </c>
      <c r="H880" s="7" t="s">
        <v>672</v>
      </c>
      <c r="I880" s="7" t="s">
        <v>32</v>
      </c>
      <c r="J880" s="7" t="s">
        <v>33</v>
      </c>
      <c r="K880" s="7" t="s">
        <v>1093</v>
      </c>
      <c r="L880" s="7" t="s">
        <v>35</v>
      </c>
      <c r="M880" s="7" t="s">
        <v>36</v>
      </c>
      <c r="N880" s="7" t="s">
        <v>1094</v>
      </c>
      <c r="O880" s="7">
        <v>99.84</v>
      </c>
      <c r="P880" s="7">
        <v>8</v>
      </c>
      <c r="Q880" s="7">
        <v>8.8800000000000008</v>
      </c>
      <c r="R880" s="7">
        <v>4.6399999999999997</v>
      </c>
      <c r="S880" s="7" t="s">
        <v>38</v>
      </c>
      <c r="T880" s="7">
        <v>328</v>
      </c>
      <c r="U880" s="7" t="s">
        <v>350</v>
      </c>
      <c r="V880" s="7" t="s">
        <v>362</v>
      </c>
      <c r="W880" s="8" t="s">
        <v>41</v>
      </c>
      <c r="X880" s="3">
        <v>45239</v>
      </c>
      <c r="Y880" s="4" t="str">
        <f>TEXT(India_Data[[#This Row],[Order Date]],"YYYY")</f>
        <v>2023</v>
      </c>
      <c r="Z880" s="4" t="str">
        <f>TEXT(India_Data[[#This Row],[Order Date]],"dddd")</f>
        <v>Thursday</v>
      </c>
      <c r="AA880" s="4" t="str">
        <f>TEXT(India_Data[[#This Row],[Order Date]],"MMMM")</f>
        <v>November</v>
      </c>
      <c r="AB880" s="4">
        <v>45183</v>
      </c>
      <c r="AC880" t="str">
        <f>IF(OR(India_Data[[#This Row],[Dayname]]="Sunday",India_Data[[#This Row],[Dayname]]="Saturday"),"Weekend","Weekday")</f>
        <v>Weekday</v>
      </c>
      <c r="AD880">
        <f>WEEKDAY(India_Data[[#This Row],[Order Date]])</f>
        <v>5</v>
      </c>
      <c r="AE880" t="str">
        <f>IF(OR(India_Data[[#This Row],[Column1]]=1,India_Data[[#This Row],[Column1]]=7),"Weekend","Weekday")</f>
        <v>Weekday</v>
      </c>
      <c r="AF880" s="15">
        <f>WEEKDAY(India_Data[[#This Row],[Order Date]],2)</f>
        <v>4</v>
      </c>
      <c r="AG880" s="15" t="str">
        <f>IF(India_Data[[#This Row],[Column3]]&gt;5,"Weekend","weekday")</f>
        <v>weekday</v>
      </c>
    </row>
    <row r="881" spans="1:33" x14ac:dyDescent="0.35">
      <c r="A881" s="9">
        <v>880</v>
      </c>
      <c r="B881" s="7" t="s">
        <v>1095</v>
      </c>
      <c r="C881" s="7" t="s">
        <v>26</v>
      </c>
      <c r="D881" s="7" t="s">
        <v>763</v>
      </c>
      <c r="E881" s="7" t="s">
        <v>764</v>
      </c>
      <c r="F881" s="7" t="s">
        <v>110</v>
      </c>
      <c r="G881" s="7" t="s">
        <v>913</v>
      </c>
      <c r="H881" s="7" t="s">
        <v>136</v>
      </c>
      <c r="I881" s="7" t="s">
        <v>32</v>
      </c>
      <c r="J881" s="7" t="s">
        <v>54</v>
      </c>
      <c r="K881" s="7" t="s">
        <v>1096</v>
      </c>
      <c r="L881" s="7" t="s">
        <v>35</v>
      </c>
      <c r="M881" s="7" t="s">
        <v>91</v>
      </c>
      <c r="N881" s="7" t="s">
        <v>1097</v>
      </c>
      <c r="O881" s="7">
        <v>91.98</v>
      </c>
      <c r="P881" s="7">
        <v>7</v>
      </c>
      <c r="Q881" s="7">
        <v>40.32</v>
      </c>
      <c r="R881" s="7">
        <v>7.99</v>
      </c>
      <c r="S881" s="7" t="s">
        <v>38</v>
      </c>
      <c r="T881" s="7">
        <v>595</v>
      </c>
      <c r="U881" s="7" t="s">
        <v>350</v>
      </c>
      <c r="V881" s="7" t="s">
        <v>351</v>
      </c>
      <c r="W881" s="8" t="s">
        <v>58</v>
      </c>
      <c r="X881" s="3">
        <v>45456</v>
      </c>
      <c r="Y881" s="4" t="str">
        <f>TEXT(India_Data[[#This Row],[Order Date]],"YYYY")</f>
        <v>2024</v>
      </c>
      <c r="Z881" s="4" t="str">
        <f>TEXT(India_Data[[#This Row],[Order Date]],"dddd")</f>
        <v>Thursday</v>
      </c>
      <c r="AA881" s="4" t="str">
        <f>TEXT(India_Data[[#This Row],[Order Date]],"MMMM")</f>
        <v>June</v>
      </c>
      <c r="AB881" s="4">
        <v>45458</v>
      </c>
      <c r="AC881" t="str">
        <f>IF(OR(India_Data[[#This Row],[Dayname]]="Sunday",India_Data[[#This Row],[Dayname]]="Saturday"),"Weekend","Weekday")</f>
        <v>Weekday</v>
      </c>
      <c r="AD881">
        <f>WEEKDAY(India_Data[[#This Row],[Order Date]])</f>
        <v>5</v>
      </c>
      <c r="AE881" t="str">
        <f>IF(OR(India_Data[[#This Row],[Column1]]=1,India_Data[[#This Row],[Column1]]=7),"Weekend","Weekday")</f>
        <v>Weekday</v>
      </c>
      <c r="AF881" s="15">
        <f>WEEKDAY(India_Data[[#This Row],[Order Date]],2)</f>
        <v>4</v>
      </c>
      <c r="AG881" s="15" t="str">
        <f>IF(India_Data[[#This Row],[Column3]]&gt;5,"Weekend","weekday")</f>
        <v>weekday</v>
      </c>
    </row>
    <row r="882" spans="1:33" x14ac:dyDescent="0.35">
      <c r="A882" s="9">
        <v>881</v>
      </c>
      <c r="B882" s="7" t="s">
        <v>1098</v>
      </c>
      <c r="C882" s="7" t="s">
        <v>26</v>
      </c>
      <c r="D882" s="7" t="s">
        <v>669</v>
      </c>
      <c r="E882" s="7" t="s">
        <v>670</v>
      </c>
      <c r="F882" s="7" t="s">
        <v>110</v>
      </c>
      <c r="G882" s="7" t="s">
        <v>52</v>
      </c>
      <c r="H882" s="7" t="s">
        <v>53</v>
      </c>
      <c r="I882" s="7" t="s">
        <v>32</v>
      </c>
      <c r="J882" s="7" t="s">
        <v>54</v>
      </c>
      <c r="K882" s="7" t="s">
        <v>151</v>
      </c>
      <c r="L882" s="7" t="s">
        <v>35</v>
      </c>
      <c r="M882" s="7" t="s">
        <v>145</v>
      </c>
      <c r="N882" s="7" t="s">
        <v>152</v>
      </c>
      <c r="O882" s="7">
        <v>75.39</v>
      </c>
      <c r="P882" s="7">
        <v>7</v>
      </c>
      <c r="Q882" s="7">
        <v>21</v>
      </c>
      <c r="R882" s="7">
        <v>2.7</v>
      </c>
      <c r="S882" s="7" t="s">
        <v>38</v>
      </c>
      <c r="T882" s="7">
        <v>415</v>
      </c>
      <c r="U882" s="7" t="s">
        <v>350</v>
      </c>
      <c r="V882" s="7" t="s">
        <v>356</v>
      </c>
      <c r="W882" s="8" t="s">
        <v>58</v>
      </c>
      <c r="X882" s="3">
        <v>44463</v>
      </c>
      <c r="Y882" s="4" t="str">
        <f>TEXT(India_Data[[#This Row],[Order Date]],"YYYY")</f>
        <v>2021</v>
      </c>
      <c r="Z882" s="4" t="str">
        <f>TEXT(India_Data[[#This Row],[Order Date]],"dddd")</f>
        <v>Friday</v>
      </c>
      <c r="AA882" s="4" t="str">
        <f>TEXT(India_Data[[#This Row],[Order Date]],"MMMM")</f>
        <v>September</v>
      </c>
      <c r="AB882" s="4">
        <v>44465</v>
      </c>
      <c r="AC882" t="str">
        <f>IF(OR(India_Data[[#This Row],[Dayname]]="Sunday",India_Data[[#This Row],[Dayname]]="Saturday"),"Weekend","Weekday")</f>
        <v>Weekday</v>
      </c>
      <c r="AD882">
        <f>WEEKDAY(India_Data[[#This Row],[Order Date]])</f>
        <v>6</v>
      </c>
      <c r="AE882" t="str">
        <f>IF(OR(India_Data[[#This Row],[Column1]]=1,India_Data[[#This Row],[Column1]]=7),"Weekend","Weekday")</f>
        <v>Weekday</v>
      </c>
      <c r="AF882" s="15">
        <f>WEEKDAY(India_Data[[#This Row],[Order Date]],2)</f>
        <v>5</v>
      </c>
      <c r="AG882" s="15" t="str">
        <f>IF(India_Data[[#This Row],[Column3]]&gt;5,"Weekend","weekday")</f>
        <v>weekday</v>
      </c>
    </row>
    <row r="883" spans="1:33" x14ac:dyDescent="0.35">
      <c r="A883" s="9">
        <v>882</v>
      </c>
      <c r="B883" s="7" t="s">
        <v>1099</v>
      </c>
      <c r="C883" s="7" t="s">
        <v>26</v>
      </c>
      <c r="D883" s="7" t="s">
        <v>1100</v>
      </c>
      <c r="E883" s="7" t="s">
        <v>1101</v>
      </c>
      <c r="F883" s="7" t="s">
        <v>110</v>
      </c>
      <c r="G883" s="7" t="s">
        <v>45</v>
      </c>
      <c r="H883" s="7" t="s">
        <v>46</v>
      </c>
      <c r="I883" s="7" t="s">
        <v>32</v>
      </c>
      <c r="J883" s="7" t="s">
        <v>47</v>
      </c>
      <c r="K883" s="7" t="s">
        <v>1102</v>
      </c>
      <c r="L883" s="7" t="s">
        <v>35</v>
      </c>
      <c r="M883" s="7" t="s">
        <v>105</v>
      </c>
      <c r="N883" s="7" t="s">
        <v>1103</v>
      </c>
      <c r="O883" s="7">
        <v>203.76</v>
      </c>
      <c r="P883" s="7">
        <v>6</v>
      </c>
      <c r="Q883" s="7">
        <v>44.82</v>
      </c>
      <c r="R883" s="7">
        <v>14.44</v>
      </c>
      <c r="S883" s="7" t="s">
        <v>38</v>
      </c>
      <c r="T883" s="7">
        <v>513</v>
      </c>
      <c r="U883" s="7" t="s">
        <v>350</v>
      </c>
      <c r="V883" s="7" t="s">
        <v>375</v>
      </c>
      <c r="W883" s="8" t="s">
        <v>58</v>
      </c>
      <c r="X883" s="3">
        <v>45266</v>
      </c>
      <c r="Y883" s="4" t="str">
        <f>TEXT(India_Data[[#This Row],[Order Date]],"YYYY")</f>
        <v>2023</v>
      </c>
      <c r="Z883" s="4" t="str">
        <f>TEXT(India_Data[[#This Row],[Order Date]],"dddd")</f>
        <v>Wednesday</v>
      </c>
      <c r="AA883" s="4" t="str">
        <f>TEXT(India_Data[[#This Row],[Order Date]],"MMMM")</f>
        <v>December</v>
      </c>
      <c r="AB883" s="4">
        <v>45091</v>
      </c>
      <c r="AC883" t="str">
        <f>IF(OR(India_Data[[#This Row],[Dayname]]="Sunday",India_Data[[#This Row],[Dayname]]="Saturday"),"Weekend","Weekday")</f>
        <v>Weekday</v>
      </c>
      <c r="AD883">
        <f>WEEKDAY(India_Data[[#This Row],[Order Date]])</f>
        <v>4</v>
      </c>
      <c r="AE883" t="str">
        <f>IF(OR(India_Data[[#This Row],[Column1]]=1,India_Data[[#This Row],[Column1]]=7),"Weekend","Weekday")</f>
        <v>Weekday</v>
      </c>
      <c r="AF883" s="15">
        <f>WEEKDAY(India_Data[[#This Row],[Order Date]],2)</f>
        <v>3</v>
      </c>
      <c r="AG883" s="15" t="str">
        <f>IF(India_Data[[#This Row],[Column3]]&gt;5,"Weekend","weekday")</f>
        <v>weekday</v>
      </c>
    </row>
    <row r="884" spans="1:33" x14ac:dyDescent="0.35">
      <c r="A884" s="9">
        <v>883</v>
      </c>
      <c r="B884" s="7" t="s">
        <v>120</v>
      </c>
      <c r="C884" s="7" t="s">
        <v>26</v>
      </c>
      <c r="D884" s="7" t="s">
        <v>121</v>
      </c>
      <c r="E884" s="7" t="s">
        <v>122</v>
      </c>
      <c r="F884" s="7" t="s">
        <v>110</v>
      </c>
      <c r="G884" s="7" t="s">
        <v>123</v>
      </c>
      <c r="H884" s="7" t="s">
        <v>124</v>
      </c>
      <c r="I884" s="7" t="s">
        <v>32</v>
      </c>
      <c r="J884" s="7" t="s">
        <v>47</v>
      </c>
      <c r="K884" s="7" t="s">
        <v>1104</v>
      </c>
      <c r="L884" s="7" t="s">
        <v>35</v>
      </c>
      <c r="M884" s="7" t="s">
        <v>76</v>
      </c>
      <c r="N884" s="7" t="s">
        <v>1105</v>
      </c>
      <c r="O884" s="7">
        <v>87.45</v>
      </c>
      <c r="P884" s="7">
        <v>5</v>
      </c>
      <c r="Q884" s="7">
        <v>19.2</v>
      </c>
      <c r="R884" s="7">
        <v>3.95</v>
      </c>
      <c r="S884" s="7" t="s">
        <v>38</v>
      </c>
      <c r="T884" s="7">
        <v>257</v>
      </c>
      <c r="U884" s="7" t="s">
        <v>350</v>
      </c>
      <c r="V884" s="7" t="s">
        <v>356</v>
      </c>
      <c r="W884" s="8" t="s">
        <v>58</v>
      </c>
      <c r="X884" s="3">
        <v>44305</v>
      </c>
      <c r="Y884" s="4" t="str">
        <f>TEXT(India_Data[[#This Row],[Order Date]],"YYYY")</f>
        <v>2021</v>
      </c>
      <c r="Z884" s="4" t="str">
        <f>TEXT(India_Data[[#This Row],[Order Date]],"dddd")</f>
        <v>Monday</v>
      </c>
      <c r="AA884" s="4" t="str">
        <f>TEXT(India_Data[[#This Row],[Order Date]],"MMMM")</f>
        <v>April</v>
      </c>
      <c r="AB884" s="4">
        <v>44308</v>
      </c>
      <c r="AC884" t="str">
        <f>IF(OR(India_Data[[#This Row],[Dayname]]="Sunday",India_Data[[#This Row],[Dayname]]="Saturday"),"Weekend","Weekday")</f>
        <v>Weekday</v>
      </c>
      <c r="AD884">
        <f>WEEKDAY(India_Data[[#This Row],[Order Date]])</f>
        <v>2</v>
      </c>
      <c r="AE884" t="str">
        <f>IF(OR(India_Data[[#This Row],[Column1]]=1,India_Data[[#This Row],[Column1]]=7),"Weekend","Weekday")</f>
        <v>Weekday</v>
      </c>
      <c r="AF884" s="15">
        <f>WEEKDAY(India_Data[[#This Row],[Order Date]],2)</f>
        <v>1</v>
      </c>
      <c r="AG884" s="15" t="str">
        <f>IF(India_Data[[#This Row],[Column3]]&gt;5,"Weekend","weekday")</f>
        <v>weekday</v>
      </c>
    </row>
    <row r="885" spans="1:33" x14ac:dyDescent="0.35">
      <c r="A885" s="9">
        <v>884</v>
      </c>
      <c r="B885" s="7" t="s">
        <v>1106</v>
      </c>
      <c r="C885" s="7" t="s">
        <v>26</v>
      </c>
      <c r="D885" s="7" t="s">
        <v>1107</v>
      </c>
      <c r="E885" s="7" t="s">
        <v>1108</v>
      </c>
      <c r="F885" s="7" t="s">
        <v>110</v>
      </c>
      <c r="G885" s="7" t="s">
        <v>1109</v>
      </c>
      <c r="H885" s="7" t="s">
        <v>46</v>
      </c>
      <c r="I885" s="7" t="s">
        <v>32</v>
      </c>
      <c r="J885" s="7" t="s">
        <v>47</v>
      </c>
      <c r="K885" s="7" t="s">
        <v>1110</v>
      </c>
      <c r="L885" s="7" t="s">
        <v>35</v>
      </c>
      <c r="M885" s="7" t="s">
        <v>145</v>
      </c>
      <c r="N885" s="7" t="s">
        <v>1111</v>
      </c>
      <c r="O885" s="7">
        <v>670.65</v>
      </c>
      <c r="P885" s="7">
        <v>5</v>
      </c>
      <c r="Q885" s="7">
        <v>321.89999999999998</v>
      </c>
      <c r="R885" s="7">
        <v>23.64</v>
      </c>
      <c r="S885" s="7" t="s">
        <v>38</v>
      </c>
      <c r="T885" s="7">
        <v>475</v>
      </c>
      <c r="U885" s="7" t="s">
        <v>350</v>
      </c>
      <c r="V885" s="7" t="s">
        <v>362</v>
      </c>
      <c r="W885" s="8" t="s">
        <v>58</v>
      </c>
      <c r="X885" s="3">
        <v>45429</v>
      </c>
      <c r="Y885" s="4" t="str">
        <f>TEXT(India_Data[[#This Row],[Order Date]],"YYYY")</f>
        <v>2024</v>
      </c>
      <c r="Z885" s="4" t="str">
        <f>TEXT(India_Data[[#This Row],[Order Date]],"dddd")</f>
        <v>Friday</v>
      </c>
      <c r="AA885" s="4" t="str">
        <f>TEXT(India_Data[[#This Row],[Order Date]],"MMMM")</f>
        <v>May</v>
      </c>
      <c r="AB885" s="4">
        <v>45434</v>
      </c>
      <c r="AC885" t="str">
        <f>IF(OR(India_Data[[#This Row],[Dayname]]="Sunday",India_Data[[#This Row],[Dayname]]="Saturday"),"Weekend","Weekday")</f>
        <v>Weekday</v>
      </c>
      <c r="AD885">
        <f>WEEKDAY(India_Data[[#This Row],[Order Date]])</f>
        <v>6</v>
      </c>
      <c r="AE885" t="str">
        <f>IF(OR(India_Data[[#This Row],[Column1]]=1,India_Data[[#This Row],[Column1]]=7),"Weekend","Weekday")</f>
        <v>Weekday</v>
      </c>
      <c r="AF885" s="15">
        <f>WEEKDAY(India_Data[[#This Row],[Order Date]],2)</f>
        <v>5</v>
      </c>
      <c r="AG885" s="15" t="str">
        <f>IF(India_Data[[#This Row],[Column3]]&gt;5,"Weekend","weekday")</f>
        <v>weekday</v>
      </c>
    </row>
    <row r="886" spans="1:33" x14ac:dyDescent="0.35">
      <c r="A886" s="9">
        <v>885</v>
      </c>
      <c r="B886" s="7" t="s">
        <v>1011</v>
      </c>
      <c r="C886" s="7" t="s">
        <v>26</v>
      </c>
      <c r="D886" s="7" t="s">
        <v>1012</v>
      </c>
      <c r="E886" s="7" t="s">
        <v>1013</v>
      </c>
      <c r="F886" s="7" t="s">
        <v>110</v>
      </c>
      <c r="G886" s="7" t="s">
        <v>1014</v>
      </c>
      <c r="H886" s="7" t="s">
        <v>179</v>
      </c>
      <c r="I886" s="7" t="s">
        <v>32</v>
      </c>
      <c r="J886" s="7" t="s">
        <v>180</v>
      </c>
      <c r="K886" s="7" t="s">
        <v>1112</v>
      </c>
      <c r="L886" s="7" t="s">
        <v>35</v>
      </c>
      <c r="M886" s="7" t="s">
        <v>145</v>
      </c>
      <c r="N886" s="7" t="s">
        <v>1113</v>
      </c>
      <c r="O886" s="7">
        <v>51.45</v>
      </c>
      <c r="P886" s="7">
        <v>5</v>
      </c>
      <c r="Q886" s="7">
        <v>20.55</v>
      </c>
      <c r="R886" s="7">
        <v>3.14</v>
      </c>
      <c r="S886" s="7" t="s">
        <v>38</v>
      </c>
      <c r="T886" s="7">
        <v>305</v>
      </c>
      <c r="U886" s="7" t="s">
        <v>350</v>
      </c>
      <c r="V886" s="7" t="s">
        <v>351</v>
      </c>
      <c r="W886" s="8" t="s">
        <v>58</v>
      </c>
      <c r="X886" s="3">
        <v>45243</v>
      </c>
      <c r="Y886" s="4" t="str">
        <f>TEXT(India_Data[[#This Row],[Order Date]],"YYYY")</f>
        <v>2023</v>
      </c>
      <c r="Z886" s="4" t="str">
        <f>TEXT(India_Data[[#This Row],[Order Date]],"dddd")</f>
        <v>Monday</v>
      </c>
      <c r="AA886" s="4" t="str">
        <f>TEXT(India_Data[[#This Row],[Order Date]],"MMMM")</f>
        <v>November</v>
      </c>
      <c r="AB886" s="4">
        <v>45245</v>
      </c>
      <c r="AC886" t="str">
        <f>IF(OR(India_Data[[#This Row],[Dayname]]="Sunday",India_Data[[#This Row],[Dayname]]="Saturday"),"Weekend","Weekday")</f>
        <v>Weekday</v>
      </c>
      <c r="AD886">
        <f>WEEKDAY(India_Data[[#This Row],[Order Date]])</f>
        <v>2</v>
      </c>
      <c r="AE886" t="str">
        <f>IF(OR(India_Data[[#This Row],[Column1]]=1,India_Data[[#This Row],[Column1]]=7),"Weekend","Weekday")</f>
        <v>Weekday</v>
      </c>
      <c r="AF886" s="15">
        <f>WEEKDAY(India_Data[[#This Row],[Order Date]],2)</f>
        <v>1</v>
      </c>
      <c r="AG886" s="15" t="str">
        <f>IF(India_Data[[#This Row],[Column3]]&gt;5,"Weekend","weekday")</f>
        <v>weekday</v>
      </c>
    </row>
    <row r="887" spans="1:33" x14ac:dyDescent="0.35">
      <c r="A887" s="9">
        <v>886</v>
      </c>
      <c r="B887" s="7" t="s">
        <v>1114</v>
      </c>
      <c r="C887" s="7" t="s">
        <v>26</v>
      </c>
      <c r="D887" s="7" t="s">
        <v>1034</v>
      </c>
      <c r="E887" s="7" t="s">
        <v>1035</v>
      </c>
      <c r="F887" s="7" t="s">
        <v>110</v>
      </c>
      <c r="G887" s="7" t="s">
        <v>242</v>
      </c>
      <c r="H887" s="7" t="s">
        <v>243</v>
      </c>
      <c r="I887" s="7" t="s">
        <v>32</v>
      </c>
      <c r="J887" s="7" t="s">
        <v>180</v>
      </c>
      <c r="K887" s="7" t="s">
        <v>1115</v>
      </c>
      <c r="L887" s="7" t="s">
        <v>35</v>
      </c>
      <c r="M887" s="7" t="s">
        <v>76</v>
      </c>
      <c r="N887" s="7" t="s">
        <v>1116</v>
      </c>
      <c r="O887" s="7">
        <v>123.72</v>
      </c>
      <c r="P887" s="7">
        <v>4</v>
      </c>
      <c r="Q887" s="7">
        <v>33.36</v>
      </c>
      <c r="R887" s="7">
        <v>1.49</v>
      </c>
      <c r="S887" s="7" t="s">
        <v>38</v>
      </c>
      <c r="T887" s="7">
        <v>616</v>
      </c>
      <c r="U887" s="7" t="s">
        <v>350</v>
      </c>
      <c r="V887" s="7" t="s">
        <v>375</v>
      </c>
      <c r="W887" s="8" t="s">
        <v>41</v>
      </c>
      <c r="X887" s="3">
        <v>45280</v>
      </c>
      <c r="Y887" s="4" t="str">
        <f>TEXT(India_Data[[#This Row],[Order Date]],"YYYY")</f>
        <v>2023</v>
      </c>
      <c r="Z887" s="4" t="str">
        <f>TEXT(India_Data[[#This Row],[Order Date]],"dddd")</f>
        <v>Wednesday</v>
      </c>
      <c r="AA887" s="4" t="str">
        <f>TEXT(India_Data[[#This Row],[Order Date]],"MMMM")</f>
        <v>December</v>
      </c>
      <c r="AB887" s="4">
        <v>45283</v>
      </c>
      <c r="AC887" t="str">
        <f>IF(OR(India_Data[[#This Row],[Dayname]]="Sunday",India_Data[[#This Row],[Dayname]]="Saturday"),"Weekend","Weekday")</f>
        <v>Weekday</v>
      </c>
      <c r="AD887">
        <f>WEEKDAY(India_Data[[#This Row],[Order Date]])</f>
        <v>4</v>
      </c>
      <c r="AE887" t="str">
        <f>IF(OR(India_Data[[#This Row],[Column1]]=1,India_Data[[#This Row],[Column1]]=7),"Weekend","Weekday")</f>
        <v>Weekday</v>
      </c>
      <c r="AF887" s="15">
        <f>WEEKDAY(India_Data[[#This Row],[Order Date]],2)</f>
        <v>3</v>
      </c>
      <c r="AG887" s="15" t="str">
        <f>IF(India_Data[[#This Row],[Column3]]&gt;5,"Weekend","weekday")</f>
        <v>weekday</v>
      </c>
    </row>
    <row r="888" spans="1:33" x14ac:dyDescent="0.35">
      <c r="A888" s="9">
        <v>887</v>
      </c>
      <c r="B888" s="7" t="s">
        <v>327</v>
      </c>
      <c r="C888" s="7" t="s">
        <v>26</v>
      </c>
      <c r="D888" s="7" t="s">
        <v>328</v>
      </c>
      <c r="E888" s="7" t="s">
        <v>329</v>
      </c>
      <c r="F888" s="7" t="s">
        <v>110</v>
      </c>
      <c r="G888" s="7" t="s">
        <v>89</v>
      </c>
      <c r="H888" s="7" t="s">
        <v>303</v>
      </c>
      <c r="I888" s="7" t="s">
        <v>32</v>
      </c>
      <c r="J888" s="7" t="s">
        <v>33</v>
      </c>
      <c r="K888" s="7" t="s">
        <v>1117</v>
      </c>
      <c r="L888" s="7" t="s">
        <v>35</v>
      </c>
      <c r="M888" s="7" t="s">
        <v>98</v>
      </c>
      <c r="N888" s="7" t="s">
        <v>1118</v>
      </c>
      <c r="O888" s="7">
        <v>46.32</v>
      </c>
      <c r="P888" s="7">
        <v>4</v>
      </c>
      <c r="Q888" s="7">
        <v>3.24</v>
      </c>
      <c r="R888" s="7">
        <v>3.13</v>
      </c>
      <c r="S888" s="7" t="s">
        <v>38</v>
      </c>
      <c r="T888" s="7">
        <v>360</v>
      </c>
      <c r="U888" s="7" t="s">
        <v>350</v>
      </c>
      <c r="V888" s="7" t="s">
        <v>362</v>
      </c>
      <c r="W888" s="8" t="s">
        <v>58</v>
      </c>
      <c r="X888" s="3">
        <v>44551</v>
      </c>
      <c r="Y888" s="4" t="str">
        <f>TEXT(India_Data[[#This Row],[Order Date]],"YYYY")</f>
        <v>2021</v>
      </c>
      <c r="Z888" s="4" t="str">
        <f>TEXT(India_Data[[#This Row],[Order Date]],"dddd")</f>
        <v>Tuesday</v>
      </c>
      <c r="AA888" s="4" t="str">
        <f>TEXT(India_Data[[#This Row],[Order Date]],"MMMM")</f>
        <v>December</v>
      </c>
      <c r="AB888" s="4">
        <v>44558</v>
      </c>
      <c r="AC888" t="str">
        <f>IF(OR(India_Data[[#This Row],[Dayname]]="Sunday",India_Data[[#This Row],[Dayname]]="Saturday"),"Weekend","Weekday")</f>
        <v>Weekday</v>
      </c>
      <c r="AD888">
        <f>WEEKDAY(India_Data[[#This Row],[Order Date]])</f>
        <v>3</v>
      </c>
      <c r="AE888" t="str">
        <f>IF(OR(India_Data[[#This Row],[Column1]]=1,India_Data[[#This Row],[Column1]]=7),"Weekend","Weekday")</f>
        <v>Weekday</v>
      </c>
      <c r="AF888" s="15">
        <f>WEEKDAY(India_Data[[#This Row],[Order Date]],2)</f>
        <v>2</v>
      </c>
      <c r="AG888" s="15" t="str">
        <f>IF(India_Data[[#This Row],[Column3]]&gt;5,"Weekend","weekday")</f>
        <v>weekday</v>
      </c>
    </row>
    <row r="889" spans="1:33" x14ac:dyDescent="0.35">
      <c r="A889" s="9">
        <v>888</v>
      </c>
      <c r="B889" s="7" t="s">
        <v>308</v>
      </c>
      <c r="C889" s="7" t="s">
        <v>26</v>
      </c>
      <c r="D889" s="7" t="s">
        <v>309</v>
      </c>
      <c r="E889" s="7" t="s">
        <v>310</v>
      </c>
      <c r="F889" s="7" t="s">
        <v>110</v>
      </c>
      <c r="G889" s="7" t="s">
        <v>311</v>
      </c>
      <c r="H889" s="7" t="s">
        <v>312</v>
      </c>
      <c r="I889" s="7" t="s">
        <v>32</v>
      </c>
      <c r="J889" s="7" t="s">
        <v>180</v>
      </c>
      <c r="K889" s="7" t="s">
        <v>1119</v>
      </c>
      <c r="L889" s="7" t="s">
        <v>35</v>
      </c>
      <c r="M889" s="7" t="s">
        <v>159</v>
      </c>
      <c r="N889" s="7" t="s">
        <v>1120</v>
      </c>
      <c r="O889" s="7">
        <v>107.76</v>
      </c>
      <c r="P889" s="7">
        <v>4</v>
      </c>
      <c r="Q889" s="7">
        <v>45.24</v>
      </c>
      <c r="R889" s="7">
        <v>6.99</v>
      </c>
      <c r="S889" s="7" t="s">
        <v>38</v>
      </c>
      <c r="T889" s="7">
        <v>530</v>
      </c>
      <c r="U889" s="7" t="s">
        <v>350</v>
      </c>
      <c r="V889" s="7" t="s">
        <v>351</v>
      </c>
      <c r="W889" s="8" t="s">
        <v>58</v>
      </c>
      <c r="X889" s="3">
        <v>44377</v>
      </c>
      <c r="Y889" s="4" t="str">
        <f>TEXT(India_Data[[#This Row],[Order Date]],"YYYY")</f>
        <v>2021</v>
      </c>
      <c r="Z889" s="4" t="str">
        <f>TEXT(India_Data[[#This Row],[Order Date]],"dddd")</f>
        <v>Wednesday</v>
      </c>
      <c r="AA889" s="4" t="str">
        <f>TEXT(India_Data[[#This Row],[Order Date]],"MMMM")</f>
        <v>June</v>
      </c>
      <c r="AB889" s="4">
        <v>44384</v>
      </c>
      <c r="AC889" t="str">
        <f>IF(OR(India_Data[[#This Row],[Dayname]]="Sunday",India_Data[[#This Row],[Dayname]]="Saturday"),"Weekend","Weekday")</f>
        <v>Weekday</v>
      </c>
      <c r="AD889">
        <f>WEEKDAY(India_Data[[#This Row],[Order Date]])</f>
        <v>4</v>
      </c>
      <c r="AE889" t="str">
        <f>IF(OR(India_Data[[#This Row],[Column1]]=1,India_Data[[#This Row],[Column1]]=7),"Weekend","Weekday")</f>
        <v>Weekday</v>
      </c>
      <c r="AF889" s="15">
        <f>WEEKDAY(India_Data[[#This Row],[Order Date]],2)</f>
        <v>3</v>
      </c>
      <c r="AG889" s="15" t="str">
        <f>IF(India_Data[[#This Row],[Column3]]&gt;5,"Weekend","weekday")</f>
        <v>weekday</v>
      </c>
    </row>
    <row r="890" spans="1:33" x14ac:dyDescent="0.35">
      <c r="A890" s="9">
        <v>889</v>
      </c>
      <c r="B890" s="7" t="s">
        <v>428</v>
      </c>
      <c r="C890" s="7" t="s">
        <v>26</v>
      </c>
      <c r="D890" s="7" t="s">
        <v>429</v>
      </c>
      <c r="E890" s="7" t="s">
        <v>430</v>
      </c>
      <c r="F890" s="7" t="s">
        <v>110</v>
      </c>
      <c r="G890" s="7" t="s">
        <v>431</v>
      </c>
      <c r="H890" s="7" t="s">
        <v>63</v>
      </c>
      <c r="I890" s="7" t="s">
        <v>32</v>
      </c>
      <c r="J890" s="7" t="s">
        <v>54</v>
      </c>
      <c r="K890" s="7" t="s">
        <v>432</v>
      </c>
      <c r="L890" s="7" t="s">
        <v>35</v>
      </c>
      <c r="M890" s="7" t="s">
        <v>275</v>
      </c>
      <c r="N890" s="7" t="s">
        <v>433</v>
      </c>
      <c r="O890" s="7">
        <v>200.79</v>
      </c>
      <c r="P890" s="7">
        <v>3</v>
      </c>
      <c r="Q890" s="7">
        <v>8.01</v>
      </c>
      <c r="R890" s="7">
        <v>17.77</v>
      </c>
      <c r="S890" s="7" t="s">
        <v>38</v>
      </c>
      <c r="T890" s="7">
        <v>177</v>
      </c>
      <c r="U890" s="7" t="s">
        <v>350</v>
      </c>
      <c r="V890" s="7" t="s">
        <v>375</v>
      </c>
      <c r="W890" s="8" t="s">
        <v>41</v>
      </c>
      <c r="X890" s="3">
        <v>45451</v>
      </c>
      <c r="Y890" s="4" t="str">
        <f>TEXT(India_Data[[#This Row],[Order Date]],"YYYY")</f>
        <v>2024</v>
      </c>
      <c r="Z890" s="4" t="str">
        <f>TEXT(India_Data[[#This Row],[Order Date]],"dddd")</f>
        <v>Saturday</v>
      </c>
      <c r="AA890" s="4" t="str">
        <f>TEXT(India_Data[[#This Row],[Order Date]],"MMMM")</f>
        <v>June</v>
      </c>
      <c r="AB890" s="4">
        <v>45634</v>
      </c>
      <c r="AC890" t="str">
        <f>IF(OR(India_Data[[#This Row],[Dayname]]="Sunday",India_Data[[#This Row],[Dayname]]="Saturday"),"Weekend","Weekday")</f>
        <v>Weekend</v>
      </c>
      <c r="AD890">
        <f>WEEKDAY(India_Data[[#This Row],[Order Date]])</f>
        <v>7</v>
      </c>
      <c r="AE890" t="str">
        <f>IF(OR(India_Data[[#This Row],[Column1]]=1,India_Data[[#This Row],[Column1]]=7),"Weekend","Weekday")</f>
        <v>Weekend</v>
      </c>
      <c r="AF890" s="15">
        <f>WEEKDAY(India_Data[[#This Row],[Order Date]],2)</f>
        <v>6</v>
      </c>
      <c r="AG890" s="15" t="str">
        <f>IF(India_Data[[#This Row],[Column3]]&gt;5,"Weekend","weekday")</f>
        <v>Weekend</v>
      </c>
    </row>
    <row r="891" spans="1:33" x14ac:dyDescent="0.35">
      <c r="A891" s="9">
        <v>890</v>
      </c>
      <c r="B891" s="7" t="s">
        <v>120</v>
      </c>
      <c r="C891" s="7" t="s">
        <v>26</v>
      </c>
      <c r="D891" s="7" t="s">
        <v>121</v>
      </c>
      <c r="E891" s="7" t="s">
        <v>122</v>
      </c>
      <c r="F891" s="7" t="s">
        <v>110</v>
      </c>
      <c r="G891" s="7" t="s">
        <v>123</v>
      </c>
      <c r="H891" s="7" t="s">
        <v>124</v>
      </c>
      <c r="I891" s="7" t="s">
        <v>32</v>
      </c>
      <c r="J891" s="7" t="s">
        <v>47</v>
      </c>
      <c r="K891" s="7" t="s">
        <v>434</v>
      </c>
      <c r="L891" s="7" t="s">
        <v>35</v>
      </c>
      <c r="M891" s="7" t="s">
        <v>105</v>
      </c>
      <c r="N891" s="7" t="s">
        <v>435</v>
      </c>
      <c r="O891" s="7">
        <v>149.4</v>
      </c>
      <c r="P891" s="7">
        <v>3</v>
      </c>
      <c r="Q891" s="7">
        <v>13.41</v>
      </c>
      <c r="R891" s="7">
        <v>6.82</v>
      </c>
      <c r="S891" s="7" t="s">
        <v>38</v>
      </c>
      <c r="T891" s="7">
        <v>450</v>
      </c>
      <c r="U891" s="7" t="s">
        <v>350</v>
      </c>
      <c r="V891" s="7" t="s">
        <v>362</v>
      </c>
      <c r="W891" s="8" t="s">
        <v>58</v>
      </c>
      <c r="X891" s="3">
        <v>44796</v>
      </c>
      <c r="Y891" s="4" t="str">
        <f>TEXT(India_Data[[#This Row],[Order Date]],"YYYY")</f>
        <v>2022</v>
      </c>
      <c r="Z891" s="4" t="str">
        <f>TEXT(India_Data[[#This Row],[Order Date]],"dddd")</f>
        <v>Tuesday</v>
      </c>
      <c r="AA891" s="4" t="str">
        <f>TEXT(India_Data[[#This Row],[Order Date]],"MMMM")</f>
        <v>August</v>
      </c>
      <c r="AB891" s="4">
        <v>44802</v>
      </c>
      <c r="AC891" t="str">
        <f>IF(OR(India_Data[[#This Row],[Dayname]]="Sunday",India_Data[[#This Row],[Dayname]]="Saturday"),"Weekend","Weekday")</f>
        <v>Weekday</v>
      </c>
      <c r="AD891">
        <f>WEEKDAY(India_Data[[#This Row],[Order Date]])</f>
        <v>3</v>
      </c>
      <c r="AE891" t="str">
        <f>IF(OR(India_Data[[#This Row],[Column1]]=1,India_Data[[#This Row],[Column1]]=7),"Weekend","Weekday")</f>
        <v>Weekday</v>
      </c>
      <c r="AF891" s="15">
        <f>WEEKDAY(India_Data[[#This Row],[Order Date]],2)</f>
        <v>2</v>
      </c>
      <c r="AG891" s="15" t="str">
        <f>IF(India_Data[[#This Row],[Column3]]&gt;5,"Weekend","weekday")</f>
        <v>weekday</v>
      </c>
    </row>
    <row r="892" spans="1:33" x14ac:dyDescent="0.35">
      <c r="A892" s="9">
        <v>891</v>
      </c>
      <c r="B892" s="7" t="s">
        <v>436</v>
      </c>
      <c r="C892" s="7" t="s">
        <v>26</v>
      </c>
      <c r="D892" s="7" t="s">
        <v>437</v>
      </c>
      <c r="E892" s="7" t="s">
        <v>438</v>
      </c>
      <c r="F892" s="7" t="s">
        <v>110</v>
      </c>
      <c r="G892" s="7" t="s">
        <v>164</v>
      </c>
      <c r="H892" s="7" t="s">
        <v>165</v>
      </c>
      <c r="I892" s="7" t="s">
        <v>32</v>
      </c>
      <c r="J892" s="7" t="s">
        <v>47</v>
      </c>
      <c r="K892" s="7" t="s">
        <v>439</v>
      </c>
      <c r="L892" s="7" t="s">
        <v>35</v>
      </c>
      <c r="M892" s="7" t="s">
        <v>105</v>
      </c>
      <c r="N892" s="7" t="s">
        <v>440</v>
      </c>
      <c r="O892" s="7">
        <v>63.27</v>
      </c>
      <c r="P892" s="7">
        <v>3</v>
      </c>
      <c r="Q892" s="7">
        <v>31.59</v>
      </c>
      <c r="R892" s="7">
        <v>3.64</v>
      </c>
      <c r="S892" s="7" t="s">
        <v>38</v>
      </c>
      <c r="T892" s="7">
        <v>467</v>
      </c>
      <c r="U892" s="7" t="s">
        <v>350</v>
      </c>
      <c r="V892" s="7" t="s">
        <v>351</v>
      </c>
      <c r="W892" s="8" t="s">
        <v>41</v>
      </c>
      <c r="X892" s="3">
        <v>44796</v>
      </c>
      <c r="Y892" s="4" t="str">
        <f>TEXT(India_Data[[#This Row],[Order Date]],"YYYY")</f>
        <v>2022</v>
      </c>
      <c r="Z892" s="4" t="str">
        <f>TEXT(India_Data[[#This Row],[Order Date]],"dddd")</f>
        <v>Tuesday</v>
      </c>
      <c r="AA892" s="4" t="str">
        <f>TEXT(India_Data[[#This Row],[Order Date]],"MMMM")</f>
        <v>August</v>
      </c>
      <c r="AB892" s="4">
        <v>44802</v>
      </c>
      <c r="AC892" t="str">
        <f>IF(OR(India_Data[[#This Row],[Dayname]]="Sunday",India_Data[[#This Row],[Dayname]]="Saturday"),"Weekend","Weekday")</f>
        <v>Weekday</v>
      </c>
      <c r="AD892">
        <f>WEEKDAY(India_Data[[#This Row],[Order Date]])</f>
        <v>3</v>
      </c>
      <c r="AE892" t="str">
        <f>IF(OR(India_Data[[#This Row],[Column1]]=1,India_Data[[#This Row],[Column1]]=7),"Weekend","Weekday")</f>
        <v>Weekday</v>
      </c>
      <c r="AF892" s="15">
        <f>WEEKDAY(India_Data[[#This Row],[Order Date]],2)</f>
        <v>2</v>
      </c>
      <c r="AG892" s="15" t="str">
        <f>IF(India_Data[[#This Row],[Column3]]&gt;5,"Weekend","weekday")</f>
        <v>weekday</v>
      </c>
    </row>
    <row r="893" spans="1:33" x14ac:dyDescent="0.35">
      <c r="A893" s="9">
        <v>892</v>
      </c>
      <c r="B893" s="7" t="s">
        <v>441</v>
      </c>
      <c r="C893" s="7" t="s">
        <v>26</v>
      </c>
      <c r="D893" s="7" t="s">
        <v>442</v>
      </c>
      <c r="E893" s="7" t="s">
        <v>443</v>
      </c>
      <c r="F893" s="7" t="s">
        <v>110</v>
      </c>
      <c r="G893" s="7" t="s">
        <v>135</v>
      </c>
      <c r="H893" s="7" t="s">
        <v>136</v>
      </c>
      <c r="I893" s="7" t="s">
        <v>32</v>
      </c>
      <c r="J893" s="7" t="s">
        <v>54</v>
      </c>
      <c r="K893" s="7" t="s">
        <v>444</v>
      </c>
      <c r="L893" s="7" t="s">
        <v>35</v>
      </c>
      <c r="M893" s="7" t="s">
        <v>76</v>
      </c>
      <c r="N893" s="7" t="s">
        <v>445</v>
      </c>
      <c r="O893" s="7">
        <v>151.38</v>
      </c>
      <c r="P893" s="7">
        <v>3</v>
      </c>
      <c r="Q893" s="7">
        <v>52.92</v>
      </c>
      <c r="R893" s="7">
        <v>14.93</v>
      </c>
      <c r="S893" s="7" t="s">
        <v>38</v>
      </c>
      <c r="T893" s="7">
        <v>381</v>
      </c>
      <c r="U893" s="7" t="s">
        <v>350</v>
      </c>
      <c r="V893" s="7" t="s">
        <v>356</v>
      </c>
      <c r="W893" s="8" t="s">
        <v>58</v>
      </c>
      <c r="X893" s="3">
        <v>44642</v>
      </c>
      <c r="Y893" s="4" t="str">
        <f>TEXT(India_Data[[#This Row],[Order Date]],"YYYY")</f>
        <v>2022</v>
      </c>
      <c r="Z893" s="4" t="str">
        <f>TEXT(India_Data[[#This Row],[Order Date]],"dddd")</f>
        <v>Tuesday</v>
      </c>
      <c r="AA893" s="4" t="str">
        <f>TEXT(India_Data[[#This Row],[Order Date]],"MMMM")</f>
        <v>March</v>
      </c>
      <c r="AB893" s="4">
        <v>44648</v>
      </c>
      <c r="AC893" t="str">
        <f>IF(OR(India_Data[[#This Row],[Dayname]]="Sunday",India_Data[[#This Row],[Dayname]]="Saturday"),"Weekend","Weekday")</f>
        <v>Weekday</v>
      </c>
      <c r="AD893">
        <f>WEEKDAY(India_Data[[#This Row],[Order Date]])</f>
        <v>3</v>
      </c>
      <c r="AE893" t="str">
        <f>IF(OR(India_Data[[#This Row],[Column1]]=1,India_Data[[#This Row],[Column1]]=7),"Weekend","Weekday")</f>
        <v>Weekday</v>
      </c>
      <c r="AF893" s="15">
        <f>WEEKDAY(India_Data[[#This Row],[Order Date]],2)</f>
        <v>2</v>
      </c>
      <c r="AG893" s="15" t="str">
        <f>IF(India_Data[[#This Row],[Column3]]&gt;5,"Weekend","weekday")</f>
        <v>weekday</v>
      </c>
    </row>
    <row r="894" spans="1:33" x14ac:dyDescent="0.35">
      <c r="A894" s="9">
        <v>893</v>
      </c>
      <c r="B894" s="7" t="s">
        <v>436</v>
      </c>
      <c r="C894" s="7" t="s">
        <v>26</v>
      </c>
      <c r="D894" s="7" t="s">
        <v>437</v>
      </c>
      <c r="E894" s="7" t="s">
        <v>438</v>
      </c>
      <c r="F894" s="7" t="s">
        <v>110</v>
      </c>
      <c r="G894" s="7" t="s">
        <v>164</v>
      </c>
      <c r="H894" s="7" t="s">
        <v>165</v>
      </c>
      <c r="I894" s="7" t="s">
        <v>32</v>
      </c>
      <c r="J894" s="7" t="s">
        <v>47</v>
      </c>
      <c r="K894" s="7" t="s">
        <v>137</v>
      </c>
      <c r="L894" s="7" t="s">
        <v>35</v>
      </c>
      <c r="M894" s="7" t="s">
        <v>98</v>
      </c>
      <c r="N894" s="7" t="s">
        <v>138</v>
      </c>
      <c r="O894" s="7">
        <v>115.11</v>
      </c>
      <c r="P894" s="7">
        <v>3</v>
      </c>
      <c r="Q894" s="7">
        <v>13.77</v>
      </c>
      <c r="R894" s="7">
        <v>9.6999999999999993</v>
      </c>
      <c r="S894" s="7" t="s">
        <v>38</v>
      </c>
      <c r="T894" s="7">
        <v>129</v>
      </c>
      <c r="U894" s="7" t="s">
        <v>350</v>
      </c>
      <c r="V894" s="7" t="s">
        <v>375</v>
      </c>
      <c r="W894" s="8" t="s">
        <v>41</v>
      </c>
      <c r="X894" s="3">
        <v>44364</v>
      </c>
      <c r="Y894" s="4" t="str">
        <f>TEXT(India_Data[[#This Row],[Order Date]],"YYYY")</f>
        <v>2021</v>
      </c>
      <c r="Z894" s="4" t="str">
        <f>TEXT(India_Data[[#This Row],[Order Date]],"dddd")</f>
        <v>Thursday</v>
      </c>
      <c r="AA894" s="4" t="str">
        <f>TEXT(India_Data[[#This Row],[Order Date]],"MMMM")</f>
        <v>June</v>
      </c>
      <c r="AB894" s="4">
        <v>44370</v>
      </c>
      <c r="AC894" t="str">
        <f>IF(OR(India_Data[[#This Row],[Dayname]]="Sunday",India_Data[[#This Row],[Dayname]]="Saturday"),"Weekend","Weekday")</f>
        <v>Weekday</v>
      </c>
      <c r="AD894">
        <f>WEEKDAY(India_Data[[#This Row],[Order Date]])</f>
        <v>5</v>
      </c>
      <c r="AE894" t="str">
        <f>IF(OR(India_Data[[#This Row],[Column1]]=1,India_Data[[#This Row],[Column1]]=7),"Weekend","Weekday")</f>
        <v>Weekday</v>
      </c>
      <c r="AF894" s="15">
        <f>WEEKDAY(India_Data[[#This Row],[Order Date]],2)</f>
        <v>4</v>
      </c>
      <c r="AG894" s="15" t="str">
        <f>IF(India_Data[[#This Row],[Column3]]&gt;5,"Weekend","weekday")</f>
        <v>weekday</v>
      </c>
    </row>
    <row r="895" spans="1:33" x14ac:dyDescent="0.35">
      <c r="A895" s="9">
        <v>894</v>
      </c>
      <c r="B895" s="7" t="s">
        <v>446</v>
      </c>
      <c r="C895" s="7" t="s">
        <v>26</v>
      </c>
      <c r="D895" s="7" t="s">
        <v>447</v>
      </c>
      <c r="E895" s="7" t="s">
        <v>448</v>
      </c>
      <c r="F895" s="7" t="s">
        <v>110</v>
      </c>
      <c r="G895" s="7" t="s">
        <v>449</v>
      </c>
      <c r="H895" s="7" t="s">
        <v>136</v>
      </c>
      <c r="I895" s="7" t="s">
        <v>32</v>
      </c>
      <c r="J895" s="7" t="s">
        <v>54</v>
      </c>
      <c r="K895" s="7" t="s">
        <v>450</v>
      </c>
      <c r="L895" s="7" t="s">
        <v>35</v>
      </c>
      <c r="M895" s="7" t="s">
        <v>98</v>
      </c>
      <c r="N895" s="7" t="s">
        <v>451</v>
      </c>
      <c r="O895" s="7">
        <v>80.099999999999994</v>
      </c>
      <c r="P895" s="7">
        <v>3</v>
      </c>
      <c r="Q895" s="7">
        <v>39.24</v>
      </c>
      <c r="R895" s="7">
        <v>7.88</v>
      </c>
      <c r="S895" s="7" t="s">
        <v>38</v>
      </c>
      <c r="T895" s="7">
        <v>589</v>
      </c>
      <c r="U895" s="7" t="s">
        <v>350</v>
      </c>
      <c r="V895" s="7" t="s">
        <v>362</v>
      </c>
      <c r="W895" s="8" t="s">
        <v>41</v>
      </c>
      <c r="X895" s="3">
        <v>45373</v>
      </c>
      <c r="Y895" s="4" t="str">
        <f>TEXT(India_Data[[#This Row],[Order Date]],"YYYY")</f>
        <v>2024</v>
      </c>
      <c r="Z895" s="4" t="str">
        <f>TEXT(India_Data[[#This Row],[Order Date]],"dddd")</f>
        <v>Friday</v>
      </c>
      <c r="AA895" s="4" t="str">
        <f>TEXT(India_Data[[#This Row],[Order Date]],"MMMM")</f>
        <v>March</v>
      </c>
      <c r="AB895" s="4">
        <v>45377</v>
      </c>
      <c r="AC895" t="str">
        <f>IF(OR(India_Data[[#This Row],[Dayname]]="Sunday",India_Data[[#This Row],[Dayname]]="Saturday"),"Weekend","Weekday")</f>
        <v>Weekday</v>
      </c>
      <c r="AD895">
        <f>WEEKDAY(India_Data[[#This Row],[Order Date]])</f>
        <v>6</v>
      </c>
      <c r="AE895" t="str">
        <f>IF(OR(India_Data[[#This Row],[Column1]]=1,India_Data[[#This Row],[Column1]]=7),"Weekend","Weekday")</f>
        <v>Weekday</v>
      </c>
      <c r="AF895" s="15">
        <f>WEEKDAY(India_Data[[#This Row],[Order Date]],2)</f>
        <v>5</v>
      </c>
      <c r="AG895" s="15" t="str">
        <f>IF(India_Data[[#This Row],[Column3]]&gt;5,"Weekend","weekday")</f>
        <v>weekday</v>
      </c>
    </row>
    <row r="896" spans="1:33" x14ac:dyDescent="0.35">
      <c r="A896" s="9">
        <v>895</v>
      </c>
      <c r="B896" s="7" t="s">
        <v>321</v>
      </c>
      <c r="C896" s="7" t="s">
        <v>26</v>
      </c>
      <c r="D896" s="7" t="s">
        <v>322</v>
      </c>
      <c r="E896" s="7" t="s">
        <v>323</v>
      </c>
      <c r="F896" s="7" t="s">
        <v>110</v>
      </c>
      <c r="G896" s="7" t="s">
        <v>324</v>
      </c>
      <c r="H896" s="7" t="s">
        <v>31</v>
      </c>
      <c r="I896" s="7" t="s">
        <v>32</v>
      </c>
      <c r="J896" s="7" t="s">
        <v>33</v>
      </c>
      <c r="K896" s="7" t="s">
        <v>452</v>
      </c>
      <c r="L896" s="7" t="s">
        <v>35</v>
      </c>
      <c r="M896" s="7" t="s">
        <v>145</v>
      </c>
      <c r="N896" s="7" t="s">
        <v>453</v>
      </c>
      <c r="O896" s="7">
        <v>50.94</v>
      </c>
      <c r="P896" s="7">
        <v>3</v>
      </c>
      <c r="Q896" s="7">
        <v>7.56</v>
      </c>
      <c r="R896" s="7">
        <v>3.21</v>
      </c>
      <c r="S896" s="7" t="s">
        <v>38</v>
      </c>
      <c r="T896" s="7">
        <v>699</v>
      </c>
      <c r="U896" s="7" t="s">
        <v>350</v>
      </c>
      <c r="V896" s="7" t="s">
        <v>351</v>
      </c>
      <c r="W896" s="8" t="s">
        <v>41</v>
      </c>
      <c r="X896" s="3">
        <v>45542</v>
      </c>
      <c r="Y896" s="4" t="str">
        <f>TEXT(India_Data[[#This Row],[Order Date]],"YYYY")</f>
        <v>2024</v>
      </c>
      <c r="Z896" s="4" t="str">
        <f>TEXT(India_Data[[#This Row],[Order Date]],"dddd")</f>
        <v>Saturday</v>
      </c>
      <c r="AA896" s="4" t="str">
        <f>TEXT(India_Data[[#This Row],[Order Date]],"MMMM")</f>
        <v>September</v>
      </c>
      <c r="AB896" s="4">
        <v>45486</v>
      </c>
      <c r="AC896" t="str">
        <f>IF(OR(India_Data[[#This Row],[Dayname]]="Sunday",India_Data[[#This Row],[Dayname]]="Saturday"),"Weekend","Weekday")</f>
        <v>Weekend</v>
      </c>
      <c r="AD896">
        <f>WEEKDAY(India_Data[[#This Row],[Order Date]])</f>
        <v>7</v>
      </c>
      <c r="AE896" t="str">
        <f>IF(OR(India_Data[[#This Row],[Column1]]=1,India_Data[[#This Row],[Column1]]=7),"Weekend","Weekday")</f>
        <v>Weekend</v>
      </c>
      <c r="AF896" s="15">
        <f>WEEKDAY(India_Data[[#This Row],[Order Date]],2)</f>
        <v>6</v>
      </c>
      <c r="AG896" s="15" t="str">
        <f>IF(India_Data[[#This Row],[Column3]]&gt;5,"Weekend","weekday")</f>
        <v>Weekend</v>
      </c>
    </row>
    <row r="897" spans="1:33" x14ac:dyDescent="0.35">
      <c r="A897" s="9">
        <v>896</v>
      </c>
      <c r="B897" s="7" t="s">
        <v>428</v>
      </c>
      <c r="C897" s="7" t="s">
        <v>26</v>
      </c>
      <c r="D897" s="7" t="s">
        <v>429</v>
      </c>
      <c r="E897" s="7" t="s">
        <v>430</v>
      </c>
      <c r="F897" s="7" t="s">
        <v>110</v>
      </c>
      <c r="G897" s="7" t="s">
        <v>431</v>
      </c>
      <c r="H897" s="7" t="s">
        <v>63</v>
      </c>
      <c r="I897" s="7" t="s">
        <v>32</v>
      </c>
      <c r="J897" s="7" t="s">
        <v>54</v>
      </c>
      <c r="K897" s="7" t="s">
        <v>454</v>
      </c>
      <c r="L897" s="7" t="s">
        <v>35</v>
      </c>
      <c r="M897" s="7" t="s">
        <v>36</v>
      </c>
      <c r="N897" s="7" t="s">
        <v>455</v>
      </c>
      <c r="O897" s="7">
        <v>95.85</v>
      </c>
      <c r="P897" s="7">
        <v>3</v>
      </c>
      <c r="Q897" s="7">
        <v>22.95</v>
      </c>
      <c r="R897" s="7">
        <v>8.82</v>
      </c>
      <c r="S897" s="7" t="s">
        <v>38</v>
      </c>
      <c r="T897" s="7">
        <v>766</v>
      </c>
      <c r="U897" s="7" t="s">
        <v>350</v>
      </c>
      <c r="V897" s="7" t="s">
        <v>375</v>
      </c>
      <c r="W897" s="8" t="s">
        <v>41</v>
      </c>
      <c r="X897" s="3">
        <v>45440</v>
      </c>
      <c r="Y897" s="4" t="str">
        <f>TEXT(India_Data[[#This Row],[Order Date]],"YYYY")</f>
        <v>2024</v>
      </c>
      <c r="Z897" s="4" t="str">
        <f>TEXT(India_Data[[#This Row],[Order Date]],"dddd")</f>
        <v>Tuesday</v>
      </c>
      <c r="AA897" s="4" t="str">
        <f>TEXT(India_Data[[#This Row],[Order Date]],"MMMM")</f>
        <v>May</v>
      </c>
      <c r="AB897" s="4">
        <v>45297</v>
      </c>
      <c r="AC897" t="str">
        <f>IF(OR(India_Data[[#This Row],[Dayname]]="Sunday",India_Data[[#This Row],[Dayname]]="Saturday"),"Weekend","Weekday")</f>
        <v>Weekday</v>
      </c>
      <c r="AD897">
        <f>WEEKDAY(India_Data[[#This Row],[Order Date]])</f>
        <v>3</v>
      </c>
      <c r="AE897" t="str">
        <f>IF(OR(India_Data[[#This Row],[Column1]]=1,India_Data[[#This Row],[Column1]]=7),"Weekend","Weekday")</f>
        <v>Weekday</v>
      </c>
      <c r="AF897" s="15">
        <f>WEEKDAY(India_Data[[#This Row],[Order Date]],2)</f>
        <v>2</v>
      </c>
      <c r="AG897" s="15" t="str">
        <f>IF(India_Data[[#This Row],[Column3]]&gt;5,"Weekend","weekday")</f>
        <v>weekday</v>
      </c>
    </row>
    <row r="898" spans="1:33" x14ac:dyDescent="0.35">
      <c r="A898" s="9">
        <v>897</v>
      </c>
      <c r="B898" s="7" t="s">
        <v>114</v>
      </c>
      <c r="C898" s="7" t="s">
        <v>26</v>
      </c>
      <c r="D898" s="7" t="s">
        <v>115</v>
      </c>
      <c r="E898" s="7" t="s">
        <v>116</v>
      </c>
      <c r="F898" s="7" t="s">
        <v>110</v>
      </c>
      <c r="G898" s="7" t="s">
        <v>117</v>
      </c>
      <c r="H898" s="7" t="s">
        <v>31</v>
      </c>
      <c r="I898" s="7" t="s">
        <v>32</v>
      </c>
      <c r="J898" s="7" t="s">
        <v>33</v>
      </c>
      <c r="K898" s="7" t="s">
        <v>1121</v>
      </c>
      <c r="L898" s="7" t="s">
        <v>35</v>
      </c>
      <c r="M898" s="7" t="s">
        <v>159</v>
      </c>
      <c r="N898" s="7" t="s">
        <v>1122</v>
      </c>
      <c r="O898" s="7">
        <v>53.91</v>
      </c>
      <c r="P898" s="7">
        <v>1</v>
      </c>
      <c r="Q898" s="7">
        <v>10.23</v>
      </c>
      <c r="R898" s="7">
        <v>3.18</v>
      </c>
      <c r="S898" s="7" t="s">
        <v>38</v>
      </c>
      <c r="T898" s="7">
        <v>740</v>
      </c>
      <c r="U898" s="7" t="s">
        <v>350</v>
      </c>
      <c r="V898" s="7" t="s">
        <v>356</v>
      </c>
      <c r="W898" s="8" t="s">
        <v>41</v>
      </c>
      <c r="X898" s="3">
        <v>45582</v>
      </c>
      <c r="Y898" s="4" t="str">
        <f>TEXT(India_Data[[#This Row],[Order Date]],"YYYY")</f>
        <v>2024</v>
      </c>
      <c r="Z898" s="4" t="str">
        <f>TEXT(India_Data[[#This Row],[Order Date]],"dddd")</f>
        <v>Thursday</v>
      </c>
      <c r="AA898" s="4" t="str">
        <f>TEXT(India_Data[[#This Row],[Order Date]],"MMMM")</f>
        <v>October</v>
      </c>
      <c r="AB898" s="4">
        <v>45586</v>
      </c>
      <c r="AC898" t="str">
        <f>IF(OR(India_Data[[#This Row],[Dayname]]="Sunday",India_Data[[#This Row],[Dayname]]="Saturday"),"Weekend","Weekday")</f>
        <v>Weekday</v>
      </c>
      <c r="AD898">
        <f>WEEKDAY(India_Data[[#This Row],[Order Date]])</f>
        <v>5</v>
      </c>
      <c r="AE898" t="str">
        <f>IF(OR(India_Data[[#This Row],[Column1]]=1,India_Data[[#This Row],[Column1]]=7),"Weekend","Weekday")</f>
        <v>Weekday</v>
      </c>
      <c r="AF898" s="15">
        <f>WEEKDAY(India_Data[[#This Row],[Order Date]],2)</f>
        <v>4</v>
      </c>
      <c r="AG898" s="15" t="str">
        <f>IF(India_Data[[#This Row],[Column3]]&gt;5,"Weekend","weekday")</f>
        <v>weekday</v>
      </c>
    </row>
    <row r="899" spans="1:33" x14ac:dyDescent="0.35">
      <c r="A899" s="9">
        <v>898</v>
      </c>
      <c r="B899" s="7" t="s">
        <v>114</v>
      </c>
      <c r="C899" s="7" t="s">
        <v>26</v>
      </c>
      <c r="D899" s="7" t="s">
        <v>115</v>
      </c>
      <c r="E899" s="7" t="s">
        <v>116</v>
      </c>
      <c r="F899" s="7" t="s">
        <v>110</v>
      </c>
      <c r="G899" s="7" t="s">
        <v>117</v>
      </c>
      <c r="H899" s="7" t="s">
        <v>31</v>
      </c>
      <c r="I899" s="7" t="s">
        <v>32</v>
      </c>
      <c r="J899" s="7" t="s">
        <v>33</v>
      </c>
      <c r="K899" s="7" t="s">
        <v>1123</v>
      </c>
      <c r="L899" s="7" t="s">
        <v>35</v>
      </c>
      <c r="M899" s="7" t="s">
        <v>36</v>
      </c>
      <c r="N899" s="7" t="s">
        <v>1124</v>
      </c>
      <c r="O899" s="7">
        <v>27.99</v>
      </c>
      <c r="P899" s="7">
        <v>1</v>
      </c>
      <c r="Q899" s="7">
        <v>3.9</v>
      </c>
      <c r="R899" s="7">
        <v>1.97</v>
      </c>
      <c r="S899" s="7" t="s">
        <v>38</v>
      </c>
      <c r="T899" s="7">
        <v>230</v>
      </c>
      <c r="U899" s="7" t="s">
        <v>350</v>
      </c>
      <c r="V899" s="7" t="s">
        <v>375</v>
      </c>
      <c r="W899" s="8" t="s">
        <v>58</v>
      </c>
      <c r="X899" s="3">
        <v>45582</v>
      </c>
      <c r="Y899" s="4" t="str">
        <f>TEXT(India_Data[[#This Row],[Order Date]],"YYYY")</f>
        <v>2024</v>
      </c>
      <c r="Z899" s="4" t="str">
        <f>TEXT(India_Data[[#This Row],[Order Date]],"dddd")</f>
        <v>Thursday</v>
      </c>
      <c r="AA899" s="4" t="str">
        <f>TEXT(India_Data[[#This Row],[Order Date]],"MMMM")</f>
        <v>October</v>
      </c>
      <c r="AB899" s="4">
        <v>45586</v>
      </c>
      <c r="AC899" t="str">
        <f>IF(OR(India_Data[[#This Row],[Dayname]]="Sunday",India_Data[[#This Row],[Dayname]]="Saturday"),"Weekend","Weekday")</f>
        <v>Weekday</v>
      </c>
      <c r="AD899">
        <f>WEEKDAY(India_Data[[#This Row],[Order Date]])</f>
        <v>5</v>
      </c>
      <c r="AE899" t="str">
        <f>IF(OR(India_Data[[#This Row],[Column1]]=1,India_Data[[#This Row],[Column1]]=7),"Weekend","Weekday")</f>
        <v>Weekday</v>
      </c>
      <c r="AF899" s="15">
        <f>WEEKDAY(India_Data[[#This Row],[Order Date]],2)</f>
        <v>4</v>
      </c>
      <c r="AG899" s="15" t="str">
        <f>IF(India_Data[[#This Row],[Column3]]&gt;5,"Weekend","weekday")</f>
        <v>weekday</v>
      </c>
    </row>
    <row r="900" spans="1:33" x14ac:dyDescent="0.35">
      <c r="A900" s="9">
        <v>899</v>
      </c>
      <c r="B900" s="7" t="s">
        <v>436</v>
      </c>
      <c r="C900" s="7" t="s">
        <v>26</v>
      </c>
      <c r="D900" s="7" t="s">
        <v>437</v>
      </c>
      <c r="E900" s="7" t="s">
        <v>438</v>
      </c>
      <c r="F900" s="7" t="s">
        <v>110</v>
      </c>
      <c r="G900" s="7" t="s">
        <v>164</v>
      </c>
      <c r="H900" s="7" t="s">
        <v>165</v>
      </c>
      <c r="I900" s="7" t="s">
        <v>32</v>
      </c>
      <c r="J900" s="7" t="s">
        <v>47</v>
      </c>
      <c r="K900" s="7" t="s">
        <v>834</v>
      </c>
      <c r="L900" s="7" t="s">
        <v>35</v>
      </c>
      <c r="M900" s="7" t="s">
        <v>275</v>
      </c>
      <c r="N900" s="7" t="s">
        <v>835</v>
      </c>
      <c r="O900" s="7">
        <v>194.34</v>
      </c>
      <c r="P900" s="7">
        <v>2</v>
      </c>
      <c r="Q900" s="7">
        <v>36.9</v>
      </c>
      <c r="R900" s="7">
        <v>15.91</v>
      </c>
      <c r="S900" s="7" t="s">
        <v>38</v>
      </c>
      <c r="T900" s="7">
        <v>470</v>
      </c>
      <c r="U900" s="7" t="s">
        <v>350</v>
      </c>
      <c r="V900" s="7" t="s">
        <v>362</v>
      </c>
      <c r="W900" s="8" t="s">
        <v>58</v>
      </c>
      <c r="X900" s="3">
        <v>45582</v>
      </c>
      <c r="Y900" s="4" t="str">
        <f>TEXT(India_Data[[#This Row],[Order Date]],"YYYY")</f>
        <v>2024</v>
      </c>
      <c r="Z900" s="4" t="str">
        <f>TEXT(India_Data[[#This Row],[Order Date]],"dddd")</f>
        <v>Thursday</v>
      </c>
      <c r="AA900" s="4" t="str">
        <f>TEXT(India_Data[[#This Row],[Order Date]],"MMMM")</f>
        <v>October</v>
      </c>
      <c r="AB900" s="4">
        <v>45586</v>
      </c>
      <c r="AC900" t="str">
        <f>IF(OR(India_Data[[#This Row],[Dayname]]="Sunday",India_Data[[#This Row],[Dayname]]="Saturday"),"Weekend","Weekday")</f>
        <v>Weekday</v>
      </c>
      <c r="AD900">
        <f>WEEKDAY(India_Data[[#This Row],[Order Date]])</f>
        <v>5</v>
      </c>
      <c r="AE900" t="str">
        <f>IF(OR(India_Data[[#This Row],[Column1]]=1,India_Data[[#This Row],[Column1]]=7),"Weekend","Weekday")</f>
        <v>Weekday</v>
      </c>
      <c r="AF900" s="15">
        <f>WEEKDAY(India_Data[[#This Row],[Order Date]],2)</f>
        <v>4</v>
      </c>
      <c r="AG900" s="15" t="str">
        <f>IF(India_Data[[#This Row],[Column3]]&gt;5,"Weekend","weekday")</f>
        <v>weekday</v>
      </c>
    </row>
    <row r="901" spans="1:33" x14ac:dyDescent="0.35">
      <c r="A901" s="9">
        <v>900</v>
      </c>
      <c r="B901" s="7" t="s">
        <v>327</v>
      </c>
      <c r="C901" s="7" t="s">
        <v>26</v>
      </c>
      <c r="D901" s="7" t="s">
        <v>328</v>
      </c>
      <c r="E901" s="7" t="s">
        <v>329</v>
      </c>
      <c r="F901" s="7" t="s">
        <v>110</v>
      </c>
      <c r="G901" s="7" t="s">
        <v>89</v>
      </c>
      <c r="H901" s="7" t="s">
        <v>303</v>
      </c>
      <c r="I901" s="7" t="s">
        <v>32</v>
      </c>
      <c r="J901" s="7" t="s">
        <v>33</v>
      </c>
      <c r="K901" s="7" t="s">
        <v>836</v>
      </c>
      <c r="L901" s="7" t="s">
        <v>35</v>
      </c>
      <c r="M901" s="7" t="s">
        <v>105</v>
      </c>
      <c r="N901" s="7" t="s">
        <v>837</v>
      </c>
      <c r="O901" s="7">
        <v>39.6</v>
      </c>
      <c r="P901" s="7">
        <v>2</v>
      </c>
      <c r="Q901" s="7">
        <v>16.98</v>
      </c>
      <c r="R901" s="7">
        <v>0.85</v>
      </c>
      <c r="S901" s="7" t="s">
        <v>38</v>
      </c>
      <c r="T901" s="7">
        <v>132</v>
      </c>
      <c r="U901" s="7" t="s">
        <v>350</v>
      </c>
      <c r="V901" s="7" t="s">
        <v>351</v>
      </c>
      <c r="W901" s="8" t="s">
        <v>41</v>
      </c>
      <c r="X901" s="3">
        <v>45483</v>
      </c>
      <c r="Y901" s="4" t="str">
        <f>TEXT(India_Data[[#This Row],[Order Date]],"YYYY")</f>
        <v>2024</v>
      </c>
      <c r="Z901" s="4" t="str">
        <f>TEXT(India_Data[[#This Row],[Order Date]],"dddd")</f>
        <v>Wednesday</v>
      </c>
      <c r="AA901" s="4" t="str">
        <f>TEXT(India_Data[[#This Row],[Order Date]],"MMMM")</f>
        <v>July</v>
      </c>
      <c r="AB901" s="4">
        <v>45606</v>
      </c>
      <c r="AC901" t="str">
        <f>IF(OR(India_Data[[#This Row],[Dayname]]="Sunday",India_Data[[#This Row],[Dayname]]="Saturday"),"Weekend","Weekday")</f>
        <v>Weekday</v>
      </c>
      <c r="AD901">
        <f>WEEKDAY(India_Data[[#This Row],[Order Date]])</f>
        <v>4</v>
      </c>
      <c r="AE901" t="str">
        <f>IF(OR(India_Data[[#This Row],[Column1]]=1,India_Data[[#This Row],[Column1]]=7),"Weekend","Weekday")</f>
        <v>Weekday</v>
      </c>
      <c r="AF901" s="15">
        <f>WEEKDAY(India_Data[[#This Row],[Order Date]],2)</f>
        <v>3</v>
      </c>
      <c r="AG901" s="15" t="str">
        <f>IF(India_Data[[#This Row],[Column3]]&gt;5,"Weekend","weekday")</f>
        <v>weekday</v>
      </c>
    </row>
    <row r="902" spans="1:33" x14ac:dyDescent="0.35">
      <c r="A902" s="9">
        <v>901</v>
      </c>
      <c r="B902" s="7" t="s">
        <v>838</v>
      </c>
      <c r="C902" s="7" t="s">
        <v>26</v>
      </c>
      <c r="D902" s="7" t="s">
        <v>839</v>
      </c>
      <c r="E902" s="7" t="s">
        <v>840</v>
      </c>
      <c r="F902" s="7" t="s">
        <v>110</v>
      </c>
      <c r="G902" s="7" t="s">
        <v>150</v>
      </c>
      <c r="H902" s="7" t="s">
        <v>46</v>
      </c>
      <c r="I902" s="7" t="s">
        <v>32</v>
      </c>
      <c r="J902" s="7" t="s">
        <v>47</v>
      </c>
      <c r="K902" s="7" t="s">
        <v>513</v>
      </c>
      <c r="L902" s="7" t="s">
        <v>35</v>
      </c>
      <c r="M902" s="7" t="s">
        <v>98</v>
      </c>
      <c r="N902" s="7" t="s">
        <v>514</v>
      </c>
      <c r="O902" s="7">
        <v>36.659999999999997</v>
      </c>
      <c r="P902" s="7">
        <v>2</v>
      </c>
      <c r="Q902" s="7">
        <v>2.88</v>
      </c>
      <c r="R902" s="7">
        <v>1</v>
      </c>
      <c r="S902" s="7" t="s">
        <v>38</v>
      </c>
      <c r="T902" s="7">
        <v>175</v>
      </c>
      <c r="U902" s="7" t="s">
        <v>350</v>
      </c>
      <c r="V902" s="7" t="s">
        <v>356</v>
      </c>
      <c r="W902" s="8" t="s">
        <v>58</v>
      </c>
      <c r="X902" s="3">
        <v>45542</v>
      </c>
      <c r="Y902" s="4" t="str">
        <f>TEXT(India_Data[[#This Row],[Order Date]],"YYYY")</f>
        <v>2024</v>
      </c>
      <c r="Z902" s="4" t="str">
        <f>TEXT(India_Data[[#This Row],[Order Date]],"dddd")</f>
        <v>Saturday</v>
      </c>
      <c r="AA902" s="4" t="str">
        <f>TEXT(India_Data[[#This Row],[Order Date]],"MMMM")</f>
        <v>September</v>
      </c>
      <c r="AB902" s="4">
        <v>45486</v>
      </c>
      <c r="AC902" t="str">
        <f>IF(OR(India_Data[[#This Row],[Dayname]]="Sunday",India_Data[[#This Row],[Dayname]]="Saturday"),"Weekend","Weekday")</f>
        <v>Weekend</v>
      </c>
      <c r="AD902">
        <f>WEEKDAY(India_Data[[#This Row],[Order Date]])</f>
        <v>7</v>
      </c>
      <c r="AE902" t="str">
        <f>IF(OR(India_Data[[#This Row],[Column1]]=1,India_Data[[#This Row],[Column1]]=7),"Weekend","Weekday")</f>
        <v>Weekend</v>
      </c>
      <c r="AF902" s="15">
        <f>WEEKDAY(India_Data[[#This Row],[Order Date]],2)</f>
        <v>6</v>
      </c>
      <c r="AG902" s="15" t="str">
        <f>IF(India_Data[[#This Row],[Column3]]&gt;5,"Weekend","weekday")</f>
        <v>Weekend</v>
      </c>
    </row>
    <row r="903" spans="1:33" x14ac:dyDescent="0.35">
      <c r="A903" s="9">
        <v>902</v>
      </c>
      <c r="B903" s="7" t="s">
        <v>841</v>
      </c>
      <c r="C903" s="7" t="s">
        <v>26</v>
      </c>
      <c r="D903" s="7" t="s">
        <v>842</v>
      </c>
      <c r="E903" s="7" t="s">
        <v>843</v>
      </c>
      <c r="F903" s="7" t="s">
        <v>110</v>
      </c>
      <c r="G903" s="7" t="s">
        <v>627</v>
      </c>
      <c r="H903" s="7" t="s">
        <v>627</v>
      </c>
      <c r="I903" s="7" t="s">
        <v>32</v>
      </c>
      <c r="J903" s="7" t="s">
        <v>47</v>
      </c>
      <c r="K903" s="7" t="s">
        <v>844</v>
      </c>
      <c r="L903" s="7" t="s">
        <v>35</v>
      </c>
      <c r="M903" s="7" t="s">
        <v>145</v>
      </c>
      <c r="N903" s="7" t="s">
        <v>845</v>
      </c>
      <c r="O903" s="7">
        <v>34.979999999999997</v>
      </c>
      <c r="P903" s="7">
        <v>2</v>
      </c>
      <c r="Q903" s="7">
        <v>11.16</v>
      </c>
      <c r="R903" s="7">
        <v>2.65</v>
      </c>
      <c r="S903" s="7" t="s">
        <v>38</v>
      </c>
      <c r="T903" s="7">
        <v>617</v>
      </c>
      <c r="U903" s="7" t="s">
        <v>350</v>
      </c>
      <c r="V903" s="7" t="s">
        <v>375</v>
      </c>
      <c r="W903" s="8" t="s">
        <v>58</v>
      </c>
      <c r="X903" s="3">
        <v>45607</v>
      </c>
      <c r="Y903" s="4" t="str">
        <f>TEXT(India_Data[[#This Row],[Order Date]],"YYYY")</f>
        <v>2024</v>
      </c>
      <c r="Z903" s="4" t="str">
        <f>TEXT(India_Data[[#This Row],[Order Date]],"dddd")</f>
        <v>Monday</v>
      </c>
      <c r="AA903" s="4" t="str">
        <f>TEXT(India_Data[[#This Row],[Order Date]],"MMMM")</f>
        <v>November</v>
      </c>
      <c r="AB903" s="4">
        <v>45611</v>
      </c>
      <c r="AC903" t="str">
        <f>IF(OR(India_Data[[#This Row],[Dayname]]="Sunday",India_Data[[#This Row],[Dayname]]="Saturday"),"Weekend","Weekday")</f>
        <v>Weekday</v>
      </c>
      <c r="AD903">
        <f>WEEKDAY(India_Data[[#This Row],[Order Date]])</f>
        <v>2</v>
      </c>
      <c r="AE903" t="str">
        <f>IF(OR(India_Data[[#This Row],[Column1]]=1,India_Data[[#This Row],[Column1]]=7),"Weekend","Weekday")</f>
        <v>Weekday</v>
      </c>
      <c r="AF903" s="15">
        <f>WEEKDAY(India_Data[[#This Row],[Order Date]],2)</f>
        <v>1</v>
      </c>
      <c r="AG903" s="15" t="str">
        <f>IF(India_Data[[#This Row],[Column3]]&gt;5,"Weekend","weekday")</f>
        <v>weekday</v>
      </c>
    </row>
    <row r="904" spans="1:33" x14ac:dyDescent="0.35">
      <c r="A904" s="9">
        <v>903</v>
      </c>
      <c r="B904" s="7" t="s">
        <v>846</v>
      </c>
      <c r="C904" s="7" t="s">
        <v>26</v>
      </c>
      <c r="D904" s="7" t="s">
        <v>847</v>
      </c>
      <c r="E904" s="7" t="s">
        <v>848</v>
      </c>
      <c r="F904" s="7" t="s">
        <v>110</v>
      </c>
      <c r="G904" s="7" t="s">
        <v>802</v>
      </c>
      <c r="H904" s="7" t="s">
        <v>63</v>
      </c>
      <c r="I904" s="7" t="s">
        <v>32</v>
      </c>
      <c r="J904" s="7" t="s">
        <v>54</v>
      </c>
      <c r="K904" s="7" t="s">
        <v>849</v>
      </c>
      <c r="L904" s="7" t="s">
        <v>35</v>
      </c>
      <c r="M904" s="7" t="s">
        <v>159</v>
      </c>
      <c r="N904" s="7" t="s">
        <v>850</v>
      </c>
      <c r="O904" s="7">
        <v>47.04</v>
      </c>
      <c r="P904" s="7">
        <v>2</v>
      </c>
      <c r="Q904" s="7">
        <v>17.399999999999999</v>
      </c>
      <c r="R904" s="7">
        <v>3.49</v>
      </c>
      <c r="S904" s="7" t="s">
        <v>38</v>
      </c>
      <c r="T904" s="7">
        <v>639</v>
      </c>
      <c r="U904" s="7" t="s">
        <v>350</v>
      </c>
      <c r="V904" s="7" t="s">
        <v>351</v>
      </c>
      <c r="W904" s="8" t="s">
        <v>41</v>
      </c>
      <c r="X904" s="3">
        <v>45306</v>
      </c>
      <c r="Y904" s="4" t="str">
        <f>TEXT(India_Data[[#This Row],[Order Date]],"YYYY")</f>
        <v>2024</v>
      </c>
      <c r="Z904" s="4" t="str">
        <f>TEXT(India_Data[[#This Row],[Order Date]],"dddd")</f>
        <v>Monday</v>
      </c>
      <c r="AA904" s="4" t="str">
        <f>TEXT(India_Data[[#This Row],[Order Date]],"MMMM")</f>
        <v>January</v>
      </c>
      <c r="AB904" s="4">
        <v>45310</v>
      </c>
      <c r="AC904" t="str">
        <f>IF(OR(India_Data[[#This Row],[Dayname]]="Sunday",India_Data[[#This Row],[Dayname]]="Saturday"),"Weekend","Weekday")</f>
        <v>Weekday</v>
      </c>
      <c r="AD904">
        <f>WEEKDAY(India_Data[[#This Row],[Order Date]])</f>
        <v>2</v>
      </c>
      <c r="AE904" t="str">
        <f>IF(OR(India_Data[[#This Row],[Column1]]=1,India_Data[[#This Row],[Column1]]=7),"Weekend","Weekday")</f>
        <v>Weekday</v>
      </c>
      <c r="AF904" s="15">
        <f>WEEKDAY(India_Data[[#This Row],[Order Date]],2)</f>
        <v>1</v>
      </c>
      <c r="AG904" s="15" t="str">
        <f>IF(India_Data[[#This Row],[Column3]]&gt;5,"Weekend","weekday")</f>
        <v>weekday</v>
      </c>
    </row>
    <row r="905" spans="1:33" x14ac:dyDescent="0.35">
      <c r="A905" s="9">
        <v>904</v>
      </c>
      <c r="B905" s="7" t="s">
        <v>668</v>
      </c>
      <c r="C905" s="7" t="s">
        <v>26</v>
      </c>
      <c r="D905" s="7" t="s">
        <v>669</v>
      </c>
      <c r="E905" s="7" t="s">
        <v>670</v>
      </c>
      <c r="F905" s="7" t="s">
        <v>110</v>
      </c>
      <c r="G905" s="7" t="s">
        <v>671</v>
      </c>
      <c r="H905" s="7" t="s">
        <v>672</v>
      </c>
      <c r="I905" s="7" t="s">
        <v>32</v>
      </c>
      <c r="J905" s="7" t="s">
        <v>33</v>
      </c>
      <c r="K905" s="7" t="s">
        <v>851</v>
      </c>
      <c r="L905" s="7" t="s">
        <v>35</v>
      </c>
      <c r="M905" s="7" t="s">
        <v>159</v>
      </c>
      <c r="N905" s="7" t="s">
        <v>852</v>
      </c>
      <c r="O905" s="7">
        <v>28.44</v>
      </c>
      <c r="P905" s="7">
        <v>2</v>
      </c>
      <c r="Q905" s="7">
        <v>0</v>
      </c>
      <c r="R905" s="7">
        <v>2.75</v>
      </c>
      <c r="S905" s="7" t="s">
        <v>38</v>
      </c>
      <c r="T905" s="7">
        <v>78</v>
      </c>
      <c r="U905" s="7" t="s">
        <v>350</v>
      </c>
      <c r="V905" s="7" t="s">
        <v>356</v>
      </c>
      <c r="W905" s="8" t="s">
        <v>41</v>
      </c>
      <c r="X905" s="3">
        <v>44819</v>
      </c>
      <c r="Y905" s="4" t="str">
        <f>TEXT(India_Data[[#This Row],[Order Date]],"YYYY")</f>
        <v>2022</v>
      </c>
      <c r="Z905" s="4" t="str">
        <f>TEXT(India_Data[[#This Row],[Order Date]],"dddd")</f>
        <v>Thursday</v>
      </c>
      <c r="AA905" s="4" t="str">
        <f>TEXT(India_Data[[#This Row],[Order Date]],"MMMM")</f>
        <v>September</v>
      </c>
      <c r="AB905" s="4">
        <v>44823</v>
      </c>
      <c r="AC905" t="str">
        <f>IF(OR(India_Data[[#This Row],[Dayname]]="Sunday",India_Data[[#This Row],[Dayname]]="Saturday"),"Weekend","Weekday")</f>
        <v>Weekday</v>
      </c>
      <c r="AD905">
        <f>WEEKDAY(India_Data[[#This Row],[Order Date]])</f>
        <v>5</v>
      </c>
      <c r="AE905" t="str">
        <f>IF(OR(India_Data[[#This Row],[Column1]]=1,India_Data[[#This Row],[Column1]]=7),"Weekend","Weekday")</f>
        <v>Weekday</v>
      </c>
      <c r="AF905" s="15">
        <f>WEEKDAY(India_Data[[#This Row],[Order Date]],2)</f>
        <v>4</v>
      </c>
      <c r="AG905" s="15" t="str">
        <f>IF(India_Data[[#This Row],[Column3]]&gt;5,"Weekend","weekday")</f>
        <v>weekday</v>
      </c>
    </row>
    <row r="906" spans="1:33" x14ac:dyDescent="0.35">
      <c r="A906" s="9">
        <v>905</v>
      </c>
      <c r="B906" s="7" t="s">
        <v>853</v>
      </c>
      <c r="C906" s="7" t="s">
        <v>26</v>
      </c>
      <c r="D906" s="7" t="s">
        <v>854</v>
      </c>
      <c r="E906" s="7" t="s">
        <v>855</v>
      </c>
      <c r="F906" s="7" t="s">
        <v>110</v>
      </c>
      <c r="G906" s="7" t="s">
        <v>135</v>
      </c>
      <c r="H906" s="7" t="s">
        <v>136</v>
      </c>
      <c r="I906" s="7" t="s">
        <v>32</v>
      </c>
      <c r="J906" s="7" t="s">
        <v>54</v>
      </c>
      <c r="K906" s="7" t="s">
        <v>596</v>
      </c>
      <c r="L906" s="7" t="s">
        <v>35</v>
      </c>
      <c r="M906" s="7" t="s">
        <v>36</v>
      </c>
      <c r="N906" s="7" t="s">
        <v>597</v>
      </c>
      <c r="O906" s="7">
        <v>56.52</v>
      </c>
      <c r="P906" s="7">
        <v>2</v>
      </c>
      <c r="Q906" s="7">
        <v>23.7</v>
      </c>
      <c r="R906" s="7">
        <v>2.77</v>
      </c>
      <c r="S906" s="7" t="s">
        <v>38</v>
      </c>
      <c r="T906" s="7">
        <v>780</v>
      </c>
      <c r="U906" s="7" t="s">
        <v>350</v>
      </c>
      <c r="V906" s="7" t="s">
        <v>375</v>
      </c>
      <c r="W906" s="8" t="s">
        <v>41</v>
      </c>
      <c r="X906" s="3">
        <v>45258</v>
      </c>
      <c r="Y906" s="4" t="str">
        <f>TEXT(India_Data[[#This Row],[Order Date]],"YYYY")</f>
        <v>2023</v>
      </c>
      <c r="Z906" s="4" t="str">
        <f>TEXT(India_Data[[#This Row],[Order Date]],"dddd")</f>
        <v>Tuesday</v>
      </c>
      <c r="AA906" s="4" t="str">
        <f>TEXT(India_Data[[#This Row],[Order Date]],"MMMM")</f>
        <v>November</v>
      </c>
      <c r="AB906" s="4">
        <v>44969</v>
      </c>
      <c r="AC906" t="str">
        <f>IF(OR(India_Data[[#This Row],[Dayname]]="Sunday",India_Data[[#This Row],[Dayname]]="Saturday"),"Weekend","Weekday")</f>
        <v>Weekday</v>
      </c>
      <c r="AD906">
        <f>WEEKDAY(India_Data[[#This Row],[Order Date]])</f>
        <v>3</v>
      </c>
      <c r="AE906" t="str">
        <f>IF(OR(India_Data[[#This Row],[Column1]]=1,India_Data[[#This Row],[Column1]]=7),"Weekend","Weekday")</f>
        <v>Weekday</v>
      </c>
      <c r="AF906" s="15">
        <f>WEEKDAY(India_Data[[#This Row],[Order Date]],2)</f>
        <v>2</v>
      </c>
      <c r="AG906" s="15" t="str">
        <f>IF(India_Data[[#This Row],[Column3]]&gt;5,"Weekend","weekday")</f>
        <v>weekday</v>
      </c>
    </row>
    <row r="907" spans="1:33" x14ac:dyDescent="0.35">
      <c r="A907" s="9">
        <v>906</v>
      </c>
      <c r="B907" s="7" t="s">
        <v>856</v>
      </c>
      <c r="C907" s="7" t="s">
        <v>26</v>
      </c>
      <c r="D907" s="7" t="s">
        <v>857</v>
      </c>
      <c r="E907" s="7" t="s">
        <v>858</v>
      </c>
      <c r="F907" s="7" t="s">
        <v>171</v>
      </c>
      <c r="G907" s="7" t="s">
        <v>702</v>
      </c>
      <c r="H907" s="7" t="s">
        <v>252</v>
      </c>
      <c r="I907" s="7" t="s">
        <v>32</v>
      </c>
      <c r="J907" s="7" t="s">
        <v>47</v>
      </c>
      <c r="K907" s="7" t="s">
        <v>859</v>
      </c>
      <c r="L907" s="7" t="s">
        <v>35</v>
      </c>
      <c r="M907" s="7" t="s">
        <v>145</v>
      </c>
      <c r="N907" s="7" t="s">
        <v>860</v>
      </c>
      <c r="O907" s="7">
        <v>423.24</v>
      </c>
      <c r="P907" s="7">
        <v>2</v>
      </c>
      <c r="Q907" s="7">
        <v>21.12</v>
      </c>
      <c r="R907" s="7">
        <v>47.53</v>
      </c>
      <c r="S907" s="7" t="s">
        <v>38</v>
      </c>
      <c r="T907" s="7">
        <v>74</v>
      </c>
      <c r="U907" s="7" t="s">
        <v>350</v>
      </c>
      <c r="V907" s="7" t="s">
        <v>362</v>
      </c>
      <c r="W907" s="8" t="s">
        <v>58</v>
      </c>
      <c r="X907" s="3">
        <v>45602</v>
      </c>
      <c r="Y907" s="4" t="str">
        <f>TEXT(India_Data[[#This Row],[Order Date]],"YYYY")</f>
        <v>2024</v>
      </c>
      <c r="Z907" s="4" t="str">
        <f>TEXT(India_Data[[#This Row],[Order Date]],"dddd")</f>
        <v>Wednesday</v>
      </c>
      <c r="AA907" s="4" t="str">
        <f>TEXT(India_Data[[#This Row],[Order Date]],"MMMM")</f>
        <v>November</v>
      </c>
      <c r="AB907" s="4">
        <v>45458</v>
      </c>
      <c r="AC907" t="str">
        <f>IF(OR(India_Data[[#This Row],[Dayname]]="Sunday",India_Data[[#This Row],[Dayname]]="Saturday"),"Weekend","Weekday")</f>
        <v>Weekday</v>
      </c>
      <c r="AD907">
        <f>WEEKDAY(India_Data[[#This Row],[Order Date]])</f>
        <v>4</v>
      </c>
      <c r="AE907" t="str">
        <f>IF(OR(India_Data[[#This Row],[Column1]]=1,India_Data[[#This Row],[Column1]]=7),"Weekend","Weekday")</f>
        <v>Weekday</v>
      </c>
      <c r="AF907" s="15">
        <f>WEEKDAY(India_Data[[#This Row],[Order Date]],2)</f>
        <v>3</v>
      </c>
      <c r="AG907" s="15" t="str">
        <f>IF(India_Data[[#This Row],[Column3]]&gt;5,"Weekend","weekday")</f>
        <v>weekday</v>
      </c>
    </row>
    <row r="908" spans="1:33" x14ac:dyDescent="0.35">
      <c r="A908" s="9">
        <v>907</v>
      </c>
      <c r="B908" s="7" t="s">
        <v>861</v>
      </c>
      <c r="C908" s="7" t="s">
        <v>26</v>
      </c>
      <c r="D908" s="7" t="s">
        <v>862</v>
      </c>
      <c r="E908" s="7" t="s">
        <v>863</v>
      </c>
      <c r="F908" s="7" t="s">
        <v>171</v>
      </c>
      <c r="G908" s="7" t="s">
        <v>164</v>
      </c>
      <c r="H908" s="7" t="s">
        <v>165</v>
      </c>
      <c r="I908" s="7" t="s">
        <v>32</v>
      </c>
      <c r="J908" s="7" t="s">
        <v>47</v>
      </c>
      <c r="K908" s="7" t="s">
        <v>864</v>
      </c>
      <c r="L908" s="7" t="s">
        <v>35</v>
      </c>
      <c r="M908" s="7" t="s">
        <v>145</v>
      </c>
      <c r="N908" s="7" t="s">
        <v>865</v>
      </c>
      <c r="O908" s="7">
        <v>408.36</v>
      </c>
      <c r="P908" s="7">
        <v>2</v>
      </c>
      <c r="Q908" s="7">
        <v>57.12</v>
      </c>
      <c r="R908" s="7">
        <v>39.770000000000003</v>
      </c>
      <c r="S908" s="7" t="s">
        <v>38</v>
      </c>
      <c r="T908" s="7">
        <v>800</v>
      </c>
      <c r="U908" s="7" t="s">
        <v>350</v>
      </c>
      <c r="V908" s="7" t="s">
        <v>351</v>
      </c>
      <c r="W908" s="8" t="s">
        <v>41</v>
      </c>
      <c r="X908" s="3">
        <v>45477</v>
      </c>
      <c r="Y908" s="4" t="str">
        <f>TEXT(India_Data[[#This Row],[Order Date]],"YYYY")</f>
        <v>2024</v>
      </c>
      <c r="Z908" s="4" t="str">
        <f>TEXT(India_Data[[#This Row],[Order Date]],"dddd")</f>
        <v>Thursday</v>
      </c>
      <c r="AA908" s="4" t="str">
        <f>TEXT(India_Data[[#This Row],[Order Date]],"MMMM")</f>
        <v>July</v>
      </c>
      <c r="AB908" s="4">
        <v>45630</v>
      </c>
      <c r="AC908" t="str">
        <f>IF(OR(India_Data[[#This Row],[Dayname]]="Sunday",India_Data[[#This Row],[Dayname]]="Saturday"),"Weekend","Weekday")</f>
        <v>Weekday</v>
      </c>
      <c r="AD908">
        <f>WEEKDAY(India_Data[[#This Row],[Order Date]])</f>
        <v>5</v>
      </c>
      <c r="AE908" t="str">
        <f>IF(OR(India_Data[[#This Row],[Column1]]=1,India_Data[[#This Row],[Column1]]=7),"Weekend","Weekday")</f>
        <v>Weekday</v>
      </c>
      <c r="AF908" s="15">
        <f>WEEKDAY(India_Data[[#This Row],[Order Date]],2)</f>
        <v>4</v>
      </c>
      <c r="AG908" s="15" t="str">
        <f>IF(India_Data[[#This Row],[Column3]]&gt;5,"Weekend","weekday")</f>
        <v>weekday</v>
      </c>
    </row>
    <row r="909" spans="1:33" x14ac:dyDescent="0.35">
      <c r="A909" s="9">
        <v>908</v>
      </c>
      <c r="B909" s="7" t="s">
        <v>470</v>
      </c>
      <c r="C909" s="7" t="s">
        <v>26</v>
      </c>
      <c r="D909" s="7" t="s">
        <v>471</v>
      </c>
      <c r="E909" s="7" t="s">
        <v>472</v>
      </c>
      <c r="F909" s="7" t="s">
        <v>171</v>
      </c>
      <c r="G909" s="7" t="s">
        <v>473</v>
      </c>
      <c r="H909" s="7" t="s">
        <v>31</v>
      </c>
      <c r="I909" s="7" t="s">
        <v>32</v>
      </c>
      <c r="J909" s="7" t="s">
        <v>33</v>
      </c>
      <c r="K909" s="7" t="s">
        <v>866</v>
      </c>
      <c r="L909" s="7" t="s">
        <v>35</v>
      </c>
      <c r="M909" s="7" t="s">
        <v>145</v>
      </c>
      <c r="N909" s="7" t="s">
        <v>867</v>
      </c>
      <c r="O909" s="7">
        <v>47.4</v>
      </c>
      <c r="P909" s="7">
        <v>2</v>
      </c>
      <c r="Q909" s="7">
        <v>9.9</v>
      </c>
      <c r="R909" s="7">
        <v>3.98</v>
      </c>
      <c r="S909" s="7" t="s">
        <v>38</v>
      </c>
      <c r="T909" s="7">
        <v>632</v>
      </c>
      <c r="U909" s="7" t="s">
        <v>350</v>
      </c>
      <c r="V909" s="7" t="s">
        <v>356</v>
      </c>
      <c r="W909" s="8" t="s">
        <v>58</v>
      </c>
      <c r="X909" s="3">
        <v>45595</v>
      </c>
      <c r="Y909" s="4" t="str">
        <f>TEXT(India_Data[[#This Row],[Order Date]],"YYYY")</f>
        <v>2024</v>
      </c>
      <c r="Z909" s="4" t="str">
        <f>TEXT(India_Data[[#This Row],[Order Date]],"dddd")</f>
        <v>Wednesday</v>
      </c>
      <c r="AA909" s="4" t="str">
        <f>TEXT(India_Data[[#This Row],[Order Date]],"MMMM")</f>
        <v>October</v>
      </c>
      <c r="AB909" s="4">
        <v>45362</v>
      </c>
      <c r="AC909" t="str">
        <f>IF(OR(India_Data[[#This Row],[Dayname]]="Sunday",India_Data[[#This Row],[Dayname]]="Saturday"),"Weekend","Weekday")</f>
        <v>Weekday</v>
      </c>
      <c r="AD909">
        <f>WEEKDAY(India_Data[[#This Row],[Order Date]])</f>
        <v>4</v>
      </c>
      <c r="AE909" t="str">
        <f>IF(OR(India_Data[[#This Row],[Column1]]=1,India_Data[[#This Row],[Column1]]=7),"Weekend","Weekday")</f>
        <v>Weekday</v>
      </c>
      <c r="AF909" s="15">
        <f>WEEKDAY(India_Data[[#This Row],[Order Date]],2)</f>
        <v>3</v>
      </c>
      <c r="AG909" s="15" t="str">
        <f>IF(India_Data[[#This Row],[Column3]]&gt;5,"Weekend","weekday")</f>
        <v>weekday</v>
      </c>
    </row>
    <row r="910" spans="1:33" x14ac:dyDescent="0.35">
      <c r="A910" s="9">
        <v>909</v>
      </c>
      <c r="B910" s="7" t="s">
        <v>470</v>
      </c>
      <c r="C910" s="7" t="s">
        <v>26</v>
      </c>
      <c r="D910" s="7" t="s">
        <v>471</v>
      </c>
      <c r="E910" s="7" t="s">
        <v>472</v>
      </c>
      <c r="F910" s="7" t="s">
        <v>171</v>
      </c>
      <c r="G910" s="7" t="s">
        <v>473</v>
      </c>
      <c r="H910" s="7" t="s">
        <v>31</v>
      </c>
      <c r="I910" s="7" t="s">
        <v>32</v>
      </c>
      <c r="J910" s="7" t="s">
        <v>33</v>
      </c>
      <c r="K910" s="7" t="s">
        <v>868</v>
      </c>
      <c r="L910" s="7" t="s">
        <v>35</v>
      </c>
      <c r="M910" s="7" t="s">
        <v>159</v>
      </c>
      <c r="N910" s="7" t="s">
        <v>869</v>
      </c>
      <c r="O910" s="7">
        <v>33.18</v>
      </c>
      <c r="P910" s="7">
        <v>2</v>
      </c>
      <c r="Q910" s="7">
        <v>1.98</v>
      </c>
      <c r="R910" s="7">
        <v>2.52</v>
      </c>
      <c r="S910" s="7" t="s">
        <v>38</v>
      </c>
      <c r="T910" s="7">
        <v>497</v>
      </c>
      <c r="U910" s="7" t="s">
        <v>350</v>
      </c>
      <c r="V910" s="7" t="s">
        <v>375</v>
      </c>
      <c r="W910" s="8" t="s">
        <v>58</v>
      </c>
      <c r="X910" s="3">
        <v>44528</v>
      </c>
      <c r="Y910" s="4" t="str">
        <f>TEXT(India_Data[[#This Row],[Order Date]],"YYYY")</f>
        <v>2021</v>
      </c>
      <c r="Z910" s="4" t="str">
        <f>TEXT(India_Data[[#This Row],[Order Date]],"dddd")</f>
        <v>Sunday</v>
      </c>
      <c r="AA910" s="4" t="str">
        <f>TEXT(India_Data[[#This Row],[Order Date]],"MMMM")</f>
        <v>November</v>
      </c>
      <c r="AB910" s="4">
        <v>44239</v>
      </c>
      <c r="AC910" t="str">
        <f>IF(OR(India_Data[[#This Row],[Dayname]]="Sunday",India_Data[[#This Row],[Dayname]]="Saturday"),"Weekend","Weekday")</f>
        <v>Weekend</v>
      </c>
      <c r="AD910">
        <f>WEEKDAY(India_Data[[#This Row],[Order Date]])</f>
        <v>1</v>
      </c>
      <c r="AE910" t="str">
        <f>IF(OR(India_Data[[#This Row],[Column1]]=1,India_Data[[#This Row],[Column1]]=7),"Weekend","Weekday")</f>
        <v>Weekend</v>
      </c>
      <c r="AF910" s="15">
        <f>WEEKDAY(India_Data[[#This Row],[Order Date]],2)</f>
        <v>7</v>
      </c>
      <c r="AG910" s="15" t="str">
        <f>IF(India_Data[[#This Row],[Column3]]&gt;5,"Weekend","weekday")</f>
        <v>Weekend</v>
      </c>
    </row>
    <row r="911" spans="1:33" x14ac:dyDescent="0.35">
      <c r="A911" s="9">
        <v>910</v>
      </c>
      <c r="B911" s="7" t="s">
        <v>332</v>
      </c>
      <c r="C911" s="7" t="s">
        <v>26</v>
      </c>
      <c r="D911" s="7" t="s">
        <v>333</v>
      </c>
      <c r="E911" s="7" t="s">
        <v>334</v>
      </c>
      <c r="F911" s="7" t="s">
        <v>171</v>
      </c>
      <c r="G911" s="7" t="s">
        <v>335</v>
      </c>
      <c r="H911" s="7" t="s">
        <v>335</v>
      </c>
      <c r="I911" s="7" t="s">
        <v>32</v>
      </c>
      <c r="J911" s="7" t="s">
        <v>33</v>
      </c>
      <c r="K911" s="7" t="s">
        <v>535</v>
      </c>
      <c r="L911" s="7" t="s">
        <v>35</v>
      </c>
      <c r="M911" s="7" t="s">
        <v>91</v>
      </c>
      <c r="N911" s="7" t="s">
        <v>536</v>
      </c>
      <c r="O911" s="7">
        <v>22.92</v>
      </c>
      <c r="P911" s="7">
        <v>2</v>
      </c>
      <c r="Q911" s="7">
        <v>10.98</v>
      </c>
      <c r="R911" s="7">
        <v>1.26</v>
      </c>
      <c r="S911" s="7" t="s">
        <v>38</v>
      </c>
      <c r="T911" s="7">
        <v>540</v>
      </c>
      <c r="U911" s="7" t="s">
        <v>350</v>
      </c>
      <c r="V911" s="7" t="s">
        <v>362</v>
      </c>
      <c r="W911" s="8" t="s">
        <v>41</v>
      </c>
      <c r="X911" s="3">
        <v>45581</v>
      </c>
      <c r="Y911" s="4" t="str">
        <f>TEXT(India_Data[[#This Row],[Order Date]],"YYYY")</f>
        <v>2024</v>
      </c>
      <c r="Z911" s="4" t="str">
        <f>TEXT(India_Data[[#This Row],[Order Date]],"dddd")</f>
        <v>Wednesday</v>
      </c>
      <c r="AA911" s="4" t="str">
        <f>TEXT(India_Data[[#This Row],[Order Date]],"MMMM")</f>
        <v>October</v>
      </c>
      <c r="AB911" s="4">
        <v>45585</v>
      </c>
      <c r="AC911" t="str">
        <f>IF(OR(India_Data[[#This Row],[Dayname]]="Sunday",India_Data[[#This Row],[Dayname]]="Saturday"),"Weekend","Weekday")</f>
        <v>Weekday</v>
      </c>
      <c r="AD911">
        <f>WEEKDAY(India_Data[[#This Row],[Order Date]])</f>
        <v>4</v>
      </c>
      <c r="AE911" t="str">
        <f>IF(OR(India_Data[[#This Row],[Column1]]=1,India_Data[[#This Row],[Column1]]=7),"Weekend","Weekday")</f>
        <v>Weekday</v>
      </c>
      <c r="AF911" s="15">
        <f>WEEKDAY(India_Data[[#This Row],[Order Date]],2)</f>
        <v>3</v>
      </c>
      <c r="AG911" s="15" t="str">
        <f>IF(India_Data[[#This Row],[Column3]]&gt;5,"Weekend","weekday")</f>
        <v>weekday</v>
      </c>
    </row>
    <row r="912" spans="1:33" x14ac:dyDescent="0.35">
      <c r="A912" s="9">
        <v>911</v>
      </c>
      <c r="B912" s="7" t="s">
        <v>677</v>
      </c>
      <c r="C912" s="7" t="s">
        <v>26</v>
      </c>
      <c r="D912" s="7" t="s">
        <v>477</v>
      </c>
      <c r="E912" s="7" t="s">
        <v>478</v>
      </c>
      <c r="F912" s="7" t="s">
        <v>171</v>
      </c>
      <c r="G912" s="7" t="s">
        <v>562</v>
      </c>
      <c r="H912" s="7" t="s">
        <v>563</v>
      </c>
      <c r="I912" s="7" t="s">
        <v>32</v>
      </c>
      <c r="J912" s="7" t="s">
        <v>54</v>
      </c>
      <c r="K912" s="7" t="s">
        <v>870</v>
      </c>
      <c r="L912" s="7" t="s">
        <v>35</v>
      </c>
      <c r="M912" s="7" t="s">
        <v>105</v>
      </c>
      <c r="N912" s="7" t="s">
        <v>871</v>
      </c>
      <c r="O912" s="7">
        <v>33.24</v>
      </c>
      <c r="P912" s="7">
        <v>2</v>
      </c>
      <c r="Q912" s="7">
        <v>12.24</v>
      </c>
      <c r="R912" s="7">
        <v>0.83</v>
      </c>
      <c r="S912" s="7" t="s">
        <v>38</v>
      </c>
      <c r="T912" s="7">
        <v>338</v>
      </c>
      <c r="U912" s="7" t="s">
        <v>350</v>
      </c>
      <c r="V912" s="7" t="s">
        <v>351</v>
      </c>
      <c r="W912" s="8" t="s">
        <v>58</v>
      </c>
      <c r="X912" s="3">
        <v>45183</v>
      </c>
      <c r="Y912" s="4" t="str">
        <f>TEXT(India_Data[[#This Row],[Order Date]],"YYYY")</f>
        <v>2023</v>
      </c>
      <c r="Z912" s="4" t="str">
        <f>TEXT(India_Data[[#This Row],[Order Date]],"dddd")</f>
        <v>Thursday</v>
      </c>
      <c r="AA912" s="4" t="str">
        <f>TEXT(India_Data[[#This Row],[Order Date]],"MMMM")</f>
        <v>September</v>
      </c>
      <c r="AB912" s="4">
        <v>45187</v>
      </c>
      <c r="AC912" t="str">
        <f>IF(OR(India_Data[[#This Row],[Dayname]]="Sunday",India_Data[[#This Row],[Dayname]]="Saturday"),"Weekend","Weekday")</f>
        <v>Weekday</v>
      </c>
      <c r="AD912">
        <f>WEEKDAY(India_Data[[#This Row],[Order Date]])</f>
        <v>5</v>
      </c>
      <c r="AE912" t="str">
        <f>IF(OR(India_Data[[#This Row],[Column1]]=1,India_Data[[#This Row],[Column1]]=7),"Weekend","Weekday")</f>
        <v>Weekday</v>
      </c>
      <c r="AF912" s="15">
        <f>WEEKDAY(India_Data[[#This Row],[Order Date]],2)</f>
        <v>4</v>
      </c>
      <c r="AG912" s="15" t="str">
        <f>IF(India_Data[[#This Row],[Column3]]&gt;5,"Weekend","weekday")</f>
        <v>weekday</v>
      </c>
    </row>
    <row r="913" spans="1:33" x14ac:dyDescent="0.35">
      <c r="A913" s="9">
        <v>912</v>
      </c>
      <c r="B913" s="7" t="s">
        <v>168</v>
      </c>
      <c r="C913" s="7" t="s">
        <v>26</v>
      </c>
      <c r="D913" s="7" t="s">
        <v>169</v>
      </c>
      <c r="E913" s="7" t="s">
        <v>170</v>
      </c>
      <c r="F913" s="7" t="s">
        <v>171</v>
      </c>
      <c r="G913" s="7" t="s">
        <v>172</v>
      </c>
      <c r="H913" s="7" t="s">
        <v>53</v>
      </c>
      <c r="I913" s="7" t="s">
        <v>32</v>
      </c>
      <c r="J913" s="7" t="s">
        <v>54</v>
      </c>
      <c r="K913" s="7" t="s">
        <v>872</v>
      </c>
      <c r="L913" s="7" t="s">
        <v>35</v>
      </c>
      <c r="M913" s="7" t="s">
        <v>91</v>
      </c>
      <c r="N913" s="7" t="s">
        <v>873</v>
      </c>
      <c r="O913" s="7">
        <v>33.36</v>
      </c>
      <c r="P913" s="7">
        <v>2</v>
      </c>
      <c r="Q913" s="7">
        <v>15</v>
      </c>
      <c r="R913" s="7">
        <v>0.82</v>
      </c>
      <c r="S913" s="7" t="s">
        <v>38</v>
      </c>
      <c r="T913" s="7">
        <v>312</v>
      </c>
      <c r="U913" s="7" t="s">
        <v>350</v>
      </c>
      <c r="V913" s="7" t="s">
        <v>356</v>
      </c>
      <c r="W913" s="8" t="s">
        <v>58</v>
      </c>
      <c r="X913" s="3">
        <v>45164</v>
      </c>
      <c r="Y913" s="4" t="str">
        <f>TEXT(India_Data[[#This Row],[Order Date]],"YYYY")</f>
        <v>2023</v>
      </c>
      <c r="Z913" s="4" t="str">
        <f>TEXT(India_Data[[#This Row],[Order Date]],"dddd")</f>
        <v>Saturday</v>
      </c>
      <c r="AA913" s="4" t="str">
        <f>TEXT(India_Data[[#This Row],[Order Date]],"MMMM")</f>
        <v>August</v>
      </c>
      <c r="AB913" s="4">
        <v>45168</v>
      </c>
      <c r="AC913" t="str">
        <f>IF(OR(India_Data[[#This Row],[Dayname]]="Sunday",India_Data[[#This Row],[Dayname]]="Saturday"),"Weekend","Weekday")</f>
        <v>Weekend</v>
      </c>
      <c r="AD913">
        <f>WEEKDAY(India_Data[[#This Row],[Order Date]])</f>
        <v>7</v>
      </c>
      <c r="AE913" t="str">
        <f>IF(OR(India_Data[[#This Row],[Column1]]=1,India_Data[[#This Row],[Column1]]=7),"Weekend","Weekday")</f>
        <v>Weekend</v>
      </c>
      <c r="AF913" s="15">
        <f>WEEKDAY(India_Data[[#This Row],[Order Date]],2)</f>
        <v>6</v>
      </c>
      <c r="AG913" s="15" t="str">
        <f>IF(India_Data[[#This Row],[Column3]]&gt;5,"Weekend","weekday")</f>
        <v>Weekend</v>
      </c>
    </row>
    <row r="914" spans="1:33" x14ac:dyDescent="0.35">
      <c r="A914" s="9">
        <v>913</v>
      </c>
      <c r="B914" s="7" t="s">
        <v>874</v>
      </c>
      <c r="C914" s="7" t="s">
        <v>26</v>
      </c>
      <c r="D914" s="7" t="s">
        <v>875</v>
      </c>
      <c r="E914" s="7" t="s">
        <v>876</v>
      </c>
      <c r="F914" s="7" t="s">
        <v>171</v>
      </c>
      <c r="G914" s="7" t="s">
        <v>877</v>
      </c>
      <c r="H914" s="7" t="s">
        <v>563</v>
      </c>
      <c r="I914" s="7" t="s">
        <v>32</v>
      </c>
      <c r="J914" s="7" t="s">
        <v>54</v>
      </c>
      <c r="K914" s="7" t="s">
        <v>878</v>
      </c>
      <c r="L914" s="7" t="s">
        <v>35</v>
      </c>
      <c r="M914" s="7" t="s">
        <v>98</v>
      </c>
      <c r="N914" s="7" t="s">
        <v>879</v>
      </c>
      <c r="O914" s="7">
        <v>49.26</v>
      </c>
      <c r="P914" s="7">
        <v>2</v>
      </c>
      <c r="Q914" s="7">
        <v>4.92</v>
      </c>
      <c r="R914" s="7">
        <v>0.6</v>
      </c>
      <c r="S914" s="7" t="s">
        <v>38</v>
      </c>
      <c r="T914" s="7">
        <v>224</v>
      </c>
      <c r="U914" s="7" t="s">
        <v>350</v>
      </c>
      <c r="V914" s="7" t="s">
        <v>375</v>
      </c>
      <c r="W914" s="8" t="s">
        <v>41</v>
      </c>
      <c r="X914" s="3">
        <v>45382</v>
      </c>
      <c r="Y914" s="4" t="str">
        <f>TEXT(India_Data[[#This Row],[Order Date]],"YYYY")</f>
        <v>2024</v>
      </c>
      <c r="Z914" s="4" t="str">
        <f>TEXT(India_Data[[#This Row],[Order Date]],"dddd")</f>
        <v>Sunday</v>
      </c>
      <c r="AA914" s="4" t="str">
        <f>TEXT(India_Data[[#This Row],[Order Date]],"MMMM")</f>
        <v>March</v>
      </c>
      <c r="AB914" s="4">
        <v>45386</v>
      </c>
      <c r="AC914" t="str">
        <f>IF(OR(India_Data[[#This Row],[Dayname]]="Sunday",India_Data[[#This Row],[Dayname]]="Saturday"),"Weekend","Weekday")</f>
        <v>Weekend</v>
      </c>
      <c r="AD914">
        <f>WEEKDAY(India_Data[[#This Row],[Order Date]])</f>
        <v>1</v>
      </c>
      <c r="AE914" t="str">
        <f>IF(OR(India_Data[[#This Row],[Column1]]=1,India_Data[[#This Row],[Column1]]=7),"Weekend","Weekday")</f>
        <v>Weekend</v>
      </c>
      <c r="AF914" s="15">
        <f>WEEKDAY(India_Data[[#This Row],[Order Date]],2)</f>
        <v>7</v>
      </c>
      <c r="AG914" s="15" t="str">
        <f>IF(India_Data[[#This Row],[Column3]]&gt;5,"Weekend","weekday")</f>
        <v>Weekend</v>
      </c>
    </row>
    <row r="915" spans="1:33" x14ac:dyDescent="0.35">
      <c r="A915" s="9">
        <v>914</v>
      </c>
      <c r="B915" s="7" t="s">
        <v>783</v>
      </c>
      <c r="C915" s="7" t="s">
        <v>26</v>
      </c>
      <c r="D915" s="7" t="s">
        <v>784</v>
      </c>
      <c r="E915" s="7" t="s">
        <v>785</v>
      </c>
      <c r="F915" s="7" t="s">
        <v>171</v>
      </c>
      <c r="G915" s="7" t="s">
        <v>786</v>
      </c>
      <c r="H915" s="7" t="s">
        <v>63</v>
      </c>
      <c r="I915" s="7" t="s">
        <v>32</v>
      </c>
      <c r="J915" s="7" t="s">
        <v>54</v>
      </c>
      <c r="K915" s="7" t="s">
        <v>1125</v>
      </c>
      <c r="L915" s="7" t="s">
        <v>35</v>
      </c>
      <c r="M915" s="7" t="s">
        <v>76</v>
      </c>
      <c r="N915" s="7" t="s">
        <v>1126</v>
      </c>
      <c r="O915" s="7">
        <v>18.690000000000001</v>
      </c>
      <c r="P915" s="7">
        <v>1</v>
      </c>
      <c r="Q915" s="7">
        <v>0.54</v>
      </c>
      <c r="R915" s="7">
        <v>1.44</v>
      </c>
      <c r="S915" s="7" t="s">
        <v>38</v>
      </c>
      <c r="T915" s="7">
        <v>110</v>
      </c>
      <c r="U915" s="7" t="s">
        <v>350</v>
      </c>
      <c r="V915" s="7" t="s">
        <v>362</v>
      </c>
      <c r="W915" s="8" t="s">
        <v>41</v>
      </c>
      <c r="X915" s="3">
        <v>45102</v>
      </c>
      <c r="Y915" s="4" t="str">
        <f>TEXT(India_Data[[#This Row],[Order Date]],"YYYY")</f>
        <v>2023</v>
      </c>
      <c r="Z915" s="4" t="str">
        <f>TEXT(India_Data[[#This Row],[Order Date]],"dddd")</f>
        <v>Sunday</v>
      </c>
      <c r="AA915" s="4" t="str">
        <f>TEXT(India_Data[[#This Row],[Order Date]],"MMMM")</f>
        <v>June</v>
      </c>
      <c r="AB915" s="4">
        <v>45107</v>
      </c>
      <c r="AC915" t="str">
        <f>IF(OR(India_Data[[#This Row],[Dayname]]="Sunday",India_Data[[#This Row],[Dayname]]="Saturday"),"Weekend","Weekday")</f>
        <v>Weekend</v>
      </c>
      <c r="AD915">
        <f>WEEKDAY(India_Data[[#This Row],[Order Date]])</f>
        <v>1</v>
      </c>
      <c r="AE915" t="str">
        <f>IF(OR(India_Data[[#This Row],[Column1]]=1,India_Data[[#This Row],[Column1]]=7),"Weekend","Weekday")</f>
        <v>Weekend</v>
      </c>
      <c r="AF915" s="15">
        <f>WEEKDAY(India_Data[[#This Row],[Order Date]],2)</f>
        <v>7</v>
      </c>
      <c r="AG915" s="15" t="str">
        <f>IF(India_Data[[#This Row],[Column3]]&gt;5,"Weekend","weekday")</f>
        <v>Weekend</v>
      </c>
    </row>
    <row r="916" spans="1:33" x14ac:dyDescent="0.35">
      <c r="A916" s="9">
        <v>915</v>
      </c>
      <c r="B916" s="7" t="s">
        <v>1127</v>
      </c>
      <c r="C916" s="7" t="s">
        <v>26</v>
      </c>
      <c r="D916" s="7" t="s">
        <v>1128</v>
      </c>
      <c r="E916" s="7" t="s">
        <v>1129</v>
      </c>
      <c r="F916" s="7" t="s">
        <v>171</v>
      </c>
      <c r="G916" s="7" t="s">
        <v>74</v>
      </c>
      <c r="H916" s="7" t="s">
        <v>179</v>
      </c>
      <c r="I916" s="7" t="s">
        <v>32</v>
      </c>
      <c r="J916" s="7" t="s">
        <v>180</v>
      </c>
      <c r="K916" s="7" t="s">
        <v>1130</v>
      </c>
      <c r="L916" s="7" t="s">
        <v>35</v>
      </c>
      <c r="M916" s="7" t="s">
        <v>84</v>
      </c>
      <c r="N916" s="7" t="s">
        <v>1131</v>
      </c>
      <c r="O916" s="7">
        <v>6.75</v>
      </c>
      <c r="P916" s="7">
        <v>1</v>
      </c>
      <c r="Q916" s="7">
        <v>1.89</v>
      </c>
      <c r="R916" s="7">
        <v>0.45</v>
      </c>
      <c r="S916" s="7" t="s">
        <v>38</v>
      </c>
      <c r="T916" s="7">
        <v>688</v>
      </c>
      <c r="U916" s="7" t="s">
        <v>350</v>
      </c>
      <c r="V916" s="7" t="s">
        <v>351</v>
      </c>
      <c r="W916" s="8" t="s">
        <v>58</v>
      </c>
      <c r="X916" s="3">
        <v>44501</v>
      </c>
      <c r="Y916" s="4" t="str">
        <f>TEXT(India_Data[[#This Row],[Order Date]],"YYYY")</f>
        <v>2021</v>
      </c>
      <c r="Z916" s="4" t="str">
        <f>TEXT(India_Data[[#This Row],[Order Date]],"dddd")</f>
        <v>Monday</v>
      </c>
      <c r="AA916" s="4" t="str">
        <f>TEXT(India_Data[[#This Row],[Order Date]],"MMMM")</f>
        <v>November</v>
      </c>
      <c r="AB916" s="4">
        <v>44211</v>
      </c>
      <c r="AC916" t="str">
        <f>IF(OR(India_Data[[#This Row],[Dayname]]="Sunday",India_Data[[#This Row],[Dayname]]="Saturday"),"Weekend","Weekday")</f>
        <v>Weekday</v>
      </c>
      <c r="AD916">
        <f>WEEKDAY(India_Data[[#This Row],[Order Date]])</f>
        <v>2</v>
      </c>
      <c r="AE916" t="str">
        <f>IF(OR(India_Data[[#This Row],[Column1]]=1,India_Data[[#This Row],[Column1]]=7),"Weekend","Weekday")</f>
        <v>Weekday</v>
      </c>
      <c r="AF916" s="15">
        <f>WEEKDAY(India_Data[[#This Row],[Order Date]],2)</f>
        <v>1</v>
      </c>
      <c r="AG916" s="15" t="str">
        <f>IF(India_Data[[#This Row],[Column3]]&gt;5,"Weekend","weekday")</f>
        <v>weekday</v>
      </c>
    </row>
    <row r="917" spans="1:33" x14ac:dyDescent="0.35">
      <c r="A917" s="9">
        <v>916</v>
      </c>
      <c r="B917" s="7" t="s">
        <v>1132</v>
      </c>
      <c r="C917" s="7" t="s">
        <v>26</v>
      </c>
      <c r="D917" s="7" t="s">
        <v>1133</v>
      </c>
      <c r="E917" s="7" t="s">
        <v>1134</v>
      </c>
      <c r="F917" s="7" t="s">
        <v>171</v>
      </c>
      <c r="G917" s="7" t="s">
        <v>291</v>
      </c>
      <c r="H917" s="7" t="s">
        <v>63</v>
      </c>
      <c r="I917" s="7" t="s">
        <v>32</v>
      </c>
      <c r="J917" s="7" t="s">
        <v>54</v>
      </c>
      <c r="K917" s="7" t="s">
        <v>1135</v>
      </c>
      <c r="L917" s="7" t="s">
        <v>35</v>
      </c>
      <c r="M917" s="7" t="s">
        <v>159</v>
      </c>
      <c r="N917" s="7" t="s">
        <v>1136</v>
      </c>
      <c r="O917" s="7">
        <v>8.43</v>
      </c>
      <c r="P917" s="7">
        <v>1</v>
      </c>
      <c r="Q917" s="7">
        <v>-0.51</v>
      </c>
      <c r="R917" s="7">
        <v>0.89</v>
      </c>
      <c r="S917" s="7" t="s">
        <v>38</v>
      </c>
      <c r="T917" s="7">
        <v>152</v>
      </c>
      <c r="U917" s="7" t="s">
        <v>350</v>
      </c>
      <c r="V917" s="7" t="s">
        <v>356</v>
      </c>
      <c r="W917" s="8" t="s">
        <v>58</v>
      </c>
      <c r="X917" s="3">
        <v>45641</v>
      </c>
      <c r="Y917" s="4" t="str">
        <f>TEXT(India_Data[[#This Row],[Order Date]],"YYYY")</f>
        <v>2024</v>
      </c>
      <c r="Z917" s="4" t="str">
        <f>TEXT(India_Data[[#This Row],[Order Date]],"dddd")</f>
        <v>Sunday</v>
      </c>
      <c r="AA917" s="4" t="str">
        <f>TEXT(India_Data[[#This Row],[Order Date]],"MMMM")</f>
        <v>December</v>
      </c>
      <c r="AB917" s="4">
        <v>45645</v>
      </c>
      <c r="AC917" t="str">
        <f>IF(OR(India_Data[[#This Row],[Dayname]]="Sunday",India_Data[[#This Row],[Dayname]]="Saturday"),"Weekend","Weekday")</f>
        <v>Weekend</v>
      </c>
      <c r="AD917">
        <f>WEEKDAY(India_Data[[#This Row],[Order Date]])</f>
        <v>1</v>
      </c>
      <c r="AE917" t="str">
        <f>IF(OR(India_Data[[#This Row],[Column1]]=1,India_Data[[#This Row],[Column1]]=7),"Weekend","Weekday")</f>
        <v>Weekend</v>
      </c>
      <c r="AF917" s="15">
        <f>WEEKDAY(India_Data[[#This Row],[Order Date]],2)</f>
        <v>7</v>
      </c>
      <c r="AG917" s="15" t="str">
        <f>IF(India_Data[[#This Row],[Column3]]&gt;5,"Weekend","weekday")</f>
        <v>Weekend</v>
      </c>
    </row>
    <row r="918" spans="1:33" x14ac:dyDescent="0.35">
      <c r="A918" s="9">
        <v>917</v>
      </c>
      <c r="B918" s="7" t="s">
        <v>456</v>
      </c>
      <c r="C918" s="7" t="s">
        <v>26</v>
      </c>
      <c r="D918" s="7" t="s">
        <v>457</v>
      </c>
      <c r="E918" s="7" t="s">
        <v>458</v>
      </c>
      <c r="F918" s="7" t="s">
        <v>171</v>
      </c>
      <c r="G918" s="7" t="s">
        <v>459</v>
      </c>
      <c r="H918" s="7" t="s">
        <v>165</v>
      </c>
      <c r="I918" s="7" t="s">
        <v>32</v>
      </c>
      <c r="J918" s="7" t="s">
        <v>47</v>
      </c>
      <c r="K918" s="7" t="s">
        <v>460</v>
      </c>
      <c r="L918" s="7" t="s">
        <v>35</v>
      </c>
      <c r="M918" s="7" t="s">
        <v>36</v>
      </c>
      <c r="N918" s="7" t="s">
        <v>461</v>
      </c>
      <c r="O918" s="7">
        <v>13.23</v>
      </c>
      <c r="P918" s="7">
        <v>3</v>
      </c>
      <c r="Q918" s="7">
        <v>3.96</v>
      </c>
      <c r="R918" s="7">
        <v>1.04</v>
      </c>
      <c r="S918" s="7" t="s">
        <v>38</v>
      </c>
      <c r="T918" s="7">
        <v>648</v>
      </c>
      <c r="U918" s="7" t="s">
        <v>350</v>
      </c>
      <c r="V918" s="7" t="s">
        <v>362</v>
      </c>
      <c r="W918" s="8" t="s">
        <v>58</v>
      </c>
      <c r="X918" s="3">
        <v>45637</v>
      </c>
      <c r="Y918" s="4" t="str">
        <f>TEXT(India_Data[[#This Row],[Order Date]],"YYYY")</f>
        <v>2024</v>
      </c>
      <c r="Z918" s="4" t="str">
        <f>TEXT(India_Data[[#This Row],[Order Date]],"dddd")</f>
        <v>Wednesday</v>
      </c>
      <c r="AA918" s="4" t="str">
        <f>TEXT(India_Data[[#This Row],[Order Date]],"MMMM")</f>
        <v>December</v>
      </c>
      <c r="AB918" s="4">
        <v>45612</v>
      </c>
      <c r="AC918" t="str">
        <f>IF(OR(India_Data[[#This Row],[Dayname]]="Sunday",India_Data[[#This Row],[Dayname]]="Saturday"),"Weekend","Weekday")</f>
        <v>Weekday</v>
      </c>
      <c r="AD918">
        <f>WEEKDAY(India_Data[[#This Row],[Order Date]])</f>
        <v>4</v>
      </c>
      <c r="AE918" t="str">
        <f>IF(OR(India_Data[[#This Row],[Column1]]=1,India_Data[[#This Row],[Column1]]=7),"Weekend","Weekday")</f>
        <v>Weekday</v>
      </c>
      <c r="AF918" s="15">
        <f>WEEKDAY(India_Data[[#This Row],[Order Date]],2)</f>
        <v>3</v>
      </c>
      <c r="AG918" s="15" t="str">
        <f>IF(India_Data[[#This Row],[Column3]]&gt;5,"Weekend","weekday")</f>
        <v>weekday</v>
      </c>
    </row>
    <row r="919" spans="1:33" x14ac:dyDescent="0.35">
      <c r="A919" s="9">
        <v>918</v>
      </c>
      <c r="B919" s="7" t="s">
        <v>462</v>
      </c>
      <c r="C919" s="7" t="s">
        <v>26</v>
      </c>
      <c r="D919" s="7" t="s">
        <v>463</v>
      </c>
      <c r="E919" s="7" t="s">
        <v>464</v>
      </c>
      <c r="F919" s="7" t="s">
        <v>171</v>
      </c>
      <c r="G919" s="7" t="s">
        <v>123</v>
      </c>
      <c r="H919" s="7" t="s">
        <v>124</v>
      </c>
      <c r="I919" s="7" t="s">
        <v>32</v>
      </c>
      <c r="J919" s="7" t="s">
        <v>47</v>
      </c>
      <c r="K919" s="7" t="s">
        <v>465</v>
      </c>
      <c r="L919" s="7" t="s">
        <v>35</v>
      </c>
      <c r="M919" s="7" t="s">
        <v>145</v>
      </c>
      <c r="N919" s="7" t="s">
        <v>466</v>
      </c>
      <c r="O919" s="7">
        <v>164.07</v>
      </c>
      <c r="P919" s="7">
        <v>3</v>
      </c>
      <c r="Q919" s="7">
        <v>21.24</v>
      </c>
      <c r="R919" s="7">
        <v>12.29</v>
      </c>
      <c r="S919" s="7" t="s">
        <v>38</v>
      </c>
      <c r="T919" s="7">
        <v>763</v>
      </c>
      <c r="U919" s="7" t="s">
        <v>350</v>
      </c>
      <c r="V919" s="7" t="s">
        <v>375</v>
      </c>
      <c r="W919" s="8" t="s">
        <v>58</v>
      </c>
      <c r="X919" s="3">
        <v>44748</v>
      </c>
      <c r="Y919" s="4" t="str">
        <f>TEXT(India_Data[[#This Row],[Order Date]],"YYYY")</f>
        <v>2022</v>
      </c>
      <c r="Z919" s="4" t="str">
        <f>TEXT(India_Data[[#This Row],[Order Date]],"dddd")</f>
        <v>Wednesday</v>
      </c>
      <c r="AA919" s="4" t="str">
        <f>TEXT(India_Data[[#This Row],[Order Date]],"MMMM")</f>
        <v>July</v>
      </c>
      <c r="AB919" s="4">
        <v>44871</v>
      </c>
      <c r="AC919" t="str">
        <f>IF(OR(India_Data[[#This Row],[Dayname]]="Sunday",India_Data[[#This Row],[Dayname]]="Saturday"),"Weekend","Weekday")</f>
        <v>Weekday</v>
      </c>
      <c r="AD919">
        <f>WEEKDAY(India_Data[[#This Row],[Order Date]])</f>
        <v>4</v>
      </c>
      <c r="AE919" t="str">
        <f>IF(OR(India_Data[[#This Row],[Column1]]=1,India_Data[[#This Row],[Column1]]=7),"Weekend","Weekday")</f>
        <v>Weekday</v>
      </c>
      <c r="AF919" s="15">
        <f>WEEKDAY(India_Data[[#This Row],[Order Date]],2)</f>
        <v>3</v>
      </c>
      <c r="AG919" s="15" t="str">
        <f>IF(India_Data[[#This Row],[Column3]]&gt;5,"Weekend","weekday")</f>
        <v>weekday</v>
      </c>
    </row>
    <row r="920" spans="1:33" x14ac:dyDescent="0.35">
      <c r="A920" s="9">
        <v>919</v>
      </c>
      <c r="B920" s="7" t="s">
        <v>467</v>
      </c>
      <c r="C920" s="7" t="s">
        <v>26</v>
      </c>
      <c r="D920" s="7" t="s">
        <v>468</v>
      </c>
      <c r="E920" s="7" t="s">
        <v>469</v>
      </c>
      <c r="F920" s="7" t="s">
        <v>171</v>
      </c>
      <c r="G920" s="7" t="s">
        <v>117</v>
      </c>
      <c r="H920" s="7" t="s">
        <v>31</v>
      </c>
      <c r="I920" s="7" t="s">
        <v>32</v>
      </c>
      <c r="J920" s="7" t="s">
        <v>33</v>
      </c>
      <c r="K920" s="7" t="s">
        <v>137</v>
      </c>
      <c r="L920" s="7" t="s">
        <v>35</v>
      </c>
      <c r="M920" s="7" t="s">
        <v>98</v>
      </c>
      <c r="N920" s="7" t="s">
        <v>138</v>
      </c>
      <c r="O920" s="7">
        <v>115.11</v>
      </c>
      <c r="P920" s="7">
        <v>3</v>
      </c>
      <c r="Q920" s="7">
        <v>13.77</v>
      </c>
      <c r="R920" s="7">
        <v>8.51</v>
      </c>
      <c r="S920" s="7" t="s">
        <v>38</v>
      </c>
      <c r="T920" s="7">
        <v>397</v>
      </c>
      <c r="U920" s="7" t="s">
        <v>350</v>
      </c>
      <c r="V920" s="7" t="s">
        <v>362</v>
      </c>
      <c r="W920" s="8" t="s">
        <v>41</v>
      </c>
      <c r="X920" s="3">
        <v>45101</v>
      </c>
      <c r="Y920" s="4" t="str">
        <f>TEXT(India_Data[[#This Row],[Order Date]],"YYYY")</f>
        <v>2023</v>
      </c>
      <c r="Z920" s="4" t="str">
        <f>TEXT(India_Data[[#This Row],[Order Date]],"dddd")</f>
        <v>Saturday</v>
      </c>
      <c r="AA920" s="4" t="str">
        <f>TEXT(India_Data[[#This Row],[Order Date]],"MMMM")</f>
        <v>June</v>
      </c>
      <c r="AB920" s="4">
        <v>45105</v>
      </c>
      <c r="AC920" t="str">
        <f>IF(OR(India_Data[[#This Row],[Dayname]]="Sunday",India_Data[[#This Row],[Dayname]]="Saturday"),"Weekend","Weekday")</f>
        <v>Weekend</v>
      </c>
      <c r="AD920">
        <f>WEEKDAY(India_Data[[#This Row],[Order Date]])</f>
        <v>7</v>
      </c>
      <c r="AE920" t="str">
        <f>IF(OR(India_Data[[#This Row],[Column1]]=1,India_Data[[#This Row],[Column1]]=7),"Weekend","Weekday")</f>
        <v>Weekend</v>
      </c>
      <c r="AF920" s="15">
        <f>WEEKDAY(India_Data[[#This Row],[Order Date]],2)</f>
        <v>6</v>
      </c>
      <c r="AG920" s="15" t="str">
        <f>IF(India_Data[[#This Row],[Column3]]&gt;5,"Weekend","weekday")</f>
        <v>Weekend</v>
      </c>
    </row>
    <row r="921" spans="1:33" x14ac:dyDescent="0.35">
      <c r="A921" s="9">
        <v>920</v>
      </c>
      <c r="B921" s="7" t="s">
        <v>470</v>
      </c>
      <c r="C921" s="7" t="s">
        <v>26</v>
      </c>
      <c r="D921" s="7" t="s">
        <v>471</v>
      </c>
      <c r="E921" s="7" t="s">
        <v>472</v>
      </c>
      <c r="F921" s="7" t="s">
        <v>171</v>
      </c>
      <c r="G921" s="7" t="s">
        <v>473</v>
      </c>
      <c r="H921" s="7" t="s">
        <v>31</v>
      </c>
      <c r="I921" s="7" t="s">
        <v>32</v>
      </c>
      <c r="J921" s="7" t="s">
        <v>33</v>
      </c>
      <c r="K921" s="7" t="s">
        <v>474</v>
      </c>
      <c r="L921" s="7" t="s">
        <v>35</v>
      </c>
      <c r="M921" s="7" t="s">
        <v>98</v>
      </c>
      <c r="N921" s="7" t="s">
        <v>475</v>
      </c>
      <c r="O921" s="7">
        <v>111.42</v>
      </c>
      <c r="P921" s="7">
        <v>3</v>
      </c>
      <c r="Q921" s="7">
        <v>24.48</v>
      </c>
      <c r="R921" s="7">
        <v>5.52</v>
      </c>
      <c r="S921" s="7" t="s">
        <v>38</v>
      </c>
      <c r="T921" s="7">
        <v>506</v>
      </c>
      <c r="U921" s="7" t="s">
        <v>350</v>
      </c>
      <c r="V921" s="7" t="s">
        <v>356</v>
      </c>
      <c r="W921" s="8" t="s">
        <v>58</v>
      </c>
      <c r="X921" s="3">
        <v>45268</v>
      </c>
      <c r="Y921" s="4" t="str">
        <f>TEXT(India_Data[[#This Row],[Order Date]],"YYYY")</f>
        <v>2023</v>
      </c>
      <c r="Z921" s="4" t="str">
        <f>TEXT(India_Data[[#This Row],[Order Date]],"dddd")</f>
        <v>Friday</v>
      </c>
      <c r="AA921" s="4" t="str">
        <f>TEXT(India_Data[[#This Row],[Order Date]],"MMMM")</f>
        <v>December</v>
      </c>
      <c r="AB921" s="4">
        <v>45154</v>
      </c>
      <c r="AC921" t="str">
        <f>IF(OR(India_Data[[#This Row],[Dayname]]="Sunday",India_Data[[#This Row],[Dayname]]="Saturday"),"Weekend","Weekday")</f>
        <v>Weekday</v>
      </c>
      <c r="AD921">
        <f>WEEKDAY(India_Data[[#This Row],[Order Date]])</f>
        <v>6</v>
      </c>
      <c r="AE921" t="str">
        <f>IF(OR(India_Data[[#This Row],[Column1]]=1,India_Data[[#This Row],[Column1]]=7),"Weekend","Weekday")</f>
        <v>Weekday</v>
      </c>
      <c r="AF921" s="15">
        <f>WEEKDAY(India_Data[[#This Row],[Order Date]],2)</f>
        <v>5</v>
      </c>
      <c r="AG921" s="15" t="str">
        <f>IF(India_Data[[#This Row],[Column3]]&gt;5,"Weekend","weekday")</f>
        <v>weekday</v>
      </c>
    </row>
    <row r="922" spans="1:33" x14ac:dyDescent="0.35">
      <c r="A922" s="9">
        <v>921</v>
      </c>
      <c r="B922" s="7" t="s">
        <v>476</v>
      </c>
      <c r="C922" s="7" t="s">
        <v>26</v>
      </c>
      <c r="D922" s="7" t="s">
        <v>477</v>
      </c>
      <c r="E922" s="7" t="s">
        <v>478</v>
      </c>
      <c r="F922" s="7" t="s">
        <v>171</v>
      </c>
      <c r="G922" s="7" t="s">
        <v>479</v>
      </c>
      <c r="H922" s="7" t="s">
        <v>63</v>
      </c>
      <c r="I922" s="7" t="s">
        <v>32</v>
      </c>
      <c r="J922" s="7" t="s">
        <v>54</v>
      </c>
      <c r="K922" s="7" t="s">
        <v>480</v>
      </c>
      <c r="L922" s="7" t="s">
        <v>35</v>
      </c>
      <c r="M922" s="7" t="s">
        <v>145</v>
      </c>
      <c r="N922" s="7" t="s">
        <v>481</v>
      </c>
      <c r="O922" s="7">
        <v>79.290000000000006</v>
      </c>
      <c r="P922" s="7">
        <v>3</v>
      </c>
      <c r="Q922" s="7">
        <v>18.18</v>
      </c>
      <c r="R922" s="7">
        <v>4.5999999999999996</v>
      </c>
      <c r="S922" s="7" t="s">
        <v>38</v>
      </c>
      <c r="T922" s="7">
        <v>432</v>
      </c>
      <c r="U922" s="7" t="s">
        <v>350</v>
      </c>
      <c r="V922" s="7" t="s">
        <v>362</v>
      </c>
      <c r="W922" s="8" t="s">
        <v>58</v>
      </c>
      <c r="X922" s="3">
        <v>45161</v>
      </c>
      <c r="Y922" s="4" t="str">
        <f>TEXT(India_Data[[#This Row],[Order Date]],"YYYY")</f>
        <v>2023</v>
      </c>
      <c r="Z922" s="4" t="str">
        <f>TEXT(India_Data[[#This Row],[Order Date]],"dddd")</f>
        <v>Wednesday</v>
      </c>
      <c r="AA922" s="4" t="str">
        <f>TEXT(India_Data[[#This Row],[Order Date]],"MMMM")</f>
        <v>August</v>
      </c>
      <c r="AB922" s="4">
        <v>45165</v>
      </c>
      <c r="AC922" t="str">
        <f>IF(OR(India_Data[[#This Row],[Dayname]]="Sunday",India_Data[[#This Row],[Dayname]]="Saturday"),"Weekend","Weekday")</f>
        <v>Weekday</v>
      </c>
      <c r="AD922">
        <f>WEEKDAY(India_Data[[#This Row],[Order Date]])</f>
        <v>4</v>
      </c>
      <c r="AE922" t="str">
        <f>IF(OR(India_Data[[#This Row],[Column1]]=1,India_Data[[#This Row],[Column1]]=7),"Weekend","Weekday")</f>
        <v>Weekday</v>
      </c>
      <c r="AF922" s="15">
        <f>WEEKDAY(India_Data[[#This Row],[Order Date]],2)</f>
        <v>3</v>
      </c>
      <c r="AG922" s="15" t="str">
        <f>IF(India_Data[[#This Row],[Column3]]&gt;5,"Weekend","weekday")</f>
        <v>weekday</v>
      </c>
    </row>
    <row r="923" spans="1:33" x14ac:dyDescent="0.35">
      <c r="A923" s="9">
        <v>922</v>
      </c>
      <c r="B923" s="7" t="s">
        <v>482</v>
      </c>
      <c r="C923" s="7" t="s">
        <v>26</v>
      </c>
      <c r="D923" s="7" t="s">
        <v>483</v>
      </c>
      <c r="E923" s="7" t="s">
        <v>484</v>
      </c>
      <c r="F923" s="7" t="s">
        <v>171</v>
      </c>
      <c r="G923" s="7" t="s">
        <v>260</v>
      </c>
      <c r="H923" s="7" t="s">
        <v>260</v>
      </c>
      <c r="I923" s="7" t="s">
        <v>32</v>
      </c>
      <c r="J923" s="7" t="s">
        <v>33</v>
      </c>
      <c r="K923" s="7" t="s">
        <v>485</v>
      </c>
      <c r="L923" s="7" t="s">
        <v>35</v>
      </c>
      <c r="M923" s="7" t="s">
        <v>159</v>
      </c>
      <c r="N923" s="7" t="s">
        <v>486</v>
      </c>
      <c r="O923" s="7">
        <v>53.64</v>
      </c>
      <c r="P923" s="7">
        <v>3</v>
      </c>
      <c r="Q923" s="7">
        <v>11.25</v>
      </c>
      <c r="R923" s="7">
        <v>4.3899999999999997</v>
      </c>
      <c r="S923" s="7" t="s">
        <v>38</v>
      </c>
      <c r="T923" s="7">
        <v>412</v>
      </c>
      <c r="U923" s="7" t="s">
        <v>350</v>
      </c>
      <c r="V923" s="7" t="s">
        <v>351</v>
      </c>
      <c r="W923" s="8" t="s">
        <v>41</v>
      </c>
      <c r="X923" s="3">
        <v>45642</v>
      </c>
      <c r="Y923" s="4" t="str">
        <f>TEXT(India_Data[[#This Row],[Order Date]],"YYYY")</f>
        <v>2024</v>
      </c>
      <c r="Z923" s="4" t="str">
        <f>TEXT(India_Data[[#This Row],[Order Date]],"dddd")</f>
        <v>Monday</v>
      </c>
      <c r="AA923" s="4" t="str">
        <f>TEXT(India_Data[[#This Row],[Order Date]],"MMMM")</f>
        <v>December</v>
      </c>
      <c r="AB923" s="4">
        <v>45647</v>
      </c>
      <c r="AC923" t="str">
        <f>IF(OR(India_Data[[#This Row],[Dayname]]="Sunday",India_Data[[#This Row],[Dayname]]="Saturday"),"Weekend","Weekday")</f>
        <v>Weekday</v>
      </c>
      <c r="AD923">
        <f>WEEKDAY(India_Data[[#This Row],[Order Date]])</f>
        <v>2</v>
      </c>
      <c r="AE923" t="str">
        <f>IF(OR(India_Data[[#This Row],[Column1]]=1,India_Data[[#This Row],[Column1]]=7),"Weekend","Weekday")</f>
        <v>Weekday</v>
      </c>
      <c r="AF923" s="15">
        <f>WEEKDAY(India_Data[[#This Row],[Order Date]],2)</f>
        <v>1</v>
      </c>
      <c r="AG923" s="15" t="str">
        <f>IF(India_Data[[#This Row],[Column3]]&gt;5,"Weekend","weekday")</f>
        <v>weekday</v>
      </c>
    </row>
    <row r="924" spans="1:33" x14ac:dyDescent="0.35">
      <c r="A924" s="9">
        <v>923</v>
      </c>
      <c r="B924" s="7" t="s">
        <v>487</v>
      </c>
      <c r="C924" s="7" t="s">
        <v>26</v>
      </c>
      <c r="D924" s="7" t="s">
        <v>488</v>
      </c>
      <c r="E924" s="7" t="s">
        <v>489</v>
      </c>
      <c r="F924" s="7" t="s">
        <v>171</v>
      </c>
      <c r="G924" s="7" t="s">
        <v>420</v>
      </c>
      <c r="H924" s="7" t="s">
        <v>63</v>
      </c>
      <c r="I924" s="7" t="s">
        <v>32</v>
      </c>
      <c r="J924" s="7" t="s">
        <v>54</v>
      </c>
      <c r="K924" s="7" t="s">
        <v>490</v>
      </c>
      <c r="L924" s="7" t="s">
        <v>35</v>
      </c>
      <c r="M924" s="7" t="s">
        <v>91</v>
      </c>
      <c r="N924" s="7" t="s">
        <v>491</v>
      </c>
      <c r="O924" s="7">
        <v>34.47</v>
      </c>
      <c r="P924" s="7">
        <v>3</v>
      </c>
      <c r="Q924" s="7">
        <v>9.99</v>
      </c>
      <c r="R924" s="7">
        <v>2.8</v>
      </c>
      <c r="S924" s="7" t="s">
        <v>38</v>
      </c>
      <c r="T924" s="7">
        <v>720</v>
      </c>
      <c r="U924" s="7" t="s">
        <v>350</v>
      </c>
      <c r="V924" s="7" t="s">
        <v>356</v>
      </c>
      <c r="W924" s="8" t="s">
        <v>41</v>
      </c>
      <c r="X924" s="3">
        <v>45454</v>
      </c>
      <c r="Y924" s="4" t="str">
        <f>TEXT(India_Data[[#This Row],[Order Date]],"YYYY")</f>
        <v>2024</v>
      </c>
      <c r="Z924" s="4" t="str">
        <f>TEXT(India_Data[[#This Row],[Order Date]],"dddd")</f>
        <v>Tuesday</v>
      </c>
      <c r="AA924" s="4" t="str">
        <f>TEXT(India_Data[[#This Row],[Order Date]],"MMMM")</f>
        <v>June</v>
      </c>
      <c r="AB924" s="4">
        <v>45607</v>
      </c>
      <c r="AC924" t="str">
        <f>IF(OR(India_Data[[#This Row],[Dayname]]="Sunday",India_Data[[#This Row],[Dayname]]="Saturday"),"Weekend","Weekday")</f>
        <v>Weekday</v>
      </c>
      <c r="AD924">
        <f>WEEKDAY(India_Data[[#This Row],[Order Date]])</f>
        <v>3</v>
      </c>
      <c r="AE924" t="str">
        <f>IF(OR(India_Data[[#This Row],[Column1]]=1,India_Data[[#This Row],[Column1]]=7),"Weekend","Weekday")</f>
        <v>Weekday</v>
      </c>
      <c r="AF924" s="15">
        <f>WEEKDAY(India_Data[[#This Row],[Order Date]],2)</f>
        <v>2</v>
      </c>
      <c r="AG924" s="15" t="str">
        <f>IF(India_Data[[#This Row],[Column3]]&gt;5,"Weekend","weekday")</f>
        <v>weekday</v>
      </c>
    </row>
    <row r="925" spans="1:33" x14ac:dyDescent="0.35">
      <c r="A925" s="9">
        <v>924</v>
      </c>
      <c r="B925" s="7" t="s">
        <v>492</v>
      </c>
      <c r="C925" s="7" t="s">
        <v>26</v>
      </c>
      <c r="D925" s="7" t="s">
        <v>493</v>
      </c>
      <c r="E925" s="7" t="s">
        <v>494</v>
      </c>
      <c r="F925" s="7" t="s">
        <v>171</v>
      </c>
      <c r="G925" s="7" t="s">
        <v>291</v>
      </c>
      <c r="H925" s="7" t="s">
        <v>63</v>
      </c>
      <c r="I925" s="7" t="s">
        <v>32</v>
      </c>
      <c r="J925" s="7" t="s">
        <v>54</v>
      </c>
      <c r="K925" s="7" t="s">
        <v>495</v>
      </c>
      <c r="L925" s="7" t="s">
        <v>35</v>
      </c>
      <c r="M925" s="7" t="s">
        <v>145</v>
      </c>
      <c r="N925" s="7" t="s">
        <v>496</v>
      </c>
      <c r="O925" s="7">
        <v>192.55500000000001</v>
      </c>
      <c r="P925" s="7">
        <v>3</v>
      </c>
      <c r="Q925" s="7">
        <v>-154.125</v>
      </c>
      <c r="R925" s="7">
        <v>9.94</v>
      </c>
      <c r="S925" s="7" t="s">
        <v>38</v>
      </c>
      <c r="T925" s="7">
        <v>382</v>
      </c>
      <c r="U925" s="7" t="s">
        <v>350</v>
      </c>
      <c r="V925" s="7" t="s">
        <v>375</v>
      </c>
      <c r="W925" s="8" t="s">
        <v>41</v>
      </c>
      <c r="X925" s="3">
        <v>45091</v>
      </c>
      <c r="Y925" s="4" t="str">
        <f>TEXT(India_Data[[#This Row],[Order Date]],"YYYY")</f>
        <v>2023</v>
      </c>
      <c r="Z925" s="4" t="str">
        <f>TEXT(India_Data[[#This Row],[Order Date]],"dddd")</f>
        <v>Wednesday</v>
      </c>
      <c r="AA925" s="4" t="str">
        <f>TEXT(India_Data[[#This Row],[Order Date]],"MMMM")</f>
        <v>June</v>
      </c>
      <c r="AB925" s="4">
        <v>45095</v>
      </c>
      <c r="AC925" t="str">
        <f>IF(OR(India_Data[[#This Row],[Dayname]]="Sunday",India_Data[[#This Row],[Dayname]]="Saturday"),"Weekend","Weekday")</f>
        <v>Weekday</v>
      </c>
      <c r="AD925">
        <f>WEEKDAY(India_Data[[#This Row],[Order Date]])</f>
        <v>4</v>
      </c>
      <c r="AE925" t="str">
        <f>IF(OR(India_Data[[#This Row],[Column1]]=1,India_Data[[#This Row],[Column1]]=7),"Weekend","Weekday")</f>
        <v>Weekday</v>
      </c>
      <c r="AF925" s="15">
        <f>WEEKDAY(India_Data[[#This Row],[Order Date]],2)</f>
        <v>3</v>
      </c>
      <c r="AG925" s="15" t="str">
        <f>IF(India_Data[[#This Row],[Column3]]&gt;5,"Weekend","weekday")</f>
        <v>weekday</v>
      </c>
    </row>
    <row r="926" spans="1:33" x14ac:dyDescent="0.35">
      <c r="A926" s="9">
        <v>925</v>
      </c>
      <c r="B926" s="7" t="s">
        <v>470</v>
      </c>
      <c r="C926" s="7" t="s">
        <v>26</v>
      </c>
      <c r="D926" s="7" t="s">
        <v>471</v>
      </c>
      <c r="E926" s="7" t="s">
        <v>472</v>
      </c>
      <c r="F926" s="7" t="s">
        <v>171</v>
      </c>
      <c r="G926" s="7" t="s">
        <v>473</v>
      </c>
      <c r="H926" s="7" t="s">
        <v>31</v>
      </c>
      <c r="I926" s="7" t="s">
        <v>32</v>
      </c>
      <c r="J926" s="7" t="s">
        <v>33</v>
      </c>
      <c r="K926" s="7" t="s">
        <v>1137</v>
      </c>
      <c r="L926" s="7" t="s">
        <v>35</v>
      </c>
      <c r="M926" s="7" t="s">
        <v>275</v>
      </c>
      <c r="N926" s="7" t="s">
        <v>1138</v>
      </c>
      <c r="O926" s="7">
        <v>2080.3200000000002</v>
      </c>
      <c r="P926" s="7">
        <v>4</v>
      </c>
      <c r="Q926" s="7">
        <v>603.24</v>
      </c>
      <c r="R926" s="7">
        <v>113.36</v>
      </c>
      <c r="S926" s="7" t="s">
        <v>38</v>
      </c>
      <c r="T926" s="7">
        <v>624</v>
      </c>
      <c r="U926" s="7" t="s">
        <v>350</v>
      </c>
      <c r="V926" s="7" t="s">
        <v>362</v>
      </c>
      <c r="W926" s="8" t="s">
        <v>41</v>
      </c>
      <c r="X926" s="3">
        <v>44934</v>
      </c>
      <c r="Y926" s="4" t="str">
        <f>TEXT(India_Data[[#This Row],[Order Date]],"YYYY")</f>
        <v>2023</v>
      </c>
      <c r="Z926" s="4" t="str">
        <f>TEXT(India_Data[[#This Row],[Order Date]],"dddd")</f>
        <v>Sunday</v>
      </c>
      <c r="AA926" s="4" t="str">
        <f>TEXT(India_Data[[#This Row],[Order Date]],"MMMM")</f>
        <v>January</v>
      </c>
      <c r="AB926" s="4">
        <v>45054</v>
      </c>
      <c r="AC926" t="str">
        <f>IF(OR(India_Data[[#This Row],[Dayname]]="Sunday",India_Data[[#This Row],[Dayname]]="Saturday"),"Weekend","Weekday")</f>
        <v>Weekend</v>
      </c>
      <c r="AD926">
        <f>WEEKDAY(India_Data[[#This Row],[Order Date]])</f>
        <v>1</v>
      </c>
      <c r="AE926" t="str">
        <f>IF(OR(India_Data[[#This Row],[Column1]]=1,India_Data[[#This Row],[Column1]]=7),"Weekend","Weekday")</f>
        <v>Weekend</v>
      </c>
      <c r="AF926" s="15">
        <f>WEEKDAY(India_Data[[#This Row],[Order Date]],2)</f>
        <v>7</v>
      </c>
      <c r="AG926" s="15" t="str">
        <f>IF(India_Data[[#This Row],[Column3]]&gt;5,"Weekend","weekday")</f>
        <v>Weekend</v>
      </c>
    </row>
    <row r="927" spans="1:33" x14ac:dyDescent="0.35">
      <c r="A927" s="9">
        <v>926</v>
      </c>
      <c r="B927" s="7" t="s">
        <v>1139</v>
      </c>
      <c r="C927" s="7" t="s">
        <v>26</v>
      </c>
      <c r="D927" s="7" t="s">
        <v>1140</v>
      </c>
      <c r="E927" s="7" t="s">
        <v>1141</v>
      </c>
      <c r="F927" s="7" t="s">
        <v>171</v>
      </c>
      <c r="G927" s="7" t="s">
        <v>786</v>
      </c>
      <c r="H927" s="7" t="s">
        <v>63</v>
      </c>
      <c r="I927" s="7" t="s">
        <v>32</v>
      </c>
      <c r="J927" s="7" t="s">
        <v>54</v>
      </c>
      <c r="K927" s="7" t="s">
        <v>1142</v>
      </c>
      <c r="L927" s="7" t="s">
        <v>35</v>
      </c>
      <c r="M927" s="7" t="s">
        <v>76</v>
      </c>
      <c r="N927" s="7" t="s">
        <v>1143</v>
      </c>
      <c r="O927" s="7">
        <v>205.44</v>
      </c>
      <c r="P927" s="7">
        <v>4</v>
      </c>
      <c r="Q927" s="7">
        <v>28.68</v>
      </c>
      <c r="R927" s="7">
        <v>19.87</v>
      </c>
      <c r="S927" s="7" t="s">
        <v>38</v>
      </c>
      <c r="T927" s="7">
        <v>718</v>
      </c>
      <c r="U927" s="7" t="s">
        <v>350</v>
      </c>
      <c r="V927" s="7" t="s">
        <v>351</v>
      </c>
      <c r="W927" s="8" t="s">
        <v>58</v>
      </c>
      <c r="X927" s="3">
        <v>44619</v>
      </c>
      <c r="Y927" s="4" t="str">
        <f>TEXT(India_Data[[#This Row],[Order Date]],"YYYY")</f>
        <v>2022</v>
      </c>
      <c r="Z927" s="4" t="str">
        <f>TEXT(India_Data[[#This Row],[Order Date]],"dddd")</f>
        <v>Sunday</v>
      </c>
      <c r="AA927" s="4" t="str">
        <f>TEXT(India_Data[[#This Row],[Order Date]],"MMMM")</f>
        <v>February</v>
      </c>
      <c r="AB927" s="4">
        <v>44654</v>
      </c>
      <c r="AC927" t="str">
        <f>IF(OR(India_Data[[#This Row],[Dayname]]="Sunday",India_Data[[#This Row],[Dayname]]="Saturday"),"Weekend","Weekday")</f>
        <v>Weekend</v>
      </c>
      <c r="AD927">
        <f>WEEKDAY(India_Data[[#This Row],[Order Date]])</f>
        <v>1</v>
      </c>
      <c r="AE927" t="str">
        <f>IF(OR(India_Data[[#This Row],[Column1]]=1,India_Data[[#This Row],[Column1]]=7),"Weekend","Weekday")</f>
        <v>Weekend</v>
      </c>
      <c r="AF927" s="15">
        <f>WEEKDAY(India_Data[[#This Row],[Order Date]],2)</f>
        <v>7</v>
      </c>
      <c r="AG927" s="15" t="str">
        <f>IF(India_Data[[#This Row],[Column3]]&gt;5,"Weekend","weekday")</f>
        <v>Weekend</v>
      </c>
    </row>
    <row r="928" spans="1:33" x14ac:dyDescent="0.35">
      <c r="A928" s="9">
        <v>927</v>
      </c>
      <c r="B928" s="7" t="s">
        <v>1144</v>
      </c>
      <c r="C928" s="7" t="s">
        <v>26</v>
      </c>
      <c r="D928" s="7" t="s">
        <v>779</v>
      </c>
      <c r="E928" s="7" t="s">
        <v>780</v>
      </c>
      <c r="F928" s="7" t="s">
        <v>171</v>
      </c>
      <c r="G928" s="7" t="s">
        <v>117</v>
      </c>
      <c r="H928" s="7" t="s">
        <v>143</v>
      </c>
      <c r="I928" s="7" t="s">
        <v>32</v>
      </c>
      <c r="J928" s="7" t="s">
        <v>33</v>
      </c>
      <c r="K928" s="7" t="s">
        <v>1145</v>
      </c>
      <c r="L928" s="7" t="s">
        <v>35</v>
      </c>
      <c r="M928" s="7" t="s">
        <v>105</v>
      </c>
      <c r="N928" s="7" t="s">
        <v>1146</v>
      </c>
      <c r="O928" s="7">
        <v>106.32</v>
      </c>
      <c r="P928" s="7">
        <v>4</v>
      </c>
      <c r="Q928" s="7">
        <v>31.8</v>
      </c>
      <c r="R928" s="7">
        <v>9.16</v>
      </c>
      <c r="S928" s="7" t="s">
        <v>38</v>
      </c>
      <c r="T928" s="7">
        <v>621</v>
      </c>
      <c r="U928" s="7" t="s">
        <v>350</v>
      </c>
      <c r="V928" s="7" t="s">
        <v>356</v>
      </c>
      <c r="W928" s="8" t="s">
        <v>41</v>
      </c>
      <c r="X928" s="3">
        <v>45491</v>
      </c>
      <c r="Y928" s="4" t="str">
        <f>TEXT(India_Data[[#This Row],[Order Date]],"YYYY")</f>
        <v>2024</v>
      </c>
      <c r="Z928" s="4" t="str">
        <f>TEXT(India_Data[[#This Row],[Order Date]],"dddd")</f>
        <v>Thursday</v>
      </c>
      <c r="AA928" s="4" t="str">
        <f>TEXT(India_Data[[#This Row],[Order Date]],"MMMM")</f>
        <v>July</v>
      </c>
      <c r="AB928" s="4">
        <v>45498</v>
      </c>
      <c r="AC928" t="str">
        <f>IF(OR(India_Data[[#This Row],[Dayname]]="Sunday",India_Data[[#This Row],[Dayname]]="Saturday"),"Weekend","Weekday")</f>
        <v>Weekday</v>
      </c>
      <c r="AD928">
        <f>WEEKDAY(India_Data[[#This Row],[Order Date]])</f>
        <v>5</v>
      </c>
      <c r="AE928" t="str">
        <f>IF(OR(India_Data[[#This Row],[Column1]]=1,India_Data[[#This Row],[Column1]]=7),"Weekend","Weekday")</f>
        <v>Weekday</v>
      </c>
      <c r="AF928" s="15">
        <f>WEEKDAY(India_Data[[#This Row],[Order Date]],2)</f>
        <v>4</v>
      </c>
      <c r="AG928" s="15" t="str">
        <f>IF(India_Data[[#This Row],[Column3]]&gt;5,"Weekend","weekday")</f>
        <v>weekday</v>
      </c>
    </row>
    <row r="929" spans="1:33" x14ac:dyDescent="0.35">
      <c r="A929" s="9">
        <v>928</v>
      </c>
      <c r="B929" s="7" t="s">
        <v>1147</v>
      </c>
      <c r="C929" s="7" t="s">
        <v>26</v>
      </c>
      <c r="D929" s="7" t="s">
        <v>1148</v>
      </c>
      <c r="E929" s="7" t="s">
        <v>1149</v>
      </c>
      <c r="F929" s="7" t="s">
        <v>171</v>
      </c>
      <c r="G929" s="7" t="s">
        <v>1150</v>
      </c>
      <c r="H929" s="7" t="s">
        <v>124</v>
      </c>
      <c r="I929" s="7" t="s">
        <v>32</v>
      </c>
      <c r="J929" s="7" t="s">
        <v>47</v>
      </c>
      <c r="K929" s="7" t="s">
        <v>64</v>
      </c>
      <c r="L929" s="7" t="s">
        <v>35</v>
      </c>
      <c r="M929" s="7" t="s">
        <v>36</v>
      </c>
      <c r="N929" s="7" t="s">
        <v>65</v>
      </c>
      <c r="O929" s="7">
        <v>19.350000000000001</v>
      </c>
      <c r="P929" s="7">
        <v>5</v>
      </c>
      <c r="Q929" s="7">
        <v>9.15</v>
      </c>
      <c r="R929" s="7">
        <v>2.0299999999999998</v>
      </c>
      <c r="S929" s="7" t="s">
        <v>38</v>
      </c>
      <c r="T929" s="7">
        <v>389</v>
      </c>
      <c r="U929" s="7" t="s">
        <v>350</v>
      </c>
      <c r="V929" s="7" t="s">
        <v>375</v>
      </c>
      <c r="W929" s="8" t="s">
        <v>58</v>
      </c>
      <c r="X929" s="3">
        <v>45034</v>
      </c>
      <c r="Y929" s="4" t="str">
        <f>TEXT(India_Data[[#This Row],[Order Date]],"YYYY")</f>
        <v>2023</v>
      </c>
      <c r="Z929" s="4" t="str">
        <f>TEXT(India_Data[[#This Row],[Order Date]],"dddd")</f>
        <v>Tuesday</v>
      </c>
      <c r="AA929" s="4" t="str">
        <f>TEXT(India_Data[[#This Row],[Order Date]],"MMMM")</f>
        <v>April</v>
      </c>
      <c r="AB929" s="4">
        <v>45039</v>
      </c>
      <c r="AC929" t="str">
        <f>IF(OR(India_Data[[#This Row],[Dayname]]="Sunday",India_Data[[#This Row],[Dayname]]="Saturday"),"Weekend","Weekday")</f>
        <v>Weekday</v>
      </c>
      <c r="AD929">
        <f>WEEKDAY(India_Data[[#This Row],[Order Date]])</f>
        <v>3</v>
      </c>
      <c r="AE929" t="str">
        <f>IF(OR(India_Data[[#This Row],[Column1]]=1,India_Data[[#This Row],[Column1]]=7),"Weekend","Weekday")</f>
        <v>Weekday</v>
      </c>
      <c r="AF929" s="15">
        <f>WEEKDAY(India_Data[[#This Row],[Order Date]],2)</f>
        <v>2</v>
      </c>
      <c r="AG929" s="15" t="str">
        <f>IF(India_Data[[#This Row],[Column3]]&gt;5,"Weekend","weekday")</f>
        <v>weekday</v>
      </c>
    </row>
    <row r="930" spans="1:33" x14ac:dyDescent="0.35">
      <c r="A930" s="9">
        <v>929</v>
      </c>
      <c r="B930" s="7" t="s">
        <v>1151</v>
      </c>
      <c r="C930" s="7" t="s">
        <v>26</v>
      </c>
      <c r="D930" s="7" t="s">
        <v>1152</v>
      </c>
      <c r="E930" s="7" t="s">
        <v>1153</v>
      </c>
      <c r="F930" s="7" t="s">
        <v>171</v>
      </c>
      <c r="G930" s="7" t="s">
        <v>1154</v>
      </c>
      <c r="H930" s="7" t="s">
        <v>563</v>
      </c>
      <c r="I930" s="7" t="s">
        <v>32</v>
      </c>
      <c r="J930" s="7" t="s">
        <v>54</v>
      </c>
      <c r="K930" s="7" t="s">
        <v>1155</v>
      </c>
      <c r="L930" s="7" t="s">
        <v>35</v>
      </c>
      <c r="M930" s="7" t="s">
        <v>84</v>
      </c>
      <c r="N930" s="7" t="s">
        <v>1156</v>
      </c>
      <c r="O930" s="7">
        <v>59.25</v>
      </c>
      <c r="P930" s="7">
        <v>5</v>
      </c>
      <c r="Q930" s="7">
        <v>27.75</v>
      </c>
      <c r="R930" s="7">
        <v>4.2699999999999996</v>
      </c>
      <c r="S930" s="7" t="s">
        <v>38</v>
      </c>
      <c r="T930" s="7">
        <v>402</v>
      </c>
      <c r="U930" s="7" t="s">
        <v>350</v>
      </c>
      <c r="V930" s="7" t="s">
        <v>362</v>
      </c>
      <c r="W930" s="8" t="s">
        <v>58</v>
      </c>
      <c r="X930" s="3">
        <v>45320</v>
      </c>
      <c r="Y930" s="4" t="str">
        <f>TEXT(India_Data[[#This Row],[Order Date]],"YYYY")</f>
        <v>2024</v>
      </c>
      <c r="Z930" s="4" t="str">
        <f>TEXT(India_Data[[#This Row],[Order Date]],"dddd")</f>
        <v>Monday</v>
      </c>
      <c r="AA930" s="4" t="str">
        <f>TEXT(India_Data[[#This Row],[Order Date]],"MMMM")</f>
        <v>January</v>
      </c>
      <c r="AB930" s="4">
        <v>45353</v>
      </c>
      <c r="AC930" t="str">
        <f>IF(OR(India_Data[[#This Row],[Dayname]]="Sunday",India_Data[[#This Row],[Dayname]]="Saturday"),"Weekend","Weekday")</f>
        <v>Weekday</v>
      </c>
      <c r="AD930">
        <f>WEEKDAY(India_Data[[#This Row],[Order Date]])</f>
        <v>2</v>
      </c>
      <c r="AE930" t="str">
        <f>IF(OR(India_Data[[#This Row],[Column1]]=1,India_Data[[#This Row],[Column1]]=7),"Weekend","Weekday")</f>
        <v>Weekday</v>
      </c>
      <c r="AF930" s="15">
        <f>WEEKDAY(India_Data[[#This Row],[Order Date]],2)</f>
        <v>1</v>
      </c>
      <c r="AG930" s="15" t="str">
        <f>IF(India_Data[[#This Row],[Column3]]&gt;5,"Weekend","weekday")</f>
        <v>weekday</v>
      </c>
    </row>
    <row r="931" spans="1:33" x14ac:dyDescent="0.35">
      <c r="A931" s="9">
        <v>930</v>
      </c>
      <c r="B931" s="7" t="s">
        <v>1059</v>
      </c>
      <c r="C931" s="7" t="s">
        <v>26</v>
      </c>
      <c r="D931" s="7" t="s">
        <v>1060</v>
      </c>
      <c r="E931" s="7" t="s">
        <v>1061</v>
      </c>
      <c r="F931" s="7" t="s">
        <v>171</v>
      </c>
      <c r="G931" s="7" t="s">
        <v>30</v>
      </c>
      <c r="H931" s="7" t="s">
        <v>31</v>
      </c>
      <c r="I931" s="7" t="s">
        <v>32</v>
      </c>
      <c r="J931" s="7" t="s">
        <v>33</v>
      </c>
      <c r="K931" s="7" t="s">
        <v>1157</v>
      </c>
      <c r="L931" s="7" t="s">
        <v>35</v>
      </c>
      <c r="M931" s="7" t="s">
        <v>98</v>
      </c>
      <c r="N931" s="7" t="s">
        <v>1158</v>
      </c>
      <c r="O931" s="7">
        <v>132.84</v>
      </c>
      <c r="P931" s="7">
        <v>6</v>
      </c>
      <c r="Q931" s="7">
        <v>37.08</v>
      </c>
      <c r="R931" s="7">
        <v>7.72</v>
      </c>
      <c r="S931" s="7" t="s">
        <v>38</v>
      </c>
      <c r="T931" s="7">
        <v>706</v>
      </c>
      <c r="U931" s="7" t="s">
        <v>350</v>
      </c>
      <c r="V931" s="7" t="s">
        <v>351</v>
      </c>
      <c r="W931" s="8" t="s">
        <v>41</v>
      </c>
      <c r="X931" s="3">
        <v>45091</v>
      </c>
      <c r="Y931" s="4" t="str">
        <f>TEXT(India_Data[[#This Row],[Order Date]],"YYYY")</f>
        <v>2023</v>
      </c>
      <c r="Z931" s="4" t="str">
        <f>TEXT(India_Data[[#This Row],[Order Date]],"dddd")</f>
        <v>Wednesday</v>
      </c>
      <c r="AA931" s="4" t="str">
        <f>TEXT(India_Data[[#This Row],[Order Date]],"MMMM")</f>
        <v>June</v>
      </c>
      <c r="AB931" s="4">
        <v>45095</v>
      </c>
      <c r="AC931" t="str">
        <f>IF(OR(India_Data[[#This Row],[Dayname]]="Sunday",India_Data[[#This Row],[Dayname]]="Saturday"),"Weekend","Weekday")</f>
        <v>Weekday</v>
      </c>
      <c r="AD931">
        <f>WEEKDAY(India_Data[[#This Row],[Order Date]])</f>
        <v>4</v>
      </c>
      <c r="AE931" t="str">
        <f>IF(OR(India_Data[[#This Row],[Column1]]=1,India_Data[[#This Row],[Column1]]=7),"Weekend","Weekday")</f>
        <v>Weekday</v>
      </c>
      <c r="AF931" s="15">
        <f>WEEKDAY(India_Data[[#This Row],[Order Date]],2)</f>
        <v>3</v>
      </c>
      <c r="AG931" s="15" t="str">
        <f>IF(India_Data[[#This Row],[Column3]]&gt;5,"Weekend","weekday")</f>
        <v>weekday</v>
      </c>
    </row>
    <row r="932" spans="1:33" x14ac:dyDescent="0.35">
      <c r="A932" s="9">
        <v>931</v>
      </c>
      <c r="B932" s="7" t="s">
        <v>1127</v>
      </c>
      <c r="C932" s="7" t="s">
        <v>26</v>
      </c>
      <c r="D932" s="7" t="s">
        <v>1128</v>
      </c>
      <c r="E932" s="7" t="s">
        <v>1129</v>
      </c>
      <c r="F932" s="7" t="s">
        <v>171</v>
      </c>
      <c r="G932" s="7" t="s">
        <v>74</v>
      </c>
      <c r="H932" s="7" t="s">
        <v>179</v>
      </c>
      <c r="I932" s="7" t="s">
        <v>32</v>
      </c>
      <c r="J932" s="7" t="s">
        <v>180</v>
      </c>
      <c r="K932" s="7" t="s">
        <v>1159</v>
      </c>
      <c r="L932" s="7" t="s">
        <v>35</v>
      </c>
      <c r="M932" s="7" t="s">
        <v>84</v>
      </c>
      <c r="N932" s="7" t="s">
        <v>1160</v>
      </c>
      <c r="O932" s="7">
        <v>125.73</v>
      </c>
      <c r="P932" s="7">
        <v>11</v>
      </c>
      <c r="Q932" s="7">
        <v>36.299999999999997</v>
      </c>
      <c r="R932" s="7">
        <v>10.57</v>
      </c>
      <c r="S932" s="7" t="s">
        <v>38</v>
      </c>
      <c r="T932" s="7">
        <v>764</v>
      </c>
      <c r="U932" s="7" t="s">
        <v>350</v>
      </c>
      <c r="V932" s="7" t="s">
        <v>356</v>
      </c>
      <c r="W932" s="8" t="s">
        <v>41</v>
      </c>
      <c r="X932" s="3">
        <v>45091</v>
      </c>
      <c r="Y932" s="4" t="str">
        <f>TEXT(India_Data[[#This Row],[Order Date]],"YYYY")</f>
        <v>2023</v>
      </c>
      <c r="Z932" s="4" t="str">
        <f>TEXT(India_Data[[#This Row],[Order Date]],"dddd")</f>
        <v>Wednesday</v>
      </c>
      <c r="AA932" s="4" t="str">
        <f>TEXT(India_Data[[#This Row],[Order Date]],"MMMM")</f>
        <v>June</v>
      </c>
      <c r="AB932" s="4">
        <v>45095</v>
      </c>
      <c r="AC932" t="str">
        <f>IF(OR(India_Data[[#This Row],[Dayname]]="Sunday",India_Data[[#This Row],[Dayname]]="Saturday"),"Weekend","Weekday")</f>
        <v>Weekday</v>
      </c>
      <c r="AD932">
        <f>WEEKDAY(India_Data[[#This Row],[Order Date]])</f>
        <v>4</v>
      </c>
      <c r="AE932" t="str">
        <f>IF(OR(India_Data[[#This Row],[Column1]]=1,India_Data[[#This Row],[Column1]]=7),"Weekend","Weekday")</f>
        <v>Weekday</v>
      </c>
      <c r="AF932" s="15">
        <f>WEEKDAY(India_Data[[#This Row],[Order Date]],2)</f>
        <v>3</v>
      </c>
      <c r="AG932" s="15" t="str">
        <f>IF(India_Data[[#This Row],[Column3]]&gt;5,"Weekend","weekday")</f>
        <v>weekday</v>
      </c>
    </row>
    <row r="933" spans="1:33" x14ac:dyDescent="0.35">
      <c r="A933" s="9">
        <v>932</v>
      </c>
      <c r="B933" s="7" t="s">
        <v>2588</v>
      </c>
      <c r="C933" s="7" t="s">
        <v>26</v>
      </c>
      <c r="D933" s="7" t="s">
        <v>316</v>
      </c>
      <c r="E933" s="7" t="s">
        <v>317</v>
      </c>
      <c r="F933" s="7" t="s">
        <v>110</v>
      </c>
      <c r="G933" s="7" t="s">
        <v>96</v>
      </c>
      <c r="H933" s="7" t="s">
        <v>31</v>
      </c>
      <c r="I933" s="7" t="s">
        <v>32</v>
      </c>
      <c r="J933" s="7" t="s">
        <v>33</v>
      </c>
      <c r="K933" s="7" t="s">
        <v>1031</v>
      </c>
      <c r="L933" s="7" t="s">
        <v>35</v>
      </c>
      <c r="M933" s="7" t="s">
        <v>84</v>
      </c>
      <c r="N933" s="7" t="s">
        <v>1032</v>
      </c>
      <c r="O933" s="7">
        <v>33</v>
      </c>
      <c r="P933" s="7">
        <v>4</v>
      </c>
      <c r="Q933" s="7">
        <v>0.24</v>
      </c>
      <c r="R933" s="7">
        <v>4.4000000000000004</v>
      </c>
      <c r="S933" s="7" t="s">
        <v>2337</v>
      </c>
      <c r="T933" s="7">
        <v>707</v>
      </c>
      <c r="U933" s="7" t="s">
        <v>350</v>
      </c>
      <c r="V933" s="7" t="s">
        <v>351</v>
      </c>
      <c r="W933" s="8" t="s">
        <v>41</v>
      </c>
      <c r="X933" s="3">
        <v>45425</v>
      </c>
      <c r="Y933" s="4" t="str">
        <f>TEXT(India_Data[[#This Row],[Order Date]],"YYYY")</f>
        <v>2024</v>
      </c>
      <c r="Z933" s="4" t="str">
        <f>TEXT(India_Data[[#This Row],[Order Date]],"dddd")</f>
        <v>Monday</v>
      </c>
      <c r="AA933" s="4" t="str">
        <f>TEXT(India_Data[[#This Row],[Order Date]],"MMMM")</f>
        <v>May</v>
      </c>
      <c r="AB933" s="4">
        <v>45429</v>
      </c>
      <c r="AC933" t="str">
        <f>IF(OR(India_Data[[#This Row],[Dayname]]="Sunday",India_Data[[#This Row],[Dayname]]="Saturday"),"Weekend","Weekday")</f>
        <v>Weekday</v>
      </c>
      <c r="AD933">
        <f>WEEKDAY(India_Data[[#This Row],[Order Date]])</f>
        <v>2</v>
      </c>
      <c r="AE933" t="str">
        <f>IF(OR(India_Data[[#This Row],[Column1]]=1,India_Data[[#This Row],[Column1]]=7),"Weekend","Weekday")</f>
        <v>Weekday</v>
      </c>
      <c r="AF933" s="15">
        <f>WEEKDAY(India_Data[[#This Row],[Order Date]],2)</f>
        <v>1</v>
      </c>
      <c r="AG933" s="15" t="str">
        <f>IF(India_Data[[#This Row],[Column3]]&gt;5,"Weekend","weekday")</f>
        <v>weekday</v>
      </c>
    </row>
    <row r="934" spans="1:33" x14ac:dyDescent="0.35">
      <c r="A934" s="9">
        <v>933</v>
      </c>
      <c r="B934" s="7" t="s">
        <v>2343</v>
      </c>
      <c r="C934" s="7" t="s">
        <v>26</v>
      </c>
      <c r="D934" s="7" t="s">
        <v>2344</v>
      </c>
      <c r="E934" s="7" t="s">
        <v>2345</v>
      </c>
      <c r="F934" s="7" t="s">
        <v>110</v>
      </c>
      <c r="G934" s="7" t="s">
        <v>2117</v>
      </c>
      <c r="H934" s="7" t="s">
        <v>31</v>
      </c>
      <c r="I934" s="7" t="s">
        <v>32</v>
      </c>
      <c r="J934" s="7" t="s">
        <v>33</v>
      </c>
      <c r="K934" s="7" t="s">
        <v>990</v>
      </c>
      <c r="L934" s="7" t="s">
        <v>35</v>
      </c>
      <c r="M934" s="7" t="s">
        <v>91</v>
      </c>
      <c r="N934" s="7" t="s">
        <v>991</v>
      </c>
      <c r="O934" s="7">
        <v>56.52</v>
      </c>
      <c r="P934" s="7">
        <v>3</v>
      </c>
      <c r="Q934" s="7">
        <v>19.170000000000002</v>
      </c>
      <c r="R934" s="7">
        <v>4.3</v>
      </c>
      <c r="S934" s="7" t="s">
        <v>2337</v>
      </c>
      <c r="T934" s="7">
        <v>387</v>
      </c>
      <c r="U934" s="7" t="s">
        <v>350</v>
      </c>
      <c r="V934" s="7" t="s">
        <v>375</v>
      </c>
      <c r="W934" s="8" t="s">
        <v>41</v>
      </c>
      <c r="X934" s="3">
        <v>45425</v>
      </c>
      <c r="Y934" s="4" t="str">
        <f>TEXT(India_Data[[#This Row],[Order Date]],"YYYY")</f>
        <v>2024</v>
      </c>
      <c r="Z934" s="4" t="str">
        <f>TEXT(India_Data[[#This Row],[Order Date]],"dddd")</f>
        <v>Monday</v>
      </c>
      <c r="AA934" s="4" t="str">
        <f>TEXT(India_Data[[#This Row],[Order Date]],"MMMM")</f>
        <v>May</v>
      </c>
      <c r="AB934" s="4">
        <v>45429</v>
      </c>
      <c r="AC934" t="str">
        <f>IF(OR(India_Data[[#This Row],[Dayname]]="Sunday",India_Data[[#This Row],[Dayname]]="Saturday"),"Weekend","Weekday")</f>
        <v>Weekday</v>
      </c>
      <c r="AD934">
        <f>WEEKDAY(India_Data[[#This Row],[Order Date]])</f>
        <v>2</v>
      </c>
      <c r="AE934" t="str">
        <f>IF(OR(India_Data[[#This Row],[Column1]]=1,India_Data[[#This Row],[Column1]]=7),"Weekend","Weekday")</f>
        <v>Weekday</v>
      </c>
      <c r="AF934" s="15">
        <f>WEEKDAY(India_Data[[#This Row],[Order Date]],2)</f>
        <v>1</v>
      </c>
      <c r="AG934" s="15" t="str">
        <f>IF(India_Data[[#This Row],[Column3]]&gt;5,"Weekend","weekday")</f>
        <v>weekday</v>
      </c>
    </row>
    <row r="935" spans="1:33" x14ac:dyDescent="0.35">
      <c r="A935" s="9">
        <v>934</v>
      </c>
      <c r="B935" s="7" t="s">
        <v>2436</v>
      </c>
      <c r="C935" s="7" t="s">
        <v>26</v>
      </c>
      <c r="D935" s="7" t="s">
        <v>442</v>
      </c>
      <c r="E935" s="7" t="s">
        <v>443</v>
      </c>
      <c r="F935" s="7" t="s">
        <v>110</v>
      </c>
      <c r="G935" s="7" t="s">
        <v>96</v>
      </c>
      <c r="H935" s="7" t="s">
        <v>31</v>
      </c>
      <c r="I935" s="7" t="s">
        <v>32</v>
      </c>
      <c r="J935" s="7" t="s">
        <v>33</v>
      </c>
      <c r="K935" s="7" t="s">
        <v>2589</v>
      </c>
      <c r="L935" s="7" t="s">
        <v>35</v>
      </c>
      <c r="M935" s="7" t="s">
        <v>105</v>
      </c>
      <c r="N935" s="7" t="s">
        <v>1087</v>
      </c>
      <c r="O935" s="7">
        <v>62.4</v>
      </c>
      <c r="P935" s="7">
        <v>2</v>
      </c>
      <c r="Q935" s="7">
        <v>3.12</v>
      </c>
      <c r="R935" s="7">
        <v>8.9</v>
      </c>
      <c r="S935" s="7" t="s">
        <v>2337</v>
      </c>
      <c r="T935" s="7">
        <v>606</v>
      </c>
      <c r="U935" s="7" t="s">
        <v>350</v>
      </c>
      <c r="V935" s="7" t="s">
        <v>351</v>
      </c>
      <c r="W935" s="8" t="s">
        <v>58</v>
      </c>
      <c r="X935" s="3">
        <v>44691</v>
      </c>
      <c r="Y935" s="4" t="str">
        <f>TEXT(India_Data[[#This Row],[Order Date]],"YYYY")</f>
        <v>2022</v>
      </c>
      <c r="Z935" s="4" t="str">
        <f>TEXT(India_Data[[#This Row],[Order Date]],"dddd")</f>
        <v>Tuesday</v>
      </c>
      <c r="AA935" s="4" t="str">
        <f>TEXT(India_Data[[#This Row],[Order Date]],"MMMM")</f>
        <v>May</v>
      </c>
      <c r="AB935" s="4">
        <v>44814</v>
      </c>
      <c r="AC935" t="str">
        <f>IF(OR(India_Data[[#This Row],[Dayname]]="Sunday",India_Data[[#This Row],[Dayname]]="Saturday"),"Weekend","Weekday")</f>
        <v>Weekday</v>
      </c>
      <c r="AD935">
        <f>WEEKDAY(India_Data[[#This Row],[Order Date]])</f>
        <v>3</v>
      </c>
      <c r="AE935" t="str">
        <f>IF(OR(India_Data[[#This Row],[Column1]]=1,India_Data[[#This Row],[Column1]]=7),"Weekend","Weekday")</f>
        <v>Weekday</v>
      </c>
      <c r="AF935" s="15">
        <f>WEEKDAY(India_Data[[#This Row],[Order Date]],2)</f>
        <v>2</v>
      </c>
      <c r="AG935" s="15" t="str">
        <f>IF(India_Data[[#This Row],[Column3]]&gt;5,"Weekend","weekday")</f>
        <v>weekday</v>
      </c>
    </row>
    <row r="936" spans="1:33" x14ac:dyDescent="0.35">
      <c r="A936" s="9">
        <v>935</v>
      </c>
      <c r="B936" s="7" t="s">
        <v>2424</v>
      </c>
      <c r="C936" s="7" t="s">
        <v>26</v>
      </c>
      <c r="D936" s="7" t="s">
        <v>2425</v>
      </c>
      <c r="E936" s="7" t="s">
        <v>2426</v>
      </c>
      <c r="F936" s="7" t="s">
        <v>171</v>
      </c>
      <c r="G936" s="7" t="s">
        <v>657</v>
      </c>
      <c r="H936" s="7" t="s">
        <v>143</v>
      </c>
      <c r="I936" s="7" t="s">
        <v>32</v>
      </c>
      <c r="J936" s="7" t="s">
        <v>33</v>
      </c>
      <c r="K936" s="7" t="s">
        <v>2590</v>
      </c>
      <c r="L936" s="7" t="s">
        <v>35</v>
      </c>
      <c r="M936" s="7" t="s">
        <v>91</v>
      </c>
      <c r="N936" s="7" t="s">
        <v>2591</v>
      </c>
      <c r="O936" s="7">
        <v>28.74</v>
      </c>
      <c r="P936" s="7">
        <v>2</v>
      </c>
      <c r="Q936" s="7">
        <v>8.2799999999999994</v>
      </c>
      <c r="R936" s="7">
        <v>2.17</v>
      </c>
      <c r="S936" s="7" t="s">
        <v>2337</v>
      </c>
      <c r="T936" s="7">
        <v>244</v>
      </c>
      <c r="U936" s="7" t="s">
        <v>350</v>
      </c>
      <c r="V936" s="7" t="s">
        <v>362</v>
      </c>
      <c r="W936" s="8" t="s">
        <v>41</v>
      </c>
      <c r="X936" s="3">
        <v>45213</v>
      </c>
      <c r="Y936" s="4" t="str">
        <f>TEXT(India_Data[[#This Row],[Order Date]],"YYYY")</f>
        <v>2023</v>
      </c>
      <c r="Z936" s="4" t="str">
        <f>TEXT(India_Data[[#This Row],[Order Date]],"dddd")</f>
        <v>Saturday</v>
      </c>
      <c r="AA936" s="4" t="str">
        <f>TEXT(India_Data[[#This Row],[Order Date]],"MMMM")</f>
        <v>October</v>
      </c>
      <c r="AB936" s="4">
        <v>45218</v>
      </c>
      <c r="AC936" t="str">
        <f>IF(OR(India_Data[[#This Row],[Dayname]]="Sunday",India_Data[[#This Row],[Dayname]]="Saturday"),"Weekend","Weekday")</f>
        <v>Weekend</v>
      </c>
      <c r="AD936">
        <f>WEEKDAY(India_Data[[#This Row],[Order Date]])</f>
        <v>7</v>
      </c>
      <c r="AE936" t="str">
        <f>IF(OR(India_Data[[#This Row],[Column1]]=1,India_Data[[#This Row],[Column1]]=7),"Weekend","Weekday")</f>
        <v>Weekend</v>
      </c>
      <c r="AF936" s="15">
        <f>WEEKDAY(India_Data[[#This Row],[Order Date]],2)</f>
        <v>6</v>
      </c>
      <c r="AG936" s="15" t="str">
        <f>IF(India_Data[[#This Row],[Column3]]&gt;5,"Weekend","weekday")</f>
        <v>Weekend</v>
      </c>
    </row>
    <row r="937" spans="1:33" x14ac:dyDescent="0.35">
      <c r="A937" s="9">
        <v>936</v>
      </c>
      <c r="B937" s="7" t="s">
        <v>2353</v>
      </c>
      <c r="C937" s="7" t="s">
        <v>26</v>
      </c>
      <c r="D937" s="7" t="s">
        <v>2354</v>
      </c>
      <c r="E937" s="7" t="s">
        <v>2355</v>
      </c>
      <c r="F937" s="7" t="s">
        <v>171</v>
      </c>
      <c r="G937" s="7" t="s">
        <v>507</v>
      </c>
      <c r="H937" s="7" t="s">
        <v>312</v>
      </c>
      <c r="I937" s="7" t="s">
        <v>32</v>
      </c>
      <c r="J937" s="7" t="s">
        <v>180</v>
      </c>
      <c r="K937" s="7" t="s">
        <v>760</v>
      </c>
      <c r="L937" s="7" t="s">
        <v>35</v>
      </c>
      <c r="M937" s="7" t="s">
        <v>159</v>
      </c>
      <c r="N937" s="7" t="s">
        <v>761</v>
      </c>
      <c r="O937" s="7">
        <v>93.18</v>
      </c>
      <c r="P937" s="7">
        <v>2</v>
      </c>
      <c r="Q937" s="7">
        <v>36.299999999999997</v>
      </c>
      <c r="R937" s="7">
        <v>10.55</v>
      </c>
      <c r="S937" s="7" t="s">
        <v>2337</v>
      </c>
      <c r="T937" s="7">
        <v>215</v>
      </c>
      <c r="U937" s="7" t="s">
        <v>350</v>
      </c>
      <c r="V937" s="7" t="s">
        <v>351</v>
      </c>
      <c r="W937" s="8" t="s">
        <v>41</v>
      </c>
      <c r="X937" s="3">
        <v>45613</v>
      </c>
      <c r="Y937" s="4" t="str">
        <f>TEXT(India_Data[[#This Row],[Order Date]],"YYYY")</f>
        <v>2024</v>
      </c>
      <c r="Z937" s="4" t="str">
        <f>TEXT(India_Data[[#This Row],[Order Date]],"dddd")</f>
        <v>Sunday</v>
      </c>
      <c r="AA937" s="4" t="str">
        <f>TEXT(India_Data[[#This Row],[Order Date]],"MMMM")</f>
        <v>November</v>
      </c>
      <c r="AB937" s="4">
        <v>45617</v>
      </c>
      <c r="AC937" t="str">
        <f>IF(OR(India_Data[[#This Row],[Dayname]]="Sunday",India_Data[[#This Row],[Dayname]]="Saturday"),"Weekend","Weekday")</f>
        <v>Weekend</v>
      </c>
      <c r="AD937">
        <f>WEEKDAY(India_Data[[#This Row],[Order Date]])</f>
        <v>1</v>
      </c>
      <c r="AE937" t="str">
        <f>IF(OR(India_Data[[#This Row],[Column1]]=1,India_Data[[#This Row],[Column1]]=7),"Weekend","Weekday")</f>
        <v>Weekend</v>
      </c>
      <c r="AF937" s="15">
        <f>WEEKDAY(India_Data[[#This Row],[Order Date]],2)</f>
        <v>7</v>
      </c>
      <c r="AG937" s="15" t="str">
        <f>IF(India_Data[[#This Row],[Column3]]&gt;5,"Weekend","weekday")</f>
        <v>Weekend</v>
      </c>
    </row>
    <row r="938" spans="1:33" x14ac:dyDescent="0.35">
      <c r="A938" s="9">
        <v>937</v>
      </c>
      <c r="B938" s="7" t="s">
        <v>2353</v>
      </c>
      <c r="C938" s="7" t="s">
        <v>26</v>
      </c>
      <c r="D938" s="7" t="s">
        <v>2354</v>
      </c>
      <c r="E938" s="7" t="s">
        <v>2355</v>
      </c>
      <c r="F938" s="7" t="s">
        <v>171</v>
      </c>
      <c r="G938" s="7" t="s">
        <v>507</v>
      </c>
      <c r="H938" s="7" t="s">
        <v>312</v>
      </c>
      <c r="I938" s="7" t="s">
        <v>32</v>
      </c>
      <c r="J938" s="7" t="s">
        <v>180</v>
      </c>
      <c r="K938" s="7" t="s">
        <v>2592</v>
      </c>
      <c r="L938" s="7" t="s">
        <v>35</v>
      </c>
      <c r="M938" s="7" t="s">
        <v>36</v>
      </c>
      <c r="N938" s="7" t="s">
        <v>2593</v>
      </c>
      <c r="O938" s="7">
        <v>58.08</v>
      </c>
      <c r="P938" s="7">
        <v>4</v>
      </c>
      <c r="Q938" s="7">
        <v>16.8</v>
      </c>
      <c r="R938" s="7">
        <v>2.83</v>
      </c>
      <c r="S938" s="7" t="s">
        <v>2337</v>
      </c>
      <c r="T938" s="7">
        <v>152</v>
      </c>
      <c r="U938" s="7" t="s">
        <v>350</v>
      </c>
      <c r="V938" s="7" t="s">
        <v>356</v>
      </c>
      <c r="W938" s="8" t="s">
        <v>41</v>
      </c>
      <c r="X938" s="3">
        <v>45104</v>
      </c>
      <c r="Y938" s="4" t="str">
        <f>TEXT(India_Data[[#This Row],[Order Date]],"YYYY")</f>
        <v>2023</v>
      </c>
      <c r="Z938" s="4" t="str">
        <f>TEXT(India_Data[[#This Row],[Order Date]],"dddd")</f>
        <v>Tuesday</v>
      </c>
      <c r="AA938" s="4" t="str">
        <f>TEXT(India_Data[[#This Row],[Order Date]],"MMMM")</f>
        <v>June</v>
      </c>
      <c r="AB938" s="4">
        <v>44992</v>
      </c>
      <c r="AC938" t="str">
        <f>IF(OR(India_Data[[#This Row],[Dayname]]="Sunday",India_Data[[#This Row],[Dayname]]="Saturday"),"Weekend","Weekday")</f>
        <v>Weekday</v>
      </c>
      <c r="AD938">
        <f>WEEKDAY(India_Data[[#This Row],[Order Date]])</f>
        <v>3</v>
      </c>
      <c r="AE938" t="str">
        <f>IF(OR(India_Data[[#This Row],[Column1]]=1,India_Data[[#This Row],[Column1]]=7),"Weekend","Weekday")</f>
        <v>Weekday</v>
      </c>
      <c r="AF938" s="15">
        <f>WEEKDAY(India_Data[[#This Row],[Order Date]],2)</f>
        <v>2</v>
      </c>
      <c r="AG938" s="15" t="str">
        <f>IF(India_Data[[#This Row],[Column3]]&gt;5,"Weekend","weekday")</f>
        <v>weekday</v>
      </c>
    </row>
    <row r="939" spans="1:33" x14ac:dyDescent="0.35">
      <c r="A939" s="9">
        <v>938</v>
      </c>
      <c r="B939" s="7" t="s">
        <v>2507</v>
      </c>
      <c r="C939" s="7" t="s">
        <v>26</v>
      </c>
      <c r="D939" s="7" t="s">
        <v>2508</v>
      </c>
      <c r="E939" s="7" t="s">
        <v>2509</v>
      </c>
      <c r="F939" s="7" t="s">
        <v>171</v>
      </c>
      <c r="G939" s="7" t="s">
        <v>117</v>
      </c>
      <c r="H939" s="7" t="s">
        <v>143</v>
      </c>
      <c r="I939" s="7" t="s">
        <v>32</v>
      </c>
      <c r="J939" s="7" t="s">
        <v>33</v>
      </c>
      <c r="K939" s="7" t="s">
        <v>2594</v>
      </c>
      <c r="L939" s="7" t="s">
        <v>35</v>
      </c>
      <c r="M939" s="7" t="s">
        <v>145</v>
      </c>
      <c r="N939" s="7" t="s">
        <v>2595</v>
      </c>
      <c r="O939" s="7">
        <v>244.44</v>
      </c>
      <c r="P939" s="7">
        <v>14</v>
      </c>
      <c r="Q939" s="7">
        <v>7.14</v>
      </c>
      <c r="R939" s="7">
        <v>32.729999999999997</v>
      </c>
      <c r="S939" s="7" t="s">
        <v>2337</v>
      </c>
      <c r="T939" s="7">
        <v>739</v>
      </c>
      <c r="U939" s="7" t="s">
        <v>350</v>
      </c>
      <c r="V939" s="7" t="s">
        <v>375</v>
      </c>
      <c r="W939" s="8" t="s">
        <v>58</v>
      </c>
      <c r="X939" s="3">
        <v>44852</v>
      </c>
      <c r="Y939" s="4" t="str">
        <f>TEXT(India_Data[[#This Row],[Order Date]],"YYYY")</f>
        <v>2022</v>
      </c>
      <c r="Z939" s="4" t="str">
        <f>TEXT(India_Data[[#This Row],[Order Date]],"dddd")</f>
        <v>Tuesday</v>
      </c>
      <c r="AA939" s="4" t="str">
        <f>TEXT(India_Data[[#This Row],[Order Date]],"MMMM")</f>
        <v>October</v>
      </c>
      <c r="AB939" s="4">
        <v>44858</v>
      </c>
      <c r="AC939" t="str">
        <f>IF(OR(India_Data[[#This Row],[Dayname]]="Sunday",India_Data[[#This Row],[Dayname]]="Saturday"),"Weekend","Weekday")</f>
        <v>Weekday</v>
      </c>
      <c r="AD939">
        <f>WEEKDAY(India_Data[[#This Row],[Order Date]])</f>
        <v>3</v>
      </c>
      <c r="AE939" t="str">
        <f>IF(OR(India_Data[[#This Row],[Column1]]=1,India_Data[[#This Row],[Column1]]=7),"Weekend","Weekday")</f>
        <v>Weekday</v>
      </c>
      <c r="AF939" s="15">
        <f>WEEKDAY(India_Data[[#This Row],[Order Date]],2)</f>
        <v>2</v>
      </c>
      <c r="AG939" s="15" t="str">
        <f>IF(India_Data[[#This Row],[Column3]]&gt;5,"Weekend","weekday")</f>
        <v>weekday</v>
      </c>
    </row>
    <row r="940" spans="1:33" x14ac:dyDescent="0.35">
      <c r="A940" s="9">
        <v>939</v>
      </c>
      <c r="B940" s="7" t="s">
        <v>2596</v>
      </c>
      <c r="C940" s="7" t="s">
        <v>26</v>
      </c>
      <c r="D940" s="7" t="s">
        <v>2597</v>
      </c>
      <c r="E940" s="7" t="s">
        <v>2598</v>
      </c>
      <c r="F940" s="7" t="s">
        <v>171</v>
      </c>
      <c r="G940" s="7" t="s">
        <v>191</v>
      </c>
      <c r="H940" s="7" t="s">
        <v>63</v>
      </c>
      <c r="I940" s="7" t="s">
        <v>32</v>
      </c>
      <c r="J940" s="7" t="s">
        <v>54</v>
      </c>
      <c r="K940" s="7" t="s">
        <v>2599</v>
      </c>
      <c r="L940" s="7" t="s">
        <v>35</v>
      </c>
      <c r="M940" s="7" t="s">
        <v>98</v>
      </c>
      <c r="N940" s="7" t="s">
        <v>2600</v>
      </c>
      <c r="O940" s="7">
        <v>94.5</v>
      </c>
      <c r="P940" s="7">
        <v>9</v>
      </c>
      <c r="Q940" s="7">
        <v>10.26</v>
      </c>
      <c r="R940" s="7">
        <v>11.99</v>
      </c>
      <c r="S940" s="7" t="s">
        <v>2337</v>
      </c>
      <c r="T940" s="7">
        <v>662</v>
      </c>
      <c r="U940" s="7" t="s">
        <v>350</v>
      </c>
      <c r="V940" s="7" t="s">
        <v>362</v>
      </c>
      <c r="W940" s="8" t="s">
        <v>58</v>
      </c>
      <c r="X940" s="3">
        <v>44514</v>
      </c>
      <c r="Y940" s="4" t="str">
        <f>TEXT(India_Data[[#This Row],[Order Date]],"YYYY")</f>
        <v>2021</v>
      </c>
      <c r="Z940" s="4" t="str">
        <f>TEXT(India_Data[[#This Row],[Order Date]],"dddd")</f>
        <v>Sunday</v>
      </c>
      <c r="AA940" s="4" t="str">
        <f>TEXT(India_Data[[#This Row],[Order Date]],"MMMM")</f>
        <v>November</v>
      </c>
      <c r="AB940" s="4">
        <v>44520</v>
      </c>
      <c r="AC940" t="str">
        <f>IF(OR(India_Data[[#This Row],[Dayname]]="Sunday",India_Data[[#This Row],[Dayname]]="Saturday"),"Weekend","Weekday")</f>
        <v>Weekend</v>
      </c>
      <c r="AD940">
        <f>WEEKDAY(India_Data[[#This Row],[Order Date]])</f>
        <v>1</v>
      </c>
      <c r="AE940" t="str">
        <f>IF(OR(India_Data[[#This Row],[Column1]]=1,India_Data[[#This Row],[Column1]]=7),"Weekend","Weekday")</f>
        <v>Weekend</v>
      </c>
      <c r="AF940" s="15">
        <f>WEEKDAY(India_Data[[#This Row],[Order Date]],2)</f>
        <v>7</v>
      </c>
      <c r="AG940" s="15" t="str">
        <f>IF(India_Data[[#This Row],[Column3]]&gt;5,"Weekend","weekday")</f>
        <v>Weekend</v>
      </c>
    </row>
    <row r="941" spans="1:33" x14ac:dyDescent="0.35">
      <c r="A941" s="9">
        <v>940</v>
      </c>
      <c r="B941" s="7" t="s">
        <v>2371</v>
      </c>
      <c r="C941" s="7" t="s">
        <v>26</v>
      </c>
      <c r="D941" s="7" t="s">
        <v>2372</v>
      </c>
      <c r="E941" s="7" t="s">
        <v>2373</v>
      </c>
      <c r="F941" s="7" t="s">
        <v>29</v>
      </c>
      <c r="G941" s="7" t="s">
        <v>623</v>
      </c>
      <c r="H941" s="7" t="s">
        <v>63</v>
      </c>
      <c r="I941" s="7" t="s">
        <v>32</v>
      </c>
      <c r="J941" s="7" t="s">
        <v>54</v>
      </c>
      <c r="K941" s="7" t="s">
        <v>504</v>
      </c>
      <c r="L941" s="7" t="s">
        <v>35</v>
      </c>
      <c r="M941" s="7" t="s">
        <v>98</v>
      </c>
      <c r="N941" s="7" t="s">
        <v>505</v>
      </c>
      <c r="O941" s="7">
        <v>258.3</v>
      </c>
      <c r="P941" s="7">
        <v>6</v>
      </c>
      <c r="Q941" s="7">
        <v>46.44</v>
      </c>
      <c r="R941" s="7">
        <v>33.5</v>
      </c>
      <c r="S941" s="7" t="s">
        <v>2337</v>
      </c>
      <c r="T941" s="7">
        <v>607</v>
      </c>
      <c r="U941" s="7" t="s">
        <v>350</v>
      </c>
      <c r="V941" s="7" t="s">
        <v>351</v>
      </c>
      <c r="W941" s="8" t="s">
        <v>58</v>
      </c>
      <c r="X941" s="3">
        <v>44521</v>
      </c>
      <c r="Y941" s="4" t="str">
        <f>TEXT(India_Data[[#This Row],[Order Date]],"YYYY")</f>
        <v>2021</v>
      </c>
      <c r="Z941" s="4" t="str">
        <f>TEXT(India_Data[[#This Row],[Order Date]],"dddd")</f>
        <v>Sunday</v>
      </c>
      <c r="AA941" s="4" t="str">
        <f>TEXT(India_Data[[#This Row],[Order Date]],"MMMM")</f>
        <v>November</v>
      </c>
      <c r="AB941" s="4">
        <v>44526</v>
      </c>
      <c r="AC941" t="str">
        <f>IF(OR(India_Data[[#This Row],[Dayname]]="Sunday",India_Data[[#This Row],[Dayname]]="Saturday"),"Weekend","Weekday")</f>
        <v>Weekend</v>
      </c>
      <c r="AD941">
        <f>WEEKDAY(India_Data[[#This Row],[Order Date]])</f>
        <v>1</v>
      </c>
      <c r="AE941" t="str">
        <f>IF(OR(India_Data[[#This Row],[Column1]]=1,India_Data[[#This Row],[Column1]]=7),"Weekend","Weekday")</f>
        <v>Weekend</v>
      </c>
      <c r="AF941" s="15">
        <f>WEEKDAY(India_Data[[#This Row],[Order Date]],2)</f>
        <v>7</v>
      </c>
      <c r="AG941" s="15" t="str">
        <f>IF(India_Data[[#This Row],[Column3]]&gt;5,"Weekend","weekday")</f>
        <v>Weekend</v>
      </c>
    </row>
    <row r="942" spans="1:33" x14ac:dyDescent="0.35">
      <c r="A942" s="9">
        <v>941</v>
      </c>
      <c r="B942" s="7" t="s">
        <v>2601</v>
      </c>
      <c r="C942" s="7" t="s">
        <v>26</v>
      </c>
      <c r="D942" s="7" t="s">
        <v>2602</v>
      </c>
      <c r="E942" s="7" t="s">
        <v>2603</v>
      </c>
      <c r="F942" s="7" t="s">
        <v>29</v>
      </c>
      <c r="G942" s="7" t="s">
        <v>671</v>
      </c>
      <c r="H942" s="7" t="s">
        <v>672</v>
      </c>
      <c r="I942" s="7" t="s">
        <v>32</v>
      </c>
      <c r="J942" s="7" t="s">
        <v>33</v>
      </c>
      <c r="K942" s="7" t="s">
        <v>2604</v>
      </c>
      <c r="L942" s="7" t="s">
        <v>35</v>
      </c>
      <c r="M942" s="7" t="s">
        <v>76</v>
      </c>
      <c r="N942" s="7" t="s">
        <v>2605</v>
      </c>
      <c r="O942" s="7">
        <v>243.36</v>
      </c>
      <c r="P942" s="7">
        <v>6</v>
      </c>
      <c r="Q942" s="7">
        <v>80.28</v>
      </c>
      <c r="R942" s="7">
        <v>26.74</v>
      </c>
      <c r="S942" s="7" t="s">
        <v>2337</v>
      </c>
      <c r="T942" s="7">
        <v>584</v>
      </c>
      <c r="U942" s="7" t="s">
        <v>350</v>
      </c>
      <c r="V942" s="7" t="s">
        <v>356</v>
      </c>
      <c r="W942" s="8" t="s">
        <v>41</v>
      </c>
      <c r="X942" s="3">
        <v>45239</v>
      </c>
      <c r="Y942" s="4" t="str">
        <f>TEXT(India_Data[[#This Row],[Order Date]],"YYYY")</f>
        <v>2023</v>
      </c>
      <c r="Z942" s="4" t="str">
        <f>TEXT(India_Data[[#This Row],[Order Date]],"dddd")</f>
        <v>Thursday</v>
      </c>
      <c r="AA942" s="4" t="str">
        <f>TEXT(India_Data[[#This Row],[Order Date]],"MMMM")</f>
        <v>November</v>
      </c>
      <c r="AB942" s="4">
        <v>45185</v>
      </c>
      <c r="AC942" t="str">
        <f>IF(OR(India_Data[[#This Row],[Dayname]]="Sunday",India_Data[[#This Row],[Dayname]]="Saturday"),"Weekend","Weekday")</f>
        <v>Weekday</v>
      </c>
      <c r="AD942">
        <f>WEEKDAY(India_Data[[#This Row],[Order Date]])</f>
        <v>5</v>
      </c>
      <c r="AE942" t="str">
        <f>IF(OR(India_Data[[#This Row],[Column1]]=1,India_Data[[#This Row],[Column1]]=7),"Weekend","Weekday")</f>
        <v>Weekday</v>
      </c>
      <c r="AF942" s="15">
        <f>WEEKDAY(India_Data[[#This Row],[Order Date]],2)</f>
        <v>4</v>
      </c>
      <c r="AG942" s="15" t="str">
        <f>IF(India_Data[[#This Row],[Column3]]&gt;5,"Weekend","weekday")</f>
        <v>weekday</v>
      </c>
    </row>
    <row r="943" spans="1:33" x14ac:dyDescent="0.35">
      <c r="A943" s="9">
        <v>942</v>
      </c>
      <c r="B943" s="7" t="s">
        <v>2479</v>
      </c>
      <c r="C943" s="7" t="s">
        <v>26</v>
      </c>
      <c r="D943" s="7" t="s">
        <v>2480</v>
      </c>
      <c r="E943" s="7" t="s">
        <v>2481</v>
      </c>
      <c r="F943" s="7" t="s">
        <v>29</v>
      </c>
      <c r="G943" s="7" t="s">
        <v>280</v>
      </c>
      <c r="H943" s="7" t="s">
        <v>63</v>
      </c>
      <c r="I943" s="7" t="s">
        <v>32</v>
      </c>
      <c r="J943" s="7" t="s">
        <v>54</v>
      </c>
      <c r="K943" s="7" t="s">
        <v>1078</v>
      </c>
      <c r="L943" s="7" t="s">
        <v>35</v>
      </c>
      <c r="M943" s="7" t="s">
        <v>84</v>
      </c>
      <c r="N943" s="7" t="s">
        <v>1079</v>
      </c>
      <c r="O943" s="7">
        <v>65.55</v>
      </c>
      <c r="P943" s="7">
        <v>5</v>
      </c>
      <c r="Q943" s="7">
        <v>28.8</v>
      </c>
      <c r="R943" s="7">
        <v>7.73</v>
      </c>
      <c r="S943" s="7" t="s">
        <v>2337</v>
      </c>
      <c r="T943" s="7">
        <v>324</v>
      </c>
      <c r="U943" s="7" t="s">
        <v>350</v>
      </c>
      <c r="V943" s="7" t="s">
        <v>375</v>
      </c>
      <c r="W943" s="8" t="s">
        <v>41</v>
      </c>
      <c r="X943" s="3">
        <v>44236</v>
      </c>
      <c r="Y943" s="4" t="str">
        <f>TEXT(India_Data[[#This Row],[Order Date]],"YYYY")</f>
        <v>2021</v>
      </c>
      <c r="Z943" s="4" t="str">
        <f>TEXT(India_Data[[#This Row],[Order Date]],"dddd")</f>
        <v>Tuesday</v>
      </c>
      <c r="AA943" s="4" t="str">
        <f>TEXT(India_Data[[#This Row],[Order Date]],"MMMM")</f>
        <v>February</v>
      </c>
      <c r="AB943" s="4">
        <v>44356</v>
      </c>
      <c r="AC943" t="str">
        <f>IF(OR(India_Data[[#This Row],[Dayname]]="Sunday",India_Data[[#This Row],[Dayname]]="Saturday"),"Weekend","Weekday")</f>
        <v>Weekday</v>
      </c>
      <c r="AD943">
        <f>WEEKDAY(India_Data[[#This Row],[Order Date]])</f>
        <v>3</v>
      </c>
      <c r="AE943" t="str">
        <f>IF(OR(India_Data[[#This Row],[Column1]]=1,India_Data[[#This Row],[Column1]]=7),"Weekend","Weekday")</f>
        <v>Weekday</v>
      </c>
      <c r="AF943" s="15">
        <f>WEEKDAY(India_Data[[#This Row],[Order Date]],2)</f>
        <v>2</v>
      </c>
      <c r="AG943" s="15" t="str">
        <f>IF(India_Data[[#This Row],[Column3]]&gt;5,"Weekend","weekday")</f>
        <v>weekday</v>
      </c>
    </row>
    <row r="944" spans="1:33" x14ac:dyDescent="0.35">
      <c r="A944" s="9">
        <v>943</v>
      </c>
      <c r="B944" s="7" t="s">
        <v>2606</v>
      </c>
      <c r="C944" s="7" t="s">
        <v>26</v>
      </c>
      <c r="D944" s="7" t="s">
        <v>1551</v>
      </c>
      <c r="E944" s="7" t="s">
        <v>1552</v>
      </c>
      <c r="F944" s="7" t="s">
        <v>29</v>
      </c>
      <c r="G944" s="7" t="s">
        <v>1006</v>
      </c>
      <c r="H944" s="7" t="s">
        <v>31</v>
      </c>
      <c r="I944" s="7" t="s">
        <v>32</v>
      </c>
      <c r="J944" s="7" t="s">
        <v>33</v>
      </c>
      <c r="K944" s="7" t="s">
        <v>2607</v>
      </c>
      <c r="L944" s="7" t="s">
        <v>35</v>
      </c>
      <c r="M944" s="7" t="s">
        <v>91</v>
      </c>
      <c r="N944" s="7" t="s">
        <v>2608</v>
      </c>
      <c r="O944" s="7">
        <v>72.75</v>
      </c>
      <c r="P944" s="7">
        <v>5</v>
      </c>
      <c r="Q944" s="7">
        <v>5.7</v>
      </c>
      <c r="R944" s="7">
        <v>12.37</v>
      </c>
      <c r="S944" s="7" t="s">
        <v>2337</v>
      </c>
      <c r="T944" s="7">
        <v>395</v>
      </c>
      <c r="U944" s="7" t="s">
        <v>350</v>
      </c>
      <c r="V944" s="7" t="s">
        <v>362</v>
      </c>
      <c r="W944" s="8" t="s">
        <v>41</v>
      </c>
      <c r="X944" s="3">
        <v>45145</v>
      </c>
      <c r="Y944" s="4" t="str">
        <f>TEXT(India_Data[[#This Row],[Order Date]],"YYYY")</f>
        <v>2023</v>
      </c>
      <c r="Z944" s="4" t="str">
        <f>TEXT(India_Data[[#This Row],[Order Date]],"dddd")</f>
        <v>Monday</v>
      </c>
      <c r="AA944" s="4" t="str">
        <f>TEXT(India_Data[[#This Row],[Order Date]],"MMMM")</f>
        <v>August</v>
      </c>
      <c r="AB944" s="4">
        <v>45120</v>
      </c>
      <c r="AC944" t="str">
        <f>IF(OR(India_Data[[#This Row],[Dayname]]="Sunday",India_Data[[#This Row],[Dayname]]="Saturday"),"Weekend","Weekday")</f>
        <v>Weekday</v>
      </c>
      <c r="AD944">
        <f>WEEKDAY(India_Data[[#This Row],[Order Date]])</f>
        <v>2</v>
      </c>
      <c r="AE944" t="str">
        <f>IF(OR(India_Data[[#This Row],[Column1]]=1,India_Data[[#This Row],[Column1]]=7),"Weekend","Weekday")</f>
        <v>Weekday</v>
      </c>
      <c r="AF944" s="15">
        <f>WEEKDAY(India_Data[[#This Row],[Order Date]],2)</f>
        <v>1</v>
      </c>
      <c r="AG944" s="15" t="str">
        <f>IF(India_Data[[#This Row],[Column3]]&gt;5,"Weekend","weekday")</f>
        <v>weekday</v>
      </c>
    </row>
    <row r="945" spans="1:33" x14ac:dyDescent="0.35">
      <c r="A945" s="9">
        <v>944</v>
      </c>
      <c r="B945" s="7" t="s">
        <v>2462</v>
      </c>
      <c r="C945" s="7" t="s">
        <v>26</v>
      </c>
      <c r="D945" s="7" t="s">
        <v>2463</v>
      </c>
      <c r="E945" s="7" t="s">
        <v>2464</v>
      </c>
      <c r="F945" s="7" t="s">
        <v>29</v>
      </c>
      <c r="G945" s="7" t="s">
        <v>203</v>
      </c>
      <c r="H945" s="7" t="s">
        <v>53</v>
      </c>
      <c r="I945" s="7" t="s">
        <v>32</v>
      </c>
      <c r="J945" s="7" t="s">
        <v>54</v>
      </c>
      <c r="K945" s="7" t="s">
        <v>2609</v>
      </c>
      <c r="L945" s="7" t="s">
        <v>35</v>
      </c>
      <c r="M945" s="7" t="s">
        <v>105</v>
      </c>
      <c r="N945" s="7" t="s">
        <v>2610</v>
      </c>
      <c r="O945" s="7">
        <v>98.88</v>
      </c>
      <c r="P945" s="7">
        <v>4</v>
      </c>
      <c r="Q945" s="7">
        <v>37.56</v>
      </c>
      <c r="R945" s="7">
        <v>15.36</v>
      </c>
      <c r="S945" s="7" t="s">
        <v>2337</v>
      </c>
      <c r="T945" s="7">
        <v>296</v>
      </c>
      <c r="U945" s="7" t="s">
        <v>350</v>
      </c>
      <c r="V945" s="7" t="s">
        <v>351</v>
      </c>
      <c r="W945" s="8" t="s">
        <v>58</v>
      </c>
      <c r="X945" s="3">
        <v>45145</v>
      </c>
      <c r="Y945" s="4" t="str">
        <f>TEXT(India_Data[[#This Row],[Order Date]],"YYYY")</f>
        <v>2023</v>
      </c>
      <c r="Z945" s="4" t="str">
        <f>TEXT(India_Data[[#This Row],[Order Date]],"dddd")</f>
        <v>Monday</v>
      </c>
      <c r="AA945" s="4" t="str">
        <f>TEXT(India_Data[[#This Row],[Order Date]],"MMMM")</f>
        <v>August</v>
      </c>
      <c r="AB945" s="4">
        <v>45120</v>
      </c>
      <c r="AC945" t="str">
        <f>IF(OR(India_Data[[#This Row],[Dayname]]="Sunday",India_Data[[#This Row],[Dayname]]="Saturday"),"Weekend","Weekday")</f>
        <v>Weekday</v>
      </c>
      <c r="AD945">
        <f>WEEKDAY(India_Data[[#This Row],[Order Date]])</f>
        <v>2</v>
      </c>
      <c r="AE945" t="str">
        <f>IF(OR(India_Data[[#This Row],[Column1]]=1,India_Data[[#This Row],[Column1]]=7),"Weekend","Weekday")</f>
        <v>Weekday</v>
      </c>
      <c r="AF945" s="15">
        <f>WEEKDAY(India_Data[[#This Row],[Order Date]],2)</f>
        <v>1</v>
      </c>
      <c r="AG945" s="15" t="str">
        <f>IF(India_Data[[#This Row],[Column3]]&gt;5,"Weekend","weekday")</f>
        <v>weekday</v>
      </c>
    </row>
    <row r="946" spans="1:33" x14ac:dyDescent="0.35">
      <c r="A946" s="9">
        <v>945</v>
      </c>
      <c r="B946" s="7" t="s">
        <v>2601</v>
      </c>
      <c r="C946" s="7" t="s">
        <v>26</v>
      </c>
      <c r="D946" s="7" t="s">
        <v>2602</v>
      </c>
      <c r="E946" s="7" t="s">
        <v>2603</v>
      </c>
      <c r="F946" s="7" t="s">
        <v>29</v>
      </c>
      <c r="G946" s="7" t="s">
        <v>671</v>
      </c>
      <c r="H946" s="7" t="s">
        <v>672</v>
      </c>
      <c r="I946" s="7" t="s">
        <v>32</v>
      </c>
      <c r="J946" s="7" t="s">
        <v>33</v>
      </c>
      <c r="K946" s="7" t="s">
        <v>2589</v>
      </c>
      <c r="L946" s="7" t="s">
        <v>35</v>
      </c>
      <c r="M946" s="7" t="s">
        <v>105</v>
      </c>
      <c r="N946" s="7" t="s">
        <v>1087</v>
      </c>
      <c r="O946" s="7">
        <v>62.4</v>
      </c>
      <c r="P946" s="7">
        <v>2</v>
      </c>
      <c r="Q946" s="7">
        <v>3.12</v>
      </c>
      <c r="R946" s="7">
        <v>12.47</v>
      </c>
      <c r="S946" s="7" t="s">
        <v>2337</v>
      </c>
      <c r="T946" s="7">
        <v>128</v>
      </c>
      <c r="U946" s="7" t="s">
        <v>350</v>
      </c>
      <c r="V946" s="7" t="s">
        <v>375</v>
      </c>
      <c r="W946" s="8" t="s">
        <v>58</v>
      </c>
      <c r="X946" s="3">
        <v>45423</v>
      </c>
      <c r="Y946" s="4" t="str">
        <f>TEXT(India_Data[[#This Row],[Order Date]],"YYYY")</f>
        <v>2024</v>
      </c>
      <c r="Z946" s="4" t="str">
        <f>TEXT(India_Data[[#This Row],[Order Date]],"dddd")</f>
        <v>Saturday</v>
      </c>
      <c r="AA946" s="4" t="str">
        <f>TEXT(India_Data[[#This Row],[Order Date]],"MMMM")</f>
        <v>May</v>
      </c>
      <c r="AB946" s="4">
        <v>45546</v>
      </c>
      <c r="AC946" t="str">
        <f>IF(OR(India_Data[[#This Row],[Dayname]]="Sunday",India_Data[[#This Row],[Dayname]]="Saturday"),"Weekend","Weekday")</f>
        <v>Weekend</v>
      </c>
      <c r="AD946">
        <f>WEEKDAY(India_Data[[#This Row],[Order Date]])</f>
        <v>7</v>
      </c>
      <c r="AE946" t="str">
        <f>IF(OR(India_Data[[#This Row],[Column1]]=1,India_Data[[#This Row],[Column1]]=7),"Weekend","Weekday")</f>
        <v>Weekend</v>
      </c>
      <c r="AF946" s="15">
        <f>WEEKDAY(India_Data[[#This Row],[Order Date]],2)</f>
        <v>6</v>
      </c>
      <c r="AG946" s="15" t="str">
        <f>IF(India_Data[[#This Row],[Column3]]&gt;5,"Weekend","weekday")</f>
        <v>Weekend</v>
      </c>
    </row>
    <row r="947" spans="1:33" x14ac:dyDescent="0.35">
      <c r="A947" s="9">
        <v>946</v>
      </c>
      <c r="B947" s="7" t="s">
        <v>2611</v>
      </c>
      <c r="C947" s="7" t="s">
        <v>26</v>
      </c>
      <c r="D947" s="7" t="s">
        <v>2525</v>
      </c>
      <c r="E947" s="7" t="s">
        <v>2526</v>
      </c>
      <c r="F947" s="7" t="s">
        <v>29</v>
      </c>
      <c r="G947" s="7" t="s">
        <v>702</v>
      </c>
      <c r="H947" s="7" t="s">
        <v>252</v>
      </c>
      <c r="I947" s="7" t="s">
        <v>32</v>
      </c>
      <c r="J947" s="7" t="s">
        <v>47</v>
      </c>
      <c r="K947" s="7" t="s">
        <v>343</v>
      </c>
      <c r="L947" s="7" t="s">
        <v>35</v>
      </c>
      <c r="M947" s="7" t="s">
        <v>91</v>
      </c>
      <c r="N947" s="7" t="s">
        <v>344</v>
      </c>
      <c r="O947" s="7">
        <v>38.76</v>
      </c>
      <c r="P947" s="7">
        <v>2</v>
      </c>
      <c r="Q947" s="7">
        <v>10.44</v>
      </c>
      <c r="R947" s="7">
        <v>3.49</v>
      </c>
      <c r="S947" s="7" t="s">
        <v>2337</v>
      </c>
      <c r="T947" s="7">
        <v>447</v>
      </c>
      <c r="U947" s="7" t="s">
        <v>350</v>
      </c>
      <c r="V947" s="7" t="s">
        <v>362</v>
      </c>
      <c r="W947" s="8" t="s">
        <v>41</v>
      </c>
      <c r="X947" s="3">
        <v>44465</v>
      </c>
      <c r="Y947" s="4" t="str">
        <f>TEXT(India_Data[[#This Row],[Order Date]],"YYYY")</f>
        <v>2021</v>
      </c>
      <c r="Z947" s="4" t="str">
        <f>TEXT(India_Data[[#This Row],[Order Date]],"dddd")</f>
        <v>Sunday</v>
      </c>
      <c r="AA947" s="4" t="str">
        <f>TEXT(India_Data[[#This Row],[Order Date]],"MMMM")</f>
        <v>September</v>
      </c>
      <c r="AB947" s="4">
        <v>44469</v>
      </c>
      <c r="AC947" t="str">
        <f>IF(OR(India_Data[[#This Row],[Dayname]]="Sunday",India_Data[[#This Row],[Dayname]]="Saturday"),"Weekend","Weekday")</f>
        <v>Weekend</v>
      </c>
      <c r="AD947">
        <f>WEEKDAY(India_Data[[#This Row],[Order Date]])</f>
        <v>1</v>
      </c>
      <c r="AE947" t="str">
        <f>IF(OR(India_Data[[#This Row],[Column1]]=1,India_Data[[#This Row],[Column1]]=7),"Weekend","Weekday")</f>
        <v>Weekend</v>
      </c>
      <c r="AF947" s="15">
        <f>WEEKDAY(India_Data[[#This Row],[Order Date]],2)</f>
        <v>7</v>
      </c>
      <c r="AG947" s="15" t="str">
        <f>IF(India_Data[[#This Row],[Column3]]&gt;5,"Weekend","weekday")</f>
        <v>Weekend</v>
      </c>
    </row>
    <row r="948" spans="1:33" x14ac:dyDescent="0.35">
      <c r="A948" s="9">
        <v>947</v>
      </c>
      <c r="B948" s="7" t="s">
        <v>2612</v>
      </c>
      <c r="C948" s="7" t="s">
        <v>26</v>
      </c>
      <c r="D948" s="7" t="s">
        <v>527</v>
      </c>
      <c r="E948" s="7" t="s">
        <v>528</v>
      </c>
      <c r="F948" s="7" t="s">
        <v>29</v>
      </c>
      <c r="G948" s="7" t="s">
        <v>2613</v>
      </c>
      <c r="H948" s="7" t="s">
        <v>31</v>
      </c>
      <c r="I948" s="7" t="s">
        <v>32</v>
      </c>
      <c r="J948" s="7" t="s">
        <v>33</v>
      </c>
      <c r="K948" s="7" t="s">
        <v>635</v>
      </c>
      <c r="L948" s="7" t="s">
        <v>35</v>
      </c>
      <c r="M948" s="7" t="s">
        <v>84</v>
      </c>
      <c r="N948" s="7" t="s">
        <v>636</v>
      </c>
      <c r="O948" s="7">
        <v>17.399999999999999</v>
      </c>
      <c r="P948" s="7">
        <v>2</v>
      </c>
      <c r="Q948" s="7">
        <v>1.38</v>
      </c>
      <c r="R948" s="7">
        <v>1.38</v>
      </c>
      <c r="S948" s="7" t="s">
        <v>2337</v>
      </c>
      <c r="T948" s="7">
        <v>602</v>
      </c>
      <c r="U948" s="7" t="s">
        <v>350</v>
      </c>
      <c r="V948" s="7" t="s">
        <v>356</v>
      </c>
      <c r="W948" s="8" t="s">
        <v>58</v>
      </c>
      <c r="X948" s="3">
        <v>45440</v>
      </c>
      <c r="Y948" s="4" t="str">
        <f>TEXT(India_Data[[#This Row],[Order Date]],"YYYY")</f>
        <v>2024</v>
      </c>
      <c r="Z948" s="4" t="str">
        <f>TEXT(India_Data[[#This Row],[Order Date]],"dddd")</f>
        <v>Tuesday</v>
      </c>
      <c r="AA948" s="4" t="str">
        <f>TEXT(India_Data[[#This Row],[Order Date]],"MMMM")</f>
        <v>May</v>
      </c>
      <c r="AB948" s="4">
        <v>45328</v>
      </c>
      <c r="AC948" t="str">
        <f>IF(OR(India_Data[[#This Row],[Dayname]]="Sunday",India_Data[[#This Row],[Dayname]]="Saturday"),"Weekend","Weekday")</f>
        <v>Weekday</v>
      </c>
      <c r="AD948">
        <f>WEEKDAY(India_Data[[#This Row],[Order Date]])</f>
        <v>3</v>
      </c>
      <c r="AE948" t="str">
        <f>IF(OR(India_Data[[#This Row],[Column1]]=1,India_Data[[#This Row],[Column1]]=7),"Weekend","Weekday")</f>
        <v>Weekday</v>
      </c>
      <c r="AF948" s="15">
        <f>WEEKDAY(India_Data[[#This Row],[Order Date]],2)</f>
        <v>2</v>
      </c>
      <c r="AG948" s="15" t="str">
        <f>IF(India_Data[[#This Row],[Column3]]&gt;5,"Weekend","weekday")</f>
        <v>weekday</v>
      </c>
    </row>
    <row r="949" spans="1:33" x14ac:dyDescent="0.35">
      <c r="A949" s="9">
        <v>948</v>
      </c>
      <c r="B949" s="7" t="s">
        <v>2524</v>
      </c>
      <c r="C949" s="7" t="s">
        <v>26</v>
      </c>
      <c r="D949" s="7" t="s">
        <v>2525</v>
      </c>
      <c r="E949" s="7" t="s">
        <v>2526</v>
      </c>
      <c r="F949" s="7" t="s">
        <v>29</v>
      </c>
      <c r="G949" s="7" t="s">
        <v>786</v>
      </c>
      <c r="H949" s="7" t="s">
        <v>63</v>
      </c>
      <c r="I949" s="7" t="s">
        <v>32</v>
      </c>
      <c r="J949" s="7" t="s">
        <v>54</v>
      </c>
      <c r="K949" s="7" t="s">
        <v>2614</v>
      </c>
      <c r="L949" s="7" t="s">
        <v>35</v>
      </c>
      <c r="M949" s="7" t="s">
        <v>159</v>
      </c>
      <c r="N949" s="7" t="s">
        <v>2615</v>
      </c>
      <c r="O949" s="7">
        <v>247.35</v>
      </c>
      <c r="P949" s="7">
        <v>5</v>
      </c>
      <c r="Q949" s="7">
        <v>56.85</v>
      </c>
      <c r="R949" s="7">
        <v>36.56</v>
      </c>
      <c r="S949" s="7" t="s">
        <v>2337</v>
      </c>
      <c r="T949" s="7">
        <v>511</v>
      </c>
      <c r="U949" s="7" t="s">
        <v>350</v>
      </c>
      <c r="V949" s="7" t="s">
        <v>362</v>
      </c>
      <c r="W949" s="8" t="s">
        <v>41</v>
      </c>
      <c r="X949" s="3">
        <v>44487</v>
      </c>
      <c r="Y949" s="4" t="str">
        <f>TEXT(India_Data[[#This Row],[Order Date]],"YYYY")</f>
        <v>2021</v>
      </c>
      <c r="Z949" s="4" t="str">
        <f>TEXT(India_Data[[#This Row],[Order Date]],"dddd")</f>
        <v>Monday</v>
      </c>
      <c r="AA949" s="4" t="str">
        <f>TEXT(India_Data[[#This Row],[Order Date]],"MMMM")</f>
        <v>October</v>
      </c>
      <c r="AB949" s="4">
        <v>44492</v>
      </c>
      <c r="AC949" t="str">
        <f>IF(OR(India_Data[[#This Row],[Dayname]]="Sunday",India_Data[[#This Row],[Dayname]]="Saturday"),"Weekend","Weekday")</f>
        <v>Weekday</v>
      </c>
      <c r="AD949">
        <f>WEEKDAY(India_Data[[#This Row],[Order Date]])</f>
        <v>2</v>
      </c>
      <c r="AE949" t="str">
        <f>IF(OR(India_Data[[#This Row],[Column1]]=1,India_Data[[#This Row],[Column1]]=7),"Weekend","Weekday")</f>
        <v>Weekday</v>
      </c>
      <c r="AF949" s="15">
        <f>WEEKDAY(India_Data[[#This Row],[Order Date]],2)</f>
        <v>1</v>
      </c>
      <c r="AG949" s="15" t="str">
        <f>IF(India_Data[[#This Row],[Column3]]&gt;5,"Weekend","weekday")</f>
        <v>weekday</v>
      </c>
    </row>
    <row r="950" spans="1:33" x14ac:dyDescent="0.35">
      <c r="A950" s="9">
        <v>949</v>
      </c>
      <c r="B950" s="7" t="s">
        <v>2447</v>
      </c>
      <c r="C950" s="7" t="s">
        <v>26</v>
      </c>
      <c r="D950" s="7" t="s">
        <v>2448</v>
      </c>
      <c r="E950" s="7" t="s">
        <v>2449</v>
      </c>
      <c r="F950" s="7" t="s">
        <v>29</v>
      </c>
      <c r="G950" s="7" t="s">
        <v>324</v>
      </c>
      <c r="H950" s="7" t="s">
        <v>31</v>
      </c>
      <c r="I950" s="7" t="s">
        <v>32</v>
      </c>
      <c r="J950" s="7" t="s">
        <v>33</v>
      </c>
      <c r="K950" s="7" t="s">
        <v>818</v>
      </c>
      <c r="L950" s="7" t="s">
        <v>35</v>
      </c>
      <c r="M950" s="7" t="s">
        <v>159</v>
      </c>
      <c r="N950" s="7" t="s">
        <v>819</v>
      </c>
      <c r="O950" s="7">
        <v>285.48</v>
      </c>
      <c r="P950" s="7">
        <v>6</v>
      </c>
      <c r="Q950" s="7">
        <v>79.92</v>
      </c>
      <c r="R950" s="7">
        <v>35.94</v>
      </c>
      <c r="S950" s="7" t="s">
        <v>2337</v>
      </c>
      <c r="T950" s="7">
        <v>369</v>
      </c>
      <c r="U950" s="7" t="s">
        <v>350</v>
      </c>
      <c r="V950" s="7" t="s">
        <v>351</v>
      </c>
      <c r="W950" s="8" t="s">
        <v>58</v>
      </c>
      <c r="X950" s="3">
        <v>45635</v>
      </c>
      <c r="Y950" s="4" t="str">
        <f>TEXT(India_Data[[#This Row],[Order Date]],"YYYY")</f>
        <v>2024</v>
      </c>
      <c r="Z950" s="4" t="str">
        <f>TEXT(India_Data[[#This Row],[Order Date]],"dddd")</f>
        <v>Monday</v>
      </c>
      <c r="AA950" s="4" t="str">
        <f>TEXT(India_Data[[#This Row],[Order Date]],"MMMM")</f>
        <v>December</v>
      </c>
      <c r="AB950" s="4">
        <v>45551</v>
      </c>
      <c r="AC950" t="str">
        <f>IF(OR(India_Data[[#This Row],[Dayname]]="Sunday",India_Data[[#This Row],[Dayname]]="Saturday"),"Weekend","Weekday")</f>
        <v>Weekday</v>
      </c>
      <c r="AD950">
        <f>WEEKDAY(India_Data[[#This Row],[Order Date]])</f>
        <v>2</v>
      </c>
      <c r="AE950" t="str">
        <f>IF(OR(India_Data[[#This Row],[Column1]]=1,India_Data[[#This Row],[Column1]]=7),"Weekend","Weekday")</f>
        <v>Weekday</v>
      </c>
      <c r="AF950" s="15">
        <f>WEEKDAY(India_Data[[#This Row],[Order Date]],2)</f>
        <v>1</v>
      </c>
      <c r="AG950" s="15" t="str">
        <f>IF(India_Data[[#This Row],[Column3]]&gt;5,"Weekend","weekday")</f>
        <v>weekday</v>
      </c>
    </row>
    <row r="951" spans="1:33" x14ac:dyDescent="0.35">
      <c r="A951" s="9">
        <v>950</v>
      </c>
      <c r="B951" s="7" t="s">
        <v>2447</v>
      </c>
      <c r="C951" s="7" t="s">
        <v>26</v>
      </c>
      <c r="D951" s="7" t="s">
        <v>2448</v>
      </c>
      <c r="E951" s="7" t="s">
        <v>2449</v>
      </c>
      <c r="F951" s="7" t="s">
        <v>29</v>
      </c>
      <c r="G951" s="7" t="s">
        <v>324</v>
      </c>
      <c r="H951" s="7" t="s">
        <v>31</v>
      </c>
      <c r="I951" s="7" t="s">
        <v>32</v>
      </c>
      <c r="J951" s="7" t="s">
        <v>33</v>
      </c>
      <c r="K951" s="7" t="s">
        <v>1121</v>
      </c>
      <c r="L951" s="7" t="s">
        <v>35</v>
      </c>
      <c r="M951" s="7" t="s">
        <v>159</v>
      </c>
      <c r="N951" s="7" t="s">
        <v>1122</v>
      </c>
      <c r="O951" s="7">
        <v>269.55</v>
      </c>
      <c r="P951" s="7">
        <v>5</v>
      </c>
      <c r="Q951" s="7">
        <v>51.15</v>
      </c>
      <c r="R951" s="7">
        <v>30.39</v>
      </c>
      <c r="S951" s="7" t="s">
        <v>2337</v>
      </c>
      <c r="T951" s="7">
        <v>76</v>
      </c>
      <c r="U951" s="7" t="s">
        <v>350</v>
      </c>
      <c r="V951" s="7" t="s">
        <v>356</v>
      </c>
      <c r="W951" s="8" t="s">
        <v>41</v>
      </c>
      <c r="X951" s="3">
        <v>45612</v>
      </c>
      <c r="Y951" s="4" t="str">
        <f>TEXT(India_Data[[#This Row],[Order Date]],"YYYY")</f>
        <v>2024</v>
      </c>
      <c r="Z951" s="4" t="str">
        <f>TEXT(India_Data[[#This Row],[Order Date]],"dddd")</f>
        <v>Saturday</v>
      </c>
      <c r="AA951" s="4" t="str">
        <f>TEXT(India_Data[[#This Row],[Order Date]],"MMMM")</f>
        <v>November</v>
      </c>
      <c r="AB951" s="4">
        <v>45618</v>
      </c>
      <c r="AC951" t="str">
        <f>IF(OR(India_Data[[#This Row],[Dayname]]="Sunday",India_Data[[#This Row],[Dayname]]="Saturday"),"Weekend","Weekday")</f>
        <v>Weekend</v>
      </c>
      <c r="AD951">
        <f>WEEKDAY(India_Data[[#This Row],[Order Date]])</f>
        <v>7</v>
      </c>
      <c r="AE951" t="str">
        <f>IF(OR(India_Data[[#This Row],[Column1]]=1,India_Data[[#This Row],[Column1]]=7),"Weekend","Weekday")</f>
        <v>Weekend</v>
      </c>
      <c r="AF951" s="15">
        <f>WEEKDAY(India_Data[[#This Row],[Order Date]],2)</f>
        <v>6</v>
      </c>
      <c r="AG951" s="15" t="str">
        <f>IF(India_Data[[#This Row],[Column3]]&gt;5,"Weekend","weekday")</f>
        <v>Weekend</v>
      </c>
    </row>
    <row r="952" spans="1:33" x14ac:dyDescent="0.35">
      <c r="A952" s="9">
        <v>951</v>
      </c>
      <c r="B952" s="7" t="s">
        <v>2524</v>
      </c>
      <c r="C952" s="7" t="s">
        <v>26</v>
      </c>
      <c r="D952" s="7" t="s">
        <v>2525</v>
      </c>
      <c r="E952" s="7" t="s">
        <v>2526</v>
      </c>
      <c r="F952" s="7" t="s">
        <v>29</v>
      </c>
      <c r="G952" s="7" t="s">
        <v>786</v>
      </c>
      <c r="H952" s="7" t="s">
        <v>63</v>
      </c>
      <c r="I952" s="7" t="s">
        <v>32</v>
      </c>
      <c r="J952" s="7" t="s">
        <v>54</v>
      </c>
      <c r="K952" s="7" t="s">
        <v>2616</v>
      </c>
      <c r="L952" s="7" t="s">
        <v>35</v>
      </c>
      <c r="M952" s="7" t="s">
        <v>159</v>
      </c>
      <c r="N952" s="7" t="s">
        <v>2617</v>
      </c>
      <c r="O952" s="7">
        <v>99.12</v>
      </c>
      <c r="P952" s="7">
        <v>4</v>
      </c>
      <c r="Q952" s="7">
        <v>27.72</v>
      </c>
      <c r="R952" s="7">
        <v>8.67</v>
      </c>
      <c r="S952" s="7" t="s">
        <v>2337</v>
      </c>
      <c r="T952" s="7">
        <v>515</v>
      </c>
      <c r="U952" s="7" t="s">
        <v>350</v>
      </c>
      <c r="V952" s="7" t="s">
        <v>362</v>
      </c>
      <c r="W952" s="8" t="s">
        <v>41</v>
      </c>
      <c r="X952" s="3">
        <v>44479</v>
      </c>
      <c r="Y952" s="4" t="str">
        <f>TEXT(India_Data[[#This Row],[Order Date]],"YYYY")</f>
        <v>2021</v>
      </c>
      <c r="Z952" s="4" t="str">
        <f>TEXT(India_Data[[#This Row],[Order Date]],"dddd")</f>
        <v>Sunday</v>
      </c>
      <c r="AA952" s="4" t="str">
        <f>TEXT(India_Data[[#This Row],[Order Date]],"MMMM")</f>
        <v>October</v>
      </c>
      <c r="AB952" s="4">
        <v>44485</v>
      </c>
      <c r="AC952" t="str">
        <f>IF(OR(India_Data[[#This Row],[Dayname]]="Sunday",India_Data[[#This Row],[Dayname]]="Saturday"),"Weekend","Weekday")</f>
        <v>Weekend</v>
      </c>
      <c r="AD952">
        <f>WEEKDAY(India_Data[[#This Row],[Order Date]])</f>
        <v>1</v>
      </c>
      <c r="AE952" t="str">
        <f>IF(OR(India_Data[[#This Row],[Column1]]=1,India_Data[[#This Row],[Column1]]=7),"Weekend","Weekday")</f>
        <v>Weekend</v>
      </c>
      <c r="AF952" s="15">
        <f>WEEKDAY(India_Data[[#This Row],[Order Date]],2)</f>
        <v>7</v>
      </c>
      <c r="AG952" s="15" t="str">
        <f>IF(India_Data[[#This Row],[Column3]]&gt;5,"Weekend","weekday")</f>
        <v>Weekend</v>
      </c>
    </row>
    <row r="953" spans="1:33" x14ac:dyDescent="0.35">
      <c r="A953" s="9">
        <v>952</v>
      </c>
      <c r="B953" s="7" t="s">
        <v>2618</v>
      </c>
      <c r="C953" s="7" t="s">
        <v>26</v>
      </c>
      <c r="D953" s="7" t="s">
        <v>2619</v>
      </c>
      <c r="E953" s="7" t="s">
        <v>2620</v>
      </c>
      <c r="F953" s="7" t="s">
        <v>29</v>
      </c>
      <c r="G953" s="7" t="s">
        <v>172</v>
      </c>
      <c r="H953" s="7" t="s">
        <v>53</v>
      </c>
      <c r="I953" s="7" t="s">
        <v>32</v>
      </c>
      <c r="J953" s="7" t="s">
        <v>54</v>
      </c>
      <c r="K953" s="7" t="s">
        <v>2621</v>
      </c>
      <c r="L953" s="7" t="s">
        <v>35</v>
      </c>
      <c r="M953" s="7" t="s">
        <v>159</v>
      </c>
      <c r="N953" s="7" t="s">
        <v>2622</v>
      </c>
      <c r="O953" s="7">
        <v>26.67</v>
      </c>
      <c r="P953" s="7">
        <v>1</v>
      </c>
      <c r="Q953" s="7">
        <v>11.46</v>
      </c>
      <c r="R953" s="7">
        <v>1.5</v>
      </c>
      <c r="S953" s="7" t="s">
        <v>2337</v>
      </c>
      <c r="T953" s="7">
        <v>459</v>
      </c>
      <c r="U953" s="7" t="s">
        <v>350</v>
      </c>
      <c r="V953" s="7" t="s">
        <v>375</v>
      </c>
      <c r="W953" s="8" t="s">
        <v>41</v>
      </c>
      <c r="X953" s="3">
        <v>45589</v>
      </c>
      <c r="Y953" s="4" t="str">
        <f>TEXT(India_Data[[#This Row],[Order Date]],"YYYY")</f>
        <v>2024</v>
      </c>
      <c r="Z953" s="4" t="str">
        <f>TEXT(India_Data[[#This Row],[Order Date]],"dddd")</f>
        <v>Thursday</v>
      </c>
      <c r="AA953" s="4" t="str">
        <f>TEXT(India_Data[[#This Row],[Order Date]],"MMMM")</f>
        <v>October</v>
      </c>
      <c r="AB953" s="4">
        <v>45593</v>
      </c>
      <c r="AC953" t="str">
        <f>IF(OR(India_Data[[#This Row],[Dayname]]="Sunday",India_Data[[#This Row],[Dayname]]="Saturday"),"Weekend","Weekday")</f>
        <v>Weekday</v>
      </c>
      <c r="AD953">
        <f>WEEKDAY(India_Data[[#This Row],[Order Date]])</f>
        <v>5</v>
      </c>
      <c r="AE953" t="str">
        <f>IF(OR(India_Data[[#This Row],[Column1]]=1,India_Data[[#This Row],[Column1]]=7),"Weekend","Weekday")</f>
        <v>Weekday</v>
      </c>
      <c r="AF953" s="15">
        <f>WEEKDAY(India_Data[[#This Row],[Order Date]],2)</f>
        <v>4</v>
      </c>
      <c r="AG953" s="15" t="str">
        <f>IF(India_Data[[#This Row],[Column3]]&gt;5,"Weekend","weekday")</f>
        <v>weekday</v>
      </c>
    </row>
    <row r="954" spans="1:33" x14ac:dyDescent="0.35">
      <c r="A954" s="9">
        <v>953</v>
      </c>
      <c r="B954" s="7" t="s">
        <v>2540</v>
      </c>
      <c r="C954" s="7" t="s">
        <v>26</v>
      </c>
      <c r="D954" s="7" t="s">
        <v>2304</v>
      </c>
      <c r="E954" s="7" t="s">
        <v>2305</v>
      </c>
      <c r="F954" s="7" t="s">
        <v>29</v>
      </c>
      <c r="G954" s="7" t="s">
        <v>702</v>
      </c>
      <c r="H954" s="7" t="s">
        <v>252</v>
      </c>
      <c r="I954" s="7" t="s">
        <v>32</v>
      </c>
      <c r="J954" s="7" t="s">
        <v>47</v>
      </c>
      <c r="K954" s="7" t="s">
        <v>2623</v>
      </c>
      <c r="L954" s="7" t="s">
        <v>35</v>
      </c>
      <c r="M954" s="7" t="s">
        <v>145</v>
      </c>
      <c r="N954" s="7" t="s">
        <v>2624</v>
      </c>
      <c r="O954" s="7">
        <v>566.4</v>
      </c>
      <c r="P954" s="7">
        <v>4</v>
      </c>
      <c r="Q954" s="7">
        <v>135.84</v>
      </c>
      <c r="R954" s="7">
        <v>88.98</v>
      </c>
      <c r="S954" s="7" t="s">
        <v>2337</v>
      </c>
      <c r="T954" s="7">
        <v>502</v>
      </c>
      <c r="U954" s="7" t="s">
        <v>350</v>
      </c>
      <c r="V954" s="7" t="s">
        <v>362</v>
      </c>
      <c r="W954" s="8" t="s">
        <v>41</v>
      </c>
      <c r="X954" s="3">
        <v>44739</v>
      </c>
      <c r="Y954" s="4" t="str">
        <f>TEXT(India_Data[[#This Row],[Order Date]],"YYYY")</f>
        <v>2022</v>
      </c>
      <c r="Z954" s="4" t="str">
        <f>TEXT(India_Data[[#This Row],[Order Date]],"dddd")</f>
        <v>Monday</v>
      </c>
      <c r="AA954" s="4" t="str">
        <f>TEXT(India_Data[[#This Row],[Order Date]],"MMMM")</f>
        <v>June</v>
      </c>
      <c r="AB954" s="4">
        <v>44599</v>
      </c>
      <c r="AC954" t="str">
        <f>IF(OR(India_Data[[#This Row],[Dayname]]="Sunday",India_Data[[#This Row],[Dayname]]="Saturday"),"Weekend","Weekday")</f>
        <v>Weekday</v>
      </c>
      <c r="AD954">
        <f>WEEKDAY(India_Data[[#This Row],[Order Date]])</f>
        <v>2</v>
      </c>
      <c r="AE954" t="str">
        <f>IF(OR(India_Data[[#This Row],[Column1]]=1,India_Data[[#This Row],[Column1]]=7),"Weekend","Weekday")</f>
        <v>Weekday</v>
      </c>
      <c r="AF954" s="15">
        <f>WEEKDAY(India_Data[[#This Row],[Order Date]],2)</f>
        <v>1</v>
      </c>
      <c r="AG954" s="15" t="str">
        <f>IF(India_Data[[#This Row],[Column3]]&gt;5,"Weekend","weekday")</f>
        <v>weekday</v>
      </c>
    </row>
    <row r="955" spans="1:33" x14ac:dyDescent="0.35">
      <c r="A955" s="9">
        <v>954</v>
      </c>
      <c r="B955" s="7" t="s">
        <v>2376</v>
      </c>
      <c r="C955" s="7" t="s">
        <v>26</v>
      </c>
      <c r="D955" s="7" t="s">
        <v>2377</v>
      </c>
      <c r="E955" s="7" t="s">
        <v>2378</v>
      </c>
      <c r="F955" s="7" t="s">
        <v>29</v>
      </c>
      <c r="G955" s="7" t="s">
        <v>1377</v>
      </c>
      <c r="H955" s="7" t="s">
        <v>672</v>
      </c>
      <c r="I955" s="7" t="s">
        <v>32</v>
      </c>
      <c r="J955" s="7" t="s">
        <v>33</v>
      </c>
      <c r="K955" s="7" t="s">
        <v>1044</v>
      </c>
      <c r="L955" s="7" t="s">
        <v>35</v>
      </c>
      <c r="M955" s="7" t="s">
        <v>145</v>
      </c>
      <c r="N955" s="7" t="s">
        <v>496</v>
      </c>
      <c r="O955" s="7">
        <v>511.68</v>
      </c>
      <c r="P955" s="7">
        <v>4</v>
      </c>
      <c r="Q955" s="7">
        <v>30.6</v>
      </c>
      <c r="R955" s="7">
        <v>58.79</v>
      </c>
      <c r="S955" s="7" t="s">
        <v>2337</v>
      </c>
      <c r="T955" s="7">
        <v>7</v>
      </c>
      <c r="U955" s="7" t="s">
        <v>350</v>
      </c>
      <c r="V955" s="7" t="s">
        <v>356</v>
      </c>
      <c r="W955" s="8" t="s">
        <v>58</v>
      </c>
      <c r="X955" s="3">
        <v>44233</v>
      </c>
      <c r="Y955" s="4" t="str">
        <f>TEXT(India_Data[[#This Row],[Order Date]],"YYYY")</f>
        <v>2021</v>
      </c>
      <c r="Z955" s="4" t="str">
        <f>TEXT(India_Data[[#This Row],[Order Date]],"dddd")</f>
        <v>Saturday</v>
      </c>
      <c r="AA955" s="4" t="str">
        <f>TEXT(India_Data[[#This Row],[Order Date]],"MMMM")</f>
        <v>February</v>
      </c>
      <c r="AB955" s="4">
        <v>44383</v>
      </c>
      <c r="AC955" t="str">
        <f>IF(OR(India_Data[[#This Row],[Dayname]]="Sunday",India_Data[[#This Row],[Dayname]]="Saturday"),"Weekend","Weekday")</f>
        <v>Weekend</v>
      </c>
      <c r="AD955">
        <f>WEEKDAY(India_Data[[#This Row],[Order Date]])</f>
        <v>7</v>
      </c>
      <c r="AE955" t="str">
        <f>IF(OR(India_Data[[#This Row],[Column1]]=1,India_Data[[#This Row],[Column1]]=7),"Weekend","Weekday")</f>
        <v>Weekend</v>
      </c>
      <c r="AF955" s="15">
        <f>WEEKDAY(India_Data[[#This Row],[Order Date]],2)</f>
        <v>6</v>
      </c>
      <c r="AG955" s="15" t="str">
        <f>IF(India_Data[[#This Row],[Column3]]&gt;5,"Weekend","weekday")</f>
        <v>Weekend</v>
      </c>
    </row>
    <row r="956" spans="1:33" x14ac:dyDescent="0.35">
      <c r="A956" s="9">
        <v>955</v>
      </c>
      <c r="B956" s="7" t="s">
        <v>2467</v>
      </c>
      <c r="C956" s="7" t="s">
        <v>26</v>
      </c>
      <c r="D956" s="7" t="s">
        <v>2468</v>
      </c>
      <c r="E956" s="7" t="s">
        <v>2469</v>
      </c>
      <c r="F956" s="7" t="s">
        <v>29</v>
      </c>
      <c r="G956" s="7" t="s">
        <v>45</v>
      </c>
      <c r="H956" s="7" t="s">
        <v>46</v>
      </c>
      <c r="I956" s="7" t="s">
        <v>32</v>
      </c>
      <c r="J956" s="7" t="s">
        <v>47</v>
      </c>
      <c r="K956" s="7" t="s">
        <v>2625</v>
      </c>
      <c r="L956" s="7" t="s">
        <v>35</v>
      </c>
      <c r="M956" s="7" t="s">
        <v>145</v>
      </c>
      <c r="N956" s="7" t="s">
        <v>2626</v>
      </c>
      <c r="O956" s="7">
        <v>289.35000000000002</v>
      </c>
      <c r="P956" s="7">
        <v>5</v>
      </c>
      <c r="Q956" s="7">
        <v>54.9</v>
      </c>
      <c r="R956" s="7">
        <v>22.79</v>
      </c>
      <c r="S956" s="7" t="s">
        <v>2337</v>
      </c>
      <c r="T956" s="7">
        <v>281</v>
      </c>
      <c r="U956" s="7" t="s">
        <v>350</v>
      </c>
      <c r="V956" s="7" t="s">
        <v>375</v>
      </c>
      <c r="W956" s="8" t="s">
        <v>41</v>
      </c>
      <c r="X956" s="3">
        <v>44688</v>
      </c>
      <c r="Y956" s="4" t="str">
        <f>TEXT(India_Data[[#This Row],[Order Date]],"YYYY")</f>
        <v>2022</v>
      </c>
      <c r="Z956" s="4" t="str">
        <f>TEXT(India_Data[[#This Row],[Order Date]],"dddd")</f>
        <v>Saturday</v>
      </c>
      <c r="AA956" s="4" t="str">
        <f>TEXT(India_Data[[#This Row],[Order Date]],"MMMM")</f>
        <v>May</v>
      </c>
      <c r="AB956" s="4">
        <v>44902</v>
      </c>
      <c r="AC956" t="str">
        <f>IF(OR(India_Data[[#This Row],[Dayname]]="Sunday",India_Data[[#This Row],[Dayname]]="Saturday"),"Weekend","Weekday")</f>
        <v>Weekend</v>
      </c>
      <c r="AD956">
        <f>WEEKDAY(India_Data[[#This Row],[Order Date]])</f>
        <v>7</v>
      </c>
      <c r="AE956" t="str">
        <f>IF(OR(India_Data[[#This Row],[Column1]]=1,India_Data[[#This Row],[Column1]]=7),"Weekend","Weekday")</f>
        <v>Weekend</v>
      </c>
      <c r="AF956" s="15">
        <f>WEEKDAY(India_Data[[#This Row],[Order Date]],2)</f>
        <v>6</v>
      </c>
      <c r="AG956" s="15" t="str">
        <f>IF(India_Data[[#This Row],[Column3]]&gt;5,"Weekend","weekday")</f>
        <v>Weekend</v>
      </c>
    </row>
    <row r="957" spans="1:33" x14ac:dyDescent="0.35">
      <c r="A957" s="9">
        <v>956</v>
      </c>
      <c r="B957" s="7" t="s">
        <v>2543</v>
      </c>
      <c r="C957" s="7" t="s">
        <v>26</v>
      </c>
      <c r="D957" s="7" t="s">
        <v>2544</v>
      </c>
      <c r="E957" s="7" t="s">
        <v>2545</v>
      </c>
      <c r="F957" s="7" t="s">
        <v>29</v>
      </c>
      <c r="G957" s="7" t="s">
        <v>449</v>
      </c>
      <c r="H957" s="7" t="s">
        <v>136</v>
      </c>
      <c r="I957" s="7" t="s">
        <v>32</v>
      </c>
      <c r="J957" s="7" t="s">
        <v>54</v>
      </c>
      <c r="K957" s="7" t="s">
        <v>2541</v>
      </c>
      <c r="L957" s="7" t="s">
        <v>35</v>
      </c>
      <c r="M957" s="7" t="s">
        <v>145</v>
      </c>
      <c r="N957" s="7" t="s">
        <v>2542</v>
      </c>
      <c r="O957" s="7">
        <v>124.68</v>
      </c>
      <c r="P957" s="7">
        <v>4</v>
      </c>
      <c r="Q957" s="7">
        <v>3.72</v>
      </c>
      <c r="R957" s="7">
        <v>17.690000000000001</v>
      </c>
      <c r="S957" s="7" t="s">
        <v>2337</v>
      </c>
      <c r="T957" s="7">
        <v>531</v>
      </c>
      <c r="U957" s="7" t="s">
        <v>350</v>
      </c>
      <c r="V957" s="7" t="s">
        <v>362</v>
      </c>
      <c r="W957" s="8" t="s">
        <v>58</v>
      </c>
      <c r="X957" s="3">
        <v>45070</v>
      </c>
      <c r="Y957" s="4" t="str">
        <f>TEXT(India_Data[[#This Row],[Order Date]],"YYYY")</f>
        <v>2023</v>
      </c>
      <c r="Z957" s="4" t="str">
        <f>TEXT(India_Data[[#This Row],[Order Date]],"dddd")</f>
        <v>Wednesday</v>
      </c>
      <c r="AA957" s="4" t="str">
        <f>TEXT(India_Data[[#This Row],[Order Date]],"MMMM")</f>
        <v>May</v>
      </c>
      <c r="AB957" s="4">
        <v>45076</v>
      </c>
      <c r="AC957" t="str">
        <f>IF(OR(India_Data[[#This Row],[Dayname]]="Sunday",India_Data[[#This Row],[Dayname]]="Saturday"),"Weekend","Weekday")</f>
        <v>Weekday</v>
      </c>
      <c r="AD957">
        <f>WEEKDAY(India_Data[[#This Row],[Order Date]])</f>
        <v>4</v>
      </c>
      <c r="AE957" t="str">
        <f>IF(OR(India_Data[[#This Row],[Column1]]=1,India_Data[[#This Row],[Column1]]=7),"Weekend","Weekday")</f>
        <v>Weekday</v>
      </c>
      <c r="AF957" s="15">
        <f>WEEKDAY(India_Data[[#This Row],[Order Date]],2)</f>
        <v>3</v>
      </c>
      <c r="AG957" s="15" t="str">
        <f>IF(India_Data[[#This Row],[Column3]]&gt;5,"Weekend","weekday")</f>
        <v>weekday</v>
      </c>
    </row>
    <row r="958" spans="1:33" x14ac:dyDescent="0.35">
      <c r="A958" s="9">
        <v>957</v>
      </c>
      <c r="B958" s="7" t="s">
        <v>2627</v>
      </c>
      <c r="C958" s="7" t="s">
        <v>26</v>
      </c>
      <c r="D958" s="7" t="s">
        <v>87</v>
      </c>
      <c r="E958" s="7" t="s">
        <v>88</v>
      </c>
      <c r="F958" s="7" t="s">
        <v>29</v>
      </c>
      <c r="G958" s="7" t="s">
        <v>619</v>
      </c>
      <c r="H958" s="7" t="s">
        <v>563</v>
      </c>
      <c r="I958" s="7" t="s">
        <v>32</v>
      </c>
      <c r="J958" s="7" t="s">
        <v>54</v>
      </c>
      <c r="K958" s="7" t="s">
        <v>2628</v>
      </c>
      <c r="L958" s="7" t="s">
        <v>35</v>
      </c>
      <c r="M958" s="7" t="s">
        <v>145</v>
      </c>
      <c r="N958" s="7" t="s">
        <v>2629</v>
      </c>
      <c r="O958" s="7">
        <v>397.8</v>
      </c>
      <c r="P958" s="7">
        <v>2</v>
      </c>
      <c r="Q958" s="7">
        <v>55.68</v>
      </c>
      <c r="R958" s="7">
        <v>81.69</v>
      </c>
      <c r="S958" s="7" t="s">
        <v>2337</v>
      </c>
      <c r="T958" s="7">
        <v>451</v>
      </c>
      <c r="U958" s="7" t="s">
        <v>350</v>
      </c>
      <c r="V958" s="7" t="s">
        <v>351</v>
      </c>
      <c r="W958" s="8" t="s">
        <v>41</v>
      </c>
      <c r="X958" s="3">
        <v>45137</v>
      </c>
      <c r="Y958" s="4" t="str">
        <f>TEXT(India_Data[[#This Row],[Order Date]],"YYYY")</f>
        <v>2023</v>
      </c>
      <c r="Z958" s="4" t="str">
        <f>TEXT(India_Data[[#This Row],[Order Date]],"dddd")</f>
        <v>Sunday</v>
      </c>
      <c r="AA958" s="4" t="str">
        <f>TEXT(India_Data[[#This Row],[Order Date]],"MMMM")</f>
        <v>July</v>
      </c>
      <c r="AB958" s="4">
        <v>44993</v>
      </c>
      <c r="AC958" t="str">
        <f>IF(OR(India_Data[[#This Row],[Dayname]]="Sunday",India_Data[[#This Row],[Dayname]]="Saturday"),"Weekend","Weekday")</f>
        <v>Weekend</v>
      </c>
      <c r="AD958">
        <f>WEEKDAY(India_Data[[#This Row],[Order Date]])</f>
        <v>1</v>
      </c>
      <c r="AE958" t="str">
        <f>IF(OR(India_Data[[#This Row],[Column1]]=1,India_Data[[#This Row],[Column1]]=7),"Weekend","Weekday")</f>
        <v>Weekend</v>
      </c>
      <c r="AF958" s="15">
        <f>WEEKDAY(India_Data[[#This Row],[Order Date]],2)</f>
        <v>7</v>
      </c>
      <c r="AG958" s="15" t="str">
        <f>IF(India_Data[[#This Row],[Column3]]&gt;5,"Weekend","weekday")</f>
        <v>Weekend</v>
      </c>
    </row>
    <row r="959" spans="1:33" x14ac:dyDescent="0.35">
      <c r="A959" s="9">
        <v>958</v>
      </c>
      <c r="B959" s="7" t="s">
        <v>2519</v>
      </c>
      <c r="C959" s="7" t="s">
        <v>26</v>
      </c>
      <c r="D959" s="7" t="s">
        <v>594</v>
      </c>
      <c r="E959" s="7" t="s">
        <v>595</v>
      </c>
      <c r="F959" s="7" t="s">
        <v>29</v>
      </c>
      <c r="G959" s="7" t="s">
        <v>203</v>
      </c>
      <c r="H959" s="7" t="s">
        <v>53</v>
      </c>
      <c r="I959" s="7" t="s">
        <v>32</v>
      </c>
      <c r="J959" s="7" t="s">
        <v>54</v>
      </c>
      <c r="K959" s="7" t="s">
        <v>999</v>
      </c>
      <c r="L959" s="7" t="s">
        <v>35</v>
      </c>
      <c r="M959" s="7" t="s">
        <v>145</v>
      </c>
      <c r="N959" s="7" t="s">
        <v>1000</v>
      </c>
      <c r="O959" s="7">
        <v>33.06</v>
      </c>
      <c r="P959" s="7">
        <v>2</v>
      </c>
      <c r="Q959" s="7">
        <v>11.52</v>
      </c>
      <c r="R959" s="7">
        <v>5.19</v>
      </c>
      <c r="S959" s="7" t="s">
        <v>2337</v>
      </c>
      <c r="T959" s="7">
        <v>759</v>
      </c>
      <c r="U959" s="7" t="s">
        <v>350</v>
      </c>
      <c r="V959" s="7" t="s">
        <v>356</v>
      </c>
      <c r="W959" s="8" t="s">
        <v>41</v>
      </c>
      <c r="X959" s="3">
        <v>45512</v>
      </c>
      <c r="Y959" s="4" t="str">
        <f>TEXT(India_Data[[#This Row],[Order Date]],"YYYY")</f>
        <v>2024</v>
      </c>
      <c r="Z959" s="4" t="str">
        <f>TEXT(India_Data[[#This Row],[Order Date]],"dddd")</f>
        <v>Thursday</v>
      </c>
      <c r="AA959" s="4" t="str">
        <f>TEXT(India_Data[[#This Row],[Order Date]],"MMMM")</f>
        <v>August</v>
      </c>
      <c r="AB959" s="4">
        <v>45519</v>
      </c>
      <c r="AC959" t="str">
        <f>IF(OR(India_Data[[#This Row],[Dayname]]="Sunday",India_Data[[#This Row],[Dayname]]="Saturday"),"Weekend","Weekday")</f>
        <v>Weekday</v>
      </c>
      <c r="AD959">
        <f>WEEKDAY(India_Data[[#This Row],[Order Date]])</f>
        <v>5</v>
      </c>
      <c r="AE959" t="str">
        <f>IF(OR(India_Data[[#This Row],[Column1]]=1,India_Data[[#This Row],[Column1]]=7),"Weekend","Weekday")</f>
        <v>Weekday</v>
      </c>
      <c r="AF959" s="15">
        <f>WEEKDAY(India_Data[[#This Row],[Order Date]],2)</f>
        <v>4</v>
      </c>
      <c r="AG959" s="15" t="str">
        <f>IF(India_Data[[#This Row],[Column3]]&gt;5,"Weekend","weekday")</f>
        <v>weekday</v>
      </c>
    </row>
    <row r="960" spans="1:33" x14ac:dyDescent="0.35">
      <c r="A960" s="9">
        <v>959</v>
      </c>
      <c r="B960" s="7" t="s">
        <v>2371</v>
      </c>
      <c r="C960" s="7" t="s">
        <v>26</v>
      </c>
      <c r="D960" s="7" t="s">
        <v>2372</v>
      </c>
      <c r="E960" s="7" t="s">
        <v>2373</v>
      </c>
      <c r="F960" s="7" t="s">
        <v>29</v>
      </c>
      <c r="G960" s="7" t="s">
        <v>623</v>
      </c>
      <c r="H960" s="7" t="s">
        <v>63</v>
      </c>
      <c r="I960" s="7" t="s">
        <v>32</v>
      </c>
      <c r="J960" s="7" t="s">
        <v>54</v>
      </c>
      <c r="K960" s="7" t="s">
        <v>2630</v>
      </c>
      <c r="L960" s="7" t="s">
        <v>35</v>
      </c>
      <c r="M960" s="7" t="s">
        <v>36</v>
      </c>
      <c r="N960" s="7" t="s">
        <v>2631</v>
      </c>
      <c r="O960" s="7">
        <v>154.26</v>
      </c>
      <c r="P960" s="7">
        <v>3</v>
      </c>
      <c r="Q960" s="7">
        <v>60.12</v>
      </c>
      <c r="R960" s="7">
        <v>11.91</v>
      </c>
      <c r="S960" s="7" t="s">
        <v>2337</v>
      </c>
      <c r="T960" s="7">
        <v>154</v>
      </c>
      <c r="U960" s="7" t="s">
        <v>350</v>
      </c>
      <c r="V960" s="7" t="s">
        <v>375</v>
      </c>
      <c r="W960" s="8" t="s">
        <v>41</v>
      </c>
      <c r="X960" s="3">
        <v>45157</v>
      </c>
      <c r="Y960" s="4" t="str">
        <f>TEXT(India_Data[[#This Row],[Order Date]],"YYYY")</f>
        <v>2023</v>
      </c>
      <c r="Z960" s="4" t="str">
        <f>TEXT(India_Data[[#This Row],[Order Date]],"dddd")</f>
        <v>Saturday</v>
      </c>
      <c r="AA960" s="4" t="str">
        <f>TEXT(India_Data[[#This Row],[Order Date]],"MMMM")</f>
        <v>August</v>
      </c>
      <c r="AB960" s="4">
        <v>45162</v>
      </c>
      <c r="AC960" t="str">
        <f>IF(OR(India_Data[[#This Row],[Dayname]]="Sunday",India_Data[[#This Row],[Dayname]]="Saturday"),"Weekend","Weekday")</f>
        <v>Weekend</v>
      </c>
      <c r="AD960">
        <f>WEEKDAY(India_Data[[#This Row],[Order Date]])</f>
        <v>7</v>
      </c>
      <c r="AE960" t="str">
        <f>IF(OR(India_Data[[#This Row],[Column1]]=1,India_Data[[#This Row],[Column1]]=7),"Weekend","Weekday")</f>
        <v>Weekend</v>
      </c>
      <c r="AF960" s="15">
        <f>WEEKDAY(India_Data[[#This Row],[Order Date]],2)</f>
        <v>6</v>
      </c>
      <c r="AG960" s="15" t="str">
        <f>IF(India_Data[[#This Row],[Column3]]&gt;5,"Weekend","weekday")</f>
        <v>Weekend</v>
      </c>
    </row>
    <row r="961" spans="1:33" x14ac:dyDescent="0.35">
      <c r="A961" s="9">
        <v>960</v>
      </c>
      <c r="B961" s="7" t="s">
        <v>2856</v>
      </c>
      <c r="C961" s="7" t="s">
        <v>26</v>
      </c>
      <c r="D961" s="7" t="s">
        <v>2857</v>
      </c>
      <c r="E961" s="7" t="s">
        <v>2858</v>
      </c>
      <c r="F961" s="7" t="s">
        <v>171</v>
      </c>
      <c r="G961" s="7" t="s">
        <v>619</v>
      </c>
      <c r="H961" s="7" t="s">
        <v>563</v>
      </c>
      <c r="I961" s="7" t="s">
        <v>32</v>
      </c>
      <c r="J961" s="7" t="s">
        <v>54</v>
      </c>
      <c r="K961" s="7" t="s">
        <v>990</v>
      </c>
      <c r="L961" s="7" t="s">
        <v>35</v>
      </c>
      <c r="M961" s="7" t="s">
        <v>91</v>
      </c>
      <c r="N961" s="7" t="s">
        <v>991</v>
      </c>
      <c r="O961" s="7">
        <v>75.36</v>
      </c>
      <c r="P961" s="7">
        <v>4</v>
      </c>
      <c r="Q961" s="7">
        <v>25.56</v>
      </c>
      <c r="R961" s="7">
        <v>12.21</v>
      </c>
      <c r="S961" s="7" t="s">
        <v>2809</v>
      </c>
      <c r="T961" s="7">
        <v>311</v>
      </c>
      <c r="U961" s="7" t="s">
        <v>350</v>
      </c>
      <c r="V961" s="7" t="s">
        <v>351</v>
      </c>
      <c r="W961" s="8" t="s">
        <v>58</v>
      </c>
      <c r="X961" s="3">
        <v>45181</v>
      </c>
      <c r="Y961" s="4" t="str">
        <f>TEXT(India_Data[[#This Row],[Order Date]],"YYYY")</f>
        <v>2023</v>
      </c>
      <c r="Z961" s="4" t="str">
        <f>TEXT(India_Data[[#This Row],[Order Date]],"dddd")</f>
        <v>Tuesday</v>
      </c>
      <c r="AA961" s="4" t="str">
        <f>TEXT(India_Data[[#This Row],[Order Date]],"MMMM")</f>
        <v>September</v>
      </c>
      <c r="AB961" s="4">
        <v>45276</v>
      </c>
      <c r="AC961" t="str">
        <f>IF(OR(India_Data[[#This Row],[Dayname]]="Sunday",India_Data[[#This Row],[Dayname]]="Saturday"),"Weekend","Weekday")</f>
        <v>Weekday</v>
      </c>
      <c r="AD961">
        <f>WEEKDAY(India_Data[[#This Row],[Order Date]])</f>
        <v>3</v>
      </c>
      <c r="AE961" t="str">
        <f>IF(OR(India_Data[[#This Row],[Column1]]=1,India_Data[[#This Row],[Column1]]=7),"Weekend","Weekday")</f>
        <v>Weekday</v>
      </c>
      <c r="AF961" s="15">
        <f>WEEKDAY(India_Data[[#This Row],[Order Date]],2)</f>
        <v>2</v>
      </c>
      <c r="AG961" s="15" t="str">
        <f>IF(India_Data[[#This Row],[Column3]]&gt;5,"Weekend","weekday")</f>
        <v>weekday</v>
      </c>
    </row>
    <row r="962" spans="1:33" x14ac:dyDescent="0.35">
      <c r="A962" s="9">
        <v>961</v>
      </c>
      <c r="B962" s="7" t="s">
        <v>2859</v>
      </c>
      <c r="C962" s="7" t="s">
        <v>26</v>
      </c>
      <c r="D962" s="7" t="s">
        <v>2860</v>
      </c>
      <c r="E962" s="7" t="s">
        <v>2861</v>
      </c>
      <c r="F962" s="7" t="s">
        <v>110</v>
      </c>
      <c r="G962" s="7" t="s">
        <v>172</v>
      </c>
      <c r="H962" s="7" t="s">
        <v>136</v>
      </c>
      <c r="I962" s="7" t="s">
        <v>32</v>
      </c>
      <c r="J962" s="7" t="s">
        <v>54</v>
      </c>
      <c r="K962" s="7" t="s">
        <v>908</v>
      </c>
      <c r="L962" s="7" t="s">
        <v>35</v>
      </c>
      <c r="M962" s="7" t="s">
        <v>145</v>
      </c>
      <c r="N962" s="7" t="s">
        <v>909</v>
      </c>
      <c r="O962" s="7">
        <v>97.8</v>
      </c>
      <c r="P962" s="7">
        <v>4</v>
      </c>
      <c r="Q962" s="7">
        <v>13.68</v>
      </c>
      <c r="R962" s="7">
        <v>7.66</v>
      </c>
      <c r="S962" s="7" t="s">
        <v>2809</v>
      </c>
      <c r="T962" s="7">
        <v>645</v>
      </c>
      <c r="U962" s="7" t="s">
        <v>350</v>
      </c>
      <c r="V962" s="7" t="s">
        <v>356</v>
      </c>
      <c r="W962" s="8" t="s">
        <v>58</v>
      </c>
      <c r="X962" s="3">
        <v>44746</v>
      </c>
      <c r="Y962" s="4" t="str">
        <f>TEXT(India_Data[[#This Row],[Order Date]],"YYYY")</f>
        <v>2022</v>
      </c>
      <c r="Z962" s="4" t="str">
        <f>TEXT(India_Data[[#This Row],[Order Date]],"dddd")</f>
        <v>Monday</v>
      </c>
      <c r="AA962" s="4" t="str">
        <f>TEXT(India_Data[[#This Row],[Order Date]],"MMMM")</f>
        <v>July</v>
      </c>
      <c r="AB962" s="4">
        <v>44899</v>
      </c>
      <c r="AC962" t="str">
        <f>IF(OR(India_Data[[#This Row],[Dayname]]="Sunday",India_Data[[#This Row],[Dayname]]="Saturday"),"Weekend","Weekday")</f>
        <v>Weekday</v>
      </c>
      <c r="AD962">
        <f>WEEKDAY(India_Data[[#This Row],[Order Date]])</f>
        <v>2</v>
      </c>
      <c r="AE962" t="str">
        <f>IF(OR(India_Data[[#This Row],[Column1]]=1,India_Data[[#This Row],[Column1]]=7),"Weekend","Weekday")</f>
        <v>Weekday</v>
      </c>
      <c r="AF962" s="15">
        <f>WEEKDAY(India_Data[[#This Row],[Order Date]],2)</f>
        <v>1</v>
      </c>
      <c r="AG962" s="15" t="str">
        <f>IF(India_Data[[#This Row],[Column3]]&gt;5,"Weekend","weekday")</f>
        <v>weekday</v>
      </c>
    </row>
    <row r="963" spans="1:33" x14ac:dyDescent="0.35">
      <c r="A963" s="9">
        <v>962</v>
      </c>
      <c r="B963" s="7" t="s">
        <v>2827</v>
      </c>
      <c r="C963" s="7" t="s">
        <v>26</v>
      </c>
      <c r="D963" s="7" t="s">
        <v>27</v>
      </c>
      <c r="E963" s="7" t="s">
        <v>28</v>
      </c>
      <c r="F963" s="7" t="s">
        <v>29</v>
      </c>
      <c r="G963" s="7" t="s">
        <v>765</v>
      </c>
      <c r="H963" s="7" t="s">
        <v>342</v>
      </c>
      <c r="I963" s="7" t="s">
        <v>32</v>
      </c>
      <c r="J963" s="7" t="s">
        <v>180</v>
      </c>
      <c r="K963" s="7" t="s">
        <v>1447</v>
      </c>
      <c r="L963" s="7" t="s">
        <v>35</v>
      </c>
      <c r="M963" s="7" t="s">
        <v>91</v>
      </c>
      <c r="N963" s="7" t="s">
        <v>1448</v>
      </c>
      <c r="O963" s="7">
        <v>16.8</v>
      </c>
      <c r="P963" s="7">
        <v>1</v>
      </c>
      <c r="Q963" s="7">
        <v>5.37</v>
      </c>
      <c r="R963" s="7">
        <v>1.94</v>
      </c>
      <c r="S963" s="7" t="s">
        <v>2809</v>
      </c>
      <c r="T963" s="7">
        <v>608</v>
      </c>
      <c r="U963" s="7" t="s">
        <v>350</v>
      </c>
      <c r="V963" s="7" t="s">
        <v>351</v>
      </c>
      <c r="W963" s="8" t="s">
        <v>41</v>
      </c>
      <c r="X963" s="3">
        <v>45145</v>
      </c>
      <c r="Y963" s="4" t="str">
        <f>TEXT(India_Data[[#This Row],[Order Date]],"YYYY")</f>
        <v>2023</v>
      </c>
      <c r="Z963" s="4" t="str">
        <f>TEXT(India_Data[[#This Row],[Order Date]],"dddd")</f>
        <v>Monday</v>
      </c>
      <c r="AA963" s="4" t="str">
        <f>TEXT(India_Data[[#This Row],[Order Date]],"MMMM")</f>
        <v>August</v>
      </c>
      <c r="AB963" s="4">
        <v>45120</v>
      </c>
      <c r="AC963" t="str">
        <f>IF(OR(India_Data[[#This Row],[Dayname]]="Sunday",India_Data[[#This Row],[Dayname]]="Saturday"),"Weekend","Weekday")</f>
        <v>Weekday</v>
      </c>
      <c r="AD963">
        <f>WEEKDAY(India_Data[[#This Row],[Order Date]])</f>
        <v>2</v>
      </c>
      <c r="AE963" t="str">
        <f>IF(OR(India_Data[[#This Row],[Column1]]=1,India_Data[[#This Row],[Column1]]=7),"Weekend","Weekday")</f>
        <v>Weekday</v>
      </c>
      <c r="AF963" s="15">
        <f>WEEKDAY(India_Data[[#This Row],[Order Date]],2)</f>
        <v>1</v>
      </c>
      <c r="AG963" s="15" t="str">
        <f>IF(India_Data[[#This Row],[Column3]]&gt;5,"Weekend","weekday")</f>
        <v>weekday</v>
      </c>
    </row>
    <row r="964" spans="1:33" x14ac:dyDescent="0.35">
      <c r="A964" s="9">
        <v>963</v>
      </c>
      <c r="B964" s="7" t="s">
        <v>2814</v>
      </c>
      <c r="C964" s="7" t="s">
        <v>26</v>
      </c>
      <c r="D964" s="7" t="s">
        <v>488</v>
      </c>
      <c r="E964" s="7" t="s">
        <v>489</v>
      </c>
      <c r="F964" s="7" t="s">
        <v>171</v>
      </c>
      <c r="G964" s="7" t="s">
        <v>1154</v>
      </c>
      <c r="H964" s="7" t="s">
        <v>563</v>
      </c>
      <c r="I964" s="7" t="s">
        <v>32</v>
      </c>
      <c r="J964" s="7" t="s">
        <v>54</v>
      </c>
      <c r="K964" s="7" t="s">
        <v>2862</v>
      </c>
      <c r="L964" s="7" t="s">
        <v>35</v>
      </c>
      <c r="M964" s="7" t="s">
        <v>36</v>
      </c>
      <c r="N964" s="7" t="s">
        <v>2863</v>
      </c>
      <c r="O964" s="7">
        <v>101.76</v>
      </c>
      <c r="P964" s="7">
        <v>2</v>
      </c>
      <c r="Q964" s="7">
        <v>0</v>
      </c>
      <c r="R964" s="7">
        <v>15.04</v>
      </c>
      <c r="S964" s="7" t="s">
        <v>2809</v>
      </c>
      <c r="T964" s="7">
        <v>357</v>
      </c>
      <c r="U964" s="7" t="s">
        <v>350</v>
      </c>
      <c r="V964" s="7" t="s">
        <v>356</v>
      </c>
      <c r="W964" s="8" t="s">
        <v>41</v>
      </c>
      <c r="X964" s="3">
        <v>45622</v>
      </c>
      <c r="Y964" s="4" t="str">
        <f>TEXT(India_Data[[#This Row],[Order Date]],"YYYY")</f>
        <v>2024</v>
      </c>
      <c r="Z964" s="4" t="str">
        <f>TEXT(India_Data[[#This Row],[Order Date]],"dddd")</f>
        <v>Tuesday</v>
      </c>
      <c r="AA964" s="4" t="str">
        <f>TEXT(India_Data[[#This Row],[Order Date]],"MMMM")</f>
        <v>November</v>
      </c>
      <c r="AB964" s="4">
        <v>45334</v>
      </c>
      <c r="AC964" t="str">
        <f>IF(OR(India_Data[[#This Row],[Dayname]]="Sunday",India_Data[[#This Row],[Dayname]]="Saturday"),"Weekend","Weekday")</f>
        <v>Weekday</v>
      </c>
      <c r="AD964">
        <f>WEEKDAY(India_Data[[#This Row],[Order Date]])</f>
        <v>3</v>
      </c>
      <c r="AE964" t="str">
        <f>IF(OR(India_Data[[#This Row],[Column1]]=1,India_Data[[#This Row],[Column1]]=7),"Weekend","Weekday")</f>
        <v>Weekday</v>
      </c>
      <c r="AF964" s="15">
        <f>WEEKDAY(India_Data[[#This Row],[Order Date]],2)</f>
        <v>2</v>
      </c>
      <c r="AG964" s="15" t="str">
        <f>IF(India_Data[[#This Row],[Column3]]&gt;5,"Weekend","weekday")</f>
        <v>weekday</v>
      </c>
    </row>
    <row r="965" spans="1:33" x14ac:dyDescent="0.35">
      <c r="A965" s="9">
        <v>964</v>
      </c>
      <c r="B965" s="7" t="s">
        <v>3947</v>
      </c>
      <c r="C965" s="7" t="s">
        <v>3631</v>
      </c>
      <c r="D965" s="7" t="s">
        <v>3948</v>
      </c>
      <c r="E965" s="7" t="s">
        <v>3949</v>
      </c>
      <c r="F965" s="7" t="s">
        <v>171</v>
      </c>
      <c r="G965" s="7" t="s">
        <v>529</v>
      </c>
      <c r="H965" s="7" t="s">
        <v>31</v>
      </c>
      <c r="I965" s="7" t="s">
        <v>32</v>
      </c>
      <c r="J965" s="7" t="s">
        <v>33</v>
      </c>
      <c r="K965" s="7" t="s">
        <v>3950</v>
      </c>
      <c r="L965" s="7" t="s">
        <v>35</v>
      </c>
      <c r="M965" s="7" t="s">
        <v>84</v>
      </c>
      <c r="N965" s="7" t="s">
        <v>3951</v>
      </c>
      <c r="O965" s="7">
        <v>74.55</v>
      </c>
      <c r="P965" s="7">
        <v>7</v>
      </c>
      <c r="Q965" s="7">
        <v>17.850000000000001</v>
      </c>
      <c r="R965" s="7">
        <v>12.29</v>
      </c>
      <c r="S965" s="7" t="s">
        <v>38</v>
      </c>
      <c r="T965" s="7">
        <v>248</v>
      </c>
      <c r="U965" s="7" t="s">
        <v>350</v>
      </c>
      <c r="V965" s="7" t="s">
        <v>362</v>
      </c>
      <c r="W965" s="8" t="s">
        <v>41</v>
      </c>
      <c r="X965" s="3">
        <v>44424</v>
      </c>
      <c r="Y965" s="4" t="str">
        <f>TEXT(India_Data[[#This Row],[Order Date]],"YYYY")</f>
        <v>2021</v>
      </c>
      <c r="Z965" s="4" t="str">
        <f>TEXT(India_Data[[#This Row],[Order Date]],"dddd")</f>
        <v>Monday</v>
      </c>
      <c r="AA965" s="4" t="str">
        <f>TEXT(India_Data[[#This Row],[Order Date]],"MMMM")</f>
        <v>August</v>
      </c>
      <c r="AB965" s="4">
        <v>44428</v>
      </c>
      <c r="AC965" t="str">
        <f>IF(OR(India_Data[[#This Row],[Dayname]]="Sunday",India_Data[[#This Row],[Dayname]]="Saturday"),"Weekend","Weekday")</f>
        <v>Weekday</v>
      </c>
      <c r="AD965">
        <f>WEEKDAY(India_Data[[#This Row],[Order Date]])</f>
        <v>2</v>
      </c>
      <c r="AE965" t="str">
        <f>IF(OR(India_Data[[#This Row],[Column1]]=1,India_Data[[#This Row],[Column1]]=7),"Weekend","Weekday")</f>
        <v>Weekday</v>
      </c>
      <c r="AF965" s="15">
        <f>WEEKDAY(India_Data[[#This Row],[Order Date]],2)</f>
        <v>1</v>
      </c>
      <c r="AG965" s="15" t="str">
        <f>IF(India_Data[[#This Row],[Column3]]&gt;5,"Weekend","weekday")</f>
        <v>weekday</v>
      </c>
    </row>
    <row r="966" spans="1:33" x14ac:dyDescent="0.35">
      <c r="A966" s="9">
        <v>965</v>
      </c>
      <c r="B966" s="7" t="s">
        <v>3558</v>
      </c>
      <c r="C966" s="7" t="s">
        <v>2928</v>
      </c>
      <c r="D966" s="7" t="s">
        <v>3185</v>
      </c>
      <c r="E966" s="7" t="s">
        <v>3186</v>
      </c>
      <c r="F966" s="7" t="s">
        <v>171</v>
      </c>
      <c r="G966" s="7" t="s">
        <v>1537</v>
      </c>
      <c r="H966" s="7" t="s">
        <v>63</v>
      </c>
      <c r="I966" s="7" t="s">
        <v>32</v>
      </c>
      <c r="J966" s="7" t="s">
        <v>54</v>
      </c>
      <c r="K966" s="7" t="s">
        <v>3559</v>
      </c>
      <c r="L966" s="7" t="s">
        <v>35</v>
      </c>
      <c r="M966" s="7" t="s">
        <v>76</v>
      </c>
      <c r="N966" s="7" t="s">
        <v>3560</v>
      </c>
      <c r="O966" s="7">
        <v>43.5</v>
      </c>
      <c r="P966" s="7">
        <v>5</v>
      </c>
      <c r="Q966" s="7">
        <v>6</v>
      </c>
      <c r="R966" s="7">
        <v>15.52</v>
      </c>
      <c r="S966" s="7" t="s">
        <v>2972</v>
      </c>
      <c r="T966" s="7">
        <v>249</v>
      </c>
      <c r="U966" s="7" t="s">
        <v>350</v>
      </c>
      <c r="V966" s="7" t="s">
        <v>351</v>
      </c>
      <c r="W966" s="8" t="s">
        <v>41</v>
      </c>
      <c r="X966" s="3">
        <v>44235</v>
      </c>
      <c r="Y966" s="4" t="str">
        <f>TEXT(India_Data[[#This Row],[Order Date]],"YYYY")</f>
        <v>2021</v>
      </c>
      <c r="Z966" s="4" t="str">
        <f>TEXT(India_Data[[#This Row],[Order Date]],"dddd")</f>
        <v>Monday</v>
      </c>
      <c r="AA966" s="4" t="str">
        <f>TEXT(India_Data[[#This Row],[Order Date]],"MMMM")</f>
        <v>February</v>
      </c>
      <c r="AB966" s="4">
        <v>44385</v>
      </c>
      <c r="AC966" t="str">
        <f>IF(OR(India_Data[[#This Row],[Dayname]]="Sunday",India_Data[[#This Row],[Dayname]]="Saturday"),"Weekend","Weekday")</f>
        <v>Weekday</v>
      </c>
      <c r="AD966">
        <f>WEEKDAY(India_Data[[#This Row],[Order Date]])</f>
        <v>2</v>
      </c>
      <c r="AE966" t="str">
        <f>IF(OR(India_Data[[#This Row],[Column1]]=1,India_Data[[#This Row],[Column1]]=7),"Weekend","Weekday")</f>
        <v>Weekday</v>
      </c>
      <c r="AF966" s="15">
        <f>WEEKDAY(India_Data[[#This Row],[Order Date]],2)</f>
        <v>1</v>
      </c>
      <c r="AG966" s="15" t="str">
        <f>IF(India_Data[[#This Row],[Column3]]&gt;5,"Weekend","weekday")</f>
        <v>weekday</v>
      </c>
    </row>
    <row r="967" spans="1:33" x14ac:dyDescent="0.35">
      <c r="A967" s="9">
        <v>966</v>
      </c>
      <c r="B967" s="7" t="s">
        <v>3765</v>
      </c>
      <c r="C967" s="7" t="s">
        <v>3631</v>
      </c>
      <c r="D967" s="7" t="s">
        <v>3326</v>
      </c>
      <c r="E967" s="7" t="s">
        <v>3327</v>
      </c>
      <c r="F967" s="7" t="s">
        <v>171</v>
      </c>
      <c r="G967" s="7" t="s">
        <v>156</v>
      </c>
      <c r="H967" s="7" t="s">
        <v>157</v>
      </c>
      <c r="I967" s="7" t="s">
        <v>32</v>
      </c>
      <c r="J967" s="7" t="s">
        <v>47</v>
      </c>
      <c r="K967" s="7" t="s">
        <v>3241</v>
      </c>
      <c r="L967" s="7" t="s">
        <v>35</v>
      </c>
      <c r="M967" s="7" t="s">
        <v>105</v>
      </c>
      <c r="N967" s="7" t="s">
        <v>3242</v>
      </c>
      <c r="O967" s="7">
        <v>113.52</v>
      </c>
      <c r="P967" s="7">
        <v>4</v>
      </c>
      <c r="Q967" s="7">
        <v>6.72</v>
      </c>
      <c r="R967" s="7">
        <v>20.29</v>
      </c>
      <c r="S967" s="7" t="s">
        <v>2972</v>
      </c>
      <c r="T967" s="7">
        <v>599</v>
      </c>
      <c r="U967" s="7" t="s">
        <v>350</v>
      </c>
      <c r="V967" s="7" t="s">
        <v>375</v>
      </c>
      <c r="W967" s="8" t="s">
        <v>58</v>
      </c>
      <c r="X967" s="3">
        <v>45481</v>
      </c>
      <c r="Y967" s="4" t="str">
        <f>TEXT(India_Data[[#This Row],[Order Date]],"YYYY")</f>
        <v>2024</v>
      </c>
      <c r="Z967" s="4" t="str">
        <f>TEXT(India_Data[[#This Row],[Order Date]],"dddd")</f>
        <v>Monday</v>
      </c>
      <c r="AA967" s="4" t="str">
        <f>TEXT(India_Data[[#This Row],[Order Date]],"MMMM")</f>
        <v>July</v>
      </c>
      <c r="AB967" s="4">
        <v>45634</v>
      </c>
      <c r="AC967" t="str">
        <f>IF(OR(India_Data[[#This Row],[Dayname]]="Sunday",India_Data[[#This Row],[Dayname]]="Saturday"),"Weekend","Weekday")</f>
        <v>Weekday</v>
      </c>
      <c r="AD967">
        <f>WEEKDAY(India_Data[[#This Row],[Order Date]])</f>
        <v>2</v>
      </c>
      <c r="AE967" t="str">
        <f>IF(OR(India_Data[[#This Row],[Column1]]=1,India_Data[[#This Row],[Column1]]=7),"Weekend","Weekday")</f>
        <v>Weekday</v>
      </c>
      <c r="AF967" s="15">
        <f>WEEKDAY(India_Data[[#This Row],[Order Date]],2)</f>
        <v>1</v>
      </c>
      <c r="AG967" s="15" t="str">
        <f>IF(India_Data[[#This Row],[Column3]]&gt;5,"Weekend","weekday")</f>
        <v>weekday</v>
      </c>
    </row>
    <row r="968" spans="1:33" x14ac:dyDescent="0.35">
      <c r="A968" s="9">
        <v>967</v>
      </c>
      <c r="B968" s="7" t="s">
        <v>3759</v>
      </c>
      <c r="C968" s="7" t="s">
        <v>3631</v>
      </c>
      <c r="D968" s="7" t="s">
        <v>339</v>
      </c>
      <c r="E968" s="7" t="s">
        <v>340</v>
      </c>
      <c r="F968" s="7" t="s">
        <v>171</v>
      </c>
      <c r="G968" s="7" t="s">
        <v>218</v>
      </c>
      <c r="H968" s="7" t="s">
        <v>165</v>
      </c>
      <c r="I968" s="7" t="s">
        <v>32</v>
      </c>
      <c r="J968" s="7" t="s">
        <v>47</v>
      </c>
      <c r="K968" s="7" t="s">
        <v>3952</v>
      </c>
      <c r="L968" s="7" t="s">
        <v>35</v>
      </c>
      <c r="M968" s="7" t="s">
        <v>105</v>
      </c>
      <c r="N968" s="7" t="s">
        <v>3417</v>
      </c>
      <c r="O968" s="7">
        <v>114</v>
      </c>
      <c r="P968" s="7">
        <v>4</v>
      </c>
      <c r="Q968" s="7">
        <v>45.6</v>
      </c>
      <c r="R968" s="7">
        <v>20.149999999999999</v>
      </c>
      <c r="S968" s="7" t="s">
        <v>38</v>
      </c>
      <c r="T968" s="7">
        <v>69</v>
      </c>
      <c r="U968" s="7" t="s">
        <v>350</v>
      </c>
      <c r="V968" s="7" t="s">
        <v>362</v>
      </c>
      <c r="W968" s="8" t="s">
        <v>41</v>
      </c>
      <c r="X968" s="3">
        <v>45307</v>
      </c>
      <c r="Y968" s="4" t="str">
        <f>TEXT(India_Data[[#This Row],[Order Date]],"YYYY")</f>
        <v>2024</v>
      </c>
      <c r="Z968" s="4" t="str">
        <f>TEXT(India_Data[[#This Row],[Order Date]],"dddd")</f>
        <v>Tuesday</v>
      </c>
      <c r="AA968" s="4" t="str">
        <f>TEXT(India_Data[[#This Row],[Order Date]],"MMMM")</f>
        <v>January</v>
      </c>
      <c r="AB968" s="4">
        <v>45314</v>
      </c>
      <c r="AC968" t="str">
        <f>IF(OR(India_Data[[#This Row],[Dayname]]="Sunday",India_Data[[#This Row],[Dayname]]="Saturday"),"Weekend","Weekday")</f>
        <v>Weekday</v>
      </c>
      <c r="AD968">
        <f>WEEKDAY(India_Data[[#This Row],[Order Date]])</f>
        <v>3</v>
      </c>
      <c r="AE968" t="str">
        <f>IF(OR(India_Data[[#This Row],[Column1]]=1,India_Data[[#This Row],[Column1]]=7),"Weekend","Weekday")</f>
        <v>Weekday</v>
      </c>
      <c r="AF968" s="15">
        <f>WEEKDAY(India_Data[[#This Row],[Order Date]],2)</f>
        <v>2</v>
      </c>
      <c r="AG968" s="15" t="str">
        <f>IF(India_Data[[#This Row],[Column3]]&gt;5,"Weekend","weekday")</f>
        <v>weekday</v>
      </c>
    </row>
    <row r="969" spans="1:33" x14ac:dyDescent="0.35">
      <c r="A969" s="9">
        <v>968</v>
      </c>
      <c r="B969" s="7" t="s">
        <v>3074</v>
      </c>
      <c r="C969" s="7" t="s">
        <v>2928</v>
      </c>
      <c r="D969" s="7" t="s">
        <v>3075</v>
      </c>
      <c r="E969" s="7" t="s">
        <v>3076</v>
      </c>
      <c r="F969" s="7" t="s">
        <v>171</v>
      </c>
      <c r="G969" s="7" t="s">
        <v>3077</v>
      </c>
      <c r="H969" s="7" t="s">
        <v>31</v>
      </c>
      <c r="I969" s="7" t="s">
        <v>32</v>
      </c>
      <c r="J969" s="7" t="s">
        <v>33</v>
      </c>
      <c r="K969" s="7" t="s">
        <v>1080</v>
      </c>
      <c r="L969" s="7" t="s">
        <v>35</v>
      </c>
      <c r="M969" s="7" t="s">
        <v>105</v>
      </c>
      <c r="N969" s="7" t="s">
        <v>1081</v>
      </c>
      <c r="O969" s="7">
        <v>210.12</v>
      </c>
      <c r="P969" s="7">
        <v>4</v>
      </c>
      <c r="Q969" s="7">
        <v>25.2</v>
      </c>
      <c r="R969" s="7">
        <v>5.34</v>
      </c>
      <c r="S969" s="7" t="s">
        <v>38</v>
      </c>
      <c r="T969" s="7">
        <v>430</v>
      </c>
      <c r="U969" s="7" t="s">
        <v>350</v>
      </c>
      <c r="V969" s="7" t="s">
        <v>351</v>
      </c>
      <c r="W969" s="8" t="s">
        <v>41</v>
      </c>
      <c r="X969" s="3">
        <v>44854</v>
      </c>
      <c r="Y969" s="4" t="str">
        <f>TEXT(India_Data[[#This Row],[Order Date]],"YYYY")</f>
        <v>2022</v>
      </c>
      <c r="Z969" s="4" t="str">
        <f>TEXT(India_Data[[#This Row],[Order Date]],"dddd")</f>
        <v>Thursday</v>
      </c>
      <c r="AA969" s="4" t="str">
        <f>TEXT(India_Data[[#This Row],[Order Date]],"MMMM")</f>
        <v>October</v>
      </c>
      <c r="AB969" s="4">
        <v>44858</v>
      </c>
      <c r="AC969" t="str">
        <f>IF(OR(India_Data[[#This Row],[Dayname]]="Sunday",India_Data[[#This Row],[Dayname]]="Saturday"),"Weekend","Weekday")</f>
        <v>Weekday</v>
      </c>
      <c r="AD969">
        <f>WEEKDAY(India_Data[[#This Row],[Order Date]])</f>
        <v>5</v>
      </c>
      <c r="AE969" t="str">
        <f>IF(OR(India_Data[[#This Row],[Column1]]=1,India_Data[[#This Row],[Column1]]=7),"Weekend","Weekday")</f>
        <v>Weekday</v>
      </c>
      <c r="AF969" s="15">
        <f>WEEKDAY(India_Data[[#This Row],[Order Date]],2)</f>
        <v>4</v>
      </c>
      <c r="AG969" s="15" t="str">
        <f>IF(India_Data[[#This Row],[Column3]]&gt;5,"Weekend","weekday")</f>
        <v>weekday</v>
      </c>
    </row>
    <row r="970" spans="1:33" x14ac:dyDescent="0.35">
      <c r="A970" s="9">
        <v>969</v>
      </c>
      <c r="B970" s="7" t="s">
        <v>3019</v>
      </c>
      <c r="C970" s="7" t="s">
        <v>2928</v>
      </c>
      <c r="D970" s="7" t="s">
        <v>3020</v>
      </c>
      <c r="E970" s="7" t="s">
        <v>3021</v>
      </c>
      <c r="F970" s="7" t="s">
        <v>171</v>
      </c>
      <c r="G970" s="7" t="s">
        <v>2869</v>
      </c>
      <c r="H970" s="7" t="s">
        <v>124</v>
      </c>
      <c r="I970" s="7" t="s">
        <v>32</v>
      </c>
      <c r="J970" s="7" t="s">
        <v>47</v>
      </c>
      <c r="K970" s="7" t="s">
        <v>3287</v>
      </c>
      <c r="L970" s="7" t="s">
        <v>35</v>
      </c>
      <c r="M970" s="7" t="s">
        <v>84</v>
      </c>
      <c r="N970" s="7" t="s">
        <v>3288</v>
      </c>
      <c r="O970" s="7">
        <v>34.200000000000003</v>
      </c>
      <c r="P970" s="7">
        <v>4</v>
      </c>
      <c r="Q970" s="7">
        <v>12.6</v>
      </c>
      <c r="R970" s="7">
        <v>5.32</v>
      </c>
      <c r="S970" s="7" t="s">
        <v>2337</v>
      </c>
      <c r="T970" s="7">
        <v>786</v>
      </c>
      <c r="U970" s="7" t="s">
        <v>350</v>
      </c>
      <c r="V970" s="7" t="s">
        <v>356</v>
      </c>
      <c r="W970" s="8" t="s">
        <v>41</v>
      </c>
      <c r="X970" s="3">
        <v>44892</v>
      </c>
      <c r="Y970" s="4" t="str">
        <f>TEXT(India_Data[[#This Row],[Order Date]],"YYYY")</f>
        <v>2022</v>
      </c>
      <c r="Z970" s="4" t="str">
        <f>TEXT(India_Data[[#This Row],[Order Date]],"dddd")</f>
        <v>Sunday</v>
      </c>
      <c r="AA970" s="4" t="str">
        <f>TEXT(India_Data[[#This Row],[Order Date]],"MMMM")</f>
        <v>November</v>
      </c>
      <c r="AB970" s="4">
        <v>44632</v>
      </c>
      <c r="AC970" t="str">
        <f>IF(OR(India_Data[[#This Row],[Dayname]]="Sunday",India_Data[[#This Row],[Dayname]]="Saturday"),"Weekend","Weekday")</f>
        <v>Weekend</v>
      </c>
      <c r="AD970">
        <f>WEEKDAY(India_Data[[#This Row],[Order Date]])</f>
        <v>1</v>
      </c>
      <c r="AE970" t="str">
        <f>IF(OR(India_Data[[#This Row],[Column1]]=1,India_Data[[#This Row],[Column1]]=7),"Weekend","Weekday")</f>
        <v>Weekend</v>
      </c>
      <c r="AF970" s="15">
        <f>WEEKDAY(India_Data[[#This Row],[Order Date]],2)</f>
        <v>7</v>
      </c>
      <c r="AG970" s="15" t="str">
        <f>IF(India_Data[[#This Row],[Column3]]&gt;5,"Weekend","weekday")</f>
        <v>Weekend</v>
      </c>
    </row>
    <row r="971" spans="1:33" x14ac:dyDescent="0.35">
      <c r="A971" s="9">
        <v>970</v>
      </c>
      <c r="B971" s="7" t="s">
        <v>3479</v>
      </c>
      <c r="C971" s="7" t="s">
        <v>2928</v>
      </c>
      <c r="D971" s="7" t="s">
        <v>3020</v>
      </c>
      <c r="E971" s="7" t="s">
        <v>3021</v>
      </c>
      <c r="F971" s="7" t="s">
        <v>171</v>
      </c>
      <c r="G971" s="7" t="s">
        <v>3480</v>
      </c>
      <c r="H971" s="7" t="s">
        <v>63</v>
      </c>
      <c r="I971" s="7" t="s">
        <v>32</v>
      </c>
      <c r="J971" s="7" t="s">
        <v>54</v>
      </c>
      <c r="K971" s="7" t="s">
        <v>3561</v>
      </c>
      <c r="L971" s="7" t="s">
        <v>35</v>
      </c>
      <c r="M971" s="7" t="s">
        <v>91</v>
      </c>
      <c r="N971" s="7" t="s">
        <v>3562</v>
      </c>
      <c r="O971" s="7">
        <v>56.76</v>
      </c>
      <c r="P971" s="7">
        <v>4</v>
      </c>
      <c r="Q971" s="7">
        <v>3.96</v>
      </c>
      <c r="R971" s="7">
        <v>3.35</v>
      </c>
      <c r="S971" s="7" t="s">
        <v>38</v>
      </c>
      <c r="T971" s="7">
        <v>247</v>
      </c>
      <c r="U971" s="7" t="s">
        <v>350</v>
      </c>
      <c r="V971" s="7" t="s">
        <v>375</v>
      </c>
      <c r="W971" s="8" t="s">
        <v>41</v>
      </c>
      <c r="X971" s="3">
        <v>45287</v>
      </c>
      <c r="Y971" s="4" t="str">
        <f>TEXT(India_Data[[#This Row],[Order Date]],"YYYY")</f>
        <v>2023</v>
      </c>
      <c r="Z971" s="4" t="str">
        <f>TEXT(India_Data[[#This Row],[Order Date]],"dddd")</f>
        <v>Wednesday</v>
      </c>
      <c r="AA971" s="4" t="str">
        <f>TEXT(India_Data[[#This Row],[Order Date]],"MMMM")</f>
        <v>December</v>
      </c>
      <c r="AB971" s="4">
        <v>45291</v>
      </c>
      <c r="AC971" t="str">
        <f>IF(OR(India_Data[[#This Row],[Dayname]]="Sunday",India_Data[[#This Row],[Dayname]]="Saturday"),"Weekend","Weekday")</f>
        <v>Weekday</v>
      </c>
      <c r="AD971">
        <f>WEEKDAY(India_Data[[#This Row],[Order Date]])</f>
        <v>4</v>
      </c>
      <c r="AE971" t="str">
        <f>IF(OR(India_Data[[#This Row],[Column1]]=1,India_Data[[#This Row],[Column1]]=7),"Weekend","Weekday")</f>
        <v>Weekday</v>
      </c>
      <c r="AF971" s="15">
        <f>WEEKDAY(India_Data[[#This Row],[Order Date]],2)</f>
        <v>3</v>
      </c>
      <c r="AG971" s="15" t="str">
        <f>IF(India_Data[[#This Row],[Column3]]&gt;5,"Weekend","weekday")</f>
        <v>weekday</v>
      </c>
    </row>
    <row r="972" spans="1:33" x14ac:dyDescent="0.35">
      <c r="A972" s="9">
        <v>971</v>
      </c>
      <c r="B972" s="7" t="s">
        <v>3694</v>
      </c>
      <c r="C972" s="7" t="s">
        <v>3631</v>
      </c>
      <c r="D972" s="7" t="s">
        <v>800</v>
      </c>
      <c r="E972" s="7" t="s">
        <v>801</v>
      </c>
      <c r="F972" s="7" t="s">
        <v>171</v>
      </c>
      <c r="G972" s="7" t="s">
        <v>1471</v>
      </c>
      <c r="H972" s="7" t="s">
        <v>31</v>
      </c>
      <c r="I972" s="7" t="s">
        <v>32</v>
      </c>
      <c r="J972" s="7" t="s">
        <v>33</v>
      </c>
      <c r="K972" s="7" t="s">
        <v>3452</v>
      </c>
      <c r="L972" s="7" t="s">
        <v>35</v>
      </c>
      <c r="M972" s="7" t="s">
        <v>145</v>
      </c>
      <c r="N972" s="7" t="s">
        <v>3453</v>
      </c>
      <c r="O972" s="7">
        <v>71.91</v>
      </c>
      <c r="P972" s="7">
        <v>3</v>
      </c>
      <c r="Q972" s="7">
        <v>20.79</v>
      </c>
      <c r="R972" s="7">
        <v>17.72</v>
      </c>
      <c r="S972" s="7" t="s">
        <v>2972</v>
      </c>
      <c r="T972" s="7">
        <v>138</v>
      </c>
      <c r="U972" s="7" t="s">
        <v>350</v>
      </c>
      <c r="V972" s="7" t="s">
        <v>362</v>
      </c>
      <c r="W972" s="8" t="s">
        <v>58</v>
      </c>
      <c r="X972" s="3">
        <v>45149</v>
      </c>
      <c r="Y972" s="4" t="str">
        <f>TEXT(India_Data[[#This Row],[Order Date]],"YYYY")</f>
        <v>2023</v>
      </c>
      <c r="Z972" s="4" t="str">
        <f>TEXT(India_Data[[#This Row],[Order Date]],"dddd")</f>
        <v>Friday</v>
      </c>
      <c r="AA972" s="4" t="str">
        <f>TEXT(India_Data[[#This Row],[Order Date]],"MMMM")</f>
        <v>August</v>
      </c>
      <c r="AB972" s="4">
        <v>45243</v>
      </c>
      <c r="AC972" t="str">
        <f>IF(OR(India_Data[[#This Row],[Dayname]]="Sunday",India_Data[[#This Row],[Dayname]]="Saturday"),"Weekend","Weekday")</f>
        <v>Weekday</v>
      </c>
      <c r="AD972">
        <f>WEEKDAY(India_Data[[#This Row],[Order Date]])</f>
        <v>6</v>
      </c>
      <c r="AE972" t="str">
        <f>IF(OR(India_Data[[#This Row],[Column1]]=1,India_Data[[#This Row],[Column1]]=7),"Weekend","Weekday")</f>
        <v>Weekday</v>
      </c>
      <c r="AF972" s="15">
        <f>WEEKDAY(India_Data[[#This Row],[Order Date]],2)</f>
        <v>5</v>
      </c>
      <c r="AG972" s="15" t="str">
        <f>IF(India_Data[[#This Row],[Column3]]&gt;5,"Weekend","weekday")</f>
        <v>weekday</v>
      </c>
    </row>
    <row r="973" spans="1:33" x14ac:dyDescent="0.35">
      <c r="A973" s="9">
        <v>972</v>
      </c>
      <c r="B973" s="7" t="s">
        <v>3289</v>
      </c>
      <c r="C973" s="7" t="s">
        <v>2928</v>
      </c>
      <c r="D973" s="7" t="s">
        <v>2676</v>
      </c>
      <c r="E973" s="7" t="s">
        <v>2677</v>
      </c>
      <c r="F973" s="7" t="s">
        <v>171</v>
      </c>
      <c r="G973" s="7" t="s">
        <v>702</v>
      </c>
      <c r="H973" s="7" t="s">
        <v>252</v>
      </c>
      <c r="I973" s="7" t="s">
        <v>32</v>
      </c>
      <c r="J973" s="7" t="s">
        <v>47</v>
      </c>
      <c r="K973" s="7" t="s">
        <v>3290</v>
      </c>
      <c r="L973" s="7" t="s">
        <v>35</v>
      </c>
      <c r="M973" s="7" t="s">
        <v>105</v>
      </c>
      <c r="N973" s="7" t="s">
        <v>3291</v>
      </c>
      <c r="O973" s="7">
        <v>79.38</v>
      </c>
      <c r="P973" s="7">
        <v>3</v>
      </c>
      <c r="Q973" s="7">
        <v>25.38</v>
      </c>
      <c r="R973" s="7">
        <v>13.82</v>
      </c>
      <c r="S973" s="7" t="s">
        <v>2337</v>
      </c>
      <c r="T973" s="7">
        <v>628</v>
      </c>
      <c r="U973" s="7" t="s">
        <v>350</v>
      </c>
      <c r="V973" s="7" t="s">
        <v>351</v>
      </c>
      <c r="W973" s="8" t="s">
        <v>58</v>
      </c>
      <c r="X973" s="3">
        <v>44895</v>
      </c>
      <c r="Y973" s="4" t="str">
        <f>TEXT(India_Data[[#This Row],[Order Date]],"YYYY")</f>
        <v>2022</v>
      </c>
      <c r="Z973" s="4" t="str">
        <f>TEXT(India_Data[[#This Row],[Order Date]],"dddd")</f>
        <v>Wednesday</v>
      </c>
      <c r="AA973" s="4" t="str">
        <f>TEXT(India_Data[[#This Row],[Order Date]],"MMMM")</f>
        <v>November</v>
      </c>
      <c r="AB973" s="4">
        <v>44663</v>
      </c>
      <c r="AC973" t="str">
        <f>IF(OR(India_Data[[#This Row],[Dayname]]="Sunday",India_Data[[#This Row],[Dayname]]="Saturday"),"Weekend","Weekday")</f>
        <v>Weekday</v>
      </c>
      <c r="AD973">
        <f>WEEKDAY(India_Data[[#This Row],[Order Date]])</f>
        <v>4</v>
      </c>
      <c r="AE973" t="str">
        <f>IF(OR(India_Data[[#This Row],[Column1]]=1,India_Data[[#This Row],[Column1]]=7),"Weekend","Weekday")</f>
        <v>Weekday</v>
      </c>
      <c r="AF973" s="15">
        <f>WEEKDAY(India_Data[[#This Row],[Order Date]],2)</f>
        <v>3</v>
      </c>
      <c r="AG973" s="15" t="str">
        <f>IF(India_Data[[#This Row],[Column3]]&gt;5,"Weekend","weekday")</f>
        <v>weekday</v>
      </c>
    </row>
    <row r="974" spans="1:33" x14ac:dyDescent="0.35">
      <c r="A974" s="9">
        <v>973</v>
      </c>
      <c r="B974" s="7" t="s">
        <v>3016</v>
      </c>
      <c r="C974" s="7" t="s">
        <v>2928</v>
      </c>
      <c r="D974" s="7" t="s">
        <v>934</v>
      </c>
      <c r="E974" s="7" t="s">
        <v>935</v>
      </c>
      <c r="F974" s="7" t="s">
        <v>171</v>
      </c>
      <c r="G974" s="7" t="s">
        <v>1571</v>
      </c>
      <c r="H974" s="7" t="s">
        <v>46</v>
      </c>
      <c r="I974" s="7" t="s">
        <v>32</v>
      </c>
      <c r="J974" s="7" t="s">
        <v>47</v>
      </c>
      <c r="K974" s="7" t="s">
        <v>3292</v>
      </c>
      <c r="L974" s="7" t="s">
        <v>35</v>
      </c>
      <c r="M974" s="7" t="s">
        <v>98</v>
      </c>
      <c r="N974" s="7" t="s">
        <v>3293</v>
      </c>
      <c r="O974" s="7">
        <v>85.14</v>
      </c>
      <c r="P974" s="7">
        <v>3</v>
      </c>
      <c r="Q974" s="7">
        <v>13.59</v>
      </c>
      <c r="R974" s="7">
        <v>10.86</v>
      </c>
      <c r="S974" s="7" t="s">
        <v>38</v>
      </c>
      <c r="T974" s="7">
        <v>116</v>
      </c>
      <c r="U974" s="7" t="s">
        <v>350</v>
      </c>
      <c r="V974" s="7" t="s">
        <v>356</v>
      </c>
      <c r="W974" s="8" t="s">
        <v>58</v>
      </c>
      <c r="X974" s="3">
        <v>44879</v>
      </c>
      <c r="Y974" s="4" t="str">
        <f>TEXT(India_Data[[#This Row],[Order Date]],"YYYY")</f>
        <v>2022</v>
      </c>
      <c r="Z974" s="4" t="str">
        <f>TEXT(India_Data[[#This Row],[Order Date]],"dddd")</f>
        <v>Monday</v>
      </c>
      <c r="AA974" s="4" t="str">
        <f>TEXT(India_Data[[#This Row],[Order Date]],"MMMM")</f>
        <v>November</v>
      </c>
      <c r="AB974" s="4">
        <v>44883</v>
      </c>
      <c r="AC974" t="str">
        <f>IF(OR(India_Data[[#This Row],[Dayname]]="Sunday",India_Data[[#This Row],[Dayname]]="Saturday"),"Weekend","Weekday")</f>
        <v>Weekday</v>
      </c>
      <c r="AD974">
        <f>WEEKDAY(India_Data[[#This Row],[Order Date]])</f>
        <v>2</v>
      </c>
      <c r="AE974" t="str">
        <f>IF(OR(India_Data[[#This Row],[Column1]]=1,India_Data[[#This Row],[Column1]]=7),"Weekend","Weekday")</f>
        <v>Weekday</v>
      </c>
      <c r="AF974" s="15">
        <f>WEEKDAY(India_Data[[#This Row],[Order Date]],2)</f>
        <v>1</v>
      </c>
      <c r="AG974" s="15" t="str">
        <f>IF(India_Data[[#This Row],[Column3]]&gt;5,"Weekend","weekday")</f>
        <v>weekday</v>
      </c>
    </row>
    <row r="975" spans="1:33" x14ac:dyDescent="0.35">
      <c r="A975" s="9">
        <v>974</v>
      </c>
      <c r="B975" s="7" t="s">
        <v>4080</v>
      </c>
      <c r="C975" s="7" t="s">
        <v>3998</v>
      </c>
      <c r="D975" s="7" t="s">
        <v>4081</v>
      </c>
      <c r="E975" s="7" t="s">
        <v>4082</v>
      </c>
      <c r="F975" s="7" t="s">
        <v>171</v>
      </c>
      <c r="G975" s="7" t="s">
        <v>172</v>
      </c>
      <c r="H975" s="7" t="s">
        <v>53</v>
      </c>
      <c r="I975" s="7" t="s">
        <v>32</v>
      </c>
      <c r="J975" s="7" t="s">
        <v>54</v>
      </c>
      <c r="K975" s="7" t="s">
        <v>1349</v>
      </c>
      <c r="L975" s="7" t="s">
        <v>35</v>
      </c>
      <c r="M975" s="7" t="s">
        <v>84</v>
      </c>
      <c r="N975" s="7" t="s">
        <v>1350</v>
      </c>
      <c r="O975" s="7">
        <v>6.54</v>
      </c>
      <c r="P975" s="7">
        <v>1</v>
      </c>
      <c r="Q975" s="7">
        <v>1.83</v>
      </c>
      <c r="R975" s="7">
        <v>1.5</v>
      </c>
      <c r="S975" s="7" t="s">
        <v>2972</v>
      </c>
      <c r="T975" s="7">
        <v>617</v>
      </c>
      <c r="U975" s="7" t="s">
        <v>350</v>
      </c>
      <c r="V975" s="7" t="s">
        <v>362</v>
      </c>
      <c r="W975" s="8" t="s">
        <v>41</v>
      </c>
      <c r="X975" s="3">
        <v>45614</v>
      </c>
      <c r="Y975" s="4" t="str">
        <f>TEXT(India_Data[[#This Row],[Order Date]],"YYYY")</f>
        <v>2024</v>
      </c>
      <c r="Z975" s="4" t="str">
        <f>TEXT(India_Data[[#This Row],[Order Date]],"dddd")</f>
        <v>Monday</v>
      </c>
      <c r="AA975" s="4" t="str">
        <f>TEXT(India_Data[[#This Row],[Order Date]],"MMMM")</f>
        <v>November</v>
      </c>
      <c r="AB975" s="4">
        <v>45618</v>
      </c>
      <c r="AC975" t="str">
        <f>IF(OR(India_Data[[#This Row],[Dayname]]="Sunday",India_Data[[#This Row],[Dayname]]="Saturday"),"Weekend","Weekday")</f>
        <v>Weekday</v>
      </c>
      <c r="AD975">
        <f>WEEKDAY(India_Data[[#This Row],[Order Date]])</f>
        <v>2</v>
      </c>
      <c r="AE975" t="str">
        <f>IF(OR(India_Data[[#This Row],[Column1]]=1,India_Data[[#This Row],[Column1]]=7),"Weekend","Weekday")</f>
        <v>Weekday</v>
      </c>
      <c r="AF975" s="15">
        <f>WEEKDAY(India_Data[[#This Row],[Order Date]],2)</f>
        <v>1</v>
      </c>
      <c r="AG975" s="15" t="str">
        <f>IF(India_Data[[#This Row],[Column3]]&gt;5,"Weekend","weekday")</f>
        <v>weekday</v>
      </c>
    </row>
    <row r="976" spans="1:33" x14ac:dyDescent="0.35">
      <c r="A976" s="9">
        <v>975</v>
      </c>
      <c r="B976" s="7" t="s">
        <v>3953</v>
      </c>
      <c r="C976" s="7" t="s">
        <v>3631</v>
      </c>
      <c r="D976" s="7" t="s">
        <v>483</v>
      </c>
      <c r="E976" s="7" t="s">
        <v>484</v>
      </c>
      <c r="F976" s="7" t="s">
        <v>171</v>
      </c>
      <c r="G976" s="7" t="s">
        <v>164</v>
      </c>
      <c r="H976" s="7" t="s">
        <v>165</v>
      </c>
      <c r="I976" s="7" t="s">
        <v>32</v>
      </c>
      <c r="J976" s="7" t="s">
        <v>47</v>
      </c>
      <c r="K976" s="7" t="s">
        <v>3954</v>
      </c>
      <c r="L976" s="7" t="s">
        <v>35</v>
      </c>
      <c r="M976" s="7" t="s">
        <v>145</v>
      </c>
      <c r="N976" s="7" t="s">
        <v>3955</v>
      </c>
      <c r="O976" s="7">
        <v>34.020000000000003</v>
      </c>
      <c r="P976" s="7">
        <v>2</v>
      </c>
      <c r="Q976" s="7">
        <v>3.36</v>
      </c>
      <c r="R976" s="7">
        <v>13.61</v>
      </c>
      <c r="S976" s="7" t="s">
        <v>2972</v>
      </c>
      <c r="T976" s="7">
        <v>211</v>
      </c>
      <c r="U976" s="7" t="s">
        <v>350</v>
      </c>
      <c r="V976" s="7" t="s">
        <v>351</v>
      </c>
      <c r="W976" s="8" t="s">
        <v>41</v>
      </c>
      <c r="X976" s="3">
        <v>44891</v>
      </c>
      <c r="Y976" s="4" t="str">
        <f>TEXT(India_Data[[#This Row],[Order Date]],"YYYY")</f>
        <v>2022</v>
      </c>
      <c r="Z976" s="4" t="str">
        <f>TEXT(India_Data[[#This Row],[Order Date]],"dddd")</f>
        <v>Saturday</v>
      </c>
      <c r="AA976" s="4" t="str">
        <f>TEXT(India_Data[[#This Row],[Order Date]],"MMMM")</f>
        <v>November</v>
      </c>
      <c r="AB976" s="4">
        <v>44632</v>
      </c>
      <c r="AC976" t="str">
        <f>IF(OR(India_Data[[#This Row],[Dayname]]="Sunday",India_Data[[#This Row],[Dayname]]="Saturday"),"Weekend","Weekday")</f>
        <v>Weekend</v>
      </c>
      <c r="AD976">
        <f>WEEKDAY(India_Data[[#This Row],[Order Date]])</f>
        <v>7</v>
      </c>
      <c r="AE976" t="str">
        <f>IF(OR(India_Data[[#This Row],[Column1]]=1,India_Data[[#This Row],[Column1]]=7),"Weekend","Weekday")</f>
        <v>Weekend</v>
      </c>
      <c r="AF976" s="15">
        <f>WEEKDAY(India_Data[[#This Row],[Order Date]],2)</f>
        <v>6</v>
      </c>
      <c r="AG976" s="15" t="str">
        <f>IF(India_Data[[#This Row],[Column3]]&gt;5,"Weekend","weekday")</f>
        <v>Weekend</v>
      </c>
    </row>
    <row r="977" spans="1:33" x14ac:dyDescent="0.35">
      <c r="A977" s="9">
        <v>976</v>
      </c>
      <c r="B977" s="7" t="s">
        <v>3835</v>
      </c>
      <c r="C977" s="7" t="s">
        <v>3631</v>
      </c>
      <c r="D977" s="7" t="s">
        <v>2754</v>
      </c>
      <c r="E977" s="7" t="s">
        <v>2755</v>
      </c>
      <c r="F977" s="7" t="s">
        <v>171</v>
      </c>
      <c r="G977" s="7" t="s">
        <v>459</v>
      </c>
      <c r="H977" s="7" t="s">
        <v>165</v>
      </c>
      <c r="I977" s="7" t="s">
        <v>32</v>
      </c>
      <c r="J977" s="7" t="s">
        <v>47</v>
      </c>
      <c r="K977" s="7" t="s">
        <v>3956</v>
      </c>
      <c r="L977" s="7" t="s">
        <v>35</v>
      </c>
      <c r="M977" s="7" t="s">
        <v>105</v>
      </c>
      <c r="N977" s="7" t="s">
        <v>3957</v>
      </c>
      <c r="O977" s="7">
        <v>40.56</v>
      </c>
      <c r="P977" s="7">
        <v>2</v>
      </c>
      <c r="Q977" s="7">
        <v>2.82</v>
      </c>
      <c r="R977" s="7">
        <v>1.22</v>
      </c>
      <c r="S977" s="7" t="s">
        <v>2337</v>
      </c>
      <c r="T977" s="7">
        <v>149</v>
      </c>
      <c r="U977" s="7" t="s">
        <v>350</v>
      </c>
      <c r="V977" s="7" t="s">
        <v>356</v>
      </c>
      <c r="W977" s="8" t="s">
        <v>58</v>
      </c>
      <c r="X977" s="3">
        <v>44238</v>
      </c>
      <c r="Y977" s="4" t="str">
        <f>TEXT(India_Data[[#This Row],[Order Date]],"YYYY")</f>
        <v>2021</v>
      </c>
      <c r="Z977" s="4" t="str">
        <f>TEXT(India_Data[[#This Row],[Order Date]],"dddd")</f>
        <v>Thursday</v>
      </c>
      <c r="AA977" s="4" t="str">
        <f>TEXT(India_Data[[#This Row],[Order Date]],"MMMM")</f>
        <v>February</v>
      </c>
      <c r="AB977" s="4">
        <v>44388</v>
      </c>
      <c r="AC977" t="str">
        <f>IF(OR(India_Data[[#This Row],[Dayname]]="Sunday",India_Data[[#This Row],[Dayname]]="Saturday"),"Weekend","Weekday")</f>
        <v>Weekday</v>
      </c>
      <c r="AD977">
        <f>WEEKDAY(India_Data[[#This Row],[Order Date]])</f>
        <v>5</v>
      </c>
      <c r="AE977" t="str">
        <f>IF(OR(India_Data[[#This Row],[Column1]]=1,India_Data[[#This Row],[Column1]]=7),"Weekend","Weekday")</f>
        <v>Weekday</v>
      </c>
      <c r="AF977" s="15">
        <f>WEEKDAY(India_Data[[#This Row],[Order Date]],2)</f>
        <v>4</v>
      </c>
      <c r="AG977" s="15" t="str">
        <f>IF(India_Data[[#This Row],[Column3]]&gt;5,"Weekend","weekday")</f>
        <v>weekday</v>
      </c>
    </row>
    <row r="978" spans="1:33" x14ac:dyDescent="0.35">
      <c r="A978" s="9">
        <v>977</v>
      </c>
      <c r="B978" s="7" t="s">
        <v>3294</v>
      </c>
      <c r="C978" s="7" t="s">
        <v>2928</v>
      </c>
      <c r="D978" s="7" t="s">
        <v>3295</v>
      </c>
      <c r="E978" s="7" t="s">
        <v>3296</v>
      </c>
      <c r="F978" s="7" t="s">
        <v>171</v>
      </c>
      <c r="G978" s="7" t="s">
        <v>901</v>
      </c>
      <c r="H978" s="7" t="s">
        <v>46</v>
      </c>
      <c r="I978" s="7" t="s">
        <v>32</v>
      </c>
      <c r="J978" s="7" t="s">
        <v>47</v>
      </c>
      <c r="K978" s="7" t="s">
        <v>3297</v>
      </c>
      <c r="L978" s="7" t="s">
        <v>35</v>
      </c>
      <c r="M978" s="7" t="s">
        <v>145</v>
      </c>
      <c r="N978" s="7" t="s">
        <v>3298</v>
      </c>
      <c r="O978" s="7">
        <v>94.98</v>
      </c>
      <c r="P978" s="7">
        <v>2</v>
      </c>
      <c r="Q978" s="7">
        <v>0</v>
      </c>
      <c r="R978" s="7">
        <v>10.86</v>
      </c>
      <c r="S978" s="7" t="s">
        <v>38</v>
      </c>
      <c r="T978" s="7">
        <v>445</v>
      </c>
      <c r="U978" s="7" t="s">
        <v>350</v>
      </c>
      <c r="V978" s="7" t="s">
        <v>362</v>
      </c>
      <c r="W978" s="8" t="s">
        <v>58</v>
      </c>
      <c r="X978" s="3">
        <v>44787</v>
      </c>
      <c r="Y978" s="4" t="str">
        <f>TEXT(India_Data[[#This Row],[Order Date]],"YYYY")</f>
        <v>2022</v>
      </c>
      <c r="Z978" s="4" t="str">
        <f>TEXT(India_Data[[#This Row],[Order Date]],"dddd")</f>
        <v>Sunday</v>
      </c>
      <c r="AA978" s="4" t="str">
        <f>TEXT(India_Data[[#This Row],[Order Date]],"MMMM")</f>
        <v>August</v>
      </c>
      <c r="AB978" s="4">
        <v>44792</v>
      </c>
      <c r="AC978" t="str">
        <f>IF(OR(India_Data[[#This Row],[Dayname]]="Sunday",India_Data[[#This Row],[Dayname]]="Saturday"),"Weekend","Weekday")</f>
        <v>Weekend</v>
      </c>
      <c r="AD978">
        <f>WEEKDAY(India_Data[[#This Row],[Order Date]])</f>
        <v>1</v>
      </c>
      <c r="AE978" t="str">
        <f>IF(OR(India_Data[[#This Row],[Column1]]=1,India_Data[[#This Row],[Column1]]=7),"Weekend","Weekday")</f>
        <v>Weekend</v>
      </c>
      <c r="AF978" s="15">
        <f>WEEKDAY(India_Data[[#This Row],[Order Date]],2)</f>
        <v>7</v>
      </c>
      <c r="AG978" s="15" t="str">
        <f>IF(India_Data[[#This Row],[Column3]]&gt;5,"Weekend","weekday")</f>
        <v>Weekend</v>
      </c>
    </row>
    <row r="979" spans="1:33" x14ac:dyDescent="0.35">
      <c r="A979" s="9">
        <v>978</v>
      </c>
      <c r="B979" s="7" t="s">
        <v>2985</v>
      </c>
      <c r="C979" s="7" t="s">
        <v>2928</v>
      </c>
      <c r="D979" s="7" t="s">
        <v>2986</v>
      </c>
      <c r="E979" s="7" t="s">
        <v>2987</v>
      </c>
      <c r="F979" s="7" t="s">
        <v>171</v>
      </c>
      <c r="G979" s="7" t="s">
        <v>1006</v>
      </c>
      <c r="H979" s="7" t="s">
        <v>31</v>
      </c>
      <c r="I979" s="7" t="s">
        <v>32</v>
      </c>
      <c r="J979" s="7" t="s">
        <v>33</v>
      </c>
      <c r="K979" s="7" t="s">
        <v>3299</v>
      </c>
      <c r="L979" s="7" t="s">
        <v>35</v>
      </c>
      <c r="M979" s="7" t="s">
        <v>105</v>
      </c>
      <c r="N979" s="7" t="s">
        <v>3300</v>
      </c>
      <c r="O979" s="7">
        <v>49.02</v>
      </c>
      <c r="P979" s="7">
        <v>2</v>
      </c>
      <c r="Q979" s="7">
        <v>1.44</v>
      </c>
      <c r="R979" s="7">
        <v>10.73</v>
      </c>
      <c r="S979" s="7" t="s">
        <v>2337</v>
      </c>
      <c r="T979" s="7">
        <v>361</v>
      </c>
      <c r="U979" s="7" t="s">
        <v>350</v>
      </c>
      <c r="V979" s="7" t="s">
        <v>351</v>
      </c>
      <c r="W979" s="8" t="s">
        <v>58</v>
      </c>
      <c r="X979" s="3">
        <v>44346</v>
      </c>
      <c r="Y979" s="4" t="str">
        <f>TEXT(India_Data[[#This Row],[Order Date]],"YYYY")</f>
        <v>2021</v>
      </c>
      <c r="Z979" s="4" t="str">
        <f>TEXT(India_Data[[#This Row],[Order Date]],"dddd")</f>
        <v>Sunday</v>
      </c>
      <c r="AA979" s="4" t="str">
        <f>TEXT(India_Data[[#This Row],[Order Date]],"MMMM")</f>
        <v>May</v>
      </c>
      <c r="AB979" s="4">
        <v>44292</v>
      </c>
      <c r="AC979" t="str">
        <f>IF(OR(India_Data[[#This Row],[Dayname]]="Sunday",India_Data[[#This Row],[Dayname]]="Saturday"),"Weekend","Weekday")</f>
        <v>Weekend</v>
      </c>
      <c r="AD979">
        <f>WEEKDAY(India_Data[[#This Row],[Order Date]])</f>
        <v>1</v>
      </c>
      <c r="AE979" t="str">
        <f>IF(OR(India_Data[[#This Row],[Column1]]=1,India_Data[[#This Row],[Column1]]=7),"Weekend","Weekday")</f>
        <v>Weekend</v>
      </c>
      <c r="AF979" s="15">
        <f>WEEKDAY(India_Data[[#This Row],[Order Date]],2)</f>
        <v>7</v>
      </c>
      <c r="AG979" s="15" t="str">
        <f>IF(India_Data[[#This Row],[Column3]]&gt;5,"Weekend","weekday")</f>
        <v>Weekend</v>
      </c>
    </row>
    <row r="980" spans="1:33" x14ac:dyDescent="0.35">
      <c r="A980" s="9">
        <v>979</v>
      </c>
      <c r="B980" s="7" t="s">
        <v>3003</v>
      </c>
      <c r="C980" s="7" t="s">
        <v>2928</v>
      </c>
      <c r="D980" s="7" t="s">
        <v>3004</v>
      </c>
      <c r="E980" s="7" t="s">
        <v>3005</v>
      </c>
      <c r="F980" s="7" t="s">
        <v>171</v>
      </c>
      <c r="G980" s="7" t="s">
        <v>178</v>
      </c>
      <c r="H980" s="7" t="s">
        <v>179</v>
      </c>
      <c r="I980" s="7" t="s">
        <v>32</v>
      </c>
      <c r="J980" s="7" t="s">
        <v>180</v>
      </c>
      <c r="K980" s="7" t="s">
        <v>3301</v>
      </c>
      <c r="L980" s="7" t="s">
        <v>35</v>
      </c>
      <c r="M980" s="7" t="s">
        <v>76</v>
      </c>
      <c r="N980" s="7" t="s">
        <v>3302</v>
      </c>
      <c r="O980" s="7">
        <v>50.58</v>
      </c>
      <c r="P980" s="7">
        <v>2</v>
      </c>
      <c r="Q980" s="7">
        <v>15.66</v>
      </c>
      <c r="R980" s="7">
        <v>6.68</v>
      </c>
      <c r="S980" s="7" t="s">
        <v>2337</v>
      </c>
      <c r="T980" s="7">
        <v>45</v>
      </c>
      <c r="U980" s="7" t="s">
        <v>350</v>
      </c>
      <c r="V980" s="7" t="s">
        <v>356</v>
      </c>
      <c r="W980" s="8" t="s">
        <v>58</v>
      </c>
      <c r="X980" s="3">
        <v>44859</v>
      </c>
      <c r="Y980" s="4" t="str">
        <f>TEXT(India_Data[[#This Row],[Order Date]],"YYYY")</f>
        <v>2022</v>
      </c>
      <c r="Z980" s="4" t="str">
        <f>TEXT(India_Data[[#This Row],[Order Date]],"dddd")</f>
        <v>Tuesday</v>
      </c>
      <c r="AA980" s="4" t="str">
        <f>TEXT(India_Data[[#This Row],[Order Date]],"MMMM")</f>
        <v>October</v>
      </c>
      <c r="AB980" s="4">
        <v>44863</v>
      </c>
      <c r="AC980" t="str">
        <f>IF(OR(India_Data[[#This Row],[Dayname]]="Sunday",India_Data[[#This Row],[Dayname]]="Saturday"),"Weekend","Weekday")</f>
        <v>Weekday</v>
      </c>
      <c r="AD980">
        <f>WEEKDAY(India_Data[[#This Row],[Order Date]])</f>
        <v>3</v>
      </c>
      <c r="AE980" t="str">
        <f>IF(OR(India_Data[[#This Row],[Column1]]=1,India_Data[[#This Row],[Column1]]=7),"Weekend","Weekday")</f>
        <v>Weekday</v>
      </c>
      <c r="AF980" s="15">
        <f>WEEKDAY(India_Data[[#This Row],[Order Date]],2)</f>
        <v>2</v>
      </c>
      <c r="AG980" s="15" t="str">
        <f>IF(India_Data[[#This Row],[Column3]]&gt;5,"Weekend","weekday")</f>
        <v>weekday</v>
      </c>
    </row>
    <row r="981" spans="1:33" x14ac:dyDescent="0.35">
      <c r="A981" s="9">
        <v>980</v>
      </c>
      <c r="B981" s="7" t="s">
        <v>2985</v>
      </c>
      <c r="C981" s="7" t="s">
        <v>2928</v>
      </c>
      <c r="D981" s="7" t="s">
        <v>2986</v>
      </c>
      <c r="E981" s="7" t="s">
        <v>2987</v>
      </c>
      <c r="F981" s="7" t="s">
        <v>171</v>
      </c>
      <c r="G981" s="7" t="s">
        <v>1006</v>
      </c>
      <c r="H981" s="7" t="s">
        <v>31</v>
      </c>
      <c r="I981" s="7" t="s">
        <v>32</v>
      </c>
      <c r="J981" s="7" t="s">
        <v>33</v>
      </c>
      <c r="K981" s="7" t="s">
        <v>3303</v>
      </c>
      <c r="L981" s="7" t="s">
        <v>35</v>
      </c>
      <c r="M981" s="7" t="s">
        <v>98</v>
      </c>
      <c r="N981" s="7" t="s">
        <v>3304</v>
      </c>
      <c r="O981" s="7">
        <v>69</v>
      </c>
      <c r="P981" s="7">
        <v>2</v>
      </c>
      <c r="Q981" s="7">
        <v>19.32</v>
      </c>
      <c r="R981" s="7">
        <v>6.56</v>
      </c>
      <c r="S981" s="7" t="s">
        <v>2337</v>
      </c>
      <c r="T981" s="7">
        <v>771</v>
      </c>
      <c r="U981" s="7" t="s">
        <v>350</v>
      </c>
      <c r="V981" s="7" t="s">
        <v>375</v>
      </c>
      <c r="W981" s="8" t="s">
        <v>58</v>
      </c>
      <c r="X981" s="3">
        <v>44801</v>
      </c>
      <c r="Y981" s="4" t="str">
        <f>TEXT(India_Data[[#This Row],[Order Date]],"YYYY")</f>
        <v>2022</v>
      </c>
      <c r="Z981" s="4" t="str">
        <f>TEXT(India_Data[[#This Row],[Order Date]],"dddd")</f>
        <v>Sunday</v>
      </c>
      <c r="AA981" s="4" t="str">
        <f>TEXT(India_Data[[#This Row],[Order Date]],"MMMM")</f>
        <v>August</v>
      </c>
      <c r="AB981" s="4">
        <v>44601</v>
      </c>
      <c r="AC981" t="str">
        <f>IF(OR(India_Data[[#This Row],[Dayname]]="Sunday",India_Data[[#This Row],[Dayname]]="Saturday"),"Weekend","Weekday")</f>
        <v>Weekend</v>
      </c>
      <c r="AD981">
        <f>WEEKDAY(India_Data[[#This Row],[Order Date]])</f>
        <v>1</v>
      </c>
      <c r="AE981" t="str">
        <f>IF(OR(India_Data[[#This Row],[Column1]]=1,India_Data[[#This Row],[Column1]]=7),"Weekend","Weekday")</f>
        <v>Weekend</v>
      </c>
      <c r="AF981" s="15">
        <f>WEEKDAY(India_Data[[#This Row],[Order Date]],2)</f>
        <v>7</v>
      </c>
      <c r="AG981" s="15" t="str">
        <f>IF(India_Data[[#This Row],[Column3]]&gt;5,"Weekend","weekday")</f>
        <v>Weekend</v>
      </c>
    </row>
    <row r="982" spans="1:33" x14ac:dyDescent="0.35">
      <c r="A982" s="9">
        <v>981</v>
      </c>
      <c r="B982" s="7" t="s">
        <v>3058</v>
      </c>
      <c r="C982" s="7" t="s">
        <v>2928</v>
      </c>
      <c r="D982" s="7" t="s">
        <v>784</v>
      </c>
      <c r="E982" s="7" t="s">
        <v>785</v>
      </c>
      <c r="F982" s="7" t="s">
        <v>171</v>
      </c>
      <c r="G982" s="7" t="s">
        <v>324</v>
      </c>
      <c r="H982" s="7" t="s">
        <v>31</v>
      </c>
      <c r="I982" s="7" t="s">
        <v>32</v>
      </c>
      <c r="J982" s="7" t="s">
        <v>33</v>
      </c>
      <c r="K982" s="7" t="s">
        <v>3305</v>
      </c>
      <c r="L982" s="7" t="s">
        <v>35</v>
      </c>
      <c r="M982" s="7" t="s">
        <v>105</v>
      </c>
      <c r="N982" s="7" t="s">
        <v>3306</v>
      </c>
      <c r="O982" s="7">
        <v>44.82</v>
      </c>
      <c r="P982" s="7">
        <v>2</v>
      </c>
      <c r="Q982" s="7">
        <v>2.64</v>
      </c>
      <c r="R982" s="7">
        <v>6.24</v>
      </c>
      <c r="S982" s="7" t="s">
        <v>2337</v>
      </c>
      <c r="T982" s="7">
        <v>301</v>
      </c>
      <c r="U982" s="7" t="s">
        <v>350</v>
      </c>
      <c r="V982" s="7" t="s">
        <v>362</v>
      </c>
      <c r="W982" s="8" t="s">
        <v>41</v>
      </c>
      <c r="X982" s="3">
        <v>44466</v>
      </c>
      <c r="Y982" s="4" t="str">
        <f>TEXT(India_Data[[#This Row],[Order Date]],"YYYY")</f>
        <v>2021</v>
      </c>
      <c r="Z982" s="4" t="str">
        <f>TEXT(India_Data[[#This Row],[Order Date]],"dddd")</f>
        <v>Monday</v>
      </c>
      <c r="AA982" s="4" t="str">
        <f>TEXT(India_Data[[#This Row],[Order Date]],"MMMM")</f>
        <v>September</v>
      </c>
      <c r="AB982" s="4">
        <v>44206</v>
      </c>
      <c r="AC982" t="str">
        <f>IF(OR(India_Data[[#This Row],[Dayname]]="Sunday",India_Data[[#This Row],[Dayname]]="Saturday"),"Weekend","Weekday")</f>
        <v>Weekday</v>
      </c>
      <c r="AD982">
        <f>WEEKDAY(India_Data[[#This Row],[Order Date]])</f>
        <v>2</v>
      </c>
      <c r="AE982" t="str">
        <f>IF(OR(India_Data[[#This Row],[Column1]]=1,India_Data[[#This Row],[Column1]]=7),"Weekend","Weekday")</f>
        <v>Weekday</v>
      </c>
      <c r="AF982" s="15">
        <f>WEEKDAY(India_Data[[#This Row],[Order Date]],2)</f>
        <v>1</v>
      </c>
      <c r="AG982" s="15" t="str">
        <f>IF(India_Data[[#This Row],[Column3]]&gt;5,"Weekend","weekday")</f>
        <v>weekday</v>
      </c>
    </row>
    <row r="983" spans="1:33" x14ac:dyDescent="0.35">
      <c r="A983" s="9">
        <v>982</v>
      </c>
      <c r="B983" s="7" t="s">
        <v>3474</v>
      </c>
      <c r="C983" s="7" t="s">
        <v>2928</v>
      </c>
      <c r="D983" s="7" t="s">
        <v>3475</v>
      </c>
      <c r="E983" s="7" t="s">
        <v>3476</v>
      </c>
      <c r="F983" s="7" t="s">
        <v>171</v>
      </c>
      <c r="G983" s="7" t="s">
        <v>191</v>
      </c>
      <c r="H983" s="7" t="s">
        <v>63</v>
      </c>
      <c r="I983" s="7" t="s">
        <v>32</v>
      </c>
      <c r="J983" s="7" t="s">
        <v>54</v>
      </c>
      <c r="K983" s="7" t="s">
        <v>3563</v>
      </c>
      <c r="L983" s="7" t="s">
        <v>35</v>
      </c>
      <c r="M983" s="7" t="s">
        <v>145</v>
      </c>
      <c r="N983" s="7" t="s">
        <v>3564</v>
      </c>
      <c r="O983" s="7">
        <v>37.5</v>
      </c>
      <c r="P983" s="7">
        <v>2</v>
      </c>
      <c r="Q983" s="7">
        <v>6</v>
      </c>
      <c r="R983" s="7">
        <v>3.62</v>
      </c>
      <c r="S983" s="7" t="s">
        <v>38</v>
      </c>
      <c r="T983" s="7">
        <v>160</v>
      </c>
      <c r="U983" s="7" t="s">
        <v>350</v>
      </c>
      <c r="V983" s="7" t="s">
        <v>351</v>
      </c>
      <c r="W983" s="8" t="s">
        <v>58</v>
      </c>
      <c r="X983" s="3">
        <v>45399</v>
      </c>
      <c r="Y983" s="4" t="str">
        <f>TEXT(India_Data[[#This Row],[Order Date]],"YYYY")</f>
        <v>2024</v>
      </c>
      <c r="Z983" s="4" t="str">
        <f>TEXT(India_Data[[#This Row],[Order Date]],"dddd")</f>
        <v>Wednesday</v>
      </c>
      <c r="AA983" s="4" t="str">
        <f>TEXT(India_Data[[#This Row],[Order Date]],"MMMM")</f>
        <v>April</v>
      </c>
      <c r="AB983" s="4">
        <v>45404</v>
      </c>
      <c r="AC983" t="str">
        <f>IF(OR(India_Data[[#This Row],[Dayname]]="Sunday",India_Data[[#This Row],[Dayname]]="Saturday"),"Weekend","Weekday")</f>
        <v>Weekday</v>
      </c>
      <c r="AD983">
        <f>WEEKDAY(India_Data[[#This Row],[Order Date]])</f>
        <v>4</v>
      </c>
      <c r="AE983" t="str">
        <f>IF(OR(India_Data[[#This Row],[Column1]]=1,India_Data[[#This Row],[Column1]]=7),"Weekend","Weekday")</f>
        <v>Weekday</v>
      </c>
      <c r="AF983" s="15">
        <f>WEEKDAY(India_Data[[#This Row],[Order Date]],2)</f>
        <v>3</v>
      </c>
      <c r="AG983" s="15" t="str">
        <f>IF(India_Data[[#This Row],[Column3]]&gt;5,"Weekend","weekday")</f>
        <v>weekday</v>
      </c>
    </row>
    <row r="984" spans="1:33" x14ac:dyDescent="0.35">
      <c r="A984" s="9">
        <v>983</v>
      </c>
      <c r="B984" s="7" t="s">
        <v>4097</v>
      </c>
      <c r="C984" s="7" t="s">
        <v>3998</v>
      </c>
      <c r="D984" s="7" t="s">
        <v>3653</v>
      </c>
      <c r="E984" s="7" t="s">
        <v>3654</v>
      </c>
      <c r="F984" s="7" t="s">
        <v>110</v>
      </c>
      <c r="G984" s="7" t="s">
        <v>242</v>
      </c>
      <c r="H984" s="7" t="s">
        <v>243</v>
      </c>
      <c r="I984" s="7" t="s">
        <v>32</v>
      </c>
      <c r="J984" s="7" t="s">
        <v>180</v>
      </c>
      <c r="K984" s="7" t="s">
        <v>4098</v>
      </c>
      <c r="L984" s="7" t="s">
        <v>35</v>
      </c>
      <c r="M984" s="7" t="s">
        <v>145</v>
      </c>
      <c r="N984" s="7" t="s">
        <v>4099</v>
      </c>
      <c r="O984" s="7">
        <v>53.91</v>
      </c>
      <c r="P984" s="7">
        <v>3</v>
      </c>
      <c r="Q984" s="7">
        <v>24.75</v>
      </c>
      <c r="R984" s="7">
        <v>12.35</v>
      </c>
      <c r="S984" s="7" t="s">
        <v>2337</v>
      </c>
      <c r="T984" s="7">
        <v>764</v>
      </c>
      <c r="U984" s="7" t="s">
        <v>350</v>
      </c>
      <c r="V984" s="7" t="s">
        <v>375</v>
      </c>
      <c r="W984" s="8" t="s">
        <v>58</v>
      </c>
      <c r="X984" s="3">
        <v>44854</v>
      </c>
      <c r="Y984" s="4" t="str">
        <f>TEXT(India_Data[[#This Row],[Order Date]],"YYYY")</f>
        <v>2022</v>
      </c>
      <c r="Z984" s="4" t="str">
        <f>TEXT(India_Data[[#This Row],[Order Date]],"dddd")</f>
        <v>Thursday</v>
      </c>
      <c r="AA984" s="4" t="str">
        <f>TEXT(India_Data[[#This Row],[Order Date]],"MMMM")</f>
        <v>October</v>
      </c>
      <c r="AB984" s="4">
        <v>44858</v>
      </c>
      <c r="AC984" t="str">
        <f>IF(OR(India_Data[[#This Row],[Dayname]]="Sunday",India_Data[[#This Row],[Dayname]]="Saturday"),"Weekend","Weekday")</f>
        <v>Weekday</v>
      </c>
      <c r="AD984">
        <f>WEEKDAY(India_Data[[#This Row],[Order Date]])</f>
        <v>5</v>
      </c>
      <c r="AE984" t="str">
        <f>IF(OR(India_Data[[#This Row],[Column1]]=1,India_Data[[#This Row],[Column1]]=7),"Weekend","Weekday")</f>
        <v>Weekday</v>
      </c>
      <c r="AF984" s="15">
        <f>WEEKDAY(India_Data[[#This Row],[Order Date]],2)</f>
        <v>4</v>
      </c>
      <c r="AG984" s="15" t="str">
        <f>IF(India_Data[[#This Row],[Column3]]&gt;5,"Weekend","weekday")</f>
        <v>weekday</v>
      </c>
    </row>
    <row r="985" spans="1:33" x14ac:dyDescent="0.35">
      <c r="A985" s="9">
        <v>984</v>
      </c>
      <c r="B985" s="7" t="s">
        <v>3630</v>
      </c>
      <c r="C985" s="7" t="s">
        <v>3631</v>
      </c>
      <c r="D985" s="7" t="s">
        <v>3632</v>
      </c>
      <c r="E985" s="7" t="s">
        <v>3633</v>
      </c>
      <c r="F985" s="7" t="s">
        <v>110</v>
      </c>
      <c r="G985" s="7" t="s">
        <v>473</v>
      </c>
      <c r="H985" s="7" t="s">
        <v>31</v>
      </c>
      <c r="I985" s="7" t="s">
        <v>32</v>
      </c>
      <c r="J985" s="7" t="s">
        <v>33</v>
      </c>
      <c r="K985" s="7" t="s">
        <v>3958</v>
      </c>
      <c r="L985" s="7" t="s">
        <v>35</v>
      </c>
      <c r="M985" s="7" t="s">
        <v>76</v>
      </c>
      <c r="N985" s="7" t="s">
        <v>3959</v>
      </c>
      <c r="O985" s="7">
        <v>179.82</v>
      </c>
      <c r="P985" s="7">
        <v>9</v>
      </c>
      <c r="Q985" s="7">
        <v>68.31</v>
      </c>
      <c r="R985" s="7">
        <v>32.15</v>
      </c>
      <c r="S985" s="7" t="s">
        <v>2337</v>
      </c>
      <c r="T985" s="7">
        <v>106</v>
      </c>
      <c r="U985" s="7" t="s">
        <v>350</v>
      </c>
      <c r="V985" s="7" t="s">
        <v>362</v>
      </c>
      <c r="W985" s="8" t="s">
        <v>58</v>
      </c>
      <c r="X985" s="3">
        <v>45291</v>
      </c>
      <c r="Y985" s="4" t="str">
        <f>TEXT(India_Data[[#This Row],[Order Date]],"YYYY")</f>
        <v>2023</v>
      </c>
      <c r="Z985" s="4" t="str">
        <f>TEXT(India_Data[[#This Row],[Order Date]],"dddd")</f>
        <v>Sunday</v>
      </c>
      <c r="AA985" s="4" t="str">
        <f>TEXT(India_Data[[#This Row],[Order Date]],"MMMM")</f>
        <v>December</v>
      </c>
      <c r="AB985" s="4">
        <v>45444</v>
      </c>
      <c r="AC985" t="str">
        <f>IF(OR(India_Data[[#This Row],[Dayname]]="Sunday",India_Data[[#This Row],[Dayname]]="Saturday"),"Weekend","Weekday")</f>
        <v>Weekend</v>
      </c>
      <c r="AD985">
        <f>WEEKDAY(India_Data[[#This Row],[Order Date]])</f>
        <v>1</v>
      </c>
      <c r="AE985" t="str">
        <f>IF(OR(India_Data[[#This Row],[Column1]]=1,India_Data[[#This Row],[Column1]]=7),"Weekend","Weekday")</f>
        <v>Weekend</v>
      </c>
      <c r="AF985" s="15">
        <f>WEEKDAY(India_Data[[#This Row],[Order Date]],2)</f>
        <v>7</v>
      </c>
      <c r="AG985" s="15" t="str">
        <f>IF(India_Data[[#This Row],[Column3]]&gt;5,"Weekend","weekday")</f>
        <v>Weekend</v>
      </c>
    </row>
    <row r="986" spans="1:33" x14ac:dyDescent="0.35">
      <c r="A986" s="9">
        <v>985</v>
      </c>
      <c r="B986" s="7" t="s">
        <v>3914</v>
      </c>
      <c r="C986" s="7" t="s">
        <v>3631</v>
      </c>
      <c r="D986" s="7" t="s">
        <v>309</v>
      </c>
      <c r="E986" s="7" t="s">
        <v>310</v>
      </c>
      <c r="F986" s="7" t="s">
        <v>110</v>
      </c>
      <c r="G986" s="7" t="s">
        <v>588</v>
      </c>
      <c r="H986" s="7" t="s">
        <v>136</v>
      </c>
      <c r="I986" s="7" t="s">
        <v>32</v>
      </c>
      <c r="J986" s="7" t="s">
        <v>54</v>
      </c>
      <c r="K986" s="7" t="s">
        <v>2906</v>
      </c>
      <c r="L986" s="7" t="s">
        <v>35</v>
      </c>
      <c r="M986" s="7" t="s">
        <v>36</v>
      </c>
      <c r="N986" s="7" t="s">
        <v>2907</v>
      </c>
      <c r="O986" s="7">
        <v>52.65</v>
      </c>
      <c r="P986" s="7">
        <v>5</v>
      </c>
      <c r="Q986" s="7">
        <v>8.85</v>
      </c>
      <c r="R986" s="7">
        <v>13.73</v>
      </c>
      <c r="S986" s="7" t="s">
        <v>2337</v>
      </c>
      <c r="T986" s="7">
        <v>657</v>
      </c>
      <c r="U986" s="7" t="s">
        <v>350</v>
      </c>
      <c r="V986" s="7" t="s">
        <v>351</v>
      </c>
      <c r="W986" s="8" t="s">
        <v>41</v>
      </c>
      <c r="X986" s="3">
        <v>45481</v>
      </c>
      <c r="Y986" s="4" t="str">
        <f>TEXT(India_Data[[#This Row],[Order Date]],"YYYY")</f>
        <v>2024</v>
      </c>
      <c r="Z986" s="4" t="str">
        <f>TEXT(India_Data[[#This Row],[Order Date]],"dddd")</f>
        <v>Monday</v>
      </c>
      <c r="AA986" s="4" t="str">
        <f>TEXT(India_Data[[#This Row],[Order Date]],"MMMM")</f>
        <v>July</v>
      </c>
      <c r="AB986" s="4">
        <v>45634</v>
      </c>
      <c r="AC986" t="str">
        <f>IF(OR(India_Data[[#This Row],[Dayname]]="Sunday",India_Data[[#This Row],[Dayname]]="Saturday"),"Weekend","Weekday")</f>
        <v>Weekday</v>
      </c>
      <c r="AD986">
        <f>WEEKDAY(India_Data[[#This Row],[Order Date]])</f>
        <v>2</v>
      </c>
      <c r="AE986" t="str">
        <f>IF(OR(India_Data[[#This Row],[Column1]]=1,India_Data[[#This Row],[Column1]]=7),"Weekend","Weekday")</f>
        <v>Weekday</v>
      </c>
      <c r="AF986" s="15">
        <f>WEEKDAY(India_Data[[#This Row],[Order Date]],2)</f>
        <v>1</v>
      </c>
      <c r="AG986" s="15" t="str">
        <f>IF(India_Data[[#This Row],[Column3]]&gt;5,"Weekend","weekday")</f>
        <v>weekday</v>
      </c>
    </row>
    <row r="987" spans="1:33" x14ac:dyDescent="0.35">
      <c r="A987" s="9">
        <v>986</v>
      </c>
      <c r="B987" s="7" t="s">
        <v>3682</v>
      </c>
      <c r="C987" s="7" t="s">
        <v>3631</v>
      </c>
      <c r="D987" s="7" t="s">
        <v>3683</v>
      </c>
      <c r="E987" s="7" t="s">
        <v>3684</v>
      </c>
      <c r="F987" s="7" t="s">
        <v>110</v>
      </c>
      <c r="G987" s="7" t="s">
        <v>1537</v>
      </c>
      <c r="H987" s="7" t="s">
        <v>63</v>
      </c>
      <c r="I987" s="7" t="s">
        <v>32</v>
      </c>
      <c r="J987" s="7" t="s">
        <v>54</v>
      </c>
      <c r="K987" s="7" t="s">
        <v>3960</v>
      </c>
      <c r="L987" s="7" t="s">
        <v>35</v>
      </c>
      <c r="M987" s="7" t="s">
        <v>159</v>
      </c>
      <c r="N987" s="7" t="s">
        <v>3961</v>
      </c>
      <c r="O987" s="7">
        <v>190.44</v>
      </c>
      <c r="P987" s="7">
        <v>4</v>
      </c>
      <c r="Q987" s="7">
        <v>32.28</v>
      </c>
      <c r="R987" s="7">
        <v>26.14</v>
      </c>
      <c r="S987" s="7" t="s">
        <v>38</v>
      </c>
      <c r="T987" s="7">
        <v>407</v>
      </c>
      <c r="U987" s="7" t="s">
        <v>350</v>
      </c>
      <c r="V987" s="7" t="s">
        <v>356</v>
      </c>
      <c r="W987" s="8" t="s">
        <v>58</v>
      </c>
      <c r="X987" s="3">
        <v>45403</v>
      </c>
      <c r="Y987" s="4" t="str">
        <f>TEXT(India_Data[[#This Row],[Order Date]],"YYYY")</f>
        <v>2024</v>
      </c>
      <c r="Z987" s="4" t="str">
        <f>TEXT(India_Data[[#This Row],[Order Date]],"dddd")</f>
        <v>Sunday</v>
      </c>
      <c r="AA987" s="4" t="str">
        <f>TEXT(India_Data[[#This Row],[Order Date]],"MMMM")</f>
        <v>April</v>
      </c>
      <c r="AB987" s="4">
        <v>45407</v>
      </c>
      <c r="AC987" t="str">
        <f>IF(OR(India_Data[[#This Row],[Dayname]]="Sunday",India_Data[[#This Row],[Dayname]]="Saturday"),"Weekend","Weekday")</f>
        <v>Weekend</v>
      </c>
      <c r="AD987">
        <f>WEEKDAY(India_Data[[#This Row],[Order Date]])</f>
        <v>1</v>
      </c>
      <c r="AE987" t="str">
        <f>IF(OR(India_Data[[#This Row],[Column1]]=1,India_Data[[#This Row],[Column1]]=7),"Weekend","Weekday")</f>
        <v>Weekend</v>
      </c>
      <c r="AF987" s="15">
        <f>WEEKDAY(India_Data[[#This Row],[Order Date]],2)</f>
        <v>7</v>
      </c>
      <c r="AG987" s="15" t="str">
        <f>IF(India_Data[[#This Row],[Column3]]&gt;5,"Weekend","weekday")</f>
        <v>Weekend</v>
      </c>
    </row>
    <row r="988" spans="1:33" x14ac:dyDescent="0.35">
      <c r="A988" s="9">
        <v>987</v>
      </c>
      <c r="B988" s="7" t="s">
        <v>3810</v>
      </c>
      <c r="C988" s="7" t="s">
        <v>3631</v>
      </c>
      <c r="D988" s="7" t="s">
        <v>3811</v>
      </c>
      <c r="E988" s="7" t="s">
        <v>3812</v>
      </c>
      <c r="F988" s="7" t="s">
        <v>110</v>
      </c>
      <c r="G988" s="7" t="s">
        <v>62</v>
      </c>
      <c r="H988" s="7" t="s">
        <v>63</v>
      </c>
      <c r="I988" s="7" t="s">
        <v>32</v>
      </c>
      <c r="J988" s="7" t="s">
        <v>54</v>
      </c>
      <c r="K988" s="7" t="s">
        <v>3366</v>
      </c>
      <c r="L988" s="7" t="s">
        <v>35</v>
      </c>
      <c r="M988" s="7" t="s">
        <v>105</v>
      </c>
      <c r="N988" s="7" t="s">
        <v>3367</v>
      </c>
      <c r="O988" s="7">
        <v>41.22</v>
      </c>
      <c r="P988" s="7">
        <v>3</v>
      </c>
      <c r="Q988" s="7">
        <v>18.54</v>
      </c>
      <c r="R988" s="7">
        <v>12.3</v>
      </c>
      <c r="S988" s="7" t="s">
        <v>2972</v>
      </c>
      <c r="T988" s="7">
        <v>448</v>
      </c>
      <c r="U988" s="7" t="s">
        <v>350</v>
      </c>
      <c r="V988" s="7" t="s">
        <v>375</v>
      </c>
      <c r="W988" s="8" t="s">
        <v>58</v>
      </c>
      <c r="X988" s="3">
        <v>45085</v>
      </c>
      <c r="Y988" s="4" t="str">
        <f>TEXT(India_Data[[#This Row],[Order Date]],"YYYY")</f>
        <v>2023</v>
      </c>
      <c r="Z988" s="4" t="str">
        <f>TEXT(India_Data[[#This Row],[Order Date]],"dddd")</f>
        <v>Thursday</v>
      </c>
      <c r="AA988" s="4" t="str">
        <f>TEXT(India_Data[[#This Row],[Order Date]],"MMMM")</f>
        <v>June</v>
      </c>
      <c r="AB988" s="4">
        <v>45207</v>
      </c>
      <c r="AC988" t="str">
        <f>IF(OR(India_Data[[#This Row],[Dayname]]="Sunday",India_Data[[#This Row],[Dayname]]="Saturday"),"Weekend","Weekday")</f>
        <v>Weekday</v>
      </c>
      <c r="AD988">
        <f>WEEKDAY(India_Data[[#This Row],[Order Date]])</f>
        <v>5</v>
      </c>
      <c r="AE988" t="str">
        <f>IF(OR(India_Data[[#This Row],[Column1]]=1,India_Data[[#This Row],[Column1]]=7),"Weekend","Weekday")</f>
        <v>Weekday</v>
      </c>
      <c r="AF988" s="15">
        <f>WEEKDAY(India_Data[[#This Row],[Order Date]],2)</f>
        <v>4</v>
      </c>
      <c r="AG988" s="15" t="str">
        <f>IF(India_Data[[#This Row],[Column3]]&gt;5,"Weekend","weekday")</f>
        <v>weekday</v>
      </c>
    </row>
    <row r="989" spans="1:33" x14ac:dyDescent="0.35">
      <c r="A989" s="9">
        <v>988</v>
      </c>
      <c r="B989" s="7" t="s">
        <v>3962</v>
      </c>
      <c r="C989" s="7" t="s">
        <v>3631</v>
      </c>
      <c r="D989" s="7" t="s">
        <v>3963</v>
      </c>
      <c r="E989" s="7" t="s">
        <v>3964</v>
      </c>
      <c r="F989" s="7" t="s">
        <v>110</v>
      </c>
      <c r="G989" s="7" t="s">
        <v>211</v>
      </c>
      <c r="H989" s="7" t="s">
        <v>31</v>
      </c>
      <c r="I989" s="7" t="s">
        <v>32</v>
      </c>
      <c r="J989" s="7" t="s">
        <v>33</v>
      </c>
      <c r="K989" s="7" t="s">
        <v>3965</v>
      </c>
      <c r="L989" s="7" t="s">
        <v>35</v>
      </c>
      <c r="M989" s="7" t="s">
        <v>159</v>
      </c>
      <c r="N989" s="7" t="s">
        <v>3966</v>
      </c>
      <c r="O989" s="7">
        <v>66.599999999999994</v>
      </c>
      <c r="P989" s="7">
        <v>3</v>
      </c>
      <c r="Q989" s="7">
        <v>31.95</v>
      </c>
      <c r="R989" s="7">
        <v>12.25</v>
      </c>
      <c r="S989" s="7" t="s">
        <v>38</v>
      </c>
      <c r="T989" s="7">
        <v>744</v>
      </c>
      <c r="U989" s="7" t="s">
        <v>350</v>
      </c>
      <c r="V989" s="7" t="s">
        <v>362</v>
      </c>
      <c r="W989" s="8" t="s">
        <v>41</v>
      </c>
      <c r="X989" s="3">
        <v>45371</v>
      </c>
      <c r="Y989" s="4" t="str">
        <f>TEXT(India_Data[[#This Row],[Order Date]],"YYYY")</f>
        <v>2024</v>
      </c>
      <c r="Z989" s="4" t="str">
        <f>TEXT(India_Data[[#This Row],[Order Date]],"dddd")</f>
        <v>Wednesday</v>
      </c>
      <c r="AA989" s="4" t="str">
        <f>TEXT(India_Data[[#This Row],[Order Date]],"MMMM")</f>
        <v>March</v>
      </c>
      <c r="AB989" s="4">
        <v>45375</v>
      </c>
      <c r="AC989" t="str">
        <f>IF(OR(India_Data[[#This Row],[Dayname]]="Sunday",India_Data[[#This Row],[Dayname]]="Saturday"),"Weekend","Weekday")</f>
        <v>Weekday</v>
      </c>
      <c r="AD989">
        <f>WEEKDAY(India_Data[[#This Row],[Order Date]])</f>
        <v>4</v>
      </c>
      <c r="AE989" t="str">
        <f>IF(OR(India_Data[[#This Row],[Column1]]=1,India_Data[[#This Row],[Column1]]=7),"Weekend","Weekday")</f>
        <v>Weekday</v>
      </c>
      <c r="AF989" s="15">
        <f>WEEKDAY(India_Data[[#This Row],[Order Date]],2)</f>
        <v>3</v>
      </c>
      <c r="AG989" s="15" t="str">
        <f>IF(India_Data[[#This Row],[Column3]]&gt;5,"Weekend","weekday")</f>
        <v>weekday</v>
      </c>
    </row>
    <row r="990" spans="1:33" x14ac:dyDescent="0.35">
      <c r="A990" s="9">
        <v>989</v>
      </c>
      <c r="B990" s="7" t="s">
        <v>3907</v>
      </c>
      <c r="C990" s="7" t="s">
        <v>3631</v>
      </c>
      <c r="D990" s="7" t="s">
        <v>2492</v>
      </c>
      <c r="E990" s="7" t="s">
        <v>2493</v>
      </c>
      <c r="F990" s="7" t="s">
        <v>110</v>
      </c>
      <c r="G990" s="7" t="s">
        <v>671</v>
      </c>
      <c r="H990" s="7" t="s">
        <v>672</v>
      </c>
      <c r="I990" s="7" t="s">
        <v>32</v>
      </c>
      <c r="J990" s="7" t="s">
        <v>33</v>
      </c>
      <c r="K990" s="7" t="s">
        <v>3615</v>
      </c>
      <c r="L990" s="7" t="s">
        <v>35</v>
      </c>
      <c r="M990" s="7" t="s">
        <v>159</v>
      </c>
      <c r="N990" s="7" t="s">
        <v>3616</v>
      </c>
      <c r="O990" s="7">
        <v>52.65</v>
      </c>
      <c r="P990" s="7">
        <v>1</v>
      </c>
      <c r="Q990" s="7">
        <v>17.88</v>
      </c>
      <c r="R990" s="7">
        <v>24.3</v>
      </c>
      <c r="S990" s="7" t="s">
        <v>2972</v>
      </c>
      <c r="T990" s="7">
        <v>583</v>
      </c>
      <c r="U990" s="7" t="s">
        <v>350</v>
      </c>
      <c r="V990" s="7" t="s">
        <v>351</v>
      </c>
      <c r="W990" s="8" t="s">
        <v>58</v>
      </c>
      <c r="X990" s="3">
        <v>44294</v>
      </c>
      <c r="Y990" s="4" t="str">
        <f>TEXT(India_Data[[#This Row],[Order Date]],"YYYY")</f>
        <v>2021</v>
      </c>
      <c r="Z990" s="4" t="str">
        <f>TEXT(India_Data[[#This Row],[Order Date]],"dddd")</f>
        <v>Thursday</v>
      </c>
      <c r="AA990" s="4" t="str">
        <f>TEXT(India_Data[[#This Row],[Order Date]],"MMMM")</f>
        <v>April</v>
      </c>
      <c r="AB990" s="4">
        <v>44416</v>
      </c>
      <c r="AC990" t="str">
        <f>IF(OR(India_Data[[#This Row],[Dayname]]="Sunday",India_Data[[#This Row],[Dayname]]="Saturday"),"Weekend","Weekday")</f>
        <v>Weekday</v>
      </c>
      <c r="AD990">
        <f>WEEKDAY(India_Data[[#This Row],[Order Date]])</f>
        <v>5</v>
      </c>
      <c r="AE990" t="str">
        <f>IF(OR(India_Data[[#This Row],[Column1]]=1,India_Data[[#This Row],[Column1]]=7),"Weekend","Weekday")</f>
        <v>Weekday</v>
      </c>
      <c r="AF990" s="15">
        <f>WEEKDAY(India_Data[[#This Row],[Order Date]],2)</f>
        <v>4</v>
      </c>
      <c r="AG990" s="15" t="str">
        <f>IF(India_Data[[#This Row],[Column3]]&gt;5,"Weekend","weekday")</f>
        <v>weekday</v>
      </c>
    </row>
    <row r="991" spans="1:33" x14ac:dyDescent="0.35">
      <c r="A991" s="9">
        <v>990</v>
      </c>
      <c r="B991" s="7" t="s">
        <v>3810</v>
      </c>
      <c r="C991" s="7" t="s">
        <v>3631</v>
      </c>
      <c r="D991" s="7" t="s">
        <v>3811</v>
      </c>
      <c r="E991" s="7" t="s">
        <v>3812</v>
      </c>
      <c r="F991" s="7" t="s">
        <v>110</v>
      </c>
      <c r="G991" s="7" t="s">
        <v>62</v>
      </c>
      <c r="H991" s="7" t="s">
        <v>63</v>
      </c>
      <c r="I991" s="7" t="s">
        <v>32</v>
      </c>
      <c r="J991" s="7" t="s">
        <v>54</v>
      </c>
      <c r="K991" s="7" t="s">
        <v>3967</v>
      </c>
      <c r="L991" s="7" t="s">
        <v>35</v>
      </c>
      <c r="M991" s="7" t="s">
        <v>98</v>
      </c>
      <c r="N991" s="7" t="s">
        <v>3968</v>
      </c>
      <c r="O991" s="7">
        <v>25.08</v>
      </c>
      <c r="P991" s="7">
        <v>1</v>
      </c>
      <c r="Q991" s="7">
        <v>8.25</v>
      </c>
      <c r="R991" s="7">
        <v>7.09</v>
      </c>
      <c r="S991" s="7" t="s">
        <v>2972</v>
      </c>
      <c r="T991" s="7">
        <v>151</v>
      </c>
      <c r="U991" s="7" t="s">
        <v>350</v>
      </c>
      <c r="V991" s="7" t="s">
        <v>356</v>
      </c>
      <c r="W991" s="8" t="s">
        <v>58</v>
      </c>
      <c r="X991" s="3">
        <v>44866</v>
      </c>
      <c r="Y991" s="4" t="str">
        <f>TEXT(India_Data[[#This Row],[Order Date]],"YYYY")</f>
        <v>2022</v>
      </c>
      <c r="Z991" s="4" t="str">
        <f>TEXT(India_Data[[#This Row],[Order Date]],"dddd")</f>
        <v>Tuesday</v>
      </c>
      <c r="AA991" s="4" t="str">
        <f>TEXT(India_Data[[#This Row],[Order Date]],"MMMM")</f>
        <v>November</v>
      </c>
      <c r="AB991" s="4">
        <v>44576</v>
      </c>
      <c r="AC991" t="str">
        <f>IF(OR(India_Data[[#This Row],[Dayname]]="Sunday",India_Data[[#This Row],[Dayname]]="Saturday"),"Weekend","Weekday")</f>
        <v>Weekday</v>
      </c>
      <c r="AD991">
        <f>WEEKDAY(India_Data[[#This Row],[Order Date]])</f>
        <v>3</v>
      </c>
      <c r="AE991" t="str">
        <f>IF(OR(India_Data[[#This Row],[Column1]]=1,India_Data[[#This Row],[Column1]]=7),"Weekend","Weekday")</f>
        <v>Weekday</v>
      </c>
      <c r="AF991" s="15">
        <f>WEEKDAY(India_Data[[#This Row],[Order Date]],2)</f>
        <v>2</v>
      </c>
      <c r="AG991" s="15" t="str">
        <f>IF(India_Data[[#This Row],[Column3]]&gt;5,"Weekend","weekday")</f>
        <v>weekday</v>
      </c>
    </row>
    <row r="992" spans="1:33" x14ac:dyDescent="0.35">
      <c r="A992" s="9">
        <v>991</v>
      </c>
      <c r="B992" s="7" t="s">
        <v>3969</v>
      </c>
      <c r="C992" s="7" t="s">
        <v>3631</v>
      </c>
      <c r="D992" s="7" t="s">
        <v>3281</v>
      </c>
      <c r="E992" s="7" t="s">
        <v>3282</v>
      </c>
      <c r="F992" s="7" t="s">
        <v>110</v>
      </c>
      <c r="G992" s="7" t="s">
        <v>74</v>
      </c>
      <c r="H992" s="7" t="s">
        <v>179</v>
      </c>
      <c r="I992" s="7" t="s">
        <v>32</v>
      </c>
      <c r="J992" s="7" t="s">
        <v>180</v>
      </c>
      <c r="K992" s="7" t="s">
        <v>1334</v>
      </c>
      <c r="L992" s="7" t="s">
        <v>35</v>
      </c>
      <c r="M992" s="7" t="s">
        <v>105</v>
      </c>
      <c r="N992" s="7" t="s">
        <v>1335</v>
      </c>
      <c r="O992" s="7">
        <v>33.93</v>
      </c>
      <c r="P992" s="7">
        <v>1</v>
      </c>
      <c r="Q992" s="7">
        <v>7.8</v>
      </c>
      <c r="R992" s="7">
        <v>4.47</v>
      </c>
      <c r="S992" s="7" t="s">
        <v>38</v>
      </c>
      <c r="T992" s="7">
        <v>662</v>
      </c>
      <c r="U992" s="7" t="s">
        <v>350</v>
      </c>
      <c r="V992" s="7" t="s">
        <v>375</v>
      </c>
      <c r="W992" s="8" t="s">
        <v>41</v>
      </c>
      <c r="X992" s="3">
        <v>45152</v>
      </c>
      <c r="Y992" s="4" t="str">
        <f>TEXT(India_Data[[#This Row],[Order Date]],"YYYY")</f>
        <v>2023</v>
      </c>
      <c r="Z992" s="4" t="str">
        <f>TEXT(India_Data[[#This Row],[Order Date]],"dddd")</f>
        <v>Monday</v>
      </c>
      <c r="AA992" s="4" t="str">
        <f>TEXT(India_Data[[#This Row],[Order Date]],"MMMM")</f>
        <v>August</v>
      </c>
      <c r="AB992" s="4">
        <v>45156</v>
      </c>
      <c r="AC992" t="str">
        <f>IF(OR(India_Data[[#This Row],[Dayname]]="Sunday",India_Data[[#This Row],[Dayname]]="Saturday"),"Weekend","Weekday")</f>
        <v>Weekday</v>
      </c>
      <c r="AD992">
        <f>WEEKDAY(India_Data[[#This Row],[Order Date]])</f>
        <v>2</v>
      </c>
      <c r="AE992" t="str">
        <f>IF(OR(India_Data[[#This Row],[Column1]]=1,India_Data[[#This Row],[Column1]]=7),"Weekend","Weekday")</f>
        <v>Weekday</v>
      </c>
      <c r="AF992" s="15">
        <f>WEEKDAY(India_Data[[#This Row],[Order Date]],2)</f>
        <v>1</v>
      </c>
      <c r="AG992" s="15" t="str">
        <f>IF(India_Data[[#This Row],[Column3]]&gt;5,"Weekend","weekday")</f>
        <v>weekday</v>
      </c>
    </row>
    <row r="993" spans="1:33" x14ac:dyDescent="0.35">
      <c r="A993" s="9">
        <v>992</v>
      </c>
      <c r="B993" s="7" t="s">
        <v>3962</v>
      </c>
      <c r="C993" s="7" t="s">
        <v>3631</v>
      </c>
      <c r="D993" s="7" t="s">
        <v>3963</v>
      </c>
      <c r="E993" s="7" t="s">
        <v>3964</v>
      </c>
      <c r="F993" s="7" t="s">
        <v>110</v>
      </c>
      <c r="G993" s="7" t="s">
        <v>211</v>
      </c>
      <c r="H993" s="7" t="s">
        <v>31</v>
      </c>
      <c r="I993" s="7" t="s">
        <v>32</v>
      </c>
      <c r="J993" s="7" t="s">
        <v>33</v>
      </c>
      <c r="K993" s="7" t="s">
        <v>261</v>
      </c>
      <c r="L993" s="7" t="s">
        <v>35</v>
      </c>
      <c r="M993" s="7" t="s">
        <v>91</v>
      </c>
      <c r="N993" s="7" t="s">
        <v>262</v>
      </c>
      <c r="O993" s="7">
        <v>22.8</v>
      </c>
      <c r="P993" s="7">
        <v>2</v>
      </c>
      <c r="Q993" s="7">
        <v>0.18</v>
      </c>
      <c r="R993" s="7">
        <v>2.56</v>
      </c>
      <c r="S993" s="7" t="s">
        <v>38</v>
      </c>
      <c r="T993" s="7">
        <v>607</v>
      </c>
      <c r="U993" s="7" t="s">
        <v>350</v>
      </c>
      <c r="V993" s="7" t="s">
        <v>362</v>
      </c>
      <c r="W993" s="8" t="s">
        <v>41</v>
      </c>
      <c r="X993" s="3">
        <v>45187</v>
      </c>
      <c r="Y993" s="4" t="str">
        <f>TEXT(India_Data[[#This Row],[Order Date]],"YYYY")</f>
        <v>2023</v>
      </c>
      <c r="Z993" s="4" t="str">
        <f>TEXT(India_Data[[#This Row],[Order Date]],"dddd")</f>
        <v>Monday</v>
      </c>
      <c r="AA993" s="4" t="str">
        <f>TEXT(India_Data[[#This Row],[Order Date]],"MMMM")</f>
        <v>September</v>
      </c>
      <c r="AB993" s="4">
        <v>45193</v>
      </c>
      <c r="AC993" t="str">
        <f>IF(OR(India_Data[[#This Row],[Dayname]]="Sunday",India_Data[[#This Row],[Dayname]]="Saturday"),"Weekend","Weekday")</f>
        <v>Weekday</v>
      </c>
      <c r="AD993">
        <f>WEEKDAY(India_Data[[#This Row],[Order Date]])</f>
        <v>2</v>
      </c>
      <c r="AE993" t="str">
        <f>IF(OR(India_Data[[#This Row],[Column1]]=1,India_Data[[#This Row],[Column1]]=7),"Weekend","Weekday")</f>
        <v>Weekday</v>
      </c>
      <c r="AF993" s="15">
        <f>WEEKDAY(India_Data[[#This Row],[Order Date]],2)</f>
        <v>1</v>
      </c>
      <c r="AG993" s="15" t="str">
        <f>IF(India_Data[[#This Row],[Column3]]&gt;5,"Weekend","weekday")</f>
        <v>weekday</v>
      </c>
    </row>
    <row r="994" spans="1:33" x14ac:dyDescent="0.35">
      <c r="A994" s="9">
        <v>993</v>
      </c>
      <c r="B994" s="7" t="s">
        <v>3970</v>
      </c>
      <c r="C994" s="7" t="s">
        <v>3631</v>
      </c>
      <c r="D994" s="7" t="s">
        <v>1990</v>
      </c>
      <c r="E994" s="7" t="s">
        <v>1991</v>
      </c>
      <c r="F994" s="7" t="s">
        <v>110</v>
      </c>
      <c r="G994" s="7" t="s">
        <v>1408</v>
      </c>
      <c r="H994" s="7" t="s">
        <v>672</v>
      </c>
      <c r="I994" s="7" t="s">
        <v>32</v>
      </c>
      <c r="J994" s="7" t="s">
        <v>33</v>
      </c>
      <c r="K994" s="7" t="s">
        <v>3481</v>
      </c>
      <c r="L994" s="7" t="s">
        <v>35</v>
      </c>
      <c r="M994" s="7" t="s">
        <v>159</v>
      </c>
      <c r="N994" s="7" t="s">
        <v>3482</v>
      </c>
      <c r="O994" s="7">
        <v>50.7</v>
      </c>
      <c r="P994" s="7">
        <v>2</v>
      </c>
      <c r="Q994" s="7">
        <v>10.14</v>
      </c>
      <c r="R994" s="7">
        <v>15.16</v>
      </c>
      <c r="S994" s="7" t="s">
        <v>2337</v>
      </c>
      <c r="T994" s="7">
        <v>319</v>
      </c>
      <c r="U994" s="7" t="s">
        <v>350</v>
      </c>
      <c r="V994" s="7" t="s">
        <v>351</v>
      </c>
      <c r="W994" s="8" t="s">
        <v>41</v>
      </c>
      <c r="X994" s="3">
        <v>45187</v>
      </c>
      <c r="Y994" s="4" t="str">
        <f>TEXT(India_Data[[#This Row],[Order Date]],"YYYY")</f>
        <v>2023</v>
      </c>
      <c r="Z994" s="4" t="str">
        <f>TEXT(India_Data[[#This Row],[Order Date]],"dddd")</f>
        <v>Monday</v>
      </c>
      <c r="AA994" s="4" t="str">
        <f>TEXT(India_Data[[#This Row],[Order Date]],"MMMM")</f>
        <v>September</v>
      </c>
      <c r="AB994" s="4">
        <v>45193</v>
      </c>
      <c r="AC994" t="str">
        <f>IF(OR(India_Data[[#This Row],[Dayname]]="Sunday",India_Data[[#This Row],[Dayname]]="Saturday"),"Weekend","Weekday")</f>
        <v>Weekday</v>
      </c>
      <c r="AD994">
        <f>WEEKDAY(India_Data[[#This Row],[Order Date]])</f>
        <v>2</v>
      </c>
      <c r="AE994" t="str">
        <f>IF(OR(India_Data[[#This Row],[Column1]]=1,India_Data[[#This Row],[Column1]]=7),"Weekend","Weekday")</f>
        <v>Weekday</v>
      </c>
      <c r="AF994" s="15">
        <f>WEEKDAY(India_Data[[#This Row],[Order Date]],2)</f>
        <v>1</v>
      </c>
      <c r="AG994" s="15" t="str">
        <f>IF(India_Data[[#This Row],[Column3]]&gt;5,"Weekend","weekday")</f>
        <v>weekday</v>
      </c>
    </row>
    <row r="995" spans="1:33" x14ac:dyDescent="0.35">
      <c r="A995" s="9">
        <v>994</v>
      </c>
      <c r="B995" s="7" t="s">
        <v>3695</v>
      </c>
      <c r="C995" s="7" t="s">
        <v>3631</v>
      </c>
      <c r="D995" s="7" t="s">
        <v>2036</v>
      </c>
      <c r="E995" s="7" t="s">
        <v>2037</v>
      </c>
      <c r="F995" s="7" t="s">
        <v>110</v>
      </c>
      <c r="G995" s="7" t="s">
        <v>280</v>
      </c>
      <c r="H995" s="7" t="s">
        <v>63</v>
      </c>
      <c r="I995" s="7" t="s">
        <v>32</v>
      </c>
      <c r="J995" s="7" t="s">
        <v>54</v>
      </c>
      <c r="K995" s="7" t="s">
        <v>1267</v>
      </c>
      <c r="L995" s="7" t="s">
        <v>35</v>
      </c>
      <c r="M995" s="7" t="s">
        <v>76</v>
      </c>
      <c r="N995" s="7" t="s">
        <v>1268</v>
      </c>
      <c r="O995" s="7">
        <v>16.62</v>
      </c>
      <c r="P995" s="7">
        <v>2</v>
      </c>
      <c r="Q995" s="7">
        <v>3.3</v>
      </c>
      <c r="R995" s="7">
        <v>3.97</v>
      </c>
      <c r="S995" s="7" t="s">
        <v>2337</v>
      </c>
      <c r="T995" s="7">
        <v>630</v>
      </c>
      <c r="U995" s="7" t="s">
        <v>350</v>
      </c>
      <c r="V995" s="7" t="s">
        <v>375</v>
      </c>
      <c r="W995" s="8" t="s">
        <v>41</v>
      </c>
      <c r="X995" s="3">
        <v>44790</v>
      </c>
      <c r="Y995" s="4" t="str">
        <f>TEXT(India_Data[[#This Row],[Order Date]],"YYYY")</f>
        <v>2022</v>
      </c>
      <c r="Z995" s="4" t="str">
        <f>TEXT(India_Data[[#This Row],[Order Date]],"dddd")</f>
        <v>Wednesday</v>
      </c>
      <c r="AA995" s="4" t="str">
        <f>TEXT(India_Data[[#This Row],[Order Date]],"MMMM")</f>
        <v>August</v>
      </c>
      <c r="AB995" s="4">
        <v>44795</v>
      </c>
      <c r="AC995" t="str">
        <f>IF(OR(India_Data[[#This Row],[Dayname]]="Sunday",India_Data[[#This Row],[Dayname]]="Saturday"),"Weekend","Weekday")</f>
        <v>Weekday</v>
      </c>
      <c r="AD995">
        <f>WEEKDAY(India_Data[[#This Row],[Order Date]])</f>
        <v>4</v>
      </c>
      <c r="AE995" t="str">
        <f>IF(OR(India_Data[[#This Row],[Column1]]=1,India_Data[[#This Row],[Column1]]=7),"Weekend","Weekday")</f>
        <v>Weekday</v>
      </c>
      <c r="AF995" s="15">
        <f>WEEKDAY(India_Data[[#This Row],[Order Date]],2)</f>
        <v>3</v>
      </c>
      <c r="AG995" s="15" t="str">
        <f>IF(India_Data[[#This Row],[Column3]]&gt;5,"Weekend","weekday")</f>
        <v>weekday</v>
      </c>
    </row>
    <row r="996" spans="1:33" x14ac:dyDescent="0.35">
      <c r="A996" s="9">
        <v>995</v>
      </c>
      <c r="B996" s="7" t="s">
        <v>3307</v>
      </c>
      <c r="C996" s="7" t="s">
        <v>2928</v>
      </c>
      <c r="D996" s="7" t="s">
        <v>2780</v>
      </c>
      <c r="E996" s="7" t="s">
        <v>2781</v>
      </c>
      <c r="F996" s="7" t="s">
        <v>110</v>
      </c>
      <c r="G996" s="7" t="s">
        <v>702</v>
      </c>
      <c r="H996" s="7" t="s">
        <v>252</v>
      </c>
      <c r="I996" s="7" t="s">
        <v>32</v>
      </c>
      <c r="J996" s="7" t="s">
        <v>47</v>
      </c>
      <c r="K996" s="7" t="s">
        <v>454</v>
      </c>
      <c r="L996" s="7" t="s">
        <v>35</v>
      </c>
      <c r="M996" s="7" t="s">
        <v>36</v>
      </c>
      <c r="N996" s="7" t="s">
        <v>455</v>
      </c>
      <c r="O996" s="7">
        <v>95.85</v>
      </c>
      <c r="P996" s="7">
        <v>3</v>
      </c>
      <c r="Q996" s="7">
        <v>22.95</v>
      </c>
      <c r="R996" s="7">
        <v>11.06</v>
      </c>
      <c r="S996" s="7" t="s">
        <v>38</v>
      </c>
      <c r="T996" s="7">
        <v>116</v>
      </c>
      <c r="U996" s="7" t="s">
        <v>350</v>
      </c>
      <c r="V996" s="7" t="s">
        <v>351</v>
      </c>
      <c r="W996" s="8" t="s">
        <v>58</v>
      </c>
      <c r="X996" s="3">
        <v>45327</v>
      </c>
      <c r="Y996" s="4" t="str">
        <f>TEXT(India_Data[[#This Row],[Order Date]],"YYYY")</f>
        <v>2024</v>
      </c>
      <c r="Z996" s="4" t="str">
        <f>TEXT(India_Data[[#This Row],[Order Date]],"dddd")</f>
        <v>Monday</v>
      </c>
      <c r="AA996" s="4" t="str">
        <f>TEXT(India_Data[[#This Row],[Order Date]],"MMMM")</f>
        <v>February</v>
      </c>
      <c r="AB996" s="4">
        <v>45448</v>
      </c>
      <c r="AC996" t="str">
        <f>IF(OR(India_Data[[#This Row],[Dayname]]="Sunday",India_Data[[#This Row],[Dayname]]="Saturday"),"Weekend","Weekday")</f>
        <v>Weekday</v>
      </c>
      <c r="AD996">
        <f>WEEKDAY(India_Data[[#This Row],[Order Date]])</f>
        <v>2</v>
      </c>
      <c r="AE996" t="str">
        <f>IF(OR(India_Data[[#This Row],[Column1]]=1,India_Data[[#This Row],[Column1]]=7),"Weekend","Weekday")</f>
        <v>Weekday</v>
      </c>
      <c r="AF996" s="15">
        <f>WEEKDAY(India_Data[[#This Row],[Order Date]],2)</f>
        <v>1</v>
      </c>
      <c r="AG996" s="15" t="str">
        <f>IF(India_Data[[#This Row],[Column3]]&gt;5,"Weekend","weekday")</f>
        <v>weekday</v>
      </c>
    </row>
    <row r="997" spans="1:33" x14ac:dyDescent="0.35">
      <c r="A997" s="9">
        <v>996</v>
      </c>
      <c r="B997" s="7" t="s">
        <v>3080</v>
      </c>
      <c r="C997" s="7" t="s">
        <v>2928</v>
      </c>
      <c r="D997" s="7" t="s">
        <v>1793</v>
      </c>
      <c r="E997" s="7" t="s">
        <v>1794</v>
      </c>
      <c r="F997" s="7" t="s">
        <v>110</v>
      </c>
      <c r="G997" s="7" t="s">
        <v>1830</v>
      </c>
      <c r="H997" s="7" t="s">
        <v>312</v>
      </c>
      <c r="I997" s="7" t="s">
        <v>32</v>
      </c>
      <c r="J997" s="7" t="s">
        <v>180</v>
      </c>
      <c r="K997" s="7" t="s">
        <v>3308</v>
      </c>
      <c r="L997" s="7" t="s">
        <v>35</v>
      </c>
      <c r="M997" s="7" t="s">
        <v>91</v>
      </c>
      <c r="N997" s="7" t="s">
        <v>262</v>
      </c>
      <c r="O997" s="7">
        <v>41.85</v>
      </c>
      <c r="P997" s="7">
        <v>3</v>
      </c>
      <c r="Q997" s="7">
        <v>14.22</v>
      </c>
      <c r="R997" s="7">
        <v>8.74</v>
      </c>
      <c r="S997" s="7" t="s">
        <v>2972</v>
      </c>
      <c r="T997" s="7">
        <v>76</v>
      </c>
      <c r="U997" s="7" t="s">
        <v>350</v>
      </c>
      <c r="V997" s="7" t="s">
        <v>356</v>
      </c>
      <c r="W997" s="8" t="s">
        <v>58</v>
      </c>
      <c r="X997" s="3">
        <v>45294</v>
      </c>
      <c r="Y997" s="4" t="str">
        <f>TEXT(India_Data[[#This Row],[Order Date]],"YYYY")</f>
        <v>2024</v>
      </c>
      <c r="Z997" s="4" t="str">
        <f>TEXT(India_Data[[#This Row],[Order Date]],"dddd")</f>
        <v>Wednesday</v>
      </c>
      <c r="AA997" s="4" t="str">
        <f>TEXT(India_Data[[#This Row],[Order Date]],"MMMM")</f>
        <v>January</v>
      </c>
      <c r="AB997" s="4">
        <v>45507</v>
      </c>
      <c r="AC997" t="str">
        <f>IF(OR(India_Data[[#This Row],[Dayname]]="Sunday",India_Data[[#This Row],[Dayname]]="Saturday"),"Weekend","Weekday")</f>
        <v>Weekday</v>
      </c>
      <c r="AD997">
        <f>WEEKDAY(India_Data[[#This Row],[Order Date]])</f>
        <v>4</v>
      </c>
      <c r="AE997" t="str">
        <f>IF(OR(India_Data[[#This Row],[Column1]]=1,India_Data[[#This Row],[Column1]]=7),"Weekend","Weekday")</f>
        <v>Weekday</v>
      </c>
      <c r="AF997" s="15">
        <f>WEEKDAY(India_Data[[#This Row],[Order Date]],2)</f>
        <v>3</v>
      </c>
      <c r="AG997" s="15" t="str">
        <f>IF(India_Data[[#This Row],[Column3]]&gt;5,"Weekend","weekday")</f>
        <v>weekday</v>
      </c>
    </row>
    <row r="998" spans="1:33" x14ac:dyDescent="0.35">
      <c r="A998" s="9">
        <v>997</v>
      </c>
      <c r="B998" s="7" t="s">
        <v>3080</v>
      </c>
      <c r="C998" s="7" t="s">
        <v>2928</v>
      </c>
      <c r="D998" s="7" t="s">
        <v>1793</v>
      </c>
      <c r="E998" s="7" t="s">
        <v>1794</v>
      </c>
      <c r="F998" s="7" t="s">
        <v>110</v>
      </c>
      <c r="G998" s="7" t="s">
        <v>1830</v>
      </c>
      <c r="H998" s="7" t="s">
        <v>312</v>
      </c>
      <c r="I998" s="7" t="s">
        <v>32</v>
      </c>
      <c r="J998" s="7" t="s">
        <v>180</v>
      </c>
      <c r="K998" s="7" t="s">
        <v>3309</v>
      </c>
      <c r="L998" s="7" t="s">
        <v>35</v>
      </c>
      <c r="M998" s="7" t="s">
        <v>76</v>
      </c>
      <c r="N998" s="7" t="s">
        <v>3310</v>
      </c>
      <c r="O998" s="7">
        <v>50.85</v>
      </c>
      <c r="P998" s="7">
        <v>3</v>
      </c>
      <c r="Q998" s="7">
        <v>4.05</v>
      </c>
      <c r="R998" s="7">
        <v>6.3</v>
      </c>
      <c r="S998" s="7" t="s">
        <v>2972</v>
      </c>
      <c r="T998" s="7">
        <v>526</v>
      </c>
      <c r="U998" s="7" t="s">
        <v>350</v>
      </c>
      <c r="V998" s="7" t="s">
        <v>375</v>
      </c>
      <c r="W998" s="8" t="s">
        <v>41</v>
      </c>
      <c r="X998" s="3">
        <v>45251</v>
      </c>
      <c r="Y998" s="4" t="str">
        <f>TEXT(India_Data[[#This Row],[Order Date]],"YYYY")</f>
        <v>2023</v>
      </c>
      <c r="Z998" s="4" t="str">
        <f>TEXT(India_Data[[#This Row],[Order Date]],"dddd")</f>
        <v>Tuesday</v>
      </c>
      <c r="AA998" s="4" t="str">
        <f>TEXT(India_Data[[#This Row],[Order Date]],"MMMM")</f>
        <v>November</v>
      </c>
      <c r="AB998" s="4">
        <v>45256</v>
      </c>
      <c r="AC998" t="str">
        <f>IF(OR(India_Data[[#This Row],[Dayname]]="Sunday",India_Data[[#This Row],[Dayname]]="Saturday"),"Weekend","Weekday")</f>
        <v>Weekday</v>
      </c>
      <c r="AD998">
        <f>WEEKDAY(India_Data[[#This Row],[Order Date]])</f>
        <v>3</v>
      </c>
      <c r="AE998" t="str">
        <f>IF(OR(India_Data[[#This Row],[Column1]]=1,India_Data[[#This Row],[Column1]]=7),"Weekend","Weekday")</f>
        <v>Weekday</v>
      </c>
      <c r="AF998" s="15">
        <f>WEEKDAY(India_Data[[#This Row],[Order Date]],2)</f>
        <v>2</v>
      </c>
      <c r="AG998" s="15" t="str">
        <f>IF(India_Data[[#This Row],[Column3]]&gt;5,"Weekend","weekday")</f>
        <v>weekday</v>
      </c>
    </row>
    <row r="999" spans="1:33" x14ac:dyDescent="0.35">
      <c r="A999" s="9">
        <v>998</v>
      </c>
      <c r="B999" s="7" t="s">
        <v>3246</v>
      </c>
      <c r="C999" s="7" t="s">
        <v>2928</v>
      </c>
      <c r="D999" s="7" t="s">
        <v>3100</v>
      </c>
      <c r="E999" s="7" t="s">
        <v>3101</v>
      </c>
      <c r="F999" s="7" t="s">
        <v>110</v>
      </c>
      <c r="G999" s="7" t="s">
        <v>341</v>
      </c>
      <c r="H999" s="7" t="s">
        <v>342</v>
      </c>
      <c r="I999" s="7" t="s">
        <v>32</v>
      </c>
      <c r="J999" s="7" t="s">
        <v>180</v>
      </c>
      <c r="K999" s="7" t="s">
        <v>2729</v>
      </c>
      <c r="L999" s="7" t="s">
        <v>35</v>
      </c>
      <c r="M999" s="7" t="s">
        <v>159</v>
      </c>
      <c r="N999" s="7" t="s">
        <v>2730</v>
      </c>
      <c r="O999" s="7">
        <v>33.299999999999997</v>
      </c>
      <c r="P999" s="7">
        <v>3</v>
      </c>
      <c r="Q999" s="7">
        <v>5.94</v>
      </c>
      <c r="R999" s="7">
        <v>2.81</v>
      </c>
      <c r="S999" s="7" t="s">
        <v>2337</v>
      </c>
      <c r="T999" s="7">
        <v>172</v>
      </c>
      <c r="U999" s="7" t="s">
        <v>350</v>
      </c>
      <c r="V999" s="7" t="s">
        <v>351</v>
      </c>
      <c r="W999" s="8" t="s">
        <v>41</v>
      </c>
      <c r="X999" s="3">
        <v>45129</v>
      </c>
      <c r="Y999" s="4" t="str">
        <f>TEXT(India_Data[[#This Row],[Order Date]],"YYYY")</f>
        <v>2023</v>
      </c>
      <c r="Z999" s="4" t="str">
        <f>TEXT(India_Data[[#This Row],[Order Date]],"dddd")</f>
        <v>Saturday</v>
      </c>
      <c r="AA999" s="4" t="str">
        <f>TEXT(India_Data[[#This Row],[Order Date]],"MMMM")</f>
        <v>July</v>
      </c>
      <c r="AB999" s="4">
        <v>45133</v>
      </c>
      <c r="AC999" t="str">
        <f>IF(OR(India_Data[[#This Row],[Dayname]]="Sunday",India_Data[[#This Row],[Dayname]]="Saturday"),"Weekend","Weekday")</f>
        <v>Weekend</v>
      </c>
      <c r="AD999">
        <f>WEEKDAY(India_Data[[#This Row],[Order Date]])</f>
        <v>7</v>
      </c>
      <c r="AE999" t="str">
        <f>IF(OR(India_Data[[#This Row],[Column1]]=1,India_Data[[#This Row],[Column1]]=7),"Weekend","Weekday")</f>
        <v>Weekend</v>
      </c>
      <c r="AF999" s="15">
        <f>WEEKDAY(India_Data[[#This Row],[Order Date]],2)</f>
        <v>6</v>
      </c>
      <c r="AG999" s="15" t="str">
        <f>IF(India_Data[[#This Row],[Column3]]&gt;5,"Weekend","weekday")</f>
        <v>Weekend</v>
      </c>
    </row>
    <row r="1000" spans="1:33" x14ac:dyDescent="0.35">
      <c r="A1000" s="9">
        <v>999</v>
      </c>
      <c r="B1000" s="7" t="s">
        <v>3565</v>
      </c>
      <c r="C1000" s="7" t="s">
        <v>2928</v>
      </c>
      <c r="D1000" s="7" t="s">
        <v>3566</v>
      </c>
      <c r="E1000" s="7" t="s">
        <v>3567</v>
      </c>
      <c r="F1000" s="7" t="s">
        <v>110</v>
      </c>
      <c r="G1000" s="7" t="s">
        <v>291</v>
      </c>
      <c r="H1000" s="7" t="s">
        <v>63</v>
      </c>
      <c r="I1000" s="7" t="s">
        <v>32</v>
      </c>
      <c r="J1000" s="7" t="s">
        <v>54</v>
      </c>
      <c r="K1000" s="7" t="s">
        <v>1384</v>
      </c>
      <c r="L1000" s="7" t="s">
        <v>35</v>
      </c>
      <c r="M1000" s="7" t="s">
        <v>145</v>
      </c>
      <c r="N1000" s="7" t="s">
        <v>1385</v>
      </c>
      <c r="O1000" s="7">
        <v>86.76</v>
      </c>
      <c r="P1000" s="7">
        <v>3</v>
      </c>
      <c r="Q1000" s="7">
        <v>-38.25</v>
      </c>
      <c r="R1000" s="7">
        <v>10.16</v>
      </c>
      <c r="S1000" s="7" t="s">
        <v>38</v>
      </c>
      <c r="T1000" s="7">
        <v>749</v>
      </c>
      <c r="U1000" s="7" t="s">
        <v>350</v>
      </c>
      <c r="V1000" s="7" t="s">
        <v>356</v>
      </c>
      <c r="W1000" s="8" t="s">
        <v>58</v>
      </c>
      <c r="X1000" s="3">
        <v>45129</v>
      </c>
      <c r="Y1000" s="4" t="str">
        <f>TEXT(India_Data[[#This Row],[Order Date]],"YYYY")</f>
        <v>2023</v>
      </c>
      <c r="Z1000" s="4" t="str">
        <f>TEXT(India_Data[[#This Row],[Order Date]],"dddd")</f>
        <v>Saturday</v>
      </c>
      <c r="AA1000" s="4" t="str">
        <f>TEXT(India_Data[[#This Row],[Order Date]],"MMMM")</f>
        <v>July</v>
      </c>
      <c r="AB1000" s="4">
        <v>45133</v>
      </c>
      <c r="AC1000" t="str">
        <f>IF(OR(India_Data[[#This Row],[Dayname]]="Sunday",India_Data[[#This Row],[Dayname]]="Saturday"),"Weekend","Weekday")</f>
        <v>Weekend</v>
      </c>
      <c r="AD1000">
        <f>WEEKDAY(India_Data[[#This Row],[Order Date]])</f>
        <v>7</v>
      </c>
      <c r="AE1000" t="str">
        <f>IF(OR(India_Data[[#This Row],[Column1]]=1,India_Data[[#This Row],[Column1]]=7),"Weekend","Weekday")</f>
        <v>Weekend</v>
      </c>
      <c r="AF1000" s="15">
        <f>WEEKDAY(India_Data[[#This Row],[Order Date]],2)</f>
        <v>6</v>
      </c>
      <c r="AG1000" s="15" t="str">
        <f>IF(India_Data[[#This Row],[Column3]]&gt;5,"Weekend","weekday")</f>
        <v>Weekend</v>
      </c>
    </row>
    <row r="1001" spans="1:33" x14ac:dyDescent="0.35">
      <c r="A1001" s="9">
        <v>1000</v>
      </c>
      <c r="B1001" s="7" t="s">
        <v>3115</v>
      </c>
      <c r="C1001" s="7" t="s">
        <v>2928</v>
      </c>
      <c r="D1001" s="7" t="s">
        <v>3116</v>
      </c>
      <c r="E1001" s="7" t="s">
        <v>3117</v>
      </c>
      <c r="F1001" s="7" t="s">
        <v>110</v>
      </c>
      <c r="G1001" s="7" t="s">
        <v>907</v>
      </c>
      <c r="H1001" s="7" t="s">
        <v>757</v>
      </c>
      <c r="I1001" s="7" t="s">
        <v>32</v>
      </c>
      <c r="J1001" s="7" t="s">
        <v>180</v>
      </c>
      <c r="K1001" s="7" t="s">
        <v>2630</v>
      </c>
      <c r="L1001" s="7" t="s">
        <v>35</v>
      </c>
      <c r="M1001" s="7" t="s">
        <v>36</v>
      </c>
      <c r="N1001" s="7" t="s">
        <v>2631</v>
      </c>
      <c r="O1001" s="7">
        <v>205.68</v>
      </c>
      <c r="P1001" s="7">
        <v>4</v>
      </c>
      <c r="Q1001" s="7">
        <v>80.16</v>
      </c>
      <c r="R1001" s="7">
        <v>62.34</v>
      </c>
      <c r="S1001" s="7" t="s">
        <v>2972</v>
      </c>
      <c r="T1001" s="7">
        <v>604</v>
      </c>
      <c r="U1001" s="7" t="s">
        <v>350</v>
      </c>
      <c r="V1001" s="7" t="s">
        <v>375</v>
      </c>
      <c r="W1001" s="8" t="s">
        <v>58</v>
      </c>
      <c r="X1001" s="3">
        <v>45316</v>
      </c>
      <c r="Y1001" s="4" t="str">
        <f>TEXT(India_Data[[#This Row],[Order Date]],"YYYY")</f>
        <v>2024</v>
      </c>
      <c r="Z1001" s="4" t="str">
        <f>TEXT(India_Data[[#This Row],[Order Date]],"dddd")</f>
        <v>Thursday</v>
      </c>
      <c r="AA1001" s="4" t="str">
        <f>TEXT(India_Data[[#This Row],[Order Date]],"MMMM")</f>
        <v>January</v>
      </c>
      <c r="AB1001" s="4">
        <v>45320</v>
      </c>
      <c r="AC1001" t="str">
        <f>IF(OR(India_Data[[#This Row],[Dayname]]="Sunday",India_Data[[#This Row],[Dayname]]="Saturday"),"Weekend","Weekday")</f>
        <v>Weekday</v>
      </c>
      <c r="AD1001">
        <f>WEEKDAY(India_Data[[#This Row],[Order Date]])</f>
        <v>5</v>
      </c>
      <c r="AE1001" t="str">
        <f>IF(OR(India_Data[[#This Row],[Column1]]=1,India_Data[[#This Row],[Column1]]=7),"Weekend","Weekday")</f>
        <v>Weekday</v>
      </c>
      <c r="AF1001" s="15">
        <f>WEEKDAY(India_Data[[#This Row],[Order Date]],2)</f>
        <v>4</v>
      </c>
      <c r="AG1001" s="15" t="str">
        <f>IF(India_Data[[#This Row],[Column3]]&gt;5,"Weekend","weekday")</f>
        <v>weekday</v>
      </c>
    </row>
    <row r="1002" spans="1:33" x14ac:dyDescent="0.35">
      <c r="A1002" s="9">
        <v>1001</v>
      </c>
      <c r="B1002" s="7" t="s">
        <v>2969</v>
      </c>
      <c r="C1002" s="7" t="s">
        <v>2928</v>
      </c>
      <c r="D1002" s="7" t="s">
        <v>2970</v>
      </c>
      <c r="E1002" s="7" t="s">
        <v>2971</v>
      </c>
      <c r="F1002" s="7" t="s">
        <v>110</v>
      </c>
      <c r="G1002" s="7" t="s">
        <v>260</v>
      </c>
      <c r="H1002" s="7" t="s">
        <v>260</v>
      </c>
      <c r="I1002" s="7" t="s">
        <v>32</v>
      </c>
      <c r="J1002" s="7" t="s">
        <v>33</v>
      </c>
      <c r="K1002" s="7" t="s">
        <v>3311</v>
      </c>
      <c r="L1002" s="7" t="s">
        <v>35</v>
      </c>
      <c r="M1002" s="7" t="s">
        <v>84</v>
      </c>
      <c r="N1002" s="7" t="s">
        <v>3312</v>
      </c>
      <c r="O1002" s="7">
        <v>30.12</v>
      </c>
      <c r="P1002" s="7">
        <v>4</v>
      </c>
      <c r="Q1002" s="7">
        <v>3.84</v>
      </c>
      <c r="R1002" s="7">
        <v>5.44</v>
      </c>
      <c r="S1002" s="7" t="s">
        <v>2972</v>
      </c>
      <c r="T1002" s="7">
        <v>426</v>
      </c>
      <c r="U1002" s="7" t="s">
        <v>350</v>
      </c>
      <c r="V1002" s="7" t="s">
        <v>362</v>
      </c>
      <c r="W1002" s="8" t="s">
        <v>41</v>
      </c>
      <c r="X1002" s="3">
        <v>45266</v>
      </c>
      <c r="Y1002" s="4" t="str">
        <f>TEXT(India_Data[[#This Row],[Order Date]],"YYYY")</f>
        <v>2023</v>
      </c>
      <c r="Z1002" s="4" t="str">
        <f>TEXT(India_Data[[#This Row],[Order Date]],"dddd")</f>
        <v>Wednesday</v>
      </c>
      <c r="AA1002" s="4" t="str">
        <f>TEXT(India_Data[[#This Row],[Order Date]],"MMMM")</f>
        <v>December</v>
      </c>
      <c r="AB1002" s="4">
        <v>45094</v>
      </c>
      <c r="AC1002" t="str">
        <f>IF(OR(India_Data[[#This Row],[Dayname]]="Sunday",India_Data[[#This Row],[Dayname]]="Saturday"),"Weekend","Weekday")</f>
        <v>Weekday</v>
      </c>
      <c r="AD1002">
        <f>WEEKDAY(India_Data[[#This Row],[Order Date]])</f>
        <v>4</v>
      </c>
      <c r="AE1002" t="str">
        <f>IF(OR(India_Data[[#This Row],[Column1]]=1,India_Data[[#This Row],[Column1]]=7),"Weekend","Weekday")</f>
        <v>Weekday</v>
      </c>
      <c r="AF1002" s="15">
        <f>WEEKDAY(India_Data[[#This Row],[Order Date]],2)</f>
        <v>3</v>
      </c>
      <c r="AG1002" s="15" t="str">
        <f>IF(India_Data[[#This Row],[Column3]]&gt;5,"Weekend","weekday")</f>
        <v>weekday</v>
      </c>
    </row>
    <row r="1003" spans="1:33" x14ac:dyDescent="0.35">
      <c r="A1003" s="9">
        <v>1002</v>
      </c>
      <c r="B1003" s="7" t="s">
        <v>2969</v>
      </c>
      <c r="C1003" s="7" t="s">
        <v>2928</v>
      </c>
      <c r="D1003" s="7" t="s">
        <v>2970</v>
      </c>
      <c r="E1003" s="7" t="s">
        <v>2971</v>
      </c>
      <c r="F1003" s="7" t="s">
        <v>110</v>
      </c>
      <c r="G1003" s="7" t="s">
        <v>260</v>
      </c>
      <c r="H1003" s="7" t="s">
        <v>260</v>
      </c>
      <c r="I1003" s="7" t="s">
        <v>32</v>
      </c>
      <c r="J1003" s="7" t="s">
        <v>33</v>
      </c>
      <c r="K1003" s="7" t="s">
        <v>1454</v>
      </c>
      <c r="L1003" s="7" t="s">
        <v>35</v>
      </c>
      <c r="M1003" s="7" t="s">
        <v>76</v>
      </c>
      <c r="N1003" s="7" t="s">
        <v>1455</v>
      </c>
      <c r="O1003" s="7">
        <v>68.16</v>
      </c>
      <c r="P1003" s="7">
        <v>4</v>
      </c>
      <c r="Q1003" s="7">
        <v>29.28</v>
      </c>
      <c r="R1003" s="7">
        <v>5.16</v>
      </c>
      <c r="S1003" s="7" t="s">
        <v>2972</v>
      </c>
      <c r="T1003" s="7">
        <v>699</v>
      </c>
      <c r="U1003" s="7" t="s">
        <v>350</v>
      </c>
      <c r="V1003" s="7" t="s">
        <v>351</v>
      </c>
      <c r="W1003" s="8" t="s">
        <v>58</v>
      </c>
      <c r="X1003" s="3">
        <v>44573</v>
      </c>
      <c r="Y1003" s="4" t="str">
        <f>TEXT(India_Data[[#This Row],[Order Date]],"YYYY")</f>
        <v>2022</v>
      </c>
      <c r="Z1003" s="4" t="str">
        <f>TEXT(India_Data[[#This Row],[Order Date]],"dddd")</f>
        <v>Wednesday</v>
      </c>
      <c r="AA1003" s="4" t="str">
        <f>TEXT(India_Data[[#This Row],[Order Date]],"MMMM")</f>
        <v>January</v>
      </c>
      <c r="AB1003" s="4">
        <v>44754</v>
      </c>
      <c r="AC1003" t="str">
        <f>IF(OR(India_Data[[#This Row],[Dayname]]="Sunday",India_Data[[#This Row],[Dayname]]="Saturday"),"Weekend","Weekday")</f>
        <v>Weekday</v>
      </c>
      <c r="AD1003">
        <f>WEEKDAY(India_Data[[#This Row],[Order Date]])</f>
        <v>4</v>
      </c>
      <c r="AE1003" t="str">
        <f>IF(OR(India_Data[[#This Row],[Column1]]=1,India_Data[[#This Row],[Column1]]=7),"Weekend","Weekday")</f>
        <v>Weekday</v>
      </c>
      <c r="AF1003" s="15">
        <f>WEEKDAY(India_Data[[#This Row],[Order Date]],2)</f>
        <v>3</v>
      </c>
      <c r="AG1003" s="15" t="str">
        <f>IF(India_Data[[#This Row],[Column3]]&gt;5,"Weekend","weekday")</f>
        <v>weekday</v>
      </c>
    </row>
    <row r="1004" spans="1:33" x14ac:dyDescent="0.35">
      <c r="A1004" s="9">
        <v>1003</v>
      </c>
      <c r="B1004" s="7" t="s">
        <v>3263</v>
      </c>
      <c r="C1004" s="7" t="s">
        <v>2928</v>
      </c>
      <c r="D1004" s="7" t="s">
        <v>572</v>
      </c>
      <c r="E1004" s="7" t="s">
        <v>573</v>
      </c>
      <c r="F1004" s="7" t="s">
        <v>110</v>
      </c>
      <c r="G1004" s="7" t="s">
        <v>2950</v>
      </c>
      <c r="H1004" s="7" t="s">
        <v>157</v>
      </c>
      <c r="I1004" s="7" t="s">
        <v>32</v>
      </c>
      <c r="J1004" s="7" t="s">
        <v>47</v>
      </c>
      <c r="K1004" s="7" t="s">
        <v>1125</v>
      </c>
      <c r="L1004" s="7" t="s">
        <v>35</v>
      </c>
      <c r="M1004" s="7" t="s">
        <v>76</v>
      </c>
      <c r="N1004" s="7" t="s">
        <v>1126</v>
      </c>
      <c r="O1004" s="7">
        <v>74.760000000000005</v>
      </c>
      <c r="P1004" s="7">
        <v>4</v>
      </c>
      <c r="Q1004" s="7">
        <v>2.16</v>
      </c>
      <c r="R1004" s="7">
        <v>11.97</v>
      </c>
      <c r="S1004" s="7" t="s">
        <v>2337</v>
      </c>
      <c r="T1004" s="7">
        <v>687</v>
      </c>
      <c r="U1004" s="7" t="s">
        <v>350</v>
      </c>
      <c r="V1004" s="7" t="s">
        <v>356</v>
      </c>
      <c r="W1004" s="8" t="s">
        <v>41</v>
      </c>
      <c r="X1004" s="3">
        <v>45168</v>
      </c>
      <c r="Y1004" s="4" t="str">
        <f>TEXT(India_Data[[#This Row],[Order Date]],"YYYY")</f>
        <v>2023</v>
      </c>
      <c r="Z1004" s="4" t="str">
        <f>TEXT(India_Data[[#This Row],[Order Date]],"dddd")</f>
        <v>Wednesday</v>
      </c>
      <c r="AA1004" s="4" t="str">
        <f>TEXT(India_Data[[#This Row],[Order Date]],"MMMM")</f>
        <v>August</v>
      </c>
      <c r="AB1004" s="4">
        <v>45055</v>
      </c>
      <c r="AC1004" t="str">
        <f>IF(OR(India_Data[[#This Row],[Dayname]]="Sunday",India_Data[[#This Row],[Dayname]]="Saturday"),"Weekend","Weekday")</f>
        <v>Weekday</v>
      </c>
      <c r="AD1004">
        <f>WEEKDAY(India_Data[[#This Row],[Order Date]])</f>
        <v>4</v>
      </c>
      <c r="AE1004" t="str">
        <f>IF(OR(India_Data[[#This Row],[Column1]]=1,India_Data[[#This Row],[Column1]]=7),"Weekend","Weekday")</f>
        <v>Weekday</v>
      </c>
      <c r="AF1004" s="15">
        <f>WEEKDAY(India_Data[[#This Row],[Order Date]],2)</f>
        <v>3</v>
      </c>
      <c r="AG1004" s="15" t="str">
        <f>IF(India_Data[[#This Row],[Column3]]&gt;5,"Weekend","weekday")</f>
        <v>weekday</v>
      </c>
    </row>
    <row r="1005" spans="1:33" x14ac:dyDescent="0.35">
      <c r="A1005" s="9">
        <v>1004</v>
      </c>
      <c r="B1005" s="7" t="s">
        <v>3568</v>
      </c>
      <c r="C1005" s="7" t="s">
        <v>2928</v>
      </c>
      <c r="D1005" s="7" t="s">
        <v>661</v>
      </c>
      <c r="E1005" s="7" t="s">
        <v>662</v>
      </c>
      <c r="F1005" s="7" t="s">
        <v>110</v>
      </c>
      <c r="G1005" s="7" t="s">
        <v>786</v>
      </c>
      <c r="H1005" s="7" t="s">
        <v>63</v>
      </c>
      <c r="I1005" s="7" t="s">
        <v>32</v>
      </c>
      <c r="J1005" s="7" t="s">
        <v>54</v>
      </c>
      <c r="K1005" s="7" t="s">
        <v>606</v>
      </c>
      <c r="L1005" s="7" t="s">
        <v>35</v>
      </c>
      <c r="M1005" s="7" t="s">
        <v>36</v>
      </c>
      <c r="N1005" s="7" t="s">
        <v>607</v>
      </c>
      <c r="O1005" s="7">
        <v>28.08</v>
      </c>
      <c r="P1005" s="7">
        <v>4</v>
      </c>
      <c r="Q1005" s="7">
        <v>0.48</v>
      </c>
      <c r="R1005" s="7">
        <v>3.39</v>
      </c>
      <c r="S1005" s="7" t="s">
        <v>38</v>
      </c>
      <c r="T1005" s="7">
        <v>397</v>
      </c>
      <c r="U1005" s="7" t="s">
        <v>350</v>
      </c>
      <c r="V1005" s="7" t="s">
        <v>375</v>
      </c>
      <c r="W1005" s="8" t="s">
        <v>41</v>
      </c>
      <c r="X1005" s="3">
        <v>45279</v>
      </c>
      <c r="Y1005" s="4" t="str">
        <f>TEXT(India_Data[[#This Row],[Order Date]],"YYYY")</f>
        <v>2023</v>
      </c>
      <c r="Z1005" s="4" t="str">
        <f>TEXT(India_Data[[#This Row],[Order Date]],"dddd")</f>
        <v>Tuesday</v>
      </c>
      <c r="AA1005" s="4" t="str">
        <f>TEXT(India_Data[[#This Row],[Order Date]],"MMMM")</f>
        <v>December</v>
      </c>
      <c r="AB1005" s="4">
        <v>45284</v>
      </c>
      <c r="AC1005" t="str">
        <f>IF(OR(India_Data[[#This Row],[Dayname]]="Sunday",India_Data[[#This Row],[Dayname]]="Saturday"),"Weekend","Weekday")</f>
        <v>Weekday</v>
      </c>
      <c r="AD1005">
        <f>WEEKDAY(India_Data[[#This Row],[Order Date]])</f>
        <v>3</v>
      </c>
      <c r="AE1005" t="str">
        <f>IF(OR(India_Data[[#This Row],[Column1]]=1,India_Data[[#This Row],[Column1]]=7),"Weekend","Weekday")</f>
        <v>Weekday</v>
      </c>
      <c r="AF1005" s="15">
        <f>WEEKDAY(India_Data[[#This Row],[Order Date]],2)</f>
        <v>2</v>
      </c>
      <c r="AG1005" s="15" t="str">
        <f>IF(India_Data[[#This Row],[Column3]]&gt;5,"Weekend","weekday")</f>
        <v>weekday</v>
      </c>
    </row>
    <row r="1006" spans="1:33" x14ac:dyDescent="0.35">
      <c r="A1006" s="9">
        <v>1005</v>
      </c>
      <c r="B1006" s="7" t="s">
        <v>3313</v>
      </c>
      <c r="C1006" s="7" t="s">
        <v>2928</v>
      </c>
      <c r="D1006" s="7" t="s">
        <v>3314</v>
      </c>
      <c r="E1006" s="7" t="s">
        <v>3315</v>
      </c>
      <c r="F1006" s="7" t="s">
        <v>110</v>
      </c>
      <c r="G1006" s="7" t="s">
        <v>45</v>
      </c>
      <c r="H1006" s="7" t="s">
        <v>46</v>
      </c>
      <c r="I1006" s="7" t="s">
        <v>32</v>
      </c>
      <c r="J1006" s="7" t="s">
        <v>47</v>
      </c>
      <c r="K1006" s="7" t="s">
        <v>3316</v>
      </c>
      <c r="L1006" s="7" t="s">
        <v>35</v>
      </c>
      <c r="M1006" s="7" t="s">
        <v>84</v>
      </c>
      <c r="N1006" s="7" t="s">
        <v>3317</v>
      </c>
      <c r="O1006" s="7">
        <v>61.2</v>
      </c>
      <c r="P1006" s="7">
        <v>5</v>
      </c>
      <c r="Q1006" s="7">
        <v>21.9</v>
      </c>
      <c r="R1006" s="7">
        <v>7.39</v>
      </c>
      <c r="S1006" s="7" t="s">
        <v>2337</v>
      </c>
      <c r="T1006" s="7">
        <v>390</v>
      </c>
      <c r="U1006" s="7" t="s">
        <v>350</v>
      </c>
      <c r="V1006" s="7" t="s">
        <v>362</v>
      </c>
      <c r="W1006" s="8" t="s">
        <v>41</v>
      </c>
      <c r="X1006" s="3">
        <v>45291</v>
      </c>
      <c r="Y1006" s="4" t="str">
        <f>TEXT(India_Data[[#This Row],[Order Date]],"YYYY")</f>
        <v>2023</v>
      </c>
      <c r="Z1006" s="4" t="str">
        <f>TEXT(India_Data[[#This Row],[Order Date]],"dddd")</f>
        <v>Sunday</v>
      </c>
      <c r="AA1006" s="4" t="str">
        <f>TEXT(India_Data[[#This Row],[Order Date]],"MMMM")</f>
        <v>December</v>
      </c>
      <c r="AB1006" s="4">
        <v>45383</v>
      </c>
      <c r="AC1006" t="str">
        <f>IF(OR(India_Data[[#This Row],[Dayname]]="Sunday",India_Data[[#This Row],[Dayname]]="Saturday"),"Weekend","Weekday")</f>
        <v>Weekend</v>
      </c>
      <c r="AD1006">
        <f>WEEKDAY(India_Data[[#This Row],[Order Date]])</f>
        <v>1</v>
      </c>
      <c r="AE1006" t="str">
        <f>IF(OR(India_Data[[#This Row],[Column1]]=1,India_Data[[#This Row],[Column1]]=7),"Weekend","Weekday")</f>
        <v>Weekend</v>
      </c>
      <c r="AF1006" s="15">
        <f>WEEKDAY(India_Data[[#This Row],[Order Date]],2)</f>
        <v>7</v>
      </c>
      <c r="AG1006" s="15" t="str">
        <f>IF(India_Data[[#This Row],[Column3]]&gt;5,"Weekend","weekday")</f>
        <v>Weekend</v>
      </c>
    </row>
    <row r="1007" spans="1:33" x14ac:dyDescent="0.35">
      <c r="A1007" s="9">
        <v>1006</v>
      </c>
      <c r="B1007" s="7" t="s">
        <v>3081</v>
      </c>
      <c r="C1007" s="7" t="s">
        <v>2928</v>
      </c>
      <c r="D1007" s="7" t="s">
        <v>3082</v>
      </c>
      <c r="E1007" s="7" t="s">
        <v>3083</v>
      </c>
      <c r="F1007" s="7" t="s">
        <v>110</v>
      </c>
      <c r="G1007" s="7" t="s">
        <v>1339</v>
      </c>
      <c r="H1007" s="7" t="s">
        <v>312</v>
      </c>
      <c r="I1007" s="7" t="s">
        <v>32</v>
      </c>
      <c r="J1007" s="7" t="s">
        <v>180</v>
      </c>
      <c r="K1007" s="7" t="s">
        <v>3318</v>
      </c>
      <c r="L1007" s="7" t="s">
        <v>35</v>
      </c>
      <c r="M1007" s="7" t="s">
        <v>36</v>
      </c>
      <c r="N1007" s="7" t="s">
        <v>3319</v>
      </c>
      <c r="O1007" s="7">
        <v>44.31</v>
      </c>
      <c r="P1007" s="7">
        <v>7</v>
      </c>
      <c r="Q1007" s="7">
        <v>21.21</v>
      </c>
      <c r="R1007" s="7">
        <v>3.98</v>
      </c>
      <c r="S1007" s="7" t="s">
        <v>38</v>
      </c>
      <c r="T1007" s="7">
        <v>476</v>
      </c>
      <c r="U1007" s="7" t="s">
        <v>350</v>
      </c>
      <c r="V1007" s="7" t="s">
        <v>375</v>
      </c>
      <c r="W1007" s="8" t="s">
        <v>58</v>
      </c>
      <c r="X1007" s="3">
        <v>45399</v>
      </c>
      <c r="Y1007" s="4" t="str">
        <f>TEXT(India_Data[[#This Row],[Order Date]],"YYYY")</f>
        <v>2024</v>
      </c>
      <c r="Z1007" s="4" t="str">
        <f>TEXT(India_Data[[#This Row],[Order Date]],"dddd")</f>
        <v>Wednesday</v>
      </c>
      <c r="AA1007" s="4" t="str">
        <f>TEXT(India_Data[[#This Row],[Order Date]],"MMMM")</f>
        <v>April</v>
      </c>
      <c r="AB1007" s="4">
        <v>45404</v>
      </c>
      <c r="AC1007" t="str">
        <f>IF(OR(India_Data[[#This Row],[Dayname]]="Sunday",India_Data[[#This Row],[Dayname]]="Saturday"),"Weekend","Weekday")</f>
        <v>Weekday</v>
      </c>
      <c r="AD1007">
        <f>WEEKDAY(India_Data[[#This Row],[Order Date]])</f>
        <v>4</v>
      </c>
      <c r="AE1007" t="str">
        <f>IF(OR(India_Data[[#This Row],[Column1]]=1,India_Data[[#This Row],[Column1]]=7),"Weekend","Weekday")</f>
        <v>Weekday</v>
      </c>
      <c r="AF1007" s="15">
        <f>WEEKDAY(India_Data[[#This Row],[Order Date]],2)</f>
        <v>3</v>
      </c>
      <c r="AG1007" s="15" t="str">
        <f>IF(India_Data[[#This Row],[Column3]]&gt;5,"Weekend","weekday")</f>
        <v>weekday</v>
      </c>
    </row>
    <row r="1008" spans="1:33" x14ac:dyDescent="0.35">
      <c r="A1008" s="9">
        <v>1007</v>
      </c>
      <c r="B1008" s="7" t="s">
        <v>2953</v>
      </c>
      <c r="C1008" s="7" t="s">
        <v>2928</v>
      </c>
      <c r="D1008" s="7" t="s">
        <v>2954</v>
      </c>
      <c r="E1008" s="7" t="s">
        <v>2955</v>
      </c>
      <c r="F1008" s="7" t="s">
        <v>110</v>
      </c>
      <c r="G1008" s="7" t="s">
        <v>318</v>
      </c>
      <c r="H1008" s="7" t="s">
        <v>124</v>
      </c>
      <c r="I1008" s="7" t="s">
        <v>32</v>
      </c>
      <c r="J1008" s="7" t="s">
        <v>47</v>
      </c>
      <c r="K1008" s="7" t="s">
        <v>3257</v>
      </c>
      <c r="L1008" s="7" t="s">
        <v>35</v>
      </c>
      <c r="M1008" s="7" t="s">
        <v>98</v>
      </c>
      <c r="N1008" s="7" t="s">
        <v>3258</v>
      </c>
      <c r="O1008" s="7">
        <v>258.12</v>
      </c>
      <c r="P1008" s="7">
        <v>9</v>
      </c>
      <c r="Q1008" s="7">
        <v>92.88</v>
      </c>
      <c r="R1008" s="7">
        <v>46.11</v>
      </c>
      <c r="S1008" s="7" t="s">
        <v>38</v>
      </c>
      <c r="T1008" s="7">
        <v>124</v>
      </c>
      <c r="U1008" s="7" t="s">
        <v>350</v>
      </c>
      <c r="V1008" s="7" t="s">
        <v>362</v>
      </c>
      <c r="W1008" s="8" t="s">
        <v>58</v>
      </c>
      <c r="X1008" s="3">
        <v>45582</v>
      </c>
      <c r="Y1008" s="4" t="str">
        <f>TEXT(India_Data[[#This Row],[Order Date]],"YYYY")</f>
        <v>2024</v>
      </c>
      <c r="Z1008" s="4" t="str">
        <f>TEXT(India_Data[[#This Row],[Order Date]],"dddd")</f>
        <v>Thursday</v>
      </c>
      <c r="AA1008" s="4" t="str">
        <f>TEXT(India_Data[[#This Row],[Order Date]],"MMMM")</f>
        <v>October</v>
      </c>
      <c r="AB1008" s="4">
        <v>45588</v>
      </c>
      <c r="AC1008" t="str">
        <f>IF(OR(India_Data[[#This Row],[Dayname]]="Sunday",India_Data[[#This Row],[Dayname]]="Saturday"),"Weekend","Weekday")</f>
        <v>Weekday</v>
      </c>
      <c r="AD1008">
        <f>WEEKDAY(India_Data[[#This Row],[Order Date]])</f>
        <v>5</v>
      </c>
      <c r="AE1008" t="str">
        <f>IF(OR(India_Data[[#This Row],[Column1]]=1,India_Data[[#This Row],[Column1]]=7),"Weekend","Weekday")</f>
        <v>Weekday</v>
      </c>
      <c r="AF1008" s="15">
        <f>WEEKDAY(India_Data[[#This Row],[Order Date]],2)</f>
        <v>4</v>
      </c>
      <c r="AG1008" s="15" t="str">
        <f>IF(India_Data[[#This Row],[Column3]]&gt;5,"Weekend","weekday")</f>
        <v>weekday</v>
      </c>
    </row>
    <row r="1009" spans="1:33" x14ac:dyDescent="0.35">
      <c r="A1009" s="9">
        <v>1008</v>
      </c>
      <c r="B1009" s="7" t="s">
        <v>3568</v>
      </c>
      <c r="C1009" s="7" t="s">
        <v>2928</v>
      </c>
      <c r="D1009" s="7" t="s">
        <v>661</v>
      </c>
      <c r="E1009" s="7" t="s">
        <v>662</v>
      </c>
      <c r="F1009" s="7" t="s">
        <v>110</v>
      </c>
      <c r="G1009" s="7" t="s">
        <v>786</v>
      </c>
      <c r="H1009" s="7" t="s">
        <v>63</v>
      </c>
      <c r="I1009" s="7" t="s">
        <v>32</v>
      </c>
      <c r="J1009" s="7" t="s">
        <v>54</v>
      </c>
      <c r="K1009" s="7" t="s">
        <v>596</v>
      </c>
      <c r="L1009" s="7" t="s">
        <v>35</v>
      </c>
      <c r="M1009" s="7" t="s">
        <v>36</v>
      </c>
      <c r="N1009" s="7" t="s">
        <v>597</v>
      </c>
      <c r="O1009" s="7">
        <v>254.34</v>
      </c>
      <c r="P1009" s="7">
        <v>9</v>
      </c>
      <c r="Q1009" s="7">
        <v>106.65</v>
      </c>
      <c r="R1009" s="7">
        <v>18.649999999999999</v>
      </c>
      <c r="S1009" s="7" t="s">
        <v>38</v>
      </c>
      <c r="T1009" s="7">
        <v>15</v>
      </c>
      <c r="U1009" s="7" t="s">
        <v>350</v>
      </c>
      <c r="V1009" s="7" t="s">
        <v>351</v>
      </c>
      <c r="W1009" s="8" t="s">
        <v>58</v>
      </c>
      <c r="X1009" s="3">
        <v>44919</v>
      </c>
      <c r="Y1009" s="4" t="str">
        <f>TEXT(India_Data[[#This Row],[Order Date]],"YYYY")</f>
        <v>2022</v>
      </c>
      <c r="Z1009" s="4" t="str">
        <f>TEXT(India_Data[[#This Row],[Order Date]],"dddd")</f>
        <v>Saturday</v>
      </c>
      <c r="AA1009" s="4" t="str">
        <f>TEXT(India_Data[[#This Row],[Order Date]],"MMMM")</f>
        <v>December</v>
      </c>
      <c r="AB1009" s="4">
        <v>44923</v>
      </c>
      <c r="AC1009" t="str">
        <f>IF(OR(India_Data[[#This Row],[Dayname]]="Sunday",India_Data[[#This Row],[Dayname]]="Saturday"),"Weekend","Weekday")</f>
        <v>Weekend</v>
      </c>
      <c r="AD1009">
        <f>WEEKDAY(India_Data[[#This Row],[Order Date]])</f>
        <v>7</v>
      </c>
      <c r="AE1009" t="str">
        <f>IF(OR(India_Data[[#This Row],[Column1]]=1,India_Data[[#This Row],[Column1]]=7),"Weekend","Weekday")</f>
        <v>Weekend</v>
      </c>
      <c r="AF1009" s="15">
        <f>WEEKDAY(India_Data[[#This Row],[Order Date]],2)</f>
        <v>6</v>
      </c>
      <c r="AG1009" s="15" t="str">
        <f>IF(India_Data[[#This Row],[Column3]]&gt;5,"Weekend","weekday")</f>
        <v>Weekend</v>
      </c>
    </row>
    <row r="1010" spans="1:33" x14ac:dyDescent="0.35">
      <c r="A1010" s="9">
        <v>1009</v>
      </c>
      <c r="B1010" s="7" t="s">
        <v>3568</v>
      </c>
      <c r="C1010" s="7" t="s">
        <v>2928</v>
      </c>
      <c r="D1010" s="7" t="s">
        <v>661</v>
      </c>
      <c r="E1010" s="7" t="s">
        <v>662</v>
      </c>
      <c r="F1010" s="7" t="s">
        <v>110</v>
      </c>
      <c r="G1010" s="7" t="s">
        <v>786</v>
      </c>
      <c r="H1010" s="7" t="s">
        <v>63</v>
      </c>
      <c r="I1010" s="7" t="s">
        <v>32</v>
      </c>
      <c r="J1010" s="7" t="s">
        <v>54</v>
      </c>
      <c r="K1010" s="7" t="s">
        <v>1319</v>
      </c>
      <c r="L1010" s="7" t="s">
        <v>35</v>
      </c>
      <c r="M1010" s="7" t="s">
        <v>36</v>
      </c>
      <c r="N1010" s="7" t="s">
        <v>213</v>
      </c>
      <c r="O1010" s="7">
        <v>65.34</v>
      </c>
      <c r="P1010" s="7">
        <v>9</v>
      </c>
      <c r="Q1010" s="7">
        <v>11.61</v>
      </c>
      <c r="R1010" s="7">
        <v>8.16</v>
      </c>
      <c r="S1010" s="7" t="s">
        <v>38</v>
      </c>
      <c r="T1010" s="7">
        <v>570</v>
      </c>
      <c r="U1010" s="7" t="s">
        <v>350</v>
      </c>
      <c r="V1010" s="7" t="s">
        <v>356</v>
      </c>
      <c r="W1010" s="8" t="s">
        <v>41</v>
      </c>
      <c r="X1010" s="3">
        <v>45099</v>
      </c>
      <c r="Y1010" s="4" t="str">
        <f>TEXT(India_Data[[#This Row],[Order Date]],"YYYY")</f>
        <v>2023</v>
      </c>
      <c r="Z1010" s="4" t="str">
        <f>TEXT(India_Data[[#This Row],[Order Date]],"dddd")</f>
        <v>Thursday</v>
      </c>
      <c r="AA1010" s="4" t="str">
        <f>TEXT(India_Data[[#This Row],[Order Date]],"MMMM")</f>
        <v>June</v>
      </c>
      <c r="AB1010" s="4">
        <v>45104</v>
      </c>
      <c r="AC1010" t="str">
        <f>IF(OR(India_Data[[#This Row],[Dayname]]="Sunday",India_Data[[#This Row],[Dayname]]="Saturday"),"Weekend","Weekday")</f>
        <v>Weekday</v>
      </c>
      <c r="AD1010">
        <f>WEEKDAY(India_Data[[#This Row],[Order Date]])</f>
        <v>5</v>
      </c>
      <c r="AE1010" t="str">
        <f>IF(OR(India_Data[[#This Row],[Column1]]=1,India_Data[[#This Row],[Column1]]=7),"Weekend","Weekday")</f>
        <v>Weekday</v>
      </c>
      <c r="AF1010" s="15">
        <f>WEEKDAY(India_Data[[#This Row],[Order Date]],2)</f>
        <v>4</v>
      </c>
      <c r="AG1010" s="15" t="str">
        <f>IF(India_Data[[#This Row],[Column3]]&gt;5,"Weekend","weekday")</f>
        <v>weekday</v>
      </c>
    </row>
    <row r="1011" spans="1:33" x14ac:dyDescent="0.35">
      <c r="A1011" s="9">
        <v>1010</v>
      </c>
      <c r="B1011" s="7" t="s">
        <v>2949</v>
      </c>
      <c r="C1011" s="7" t="s">
        <v>2928</v>
      </c>
      <c r="D1011" s="7" t="s">
        <v>133</v>
      </c>
      <c r="E1011" s="7" t="s">
        <v>134</v>
      </c>
      <c r="F1011" s="7" t="s">
        <v>110</v>
      </c>
      <c r="G1011" s="7" t="s">
        <v>2950</v>
      </c>
      <c r="H1011" s="7" t="s">
        <v>157</v>
      </c>
      <c r="I1011" s="7" t="s">
        <v>32</v>
      </c>
      <c r="J1011" s="7" t="s">
        <v>47</v>
      </c>
      <c r="K1011" s="7" t="s">
        <v>3320</v>
      </c>
      <c r="L1011" s="7" t="s">
        <v>35</v>
      </c>
      <c r="M1011" s="7" t="s">
        <v>76</v>
      </c>
      <c r="N1011" s="7" t="s">
        <v>3321</v>
      </c>
      <c r="O1011" s="7">
        <v>23.49</v>
      </c>
      <c r="P1011" s="7">
        <v>1</v>
      </c>
      <c r="Q1011" s="7">
        <v>1.62</v>
      </c>
      <c r="R1011" s="7">
        <v>2.36</v>
      </c>
      <c r="S1011" s="7" t="s">
        <v>38</v>
      </c>
      <c r="T1011" s="7">
        <v>88</v>
      </c>
      <c r="U1011" s="7" t="s">
        <v>350</v>
      </c>
      <c r="V1011" s="7" t="s">
        <v>375</v>
      </c>
      <c r="W1011" s="8" t="s">
        <v>41</v>
      </c>
      <c r="X1011" s="3">
        <v>44424</v>
      </c>
      <c r="Y1011" s="4" t="str">
        <f>TEXT(India_Data[[#This Row],[Order Date]],"YYYY")</f>
        <v>2021</v>
      </c>
      <c r="Z1011" s="4" t="str">
        <f>TEXT(India_Data[[#This Row],[Order Date]],"dddd")</f>
        <v>Monday</v>
      </c>
      <c r="AA1011" s="4" t="str">
        <f>TEXT(India_Data[[#This Row],[Order Date]],"MMMM")</f>
        <v>August</v>
      </c>
      <c r="AB1011" s="4">
        <v>44428</v>
      </c>
      <c r="AC1011" t="str">
        <f>IF(OR(India_Data[[#This Row],[Dayname]]="Sunday",India_Data[[#This Row],[Dayname]]="Saturday"),"Weekend","Weekday")</f>
        <v>Weekday</v>
      </c>
      <c r="AD1011">
        <f>WEEKDAY(India_Data[[#This Row],[Order Date]])</f>
        <v>2</v>
      </c>
      <c r="AE1011" t="str">
        <f>IF(OR(India_Data[[#This Row],[Column1]]=1,India_Data[[#This Row],[Column1]]=7),"Weekend","Weekday")</f>
        <v>Weekday</v>
      </c>
      <c r="AF1011" s="15">
        <f>WEEKDAY(India_Data[[#This Row],[Order Date]],2)</f>
        <v>1</v>
      </c>
      <c r="AG1011" s="15" t="str">
        <f>IF(India_Data[[#This Row],[Column3]]&gt;5,"Weekend","weekday")</f>
        <v>weekday</v>
      </c>
    </row>
    <row r="1012" spans="1:33" x14ac:dyDescent="0.35">
      <c r="A1012" s="9">
        <v>1011</v>
      </c>
      <c r="B1012" s="7" t="s">
        <v>3507</v>
      </c>
      <c r="C1012" s="7" t="s">
        <v>2928</v>
      </c>
      <c r="D1012" s="7" t="s">
        <v>3508</v>
      </c>
      <c r="E1012" s="7" t="s">
        <v>3509</v>
      </c>
      <c r="F1012" s="7" t="s">
        <v>110</v>
      </c>
      <c r="G1012" s="7" t="s">
        <v>74</v>
      </c>
      <c r="H1012" s="7" t="s">
        <v>63</v>
      </c>
      <c r="I1012" s="7" t="s">
        <v>32</v>
      </c>
      <c r="J1012" s="7" t="s">
        <v>54</v>
      </c>
      <c r="K1012" s="7" t="s">
        <v>3569</v>
      </c>
      <c r="L1012" s="7" t="s">
        <v>35</v>
      </c>
      <c r="M1012" s="7" t="s">
        <v>159</v>
      </c>
      <c r="N1012" s="7" t="s">
        <v>3570</v>
      </c>
      <c r="O1012" s="7">
        <v>26.37</v>
      </c>
      <c r="P1012" s="7">
        <v>1</v>
      </c>
      <c r="Q1012" s="7">
        <v>1.29</v>
      </c>
      <c r="R1012" s="7">
        <v>2.02</v>
      </c>
      <c r="S1012" s="7" t="s">
        <v>38</v>
      </c>
      <c r="T1012" s="7">
        <v>685</v>
      </c>
      <c r="U1012" s="7" t="s">
        <v>350</v>
      </c>
      <c r="V1012" s="7" t="s">
        <v>362</v>
      </c>
      <c r="W1012" s="8" t="s">
        <v>58</v>
      </c>
      <c r="X1012" s="3">
        <v>45014</v>
      </c>
      <c r="Y1012" s="4" t="str">
        <f>TEXT(India_Data[[#This Row],[Order Date]],"YYYY")</f>
        <v>2023</v>
      </c>
      <c r="Z1012" s="4" t="str">
        <f>TEXT(India_Data[[#This Row],[Order Date]],"dddd")</f>
        <v>Wednesday</v>
      </c>
      <c r="AA1012" s="4" t="str">
        <f>TEXT(India_Data[[#This Row],[Order Date]],"MMMM")</f>
        <v>March</v>
      </c>
      <c r="AB1012" s="4">
        <v>44961</v>
      </c>
      <c r="AC1012" t="str">
        <f>IF(OR(India_Data[[#This Row],[Dayname]]="Sunday",India_Data[[#This Row],[Dayname]]="Saturday"),"Weekend","Weekday")</f>
        <v>Weekday</v>
      </c>
      <c r="AD1012">
        <f>WEEKDAY(India_Data[[#This Row],[Order Date]])</f>
        <v>4</v>
      </c>
      <c r="AE1012" t="str">
        <f>IF(OR(India_Data[[#This Row],[Column1]]=1,India_Data[[#This Row],[Column1]]=7),"Weekend","Weekday")</f>
        <v>Weekday</v>
      </c>
      <c r="AF1012" s="15">
        <f>WEEKDAY(India_Data[[#This Row],[Order Date]],2)</f>
        <v>3</v>
      </c>
      <c r="AG1012" s="15" t="str">
        <f>IF(India_Data[[#This Row],[Column3]]&gt;5,"Weekend","weekday")</f>
        <v>weekday</v>
      </c>
    </row>
    <row r="1013" spans="1:33" x14ac:dyDescent="0.35">
      <c r="A1013" s="9">
        <v>1012</v>
      </c>
      <c r="B1013" s="7" t="s">
        <v>3568</v>
      </c>
      <c r="C1013" s="7" t="s">
        <v>2928</v>
      </c>
      <c r="D1013" s="7" t="s">
        <v>661</v>
      </c>
      <c r="E1013" s="7" t="s">
        <v>662</v>
      </c>
      <c r="F1013" s="7" t="s">
        <v>110</v>
      </c>
      <c r="G1013" s="7" t="s">
        <v>786</v>
      </c>
      <c r="H1013" s="7" t="s">
        <v>63</v>
      </c>
      <c r="I1013" s="7" t="s">
        <v>32</v>
      </c>
      <c r="J1013" s="7" t="s">
        <v>54</v>
      </c>
      <c r="K1013" s="7" t="s">
        <v>3571</v>
      </c>
      <c r="L1013" s="7" t="s">
        <v>35</v>
      </c>
      <c r="M1013" s="7" t="s">
        <v>159</v>
      </c>
      <c r="N1013" s="7" t="s">
        <v>3572</v>
      </c>
      <c r="O1013" s="7">
        <v>58.44</v>
      </c>
      <c r="P1013" s="7">
        <v>2</v>
      </c>
      <c r="Q1013" s="7">
        <v>19.260000000000002</v>
      </c>
      <c r="R1013" s="7">
        <v>0.09</v>
      </c>
      <c r="S1013" s="7" t="s">
        <v>38</v>
      </c>
      <c r="T1013" s="7">
        <v>286</v>
      </c>
      <c r="U1013" s="7" t="s">
        <v>350</v>
      </c>
      <c r="V1013" s="7" t="s">
        <v>356</v>
      </c>
      <c r="W1013" s="8" t="s">
        <v>58</v>
      </c>
      <c r="X1013" s="3">
        <v>44585</v>
      </c>
      <c r="Y1013" s="4" t="str">
        <f>TEXT(India_Data[[#This Row],[Order Date]],"YYYY")</f>
        <v>2022</v>
      </c>
      <c r="Z1013" s="4" t="str">
        <f>TEXT(India_Data[[#This Row],[Order Date]],"dddd")</f>
        <v>Monday</v>
      </c>
      <c r="AA1013" s="4" t="str">
        <f>TEXT(India_Data[[#This Row],[Order Date]],"MMMM")</f>
        <v>January</v>
      </c>
      <c r="AB1013" s="4">
        <v>44591</v>
      </c>
      <c r="AC1013" t="str">
        <f>IF(OR(India_Data[[#This Row],[Dayname]]="Sunday",India_Data[[#This Row],[Dayname]]="Saturday"),"Weekend","Weekday")</f>
        <v>Weekday</v>
      </c>
      <c r="AD1013">
        <f>WEEKDAY(India_Data[[#This Row],[Order Date]])</f>
        <v>2</v>
      </c>
      <c r="AE1013" t="str">
        <f>IF(OR(India_Data[[#This Row],[Column1]]=1,India_Data[[#This Row],[Column1]]=7),"Weekend","Weekday")</f>
        <v>Weekday</v>
      </c>
      <c r="AF1013" s="15">
        <f>WEEKDAY(India_Data[[#This Row],[Order Date]],2)</f>
        <v>1</v>
      </c>
      <c r="AG1013" s="15" t="str">
        <f>IF(India_Data[[#This Row],[Column3]]&gt;5,"Weekend","weekday")</f>
        <v>weekday</v>
      </c>
    </row>
    <row r="1014" spans="1:33" x14ac:dyDescent="0.35">
      <c r="A1014" s="9">
        <v>1013</v>
      </c>
      <c r="B1014" s="7" t="s">
        <v>3565</v>
      </c>
      <c r="C1014" s="7" t="s">
        <v>2928</v>
      </c>
      <c r="D1014" s="7" t="s">
        <v>3566</v>
      </c>
      <c r="E1014" s="7" t="s">
        <v>3567</v>
      </c>
      <c r="F1014" s="7" t="s">
        <v>110</v>
      </c>
      <c r="G1014" s="7" t="s">
        <v>291</v>
      </c>
      <c r="H1014" s="7" t="s">
        <v>63</v>
      </c>
      <c r="I1014" s="7" t="s">
        <v>32</v>
      </c>
      <c r="J1014" s="7" t="s">
        <v>54</v>
      </c>
      <c r="K1014" s="7" t="s">
        <v>3573</v>
      </c>
      <c r="L1014" s="7" t="s">
        <v>35</v>
      </c>
      <c r="M1014" s="7" t="s">
        <v>76</v>
      </c>
      <c r="N1014" s="7" t="s">
        <v>3574</v>
      </c>
      <c r="O1014" s="7">
        <v>9.6</v>
      </c>
      <c r="P1014" s="7">
        <v>2</v>
      </c>
      <c r="Q1014" s="7">
        <v>-7.32</v>
      </c>
      <c r="R1014" s="7">
        <v>0.94</v>
      </c>
      <c r="S1014" s="7" t="s">
        <v>38</v>
      </c>
      <c r="T1014" s="7">
        <v>632</v>
      </c>
      <c r="U1014" s="7" t="s">
        <v>350</v>
      </c>
      <c r="V1014" s="7" t="s">
        <v>375</v>
      </c>
      <c r="W1014" s="8" t="s">
        <v>58</v>
      </c>
      <c r="X1014" s="3">
        <v>45477</v>
      </c>
      <c r="Y1014" s="4" t="str">
        <f>TEXT(India_Data[[#This Row],[Order Date]],"YYYY")</f>
        <v>2024</v>
      </c>
      <c r="Z1014" s="4" t="str">
        <f>TEXT(India_Data[[#This Row],[Order Date]],"dddd")</f>
        <v>Thursday</v>
      </c>
      <c r="AA1014" s="4" t="str">
        <f>TEXT(India_Data[[#This Row],[Order Date]],"MMMM")</f>
        <v>July</v>
      </c>
      <c r="AB1014" s="4">
        <v>45600</v>
      </c>
      <c r="AC1014" t="str">
        <f>IF(OR(India_Data[[#This Row],[Dayname]]="Sunday",India_Data[[#This Row],[Dayname]]="Saturday"),"Weekend","Weekday")</f>
        <v>Weekday</v>
      </c>
      <c r="AD1014">
        <f>WEEKDAY(India_Data[[#This Row],[Order Date]])</f>
        <v>5</v>
      </c>
      <c r="AE1014" t="str">
        <f>IF(OR(India_Data[[#This Row],[Column1]]=1,India_Data[[#This Row],[Column1]]=7),"Weekend","Weekday")</f>
        <v>Weekday</v>
      </c>
      <c r="AF1014" s="15">
        <f>WEEKDAY(India_Data[[#This Row],[Order Date]],2)</f>
        <v>4</v>
      </c>
      <c r="AG1014" s="15" t="str">
        <f>IF(India_Data[[#This Row],[Column3]]&gt;5,"Weekend","weekday")</f>
        <v>weekday</v>
      </c>
    </row>
    <row r="1015" spans="1:33" x14ac:dyDescent="0.35">
      <c r="A1015" s="9">
        <v>1014</v>
      </c>
      <c r="B1015" s="7" t="s">
        <v>4034</v>
      </c>
      <c r="C1015" s="7" t="s">
        <v>3998</v>
      </c>
      <c r="D1015" s="7" t="s">
        <v>4035</v>
      </c>
      <c r="E1015" s="7" t="s">
        <v>4036</v>
      </c>
      <c r="F1015" s="7" t="s">
        <v>29</v>
      </c>
      <c r="G1015" s="7" t="s">
        <v>135</v>
      </c>
      <c r="H1015" s="7" t="s">
        <v>136</v>
      </c>
      <c r="I1015" s="7" t="s">
        <v>32</v>
      </c>
      <c r="J1015" s="7" t="s">
        <v>54</v>
      </c>
      <c r="K1015" s="7" t="s">
        <v>4100</v>
      </c>
      <c r="L1015" s="7" t="s">
        <v>35</v>
      </c>
      <c r="M1015" s="7" t="s">
        <v>76</v>
      </c>
      <c r="N1015" s="7" t="s">
        <v>4101</v>
      </c>
      <c r="O1015" s="7">
        <v>117.75</v>
      </c>
      <c r="P1015" s="7">
        <v>5</v>
      </c>
      <c r="Q1015" s="7">
        <v>38.85</v>
      </c>
      <c r="R1015" s="7">
        <v>29.42</v>
      </c>
      <c r="S1015" s="7" t="s">
        <v>2972</v>
      </c>
      <c r="T1015" s="7">
        <v>21</v>
      </c>
      <c r="U1015" s="7" t="s">
        <v>350</v>
      </c>
      <c r="V1015" s="7" t="s">
        <v>362</v>
      </c>
      <c r="W1015" s="8" t="s">
        <v>58</v>
      </c>
      <c r="X1015" s="3">
        <v>45008</v>
      </c>
      <c r="Y1015" s="4" t="str">
        <f>TEXT(India_Data[[#This Row],[Order Date]],"YYYY")</f>
        <v>2023</v>
      </c>
      <c r="Z1015" s="4" t="str">
        <f>TEXT(India_Data[[#This Row],[Order Date]],"dddd")</f>
        <v>Thursday</v>
      </c>
      <c r="AA1015" s="4" t="str">
        <f>TEXT(India_Data[[#This Row],[Order Date]],"MMMM")</f>
        <v>March</v>
      </c>
      <c r="AB1015" s="4">
        <v>45012</v>
      </c>
      <c r="AC1015" t="str">
        <f>IF(OR(India_Data[[#This Row],[Dayname]]="Sunday",India_Data[[#This Row],[Dayname]]="Saturday"),"Weekend","Weekday")</f>
        <v>Weekday</v>
      </c>
      <c r="AD1015">
        <f>WEEKDAY(India_Data[[#This Row],[Order Date]])</f>
        <v>5</v>
      </c>
      <c r="AE1015" t="str">
        <f>IF(OR(India_Data[[#This Row],[Column1]]=1,India_Data[[#This Row],[Column1]]=7),"Weekend","Weekday")</f>
        <v>Weekday</v>
      </c>
      <c r="AF1015" s="15">
        <f>WEEKDAY(India_Data[[#This Row],[Order Date]],2)</f>
        <v>4</v>
      </c>
      <c r="AG1015" s="15" t="str">
        <f>IF(India_Data[[#This Row],[Column3]]&gt;5,"Weekend","weekday")</f>
        <v>weekday</v>
      </c>
    </row>
    <row r="1016" spans="1:33" x14ac:dyDescent="0.35">
      <c r="A1016" s="9">
        <v>1015</v>
      </c>
      <c r="B1016" s="7" t="s">
        <v>3935</v>
      </c>
      <c r="C1016" s="7" t="s">
        <v>3631</v>
      </c>
      <c r="D1016" s="7" t="s">
        <v>3089</v>
      </c>
      <c r="E1016" s="7" t="s">
        <v>3090</v>
      </c>
      <c r="F1016" s="7" t="s">
        <v>29</v>
      </c>
      <c r="G1016" s="7" t="s">
        <v>1537</v>
      </c>
      <c r="H1016" s="7" t="s">
        <v>63</v>
      </c>
      <c r="I1016" s="7" t="s">
        <v>32</v>
      </c>
      <c r="J1016" s="7" t="s">
        <v>54</v>
      </c>
      <c r="K1016" s="7" t="s">
        <v>3418</v>
      </c>
      <c r="L1016" s="7" t="s">
        <v>35</v>
      </c>
      <c r="M1016" s="7" t="s">
        <v>91</v>
      </c>
      <c r="N1016" s="7" t="s">
        <v>3419</v>
      </c>
      <c r="O1016" s="7">
        <v>69.3</v>
      </c>
      <c r="P1016" s="7">
        <v>5</v>
      </c>
      <c r="Q1016" s="7">
        <v>11.7</v>
      </c>
      <c r="R1016" s="7">
        <v>26.79</v>
      </c>
      <c r="S1016" s="7" t="s">
        <v>2972</v>
      </c>
      <c r="T1016" s="7">
        <v>316</v>
      </c>
      <c r="U1016" s="7" t="s">
        <v>350</v>
      </c>
      <c r="V1016" s="7" t="s">
        <v>351</v>
      </c>
      <c r="W1016" s="8" t="s">
        <v>41</v>
      </c>
      <c r="X1016" s="3">
        <v>45511</v>
      </c>
      <c r="Y1016" s="4" t="str">
        <f>TEXT(India_Data[[#This Row],[Order Date]],"YYYY")</f>
        <v>2024</v>
      </c>
      <c r="Z1016" s="4" t="str">
        <f>TEXT(India_Data[[#This Row],[Order Date]],"dddd")</f>
        <v>Wednesday</v>
      </c>
      <c r="AA1016" s="4" t="str">
        <f>TEXT(India_Data[[#This Row],[Order Date]],"MMMM")</f>
        <v>August</v>
      </c>
      <c r="AB1016" s="4">
        <v>45486</v>
      </c>
      <c r="AC1016" t="str">
        <f>IF(OR(India_Data[[#This Row],[Dayname]]="Sunday",India_Data[[#This Row],[Dayname]]="Saturday"),"Weekend","Weekday")</f>
        <v>Weekday</v>
      </c>
      <c r="AD1016">
        <f>WEEKDAY(India_Data[[#This Row],[Order Date]])</f>
        <v>4</v>
      </c>
      <c r="AE1016" t="str">
        <f>IF(OR(India_Data[[#This Row],[Column1]]=1,India_Data[[#This Row],[Column1]]=7),"Weekend","Weekday")</f>
        <v>Weekday</v>
      </c>
      <c r="AF1016" s="15">
        <f>WEEKDAY(India_Data[[#This Row],[Order Date]],2)</f>
        <v>3</v>
      </c>
      <c r="AG1016" s="15" t="str">
        <f>IF(India_Data[[#This Row],[Column3]]&gt;5,"Weekend","weekday")</f>
        <v>weekday</v>
      </c>
    </row>
    <row r="1017" spans="1:33" x14ac:dyDescent="0.35">
      <c r="A1017" s="9">
        <v>1016</v>
      </c>
      <c r="B1017" s="7" t="s">
        <v>3668</v>
      </c>
      <c r="C1017" s="7" t="s">
        <v>3631</v>
      </c>
      <c r="D1017" s="7" t="s">
        <v>3669</v>
      </c>
      <c r="E1017" s="7" t="s">
        <v>3670</v>
      </c>
      <c r="F1017" s="7" t="s">
        <v>29</v>
      </c>
      <c r="G1017" s="7" t="s">
        <v>324</v>
      </c>
      <c r="H1017" s="7" t="s">
        <v>31</v>
      </c>
      <c r="I1017" s="7" t="s">
        <v>32</v>
      </c>
      <c r="J1017" s="7" t="s">
        <v>33</v>
      </c>
      <c r="K1017" s="7" t="s">
        <v>1241</v>
      </c>
      <c r="L1017" s="7" t="s">
        <v>35</v>
      </c>
      <c r="M1017" s="7" t="s">
        <v>76</v>
      </c>
      <c r="N1017" s="7" t="s">
        <v>1242</v>
      </c>
      <c r="O1017" s="7">
        <v>200.25</v>
      </c>
      <c r="P1017" s="7">
        <v>5</v>
      </c>
      <c r="Q1017" s="7">
        <v>94.05</v>
      </c>
      <c r="R1017" s="7">
        <v>6.21</v>
      </c>
      <c r="S1017" s="7" t="s">
        <v>2337</v>
      </c>
      <c r="T1017" s="7">
        <v>115</v>
      </c>
      <c r="U1017" s="7" t="s">
        <v>350</v>
      </c>
      <c r="V1017" s="7" t="s">
        <v>356</v>
      </c>
      <c r="W1017" s="8" t="s">
        <v>58</v>
      </c>
      <c r="X1017" s="3">
        <v>44849</v>
      </c>
      <c r="Y1017" s="4" t="str">
        <f>TEXT(India_Data[[#This Row],[Order Date]],"YYYY")</f>
        <v>2022</v>
      </c>
      <c r="Z1017" s="4" t="str">
        <f>TEXT(India_Data[[#This Row],[Order Date]],"dddd")</f>
        <v>Saturday</v>
      </c>
      <c r="AA1017" s="4" t="str">
        <f>TEXT(India_Data[[#This Row],[Order Date]],"MMMM")</f>
        <v>October</v>
      </c>
      <c r="AB1017" s="4">
        <v>44854</v>
      </c>
      <c r="AC1017" t="str">
        <f>IF(OR(India_Data[[#This Row],[Dayname]]="Sunday",India_Data[[#This Row],[Dayname]]="Saturday"),"Weekend","Weekday")</f>
        <v>Weekend</v>
      </c>
      <c r="AD1017">
        <f>WEEKDAY(India_Data[[#This Row],[Order Date]])</f>
        <v>7</v>
      </c>
      <c r="AE1017" t="str">
        <f>IF(OR(India_Data[[#This Row],[Column1]]=1,India_Data[[#This Row],[Column1]]=7),"Weekend","Weekday")</f>
        <v>Weekend</v>
      </c>
      <c r="AF1017" s="15">
        <f>WEEKDAY(India_Data[[#This Row],[Order Date]],2)</f>
        <v>6</v>
      </c>
      <c r="AG1017" s="15" t="str">
        <f>IF(India_Data[[#This Row],[Column3]]&gt;5,"Weekend","weekday")</f>
        <v>Weekend</v>
      </c>
    </row>
    <row r="1018" spans="1:33" x14ac:dyDescent="0.35">
      <c r="A1018" s="9">
        <v>1017</v>
      </c>
      <c r="B1018" s="7" t="s">
        <v>3696</v>
      </c>
      <c r="C1018" s="7" t="s">
        <v>3631</v>
      </c>
      <c r="D1018" s="7" t="s">
        <v>3597</v>
      </c>
      <c r="E1018" s="7" t="s">
        <v>3598</v>
      </c>
      <c r="F1018" s="7" t="s">
        <v>29</v>
      </c>
      <c r="G1018" s="7" t="s">
        <v>702</v>
      </c>
      <c r="H1018" s="7" t="s">
        <v>252</v>
      </c>
      <c r="I1018" s="7" t="s">
        <v>32</v>
      </c>
      <c r="J1018" s="7" t="s">
        <v>47</v>
      </c>
      <c r="K1018" s="7" t="s">
        <v>1345</v>
      </c>
      <c r="L1018" s="7" t="s">
        <v>35</v>
      </c>
      <c r="M1018" s="7" t="s">
        <v>98</v>
      </c>
      <c r="N1018" s="7" t="s">
        <v>1346</v>
      </c>
      <c r="O1018" s="7">
        <v>174.45</v>
      </c>
      <c r="P1018" s="7">
        <v>5</v>
      </c>
      <c r="Q1018" s="7">
        <v>27.9</v>
      </c>
      <c r="R1018" s="7">
        <v>27.08</v>
      </c>
      <c r="S1018" s="7" t="s">
        <v>2337</v>
      </c>
      <c r="T1018" s="7">
        <v>595</v>
      </c>
      <c r="U1018" s="7" t="s">
        <v>350</v>
      </c>
      <c r="V1018" s="7" t="s">
        <v>375</v>
      </c>
      <c r="W1018" s="8" t="s">
        <v>41</v>
      </c>
      <c r="X1018" s="3">
        <v>45526</v>
      </c>
      <c r="Y1018" s="4" t="str">
        <f>TEXT(India_Data[[#This Row],[Order Date]],"YYYY")</f>
        <v>2024</v>
      </c>
      <c r="Z1018" s="4" t="str">
        <f>TEXT(India_Data[[#This Row],[Order Date]],"dddd")</f>
        <v>Thursday</v>
      </c>
      <c r="AA1018" s="4" t="str">
        <f>TEXT(India_Data[[#This Row],[Order Date]],"MMMM")</f>
        <v>August</v>
      </c>
      <c r="AB1018" s="4">
        <v>45530</v>
      </c>
      <c r="AC1018" t="str">
        <f>IF(OR(India_Data[[#This Row],[Dayname]]="Sunday",India_Data[[#This Row],[Dayname]]="Saturday"),"Weekend","Weekday")</f>
        <v>Weekday</v>
      </c>
      <c r="AD1018">
        <f>WEEKDAY(India_Data[[#This Row],[Order Date]])</f>
        <v>5</v>
      </c>
      <c r="AE1018" t="str">
        <f>IF(OR(India_Data[[#This Row],[Column1]]=1,India_Data[[#This Row],[Column1]]=7),"Weekend","Weekday")</f>
        <v>Weekday</v>
      </c>
      <c r="AF1018" s="15">
        <f>WEEKDAY(India_Data[[#This Row],[Order Date]],2)</f>
        <v>4</v>
      </c>
      <c r="AG1018" s="15" t="str">
        <f>IF(India_Data[[#This Row],[Column3]]&gt;5,"Weekend","weekday")</f>
        <v>weekday</v>
      </c>
    </row>
    <row r="1019" spans="1:33" x14ac:dyDescent="0.35">
      <c r="A1019" s="9">
        <v>1018</v>
      </c>
      <c r="B1019" s="7" t="s">
        <v>3386</v>
      </c>
      <c r="C1019" s="7" t="s">
        <v>2928</v>
      </c>
      <c r="D1019" s="7" t="s">
        <v>3387</v>
      </c>
      <c r="E1019" s="7" t="s">
        <v>3388</v>
      </c>
      <c r="F1019" s="7" t="s">
        <v>29</v>
      </c>
      <c r="G1019" s="7" t="s">
        <v>1270</v>
      </c>
      <c r="H1019" s="7" t="s">
        <v>563</v>
      </c>
      <c r="I1019" s="7" t="s">
        <v>32</v>
      </c>
      <c r="J1019" s="7" t="s">
        <v>54</v>
      </c>
      <c r="K1019" s="7" t="s">
        <v>3409</v>
      </c>
      <c r="L1019" s="7" t="s">
        <v>35</v>
      </c>
      <c r="M1019" s="7" t="s">
        <v>84</v>
      </c>
      <c r="N1019" s="7" t="s">
        <v>3410</v>
      </c>
      <c r="O1019" s="7">
        <v>42.3</v>
      </c>
      <c r="P1019" s="7">
        <v>5</v>
      </c>
      <c r="Q1019" s="7">
        <v>19.350000000000001</v>
      </c>
      <c r="R1019" s="7">
        <v>6.95</v>
      </c>
      <c r="S1019" s="7" t="s">
        <v>2337</v>
      </c>
      <c r="T1019" s="7">
        <v>422</v>
      </c>
      <c r="U1019" s="7" t="s">
        <v>350</v>
      </c>
      <c r="V1019" s="7" t="s">
        <v>351</v>
      </c>
      <c r="W1019" s="8" t="s">
        <v>58</v>
      </c>
      <c r="X1019" s="3">
        <v>45316</v>
      </c>
      <c r="Y1019" s="4" t="str">
        <f>TEXT(India_Data[[#This Row],[Order Date]],"YYYY")</f>
        <v>2024</v>
      </c>
      <c r="Z1019" s="4" t="str">
        <f>TEXT(India_Data[[#This Row],[Order Date]],"dddd")</f>
        <v>Thursday</v>
      </c>
      <c r="AA1019" s="4" t="str">
        <f>TEXT(India_Data[[#This Row],[Order Date]],"MMMM")</f>
        <v>January</v>
      </c>
      <c r="AB1019" s="4">
        <v>45320</v>
      </c>
      <c r="AC1019" t="str">
        <f>IF(OR(India_Data[[#This Row],[Dayname]]="Sunday",India_Data[[#This Row],[Dayname]]="Saturday"),"Weekend","Weekday")</f>
        <v>Weekday</v>
      </c>
      <c r="AD1019">
        <f>WEEKDAY(India_Data[[#This Row],[Order Date]])</f>
        <v>5</v>
      </c>
      <c r="AE1019" t="str">
        <f>IF(OR(India_Data[[#This Row],[Column1]]=1,India_Data[[#This Row],[Column1]]=7),"Weekend","Weekday")</f>
        <v>Weekday</v>
      </c>
      <c r="AF1019" s="15">
        <f>WEEKDAY(India_Data[[#This Row],[Order Date]],2)</f>
        <v>4</v>
      </c>
      <c r="AG1019" s="15" t="str">
        <f>IF(India_Data[[#This Row],[Column3]]&gt;5,"Weekend","weekday")</f>
        <v>weekday</v>
      </c>
    </row>
    <row r="1020" spans="1:33" x14ac:dyDescent="0.35">
      <c r="A1020" s="9">
        <v>1019</v>
      </c>
      <c r="B1020" s="7" t="s">
        <v>2957</v>
      </c>
      <c r="C1020" s="7" t="s">
        <v>2928</v>
      </c>
      <c r="D1020" s="7" t="s">
        <v>719</v>
      </c>
      <c r="E1020" s="7" t="s">
        <v>720</v>
      </c>
      <c r="F1020" s="7" t="s">
        <v>29</v>
      </c>
      <c r="G1020" s="7" t="s">
        <v>311</v>
      </c>
      <c r="H1020" s="7" t="s">
        <v>312</v>
      </c>
      <c r="I1020" s="7" t="s">
        <v>32</v>
      </c>
      <c r="J1020" s="7" t="s">
        <v>180</v>
      </c>
      <c r="K1020" s="7" t="s">
        <v>3411</v>
      </c>
      <c r="L1020" s="7" t="s">
        <v>35</v>
      </c>
      <c r="M1020" s="7" t="s">
        <v>84</v>
      </c>
      <c r="N1020" s="7" t="s">
        <v>3412</v>
      </c>
      <c r="O1020" s="7">
        <v>58.35</v>
      </c>
      <c r="P1020" s="7">
        <v>5</v>
      </c>
      <c r="Q1020" s="7">
        <v>23.25</v>
      </c>
      <c r="R1020" s="7">
        <v>6.92</v>
      </c>
      <c r="S1020" s="7" t="s">
        <v>38</v>
      </c>
      <c r="T1020" s="7">
        <v>760</v>
      </c>
      <c r="U1020" s="7" t="s">
        <v>350</v>
      </c>
      <c r="V1020" s="7" t="s">
        <v>356</v>
      </c>
      <c r="W1020" s="8" t="s">
        <v>58</v>
      </c>
      <c r="X1020" s="3">
        <v>44238</v>
      </c>
      <c r="Y1020" s="4" t="str">
        <f>TEXT(India_Data[[#This Row],[Order Date]],"YYYY")</f>
        <v>2021</v>
      </c>
      <c r="Z1020" s="4" t="str">
        <f>TEXT(India_Data[[#This Row],[Order Date]],"dddd")</f>
        <v>Thursday</v>
      </c>
      <c r="AA1020" s="4" t="str">
        <f>TEXT(India_Data[[#This Row],[Order Date]],"MMMM")</f>
        <v>February</v>
      </c>
      <c r="AB1020" s="4">
        <v>44388</v>
      </c>
      <c r="AC1020" t="str">
        <f>IF(OR(India_Data[[#This Row],[Dayname]]="Sunday",India_Data[[#This Row],[Dayname]]="Saturday"),"Weekend","Weekday")</f>
        <v>Weekday</v>
      </c>
      <c r="AD1020">
        <f>WEEKDAY(India_Data[[#This Row],[Order Date]])</f>
        <v>5</v>
      </c>
      <c r="AE1020" t="str">
        <f>IF(OR(India_Data[[#This Row],[Column1]]=1,India_Data[[#This Row],[Column1]]=7),"Weekend","Weekday")</f>
        <v>Weekday</v>
      </c>
      <c r="AF1020" s="15">
        <f>WEEKDAY(India_Data[[#This Row],[Order Date]],2)</f>
        <v>4</v>
      </c>
      <c r="AG1020" s="15" t="str">
        <f>IF(India_Data[[#This Row],[Column3]]&gt;5,"Weekend","weekday")</f>
        <v>weekday</v>
      </c>
    </row>
    <row r="1021" spans="1:33" x14ac:dyDescent="0.35">
      <c r="A1021" s="9">
        <v>1020</v>
      </c>
      <c r="B1021" s="7" t="s">
        <v>4102</v>
      </c>
      <c r="C1021" s="7" t="s">
        <v>3998</v>
      </c>
      <c r="D1021" s="7" t="s">
        <v>4073</v>
      </c>
      <c r="E1021" s="7" t="s">
        <v>4074</v>
      </c>
      <c r="F1021" s="7" t="s">
        <v>29</v>
      </c>
      <c r="G1021" s="7" t="s">
        <v>1014</v>
      </c>
      <c r="H1021" s="7" t="s">
        <v>179</v>
      </c>
      <c r="I1021" s="7" t="s">
        <v>32</v>
      </c>
      <c r="J1021" s="7" t="s">
        <v>180</v>
      </c>
      <c r="K1021" s="7" t="s">
        <v>204</v>
      </c>
      <c r="L1021" s="7" t="s">
        <v>35</v>
      </c>
      <c r="M1021" s="7" t="s">
        <v>36</v>
      </c>
      <c r="N1021" s="7" t="s">
        <v>205</v>
      </c>
      <c r="O1021" s="7">
        <v>66.900000000000006</v>
      </c>
      <c r="P1021" s="7">
        <v>5</v>
      </c>
      <c r="Q1021" s="7">
        <v>29.4</v>
      </c>
      <c r="R1021" s="7">
        <v>10.24</v>
      </c>
      <c r="S1021" s="7" t="s">
        <v>2337</v>
      </c>
      <c r="T1021" s="7">
        <v>437</v>
      </c>
      <c r="U1021" s="7" t="s">
        <v>350</v>
      </c>
      <c r="V1021" s="7" t="s">
        <v>375</v>
      </c>
      <c r="W1021" s="8" t="s">
        <v>58</v>
      </c>
      <c r="X1021" s="3">
        <v>45330</v>
      </c>
      <c r="Y1021" s="4" t="str">
        <f>TEXT(India_Data[[#This Row],[Order Date]],"YYYY")</f>
        <v>2024</v>
      </c>
      <c r="Z1021" s="4" t="str">
        <f>TEXT(India_Data[[#This Row],[Order Date]],"dddd")</f>
        <v>Thursday</v>
      </c>
      <c r="AA1021" s="4" t="str">
        <f>TEXT(India_Data[[#This Row],[Order Date]],"MMMM")</f>
        <v>February</v>
      </c>
      <c r="AB1021" s="4">
        <v>45481</v>
      </c>
      <c r="AC1021" t="str">
        <f>IF(OR(India_Data[[#This Row],[Dayname]]="Sunday",India_Data[[#This Row],[Dayname]]="Saturday"),"Weekend","Weekday")</f>
        <v>Weekday</v>
      </c>
      <c r="AD1021">
        <f>WEEKDAY(India_Data[[#This Row],[Order Date]])</f>
        <v>5</v>
      </c>
      <c r="AE1021" t="str">
        <f>IF(OR(India_Data[[#This Row],[Column1]]=1,India_Data[[#This Row],[Column1]]=7),"Weekend","Weekday")</f>
        <v>Weekday</v>
      </c>
      <c r="AF1021" s="15">
        <f>WEEKDAY(India_Data[[#This Row],[Order Date]],2)</f>
        <v>4</v>
      </c>
      <c r="AG1021" s="15" t="str">
        <f>IF(India_Data[[#This Row],[Column3]]&gt;5,"Weekend","weekday")</f>
        <v>weekday</v>
      </c>
    </row>
    <row r="1022" spans="1:33" x14ac:dyDescent="0.35">
      <c r="A1022" s="9">
        <v>1021</v>
      </c>
      <c r="B1022" s="7" t="s">
        <v>3575</v>
      </c>
      <c r="C1022" s="7" t="s">
        <v>2928</v>
      </c>
      <c r="D1022" s="7" t="s">
        <v>3576</v>
      </c>
      <c r="E1022" s="7" t="s">
        <v>3577</v>
      </c>
      <c r="F1022" s="7" t="s">
        <v>29</v>
      </c>
      <c r="G1022" s="7" t="s">
        <v>291</v>
      </c>
      <c r="H1022" s="7" t="s">
        <v>63</v>
      </c>
      <c r="I1022" s="7" t="s">
        <v>32</v>
      </c>
      <c r="J1022" s="7" t="s">
        <v>54</v>
      </c>
      <c r="K1022" s="7" t="s">
        <v>3578</v>
      </c>
      <c r="L1022" s="7" t="s">
        <v>35</v>
      </c>
      <c r="M1022" s="7" t="s">
        <v>84</v>
      </c>
      <c r="N1022" s="7" t="s">
        <v>3579</v>
      </c>
      <c r="O1022" s="7">
        <v>23.774999999999999</v>
      </c>
      <c r="P1022" s="7">
        <v>5</v>
      </c>
      <c r="Q1022" s="7">
        <v>-21.524999999999999</v>
      </c>
      <c r="R1022" s="7">
        <v>1.45</v>
      </c>
      <c r="S1022" s="7" t="s">
        <v>38</v>
      </c>
      <c r="T1022" s="7">
        <v>108</v>
      </c>
      <c r="U1022" s="7" t="s">
        <v>350</v>
      </c>
      <c r="V1022" s="7" t="s">
        <v>362</v>
      </c>
      <c r="W1022" s="8" t="s">
        <v>41</v>
      </c>
      <c r="X1022" s="3">
        <v>45096</v>
      </c>
      <c r="Y1022" s="4" t="str">
        <f>TEXT(India_Data[[#This Row],[Order Date]],"YYYY")</f>
        <v>2023</v>
      </c>
      <c r="Z1022" s="4" t="str">
        <f>TEXT(India_Data[[#This Row],[Order Date]],"dddd")</f>
        <v>Monday</v>
      </c>
      <c r="AA1022" s="4" t="str">
        <f>TEXT(India_Data[[#This Row],[Order Date]],"MMMM")</f>
        <v>June</v>
      </c>
      <c r="AB1022" s="4">
        <v>45100</v>
      </c>
      <c r="AC1022" t="str">
        <f>IF(OR(India_Data[[#This Row],[Dayname]]="Sunday",India_Data[[#This Row],[Dayname]]="Saturday"),"Weekend","Weekday")</f>
        <v>Weekday</v>
      </c>
      <c r="AD1022">
        <f>WEEKDAY(India_Data[[#This Row],[Order Date]])</f>
        <v>2</v>
      </c>
      <c r="AE1022" t="str">
        <f>IF(OR(India_Data[[#This Row],[Column1]]=1,India_Data[[#This Row],[Column1]]=7),"Weekend","Weekday")</f>
        <v>Weekday</v>
      </c>
      <c r="AF1022" s="15">
        <f>WEEKDAY(India_Data[[#This Row],[Order Date]],2)</f>
        <v>1</v>
      </c>
      <c r="AG1022" s="15" t="str">
        <f>IF(India_Data[[#This Row],[Column3]]&gt;5,"Weekend","weekday")</f>
        <v>weekday</v>
      </c>
    </row>
    <row r="1023" spans="1:33" x14ac:dyDescent="0.35">
      <c r="A1023" s="9">
        <v>1022</v>
      </c>
      <c r="B1023" s="7" t="s">
        <v>4103</v>
      </c>
      <c r="C1023" s="7" t="s">
        <v>3998</v>
      </c>
      <c r="D1023" s="7" t="s">
        <v>3163</v>
      </c>
      <c r="E1023" s="7" t="s">
        <v>3164</v>
      </c>
      <c r="F1023" s="7" t="s">
        <v>29</v>
      </c>
      <c r="G1023" s="7" t="s">
        <v>420</v>
      </c>
      <c r="H1023" s="7" t="s">
        <v>63</v>
      </c>
      <c r="I1023" s="7" t="s">
        <v>32</v>
      </c>
      <c r="J1023" s="7" t="s">
        <v>54</v>
      </c>
      <c r="K1023" s="7" t="s">
        <v>3311</v>
      </c>
      <c r="L1023" s="7" t="s">
        <v>35</v>
      </c>
      <c r="M1023" s="7" t="s">
        <v>84</v>
      </c>
      <c r="N1023" s="7" t="s">
        <v>3312</v>
      </c>
      <c r="O1023" s="7">
        <v>45.18</v>
      </c>
      <c r="P1023" s="7">
        <v>6</v>
      </c>
      <c r="Q1023" s="7">
        <v>5.76</v>
      </c>
      <c r="R1023" s="7">
        <v>4.8899999999999997</v>
      </c>
      <c r="S1023" s="7" t="s">
        <v>38</v>
      </c>
      <c r="T1023" s="7">
        <v>128</v>
      </c>
      <c r="U1023" s="7" t="s">
        <v>350</v>
      </c>
      <c r="V1023" s="7" t="s">
        <v>351</v>
      </c>
      <c r="W1023" s="8" t="s">
        <v>58</v>
      </c>
      <c r="X1023" s="3">
        <v>45639</v>
      </c>
      <c r="Y1023" s="4" t="str">
        <f>TEXT(India_Data[[#This Row],[Order Date]],"YYYY")</f>
        <v>2024</v>
      </c>
      <c r="Z1023" s="4" t="str">
        <f>TEXT(India_Data[[#This Row],[Order Date]],"dddd")</f>
        <v>Friday</v>
      </c>
      <c r="AA1023" s="4" t="str">
        <f>TEXT(India_Data[[#This Row],[Order Date]],"MMMM")</f>
        <v>December</v>
      </c>
      <c r="AB1023" s="4">
        <v>45644</v>
      </c>
      <c r="AC1023" t="str">
        <f>IF(OR(India_Data[[#This Row],[Dayname]]="Sunday",India_Data[[#This Row],[Dayname]]="Saturday"),"Weekend","Weekday")</f>
        <v>Weekday</v>
      </c>
      <c r="AD1023">
        <f>WEEKDAY(India_Data[[#This Row],[Order Date]])</f>
        <v>6</v>
      </c>
      <c r="AE1023" t="str">
        <f>IF(OR(India_Data[[#This Row],[Column1]]=1,India_Data[[#This Row],[Column1]]=7),"Weekend","Weekday")</f>
        <v>Weekday</v>
      </c>
      <c r="AF1023" s="15">
        <f>WEEKDAY(India_Data[[#This Row],[Order Date]],2)</f>
        <v>5</v>
      </c>
      <c r="AG1023" s="15" t="str">
        <f>IF(India_Data[[#This Row],[Column3]]&gt;5,"Weekend","weekday")</f>
        <v>weekday</v>
      </c>
    </row>
    <row r="1024" spans="1:33" x14ac:dyDescent="0.35">
      <c r="A1024" s="9">
        <v>1023</v>
      </c>
      <c r="B1024" s="7" t="s">
        <v>3413</v>
      </c>
      <c r="C1024" s="7" t="s">
        <v>2928</v>
      </c>
      <c r="D1024" s="7" t="s">
        <v>3344</v>
      </c>
      <c r="E1024" s="7" t="s">
        <v>3345</v>
      </c>
      <c r="F1024" s="7" t="s">
        <v>29</v>
      </c>
      <c r="G1024" s="7" t="s">
        <v>1006</v>
      </c>
      <c r="H1024" s="7" t="s">
        <v>31</v>
      </c>
      <c r="I1024" s="7" t="s">
        <v>32</v>
      </c>
      <c r="J1024" s="7" t="s">
        <v>33</v>
      </c>
      <c r="K1024" s="7" t="s">
        <v>2678</v>
      </c>
      <c r="L1024" s="7" t="s">
        <v>35</v>
      </c>
      <c r="M1024" s="7" t="s">
        <v>98</v>
      </c>
      <c r="N1024" s="7" t="s">
        <v>2679</v>
      </c>
      <c r="O1024" s="7">
        <v>284.94</v>
      </c>
      <c r="P1024" s="7">
        <v>6</v>
      </c>
      <c r="Q1024" s="7">
        <v>28.44</v>
      </c>
      <c r="R1024" s="7">
        <v>28.36</v>
      </c>
      <c r="S1024" s="7" t="s">
        <v>38</v>
      </c>
      <c r="T1024" s="7">
        <v>697</v>
      </c>
      <c r="U1024" s="7" t="s">
        <v>350</v>
      </c>
      <c r="V1024" s="7" t="s">
        <v>356</v>
      </c>
      <c r="W1024" s="8" t="s">
        <v>41</v>
      </c>
      <c r="X1024" s="3">
        <v>45578</v>
      </c>
      <c r="Y1024" s="4" t="str">
        <f>TEXT(India_Data[[#This Row],[Order Date]],"YYYY")</f>
        <v>2024</v>
      </c>
      <c r="Z1024" s="4" t="str">
        <f>TEXT(India_Data[[#This Row],[Order Date]],"dddd")</f>
        <v>Sunday</v>
      </c>
      <c r="AA1024" s="4" t="str">
        <f>TEXT(India_Data[[#This Row],[Order Date]],"MMMM")</f>
        <v>October</v>
      </c>
      <c r="AB1024" s="4">
        <v>45582</v>
      </c>
      <c r="AC1024" t="str">
        <f>IF(OR(India_Data[[#This Row],[Dayname]]="Sunday",India_Data[[#This Row],[Dayname]]="Saturday"),"Weekend","Weekday")</f>
        <v>Weekend</v>
      </c>
      <c r="AD1024">
        <f>WEEKDAY(India_Data[[#This Row],[Order Date]])</f>
        <v>1</v>
      </c>
      <c r="AE1024" t="str">
        <f>IF(OR(India_Data[[#This Row],[Column1]]=1,India_Data[[#This Row],[Column1]]=7),"Weekend","Weekday")</f>
        <v>Weekend</v>
      </c>
      <c r="AF1024" s="15">
        <f>WEEKDAY(India_Data[[#This Row],[Order Date]],2)</f>
        <v>7</v>
      </c>
      <c r="AG1024" s="15" t="str">
        <f>IF(India_Data[[#This Row],[Column3]]&gt;5,"Weekend","weekday")</f>
        <v>Weekend</v>
      </c>
    </row>
    <row r="1025" spans="1:33" x14ac:dyDescent="0.35">
      <c r="A1025" s="9">
        <v>1024</v>
      </c>
      <c r="B1025" s="7" t="s">
        <v>3492</v>
      </c>
      <c r="C1025" s="7" t="s">
        <v>2928</v>
      </c>
      <c r="D1025" s="7" t="s">
        <v>825</v>
      </c>
      <c r="E1025" s="7" t="s">
        <v>826</v>
      </c>
      <c r="F1025" s="7" t="s">
        <v>29</v>
      </c>
      <c r="G1025" s="7" t="s">
        <v>191</v>
      </c>
      <c r="H1025" s="7" t="s">
        <v>63</v>
      </c>
      <c r="I1025" s="7" t="s">
        <v>32</v>
      </c>
      <c r="J1025" s="7" t="s">
        <v>54</v>
      </c>
      <c r="K1025" s="7" t="s">
        <v>3580</v>
      </c>
      <c r="L1025" s="7" t="s">
        <v>35</v>
      </c>
      <c r="M1025" s="7" t="s">
        <v>98</v>
      </c>
      <c r="N1025" s="7" t="s">
        <v>3581</v>
      </c>
      <c r="O1025" s="7">
        <v>99</v>
      </c>
      <c r="P1025" s="7">
        <v>6</v>
      </c>
      <c r="Q1025" s="7">
        <v>7.92</v>
      </c>
      <c r="R1025" s="7">
        <v>19.579999999999998</v>
      </c>
      <c r="S1025" s="7" t="s">
        <v>2337</v>
      </c>
      <c r="T1025" s="7">
        <v>234</v>
      </c>
      <c r="U1025" s="7" t="s">
        <v>350</v>
      </c>
      <c r="V1025" s="7" t="s">
        <v>375</v>
      </c>
      <c r="W1025" s="8" t="s">
        <v>41</v>
      </c>
      <c r="X1025" s="3">
        <v>44884</v>
      </c>
      <c r="Y1025" s="4" t="str">
        <f>TEXT(India_Data[[#This Row],[Order Date]],"YYYY")</f>
        <v>2022</v>
      </c>
      <c r="Z1025" s="4" t="str">
        <f>TEXT(India_Data[[#This Row],[Order Date]],"dddd")</f>
        <v>Saturday</v>
      </c>
      <c r="AA1025" s="4" t="str">
        <f>TEXT(India_Data[[#This Row],[Order Date]],"MMMM")</f>
        <v>November</v>
      </c>
      <c r="AB1025" s="4">
        <v>44890</v>
      </c>
      <c r="AC1025" t="str">
        <f>IF(OR(India_Data[[#This Row],[Dayname]]="Sunday",India_Data[[#This Row],[Dayname]]="Saturday"),"Weekend","Weekday")</f>
        <v>Weekend</v>
      </c>
      <c r="AD1025">
        <f>WEEKDAY(India_Data[[#This Row],[Order Date]])</f>
        <v>7</v>
      </c>
      <c r="AE1025" t="str">
        <f>IF(OR(India_Data[[#This Row],[Column1]]=1,India_Data[[#This Row],[Column1]]=7),"Weekend","Weekday")</f>
        <v>Weekend</v>
      </c>
      <c r="AF1025" s="15">
        <f>WEEKDAY(India_Data[[#This Row],[Order Date]],2)</f>
        <v>6</v>
      </c>
      <c r="AG1025" s="15" t="str">
        <f>IF(India_Data[[#This Row],[Column3]]&gt;5,"Weekend","weekday")</f>
        <v>Weekend</v>
      </c>
    </row>
    <row r="1026" spans="1:33" x14ac:dyDescent="0.35">
      <c r="A1026" s="9">
        <v>1025</v>
      </c>
      <c r="B1026" s="7" t="s">
        <v>3379</v>
      </c>
      <c r="C1026" s="7" t="s">
        <v>2928</v>
      </c>
      <c r="D1026" s="7" t="s">
        <v>2394</v>
      </c>
      <c r="E1026" s="7" t="s">
        <v>2395</v>
      </c>
      <c r="F1026" s="7" t="s">
        <v>29</v>
      </c>
      <c r="G1026" s="7" t="s">
        <v>260</v>
      </c>
      <c r="H1026" s="7" t="s">
        <v>260</v>
      </c>
      <c r="I1026" s="7" t="s">
        <v>32</v>
      </c>
      <c r="J1026" s="7" t="s">
        <v>33</v>
      </c>
      <c r="K1026" s="7" t="s">
        <v>792</v>
      </c>
      <c r="L1026" s="7" t="s">
        <v>35</v>
      </c>
      <c r="M1026" s="7" t="s">
        <v>275</v>
      </c>
      <c r="N1026" s="7" t="s">
        <v>793</v>
      </c>
      <c r="O1026" s="7">
        <v>3410.82</v>
      </c>
      <c r="P1026" s="7">
        <v>6</v>
      </c>
      <c r="Q1026" s="7">
        <v>136.26</v>
      </c>
      <c r="R1026" s="7">
        <v>12.64</v>
      </c>
      <c r="S1026" s="7" t="s">
        <v>38</v>
      </c>
      <c r="T1026" s="7">
        <v>748</v>
      </c>
      <c r="U1026" s="7" t="s">
        <v>350</v>
      </c>
      <c r="V1026" s="7" t="s">
        <v>362</v>
      </c>
      <c r="W1026" s="8" t="s">
        <v>41</v>
      </c>
      <c r="X1026" s="3">
        <v>45560</v>
      </c>
      <c r="Y1026" s="4" t="str">
        <f>TEXT(India_Data[[#This Row],[Order Date]],"YYYY")</f>
        <v>2024</v>
      </c>
      <c r="Z1026" s="4" t="str">
        <f>TEXT(India_Data[[#This Row],[Order Date]],"dddd")</f>
        <v>Wednesday</v>
      </c>
      <c r="AA1026" s="4" t="str">
        <f>TEXT(India_Data[[#This Row],[Order Date]],"MMMM")</f>
        <v>September</v>
      </c>
      <c r="AB1026" s="4">
        <v>45564</v>
      </c>
      <c r="AC1026" t="str">
        <f>IF(OR(India_Data[[#This Row],[Dayname]]="Sunday",India_Data[[#This Row],[Dayname]]="Saturday"),"Weekend","Weekday")</f>
        <v>Weekday</v>
      </c>
      <c r="AD1026">
        <f>WEEKDAY(India_Data[[#This Row],[Order Date]])</f>
        <v>4</v>
      </c>
      <c r="AE1026" t="str">
        <f>IF(OR(India_Data[[#This Row],[Column1]]=1,India_Data[[#This Row],[Column1]]=7),"Weekend","Weekday")</f>
        <v>Weekday</v>
      </c>
      <c r="AF1026" s="15">
        <f>WEEKDAY(India_Data[[#This Row],[Order Date]],2)</f>
        <v>3</v>
      </c>
      <c r="AG1026" s="15" t="str">
        <f>IF(India_Data[[#This Row],[Column3]]&gt;5,"Weekend","weekday")</f>
        <v>weekday</v>
      </c>
    </row>
    <row r="1027" spans="1:33" x14ac:dyDescent="0.35">
      <c r="A1027" s="9">
        <v>1026</v>
      </c>
      <c r="B1027" s="7" t="s">
        <v>3971</v>
      </c>
      <c r="C1027" s="7" t="s">
        <v>3631</v>
      </c>
      <c r="D1027" s="7" t="s">
        <v>2686</v>
      </c>
      <c r="E1027" s="7" t="s">
        <v>2687</v>
      </c>
      <c r="F1027" s="7" t="s">
        <v>29</v>
      </c>
      <c r="G1027" s="7" t="s">
        <v>2038</v>
      </c>
      <c r="H1027" s="7" t="s">
        <v>179</v>
      </c>
      <c r="I1027" s="7" t="s">
        <v>32</v>
      </c>
      <c r="J1027" s="7" t="s">
        <v>180</v>
      </c>
      <c r="K1027" s="7" t="s">
        <v>3972</v>
      </c>
      <c r="L1027" s="7" t="s">
        <v>35</v>
      </c>
      <c r="M1027" s="7" t="s">
        <v>84</v>
      </c>
      <c r="N1027" s="7" t="s">
        <v>3973</v>
      </c>
      <c r="O1027" s="7">
        <v>88.41</v>
      </c>
      <c r="P1027" s="7">
        <v>7</v>
      </c>
      <c r="Q1027" s="7">
        <v>0</v>
      </c>
      <c r="R1027" s="7">
        <v>26.93</v>
      </c>
      <c r="S1027" s="7" t="s">
        <v>2972</v>
      </c>
      <c r="T1027" s="7">
        <v>564</v>
      </c>
      <c r="U1027" s="7" t="s">
        <v>350</v>
      </c>
      <c r="V1027" s="7" t="s">
        <v>356</v>
      </c>
      <c r="W1027" s="8" t="s">
        <v>58</v>
      </c>
      <c r="X1027" s="3">
        <v>44368</v>
      </c>
      <c r="Y1027" s="4" t="str">
        <f>TEXT(India_Data[[#This Row],[Order Date]],"YYYY")</f>
        <v>2021</v>
      </c>
      <c r="Z1027" s="4" t="str">
        <f>TEXT(India_Data[[#This Row],[Order Date]],"dddd")</f>
        <v>Monday</v>
      </c>
      <c r="AA1027" s="4" t="str">
        <f>TEXT(India_Data[[#This Row],[Order Date]],"MMMM")</f>
        <v>June</v>
      </c>
      <c r="AB1027" s="4">
        <v>44372</v>
      </c>
      <c r="AC1027" t="str">
        <f>IF(OR(India_Data[[#This Row],[Dayname]]="Sunday",India_Data[[#This Row],[Dayname]]="Saturday"),"Weekend","Weekday")</f>
        <v>Weekday</v>
      </c>
      <c r="AD1027">
        <f>WEEKDAY(India_Data[[#This Row],[Order Date]])</f>
        <v>2</v>
      </c>
      <c r="AE1027" t="str">
        <f>IF(OR(India_Data[[#This Row],[Column1]]=1,India_Data[[#This Row],[Column1]]=7),"Weekend","Weekday")</f>
        <v>Weekday</v>
      </c>
      <c r="AF1027" s="15">
        <f>WEEKDAY(India_Data[[#This Row],[Order Date]],2)</f>
        <v>1</v>
      </c>
      <c r="AG1027" s="15" t="str">
        <f>IF(India_Data[[#This Row],[Column3]]&gt;5,"Weekend","weekday")</f>
        <v>weekday</v>
      </c>
    </row>
    <row r="1028" spans="1:33" x14ac:dyDescent="0.35">
      <c r="A1028" s="9">
        <v>1027</v>
      </c>
      <c r="B1028" s="7" t="s">
        <v>3162</v>
      </c>
      <c r="C1028" s="7" t="s">
        <v>2928</v>
      </c>
      <c r="D1028" s="7" t="s">
        <v>3163</v>
      </c>
      <c r="E1028" s="7" t="s">
        <v>3164</v>
      </c>
      <c r="F1028" s="7" t="s">
        <v>29</v>
      </c>
      <c r="G1028" s="7" t="s">
        <v>411</v>
      </c>
      <c r="H1028" s="7" t="s">
        <v>31</v>
      </c>
      <c r="I1028" s="7" t="s">
        <v>32</v>
      </c>
      <c r="J1028" s="7" t="s">
        <v>33</v>
      </c>
      <c r="K1028" s="7" t="s">
        <v>891</v>
      </c>
      <c r="L1028" s="7" t="s">
        <v>35</v>
      </c>
      <c r="M1028" s="7" t="s">
        <v>105</v>
      </c>
      <c r="N1028" s="7" t="s">
        <v>892</v>
      </c>
      <c r="O1028" s="7">
        <v>343.77</v>
      </c>
      <c r="P1028" s="7">
        <v>7</v>
      </c>
      <c r="Q1028" s="7">
        <v>120.12</v>
      </c>
      <c r="R1028" s="7">
        <v>9.9</v>
      </c>
      <c r="S1028" s="7" t="s">
        <v>38</v>
      </c>
      <c r="T1028" s="7">
        <v>392</v>
      </c>
      <c r="U1028" s="7" t="s">
        <v>350</v>
      </c>
      <c r="V1028" s="7" t="s">
        <v>375</v>
      </c>
      <c r="W1028" s="8" t="s">
        <v>41</v>
      </c>
      <c r="X1028" s="3">
        <v>44854</v>
      </c>
      <c r="Y1028" s="4" t="str">
        <f>TEXT(India_Data[[#This Row],[Order Date]],"YYYY")</f>
        <v>2022</v>
      </c>
      <c r="Z1028" s="4" t="str">
        <f>TEXT(India_Data[[#This Row],[Order Date]],"dddd")</f>
        <v>Thursday</v>
      </c>
      <c r="AA1028" s="4" t="str">
        <f>TEXT(India_Data[[#This Row],[Order Date]],"MMMM")</f>
        <v>October</v>
      </c>
      <c r="AB1028" s="4">
        <v>44858</v>
      </c>
      <c r="AC1028" t="str">
        <f>IF(OR(India_Data[[#This Row],[Dayname]]="Sunday",India_Data[[#This Row],[Dayname]]="Saturday"),"Weekend","Weekday")</f>
        <v>Weekday</v>
      </c>
      <c r="AD1028">
        <f>WEEKDAY(India_Data[[#This Row],[Order Date]])</f>
        <v>5</v>
      </c>
      <c r="AE1028" t="str">
        <f>IF(OR(India_Data[[#This Row],[Column1]]=1,India_Data[[#This Row],[Column1]]=7),"Weekend","Weekday")</f>
        <v>Weekday</v>
      </c>
      <c r="AF1028" s="15">
        <f>WEEKDAY(India_Data[[#This Row],[Order Date]],2)</f>
        <v>4</v>
      </c>
      <c r="AG1028" s="15" t="str">
        <f>IF(India_Data[[#This Row],[Column3]]&gt;5,"Weekend","weekday")</f>
        <v>weekday</v>
      </c>
    </row>
    <row r="1029" spans="1:33" x14ac:dyDescent="0.35">
      <c r="A1029" s="9">
        <v>1028</v>
      </c>
      <c r="B1029" s="7" t="s">
        <v>3678</v>
      </c>
      <c r="C1029" s="7" t="s">
        <v>3631</v>
      </c>
      <c r="D1029" s="7" t="s">
        <v>289</v>
      </c>
      <c r="E1029" s="7" t="s">
        <v>290</v>
      </c>
      <c r="F1029" s="7" t="s">
        <v>29</v>
      </c>
      <c r="G1029" s="7" t="s">
        <v>420</v>
      </c>
      <c r="H1029" s="7" t="s">
        <v>63</v>
      </c>
      <c r="I1029" s="7" t="s">
        <v>32</v>
      </c>
      <c r="J1029" s="7" t="s">
        <v>54</v>
      </c>
      <c r="K1029" s="7" t="s">
        <v>69</v>
      </c>
      <c r="L1029" s="7" t="s">
        <v>35</v>
      </c>
      <c r="M1029" s="7" t="s">
        <v>36</v>
      </c>
      <c r="N1029" s="7" t="s">
        <v>70</v>
      </c>
      <c r="O1029" s="7">
        <v>39.9</v>
      </c>
      <c r="P1029" s="7">
        <v>7</v>
      </c>
      <c r="Q1029" s="7">
        <v>9.8699999999999992</v>
      </c>
      <c r="R1029" s="7">
        <v>5.95</v>
      </c>
      <c r="S1029" s="7" t="s">
        <v>2337</v>
      </c>
      <c r="T1029" s="7">
        <v>557</v>
      </c>
      <c r="U1029" s="7" t="s">
        <v>350</v>
      </c>
      <c r="V1029" s="7" t="s">
        <v>362</v>
      </c>
      <c r="W1029" s="8" t="s">
        <v>41</v>
      </c>
      <c r="X1029" s="3">
        <v>45177</v>
      </c>
      <c r="Y1029" s="4" t="str">
        <f>TEXT(India_Data[[#This Row],[Order Date]],"YYYY")</f>
        <v>2023</v>
      </c>
      <c r="Z1029" s="4" t="str">
        <f>TEXT(India_Data[[#This Row],[Order Date]],"dddd")</f>
        <v>Friday</v>
      </c>
      <c r="AA1029" s="4" t="str">
        <f>TEXT(India_Data[[#This Row],[Order Date]],"MMMM")</f>
        <v>September</v>
      </c>
      <c r="AB1029" s="4">
        <v>45153</v>
      </c>
      <c r="AC1029" t="str">
        <f>IF(OR(India_Data[[#This Row],[Dayname]]="Sunday",India_Data[[#This Row],[Dayname]]="Saturday"),"Weekend","Weekday")</f>
        <v>Weekday</v>
      </c>
      <c r="AD1029">
        <f>WEEKDAY(India_Data[[#This Row],[Order Date]])</f>
        <v>6</v>
      </c>
      <c r="AE1029" t="str">
        <f>IF(OR(India_Data[[#This Row],[Column1]]=1,India_Data[[#This Row],[Column1]]=7),"Weekend","Weekday")</f>
        <v>Weekday</v>
      </c>
      <c r="AF1029" s="15">
        <f>WEEKDAY(India_Data[[#This Row],[Order Date]],2)</f>
        <v>5</v>
      </c>
      <c r="AG1029" s="15" t="str">
        <f>IF(India_Data[[#This Row],[Column3]]&gt;5,"Weekend","weekday")</f>
        <v>weekday</v>
      </c>
    </row>
    <row r="1030" spans="1:33" x14ac:dyDescent="0.35">
      <c r="A1030" s="9">
        <v>1029</v>
      </c>
      <c r="B1030" s="7" t="s">
        <v>3413</v>
      </c>
      <c r="C1030" s="7" t="s">
        <v>2928</v>
      </c>
      <c r="D1030" s="7" t="s">
        <v>3344</v>
      </c>
      <c r="E1030" s="7" t="s">
        <v>3345</v>
      </c>
      <c r="F1030" s="7" t="s">
        <v>29</v>
      </c>
      <c r="G1030" s="7" t="s">
        <v>1006</v>
      </c>
      <c r="H1030" s="7" t="s">
        <v>31</v>
      </c>
      <c r="I1030" s="7" t="s">
        <v>32</v>
      </c>
      <c r="J1030" s="7" t="s">
        <v>33</v>
      </c>
      <c r="K1030" s="7" t="s">
        <v>3414</v>
      </c>
      <c r="L1030" s="7" t="s">
        <v>35</v>
      </c>
      <c r="M1030" s="7" t="s">
        <v>98</v>
      </c>
      <c r="N1030" s="7" t="s">
        <v>3415</v>
      </c>
      <c r="O1030" s="7">
        <v>338.4</v>
      </c>
      <c r="P1030" s="7">
        <v>8</v>
      </c>
      <c r="Q1030" s="7">
        <v>97.92</v>
      </c>
      <c r="R1030" s="7">
        <v>11.72</v>
      </c>
      <c r="S1030" s="7" t="s">
        <v>38</v>
      </c>
      <c r="T1030" s="7">
        <v>443</v>
      </c>
      <c r="U1030" s="7" t="s">
        <v>350</v>
      </c>
      <c r="V1030" s="7" t="s">
        <v>351</v>
      </c>
      <c r="W1030" s="8" t="s">
        <v>41</v>
      </c>
      <c r="X1030" s="3">
        <v>45460</v>
      </c>
      <c r="Y1030" s="4" t="str">
        <f>TEXT(India_Data[[#This Row],[Order Date]],"YYYY")</f>
        <v>2024</v>
      </c>
      <c r="Z1030" s="4" t="str">
        <f>TEXT(India_Data[[#This Row],[Order Date]],"dddd")</f>
        <v>Monday</v>
      </c>
      <c r="AA1030" s="4" t="str">
        <f>TEXT(India_Data[[#This Row],[Order Date]],"MMMM")</f>
        <v>June</v>
      </c>
      <c r="AB1030" s="4">
        <v>45466</v>
      </c>
      <c r="AC1030" t="str">
        <f>IF(OR(India_Data[[#This Row],[Dayname]]="Sunday",India_Data[[#This Row],[Dayname]]="Saturday"),"Weekend","Weekday")</f>
        <v>Weekday</v>
      </c>
      <c r="AD1030">
        <f>WEEKDAY(India_Data[[#This Row],[Order Date]])</f>
        <v>2</v>
      </c>
      <c r="AE1030" t="str">
        <f>IF(OR(India_Data[[#This Row],[Column1]]=1,India_Data[[#This Row],[Column1]]=7),"Weekend","Weekday")</f>
        <v>Weekday</v>
      </c>
      <c r="AF1030" s="15">
        <f>WEEKDAY(India_Data[[#This Row],[Order Date]],2)</f>
        <v>1</v>
      </c>
      <c r="AG1030" s="15" t="str">
        <f>IF(India_Data[[#This Row],[Column3]]&gt;5,"Weekend","weekday")</f>
        <v>weekday</v>
      </c>
    </row>
    <row r="1031" spans="1:33" x14ac:dyDescent="0.35">
      <c r="A1031" s="9">
        <v>1030</v>
      </c>
      <c r="B1031" s="7" t="s">
        <v>4029</v>
      </c>
      <c r="C1031" s="7" t="s">
        <v>3998</v>
      </c>
      <c r="D1031" s="7" t="s">
        <v>4030</v>
      </c>
      <c r="E1031" s="7" t="s">
        <v>4031</v>
      </c>
      <c r="F1031" s="7" t="s">
        <v>29</v>
      </c>
      <c r="G1031" s="7" t="s">
        <v>225</v>
      </c>
      <c r="H1031" s="7" t="s">
        <v>53</v>
      </c>
      <c r="I1031" s="7" t="s">
        <v>32</v>
      </c>
      <c r="J1031" s="7" t="s">
        <v>54</v>
      </c>
      <c r="K1031" s="7" t="s">
        <v>3318</v>
      </c>
      <c r="L1031" s="7" t="s">
        <v>35</v>
      </c>
      <c r="M1031" s="7" t="s">
        <v>36</v>
      </c>
      <c r="N1031" s="7" t="s">
        <v>3319</v>
      </c>
      <c r="O1031" s="7">
        <v>50.64</v>
      </c>
      <c r="P1031" s="7">
        <v>8</v>
      </c>
      <c r="Q1031" s="7">
        <v>24.24</v>
      </c>
      <c r="R1031" s="7">
        <v>11.68</v>
      </c>
      <c r="S1031" s="7" t="s">
        <v>2337</v>
      </c>
      <c r="T1031" s="7">
        <v>693</v>
      </c>
      <c r="U1031" s="7" t="s">
        <v>350</v>
      </c>
      <c r="V1031" s="7" t="s">
        <v>356</v>
      </c>
      <c r="W1031" s="8" t="s">
        <v>58</v>
      </c>
      <c r="X1031" s="3">
        <v>45477</v>
      </c>
      <c r="Y1031" s="4" t="str">
        <f>TEXT(India_Data[[#This Row],[Order Date]],"YYYY")</f>
        <v>2024</v>
      </c>
      <c r="Z1031" s="4" t="str">
        <f>TEXT(India_Data[[#This Row],[Order Date]],"dddd")</f>
        <v>Thursday</v>
      </c>
      <c r="AA1031" s="4" t="str">
        <f>TEXT(India_Data[[#This Row],[Order Date]],"MMMM")</f>
        <v>July</v>
      </c>
      <c r="AB1031" s="4">
        <v>45600</v>
      </c>
      <c r="AC1031" t="str">
        <f>IF(OR(India_Data[[#This Row],[Dayname]]="Sunday",India_Data[[#This Row],[Dayname]]="Saturday"),"Weekend","Weekday")</f>
        <v>Weekday</v>
      </c>
      <c r="AD1031">
        <f>WEEKDAY(India_Data[[#This Row],[Order Date]])</f>
        <v>5</v>
      </c>
      <c r="AE1031" t="str">
        <f>IF(OR(India_Data[[#This Row],[Column1]]=1,India_Data[[#This Row],[Column1]]=7),"Weekend","Weekday")</f>
        <v>Weekday</v>
      </c>
      <c r="AF1031" s="15">
        <f>WEEKDAY(India_Data[[#This Row],[Order Date]],2)</f>
        <v>4</v>
      </c>
      <c r="AG1031" s="15" t="str">
        <f>IF(India_Data[[#This Row],[Column3]]&gt;5,"Weekend","weekday")</f>
        <v>weekday</v>
      </c>
    </row>
    <row r="1032" spans="1:33" x14ac:dyDescent="0.35">
      <c r="A1032" s="9">
        <v>1031</v>
      </c>
      <c r="B1032" s="7" t="s">
        <v>3010</v>
      </c>
      <c r="C1032" s="7" t="s">
        <v>2928</v>
      </c>
      <c r="D1032" s="7" t="s">
        <v>3011</v>
      </c>
      <c r="E1032" s="7" t="s">
        <v>3012</v>
      </c>
      <c r="F1032" s="7" t="s">
        <v>29</v>
      </c>
      <c r="G1032" s="7" t="s">
        <v>96</v>
      </c>
      <c r="H1032" s="7" t="s">
        <v>31</v>
      </c>
      <c r="I1032" s="7" t="s">
        <v>32</v>
      </c>
      <c r="J1032" s="7" t="s">
        <v>33</v>
      </c>
      <c r="K1032" s="7" t="s">
        <v>3416</v>
      </c>
      <c r="L1032" s="7" t="s">
        <v>35</v>
      </c>
      <c r="M1032" s="7" t="s">
        <v>105</v>
      </c>
      <c r="N1032" s="7" t="s">
        <v>3417</v>
      </c>
      <c r="O1032" s="7">
        <v>358.92</v>
      </c>
      <c r="P1032" s="7">
        <v>12</v>
      </c>
      <c r="Q1032" s="7">
        <v>143.28</v>
      </c>
      <c r="R1032" s="7">
        <v>24.92</v>
      </c>
      <c r="S1032" s="7" t="s">
        <v>38</v>
      </c>
      <c r="T1032" s="7">
        <v>692</v>
      </c>
      <c r="U1032" s="7" t="s">
        <v>350</v>
      </c>
      <c r="V1032" s="7" t="s">
        <v>375</v>
      </c>
      <c r="W1032" s="8" t="s">
        <v>41</v>
      </c>
      <c r="X1032" s="3">
        <v>44482</v>
      </c>
      <c r="Y1032" s="4" t="str">
        <f>TEXT(India_Data[[#This Row],[Order Date]],"YYYY")</f>
        <v>2021</v>
      </c>
      <c r="Z1032" s="4" t="str">
        <f>TEXT(India_Data[[#This Row],[Order Date]],"dddd")</f>
        <v>Wednesday</v>
      </c>
      <c r="AA1032" s="4" t="str">
        <f>TEXT(India_Data[[#This Row],[Order Date]],"MMMM")</f>
        <v>October</v>
      </c>
      <c r="AB1032" s="4">
        <v>44488</v>
      </c>
      <c r="AC1032" t="str">
        <f>IF(OR(India_Data[[#This Row],[Dayname]]="Sunday",India_Data[[#This Row],[Dayname]]="Saturday"),"Weekend","Weekday")</f>
        <v>Weekday</v>
      </c>
      <c r="AD1032">
        <f>WEEKDAY(India_Data[[#This Row],[Order Date]])</f>
        <v>4</v>
      </c>
      <c r="AE1032" t="str">
        <f>IF(OR(India_Data[[#This Row],[Column1]]=1,India_Data[[#This Row],[Column1]]=7),"Weekend","Weekday")</f>
        <v>Weekday</v>
      </c>
      <c r="AF1032" s="15">
        <f>WEEKDAY(India_Data[[#This Row],[Order Date]],2)</f>
        <v>3</v>
      </c>
      <c r="AG1032" s="15" t="str">
        <f>IF(India_Data[[#This Row],[Column3]]&gt;5,"Weekend","weekday")</f>
        <v>weekday</v>
      </c>
    </row>
    <row r="1033" spans="1:33" x14ac:dyDescent="0.35">
      <c r="A1033" s="9">
        <v>1032</v>
      </c>
      <c r="B1033" s="7" t="s">
        <v>3971</v>
      </c>
      <c r="C1033" s="7" t="s">
        <v>3631</v>
      </c>
      <c r="D1033" s="7" t="s">
        <v>2686</v>
      </c>
      <c r="E1033" s="7" t="s">
        <v>2687</v>
      </c>
      <c r="F1033" s="7" t="s">
        <v>29</v>
      </c>
      <c r="G1033" s="7" t="s">
        <v>2038</v>
      </c>
      <c r="H1033" s="7" t="s">
        <v>179</v>
      </c>
      <c r="I1033" s="7" t="s">
        <v>32</v>
      </c>
      <c r="J1033" s="7" t="s">
        <v>180</v>
      </c>
      <c r="K1033" s="7" t="s">
        <v>268</v>
      </c>
      <c r="L1033" s="7" t="s">
        <v>35</v>
      </c>
      <c r="M1033" s="7" t="s">
        <v>98</v>
      </c>
      <c r="N1033" s="7" t="s">
        <v>269</v>
      </c>
      <c r="O1033" s="7">
        <v>94.44</v>
      </c>
      <c r="P1033" s="7">
        <v>4</v>
      </c>
      <c r="Q1033" s="7">
        <v>1.8</v>
      </c>
      <c r="R1033" s="7">
        <v>34.799999999999997</v>
      </c>
      <c r="S1033" s="7" t="s">
        <v>2972</v>
      </c>
      <c r="T1033" s="7">
        <v>325</v>
      </c>
      <c r="U1033" s="7" t="s">
        <v>350</v>
      </c>
      <c r="V1033" s="7" t="s">
        <v>362</v>
      </c>
      <c r="W1033" s="8" t="s">
        <v>41</v>
      </c>
      <c r="X1033" s="3">
        <v>44891</v>
      </c>
      <c r="Y1033" s="4" t="str">
        <f>TEXT(India_Data[[#This Row],[Order Date]],"YYYY")</f>
        <v>2022</v>
      </c>
      <c r="Z1033" s="4" t="str">
        <f>TEXT(India_Data[[#This Row],[Order Date]],"dddd")</f>
        <v>Saturday</v>
      </c>
      <c r="AA1033" s="4" t="str">
        <f>TEXT(India_Data[[#This Row],[Order Date]],"MMMM")</f>
        <v>November</v>
      </c>
      <c r="AB1033" s="4">
        <v>44632</v>
      </c>
      <c r="AC1033" t="str">
        <f>IF(OR(India_Data[[#This Row],[Dayname]]="Sunday",India_Data[[#This Row],[Dayname]]="Saturday"),"Weekend","Weekday")</f>
        <v>Weekend</v>
      </c>
      <c r="AD1033">
        <f>WEEKDAY(India_Data[[#This Row],[Order Date]])</f>
        <v>7</v>
      </c>
      <c r="AE1033" t="str">
        <f>IF(OR(India_Data[[#This Row],[Column1]]=1,India_Data[[#This Row],[Column1]]=7),"Weekend","Weekday")</f>
        <v>Weekend</v>
      </c>
      <c r="AF1033" s="15">
        <f>WEEKDAY(India_Data[[#This Row],[Order Date]],2)</f>
        <v>6</v>
      </c>
      <c r="AG1033" s="15" t="str">
        <f>IF(India_Data[[#This Row],[Column3]]&gt;5,"Weekend","weekday")</f>
        <v>Weekend</v>
      </c>
    </row>
    <row r="1034" spans="1:33" x14ac:dyDescent="0.35">
      <c r="A1034" s="9">
        <v>1033</v>
      </c>
      <c r="B1034" s="7" t="s">
        <v>3492</v>
      </c>
      <c r="C1034" s="7" t="s">
        <v>2928</v>
      </c>
      <c r="D1034" s="7" t="s">
        <v>825</v>
      </c>
      <c r="E1034" s="7" t="s">
        <v>826</v>
      </c>
      <c r="F1034" s="7" t="s">
        <v>29</v>
      </c>
      <c r="G1034" s="7" t="s">
        <v>191</v>
      </c>
      <c r="H1034" s="7" t="s">
        <v>63</v>
      </c>
      <c r="I1034" s="7" t="s">
        <v>32</v>
      </c>
      <c r="J1034" s="7" t="s">
        <v>54</v>
      </c>
      <c r="K1034" s="7" t="s">
        <v>3582</v>
      </c>
      <c r="L1034" s="7" t="s">
        <v>35</v>
      </c>
      <c r="M1034" s="7" t="s">
        <v>145</v>
      </c>
      <c r="N1034" s="7" t="s">
        <v>3583</v>
      </c>
      <c r="O1034" s="7">
        <v>568.32000000000005</v>
      </c>
      <c r="P1034" s="7">
        <v>4</v>
      </c>
      <c r="Q1034" s="7">
        <v>45.36</v>
      </c>
      <c r="R1034" s="7">
        <v>83.03</v>
      </c>
      <c r="S1034" s="7" t="s">
        <v>2337</v>
      </c>
      <c r="T1034" s="7">
        <v>791</v>
      </c>
      <c r="U1034" s="7" t="s">
        <v>350</v>
      </c>
      <c r="V1034" s="7" t="s">
        <v>351</v>
      </c>
      <c r="W1034" s="8" t="s">
        <v>41</v>
      </c>
      <c r="X1034" s="3">
        <v>45316</v>
      </c>
      <c r="Y1034" s="4" t="str">
        <f>TEXT(India_Data[[#This Row],[Order Date]],"YYYY")</f>
        <v>2024</v>
      </c>
      <c r="Z1034" s="4" t="str">
        <f>TEXT(India_Data[[#This Row],[Order Date]],"dddd")</f>
        <v>Thursday</v>
      </c>
      <c r="AA1034" s="4" t="str">
        <f>TEXT(India_Data[[#This Row],[Order Date]],"MMMM")</f>
        <v>January</v>
      </c>
      <c r="AB1034" s="4">
        <v>45320</v>
      </c>
      <c r="AC1034" t="str">
        <f>IF(OR(India_Data[[#This Row],[Dayname]]="Sunday",India_Data[[#This Row],[Dayname]]="Saturday"),"Weekend","Weekday")</f>
        <v>Weekday</v>
      </c>
      <c r="AD1034">
        <f>WEEKDAY(India_Data[[#This Row],[Order Date]])</f>
        <v>5</v>
      </c>
      <c r="AE1034" t="str">
        <f>IF(OR(India_Data[[#This Row],[Column1]]=1,India_Data[[#This Row],[Column1]]=7),"Weekend","Weekday")</f>
        <v>Weekday</v>
      </c>
      <c r="AF1034" s="15">
        <f>WEEKDAY(India_Data[[#This Row],[Order Date]],2)</f>
        <v>4</v>
      </c>
      <c r="AG1034" s="15" t="str">
        <f>IF(India_Data[[#This Row],[Column3]]&gt;5,"Weekend","weekday")</f>
        <v>weekday</v>
      </c>
    </row>
    <row r="1035" spans="1:33" x14ac:dyDescent="0.35">
      <c r="A1035" s="9">
        <v>1034</v>
      </c>
      <c r="B1035" s="7" t="s">
        <v>3492</v>
      </c>
      <c r="C1035" s="7" t="s">
        <v>2928</v>
      </c>
      <c r="D1035" s="7" t="s">
        <v>825</v>
      </c>
      <c r="E1035" s="7" t="s">
        <v>826</v>
      </c>
      <c r="F1035" s="7" t="s">
        <v>29</v>
      </c>
      <c r="G1035" s="7" t="s">
        <v>191</v>
      </c>
      <c r="H1035" s="7" t="s">
        <v>63</v>
      </c>
      <c r="I1035" s="7" t="s">
        <v>32</v>
      </c>
      <c r="J1035" s="7" t="s">
        <v>54</v>
      </c>
      <c r="K1035" s="7" t="s">
        <v>1070</v>
      </c>
      <c r="L1035" s="7" t="s">
        <v>35</v>
      </c>
      <c r="M1035" s="7" t="s">
        <v>145</v>
      </c>
      <c r="N1035" s="7" t="s">
        <v>1071</v>
      </c>
      <c r="O1035" s="7">
        <v>193.68</v>
      </c>
      <c r="P1035" s="7">
        <v>4</v>
      </c>
      <c r="Q1035" s="7">
        <v>90.96</v>
      </c>
      <c r="R1035" s="7">
        <v>33.42</v>
      </c>
      <c r="S1035" s="7" t="s">
        <v>2337</v>
      </c>
      <c r="T1035" s="7">
        <v>330</v>
      </c>
      <c r="U1035" s="7" t="s">
        <v>350</v>
      </c>
      <c r="V1035" s="7" t="s">
        <v>356</v>
      </c>
      <c r="W1035" s="8" t="s">
        <v>58</v>
      </c>
      <c r="X1035" s="3">
        <v>44547</v>
      </c>
      <c r="Y1035" s="4" t="str">
        <f>TEXT(India_Data[[#This Row],[Order Date]],"YYYY")</f>
        <v>2021</v>
      </c>
      <c r="Z1035" s="4" t="str">
        <f>TEXT(India_Data[[#This Row],[Order Date]],"dddd")</f>
        <v>Friday</v>
      </c>
      <c r="AA1035" s="4" t="str">
        <f>TEXT(India_Data[[#This Row],[Order Date]],"MMMM")</f>
        <v>December</v>
      </c>
      <c r="AB1035" s="4">
        <v>44551</v>
      </c>
      <c r="AC1035" t="str">
        <f>IF(OR(India_Data[[#This Row],[Dayname]]="Sunday",India_Data[[#This Row],[Dayname]]="Saturday"),"Weekend","Weekday")</f>
        <v>Weekday</v>
      </c>
      <c r="AD1035">
        <f>WEEKDAY(India_Data[[#This Row],[Order Date]])</f>
        <v>6</v>
      </c>
      <c r="AE1035" t="str">
        <f>IF(OR(India_Data[[#This Row],[Column1]]=1,India_Data[[#This Row],[Column1]]=7),"Weekend","Weekday")</f>
        <v>Weekday</v>
      </c>
      <c r="AF1035" s="15">
        <f>WEEKDAY(India_Data[[#This Row],[Order Date]],2)</f>
        <v>5</v>
      </c>
      <c r="AG1035" s="15" t="str">
        <f>IF(India_Data[[#This Row],[Column3]]&gt;5,"Weekend","weekday")</f>
        <v>weekday</v>
      </c>
    </row>
    <row r="1036" spans="1:33" x14ac:dyDescent="0.35">
      <c r="A1036" s="9">
        <v>1035</v>
      </c>
      <c r="B1036" s="7" t="s">
        <v>3146</v>
      </c>
      <c r="C1036" s="7" t="s">
        <v>2928</v>
      </c>
      <c r="D1036" s="7" t="s">
        <v>2372</v>
      </c>
      <c r="E1036" s="7" t="s">
        <v>2373</v>
      </c>
      <c r="F1036" s="7" t="s">
        <v>29</v>
      </c>
      <c r="G1036" s="7" t="s">
        <v>901</v>
      </c>
      <c r="H1036" s="7" t="s">
        <v>46</v>
      </c>
      <c r="I1036" s="7" t="s">
        <v>32</v>
      </c>
      <c r="J1036" s="7" t="s">
        <v>47</v>
      </c>
      <c r="K1036" s="7" t="s">
        <v>3373</v>
      </c>
      <c r="L1036" s="7" t="s">
        <v>35</v>
      </c>
      <c r="M1036" s="7" t="s">
        <v>145</v>
      </c>
      <c r="N1036" s="7" t="s">
        <v>3374</v>
      </c>
      <c r="O1036" s="7">
        <v>220.56</v>
      </c>
      <c r="P1036" s="7">
        <v>4</v>
      </c>
      <c r="Q1036" s="7">
        <v>68.28</v>
      </c>
      <c r="R1036" s="7">
        <v>26.61</v>
      </c>
      <c r="S1036" s="7" t="s">
        <v>2337</v>
      </c>
      <c r="T1036" s="7">
        <v>364</v>
      </c>
      <c r="U1036" s="7" t="s">
        <v>350</v>
      </c>
      <c r="V1036" s="7" t="s">
        <v>375</v>
      </c>
      <c r="W1036" s="8" t="s">
        <v>41</v>
      </c>
      <c r="X1036" s="3">
        <v>44325</v>
      </c>
      <c r="Y1036" s="4" t="str">
        <f>TEXT(India_Data[[#This Row],[Order Date]],"YYYY")</f>
        <v>2021</v>
      </c>
      <c r="Z1036" s="4" t="str">
        <f>TEXT(India_Data[[#This Row],[Order Date]],"dddd")</f>
        <v>Sunday</v>
      </c>
      <c r="AA1036" s="4" t="str">
        <f>TEXT(India_Data[[#This Row],[Order Date]],"MMMM")</f>
        <v>May</v>
      </c>
      <c r="AB1036" s="4">
        <v>44509</v>
      </c>
      <c r="AC1036" t="str">
        <f>IF(OR(India_Data[[#This Row],[Dayname]]="Sunday",India_Data[[#This Row],[Dayname]]="Saturday"),"Weekend","Weekday")</f>
        <v>Weekend</v>
      </c>
      <c r="AD1036">
        <f>WEEKDAY(India_Data[[#This Row],[Order Date]])</f>
        <v>1</v>
      </c>
      <c r="AE1036" t="str">
        <f>IF(OR(India_Data[[#This Row],[Column1]]=1,India_Data[[#This Row],[Column1]]=7),"Weekend","Weekday")</f>
        <v>Weekend</v>
      </c>
      <c r="AF1036" s="15">
        <f>WEEKDAY(India_Data[[#This Row],[Order Date]],2)</f>
        <v>7</v>
      </c>
      <c r="AG1036" s="15" t="str">
        <f>IF(India_Data[[#This Row],[Column3]]&gt;5,"Weekend","weekday")</f>
        <v>Weekend</v>
      </c>
    </row>
    <row r="1037" spans="1:33" x14ac:dyDescent="0.35">
      <c r="A1037" s="9">
        <v>1036</v>
      </c>
      <c r="B1037" s="7" t="s">
        <v>3555</v>
      </c>
      <c r="C1037" s="7" t="s">
        <v>2928</v>
      </c>
      <c r="D1037" s="7" t="s">
        <v>1523</v>
      </c>
      <c r="E1037" s="7" t="s">
        <v>1524</v>
      </c>
      <c r="F1037" s="7" t="s">
        <v>29</v>
      </c>
      <c r="G1037" s="7" t="s">
        <v>74</v>
      </c>
      <c r="H1037" s="7" t="s">
        <v>63</v>
      </c>
      <c r="I1037" s="7" t="s">
        <v>32</v>
      </c>
      <c r="J1037" s="7" t="s">
        <v>54</v>
      </c>
      <c r="K1037" s="7" t="s">
        <v>1319</v>
      </c>
      <c r="L1037" s="7" t="s">
        <v>35</v>
      </c>
      <c r="M1037" s="7" t="s">
        <v>36</v>
      </c>
      <c r="N1037" s="7" t="s">
        <v>213</v>
      </c>
      <c r="O1037" s="7">
        <v>29.04</v>
      </c>
      <c r="P1037" s="7">
        <v>4</v>
      </c>
      <c r="Q1037" s="7">
        <v>5.16</v>
      </c>
      <c r="R1037" s="7">
        <v>3.34</v>
      </c>
      <c r="S1037" s="7" t="s">
        <v>38</v>
      </c>
      <c r="T1037" s="7">
        <v>189</v>
      </c>
      <c r="U1037" s="7" t="s">
        <v>350</v>
      </c>
      <c r="V1037" s="7" t="s">
        <v>362</v>
      </c>
      <c r="W1037" s="8" t="s">
        <v>41</v>
      </c>
      <c r="X1037" s="3">
        <v>45362</v>
      </c>
      <c r="Y1037" s="4" t="str">
        <f>TEXT(India_Data[[#This Row],[Order Date]],"YYYY")</f>
        <v>2024</v>
      </c>
      <c r="Z1037" s="4" t="str">
        <f>TEXT(India_Data[[#This Row],[Order Date]],"dddd")</f>
        <v>Monday</v>
      </c>
      <c r="AA1037" s="4" t="str">
        <f>TEXT(India_Data[[#This Row],[Order Date]],"MMMM")</f>
        <v>March</v>
      </c>
      <c r="AB1037" s="4">
        <v>45484</v>
      </c>
      <c r="AC1037" t="str">
        <f>IF(OR(India_Data[[#This Row],[Dayname]]="Sunday",India_Data[[#This Row],[Dayname]]="Saturday"),"Weekend","Weekday")</f>
        <v>Weekday</v>
      </c>
      <c r="AD1037">
        <f>WEEKDAY(India_Data[[#This Row],[Order Date]])</f>
        <v>2</v>
      </c>
      <c r="AE1037" t="str">
        <f>IF(OR(India_Data[[#This Row],[Column1]]=1,India_Data[[#This Row],[Column1]]=7),"Weekend","Weekday")</f>
        <v>Weekday</v>
      </c>
      <c r="AF1037" s="15">
        <f>WEEKDAY(India_Data[[#This Row],[Order Date]],2)</f>
        <v>1</v>
      </c>
      <c r="AG1037" s="15" t="str">
        <f>IF(India_Data[[#This Row],[Column3]]&gt;5,"Weekend","weekday")</f>
        <v>weekday</v>
      </c>
    </row>
    <row r="1038" spans="1:33" x14ac:dyDescent="0.35">
      <c r="A1038" s="9">
        <v>1037</v>
      </c>
      <c r="B1038" s="7" t="s">
        <v>3863</v>
      </c>
      <c r="C1038" s="7" t="s">
        <v>3631</v>
      </c>
      <c r="D1038" s="7" t="s">
        <v>3864</v>
      </c>
      <c r="E1038" s="7" t="s">
        <v>3865</v>
      </c>
      <c r="F1038" s="7" t="s">
        <v>29</v>
      </c>
      <c r="G1038" s="7" t="s">
        <v>3866</v>
      </c>
      <c r="H1038" s="7" t="s">
        <v>252</v>
      </c>
      <c r="I1038" s="7" t="s">
        <v>32</v>
      </c>
      <c r="J1038" s="7" t="s">
        <v>47</v>
      </c>
      <c r="K1038" s="7" t="s">
        <v>3974</v>
      </c>
      <c r="L1038" s="7" t="s">
        <v>35</v>
      </c>
      <c r="M1038" s="7" t="s">
        <v>98</v>
      </c>
      <c r="N1038" s="7" t="s">
        <v>3975</v>
      </c>
      <c r="O1038" s="7">
        <v>102.15</v>
      </c>
      <c r="P1038" s="7">
        <v>3</v>
      </c>
      <c r="Q1038" s="7">
        <v>17.28</v>
      </c>
      <c r="R1038" s="7">
        <v>7.62</v>
      </c>
      <c r="S1038" s="7" t="s">
        <v>2337</v>
      </c>
      <c r="T1038" s="7">
        <v>334</v>
      </c>
      <c r="U1038" s="7" t="s">
        <v>350</v>
      </c>
      <c r="V1038" s="7" t="s">
        <v>351</v>
      </c>
      <c r="W1038" s="8" t="s">
        <v>41</v>
      </c>
      <c r="X1038" s="3">
        <v>45060</v>
      </c>
      <c r="Y1038" s="4" t="str">
        <f>TEXT(India_Data[[#This Row],[Order Date]],"YYYY")</f>
        <v>2023</v>
      </c>
      <c r="Z1038" s="4" t="str">
        <f>TEXT(India_Data[[#This Row],[Order Date]],"dddd")</f>
        <v>Sunday</v>
      </c>
      <c r="AA1038" s="4" t="str">
        <f>TEXT(India_Data[[#This Row],[Order Date]],"MMMM")</f>
        <v>May</v>
      </c>
      <c r="AB1038" s="4">
        <v>45066</v>
      </c>
      <c r="AC1038" t="str">
        <f>IF(OR(India_Data[[#This Row],[Dayname]]="Sunday",India_Data[[#This Row],[Dayname]]="Saturday"),"Weekend","Weekday")</f>
        <v>Weekend</v>
      </c>
      <c r="AD1038">
        <f>WEEKDAY(India_Data[[#This Row],[Order Date]])</f>
        <v>1</v>
      </c>
      <c r="AE1038" t="str">
        <f>IF(OR(India_Data[[#This Row],[Column1]]=1,India_Data[[#This Row],[Column1]]=7),"Weekend","Weekday")</f>
        <v>Weekend</v>
      </c>
      <c r="AF1038" s="15">
        <f>WEEKDAY(India_Data[[#This Row],[Order Date]],2)</f>
        <v>7</v>
      </c>
      <c r="AG1038" s="15" t="str">
        <f>IF(India_Data[[#This Row],[Column3]]&gt;5,"Weekend","weekday")</f>
        <v>Weekend</v>
      </c>
    </row>
    <row r="1039" spans="1:33" x14ac:dyDescent="0.35">
      <c r="A1039" s="9">
        <v>1038</v>
      </c>
      <c r="B1039" s="7" t="s">
        <v>3584</v>
      </c>
      <c r="C1039" s="7" t="s">
        <v>2928</v>
      </c>
      <c r="D1039" s="7" t="s">
        <v>2981</v>
      </c>
      <c r="E1039" s="7" t="s">
        <v>2982</v>
      </c>
      <c r="F1039" s="7" t="s">
        <v>29</v>
      </c>
      <c r="G1039" s="7" t="s">
        <v>1537</v>
      </c>
      <c r="H1039" s="7" t="s">
        <v>63</v>
      </c>
      <c r="I1039" s="7" t="s">
        <v>32</v>
      </c>
      <c r="J1039" s="7" t="s">
        <v>54</v>
      </c>
      <c r="K1039" s="7" t="s">
        <v>1194</v>
      </c>
      <c r="L1039" s="7" t="s">
        <v>35</v>
      </c>
      <c r="M1039" s="7" t="s">
        <v>105</v>
      </c>
      <c r="N1039" s="7" t="s">
        <v>1195</v>
      </c>
      <c r="O1039" s="7">
        <v>63.36</v>
      </c>
      <c r="P1039" s="7">
        <v>3</v>
      </c>
      <c r="Q1039" s="7">
        <v>31.68</v>
      </c>
      <c r="R1039" s="7">
        <v>6.96</v>
      </c>
      <c r="S1039" s="7" t="s">
        <v>38</v>
      </c>
      <c r="T1039" s="7">
        <v>494</v>
      </c>
      <c r="U1039" s="7" t="s">
        <v>350</v>
      </c>
      <c r="V1039" s="7" t="s">
        <v>356</v>
      </c>
      <c r="W1039" s="8" t="s">
        <v>41</v>
      </c>
      <c r="X1039" s="3">
        <v>44560</v>
      </c>
      <c r="Y1039" s="4" t="str">
        <f>TEXT(India_Data[[#This Row],[Order Date]],"YYYY")</f>
        <v>2021</v>
      </c>
      <c r="Z1039" s="4" t="str">
        <f>TEXT(India_Data[[#This Row],[Order Date]],"dddd")</f>
        <v>Thursday</v>
      </c>
      <c r="AA1039" s="4" t="str">
        <f>TEXT(India_Data[[#This Row],[Order Date]],"MMMM")</f>
        <v>December</v>
      </c>
      <c r="AB1039" s="4">
        <v>44621</v>
      </c>
      <c r="AC1039" t="str">
        <f>IF(OR(India_Data[[#This Row],[Dayname]]="Sunday",India_Data[[#This Row],[Dayname]]="Saturday"),"Weekend","Weekday")</f>
        <v>Weekday</v>
      </c>
      <c r="AD1039">
        <f>WEEKDAY(India_Data[[#This Row],[Order Date]])</f>
        <v>5</v>
      </c>
      <c r="AE1039" t="str">
        <f>IF(OR(India_Data[[#This Row],[Column1]]=1,India_Data[[#This Row],[Column1]]=7),"Weekend","Weekday")</f>
        <v>Weekday</v>
      </c>
      <c r="AF1039" s="15">
        <f>WEEKDAY(India_Data[[#This Row],[Order Date]],2)</f>
        <v>4</v>
      </c>
      <c r="AG1039" s="15" t="str">
        <f>IF(India_Data[[#This Row],[Column3]]&gt;5,"Weekend","weekday")</f>
        <v>weekday</v>
      </c>
    </row>
    <row r="1040" spans="1:33" x14ac:dyDescent="0.35">
      <c r="A1040" s="9">
        <v>1039</v>
      </c>
      <c r="B1040" s="7" t="s">
        <v>3528</v>
      </c>
      <c r="C1040" s="7" t="s">
        <v>2928</v>
      </c>
      <c r="D1040" s="7" t="s">
        <v>3529</v>
      </c>
      <c r="E1040" s="7" t="s">
        <v>3530</v>
      </c>
      <c r="F1040" s="7" t="s">
        <v>29</v>
      </c>
      <c r="G1040" s="7" t="s">
        <v>297</v>
      </c>
      <c r="H1040" s="7" t="s">
        <v>63</v>
      </c>
      <c r="I1040" s="7" t="s">
        <v>32</v>
      </c>
      <c r="J1040" s="7" t="s">
        <v>54</v>
      </c>
      <c r="K1040" s="7" t="s">
        <v>3585</v>
      </c>
      <c r="L1040" s="7" t="s">
        <v>35</v>
      </c>
      <c r="M1040" s="7" t="s">
        <v>91</v>
      </c>
      <c r="N1040" s="7" t="s">
        <v>337</v>
      </c>
      <c r="O1040" s="7">
        <v>32.85</v>
      </c>
      <c r="P1040" s="7">
        <v>3</v>
      </c>
      <c r="Q1040" s="7">
        <v>13.41</v>
      </c>
      <c r="R1040" s="7">
        <v>11.11</v>
      </c>
      <c r="S1040" s="7" t="s">
        <v>2972</v>
      </c>
      <c r="T1040" s="7">
        <v>42</v>
      </c>
      <c r="U1040" s="7" t="s">
        <v>350</v>
      </c>
      <c r="V1040" s="7" t="s">
        <v>375</v>
      </c>
      <c r="W1040" s="8" t="s">
        <v>58</v>
      </c>
      <c r="X1040" s="3">
        <v>45423</v>
      </c>
      <c r="Y1040" s="4" t="str">
        <f>TEXT(India_Data[[#This Row],[Order Date]],"YYYY")</f>
        <v>2024</v>
      </c>
      <c r="Z1040" s="4" t="str">
        <f>TEXT(India_Data[[#This Row],[Order Date]],"dddd")</f>
        <v>Saturday</v>
      </c>
      <c r="AA1040" s="4" t="str">
        <f>TEXT(India_Data[[#This Row],[Order Date]],"MMMM")</f>
        <v>May</v>
      </c>
      <c r="AB1040" s="4">
        <v>45607</v>
      </c>
      <c r="AC1040" t="str">
        <f>IF(OR(India_Data[[#This Row],[Dayname]]="Sunday",India_Data[[#This Row],[Dayname]]="Saturday"),"Weekend","Weekday")</f>
        <v>Weekend</v>
      </c>
      <c r="AD1040">
        <f>WEEKDAY(India_Data[[#This Row],[Order Date]])</f>
        <v>7</v>
      </c>
      <c r="AE1040" t="str">
        <f>IF(OR(India_Data[[#This Row],[Column1]]=1,India_Data[[#This Row],[Column1]]=7),"Weekend","Weekday")</f>
        <v>Weekend</v>
      </c>
      <c r="AF1040" s="15">
        <f>WEEKDAY(India_Data[[#This Row],[Order Date]],2)</f>
        <v>6</v>
      </c>
      <c r="AG1040" s="15" t="str">
        <f>IF(India_Data[[#This Row],[Column3]]&gt;5,"Weekend","weekday")</f>
        <v>Weekend</v>
      </c>
    </row>
    <row r="1041" spans="1:33" x14ac:dyDescent="0.35">
      <c r="A1041" s="9">
        <v>1040</v>
      </c>
      <c r="B1041" s="7" t="s">
        <v>3406</v>
      </c>
      <c r="C1041" s="7" t="s">
        <v>2928</v>
      </c>
      <c r="D1041" s="7" t="s">
        <v>1398</v>
      </c>
      <c r="E1041" s="7" t="s">
        <v>1399</v>
      </c>
      <c r="F1041" s="7" t="s">
        <v>29</v>
      </c>
      <c r="G1041" s="7" t="s">
        <v>203</v>
      </c>
      <c r="H1041" s="7" t="s">
        <v>53</v>
      </c>
      <c r="I1041" s="7" t="s">
        <v>32</v>
      </c>
      <c r="J1041" s="7" t="s">
        <v>54</v>
      </c>
      <c r="K1041" s="7" t="s">
        <v>3418</v>
      </c>
      <c r="L1041" s="7" t="s">
        <v>35</v>
      </c>
      <c r="M1041" s="7" t="s">
        <v>91</v>
      </c>
      <c r="N1041" s="7" t="s">
        <v>3419</v>
      </c>
      <c r="O1041" s="7">
        <v>41.58</v>
      </c>
      <c r="P1041" s="7">
        <v>3</v>
      </c>
      <c r="Q1041" s="7">
        <v>7.02</v>
      </c>
      <c r="R1041" s="7">
        <v>5.63</v>
      </c>
      <c r="S1041" s="7" t="s">
        <v>2972</v>
      </c>
      <c r="T1041" s="7">
        <v>500</v>
      </c>
      <c r="U1041" s="7" t="s">
        <v>350</v>
      </c>
      <c r="V1041" s="7" t="s">
        <v>362</v>
      </c>
      <c r="W1041" s="8" t="s">
        <v>41</v>
      </c>
      <c r="X1041" s="3">
        <v>44466</v>
      </c>
      <c r="Y1041" s="4" t="str">
        <f>TEXT(India_Data[[#This Row],[Order Date]],"YYYY")</f>
        <v>2021</v>
      </c>
      <c r="Z1041" s="4" t="str">
        <f>TEXT(India_Data[[#This Row],[Order Date]],"dddd")</f>
        <v>Monday</v>
      </c>
      <c r="AA1041" s="4" t="str">
        <f>TEXT(India_Data[[#This Row],[Order Date]],"MMMM")</f>
        <v>September</v>
      </c>
      <c r="AB1041" s="4">
        <v>44206</v>
      </c>
      <c r="AC1041" t="str">
        <f>IF(OR(India_Data[[#This Row],[Dayname]]="Sunday",India_Data[[#This Row],[Dayname]]="Saturday"),"Weekend","Weekday")</f>
        <v>Weekday</v>
      </c>
      <c r="AD1041">
        <f>WEEKDAY(India_Data[[#This Row],[Order Date]])</f>
        <v>2</v>
      </c>
      <c r="AE1041" t="str">
        <f>IF(OR(India_Data[[#This Row],[Column1]]=1,India_Data[[#This Row],[Column1]]=7),"Weekend","Weekday")</f>
        <v>Weekday</v>
      </c>
      <c r="AF1041" s="15">
        <f>WEEKDAY(India_Data[[#This Row],[Order Date]],2)</f>
        <v>1</v>
      </c>
      <c r="AG1041" s="15" t="str">
        <f>IF(India_Data[[#This Row],[Column3]]&gt;5,"Weekend","weekday")</f>
        <v>weekday</v>
      </c>
    </row>
    <row r="1042" spans="1:33" x14ac:dyDescent="0.35">
      <c r="A1042" s="9">
        <v>1041</v>
      </c>
      <c r="B1042" s="7" t="s">
        <v>3487</v>
      </c>
      <c r="C1042" s="7" t="s">
        <v>2928</v>
      </c>
      <c r="D1042" s="7" t="s">
        <v>3488</v>
      </c>
      <c r="E1042" s="7" t="s">
        <v>3489</v>
      </c>
      <c r="F1042" s="7" t="s">
        <v>29</v>
      </c>
      <c r="G1042" s="7" t="s">
        <v>681</v>
      </c>
      <c r="H1042" s="7" t="s">
        <v>63</v>
      </c>
      <c r="I1042" s="7" t="s">
        <v>32</v>
      </c>
      <c r="J1042" s="7" t="s">
        <v>54</v>
      </c>
      <c r="K1042" s="7" t="s">
        <v>1368</v>
      </c>
      <c r="L1042" s="7" t="s">
        <v>35</v>
      </c>
      <c r="M1042" s="7" t="s">
        <v>91</v>
      </c>
      <c r="N1042" s="7" t="s">
        <v>1369</v>
      </c>
      <c r="O1042" s="7">
        <v>24.93</v>
      </c>
      <c r="P1042" s="7">
        <v>3</v>
      </c>
      <c r="Q1042" s="7">
        <v>1.71</v>
      </c>
      <c r="R1042" s="7">
        <v>3.12</v>
      </c>
      <c r="S1042" s="7" t="s">
        <v>2337</v>
      </c>
      <c r="T1042" s="7">
        <v>78</v>
      </c>
      <c r="U1042" s="7" t="s">
        <v>350</v>
      </c>
      <c r="V1042" s="7" t="s">
        <v>351</v>
      </c>
      <c r="W1042" s="8" t="s">
        <v>58</v>
      </c>
      <c r="X1042" s="3">
        <v>45316</v>
      </c>
      <c r="Y1042" s="4" t="str">
        <f>TEXT(India_Data[[#This Row],[Order Date]],"YYYY")</f>
        <v>2024</v>
      </c>
      <c r="Z1042" s="4" t="str">
        <f>TEXT(India_Data[[#This Row],[Order Date]],"dddd")</f>
        <v>Thursday</v>
      </c>
      <c r="AA1042" s="4" t="str">
        <f>TEXT(India_Data[[#This Row],[Order Date]],"MMMM")</f>
        <v>January</v>
      </c>
      <c r="AB1042" s="4">
        <v>45320</v>
      </c>
      <c r="AC1042" t="str">
        <f>IF(OR(India_Data[[#This Row],[Dayname]]="Sunday",India_Data[[#This Row],[Dayname]]="Saturday"),"Weekend","Weekday")</f>
        <v>Weekday</v>
      </c>
      <c r="AD1042">
        <f>WEEKDAY(India_Data[[#This Row],[Order Date]])</f>
        <v>5</v>
      </c>
      <c r="AE1042" t="str">
        <f>IF(OR(India_Data[[#This Row],[Column1]]=1,India_Data[[#This Row],[Column1]]=7),"Weekend","Weekday")</f>
        <v>Weekday</v>
      </c>
      <c r="AF1042" s="15">
        <f>WEEKDAY(India_Data[[#This Row],[Order Date]],2)</f>
        <v>4</v>
      </c>
      <c r="AG1042" s="15" t="str">
        <f>IF(India_Data[[#This Row],[Column3]]&gt;5,"Weekend","weekday")</f>
        <v>weekday</v>
      </c>
    </row>
    <row r="1043" spans="1:33" x14ac:dyDescent="0.35">
      <c r="A1043" s="9">
        <v>1042</v>
      </c>
      <c r="B1043" s="7" t="s">
        <v>3413</v>
      </c>
      <c r="C1043" s="7" t="s">
        <v>2928</v>
      </c>
      <c r="D1043" s="7" t="s">
        <v>3344</v>
      </c>
      <c r="E1043" s="7" t="s">
        <v>3345</v>
      </c>
      <c r="F1043" s="7" t="s">
        <v>29</v>
      </c>
      <c r="G1043" s="7" t="s">
        <v>1006</v>
      </c>
      <c r="H1043" s="7" t="s">
        <v>31</v>
      </c>
      <c r="I1043" s="7" t="s">
        <v>32</v>
      </c>
      <c r="J1043" s="7" t="s">
        <v>33</v>
      </c>
      <c r="K1043" s="7" t="s">
        <v>3420</v>
      </c>
      <c r="L1043" s="7" t="s">
        <v>35</v>
      </c>
      <c r="M1043" s="7" t="s">
        <v>275</v>
      </c>
      <c r="N1043" s="7" t="s">
        <v>3421</v>
      </c>
      <c r="O1043" s="7">
        <v>118.08</v>
      </c>
      <c r="P1043" s="7">
        <v>3</v>
      </c>
      <c r="Q1043" s="7">
        <v>25.92</v>
      </c>
      <c r="R1043" s="7">
        <v>12.11</v>
      </c>
      <c r="S1043" s="7" t="s">
        <v>38</v>
      </c>
      <c r="T1043" s="7">
        <v>441</v>
      </c>
      <c r="U1043" s="7" t="s">
        <v>350</v>
      </c>
      <c r="V1043" s="7" t="s">
        <v>356</v>
      </c>
      <c r="W1043" s="8" t="s">
        <v>58</v>
      </c>
      <c r="X1043" s="3">
        <v>45291</v>
      </c>
      <c r="Y1043" s="4" t="str">
        <f>TEXT(India_Data[[#This Row],[Order Date]],"YYYY")</f>
        <v>2023</v>
      </c>
      <c r="Z1043" s="4" t="str">
        <f>TEXT(India_Data[[#This Row],[Order Date]],"dddd")</f>
        <v>Sunday</v>
      </c>
      <c r="AA1043" s="4" t="str">
        <f>TEXT(India_Data[[#This Row],[Order Date]],"MMMM")</f>
        <v>December</v>
      </c>
      <c r="AB1043" s="4">
        <v>45383</v>
      </c>
      <c r="AC1043" t="str">
        <f>IF(OR(India_Data[[#This Row],[Dayname]]="Sunday",India_Data[[#This Row],[Dayname]]="Saturday"),"Weekend","Weekday")</f>
        <v>Weekend</v>
      </c>
      <c r="AD1043">
        <f>WEEKDAY(India_Data[[#This Row],[Order Date]])</f>
        <v>1</v>
      </c>
      <c r="AE1043" t="str">
        <f>IF(OR(India_Data[[#This Row],[Column1]]=1,India_Data[[#This Row],[Column1]]=7),"Weekend","Weekday")</f>
        <v>Weekend</v>
      </c>
      <c r="AF1043" s="15">
        <f>WEEKDAY(India_Data[[#This Row],[Order Date]],2)</f>
        <v>7</v>
      </c>
      <c r="AG1043" s="15" t="str">
        <f>IF(India_Data[[#This Row],[Column3]]&gt;5,"Weekend","weekday")</f>
        <v>Weekend</v>
      </c>
    </row>
    <row r="1044" spans="1:33" x14ac:dyDescent="0.35">
      <c r="A1044" s="9">
        <v>1043</v>
      </c>
      <c r="B1044" s="7" t="s">
        <v>3422</v>
      </c>
      <c r="C1044" s="7" t="s">
        <v>2928</v>
      </c>
      <c r="D1044" s="7" t="s">
        <v>3423</v>
      </c>
      <c r="E1044" s="7" t="s">
        <v>3424</v>
      </c>
      <c r="F1044" s="7" t="s">
        <v>29</v>
      </c>
      <c r="G1044" s="7" t="s">
        <v>507</v>
      </c>
      <c r="H1044" s="7" t="s">
        <v>312</v>
      </c>
      <c r="I1044" s="7" t="s">
        <v>32</v>
      </c>
      <c r="J1044" s="7" t="s">
        <v>180</v>
      </c>
      <c r="K1044" s="7" t="s">
        <v>3425</v>
      </c>
      <c r="L1044" s="7" t="s">
        <v>35</v>
      </c>
      <c r="M1044" s="7" t="s">
        <v>159</v>
      </c>
      <c r="N1044" s="7" t="s">
        <v>3426</v>
      </c>
      <c r="O1044" s="7">
        <v>149.76</v>
      </c>
      <c r="P1044" s="7">
        <v>3</v>
      </c>
      <c r="Q1044" s="7">
        <v>53.91</v>
      </c>
      <c r="R1044" s="7">
        <v>35.979999999999997</v>
      </c>
      <c r="S1044" s="7" t="s">
        <v>2972</v>
      </c>
      <c r="T1044" s="7">
        <v>619</v>
      </c>
      <c r="U1044" s="7" t="s">
        <v>350</v>
      </c>
      <c r="V1044" s="7" t="s">
        <v>351</v>
      </c>
      <c r="W1044" s="8" t="s">
        <v>58</v>
      </c>
      <c r="X1044" s="3">
        <v>45624</v>
      </c>
      <c r="Y1044" s="4" t="str">
        <f>TEXT(India_Data[[#This Row],[Order Date]],"YYYY")</f>
        <v>2024</v>
      </c>
      <c r="Z1044" s="4" t="str">
        <f>TEXT(India_Data[[#This Row],[Order Date]],"dddd")</f>
        <v>Thursday</v>
      </c>
      <c r="AA1044" s="4" t="str">
        <f>TEXT(India_Data[[#This Row],[Order Date]],"MMMM")</f>
        <v>November</v>
      </c>
      <c r="AB1044" s="4">
        <v>45334</v>
      </c>
      <c r="AC1044" t="str">
        <f>IF(OR(India_Data[[#This Row],[Dayname]]="Sunday",India_Data[[#This Row],[Dayname]]="Saturday"),"Weekend","Weekday")</f>
        <v>Weekday</v>
      </c>
      <c r="AD1044">
        <f>WEEKDAY(India_Data[[#This Row],[Order Date]])</f>
        <v>5</v>
      </c>
      <c r="AE1044" t="str">
        <f>IF(OR(India_Data[[#This Row],[Column1]]=1,India_Data[[#This Row],[Column1]]=7),"Weekend","Weekday")</f>
        <v>Weekday</v>
      </c>
      <c r="AF1044" s="15">
        <f>WEEKDAY(India_Data[[#This Row],[Order Date]],2)</f>
        <v>4</v>
      </c>
      <c r="AG1044" s="15" t="str">
        <f>IF(India_Data[[#This Row],[Column3]]&gt;5,"Weekend","weekday")</f>
        <v>weekday</v>
      </c>
    </row>
    <row r="1045" spans="1:33" x14ac:dyDescent="0.35">
      <c r="A1045" s="9">
        <v>1044</v>
      </c>
      <c r="B1045" s="7" t="s">
        <v>3146</v>
      </c>
      <c r="C1045" s="7" t="s">
        <v>2928</v>
      </c>
      <c r="D1045" s="7" t="s">
        <v>2372</v>
      </c>
      <c r="E1045" s="7" t="s">
        <v>2373</v>
      </c>
      <c r="F1045" s="7" t="s">
        <v>29</v>
      </c>
      <c r="G1045" s="7" t="s">
        <v>901</v>
      </c>
      <c r="H1045" s="7" t="s">
        <v>46</v>
      </c>
      <c r="I1045" s="7" t="s">
        <v>32</v>
      </c>
      <c r="J1045" s="7" t="s">
        <v>47</v>
      </c>
      <c r="K1045" s="7" t="s">
        <v>3427</v>
      </c>
      <c r="L1045" s="7" t="s">
        <v>35</v>
      </c>
      <c r="M1045" s="7" t="s">
        <v>159</v>
      </c>
      <c r="N1045" s="7" t="s">
        <v>3428</v>
      </c>
      <c r="O1045" s="7">
        <v>30.15</v>
      </c>
      <c r="P1045" s="7">
        <v>3</v>
      </c>
      <c r="Q1045" s="7">
        <v>13.5</v>
      </c>
      <c r="R1045" s="7">
        <v>0.87</v>
      </c>
      <c r="S1045" s="7" t="s">
        <v>2337</v>
      </c>
      <c r="T1045" s="7">
        <v>101</v>
      </c>
      <c r="U1045" s="7" t="s">
        <v>350</v>
      </c>
      <c r="V1045" s="7" t="s">
        <v>356</v>
      </c>
      <c r="W1045" s="8" t="s">
        <v>58</v>
      </c>
      <c r="X1045" s="3">
        <v>44667</v>
      </c>
      <c r="Y1045" s="4" t="str">
        <f>TEXT(India_Data[[#This Row],[Order Date]],"YYYY")</f>
        <v>2022</v>
      </c>
      <c r="Z1045" s="4" t="str">
        <f>TEXT(India_Data[[#This Row],[Order Date]],"dddd")</f>
        <v>Saturday</v>
      </c>
      <c r="AA1045" s="4" t="str">
        <f>TEXT(India_Data[[#This Row],[Order Date]],"MMMM")</f>
        <v>April</v>
      </c>
      <c r="AB1045" s="4">
        <v>44673</v>
      </c>
      <c r="AC1045" t="str">
        <f>IF(OR(India_Data[[#This Row],[Dayname]]="Sunday",India_Data[[#This Row],[Dayname]]="Saturday"),"Weekend","Weekday")</f>
        <v>Weekend</v>
      </c>
      <c r="AD1045">
        <f>WEEKDAY(India_Data[[#This Row],[Order Date]])</f>
        <v>7</v>
      </c>
      <c r="AE1045" t="str">
        <f>IF(OR(India_Data[[#This Row],[Column1]]=1,India_Data[[#This Row],[Column1]]=7),"Weekend","Weekday")</f>
        <v>Weekend</v>
      </c>
      <c r="AF1045" s="15">
        <f>WEEKDAY(India_Data[[#This Row],[Order Date]],2)</f>
        <v>6</v>
      </c>
      <c r="AG1045" s="15" t="str">
        <f>IF(India_Data[[#This Row],[Column3]]&gt;5,"Weekend","weekday")</f>
        <v>Weekend</v>
      </c>
    </row>
    <row r="1046" spans="1:33" x14ac:dyDescent="0.35">
      <c r="A1046" s="9">
        <v>1045</v>
      </c>
      <c r="B1046" s="7" t="s">
        <v>3383</v>
      </c>
      <c r="C1046" s="7" t="s">
        <v>2928</v>
      </c>
      <c r="D1046" s="7" t="s">
        <v>2811</v>
      </c>
      <c r="E1046" s="7" t="s">
        <v>2812</v>
      </c>
      <c r="F1046" s="7" t="s">
        <v>29</v>
      </c>
      <c r="G1046" s="7" t="s">
        <v>335</v>
      </c>
      <c r="H1046" s="7" t="s">
        <v>335</v>
      </c>
      <c r="I1046" s="7" t="s">
        <v>32</v>
      </c>
      <c r="J1046" s="7" t="s">
        <v>33</v>
      </c>
      <c r="K1046" s="7" t="s">
        <v>3334</v>
      </c>
      <c r="L1046" s="7" t="s">
        <v>35</v>
      </c>
      <c r="M1046" s="7" t="s">
        <v>36</v>
      </c>
      <c r="N1046" s="7" t="s">
        <v>3335</v>
      </c>
      <c r="O1046" s="7">
        <v>158.76</v>
      </c>
      <c r="P1046" s="7">
        <v>3</v>
      </c>
      <c r="Q1046" s="7">
        <v>65.069999999999993</v>
      </c>
      <c r="R1046" s="7">
        <v>34.51</v>
      </c>
      <c r="S1046" s="7" t="s">
        <v>2972</v>
      </c>
      <c r="T1046" s="7">
        <v>451</v>
      </c>
      <c r="U1046" s="7" t="s">
        <v>350</v>
      </c>
      <c r="V1046" s="7" t="s">
        <v>375</v>
      </c>
      <c r="W1046" s="8" t="s">
        <v>58</v>
      </c>
      <c r="X1046" s="3">
        <v>44891</v>
      </c>
      <c r="Y1046" s="4" t="str">
        <f>TEXT(India_Data[[#This Row],[Order Date]],"YYYY")</f>
        <v>2022</v>
      </c>
      <c r="Z1046" s="4" t="str">
        <f>TEXT(India_Data[[#This Row],[Order Date]],"dddd")</f>
        <v>Saturday</v>
      </c>
      <c r="AA1046" s="4" t="str">
        <f>TEXT(India_Data[[#This Row],[Order Date]],"MMMM")</f>
        <v>November</v>
      </c>
      <c r="AB1046" s="4">
        <v>44632</v>
      </c>
      <c r="AC1046" t="str">
        <f>IF(OR(India_Data[[#This Row],[Dayname]]="Sunday",India_Data[[#This Row],[Dayname]]="Saturday"),"Weekend","Weekday")</f>
        <v>Weekend</v>
      </c>
      <c r="AD1046">
        <f>WEEKDAY(India_Data[[#This Row],[Order Date]])</f>
        <v>7</v>
      </c>
      <c r="AE1046" t="str">
        <f>IF(OR(India_Data[[#This Row],[Column1]]=1,India_Data[[#This Row],[Column1]]=7),"Weekend","Weekday")</f>
        <v>Weekend</v>
      </c>
      <c r="AF1046" s="15">
        <f>WEEKDAY(India_Data[[#This Row],[Order Date]],2)</f>
        <v>6</v>
      </c>
      <c r="AG1046" s="15" t="str">
        <f>IF(India_Data[[#This Row],[Column3]]&gt;5,"Weekend","weekday")</f>
        <v>Weekend</v>
      </c>
    </row>
    <row r="1047" spans="1:33" x14ac:dyDescent="0.35">
      <c r="A1047" s="9">
        <v>1046</v>
      </c>
      <c r="B1047" s="7" t="s">
        <v>3930</v>
      </c>
      <c r="C1047" s="7" t="s">
        <v>3631</v>
      </c>
      <c r="D1047" s="7" t="s">
        <v>3931</v>
      </c>
      <c r="E1047" s="7" t="s">
        <v>3932</v>
      </c>
      <c r="F1047" s="7" t="s">
        <v>29</v>
      </c>
      <c r="G1047" s="7" t="s">
        <v>712</v>
      </c>
      <c r="H1047" s="7" t="s">
        <v>512</v>
      </c>
      <c r="I1047" s="7" t="s">
        <v>32</v>
      </c>
      <c r="J1047" s="7" t="s">
        <v>180</v>
      </c>
      <c r="K1047" s="7" t="s">
        <v>557</v>
      </c>
      <c r="L1047" s="7" t="s">
        <v>35</v>
      </c>
      <c r="M1047" s="7" t="s">
        <v>36</v>
      </c>
      <c r="N1047" s="7" t="s">
        <v>558</v>
      </c>
      <c r="O1047" s="7">
        <v>37.08</v>
      </c>
      <c r="P1047" s="7">
        <v>3</v>
      </c>
      <c r="Q1047" s="7">
        <v>17.73</v>
      </c>
      <c r="R1047" s="7">
        <v>7.46</v>
      </c>
      <c r="S1047" s="7" t="s">
        <v>2337</v>
      </c>
      <c r="T1047" s="7">
        <v>192</v>
      </c>
      <c r="U1047" s="7" t="s">
        <v>350</v>
      </c>
      <c r="V1047" s="7" t="s">
        <v>362</v>
      </c>
      <c r="W1047" s="8" t="s">
        <v>41</v>
      </c>
      <c r="X1047" s="3">
        <v>45453</v>
      </c>
      <c r="Y1047" s="4" t="str">
        <f>TEXT(India_Data[[#This Row],[Order Date]],"YYYY")</f>
        <v>2024</v>
      </c>
      <c r="Z1047" s="4" t="str">
        <f>TEXT(India_Data[[#This Row],[Order Date]],"dddd")</f>
        <v>Monday</v>
      </c>
      <c r="AA1047" s="4" t="str">
        <f>TEXT(India_Data[[#This Row],[Order Date]],"MMMM")</f>
        <v>June</v>
      </c>
      <c r="AB1047" s="4">
        <v>45575</v>
      </c>
      <c r="AC1047" t="str">
        <f>IF(OR(India_Data[[#This Row],[Dayname]]="Sunday",India_Data[[#This Row],[Dayname]]="Saturday"),"Weekend","Weekday")</f>
        <v>Weekday</v>
      </c>
      <c r="AD1047">
        <f>WEEKDAY(India_Data[[#This Row],[Order Date]])</f>
        <v>2</v>
      </c>
      <c r="AE1047" t="str">
        <f>IF(OR(India_Data[[#This Row],[Column1]]=1,India_Data[[#This Row],[Column1]]=7),"Weekend","Weekday")</f>
        <v>Weekday</v>
      </c>
      <c r="AF1047" s="15">
        <f>WEEKDAY(India_Data[[#This Row],[Order Date]],2)</f>
        <v>1</v>
      </c>
      <c r="AG1047" s="15" t="str">
        <f>IF(India_Data[[#This Row],[Column3]]&gt;5,"Weekend","weekday")</f>
        <v>weekday</v>
      </c>
    </row>
    <row r="1048" spans="1:33" x14ac:dyDescent="0.35">
      <c r="A1048" s="9">
        <v>1047</v>
      </c>
      <c r="B1048" s="7" t="s">
        <v>4016</v>
      </c>
      <c r="C1048" s="7" t="s">
        <v>3998</v>
      </c>
      <c r="D1048" s="7" t="s">
        <v>2304</v>
      </c>
      <c r="E1048" s="7" t="s">
        <v>2305</v>
      </c>
      <c r="F1048" s="7" t="s">
        <v>29</v>
      </c>
      <c r="G1048" s="7" t="s">
        <v>459</v>
      </c>
      <c r="H1048" s="7" t="s">
        <v>165</v>
      </c>
      <c r="I1048" s="7" t="s">
        <v>32</v>
      </c>
      <c r="J1048" s="7" t="s">
        <v>47</v>
      </c>
      <c r="K1048" s="7" t="s">
        <v>3284</v>
      </c>
      <c r="L1048" s="7" t="s">
        <v>35</v>
      </c>
      <c r="M1048" s="7" t="s">
        <v>36</v>
      </c>
      <c r="N1048" s="7" t="s">
        <v>3285</v>
      </c>
      <c r="O1048" s="7">
        <v>50.46</v>
      </c>
      <c r="P1048" s="7">
        <v>1</v>
      </c>
      <c r="Q1048" s="7">
        <v>22.68</v>
      </c>
      <c r="R1048" s="7">
        <v>10.54</v>
      </c>
      <c r="S1048" s="7" t="s">
        <v>2972</v>
      </c>
      <c r="T1048" s="7">
        <v>626</v>
      </c>
      <c r="U1048" s="7" t="s">
        <v>350</v>
      </c>
      <c r="V1048" s="7" t="s">
        <v>351</v>
      </c>
      <c r="W1048" s="8" t="s">
        <v>58</v>
      </c>
      <c r="X1048" s="3">
        <v>45587</v>
      </c>
      <c r="Y1048" s="4" t="str">
        <f>TEXT(India_Data[[#This Row],[Order Date]],"YYYY")</f>
        <v>2024</v>
      </c>
      <c r="Z1048" s="4" t="str">
        <f>TEXT(India_Data[[#This Row],[Order Date]],"dddd")</f>
        <v>Tuesday</v>
      </c>
      <c r="AA1048" s="4" t="str">
        <f>TEXT(India_Data[[#This Row],[Order Date]],"MMMM")</f>
        <v>October</v>
      </c>
      <c r="AB1048" s="4">
        <v>45593</v>
      </c>
      <c r="AC1048" t="str">
        <f>IF(OR(India_Data[[#This Row],[Dayname]]="Sunday",India_Data[[#This Row],[Dayname]]="Saturday"),"Weekend","Weekday")</f>
        <v>Weekday</v>
      </c>
      <c r="AD1048">
        <f>WEEKDAY(India_Data[[#This Row],[Order Date]])</f>
        <v>3</v>
      </c>
      <c r="AE1048" t="str">
        <f>IF(OR(India_Data[[#This Row],[Column1]]=1,India_Data[[#This Row],[Column1]]=7),"Weekend","Weekday")</f>
        <v>Weekday</v>
      </c>
      <c r="AF1048" s="15">
        <f>WEEKDAY(India_Data[[#This Row],[Order Date]],2)</f>
        <v>2</v>
      </c>
      <c r="AG1048" s="15" t="str">
        <f>IF(India_Data[[#This Row],[Column3]]&gt;5,"Weekend","weekday")</f>
        <v>weekday</v>
      </c>
    </row>
    <row r="1049" spans="1:33" x14ac:dyDescent="0.35">
      <c r="A1049" s="9">
        <v>1048</v>
      </c>
      <c r="B1049" s="7" t="s">
        <v>3646</v>
      </c>
      <c r="C1049" s="7" t="s">
        <v>3631</v>
      </c>
      <c r="D1049" s="7" t="s">
        <v>358</v>
      </c>
      <c r="E1049" s="7" t="s">
        <v>359</v>
      </c>
      <c r="F1049" s="7" t="s">
        <v>29</v>
      </c>
      <c r="G1049" s="7" t="s">
        <v>877</v>
      </c>
      <c r="H1049" s="7" t="s">
        <v>563</v>
      </c>
      <c r="I1049" s="7" t="s">
        <v>32</v>
      </c>
      <c r="J1049" s="7" t="s">
        <v>54</v>
      </c>
      <c r="K1049" s="7" t="s">
        <v>1447</v>
      </c>
      <c r="L1049" s="7" t="s">
        <v>35</v>
      </c>
      <c r="M1049" s="7" t="s">
        <v>91</v>
      </c>
      <c r="N1049" s="7" t="s">
        <v>1448</v>
      </c>
      <c r="O1049" s="7">
        <v>16.8</v>
      </c>
      <c r="P1049" s="7">
        <v>1</v>
      </c>
      <c r="Q1049" s="7">
        <v>5.37</v>
      </c>
      <c r="R1049" s="7">
        <v>5.25</v>
      </c>
      <c r="S1049" s="7" t="s">
        <v>2972</v>
      </c>
      <c r="T1049" s="7">
        <v>510</v>
      </c>
      <c r="U1049" s="7" t="s">
        <v>350</v>
      </c>
      <c r="V1049" s="7" t="s">
        <v>356</v>
      </c>
      <c r="W1049" s="8" t="s">
        <v>58</v>
      </c>
      <c r="X1049" s="3">
        <v>45307</v>
      </c>
      <c r="Y1049" s="4" t="str">
        <f>TEXT(India_Data[[#This Row],[Order Date]],"YYYY")</f>
        <v>2024</v>
      </c>
      <c r="Z1049" s="4" t="str">
        <f>TEXT(India_Data[[#This Row],[Order Date]],"dddd")</f>
        <v>Tuesday</v>
      </c>
      <c r="AA1049" s="4" t="str">
        <f>TEXT(India_Data[[#This Row],[Order Date]],"MMMM")</f>
        <v>January</v>
      </c>
      <c r="AB1049" s="4">
        <v>45314</v>
      </c>
      <c r="AC1049" t="str">
        <f>IF(OR(India_Data[[#This Row],[Dayname]]="Sunday",India_Data[[#This Row],[Dayname]]="Saturday"),"Weekend","Weekday")</f>
        <v>Weekday</v>
      </c>
      <c r="AD1049">
        <f>WEEKDAY(India_Data[[#This Row],[Order Date]])</f>
        <v>3</v>
      </c>
      <c r="AE1049" t="str">
        <f>IF(OR(India_Data[[#This Row],[Column1]]=1,India_Data[[#This Row],[Column1]]=7),"Weekend","Weekday")</f>
        <v>Weekday</v>
      </c>
      <c r="AF1049" s="15">
        <f>WEEKDAY(India_Data[[#This Row],[Order Date]],2)</f>
        <v>2</v>
      </c>
      <c r="AG1049" s="15" t="str">
        <f>IF(India_Data[[#This Row],[Column3]]&gt;5,"Weekend","weekday")</f>
        <v>weekday</v>
      </c>
    </row>
    <row r="1050" spans="1:33" x14ac:dyDescent="0.35">
      <c r="A1050" s="9">
        <v>1049</v>
      </c>
      <c r="B1050" s="7" t="s">
        <v>3976</v>
      </c>
      <c r="C1050" s="7" t="s">
        <v>3631</v>
      </c>
      <c r="D1050" s="7" t="s">
        <v>1480</v>
      </c>
      <c r="E1050" s="7" t="s">
        <v>1481</v>
      </c>
      <c r="F1050" s="7" t="s">
        <v>29</v>
      </c>
      <c r="G1050" s="7" t="s">
        <v>907</v>
      </c>
      <c r="H1050" s="7" t="s">
        <v>757</v>
      </c>
      <c r="I1050" s="7" t="s">
        <v>32</v>
      </c>
      <c r="J1050" s="7" t="s">
        <v>180</v>
      </c>
      <c r="K1050" s="7" t="s">
        <v>490</v>
      </c>
      <c r="L1050" s="7" t="s">
        <v>35</v>
      </c>
      <c r="M1050" s="7" t="s">
        <v>91</v>
      </c>
      <c r="N1050" s="7" t="s">
        <v>491</v>
      </c>
      <c r="O1050" s="7">
        <v>11.49</v>
      </c>
      <c r="P1050" s="7">
        <v>1</v>
      </c>
      <c r="Q1050" s="7">
        <v>3.33</v>
      </c>
      <c r="R1050" s="7">
        <v>0.18</v>
      </c>
      <c r="S1050" s="7" t="s">
        <v>38</v>
      </c>
      <c r="T1050" s="7">
        <v>774</v>
      </c>
      <c r="U1050" s="7" t="s">
        <v>350</v>
      </c>
      <c r="V1050" s="7" t="s">
        <v>375</v>
      </c>
      <c r="W1050" s="8" t="s">
        <v>58</v>
      </c>
      <c r="X1050" s="3">
        <v>45109</v>
      </c>
      <c r="Y1050" s="4" t="str">
        <f>TEXT(India_Data[[#This Row],[Order Date]],"YYYY")</f>
        <v>2023</v>
      </c>
      <c r="Z1050" s="4" t="str">
        <f>TEXT(India_Data[[#This Row],[Order Date]],"dddd")</f>
        <v>Sunday</v>
      </c>
      <c r="AA1050" s="4" t="str">
        <f>TEXT(India_Data[[#This Row],[Order Date]],"MMMM")</f>
        <v>July</v>
      </c>
      <c r="AB1050" s="4">
        <v>45232</v>
      </c>
      <c r="AC1050" t="str">
        <f>IF(OR(India_Data[[#This Row],[Dayname]]="Sunday",India_Data[[#This Row],[Dayname]]="Saturday"),"Weekend","Weekday")</f>
        <v>Weekend</v>
      </c>
      <c r="AD1050">
        <f>WEEKDAY(India_Data[[#This Row],[Order Date]])</f>
        <v>1</v>
      </c>
      <c r="AE1050" t="str">
        <f>IF(OR(India_Data[[#This Row],[Column1]]=1,India_Data[[#This Row],[Column1]]=7),"Weekend","Weekday")</f>
        <v>Weekend</v>
      </c>
      <c r="AF1050" s="15">
        <f>WEEKDAY(India_Data[[#This Row],[Order Date]],2)</f>
        <v>7</v>
      </c>
      <c r="AG1050" s="15" t="str">
        <f>IF(India_Data[[#This Row],[Column3]]&gt;5,"Weekend","weekday")</f>
        <v>Weekend</v>
      </c>
    </row>
    <row r="1051" spans="1:33" x14ac:dyDescent="0.35">
      <c r="A1051" s="9">
        <v>1050</v>
      </c>
      <c r="B1051" s="7" t="s">
        <v>3483</v>
      </c>
      <c r="C1051" s="7" t="s">
        <v>2928</v>
      </c>
      <c r="D1051" s="7" t="s">
        <v>391</v>
      </c>
      <c r="E1051" s="7" t="s">
        <v>392</v>
      </c>
      <c r="F1051" s="7" t="s">
        <v>29</v>
      </c>
      <c r="G1051" s="7" t="s">
        <v>1537</v>
      </c>
      <c r="H1051" s="7" t="s">
        <v>63</v>
      </c>
      <c r="I1051" s="7" t="s">
        <v>32</v>
      </c>
      <c r="J1051" s="7" t="s">
        <v>54</v>
      </c>
      <c r="K1051" s="7" t="s">
        <v>3586</v>
      </c>
      <c r="L1051" s="7" t="s">
        <v>35</v>
      </c>
      <c r="M1051" s="7" t="s">
        <v>91</v>
      </c>
      <c r="N1051" s="7" t="s">
        <v>3587</v>
      </c>
      <c r="O1051" s="7">
        <v>11.52</v>
      </c>
      <c r="P1051" s="7">
        <v>1</v>
      </c>
      <c r="Q1051" s="7">
        <v>3.78</v>
      </c>
      <c r="R1051" s="7">
        <v>0.94</v>
      </c>
      <c r="S1051" s="7" t="s">
        <v>38</v>
      </c>
      <c r="T1051" s="7">
        <v>580</v>
      </c>
      <c r="U1051" s="7" t="s">
        <v>350</v>
      </c>
      <c r="V1051" s="7" t="s">
        <v>362</v>
      </c>
      <c r="W1051" s="8" t="s">
        <v>41</v>
      </c>
      <c r="X1051" s="3">
        <v>44273</v>
      </c>
      <c r="Y1051" s="4" t="str">
        <f>TEXT(India_Data[[#This Row],[Order Date]],"YYYY")</f>
        <v>2021</v>
      </c>
      <c r="Z1051" s="4" t="str">
        <f>TEXT(India_Data[[#This Row],[Order Date]],"dddd")</f>
        <v>Thursday</v>
      </c>
      <c r="AA1051" s="4" t="str">
        <f>TEXT(India_Data[[#This Row],[Order Date]],"MMMM")</f>
        <v>March</v>
      </c>
      <c r="AB1051" s="4">
        <v>44278</v>
      </c>
      <c r="AC1051" t="str">
        <f>IF(OR(India_Data[[#This Row],[Dayname]]="Sunday",India_Data[[#This Row],[Dayname]]="Saturday"),"Weekend","Weekday")</f>
        <v>Weekday</v>
      </c>
      <c r="AD1051">
        <f>WEEKDAY(India_Data[[#This Row],[Order Date]])</f>
        <v>5</v>
      </c>
      <c r="AE1051" t="str">
        <f>IF(OR(India_Data[[#This Row],[Column1]]=1,India_Data[[#This Row],[Column1]]=7),"Weekend","Weekday")</f>
        <v>Weekday</v>
      </c>
      <c r="AF1051" s="15">
        <f>WEEKDAY(India_Data[[#This Row],[Order Date]],2)</f>
        <v>4</v>
      </c>
      <c r="AG1051" s="15" t="str">
        <f>IF(India_Data[[#This Row],[Column3]]&gt;5,"Weekend","weekday")</f>
        <v>weekday</v>
      </c>
    </row>
    <row r="1052" spans="1:33" x14ac:dyDescent="0.35">
      <c r="A1052" s="9">
        <v>1051</v>
      </c>
      <c r="B1052" s="7" t="s">
        <v>4066</v>
      </c>
      <c r="C1052" s="7" t="s">
        <v>3998</v>
      </c>
      <c r="D1052" s="7" t="s">
        <v>379</v>
      </c>
      <c r="E1052" s="7" t="s">
        <v>380</v>
      </c>
      <c r="F1052" s="7" t="s">
        <v>29</v>
      </c>
      <c r="G1052" s="7" t="s">
        <v>191</v>
      </c>
      <c r="H1052" s="7" t="s">
        <v>63</v>
      </c>
      <c r="I1052" s="7" t="s">
        <v>32</v>
      </c>
      <c r="J1052" s="7" t="s">
        <v>54</v>
      </c>
      <c r="K1052" s="7" t="s">
        <v>4104</v>
      </c>
      <c r="L1052" s="7" t="s">
        <v>35</v>
      </c>
      <c r="M1052" s="7" t="s">
        <v>105</v>
      </c>
      <c r="N1052" s="7" t="s">
        <v>4105</v>
      </c>
      <c r="O1052" s="7">
        <v>55.92</v>
      </c>
      <c r="P1052" s="7">
        <v>2</v>
      </c>
      <c r="Q1052" s="7">
        <v>20.64</v>
      </c>
      <c r="R1052" s="7">
        <v>7.86</v>
      </c>
      <c r="S1052" s="7" t="s">
        <v>38</v>
      </c>
      <c r="T1052" s="7">
        <v>636</v>
      </c>
      <c r="U1052" s="7" t="s">
        <v>350</v>
      </c>
      <c r="V1052" s="7" t="s">
        <v>351</v>
      </c>
      <c r="W1052" s="8" t="s">
        <v>41</v>
      </c>
      <c r="X1052" s="3">
        <v>45477</v>
      </c>
      <c r="Y1052" s="4" t="str">
        <f>TEXT(India_Data[[#This Row],[Order Date]],"YYYY")</f>
        <v>2024</v>
      </c>
      <c r="Z1052" s="4" t="str">
        <f>TEXT(India_Data[[#This Row],[Order Date]],"dddd")</f>
        <v>Thursday</v>
      </c>
      <c r="AA1052" s="4" t="str">
        <f>TEXT(India_Data[[#This Row],[Order Date]],"MMMM")</f>
        <v>July</v>
      </c>
      <c r="AB1052" s="4">
        <v>45600</v>
      </c>
      <c r="AC1052" t="str">
        <f>IF(OR(India_Data[[#This Row],[Dayname]]="Sunday",India_Data[[#This Row],[Dayname]]="Saturday"),"Weekend","Weekday")</f>
        <v>Weekday</v>
      </c>
      <c r="AD1052">
        <f>WEEKDAY(India_Data[[#This Row],[Order Date]])</f>
        <v>5</v>
      </c>
      <c r="AE1052" t="str">
        <f>IF(OR(India_Data[[#This Row],[Column1]]=1,India_Data[[#This Row],[Column1]]=7),"Weekend","Weekday")</f>
        <v>Weekday</v>
      </c>
      <c r="AF1052" s="15">
        <f>WEEKDAY(India_Data[[#This Row],[Order Date]],2)</f>
        <v>4</v>
      </c>
      <c r="AG1052" s="15" t="str">
        <f>IF(India_Data[[#This Row],[Column3]]&gt;5,"Weekend","weekday")</f>
        <v>weekday</v>
      </c>
    </row>
    <row r="1053" spans="1:33" x14ac:dyDescent="0.35">
      <c r="A1053" s="9">
        <v>1052</v>
      </c>
      <c r="B1053" s="7" t="s">
        <v>4034</v>
      </c>
      <c r="C1053" s="7" t="s">
        <v>3998</v>
      </c>
      <c r="D1053" s="7" t="s">
        <v>4035</v>
      </c>
      <c r="E1053" s="7" t="s">
        <v>4036</v>
      </c>
      <c r="F1053" s="7" t="s">
        <v>29</v>
      </c>
      <c r="G1053" s="7" t="s">
        <v>135</v>
      </c>
      <c r="H1053" s="7" t="s">
        <v>136</v>
      </c>
      <c r="I1053" s="7" t="s">
        <v>32</v>
      </c>
      <c r="J1053" s="7" t="s">
        <v>54</v>
      </c>
      <c r="K1053" s="7" t="s">
        <v>4106</v>
      </c>
      <c r="L1053" s="7" t="s">
        <v>35</v>
      </c>
      <c r="M1053" s="7" t="s">
        <v>76</v>
      </c>
      <c r="N1053" s="7" t="s">
        <v>4107</v>
      </c>
      <c r="O1053" s="7">
        <v>23.82</v>
      </c>
      <c r="P1053" s="7">
        <v>2</v>
      </c>
      <c r="Q1053" s="7">
        <v>8.52</v>
      </c>
      <c r="R1053" s="7">
        <v>5.93</v>
      </c>
      <c r="S1053" s="7" t="s">
        <v>2972</v>
      </c>
      <c r="T1053" s="7">
        <v>311</v>
      </c>
      <c r="U1053" s="7" t="s">
        <v>350</v>
      </c>
      <c r="V1053" s="7" t="s">
        <v>356</v>
      </c>
      <c r="W1053" s="8" t="s">
        <v>58</v>
      </c>
      <c r="X1053" s="3">
        <v>45149</v>
      </c>
      <c r="Y1053" s="4" t="str">
        <f>TEXT(India_Data[[#This Row],[Order Date]],"YYYY")</f>
        <v>2023</v>
      </c>
      <c r="Z1053" s="4" t="str">
        <f>TEXT(India_Data[[#This Row],[Order Date]],"dddd")</f>
        <v>Friday</v>
      </c>
      <c r="AA1053" s="4" t="str">
        <f>TEXT(India_Data[[#This Row],[Order Date]],"MMMM")</f>
        <v>August</v>
      </c>
      <c r="AB1053" s="4">
        <v>45243</v>
      </c>
      <c r="AC1053" t="str">
        <f>IF(OR(India_Data[[#This Row],[Dayname]]="Sunday",India_Data[[#This Row],[Dayname]]="Saturday"),"Weekend","Weekday")</f>
        <v>Weekday</v>
      </c>
      <c r="AD1053">
        <f>WEEKDAY(India_Data[[#This Row],[Order Date]])</f>
        <v>6</v>
      </c>
      <c r="AE1053" t="str">
        <f>IF(OR(India_Data[[#This Row],[Column1]]=1,India_Data[[#This Row],[Column1]]=7),"Weekend","Weekday")</f>
        <v>Weekday</v>
      </c>
      <c r="AF1053" s="15">
        <f>WEEKDAY(India_Data[[#This Row],[Order Date]],2)</f>
        <v>5</v>
      </c>
      <c r="AG1053" s="15" t="str">
        <f>IF(India_Data[[#This Row],[Column3]]&gt;5,"Weekend","weekday")</f>
        <v>weekday</v>
      </c>
    </row>
    <row r="1054" spans="1:33" x14ac:dyDescent="0.35">
      <c r="A1054" s="9">
        <v>1053</v>
      </c>
      <c r="B1054" s="7" t="s">
        <v>3646</v>
      </c>
      <c r="C1054" s="7" t="s">
        <v>3631</v>
      </c>
      <c r="D1054" s="7" t="s">
        <v>358</v>
      </c>
      <c r="E1054" s="7" t="s">
        <v>359</v>
      </c>
      <c r="F1054" s="7" t="s">
        <v>29</v>
      </c>
      <c r="G1054" s="7" t="s">
        <v>877</v>
      </c>
      <c r="H1054" s="7" t="s">
        <v>563</v>
      </c>
      <c r="I1054" s="7" t="s">
        <v>32</v>
      </c>
      <c r="J1054" s="7" t="s">
        <v>54</v>
      </c>
      <c r="K1054" s="7" t="s">
        <v>3977</v>
      </c>
      <c r="L1054" s="7" t="s">
        <v>35</v>
      </c>
      <c r="M1054" s="7" t="s">
        <v>105</v>
      </c>
      <c r="N1054" s="7" t="s">
        <v>3978</v>
      </c>
      <c r="O1054" s="7">
        <v>50.4</v>
      </c>
      <c r="P1054" s="7">
        <v>2</v>
      </c>
      <c r="Q1054" s="7">
        <v>3</v>
      </c>
      <c r="R1054" s="7">
        <v>13.89</v>
      </c>
      <c r="S1054" s="7" t="s">
        <v>2972</v>
      </c>
      <c r="T1054" s="7">
        <v>364</v>
      </c>
      <c r="U1054" s="7" t="s">
        <v>350</v>
      </c>
      <c r="V1054" s="7" t="s">
        <v>375</v>
      </c>
      <c r="W1054" s="8" t="s">
        <v>41</v>
      </c>
      <c r="X1054" s="3">
        <v>45526</v>
      </c>
      <c r="Y1054" s="4" t="str">
        <f>TEXT(India_Data[[#This Row],[Order Date]],"YYYY")</f>
        <v>2024</v>
      </c>
      <c r="Z1054" s="4" t="str">
        <f>TEXT(India_Data[[#This Row],[Order Date]],"dddd")</f>
        <v>Thursday</v>
      </c>
      <c r="AA1054" s="4" t="str">
        <f>TEXT(India_Data[[#This Row],[Order Date]],"MMMM")</f>
        <v>August</v>
      </c>
      <c r="AB1054" s="4">
        <v>45530</v>
      </c>
      <c r="AC1054" t="str">
        <f>IF(OR(India_Data[[#This Row],[Dayname]]="Sunday",India_Data[[#This Row],[Dayname]]="Saturday"),"Weekend","Weekday")</f>
        <v>Weekday</v>
      </c>
      <c r="AD1054">
        <f>WEEKDAY(India_Data[[#This Row],[Order Date]])</f>
        <v>5</v>
      </c>
      <c r="AE1054" t="str">
        <f>IF(OR(India_Data[[#This Row],[Column1]]=1,India_Data[[#This Row],[Column1]]=7),"Weekend","Weekday")</f>
        <v>Weekday</v>
      </c>
      <c r="AF1054" s="15">
        <f>WEEKDAY(India_Data[[#This Row],[Order Date]],2)</f>
        <v>4</v>
      </c>
      <c r="AG1054" s="15" t="str">
        <f>IF(India_Data[[#This Row],[Column3]]&gt;5,"Weekend","weekday")</f>
        <v>weekday</v>
      </c>
    </row>
    <row r="1055" spans="1:33" x14ac:dyDescent="0.35">
      <c r="A1055" s="9">
        <v>1054</v>
      </c>
      <c r="B1055" s="7" t="s">
        <v>3979</v>
      </c>
      <c r="C1055" s="7" t="s">
        <v>3631</v>
      </c>
      <c r="D1055" s="7" t="s">
        <v>2818</v>
      </c>
      <c r="E1055" s="7" t="s">
        <v>2819</v>
      </c>
      <c r="F1055" s="7" t="s">
        <v>29</v>
      </c>
      <c r="G1055" s="7" t="s">
        <v>291</v>
      </c>
      <c r="H1055" s="7" t="s">
        <v>63</v>
      </c>
      <c r="I1055" s="7" t="s">
        <v>32</v>
      </c>
      <c r="J1055" s="7" t="s">
        <v>54</v>
      </c>
      <c r="K1055" s="7" t="s">
        <v>450</v>
      </c>
      <c r="L1055" s="7" t="s">
        <v>35</v>
      </c>
      <c r="M1055" s="7" t="s">
        <v>98</v>
      </c>
      <c r="N1055" s="7" t="s">
        <v>525</v>
      </c>
      <c r="O1055" s="7">
        <v>26.91</v>
      </c>
      <c r="P1055" s="7">
        <v>2</v>
      </c>
      <c r="Q1055" s="7">
        <v>-6.51</v>
      </c>
      <c r="R1055" s="7">
        <v>5.5</v>
      </c>
      <c r="S1055" s="7" t="s">
        <v>2337</v>
      </c>
      <c r="T1055" s="7">
        <v>344</v>
      </c>
      <c r="U1055" s="7" t="s">
        <v>350</v>
      </c>
      <c r="V1055" s="7" t="s">
        <v>362</v>
      </c>
      <c r="W1055" s="8" t="s">
        <v>58</v>
      </c>
      <c r="X1055" s="3">
        <v>45428</v>
      </c>
      <c r="Y1055" s="4" t="str">
        <f>TEXT(India_Data[[#This Row],[Order Date]],"YYYY")</f>
        <v>2024</v>
      </c>
      <c r="Z1055" s="4" t="str">
        <f>TEXT(India_Data[[#This Row],[Order Date]],"dddd")</f>
        <v>Thursday</v>
      </c>
      <c r="AA1055" s="4" t="str">
        <f>TEXT(India_Data[[#This Row],[Order Date]],"MMMM")</f>
        <v>May</v>
      </c>
      <c r="AB1055" s="4">
        <v>45434</v>
      </c>
      <c r="AC1055" t="str">
        <f>IF(OR(India_Data[[#This Row],[Dayname]]="Sunday",India_Data[[#This Row],[Dayname]]="Saturday"),"Weekend","Weekday")</f>
        <v>Weekday</v>
      </c>
      <c r="AD1055">
        <f>WEEKDAY(India_Data[[#This Row],[Order Date]])</f>
        <v>5</v>
      </c>
      <c r="AE1055" t="str">
        <f>IF(OR(India_Data[[#This Row],[Column1]]=1,India_Data[[#This Row],[Column1]]=7),"Weekend","Weekday")</f>
        <v>Weekday</v>
      </c>
      <c r="AF1055" s="15">
        <f>WEEKDAY(India_Data[[#This Row],[Order Date]],2)</f>
        <v>4</v>
      </c>
      <c r="AG1055" s="15" t="str">
        <f>IF(India_Data[[#This Row],[Column3]]&gt;5,"Weekend","weekday")</f>
        <v>weekday</v>
      </c>
    </row>
    <row r="1056" spans="1:33" x14ac:dyDescent="0.35">
      <c r="A1056" s="9">
        <v>1055</v>
      </c>
      <c r="B1056" s="7" t="s">
        <v>3429</v>
      </c>
      <c r="C1056" s="7" t="s">
        <v>2928</v>
      </c>
      <c r="D1056" s="7" t="s">
        <v>1303</v>
      </c>
      <c r="E1056" s="7" t="s">
        <v>1304</v>
      </c>
      <c r="F1056" s="7" t="s">
        <v>29</v>
      </c>
      <c r="G1056" s="7" t="s">
        <v>2773</v>
      </c>
      <c r="H1056" s="7" t="s">
        <v>1231</v>
      </c>
      <c r="I1056" s="7" t="s">
        <v>32</v>
      </c>
      <c r="J1056" s="7" t="s">
        <v>33</v>
      </c>
      <c r="K1056" s="7" t="s">
        <v>151</v>
      </c>
      <c r="L1056" s="7" t="s">
        <v>35</v>
      </c>
      <c r="M1056" s="7" t="s">
        <v>145</v>
      </c>
      <c r="N1056" s="7" t="s">
        <v>152</v>
      </c>
      <c r="O1056" s="7">
        <v>21.54</v>
      </c>
      <c r="P1056" s="7">
        <v>2</v>
      </c>
      <c r="Q1056" s="7">
        <v>6</v>
      </c>
      <c r="R1056" s="7">
        <v>1.83</v>
      </c>
      <c r="S1056" s="7" t="s">
        <v>38</v>
      </c>
      <c r="T1056" s="7">
        <v>455</v>
      </c>
      <c r="U1056" s="7" t="s">
        <v>350</v>
      </c>
      <c r="V1056" s="7" t="s">
        <v>351</v>
      </c>
      <c r="W1056" s="8" t="s">
        <v>41</v>
      </c>
      <c r="X1056" s="3">
        <v>44573</v>
      </c>
      <c r="Y1056" s="4" t="str">
        <f>TEXT(India_Data[[#This Row],[Order Date]],"YYYY")</f>
        <v>2022</v>
      </c>
      <c r="Z1056" s="4" t="str">
        <f>TEXT(India_Data[[#This Row],[Order Date]],"dddd")</f>
        <v>Wednesday</v>
      </c>
      <c r="AA1056" s="4" t="str">
        <f>TEXT(India_Data[[#This Row],[Order Date]],"MMMM")</f>
        <v>January</v>
      </c>
      <c r="AB1056" s="4">
        <v>44754</v>
      </c>
      <c r="AC1056" t="str">
        <f>IF(OR(India_Data[[#This Row],[Dayname]]="Sunday",India_Data[[#This Row],[Dayname]]="Saturday"),"Weekend","Weekday")</f>
        <v>Weekday</v>
      </c>
      <c r="AD1056">
        <f>WEEKDAY(India_Data[[#This Row],[Order Date]])</f>
        <v>4</v>
      </c>
      <c r="AE1056" t="str">
        <f>IF(OR(India_Data[[#This Row],[Column1]]=1,India_Data[[#This Row],[Column1]]=7),"Weekend","Weekday")</f>
        <v>Weekday</v>
      </c>
      <c r="AF1056" s="15">
        <f>WEEKDAY(India_Data[[#This Row],[Order Date]],2)</f>
        <v>3</v>
      </c>
      <c r="AG1056" s="15" t="str">
        <f>IF(India_Data[[#This Row],[Column3]]&gt;5,"Weekend","weekday")</f>
        <v>weekday</v>
      </c>
    </row>
    <row r="1057" spans="1:33" x14ac:dyDescent="0.35">
      <c r="A1057" s="9">
        <v>1056</v>
      </c>
      <c r="B1057" s="7" t="s">
        <v>3430</v>
      </c>
      <c r="C1057" s="7" t="s">
        <v>2928</v>
      </c>
      <c r="D1057" s="7" t="s">
        <v>2369</v>
      </c>
      <c r="E1057" s="7" t="s">
        <v>2370</v>
      </c>
      <c r="F1057" s="7" t="s">
        <v>29</v>
      </c>
      <c r="G1057" s="7" t="s">
        <v>74</v>
      </c>
      <c r="H1057" s="7" t="s">
        <v>179</v>
      </c>
      <c r="I1057" s="7" t="s">
        <v>32</v>
      </c>
      <c r="J1057" s="7" t="s">
        <v>180</v>
      </c>
      <c r="K1057" s="7" t="s">
        <v>3431</v>
      </c>
      <c r="L1057" s="7" t="s">
        <v>35</v>
      </c>
      <c r="M1057" s="7" t="s">
        <v>91</v>
      </c>
      <c r="N1057" s="7" t="s">
        <v>3432</v>
      </c>
      <c r="O1057" s="7">
        <v>20.46</v>
      </c>
      <c r="P1057" s="7">
        <v>2</v>
      </c>
      <c r="Q1057" s="7">
        <v>1.02</v>
      </c>
      <c r="R1057" s="7">
        <v>7.03</v>
      </c>
      <c r="S1057" s="7" t="s">
        <v>2972</v>
      </c>
      <c r="T1057" s="7">
        <v>498</v>
      </c>
      <c r="U1057" s="7" t="s">
        <v>350</v>
      </c>
      <c r="V1057" s="7" t="s">
        <v>356</v>
      </c>
      <c r="W1057" s="8" t="s">
        <v>41</v>
      </c>
      <c r="X1057" s="3">
        <v>44790</v>
      </c>
      <c r="Y1057" s="4" t="str">
        <f>TEXT(India_Data[[#This Row],[Order Date]],"YYYY")</f>
        <v>2022</v>
      </c>
      <c r="Z1057" s="4" t="str">
        <f>TEXT(India_Data[[#This Row],[Order Date]],"dddd")</f>
        <v>Wednesday</v>
      </c>
      <c r="AA1057" s="4" t="str">
        <f>TEXT(India_Data[[#This Row],[Order Date]],"MMMM")</f>
        <v>August</v>
      </c>
      <c r="AB1057" s="4">
        <v>44795</v>
      </c>
      <c r="AC1057" t="str">
        <f>IF(OR(India_Data[[#This Row],[Dayname]]="Sunday",India_Data[[#This Row],[Dayname]]="Saturday"),"Weekend","Weekday")</f>
        <v>Weekday</v>
      </c>
      <c r="AD1057">
        <f>WEEKDAY(India_Data[[#This Row],[Order Date]])</f>
        <v>4</v>
      </c>
      <c r="AE1057" t="str">
        <f>IF(OR(India_Data[[#This Row],[Column1]]=1,India_Data[[#This Row],[Column1]]=7),"Weekend","Weekday")</f>
        <v>Weekday</v>
      </c>
      <c r="AF1057" s="15">
        <f>WEEKDAY(India_Data[[#This Row],[Order Date]],2)</f>
        <v>3</v>
      </c>
      <c r="AG1057" s="15" t="str">
        <f>IF(India_Data[[#This Row],[Column3]]&gt;5,"Weekend","weekday")</f>
        <v>weekday</v>
      </c>
    </row>
    <row r="1058" spans="1:33" x14ac:dyDescent="0.35">
      <c r="A1058" s="9">
        <v>1057</v>
      </c>
      <c r="B1058" s="7" t="s">
        <v>3010</v>
      </c>
      <c r="C1058" s="7" t="s">
        <v>2928</v>
      </c>
      <c r="D1058" s="7" t="s">
        <v>3011</v>
      </c>
      <c r="E1058" s="7" t="s">
        <v>3012</v>
      </c>
      <c r="F1058" s="7" t="s">
        <v>29</v>
      </c>
      <c r="G1058" s="7" t="s">
        <v>96</v>
      </c>
      <c r="H1058" s="7" t="s">
        <v>31</v>
      </c>
      <c r="I1058" s="7" t="s">
        <v>32</v>
      </c>
      <c r="J1058" s="7" t="s">
        <v>33</v>
      </c>
      <c r="K1058" s="7" t="s">
        <v>3433</v>
      </c>
      <c r="L1058" s="7" t="s">
        <v>35</v>
      </c>
      <c r="M1058" s="7" t="s">
        <v>91</v>
      </c>
      <c r="N1058" s="7" t="s">
        <v>337</v>
      </c>
      <c r="O1058" s="7">
        <v>22.68</v>
      </c>
      <c r="P1058" s="7">
        <v>2</v>
      </c>
      <c r="Q1058" s="7">
        <v>3.12</v>
      </c>
      <c r="R1058" s="7">
        <v>1.51</v>
      </c>
      <c r="S1058" s="7" t="s">
        <v>38</v>
      </c>
      <c r="T1058" s="7">
        <v>655</v>
      </c>
      <c r="U1058" s="7" t="s">
        <v>350</v>
      </c>
      <c r="V1058" s="7" t="s">
        <v>375</v>
      </c>
      <c r="W1058" s="8" t="s">
        <v>58</v>
      </c>
      <c r="X1058" s="3">
        <v>45613</v>
      </c>
      <c r="Y1058" s="4" t="str">
        <f>TEXT(India_Data[[#This Row],[Order Date]],"YYYY")</f>
        <v>2024</v>
      </c>
      <c r="Z1058" s="4" t="str">
        <f>TEXT(India_Data[[#This Row],[Order Date]],"dddd")</f>
        <v>Sunday</v>
      </c>
      <c r="AA1058" s="4" t="str">
        <f>TEXT(India_Data[[#This Row],[Order Date]],"MMMM")</f>
        <v>November</v>
      </c>
      <c r="AB1058" s="4">
        <v>45618</v>
      </c>
      <c r="AC1058" t="str">
        <f>IF(OR(India_Data[[#This Row],[Dayname]]="Sunday",India_Data[[#This Row],[Dayname]]="Saturday"),"Weekend","Weekday")</f>
        <v>Weekend</v>
      </c>
      <c r="AD1058">
        <f>WEEKDAY(India_Data[[#This Row],[Order Date]])</f>
        <v>1</v>
      </c>
      <c r="AE1058" t="str">
        <f>IF(OR(India_Data[[#This Row],[Column1]]=1,India_Data[[#This Row],[Column1]]=7),"Weekend","Weekday")</f>
        <v>Weekend</v>
      </c>
      <c r="AF1058" s="15">
        <f>WEEKDAY(India_Data[[#This Row],[Order Date]],2)</f>
        <v>7</v>
      </c>
      <c r="AG1058" s="15" t="str">
        <f>IF(India_Data[[#This Row],[Column3]]&gt;5,"Weekend","weekday")</f>
        <v>Weekend</v>
      </c>
    </row>
    <row r="1059" spans="1:33" x14ac:dyDescent="0.35">
      <c r="A1059" s="9">
        <v>1058</v>
      </c>
      <c r="B1059" s="7" t="s">
        <v>2957</v>
      </c>
      <c r="C1059" s="7" t="s">
        <v>2928</v>
      </c>
      <c r="D1059" s="7" t="s">
        <v>719</v>
      </c>
      <c r="E1059" s="7" t="s">
        <v>720</v>
      </c>
      <c r="F1059" s="7" t="s">
        <v>29</v>
      </c>
      <c r="G1059" s="7" t="s">
        <v>311</v>
      </c>
      <c r="H1059" s="7" t="s">
        <v>312</v>
      </c>
      <c r="I1059" s="7" t="s">
        <v>32</v>
      </c>
      <c r="J1059" s="7" t="s">
        <v>180</v>
      </c>
      <c r="K1059" s="7" t="s">
        <v>3434</v>
      </c>
      <c r="L1059" s="7" t="s">
        <v>35</v>
      </c>
      <c r="M1059" s="7" t="s">
        <v>76</v>
      </c>
      <c r="N1059" s="7" t="s">
        <v>3435</v>
      </c>
      <c r="O1059" s="7">
        <v>81.900000000000006</v>
      </c>
      <c r="P1059" s="7">
        <v>2</v>
      </c>
      <c r="Q1059" s="7">
        <v>33.54</v>
      </c>
      <c r="R1059" s="7">
        <v>7.41</v>
      </c>
      <c r="S1059" s="7" t="s">
        <v>38</v>
      </c>
      <c r="T1059" s="7">
        <v>799</v>
      </c>
      <c r="U1059" s="7" t="s">
        <v>350</v>
      </c>
      <c r="V1059" s="7" t="s">
        <v>362</v>
      </c>
      <c r="W1059" s="8" t="s">
        <v>41</v>
      </c>
      <c r="X1059" s="3">
        <v>44360</v>
      </c>
      <c r="Y1059" s="4" t="str">
        <f>TEXT(India_Data[[#This Row],[Order Date]],"YYYY")</f>
        <v>2021</v>
      </c>
      <c r="Z1059" s="4" t="str">
        <f>TEXT(India_Data[[#This Row],[Order Date]],"dddd")</f>
        <v>Sunday</v>
      </c>
      <c r="AA1059" s="4" t="str">
        <f>TEXT(India_Data[[#This Row],[Order Date]],"MMMM")</f>
        <v>June</v>
      </c>
      <c r="AB1059" s="4">
        <v>44366</v>
      </c>
      <c r="AC1059" t="str">
        <f>IF(OR(India_Data[[#This Row],[Dayname]]="Sunday",India_Data[[#This Row],[Dayname]]="Saturday"),"Weekend","Weekday")</f>
        <v>Weekend</v>
      </c>
      <c r="AD1059">
        <f>WEEKDAY(India_Data[[#This Row],[Order Date]])</f>
        <v>1</v>
      </c>
      <c r="AE1059" t="str">
        <f>IF(OR(India_Data[[#This Row],[Column1]]=1,India_Data[[#This Row],[Column1]]=7),"Weekend","Weekday")</f>
        <v>Weekend</v>
      </c>
      <c r="AF1059" s="15">
        <f>WEEKDAY(India_Data[[#This Row],[Order Date]],2)</f>
        <v>7</v>
      </c>
      <c r="AG1059" s="15" t="str">
        <f>IF(India_Data[[#This Row],[Column3]]&gt;5,"Weekend","weekday")</f>
        <v>Weekend</v>
      </c>
    </row>
    <row r="1060" spans="1:33" x14ac:dyDescent="0.35">
      <c r="A1060" s="9">
        <v>1059</v>
      </c>
      <c r="B1060" s="7" t="s">
        <v>3588</v>
      </c>
      <c r="C1060" s="7" t="s">
        <v>2928</v>
      </c>
      <c r="D1060" s="7" t="s">
        <v>2230</v>
      </c>
      <c r="E1060" s="7" t="s">
        <v>2231</v>
      </c>
      <c r="F1060" s="7" t="s">
        <v>29</v>
      </c>
      <c r="G1060" s="7" t="s">
        <v>291</v>
      </c>
      <c r="H1060" s="7" t="s">
        <v>63</v>
      </c>
      <c r="I1060" s="7" t="s">
        <v>32</v>
      </c>
      <c r="J1060" s="7" t="s">
        <v>54</v>
      </c>
      <c r="K1060" s="7" t="s">
        <v>3589</v>
      </c>
      <c r="L1060" s="7" t="s">
        <v>35</v>
      </c>
      <c r="M1060" s="7" t="s">
        <v>98</v>
      </c>
      <c r="N1060" s="7" t="s">
        <v>3590</v>
      </c>
      <c r="O1060" s="7">
        <v>22.53</v>
      </c>
      <c r="P1060" s="7">
        <v>2</v>
      </c>
      <c r="Q1060" s="7">
        <v>-17.13</v>
      </c>
      <c r="R1060" s="7">
        <v>4.66</v>
      </c>
      <c r="S1060" s="7" t="s">
        <v>2972</v>
      </c>
      <c r="T1060" s="7">
        <v>191</v>
      </c>
      <c r="U1060" s="7" t="s">
        <v>350</v>
      </c>
      <c r="V1060" s="7" t="s">
        <v>351</v>
      </c>
      <c r="W1060" s="8" t="s">
        <v>58</v>
      </c>
      <c r="X1060" s="3">
        <v>44630</v>
      </c>
      <c r="Y1060" s="4" t="str">
        <f>TEXT(India_Data[[#This Row],[Order Date]],"YYYY")</f>
        <v>2022</v>
      </c>
      <c r="Z1060" s="4" t="str">
        <f>TEXT(India_Data[[#This Row],[Order Date]],"dddd")</f>
        <v>Thursday</v>
      </c>
      <c r="AA1060" s="4" t="str">
        <f>TEXT(India_Data[[#This Row],[Order Date]],"MMMM")</f>
        <v>March</v>
      </c>
      <c r="AB1060" s="4">
        <v>44814</v>
      </c>
      <c r="AC1060" t="str">
        <f>IF(OR(India_Data[[#This Row],[Dayname]]="Sunday",India_Data[[#This Row],[Dayname]]="Saturday"),"Weekend","Weekday")</f>
        <v>Weekday</v>
      </c>
      <c r="AD1060">
        <f>WEEKDAY(India_Data[[#This Row],[Order Date]])</f>
        <v>5</v>
      </c>
      <c r="AE1060" t="str">
        <f>IF(OR(India_Data[[#This Row],[Column1]]=1,India_Data[[#This Row],[Column1]]=7),"Weekend","Weekday")</f>
        <v>Weekday</v>
      </c>
      <c r="AF1060" s="15">
        <f>WEEKDAY(India_Data[[#This Row],[Order Date]],2)</f>
        <v>4</v>
      </c>
      <c r="AG1060" s="15" t="str">
        <f>IF(India_Data[[#This Row],[Column3]]&gt;5,"Weekend","weekday")</f>
        <v>weekday</v>
      </c>
    </row>
    <row r="1061" spans="1:33" x14ac:dyDescent="0.35">
      <c r="A1061" s="9">
        <v>1060</v>
      </c>
      <c r="B1061" s="7" t="s">
        <v>3523</v>
      </c>
      <c r="C1061" s="7" t="s">
        <v>2928</v>
      </c>
      <c r="D1061" s="7" t="s">
        <v>2695</v>
      </c>
      <c r="E1061" s="7" t="s">
        <v>2696</v>
      </c>
      <c r="F1061" s="7" t="s">
        <v>29</v>
      </c>
      <c r="G1061" s="7" t="s">
        <v>291</v>
      </c>
      <c r="H1061" s="7" t="s">
        <v>63</v>
      </c>
      <c r="I1061" s="7" t="s">
        <v>32</v>
      </c>
      <c r="J1061" s="7" t="s">
        <v>54</v>
      </c>
      <c r="K1061" s="7" t="s">
        <v>1275</v>
      </c>
      <c r="L1061" s="7" t="s">
        <v>35</v>
      </c>
      <c r="M1061" s="7" t="s">
        <v>91</v>
      </c>
      <c r="N1061" s="7" t="s">
        <v>1276</v>
      </c>
      <c r="O1061" s="7">
        <v>16.02</v>
      </c>
      <c r="P1061" s="7">
        <v>2</v>
      </c>
      <c r="Q1061" s="7">
        <v>-11.58</v>
      </c>
      <c r="R1061" s="7">
        <v>4.34</v>
      </c>
      <c r="S1061" s="7" t="s">
        <v>2972</v>
      </c>
      <c r="T1061" s="7">
        <v>140</v>
      </c>
      <c r="U1061" s="7" t="s">
        <v>350</v>
      </c>
      <c r="V1061" s="7" t="s">
        <v>356</v>
      </c>
      <c r="W1061" s="8" t="s">
        <v>41</v>
      </c>
      <c r="X1061" s="3">
        <v>44892</v>
      </c>
      <c r="Y1061" s="4" t="str">
        <f>TEXT(India_Data[[#This Row],[Order Date]],"YYYY")</f>
        <v>2022</v>
      </c>
      <c r="Z1061" s="4" t="str">
        <f>TEXT(India_Data[[#This Row],[Order Date]],"dddd")</f>
        <v>Sunday</v>
      </c>
      <c r="AA1061" s="4" t="str">
        <f>TEXT(India_Data[[#This Row],[Order Date]],"MMMM")</f>
        <v>November</v>
      </c>
      <c r="AB1061" s="4">
        <v>44632</v>
      </c>
      <c r="AC1061" t="str">
        <f>IF(OR(India_Data[[#This Row],[Dayname]]="Sunday",India_Data[[#This Row],[Dayname]]="Saturday"),"Weekend","Weekday")</f>
        <v>Weekend</v>
      </c>
      <c r="AD1061">
        <f>WEEKDAY(India_Data[[#This Row],[Order Date]])</f>
        <v>1</v>
      </c>
      <c r="AE1061" t="str">
        <f>IF(OR(India_Data[[#This Row],[Column1]]=1,India_Data[[#This Row],[Column1]]=7),"Weekend","Weekday")</f>
        <v>Weekend</v>
      </c>
      <c r="AF1061" s="15">
        <f>WEEKDAY(India_Data[[#This Row],[Order Date]],2)</f>
        <v>7</v>
      </c>
      <c r="AG1061" s="15" t="str">
        <f>IF(India_Data[[#This Row],[Column3]]&gt;5,"Weekend","weekday")</f>
        <v>Weekend</v>
      </c>
    </row>
    <row r="1062" spans="1:33" x14ac:dyDescent="0.35">
      <c r="A1062" s="9">
        <v>1061</v>
      </c>
      <c r="B1062" s="7" t="s">
        <v>3038</v>
      </c>
      <c r="C1062" s="7" t="s">
        <v>2928</v>
      </c>
      <c r="D1062" s="7" t="s">
        <v>3039</v>
      </c>
      <c r="E1062" s="7" t="s">
        <v>3040</v>
      </c>
      <c r="F1062" s="7" t="s">
        <v>29</v>
      </c>
      <c r="G1062" s="7" t="s">
        <v>613</v>
      </c>
      <c r="H1062" s="7" t="s">
        <v>157</v>
      </c>
      <c r="I1062" s="7" t="s">
        <v>32</v>
      </c>
      <c r="J1062" s="7" t="s">
        <v>47</v>
      </c>
      <c r="K1062" s="7" t="s">
        <v>697</v>
      </c>
      <c r="L1062" s="7" t="s">
        <v>35</v>
      </c>
      <c r="M1062" s="7" t="s">
        <v>36</v>
      </c>
      <c r="N1062" s="7" t="s">
        <v>698</v>
      </c>
      <c r="O1062" s="7">
        <v>30.3</v>
      </c>
      <c r="P1062" s="7">
        <v>2</v>
      </c>
      <c r="Q1062" s="7">
        <v>10.56</v>
      </c>
      <c r="R1062" s="7">
        <v>1.25</v>
      </c>
      <c r="S1062" s="7" t="s">
        <v>38</v>
      </c>
      <c r="T1062" s="7">
        <v>557</v>
      </c>
      <c r="U1062" s="7" t="s">
        <v>350</v>
      </c>
      <c r="V1062" s="7" t="s">
        <v>375</v>
      </c>
      <c r="W1062" s="8" t="s">
        <v>41</v>
      </c>
      <c r="X1062" s="3">
        <v>45085</v>
      </c>
      <c r="Y1062" s="4" t="str">
        <f>TEXT(India_Data[[#This Row],[Order Date]],"YYYY")</f>
        <v>2023</v>
      </c>
      <c r="Z1062" s="4" t="str">
        <f>TEXT(India_Data[[#This Row],[Order Date]],"dddd")</f>
        <v>Thursday</v>
      </c>
      <c r="AA1062" s="4" t="str">
        <f>TEXT(India_Data[[#This Row],[Order Date]],"MMMM")</f>
        <v>June</v>
      </c>
      <c r="AB1062" s="4">
        <v>45207</v>
      </c>
      <c r="AC1062" t="str">
        <f>IF(OR(India_Data[[#This Row],[Dayname]]="Sunday",India_Data[[#This Row],[Dayname]]="Saturday"),"Weekend","Weekday")</f>
        <v>Weekday</v>
      </c>
      <c r="AD1062">
        <f>WEEKDAY(India_Data[[#This Row],[Order Date]])</f>
        <v>5</v>
      </c>
      <c r="AE1062" t="str">
        <f>IF(OR(India_Data[[#This Row],[Column1]]=1,India_Data[[#This Row],[Column1]]=7),"Weekend","Weekday")</f>
        <v>Weekday</v>
      </c>
      <c r="AF1062" s="15">
        <f>WEEKDAY(India_Data[[#This Row],[Order Date]],2)</f>
        <v>4</v>
      </c>
      <c r="AG1062" s="15" t="str">
        <f>IF(India_Data[[#This Row],[Column3]]&gt;5,"Weekend","weekday")</f>
        <v>weekday</v>
      </c>
    </row>
    <row r="1063" spans="1:33" x14ac:dyDescent="0.35">
      <c r="A1063" s="9">
        <v>1062</v>
      </c>
      <c r="B1063" s="7" t="s">
        <v>3492</v>
      </c>
      <c r="C1063" s="7" t="s">
        <v>2928</v>
      </c>
      <c r="D1063" s="7" t="s">
        <v>825</v>
      </c>
      <c r="E1063" s="7" t="s">
        <v>826</v>
      </c>
      <c r="F1063" s="7" t="s">
        <v>29</v>
      </c>
      <c r="G1063" s="7" t="s">
        <v>191</v>
      </c>
      <c r="H1063" s="7" t="s">
        <v>63</v>
      </c>
      <c r="I1063" s="7" t="s">
        <v>32</v>
      </c>
      <c r="J1063" s="7" t="s">
        <v>54</v>
      </c>
      <c r="K1063" s="7" t="s">
        <v>2346</v>
      </c>
      <c r="L1063" s="7" t="s">
        <v>35</v>
      </c>
      <c r="M1063" s="7" t="s">
        <v>159</v>
      </c>
      <c r="N1063" s="7" t="s">
        <v>2347</v>
      </c>
      <c r="O1063" s="7">
        <v>34.020000000000003</v>
      </c>
      <c r="P1063" s="7">
        <v>2</v>
      </c>
      <c r="Q1063" s="7">
        <v>11.22</v>
      </c>
      <c r="R1063" s="7">
        <v>4.3899999999999997</v>
      </c>
      <c r="S1063" s="7" t="s">
        <v>2337</v>
      </c>
      <c r="T1063" s="7">
        <v>751</v>
      </c>
      <c r="U1063" s="7" t="s">
        <v>350</v>
      </c>
      <c r="V1063" s="7" t="s">
        <v>351</v>
      </c>
      <c r="W1063" s="8" t="s">
        <v>58</v>
      </c>
      <c r="X1063" s="3">
        <v>44325</v>
      </c>
      <c r="Y1063" s="4" t="str">
        <f>TEXT(India_Data[[#This Row],[Order Date]],"YYYY")</f>
        <v>2021</v>
      </c>
      <c r="Z1063" s="4" t="str">
        <f>TEXT(India_Data[[#This Row],[Order Date]],"dddd")</f>
        <v>Sunday</v>
      </c>
      <c r="AA1063" s="4" t="str">
        <f>TEXT(India_Data[[#This Row],[Order Date]],"MMMM")</f>
        <v>May</v>
      </c>
      <c r="AB1063" s="4">
        <v>44509</v>
      </c>
      <c r="AC1063" t="str">
        <f>IF(OR(India_Data[[#This Row],[Dayname]]="Sunday",India_Data[[#This Row],[Dayname]]="Saturday"),"Weekend","Weekday")</f>
        <v>Weekend</v>
      </c>
      <c r="AD1063">
        <f>WEEKDAY(India_Data[[#This Row],[Order Date]])</f>
        <v>1</v>
      </c>
      <c r="AE1063" t="str">
        <f>IF(OR(India_Data[[#This Row],[Column1]]=1,India_Data[[#This Row],[Column1]]=7),"Weekend","Weekday")</f>
        <v>Weekend</v>
      </c>
      <c r="AF1063" s="15">
        <f>WEEKDAY(India_Data[[#This Row],[Order Date]],2)</f>
        <v>7</v>
      </c>
      <c r="AG1063" s="15" t="str">
        <f>IF(India_Data[[#This Row],[Column3]]&gt;5,"Weekend","weekday")</f>
        <v>Weekend</v>
      </c>
    </row>
    <row r="1064" spans="1:33" x14ac:dyDescent="0.35">
      <c r="A1064" s="9">
        <v>1063</v>
      </c>
      <c r="B1064" s="7" t="s">
        <v>2960</v>
      </c>
      <c r="C1064" s="7" t="s">
        <v>2928</v>
      </c>
      <c r="D1064" s="7" t="s">
        <v>2961</v>
      </c>
      <c r="E1064" s="7" t="s">
        <v>2962</v>
      </c>
      <c r="F1064" s="7" t="s">
        <v>29</v>
      </c>
      <c r="G1064" s="7" t="s">
        <v>2963</v>
      </c>
      <c r="H1064" s="7" t="s">
        <v>53</v>
      </c>
      <c r="I1064" s="7" t="s">
        <v>32</v>
      </c>
      <c r="J1064" s="7" t="s">
        <v>54</v>
      </c>
      <c r="K1064" s="7" t="s">
        <v>818</v>
      </c>
      <c r="L1064" s="7" t="s">
        <v>35</v>
      </c>
      <c r="M1064" s="7" t="s">
        <v>159</v>
      </c>
      <c r="N1064" s="7" t="s">
        <v>819</v>
      </c>
      <c r="O1064" s="7">
        <v>95.16</v>
      </c>
      <c r="P1064" s="7">
        <v>2</v>
      </c>
      <c r="Q1064" s="7">
        <v>26.64</v>
      </c>
      <c r="R1064" s="7">
        <v>6.43</v>
      </c>
      <c r="S1064" s="7" t="s">
        <v>38</v>
      </c>
      <c r="T1064" s="7">
        <v>306</v>
      </c>
      <c r="U1064" s="7" t="s">
        <v>350</v>
      </c>
      <c r="V1064" s="7" t="s">
        <v>356</v>
      </c>
      <c r="W1064" s="8" t="s">
        <v>58</v>
      </c>
      <c r="X1064" s="3">
        <v>45403</v>
      </c>
      <c r="Y1064" s="4" t="str">
        <f>TEXT(India_Data[[#This Row],[Order Date]],"YYYY")</f>
        <v>2024</v>
      </c>
      <c r="Z1064" s="4" t="str">
        <f>TEXT(India_Data[[#This Row],[Order Date]],"dddd")</f>
        <v>Sunday</v>
      </c>
      <c r="AA1064" s="4" t="str">
        <f>TEXT(India_Data[[#This Row],[Order Date]],"MMMM")</f>
        <v>April</v>
      </c>
      <c r="AB1064" s="4">
        <v>45407</v>
      </c>
      <c r="AC1064" t="str">
        <f>IF(OR(India_Data[[#This Row],[Dayname]]="Sunday",India_Data[[#This Row],[Dayname]]="Saturday"),"Weekend","Weekday")</f>
        <v>Weekend</v>
      </c>
      <c r="AD1064">
        <f>WEEKDAY(India_Data[[#This Row],[Order Date]])</f>
        <v>1</v>
      </c>
      <c r="AE1064" t="str">
        <f>IF(OR(India_Data[[#This Row],[Column1]]=1,India_Data[[#This Row],[Column1]]=7),"Weekend","Weekday")</f>
        <v>Weekend</v>
      </c>
      <c r="AF1064" s="15">
        <f>WEEKDAY(India_Data[[#This Row],[Order Date]],2)</f>
        <v>7</v>
      </c>
      <c r="AG1064" s="15" t="str">
        <f>IF(India_Data[[#This Row],[Column3]]&gt;5,"Weekend","weekday")</f>
        <v>Weekend</v>
      </c>
    </row>
    <row r="1065" spans="1:33" x14ac:dyDescent="0.35">
      <c r="A1065" s="9">
        <v>1064</v>
      </c>
      <c r="B1065" s="7" t="s">
        <v>3773</v>
      </c>
      <c r="C1065" s="7" t="s">
        <v>3631</v>
      </c>
      <c r="D1065" s="7" t="s">
        <v>3774</v>
      </c>
      <c r="E1065" s="7" t="s">
        <v>3775</v>
      </c>
      <c r="F1065" s="7" t="s">
        <v>29</v>
      </c>
      <c r="G1065" s="7" t="s">
        <v>2097</v>
      </c>
      <c r="H1065" s="7" t="s">
        <v>252</v>
      </c>
      <c r="I1065" s="7" t="s">
        <v>32</v>
      </c>
      <c r="J1065" s="7" t="s">
        <v>47</v>
      </c>
      <c r="K1065" s="7" t="s">
        <v>3776</v>
      </c>
      <c r="L1065" s="7" t="s">
        <v>1942</v>
      </c>
      <c r="M1065" s="7" t="s">
        <v>1943</v>
      </c>
      <c r="N1065" s="7" t="s">
        <v>3777</v>
      </c>
      <c r="O1065" s="7">
        <v>87.12</v>
      </c>
      <c r="P1065" s="7">
        <v>2</v>
      </c>
      <c r="Q1065" s="7">
        <v>22.62</v>
      </c>
      <c r="R1065" s="7">
        <v>24.26</v>
      </c>
      <c r="S1065" s="7" t="s">
        <v>2337</v>
      </c>
      <c r="T1065" s="7">
        <v>743</v>
      </c>
      <c r="U1065" s="7" t="s">
        <v>350</v>
      </c>
      <c r="V1065" s="7" t="s">
        <v>375</v>
      </c>
      <c r="W1065" s="8" t="s">
        <v>58</v>
      </c>
      <c r="X1065" s="3">
        <v>45623</v>
      </c>
      <c r="Y1065" s="4" t="str">
        <f>TEXT(India_Data[[#This Row],[Order Date]],"YYYY")</f>
        <v>2024</v>
      </c>
      <c r="Z1065" s="4" t="str">
        <f>TEXT(India_Data[[#This Row],[Order Date]],"dddd")</f>
        <v>Wednesday</v>
      </c>
      <c r="AA1065" s="4" t="str">
        <f>TEXT(India_Data[[#This Row],[Order Date]],"MMMM")</f>
        <v>November</v>
      </c>
      <c r="AB1065" s="4">
        <v>45303</v>
      </c>
      <c r="AC1065" t="str">
        <f>IF(OR(India_Data[[#This Row],[Dayname]]="Sunday",India_Data[[#This Row],[Dayname]]="Saturday"),"Weekend","Weekday")</f>
        <v>Weekday</v>
      </c>
      <c r="AD1065">
        <f>WEEKDAY(India_Data[[#This Row],[Order Date]])</f>
        <v>4</v>
      </c>
      <c r="AE1065" t="str">
        <f>IF(OR(India_Data[[#This Row],[Column1]]=1,India_Data[[#This Row],[Column1]]=7),"Weekend","Weekday")</f>
        <v>Weekday</v>
      </c>
      <c r="AF1065" s="15">
        <f>WEEKDAY(India_Data[[#This Row],[Order Date]],2)</f>
        <v>3</v>
      </c>
      <c r="AG1065" s="15" t="str">
        <f>IF(India_Data[[#This Row],[Column3]]&gt;5,"Weekend","weekday")</f>
        <v>weekday</v>
      </c>
    </row>
    <row r="1066" spans="1:33" x14ac:dyDescent="0.35">
      <c r="A1066" s="9">
        <v>1065</v>
      </c>
      <c r="B1066" s="7" t="s">
        <v>4108</v>
      </c>
      <c r="C1066" s="7" t="s">
        <v>3998</v>
      </c>
      <c r="D1066" s="7" t="s">
        <v>2805</v>
      </c>
      <c r="E1066" s="7" t="s">
        <v>2806</v>
      </c>
      <c r="F1066" s="7" t="s">
        <v>29</v>
      </c>
      <c r="G1066" s="7" t="s">
        <v>765</v>
      </c>
      <c r="H1066" s="7" t="s">
        <v>342</v>
      </c>
      <c r="I1066" s="7" t="s">
        <v>32</v>
      </c>
      <c r="J1066" s="7" t="s">
        <v>180</v>
      </c>
      <c r="K1066" s="7" t="s">
        <v>2581</v>
      </c>
      <c r="L1066" s="7" t="s">
        <v>1942</v>
      </c>
      <c r="M1066" s="7" t="s">
        <v>1943</v>
      </c>
      <c r="N1066" s="7" t="s">
        <v>2582</v>
      </c>
      <c r="O1066" s="7">
        <v>676.8</v>
      </c>
      <c r="P1066" s="7">
        <v>8</v>
      </c>
      <c r="Q1066" s="7">
        <v>162.24</v>
      </c>
      <c r="R1066" s="7">
        <v>106.29</v>
      </c>
      <c r="S1066" s="7" t="s">
        <v>2337</v>
      </c>
      <c r="T1066" s="7">
        <v>386</v>
      </c>
      <c r="U1066" s="7" t="s">
        <v>350</v>
      </c>
      <c r="V1066" s="7" t="s">
        <v>362</v>
      </c>
      <c r="W1066" s="8" t="s">
        <v>41</v>
      </c>
      <c r="X1066" s="3">
        <v>44843</v>
      </c>
      <c r="Y1066" s="4" t="str">
        <f>TEXT(India_Data[[#This Row],[Order Date]],"YYYY")</f>
        <v>2022</v>
      </c>
      <c r="Z1066" s="4" t="str">
        <f>TEXT(India_Data[[#This Row],[Order Date]],"dddd")</f>
        <v>Sunday</v>
      </c>
      <c r="AA1066" s="4" t="str">
        <f>TEXT(India_Data[[#This Row],[Order Date]],"MMMM")</f>
        <v>October</v>
      </c>
      <c r="AB1066" s="4">
        <v>44821</v>
      </c>
      <c r="AC1066" t="str">
        <f>IF(OR(India_Data[[#This Row],[Dayname]]="Sunday",India_Data[[#This Row],[Dayname]]="Saturday"),"Weekend","Weekday")</f>
        <v>Weekend</v>
      </c>
      <c r="AD1066">
        <f>WEEKDAY(India_Data[[#This Row],[Order Date]])</f>
        <v>1</v>
      </c>
      <c r="AE1066" t="str">
        <f>IF(OR(India_Data[[#This Row],[Column1]]=1,India_Data[[#This Row],[Column1]]=7),"Weekend","Weekday")</f>
        <v>Weekend</v>
      </c>
      <c r="AF1066" s="15">
        <f>WEEKDAY(India_Data[[#This Row],[Order Date]],2)</f>
        <v>7</v>
      </c>
      <c r="AG1066" s="15" t="str">
        <f>IF(India_Data[[#This Row],[Column3]]&gt;5,"Weekend","weekday")</f>
        <v>Weekend</v>
      </c>
    </row>
    <row r="1067" spans="1:33" x14ac:dyDescent="0.35">
      <c r="A1067" s="9">
        <v>1066</v>
      </c>
      <c r="B1067" s="7" t="s">
        <v>3778</v>
      </c>
      <c r="C1067" s="7" t="s">
        <v>3631</v>
      </c>
      <c r="D1067" s="7" t="s">
        <v>2074</v>
      </c>
      <c r="E1067" s="7" t="s">
        <v>2075</v>
      </c>
      <c r="F1067" s="7" t="s">
        <v>110</v>
      </c>
      <c r="G1067" s="7" t="s">
        <v>311</v>
      </c>
      <c r="H1067" s="7" t="s">
        <v>312</v>
      </c>
      <c r="I1067" s="7" t="s">
        <v>32</v>
      </c>
      <c r="J1067" s="7" t="s">
        <v>180</v>
      </c>
      <c r="K1067" s="7" t="s">
        <v>3779</v>
      </c>
      <c r="L1067" s="7" t="s">
        <v>1942</v>
      </c>
      <c r="M1067" s="7" t="s">
        <v>1943</v>
      </c>
      <c r="N1067" s="7" t="s">
        <v>3780</v>
      </c>
      <c r="O1067" s="7">
        <v>597</v>
      </c>
      <c r="P1067" s="7">
        <v>5</v>
      </c>
      <c r="Q1067" s="7">
        <v>77.55</v>
      </c>
      <c r="R1067" s="7">
        <v>40.880000000000003</v>
      </c>
      <c r="S1067" s="7" t="s">
        <v>38</v>
      </c>
      <c r="T1067" s="7">
        <v>599</v>
      </c>
      <c r="U1067" s="7" t="s">
        <v>350</v>
      </c>
      <c r="V1067" s="7" t="s">
        <v>351</v>
      </c>
      <c r="W1067" s="8" t="s">
        <v>41</v>
      </c>
      <c r="X1067" s="3">
        <v>44809</v>
      </c>
      <c r="Y1067" s="4" t="str">
        <f>TEXT(India_Data[[#This Row],[Order Date]],"YYYY")</f>
        <v>2022</v>
      </c>
      <c r="Z1067" s="4" t="str">
        <f>TEXT(India_Data[[#This Row],[Order Date]],"dddd")</f>
        <v>Monday</v>
      </c>
      <c r="AA1067" s="4" t="str">
        <f>TEXT(India_Data[[#This Row],[Order Date]],"MMMM")</f>
        <v>September</v>
      </c>
      <c r="AB1067" s="4">
        <v>44695</v>
      </c>
      <c r="AC1067" t="str">
        <f>IF(OR(India_Data[[#This Row],[Dayname]]="Sunday",India_Data[[#This Row],[Dayname]]="Saturday"),"Weekend","Weekday")</f>
        <v>Weekday</v>
      </c>
      <c r="AD1067">
        <f>WEEKDAY(India_Data[[#This Row],[Order Date]])</f>
        <v>2</v>
      </c>
      <c r="AE1067" t="str">
        <f>IF(OR(India_Data[[#This Row],[Column1]]=1,India_Data[[#This Row],[Column1]]=7),"Weekend","Weekday")</f>
        <v>Weekday</v>
      </c>
      <c r="AF1067" s="15">
        <f>WEEKDAY(India_Data[[#This Row],[Order Date]],2)</f>
        <v>1</v>
      </c>
      <c r="AG1067" s="15" t="str">
        <f>IF(India_Data[[#This Row],[Column3]]&gt;5,"Weekend","weekday")</f>
        <v>weekday</v>
      </c>
    </row>
    <row r="1068" spans="1:33" x14ac:dyDescent="0.35">
      <c r="A1068" s="9">
        <v>1067</v>
      </c>
      <c r="B1068" s="7" t="s">
        <v>3115</v>
      </c>
      <c r="C1068" s="7" t="s">
        <v>2928</v>
      </c>
      <c r="D1068" s="7" t="s">
        <v>3116</v>
      </c>
      <c r="E1068" s="7" t="s">
        <v>3117</v>
      </c>
      <c r="F1068" s="7" t="s">
        <v>110</v>
      </c>
      <c r="G1068" s="7" t="s">
        <v>907</v>
      </c>
      <c r="H1068" s="7" t="s">
        <v>757</v>
      </c>
      <c r="I1068" s="7" t="s">
        <v>32</v>
      </c>
      <c r="J1068" s="7" t="s">
        <v>180</v>
      </c>
      <c r="K1068" s="7" t="s">
        <v>3118</v>
      </c>
      <c r="L1068" s="7" t="s">
        <v>1942</v>
      </c>
      <c r="M1068" s="7" t="s">
        <v>1943</v>
      </c>
      <c r="N1068" s="7" t="s">
        <v>3119</v>
      </c>
      <c r="O1068" s="7">
        <v>149.04</v>
      </c>
      <c r="P1068" s="7">
        <v>2</v>
      </c>
      <c r="Q1068" s="7">
        <v>65.52</v>
      </c>
      <c r="R1068" s="7">
        <v>15.65</v>
      </c>
      <c r="S1068" s="7" t="s">
        <v>2972</v>
      </c>
      <c r="T1068" s="7">
        <v>407</v>
      </c>
      <c r="U1068" s="7" t="s">
        <v>350</v>
      </c>
      <c r="V1068" s="7" t="s">
        <v>356</v>
      </c>
      <c r="W1068" s="8" t="s">
        <v>41</v>
      </c>
      <c r="X1068" s="3">
        <v>44585</v>
      </c>
      <c r="Y1068" s="4" t="str">
        <f>TEXT(India_Data[[#This Row],[Order Date]],"YYYY")</f>
        <v>2022</v>
      </c>
      <c r="Z1068" s="4" t="str">
        <f>TEXT(India_Data[[#This Row],[Order Date]],"dddd")</f>
        <v>Monday</v>
      </c>
      <c r="AA1068" s="4" t="str">
        <f>TEXT(India_Data[[#This Row],[Order Date]],"MMMM")</f>
        <v>January</v>
      </c>
      <c r="AB1068" s="4">
        <v>44591</v>
      </c>
      <c r="AC1068" t="str">
        <f>IF(OR(India_Data[[#This Row],[Dayname]]="Sunday",India_Data[[#This Row],[Dayname]]="Saturday"),"Weekend","Weekday")</f>
        <v>Weekday</v>
      </c>
      <c r="AD1068">
        <f>WEEKDAY(India_Data[[#This Row],[Order Date]])</f>
        <v>2</v>
      </c>
      <c r="AE1068" t="str">
        <f>IF(OR(India_Data[[#This Row],[Column1]]=1,India_Data[[#This Row],[Column1]]=7),"Weekend","Weekday")</f>
        <v>Weekday</v>
      </c>
      <c r="AF1068" s="15">
        <f>WEEKDAY(India_Data[[#This Row],[Order Date]],2)</f>
        <v>1</v>
      </c>
      <c r="AG1068" s="15" t="str">
        <f>IF(India_Data[[#This Row],[Column3]]&gt;5,"Weekend","weekday")</f>
        <v>weekday</v>
      </c>
    </row>
    <row r="1069" spans="1:33" x14ac:dyDescent="0.35">
      <c r="A1069" s="9">
        <v>1068</v>
      </c>
      <c r="B1069" s="7" t="s">
        <v>3120</v>
      </c>
      <c r="C1069" s="7" t="s">
        <v>2928</v>
      </c>
      <c r="D1069" s="7" t="s">
        <v>3121</v>
      </c>
      <c r="E1069" s="7" t="s">
        <v>3122</v>
      </c>
      <c r="F1069" s="7" t="s">
        <v>171</v>
      </c>
      <c r="G1069" s="7" t="s">
        <v>657</v>
      </c>
      <c r="H1069" s="7" t="s">
        <v>143</v>
      </c>
      <c r="I1069" s="7" t="s">
        <v>32</v>
      </c>
      <c r="J1069" s="7" t="s">
        <v>33</v>
      </c>
      <c r="K1069" s="7" t="s">
        <v>3123</v>
      </c>
      <c r="L1069" s="7" t="s">
        <v>1942</v>
      </c>
      <c r="M1069" s="7" t="s">
        <v>1943</v>
      </c>
      <c r="N1069" s="7" t="s">
        <v>3124</v>
      </c>
      <c r="O1069" s="7">
        <v>363.06</v>
      </c>
      <c r="P1069" s="7">
        <v>3</v>
      </c>
      <c r="Q1069" s="7">
        <v>32.67</v>
      </c>
      <c r="R1069" s="7">
        <v>25.66</v>
      </c>
      <c r="S1069" s="7" t="s">
        <v>38</v>
      </c>
      <c r="T1069" s="7">
        <v>255</v>
      </c>
      <c r="U1069" s="7" t="s">
        <v>350</v>
      </c>
      <c r="V1069" s="7" t="s">
        <v>375</v>
      </c>
      <c r="W1069" s="8" t="s">
        <v>41</v>
      </c>
      <c r="X1069" s="3">
        <v>45239</v>
      </c>
      <c r="Y1069" s="4" t="str">
        <f>TEXT(India_Data[[#This Row],[Order Date]],"YYYY")</f>
        <v>2023</v>
      </c>
      <c r="Z1069" s="4" t="str">
        <f>TEXT(India_Data[[#This Row],[Order Date]],"dddd")</f>
        <v>Thursday</v>
      </c>
      <c r="AA1069" s="4" t="str">
        <f>TEXT(India_Data[[#This Row],[Order Date]],"MMMM")</f>
        <v>November</v>
      </c>
      <c r="AB1069" s="4">
        <v>45185</v>
      </c>
      <c r="AC1069" t="str">
        <f>IF(OR(India_Data[[#This Row],[Dayname]]="Sunday",India_Data[[#This Row],[Dayname]]="Saturday"),"Weekend","Weekday")</f>
        <v>Weekday</v>
      </c>
      <c r="AD1069">
        <f>WEEKDAY(India_Data[[#This Row],[Order Date]])</f>
        <v>5</v>
      </c>
      <c r="AE1069" t="str">
        <f>IF(OR(India_Data[[#This Row],[Column1]]=1,India_Data[[#This Row],[Column1]]=7),"Weekend","Weekday")</f>
        <v>Weekday</v>
      </c>
      <c r="AF1069" s="15">
        <f>WEEKDAY(India_Data[[#This Row],[Order Date]],2)</f>
        <v>4</v>
      </c>
      <c r="AG1069" s="15" t="str">
        <f>IF(India_Data[[#This Row],[Column3]]&gt;5,"Weekend","weekday")</f>
        <v>weekday</v>
      </c>
    </row>
    <row r="1070" spans="1:33" x14ac:dyDescent="0.35">
      <c r="A1070" s="9">
        <v>1069</v>
      </c>
      <c r="B1070" s="7" t="s">
        <v>4080</v>
      </c>
      <c r="C1070" s="7" t="s">
        <v>3998</v>
      </c>
      <c r="D1070" s="7" t="s">
        <v>4081</v>
      </c>
      <c r="E1070" s="7" t="s">
        <v>4082</v>
      </c>
      <c r="F1070" s="7" t="s">
        <v>171</v>
      </c>
      <c r="G1070" s="7" t="s">
        <v>172</v>
      </c>
      <c r="H1070" s="7" t="s">
        <v>53</v>
      </c>
      <c r="I1070" s="7" t="s">
        <v>32</v>
      </c>
      <c r="J1070" s="7" t="s">
        <v>54</v>
      </c>
      <c r="K1070" s="7" t="s">
        <v>4109</v>
      </c>
      <c r="L1070" s="7" t="s">
        <v>1942</v>
      </c>
      <c r="M1070" s="7" t="s">
        <v>1950</v>
      </c>
      <c r="N1070" s="7" t="s">
        <v>4110</v>
      </c>
      <c r="O1070" s="7">
        <v>763.92</v>
      </c>
      <c r="P1070" s="7">
        <v>4</v>
      </c>
      <c r="Q1070" s="7">
        <v>381.96</v>
      </c>
      <c r="R1070" s="7">
        <v>313.66000000000003</v>
      </c>
      <c r="S1070" s="7" t="s">
        <v>2972</v>
      </c>
      <c r="T1070" s="7">
        <v>425</v>
      </c>
      <c r="U1070" s="7" t="s">
        <v>350</v>
      </c>
      <c r="V1070" s="7" t="s">
        <v>362</v>
      </c>
      <c r="W1070" s="8" t="s">
        <v>41</v>
      </c>
      <c r="X1070" s="3">
        <v>44325</v>
      </c>
      <c r="Y1070" s="4" t="str">
        <f>TEXT(India_Data[[#This Row],[Order Date]],"YYYY")</f>
        <v>2021</v>
      </c>
      <c r="Z1070" s="4" t="str">
        <f>TEXT(India_Data[[#This Row],[Order Date]],"dddd")</f>
        <v>Sunday</v>
      </c>
      <c r="AA1070" s="4" t="str">
        <f>TEXT(India_Data[[#This Row],[Order Date]],"MMMM")</f>
        <v>May</v>
      </c>
      <c r="AB1070" s="4">
        <v>44509</v>
      </c>
      <c r="AC1070" t="str">
        <f>IF(OR(India_Data[[#This Row],[Dayname]]="Sunday",India_Data[[#This Row],[Dayname]]="Saturday"),"Weekend","Weekday")</f>
        <v>Weekend</v>
      </c>
      <c r="AD1070">
        <f>WEEKDAY(India_Data[[#This Row],[Order Date]])</f>
        <v>1</v>
      </c>
      <c r="AE1070" t="str">
        <f>IF(OR(India_Data[[#This Row],[Column1]]=1,India_Data[[#This Row],[Column1]]=7),"Weekend","Weekday")</f>
        <v>Weekend</v>
      </c>
      <c r="AF1070" s="15">
        <f>WEEKDAY(India_Data[[#This Row],[Order Date]],2)</f>
        <v>7</v>
      </c>
      <c r="AG1070" s="15" t="str">
        <f>IF(India_Data[[#This Row],[Column3]]&gt;5,"Weekend","weekday")</f>
        <v>Weekend</v>
      </c>
    </row>
    <row r="1071" spans="1:33" x14ac:dyDescent="0.35">
      <c r="A1071" s="9">
        <v>1070</v>
      </c>
      <c r="B1071" s="7" t="s">
        <v>3640</v>
      </c>
      <c r="C1071" s="7" t="s">
        <v>3631</v>
      </c>
      <c r="D1071" s="7" t="s">
        <v>3641</v>
      </c>
      <c r="E1071" s="7" t="s">
        <v>3642</v>
      </c>
      <c r="F1071" s="7" t="s">
        <v>171</v>
      </c>
      <c r="G1071" s="7" t="s">
        <v>30</v>
      </c>
      <c r="H1071" s="7" t="s">
        <v>31</v>
      </c>
      <c r="I1071" s="7" t="s">
        <v>32</v>
      </c>
      <c r="J1071" s="7" t="s">
        <v>33</v>
      </c>
      <c r="K1071" s="7" t="s">
        <v>3192</v>
      </c>
      <c r="L1071" s="7" t="s">
        <v>1942</v>
      </c>
      <c r="M1071" s="7" t="s">
        <v>1950</v>
      </c>
      <c r="N1071" s="7" t="s">
        <v>3193</v>
      </c>
      <c r="O1071" s="7">
        <v>386.1</v>
      </c>
      <c r="P1071" s="7">
        <v>3</v>
      </c>
      <c r="Q1071" s="7">
        <v>27</v>
      </c>
      <c r="R1071" s="7">
        <v>87.16</v>
      </c>
      <c r="S1071" s="7" t="s">
        <v>2337</v>
      </c>
      <c r="T1071" s="7">
        <v>647</v>
      </c>
      <c r="U1071" s="7" t="s">
        <v>350</v>
      </c>
      <c r="V1071" s="7" t="s">
        <v>351</v>
      </c>
      <c r="W1071" s="8" t="s">
        <v>58</v>
      </c>
      <c r="X1071" s="3">
        <v>44737</v>
      </c>
      <c r="Y1071" s="4" t="str">
        <f>TEXT(India_Data[[#This Row],[Order Date]],"YYYY")</f>
        <v>2022</v>
      </c>
      <c r="Z1071" s="4" t="str">
        <f>TEXT(India_Data[[#This Row],[Order Date]],"dddd")</f>
        <v>Saturday</v>
      </c>
      <c r="AA1071" s="4" t="str">
        <f>TEXT(India_Data[[#This Row],[Order Date]],"MMMM")</f>
        <v>June</v>
      </c>
      <c r="AB1071" s="4">
        <v>44742</v>
      </c>
      <c r="AC1071" t="str">
        <f>IF(OR(India_Data[[#This Row],[Dayname]]="Sunday",India_Data[[#This Row],[Dayname]]="Saturday"),"Weekend","Weekday")</f>
        <v>Weekend</v>
      </c>
      <c r="AD1071">
        <f>WEEKDAY(India_Data[[#This Row],[Order Date]])</f>
        <v>7</v>
      </c>
      <c r="AE1071" t="str">
        <f>IF(OR(India_Data[[#This Row],[Column1]]=1,India_Data[[#This Row],[Column1]]=7),"Weekend","Weekday")</f>
        <v>Weekend</v>
      </c>
      <c r="AF1071" s="15">
        <f>WEEKDAY(India_Data[[#This Row],[Order Date]],2)</f>
        <v>6</v>
      </c>
      <c r="AG1071" s="15" t="str">
        <f>IF(India_Data[[#This Row],[Column3]]&gt;5,"Weekend","weekday")</f>
        <v>Weekend</v>
      </c>
    </row>
    <row r="1072" spans="1:33" x14ac:dyDescent="0.35">
      <c r="A1072" s="9">
        <v>1071</v>
      </c>
      <c r="B1072" s="7" t="s">
        <v>4092</v>
      </c>
      <c r="C1072" s="7" t="s">
        <v>3998</v>
      </c>
      <c r="D1072" s="7" t="s">
        <v>4093</v>
      </c>
      <c r="E1072" s="7" t="s">
        <v>4094</v>
      </c>
      <c r="F1072" s="7" t="s">
        <v>171</v>
      </c>
      <c r="G1072" s="7" t="s">
        <v>1537</v>
      </c>
      <c r="H1072" s="7" t="s">
        <v>63</v>
      </c>
      <c r="I1072" s="7" t="s">
        <v>32</v>
      </c>
      <c r="J1072" s="7" t="s">
        <v>54</v>
      </c>
      <c r="K1072" s="7" t="s">
        <v>4111</v>
      </c>
      <c r="L1072" s="7" t="s">
        <v>1942</v>
      </c>
      <c r="M1072" s="7" t="s">
        <v>1950</v>
      </c>
      <c r="N1072" s="7" t="s">
        <v>4112</v>
      </c>
      <c r="O1072" s="7">
        <v>575.64</v>
      </c>
      <c r="P1072" s="7">
        <v>4</v>
      </c>
      <c r="Q1072" s="7">
        <v>270.48</v>
      </c>
      <c r="R1072" s="7">
        <v>86.47</v>
      </c>
      <c r="S1072" s="7" t="s">
        <v>2337</v>
      </c>
      <c r="T1072" s="7">
        <v>165</v>
      </c>
      <c r="U1072" s="7" t="s">
        <v>350</v>
      </c>
      <c r="V1072" s="7" t="s">
        <v>356</v>
      </c>
      <c r="W1072" s="8" t="s">
        <v>58</v>
      </c>
      <c r="X1072" s="3">
        <v>45152</v>
      </c>
      <c r="Y1072" s="4" t="str">
        <f>TEXT(India_Data[[#This Row],[Order Date]],"YYYY")</f>
        <v>2023</v>
      </c>
      <c r="Z1072" s="4" t="str">
        <f>TEXT(India_Data[[#This Row],[Order Date]],"dddd")</f>
        <v>Monday</v>
      </c>
      <c r="AA1072" s="4" t="str">
        <f>TEXT(India_Data[[#This Row],[Order Date]],"MMMM")</f>
        <v>August</v>
      </c>
      <c r="AB1072" s="4">
        <v>45156</v>
      </c>
      <c r="AC1072" t="str">
        <f>IF(OR(India_Data[[#This Row],[Dayname]]="Sunday",India_Data[[#This Row],[Dayname]]="Saturday"),"Weekend","Weekday")</f>
        <v>Weekday</v>
      </c>
      <c r="AD1072">
        <f>WEEKDAY(India_Data[[#This Row],[Order Date]])</f>
        <v>2</v>
      </c>
      <c r="AE1072" t="str">
        <f>IF(OR(India_Data[[#This Row],[Column1]]=1,India_Data[[#This Row],[Column1]]=7),"Weekend","Weekday")</f>
        <v>Weekday</v>
      </c>
      <c r="AF1072" s="15">
        <f>WEEKDAY(India_Data[[#This Row],[Order Date]],2)</f>
        <v>1</v>
      </c>
      <c r="AG1072" s="15" t="str">
        <f>IF(India_Data[[#This Row],[Column3]]&gt;5,"Weekend","weekday")</f>
        <v>weekday</v>
      </c>
    </row>
    <row r="1073" spans="1:33" x14ac:dyDescent="0.35">
      <c r="A1073" s="9">
        <v>1072</v>
      </c>
      <c r="B1073" s="7" t="s">
        <v>3058</v>
      </c>
      <c r="C1073" s="7" t="s">
        <v>2928</v>
      </c>
      <c r="D1073" s="7" t="s">
        <v>784</v>
      </c>
      <c r="E1073" s="7" t="s">
        <v>785</v>
      </c>
      <c r="F1073" s="7" t="s">
        <v>171</v>
      </c>
      <c r="G1073" s="7" t="s">
        <v>324</v>
      </c>
      <c r="H1073" s="7" t="s">
        <v>31</v>
      </c>
      <c r="I1073" s="7" t="s">
        <v>32</v>
      </c>
      <c r="J1073" s="7" t="s">
        <v>33</v>
      </c>
      <c r="K1073" s="7" t="s">
        <v>3125</v>
      </c>
      <c r="L1073" s="7" t="s">
        <v>1942</v>
      </c>
      <c r="M1073" s="7" t="s">
        <v>1950</v>
      </c>
      <c r="N1073" s="7" t="s">
        <v>3126</v>
      </c>
      <c r="O1073" s="7">
        <v>148.59</v>
      </c>
      <c r="P1073" s="7">
        <v>1</v>
      </c>
      <c r="Q1073" s="7">
        <v>28.23</v>
      </c>
      <c r="R1073" s="7">
        <v>15.09</v>
      </c>
      <c r="S1073" s="7" t="s">
        <v>2337</v>
      </c>
      <c r="T1073" s="7">
        <v>229</v>
      </c>
      <c r="U1073" s="7" t="s">
        <v>350</v>
      </c>
      <c r="V1073" s="7" t="s">
        <v>375</v>
      </c>
      <c r="W1073" s="8" t="s">
        <v>41</v>
      </c>
      <c r="X1073" s="3">
        <v>45182</v>
      </c>
      <c r="Y1073" s="4" t="str">
        <f>TEXT(India_Data[[#This Row],[Order Date]],"YYYY")</f>
        <v>2023</v>
      </c>
      <c r="Z1073" s="4" t="str">
        <f>TEXT(India_Data[[#This Row],[Order Date]],"dddd")</f>
        <v>Wednesday</v>
      </c>
      <c r="AA1073" s="4" t="str">
        <f>TEXT(India_Data[[#This Row],[Order Date]],"MMMM")</f>
        <v>September</v>
      </c>
      <c r="AB1073" s="4">
        <v>45188</v>
      </c>
      <c r="AC1073" t="str">
        <f>IF(OR(India_Data[[#This Row],[Dayname]]="Sunday",India_Data[[#This Row],[Dayname]]="Saturday"),"Weekend","Weekday")</f>
        <v>Weekday</v>
      </c>
      <c r="AD1073">
        <f>WEEKDAY(India_Data[[#This Row],[Order Date]])</f>
        <v>4</v>
      </c>
      <c r="AE1073" t="str">
        <f>IF(OR(India_Data[[#This Row],[Column1]]=1,India_Data[[#This Row],[Column1]]=7),"Weekend","Weekday")</f>
        <v>Weekday</v>
      </c>
      <c r="AF1073" s="15">
        <f>WEEKDAY(India_Data[[#This Row],[Order Date]],2)</f>
        <v>3</v>
      </c>
      <c r="AG1073" s="15" t="str">
        <f>IF(India_Data[[#This Row],[Column3]]&gt;5,"Weekend","weekday")</f>
        <v>weekday</v>
      </c>
    </row>
    <row r="1074" spans="1:33" x14ac:dyDescent="0.35">
      <c r="A1074" s="9">
        <v>1073</v>
      </c>
      <c r="B1074" s="7" t="s">
        <v>3695</v>
      </c>
      <c r="C1074" s="7" t="s">
        <v>3631</v>
      </c>
      <c r="D1074" s="7" t="s">
        <v>2036</v>
      </c>
      <c r="E1074" s="7" t="s">
        <v>2037</v>
      </c>
      <c r="F1074" s="7" t="s">
        <v>110</v>
      </c>
      <c r="G1074" s="7" t="s">
        <v>280</v>
      </c>
      <c r="H1074" s="7" t="s">
        <v>63</v>
      </c>
      <c r="I1074" s="7" t="s">
        <v>32</v>
      </c>
      <c r="J1074" s="7" t="s">
        <v>54</v>
      </c>
      <c r="K1074" s="7" t="s">
        <v>3727</v>
      </c>
      <c r="L1074" s="7" t="s">
        <v>1942</v>
      </c>
      <c r="M1074" s="7" t="s">
        <v>1950</v>
      </c>
      <c r="N1074" s="7" t="s">
        <v>3728</v>
      </c>
      <c r="O1074" s="7">
        <v>1526.52</v>
      </c>
      <c r="P1074" s="7">
        <v>4</v>
      </c>
      <c r="Q1074" s="7">
        <v>732.72</v>
      </c>
      <c r="R1074" s="7">
        <v>319.52999999999997</v>
      </c>
      <c r="S1074" s="7" t="s">
        <v>2337</v>
      </c>
      <c r="T1074" s="7">
        <v>715</v>
      </c>
      <c r="U1074" s="7" t="s">
        <v>350</v>
      </c>
      <c r="V1074" s="7" t="s">
        <v>362</v>
      </c>
      <c r="W1074" s="8" t="s">
        <v>58</v>
      </c>
      <c r="X1074" s="3">
        <v>44812</v>
      </c>
      <c r="Y1074" s="4" t="str">
        <f>TEXT(India_Data[[#This Row],[Order Date]],"YYYY")</f>
        <v>2022</v>
      </c>
      <c r="Z1074" s="4" t="str">
        <f>TEXT(India_Data[[#This Row],[Order Date]],"dddd")</f>
        <v>Thursday</v>
      </c>
      <c r="AA1074" s="4" t="str">
        <f>TEXT(India_Data[[#This Row],[Order Date]],"MMMM")</f>
        <v>September</v>
      </c>
      <c r="AB1074" s="4">
        <v>44787</v>
      </c>
      <c r="AC1074" t="str">
        <f>IF(OR(India_Data[[#This Row],[Dayname]]="Sunday",India_Data[[#This Row],[Dayname]]="Saturday"),"Weekend","Weekday")</f>
        <v>Weekday</v>
      </c>
      <c r="AD1074">
        <f>WEEKDAY(India_Data[[#This Row],[Order Date]])</f>
        <v>5</v>
      </c>
      <c r="AE1074" t="str">
        <f>IF(OR(India_Data[[#This Row],[Column1]]=1,India_Data[[#This Row],[Column1]]=7),"Weekend","Weekday")</f>
        <v>Weekday</v>
      </c>
      <c r="AF1074" s="15">
        <f>WEEKDAY(India_Data[[#This Row],[Order Date]],2)</f>
        <v>4</v>
      </c>
      <c r="AG1074" s="15" t="str">
        <f>IF(India_Data[[#This Row],[Column3]]&gt;5,"Weekend","weekday")</f>
        <v>weekday</v>
      </c>
    </row>
    <row r="1075" spans="1:33" x14ac:dyDescent="0.35">
      <c r="A1075" s="9">
        <v>1074</v>
      </c>
      <c r="B1075" s="7" t="s">
        <v>3524</v>
      </c>
      <c r="C1075" s="7" t="s">
        <v>2928</v>
      </c>
      <c r="D1075" s="7" t="s">
        <v>1255</v>
      </c>
      <c r="E1075" s="7" t="s">
        <v>1256</v>
      </c>
      <c r="F1075" s="7" t="s">
        <v>29</v>
      </c>
      <c r="G1075" s="7" t="s">
        <v>623</v>
      </c>
      <c r="H1075" s="7" t="s">
        <v>63</v>
      </c>
      <c r="I1075" s="7" t="s">
        <v>32</v>
      </c>
      <c r="J1075" s="7" t="s">
        <v>54</v>
      </c>
      <c r="K1075" s="7" t="s">
        <v>3591</v>
      </c>
      <c r="L1075" s="7" t="s">
        <v>1942</v>
      </c>
      <c r="M1075" s="7" t="s">
        <v>1950</v>
      </c>
      <c r="N1075" s="7" t="s">
        <v>3592</v>
      </c>
      <c r="O1075" s="7">
        <v>1320</v>
      </c>
      <c r="P1075" s="7">
        <v>11</v>
      </c>
      <c r="Q1075" s="7">
        <v>488.4</v>
      </c>
      <c r="R1075" s="7">
        <v>98.79</v>
      </c>
      <c r="S1075" s="7" t="s">
        <v>38</v>
      </c>
      <c r="T1075" s="7">
        <v>208</v>
      </c>
      <c r="U1075" s="7" t="s">
        <v>350</v>
      </c>
      <c r="V1075" s="7" t="s">
        <v>356</v>
      </c>
      <c r="W1075" s="8" t="s">
        <v>41</v>
      </c>
      <c r="X1075" s="3">
        <v>45161</v>
      </c>
      <c r="Y1075" s="4" t="str">
        <f>TEXT(India_Data[[#This Row],[Order Date]],"YYYY")</f>
        <v>2023</v>
      </c>
      <c r="Z1075" s="4" t="str">
        <f>TEXT(India_Data[[#This Row],[Order Date]],"dddd")</f>
        <v>Wednesday</v>
      </c>
      <c r="AA1075" s="4" t="str">
        <f>TEXT(India_Data[[#This Row],[Order Date]],"MMMM")</f>
        <v>August</v>
      </c>
      <c r="AB1075" s="4">
        <v>45167</v>
      </c>
      <c r="AC1075" t="str">
        <f>IF(OR(India_Data[[#This Row],[Dayname]]="Sunday",India_Data[[#This Row],[Dayname]]="Saturday"),"Weekend","Weekday")</f>
        <v>Weekday</v>
      </c>
      <c r="AD1075">
        <f>WEEKDAY(India_Data[[#This Row],[Order Date]])</f>
        <v>4</v>
      </c>
      <c r="AE1075" t="str">
        <f>IF(OR(India_Data[[#This Row],[Column1]]=1,India_Data[[#This Row],[Column1]]=7),"Weekend","Weekday")</f>
        <v>Weekday</v>
      </c>
      <c r="AF1075" s="15">
        <f>WEEKDAY(India_Data[[#This Row],[Order Date]],2)</f>
        <v>3</v>
      </c>
      <c r="AG1075" s="15" t="str">
        <f>IF(India_Data[[#This Row],[Column3]]&gt;5,"Weekend","weekday")</f>
        <v>weekday</v>
      </c>
    </row>
    <row r="1076" spans="1:33" x14ac:dyDescent="0.35">
      <c r="A1076" s="9">
        <v>1075</v>
      </c>
      <c r="B1076" s="7" t="s">
        <v>3781</v>
      </c>
      <c r="C1076" s="7" t="s">
        <v>3631</v>
      </c>
      <c r="D1076" s="7" t="s">
        <v>3782</v>
      </c>
      <c r="E1076" s="7" t="s">
        <v>3783</v>
      </c>
      <c r="F1076" s="7" t="s">
        <v>29</v>
      </c>
      <c r="G1076" s="7" t="s">
        <v>813</v>
      </c>
      <c r="H1076" s="7" t="s">
        <v>46</v>
      </c>
      <c r="I1076" s="7" t="s">
        <v>32</v>
      </c>
      <c r="J1076" s="7" t="s">
        <v>47</v>
      </c>
      <c r="K1076" s="7" t="s">
        <v>3784</v>
      </c>
      <c r="L1076" s="7" t="s">
        <v>1942</v>
      </c>
      <c r="M1076" s="7" t="s">
        <v>1950</v>
      </c>
      <c r="N1076" s="7" t="s">
        <v>3785</v>
      </c>
      <c r="O1076" s="7">
        <v>146.88</v>
      </c>
      <c r="P1076" s="7">
        <v>1</v>
      </c>
      <c r="Q1076" s="7">
        <v>2.91</v>
      </c>
      <c r="R1076" s="7">
        <v>27.59</v>
      </c>
      <c r="S1076" s="7" t="s">
        <v>38</v>
      </c>
      <c r="T1076" s="7">
        <v>49</v>
      </c>
      <c r="U1076" s="7" t="s">
        <v>350</v>
      </c>
      <c r="V1076" s="7" t="s">
        <v>375</v>
      </c>
      <c r="W1076" s="8" t="s">
        <v>41</v>
      </c>
      <c r="X1076" s="3">
        <v>44744</v>
      </c>
      <c r="Y1076" s="4" t="str">
        <f>TEXT(India_Data[[#This Row],[Order Date]],"YYYY")</f>
        <v>2022</v>
      </c>
      <c r="Z1076" s="4" t="str">
        <f>TEXT(India_Data[[#This Row],[Order Date]],"dddd")</f>
        <v>Saturday</v>
      </c>
      <c r="AA1076" s="4" t="str">
        <f>TEXT(India_Data[[#This Row],[Order Date]],"MMMM")</f>
        <v>July</v>
      </c>
      <c r="AB1076" s="4">
        <v>44897</v>
      </c>
      <c r="AC1076" t="str">
        <f>IF(OR(India_Data[[#This Row],[Dayname]]="Sunday",India_Data[[#This Row],[Dayname]]="Saturday"),"Weekend","Weekday")</f>
        <v>Weekend</v>
      </c>
      <c r="AD1076">
        <f>WEEKDAY(India_Data[[#This Row],[Order Date]])</f>
        <v>7</v>
      </c>
      <c r="AE1076" t="str">
        <f>IF(OR(India_Data[[#This Row],[Column1]]=1,India_Data[[#This Row],[Column1]]=7),"Weekend","Weekday")</f>
        <v>Weekend</v>
      </c>
      <c r="AF1076" s="15">
        <f>WEEKDAY(India_Data[[#This Row],[Order Date]],2)</f>
        <v>6</v>
      </c>
      <c r="AG1076" s="15" t="str">
        <f>IF(India_Data[[#This Row],[Column3]]&gt;5,"Weekend","weekday")</f>
        <v>Weekend</v>
      </c>
    </row>
    <row r="1077" spans="1:33" x14ac:dyDescent="0.35">
      <c r="A1077" s="9">
        <v>1076</v>
      </c>
      <c r="B1077" s="7" t="s">
        <v>3127</v>
      </c>
      <c r="C1077" s="7" t="s">
        <v>2928</v>
      </c>
      <c r="D1077" s="7" t="s">
        <v>2829</v>
      </c>
      <c r="E1077" s="7" t="s">
        <v>2830</v>
      </c>
      <c r="F1077" s="7" t="s">
        <v>29</v>
      </c>
      <c r="G1077" s="7" t="s">
        <v>1043</v>
      </c>
      <c r="H1077" s="7" t="s">
        <v>31</v>
      </c>
      <c r="I1077" s="7" t="s">
        <v>32</v>
      </c>
      <c r="J1077" s="7" t="s">
        <v>33</v>
      </c>
      <c r="K1077" s="7" t="s">
        <v>2191</v>
      </c>
      <c r="L1077" s="7" t="s">
        <v>1942</v>
      </c>
      <c r="M1077" s="7" t="s">
        <v>1950</v>
      </c>
      <c r="N1077" s="7" t="s">
        <v>2192</v>
      </c>
      <c r="O1077" s="7">
        <v>340.08</v>
      </c>
      <c r="P1077" s="7">
        <v>2</v>
      </c>
      <c r="Q1077" s="7">
        <v>33.96</v>
      </c>
      <c r="R1077" s="7">
        <v>20.49</v>
      </c>
      <c r="S1077" s="7" t="s">
        <v>2337</v>
      </c>
      <c r="T1077" s="7">
        <v>634</v>
      </c>
      <c r="U1077" s="7" t="s">
        <v>350</v>
      </c>
      <c r="V1077" s="7" t="s">
        <v>362</v>
      </c>
      <c r="W1077" s="8" t="s">
        <v>41</v>
      </c>
      <c r="X1077" s="3">
        <v>45614</v>
      </c>
      <c r="Y1077" s="4" t="str">
        <f>TEXT(India_Data[[#This Row],[Order Date]],"YYYY")</f>
        <v>2024</v>
      </c>
      <c r="Z1077" s="4" t="str">
        <f>TEXT(India_Data[[#This Row],[Order Date]],"dddd")</f>
        <v>Monday</v>
      </c>
      <c r="AA1077" s="4" t="str">
        <f>TEXT(India_Data[[#This Row],[Order Date]],"MMMM")</f>
        <v>November</v>
      </c>
      <c r="AB1077" s="4">
        <v>45618</v>
      </c>
      <c r="AC1077" t="str">
        <f>IF(OR(India_Data[[#This Row],[Dayname]]="Sunday",India_Data[[#This Row],[Dayname]]="Saturday"),"Weekend","Weekday")</f>
        <v>Weekday</v>
      </c>
      <c r="AD1077">
        <f>WEEKDAY(India_Data[[#This Row],[Order Date]])</f>
        <v>2</v>
      </c>
      <c r="AE1077" t="str">
        <f>IF(OR(India_Data[[#This Row],[Column1]]=1,India_Data[[#This Row],[Column1]]=7),"Weekend","Weekday")</f>
        <v>Weekday</v>
      </c>
      <c r="AF1077" s="15">
        <f>WEEKDAY(India_Data[[#This Row],[Order Date]],2)</f>
        <v>1</v>
      </c>
      <c r="AG1077" s="15" t="str">
        <f>IF(India_Data[[#This Row],[Column3]]&gt;5,"Weekend","weekday")</f>
        <v>weekday</v>
      </c>
    </row>
    <row r="1078" spans="1:33" x14ac:dyDescent="0.35">
      <c r="A1078" s="9">
        <v>1077</v>
      </c>
      <c r="B1078" s="7" t="s">
        <v>3593</v>
      </c>
      <c r="C1078" s="7" t="s">
        <v>2928</v>
      </c>
      <c r="D1078" s="7" t="s">
        <v>2036</v>
      </c>
      <c r="E1078" s="7" t="s">
        <v>2037</v>
      </c>
      <c r="F1078" s="7" t="s">
        <v>110</v>
      </c>
      <c r="G1078" s="7" t="s">
        <v>191</v>
      </c>
      <c r="H1078" s="7" t="s">
        <v>63</v>
      </c>
      <c r="I1078" s="7" t="s">
        <v>32</v>
      </c>
      <c r="J1078" s="7" t="s">
        <v>54</v>
      </c>
      <c r="K1078" s="7" t="s">
        <v>1975</v>
      </c>
      <c r="L1078" s="7" t="s">
        <v>1942</v>
      </c>
      <c r="M1078" s="7" t="s">
        <v>1958</v>
      </c>
      <c r="N1078" s="7" t="s">
        <v>1976</v>
      </c>
      <c r="O1078" s="7">
        <v>1282.8</v>
      </c>
      <c r="P1078" s="7">
        <v>5</v>
      </c>
      <c r="Q1078" s="7">
        <v>217.95</v>
      </c>
      <c r="R1078" s="7">
        <v>134.52000000000001</v>
      </c>
      <c r="S1078" s="7" t="s">
        <v>2337</v>
      </c>
      <c r="T1078" s="7">
        <v>127</v>
      </c>
      <c r="U1078" s="7" t="s">
        <v>350</v>
      </c>
      <c r="V1078" s="7" t="s">
        <v>356</v>
      </c>
      <c r="W1078" s="8" t="s">
        <v>41</v>
      </c>
      <c r="X1078" s="3">
        <v>45511</v>
      </c>
      <c r="Y1078" s="4" t="str">
        <f>TEXT(India_Data[[#This Row],[Order Date]],"YYYY")</f>
        <v>2024</v>
      </c>
      <c r="Z1078" s="4" t="str">
        <f>TEXT(India_Data[[#This Row],[Order Date]],"dddd")</f>
        <v>Wednesday</v>
      </c>
      <c r="AA1078" s="4" t="str">
        <f>TEXT(India_Data[[#This Row],[Order Date]],"MMMM")</f>
        <v>August</v>
      </c>
      <c r="AB1078" s="4">
        <v>45486</v>
      </c>
      <c r="AC1078" t="str">
        <f>IF(OR(India_Data[[#This Row],[Dayname]]="Sunday",India_Data[[#This Row],[Dayname]]="Saturday"),"Weekend","Weekday")</f>
        <v>Weekday</v>
      </c>
      <c r="AD1078">
        <f>WEEKDAY(India_Data[[#This Row],[Order Date]])</f>
        <v>4</v>
      </c>
      <c r="AE1078" t="str">
        <f>IF(OR(India_Data[[#This Row],[Column1]]=1,India_Data[[#This Row],[Column1]]=7),"Weekend","Weekday")</f>
        <v>Weekday</v>
      </c>
      <c r="AF1078" s="15">
        <f>WEEKDAY(India_Data[[#This Row],[Order Date]],2)</f>
        <v>3</v>
      </c>
      <c r="AG1078" s="15" t="str">
        <f>IF(India_Data[[#This Row],[Column3]]&gt;5,"Weekend","weekday")</f>
        <v>weekday</v>
      </c>
    </row>
    <row r="1079" spans="1:33" x14ac:dyDescent="0.35">
      <c r="A1079" s="9">
        <v>1078</v>
      </c>
      <c r="B1079" s="7" t="s">
        <v>3593</v>
      </c>
      <c r="C1079" s="7" t="s">
        <v>2928</v>
      </c>
      <c r="D1079" s="7" t="s">
        <v>2036</v>
      </c>
      <c r="E1079" s="7" t="s">
        <v>2037</v>
      </c>
      <c r="F1079" s="7" t="s">
        <v>110</v>
      </c>
      <c r="G1079" s="7" t="s">
        <v>191</v>
      </c>
      <c r="H1079" s="7" t="s">
        <v>63</v>
      </c>
      <c r="I1079" s="7" t="s">
        <v>32</v>
      </c>
      <c r="J1079" s="7" t="s">
        <v>54</v>
      </c>
      <c r="K1079" s="7" t="s">
        <v>3594</v>
      </c>
      <c r="L1079" s="7" t="s">
        <v>1942</v>
      </c>
      <c r="M1079" s="7" t="s">
        <v>1958</v>
      </c>
      <c r="N1079" s="7" t="s">
        <v>3595</v>
      </c>
      <c r="O1079" s="7">
        <v>504.54</v>
      </c>
      <c r="P1079" s="7">
        <v>6</v>
      </c>
      <c r="Q1079" s="7">
        <v>186.66</v>
      </c>
      <c r="R1079" s="7">
        <v>56.05</v>
      </c>
      <c r="S1079" s="7" t="s">
        <v>2337</v>
      </c>
      <c r="T1079" s="7">
        <v>571</v>
      </c>
      <c r="U1079" s="7" t="s">
        <v>350</v>
      </c>
      <c r="V1079" s="7" t="s">
        <v>375</v>
      </c>
      <c r="W1079" s="8" t="s">
        <v>58</v>
      </c>
      <c r="X1079" s="3">
        <v>45587</v>
      </c>
      <c r="Y1079" s="4" t="str">
        <f>TEXT(India_Data[[#This Row],[Order Date]],"YYYY")</f>
        <v>2024</v>
      </c>
      <c r="Z1079" s="4" t="str">
        <f>TEXT(India_Data[[#This Row],[Order Date]],"dddd")</f>
        <v>Tuesday</v>
      </c>
      <c r="AA1079" s="4" t="str">
        <f>TEXT(India_Data[[#This Row],[Order Date]],"MMMM")</f>
        <v>October</v>
      </c>
      <c r="AB1079" s="4">
        <v>45592</v>
      </c>
      <c r="AC1079" t="str">
        <f>IF(OR(India_Data[[#This Row],[Dayname]]="Sunday",India_Data[[#This Row],[Dayname]]="Saturday"),"Weekend","Weekday")</f>
        <v>Weekday</v>
      </c>
      <c r="AD1079">
        <f>WEEKDAY(India_Data[[#This Row],[Order Date]])</f>
        <v>3</v>
      </c>
      <c r="AE1079" t="str">
        <f>IF(OR(India_Data[[#This Row],[Column1]]=1,India_Data[[#This Row],[Column1]]=7),"Weekend","Weekday")</f>
        <v>Weekday</v>
      </c>
      <c r="AF1079" s="15">
        <f>WEEKDAY(India_Data[[#This Row],[Order Date]],2)</f>
        <v>2</v>
      </c>
      <c r="AG1079" s="15" t="str">
        <f>IF(India_Data[[#This Row],[Column3]]&gt;5,"Weekend","weekday")</f>
        <v>weekday</v>
      </c>
    </row>
    <row r="1080" spans="1:33" x14ac:dyDescent="0.35">
      <c r="A1080" s="9">
        <v>1079</v>
      </c>
      <c r="B1080" s="7" t="s">
        <v>3128</v>
      </c>
      <c r="C1080" s="7" t="s">
        <v>2928</v>
      </c>
      <c r="D1080" s="7" t="s">
        <v>3129</v>
      </c>
      <c r="E1080" s="7" t="s">
        <v>3130</v>
      </c>
      <c r="F1080" s="7" t="s">
        <v>110</v>
      </c>
      <c r="G1080" s="7" t="s">
        <v>211</v>
      </c>
      <c r="H1080" s="7" t="s">
        <v>31</v>
      </c>
      <c r="I1080" s="7" t="s">
        <v>32</v>
      </c>
      <c r="J1080" s="7" t="s">
        <v>33</v>
      </c>
      <c r="K1080" s="7" t="s">
        <v>3131</v>
      </c>
      <c r="L1080" s="7" t="s">
        <v>1942</v>
      </c>
      <c r="M1080" s="7" t="s">
        <v>1958</v>
      </c>
      <c r="N1080" s="7" t="s">
        <v>3132</v>
      </c>
      <c r="O1080" s="7">
        <v>40.92</v>
      </c>
      <c r="P1080" s="7">
        <v>1</v>
      </c>
      <c r="Q1080" s="7">
        <v>13.89</v>
      </c>
      <c r="R1080" s="7">
        <v>3.38</v>
      </c>
      <c r="S1080" s="7" t="s">
        <v>38</v>
      </c>
      <c r="T1080" s="7">
        <v>16</v>
      </c>
      <c r="U1080" s="7" t="s">
        <v>350</v>
      </c>
      <c r="V1080" s="7" t="s">
        <v>362</v>
      </c>
      <c r="W1080" s="8" t="s">
        <v>58</v>
      </c>
      <c r="X1080" s="3">
        <v>44352</v>
      </c>
      <c r="Y1080" s="4" t="str">
        <f>TEXT(India_Data[[#This Row],[Order Date]],"YYYY")</f>
        <v>2021</v>
      </c>
      <c r="Z1080" s="4" t="str">
        <f>TEXT(India_Data[[#This Row],[Order Date]],"dddd")</f>
        <v>Saturday</v>
      </c>
      <c r="AA1080" s="4" t="str">
        <f>TEXT(India_Data[[#This Row],[Order Date]],"MMMM")</f>
        <v>June</v>
      </c>
      <c r="AB1080" s="4">
        <v>44474</v>
      </c>
      <c r="AC1080" t="str">
        <f>IF(OR(India_Data[[#This Row],[Dayname]]="Sunday",India_Data[[#This Row],[Dayname]]="Saturday"),"Weekend","Weekday")</f>
        <v>Weekend</v>
      </c>
      <c r="AD1080">
        <f>WEEKDAY(India_Data[[#This Row],[Order Date]])</f>
        <v>7</v>
      </c>
      <c r="AE1080" t="str">
        <f>IF(OR(India_Data[[#This Row],[Column1]]=1,India_Data[[#This Row],[Column1]]=7),"Weekend","Weekday")</f>
        <v>Weekend</v>
      </c>
      <c r="AF1080" s="15">
        <f>WEEKDAY(India_Data[[#This Row],[Order Date]],2)</f>
        <v>6</v>
      </c>
      <c r="AG1080" s="15" t="str">
        <f>IF(India_Data[[#This Row],[Column3]]&gt;5,"Weekend","weekday")</f>
        <v>Weekend</v>
      </c>
    </row>
    <row r="1081" spans="1:33" x14ac:dyDescent="0.35">
      <c r="A1081" s="9">
        <v>1080</v>
      </c>
      <c r="B1081" s="7" t="s">
        <v>2985</v>
      </c>
      <c r="C1081" s="7" t="s">
        <v>2928</v>
      </c>
      <c r="D1081" s="7" t="s">
        <v>2986</v>
      </c>
      <c r="E1081" s="7" t="s">
        <v>2987</v>
      </c>
      <c r="F1081" s="7" t="s">
        <v>171</v>
      </c>
      <c r="G1081" s="7" t="s">
        <v>1006</v>
      </c>
      <c r="H1081" s="7" t="s">
        <v>31</v>
      </c>
      <c r="I1081" s="7" t="s">
        <v>32</v>
      </c>
      <c r="J1081" s="7" t="s">
        <v>33</v>
      </c>
      <c r="K1081" s="7" t="s">
        <v>3133</v>
      </c>
      <c r="L1081" s="7" t="s">
        <v>1942</v>
      </c>
      <c r="M1081" s="7" t="s">
        <v>1958</v>
      </c>
      <c r="N1081" s="7" t="s">
        <v>3134</v>
      </c>
      <c r="O1081" s="7">
        <v>235.92</v>
      </c>
      <c r="P1081" s="7">
        <v>8</v>
      </c>
      <c r="Q1081" s="7">
        <v>51.84</v>
      </c>
      <c r="R1081" s="7">
        <v>44.16</v>
      </c>
      <c r="S1081" s="7" t="s">
        <v>2337</v>
      </c>
      <c r="T1081" s="7">
        <v>165</v>
      </c>
      <c r="U1081" s="7" t="s">
        <v>350</v>
      </c>
      <c r="V1081" s="7" t="s">
        <v>351</v>
      </c>
      <c r="W1081" s="8" t="s">
        <v>58</v>
      </c>
      <c r="X1081" s="3">
        <v>45074</v>
      </c>
      <c r="Y1081" s="4" t="str">
        <f>TEXT(India_Data[[#This Row],[Order Date]],"YYYY")</f>
        <v>2023</v>
      </c>
      <c r="Z1081" s="4" t="str">
        <f>TEXT(India_Data[[#This Row],[Order Date]],"dddd")</f>
        <v>Sunday</v>
      </c>
      <c r="AA1081" s="4" t="str">
        <f>TEXT(India_Data[[#This Row],[Order Date]],"MMMM")</f>
        <v>May</v>
      </c>
      <c r="AB1081" s="4">
        <v>44932</v>
      </c>
      <c r="AC1081" t="str">
        <f>IF(OR(India_Data[[#This Row],[Dayname]]="Sunday",India_Data[[#This Row],[Dayname]]="Saturday"),"Weekend","Weekday")</f>
        <v>Weekend</v>
      </c>
      <c r="AD1081">
        <f>WEEKDAY(India_Data[[#This Row],[Order Date]])</f>
        <v>1</v>
      </c>
      <c r="AE1081" t="str">
        <f>IF(OR(India_Data[[#This Row],[Column1]]=1,India_Data[[#This Row],[Column1]]=7),"Weekend","Weekday")</f>
        <v>Weekend</v>
      </c>
      <c r="AF1081" s="15">
        <f>WEEKDAY(India_Data[[#This Row],[Order Date]],2)</f>
        <v>7</v>
      </c>
      <c r="AG1081" s="15" t="str">
        <f>IF(India_Data[[#This Row],[Column3]]&gt;5,"Weekend","weekday")</f>
        <v>Weekend</v>
      </c>
    </row>
    <row r="1082" spans="1:33" x14ac:dyDescent="0.35">
      <c r="A1082" s="9">
        <v>1081</v>
      </c>
      <c r="B1082" s="7" t="s">
        <v>2966</v>
      </c>
      <c r="C1082" s="7" t="s">
        <v>2928</v>
      </c>
      <c r="D1082" s="7" t="s">
        <v>2967</v>
      </c>
      <c r="E1082" s="7" t="s">
        <v>2968</v>
      </c>
      <c r="F1082" s="7" t="s">
        <v>171</v>
      </c>
      <c r="G1082" s="7" t="s">
        <v>341</v>
      </c>
      <c r="H1082" s="7" t="s">
        <v>342</v>
      </c>
      <c r="I1082" s="7" t="s">
        <v>32</v>
      </c>
      <c r="J1082" s="7" t="s">
        <v>180</v>
      </c>
      <c r="K1082" s="7" t="s">
        <v>3135</v>
      </c>
      <c r="L1082" s="7" t="s">
        <v>1942</v>
      </c>
      <c r="M1082" s="7" t="s">
        <v>1958</v>
      </c>
      <c r="N1082" s="7" t="s">
        <v>3136</v>
      </c>
      <c r="O1082" s="7">
        <v>163.38</v>
      </c>
      <c r="P1082" s="7">
        <v>2</v>
      </c>
      <c r="Q1082" s="7">
        <v>45.72</v>
      </c>
      <c r="R1082" s="7">
        <v>21.21</v>
      </c>
      <c r="S1082" s="7" t="s">
        <v>2337</v>
      </c>
      <c r="T1082" s="7">
        <v>337</v>
      </c>
      <c r="U1082" s="7" t="s">
        <v>350</v>
      </c>
      <c r="V1082" s="7" t="s">
        <v>356</v>
      </c>
      <c r="W1082" s="8" t="s">
        <v>41</v>
      </c>
      <c r="X1082" s="3">
        <v>44454</v>
      </c>
      <c r="Y1082" s="4" t="str">
        <f>TEXT(India_Data[[#This Row],[Order Date]],"YYYY")</f>
        <v>2021</v>
      </c>
      <c r="Z1082" s="4" t="str">
        <f>TEXT(India_Data[[#This Row],[Order Date]],"dddd")</f>
        <v>Wednesday</v>
      </c>
      <c r="AA1082" s="4" t="str">
        <f>TEXT(India_Data[[#This Row],[Order Date]],"MMMM")</f>
        <v>September</v>
      </c>
      <c r="AB1082" s="4">
        <v>44459</v>
      </c>
      <c r="AC1082" t="str">
        <f>IF(OR(India_Data[[#This Row],[Dayname]]="Sunday",India_Data[[#This Row],[Dayname]]="Saturday"),"Weekend","Weekday")</f>
        <v>Weekday</v>
      </c>
      <c r="AD1082">
        <f>WEEKDAY(India_Data[[#This Row],[Order Date]])</f>
        <v>4</v>
      </c>
      <c r="AE1082" t="str">
        <f>IF(OR(India_Data[[#This Row],[Column1]]=1,India_Data[[#This Row],[Column1]]=7),"Weekend","Weekday")</f>
        <v>Weekday</v>
      </c>
      <c r="AF1082" s="15">
        <f>WEEKDAY(India_Data[[#This Row],[Order Date]],2)</f>
        <v>3</v>
      </c>
      <c r="AG1082" s="15" t="str">
        <f>IF(India_Data[[#This Row],[Column3]]&gt;5,"Weekend","weekday")</f>
        <v>weekday</v>
      </c>
    </row>
    <row r="1083" spans="1:33" x14ac:dyDescent="0.35">
      <c r="A1083" s="9">
        <v>1082</v>
      </c>
      <c r="B1083" s="7" t="s">
        <v>4113</v>
      </c>
      <c r="C1083" s="7" t="s">
        <v>3998</v>
      </c>
      <c r="D1083" s="7" t="s">
        <v>2754</v>
      </c>
      <c r="E1083" s="7" t="s">
        <v>2755</v>
      </c>
      <c r="F1083" s="7" t="s">
        <v>171</v>
      </c>
      <c r="G1083" s="7" t="s">
        <v>1230</v>
      </c>
      <c r="H1083" s="7" t="s">
        <v>303</v>
      </c>
      <c r="I1083" s="7" t="s">
        <v>32</v>
      </c>
      <c r="J1083" s="7" t="s">
        <v>33</v>
      </c>
      <c r="K1083" s="7" t="s">
        <v>4114</v>
      </c>
      <c r="L1083" s="7" t="s">
        <v>1942</v>
      </c>
      <c r="M1083" s="7" t="s">
        <v>1958</v>
      </c>
      <c r="N1083" s="7" t="s">
        <v>2156</v>
      </c>
      <c r="O1083" s="7">
        <v>172.62</v>
      </c>
      <c r="P1083" s="7">
        <v>3</v>
      </c>
      <c r="Q1083" s="7">
        <v>58.68</v>
      </c>
      <c r="R1083" s="7">
        <v>45.18</v>
      </c>
      <c r="S1083" s="7" t="s">
        <v>2972</v>
      </c>
      <c r="T1083" s="7">
        <v>627</v>
      </c>
      <c r="U1083" s="7" t="s">
        <v>350</v>
      </c>
      <c r="V1083" s="7" t="s">
        <v>375</v>
      </c>
      <c r="W1083" s="8" t="s">
        <v>41</v>
      </c>
      <c r="X1083" s="3">
        <v>44630</v>
      </c>
      <c r="Y1083" s="4" t="str">
        <f>TEXT(India_Data[[#This Row],[Order Date]],"YYYY")</f>
        <v>2022</v>
      </c>
      <c r="Z1083" s="4" t="str">
        <f>TEXT(India_Data[[#This Row],[Order Date]],"dddd")</f>
        <v>Thursday</v>
      </c>
      <c r="AA1083" s="4" t="str">
        <f>TEXT(India_Data[[#This Row],[Order Date]],"MMMM")</f>
        <v>March</v>
      </c>
      <c r="AB1083" s="4">
        <v>44752</v>
      </c>
      <c r="AC1083" t="str">
        <f>IF(OR(India_Data[[#This Row],[Dayname]]="Sunday",India_Data[[#This Row],[Dayname]]="Saturday"),"Weekend","Weekday")</f>
        <v>Weekday</v>
      </c>
      <c r="AD1083">
        <f>WEEKDAY(India_Data[[#This Row],[Order Date]])</f>
        <v>5</v>
      </c>
      <c r="AE1083" t="str">
        <f>IF(OR(India_Data[[#This Row],[Column1]]=1,India_Data[[#This Row],[Column1]]=7),"Weekend","Weekday")</f>
        <v>Weekday</v>
      </c>
      <c r="AF1083" s="15">
        <f>WEEKDAY(India_Data[[#This Row],[Order Date]],2)</f>
        <v>4</v>
      </c>
      <c r="AG1083" s="15" t="str">
        <f>IF(India_Data[[#This Row],[Column3]]&gt;5,"Weekend","weekday")</f>
        <v>weekday</v>
      </c>
    </row>
    <row r="1084" spans="1:33" x14ac:dyDescent="0.35">
      <c r="A1084" s="9">
        <v>1083</v>
      </c>
      <c r="B1084" s="7" t="s">
        <v>3640</v>
      </c>
      <c r="C1084" s="7" t="s">
        <v>3631</v>
      </c>
      <c r="D1084" s="7" t="s">
        <v>3641</v>
      </c>
      <c r="E1084" s="7" t="s">
        <v>3642</v>
      </c>
      <c r="F1084" s="7" t="s">
        <v>171</v>
      </c>
      <c r="G1084" s="7" t="s">
        <v>30</v>
      </c>
      <c r="H1084" s="7" t="s">
        <v>31</v>
      </c>
      <c r="I1084" s="7" t="s">
        <v>32</v>
      </c>
      <c r="J1084" s="7" t="s">
        <v>33</v>
      </c>
      <c r="K1084" s="7" t="s">
        <v>3786</v>
      </c>
      <c r="L1084" s="7" t="s">
        <v>1942</v>
      </c>
      <c r="M1084" s="7" t="s">
        <v>1958</v>
      </c>
      <c r="N1084" s="7" t="s">
        <v>3787</v>
      </c>
      <c r="O1084" s="7">
        <v>120.87</v>
      </c>
      <c r="P1084" s="7">
        <v>3</v>
      </c>
      <c r="Q1084" s="7">
        <v>53.1</v>
      </c>
      <c r="R1084" s="7">
        <v>17.84</v>
      </c>
      <c r="S1084" s="7" t="s">
        <v>2337</v>
      </c>
      <c r="T1084" s="7">
        <v>114</v>
      </c>
      <c r="U1084" s="7" t="s">
        <v>350</v>
      </c>
      <c r="V1084" s="7" t="s">
        <v>362</v>
      </c>
      <c r="W1084" s="8" t="s">
        <v>58</v>
      </c>
      <c r="X1084" s="3">
        <v>45149</v>
      </c>
      <c r="Y1084" s="4" t="str">
        <f>TEXT(India_Data[[#This Row],[Order Date]],"YYYY")</f>
        <v>2023</v>
      </c>
      <c r="Z1084" s="4" t="str">
        <f>TEXT(India_Data[[#This Row],[Order Date]],"dddd")</f>
        <v>Friday</v>
      </c>
      <c r="AA1084" s="4" t="str">
        <f>TEXT(India_Data[[#This Row],[Order Date]],"MMMM")</f>
        <v>August</v>
      </c>
      <c r="AB1084" s="4">
        <v>45243</v>
      </c>
      <c r="AC1084" t="str">
        <f>IF(OR(India_Data[[#This Row],[Dayname]]="Sunday",India_Data[[#This Row],[Dayname]]="Saturday"),"Weekend","Weekday")</f>
        <v>Weekday</v>
      </c>
      <c r="AD1084">
        <f>WEEKDAY(India_Data[[#This Row],[Order Date]])</f>
        <v>6</v>
      </c>
      <c r="AE1084" t="str">
        <f>IF(OR(India_Data[[#This Row],[Column1]]=1,India_Data[[#This Row],[Column1]]=7),"Weekend","Weekday")</f>
        <v>Weekday</v>
      </c>
      <c r="AF1084" s="15">
        <f>WEEKDAY(India_Data[[#This Row],[Order Date]],2)</f>
        <v>5</v>
      </c>
      <c r="AG1084" s="15" t="str">
        <f>IF(India_Data[[#This Row],[Column3]]&gt;5,"Weekend","weekday")</f>
        <v>weekday</v>
      </c>
    </row>
    <row r="1085" spans="1:33" x14ac:dyDescent="0.35">
      <c r="A1085" s="9">
        <v>1084</v>
      </c>
      <c r="B1085" s="7" t="s">
        <v>3596</v>
      </c>
      <c r="C1085" s="7" t="s">
        <v>2928</v>
      </c>
      <c r="D1085" s="7" t="s">
        <v>3597</v>
      </c>
      <c r="E1085" s="7" t="s">
        <v>3598</v>
      </c>
      <c r="F1085" s="7" t="s">
        <v>29</v>
      </c>
      <c r="G1085" s="7" t="s">
        <v>1537</v>
      </c>
      <c r="H1085" s="7" t="s">
        <v>63</v>
      </c>
      <c r="I1085" s="7" t="s">
        <v>32</v>
      </c>
      <c r="J1085" s="7" t="s">
        <v>54</v>
      </c>
      <c r="K1085" s="7" t="s">
        <v>3599</v>
      </c>
      <c r="L1085" s="7" t="s">
        <v>1942</v>
      </c>
      <c r="M1085" s="7" t="s">
        <v>1958</v>
      </c>
      <c r="N1085" s="7" t="s">
        <v>3600</v>
      </c>
      <c r="O1085" s="7">
        <v>607.14</v>
      </c>
      <c r="P1085" s="7">
        <v>6</v>
      </c>
      <c r="Q1085" s="7">
        <v>36.36</v>
      </c>
      <c r="R1085" s="7">
        <v>93.82</v>
      </c>
      <c r="S1085" s="7" t="s">
        <v>2337</v>
      </c>
      <c r="T1085" s="7">
        <v>107</v>
      </c>
      <c r="U1085" s="7" t="s">
        <v>350</v>
      </c>
      <c r="V1085" s="7" t="s">
        <v>351</v>
      </c>
      <c r="W1085" s="8" t="s">
        <v>58</v>
      </c>
      <c r="X1085" s="3">
        <v>45130</v>
      </c>
      <c r="Y1085" s="4" t="str">
        <f>TEXT(India_Data[[#This Row],[Order Date]],"YYYY")</f>
        <v>2023</v>
      </c>
      <c r="Z1085" s="4" t="str">
        <f>TEXT(India_Data[[#This Row],[Order Date]],"dddd")</f>
        <v>Sunday</v>
      </c>
      <c r="AA1085" s="4" t="str">
        <f>TEXT(India_Data[[#This Row],[Order Date]],"MMMM")</f>
        <v>July</v>
      </c>
      <c r="AB1085" s="4">
        <v>45136</v>
      </c>
      <c r="AC1085" t="str">
        <f>IF(OR(India_Data[[#This Row],[Dayname]]="Sunday",India_Data[[#This Row],[Dayname]]="Saturday"),"Weekend","Weekday")</f>
        <v>Weekend</v>
      </c>
      <c r="AD1085">
        <f>WEEKDAY(India_Data[[#This Row],[Order Date]])</f>
        <v>1</v>
      </c>
      <c r="AE1085" t="str">
        <f>IF(OR(India_Data[[#This Row],[Column1]]=1,India_Data[[#This Row],[Column1]]=7),"Weekend","Weekday")</f>
        <v>Weekend</v>
      </c>
      <c r="AF1085" s="15">
        <f>WEEKDAY(India_Data[[#This Row],[Order Date]],2)</f>
        <v>7</v>
      </c>
      <c r="AG1085" s="15" t="str">
        <f>IF(India_Data[[#This Row],[Column3]]&gt;5,"Weekend","weekday")</f>
        <v>Weekend</v>
      </c>
    </row>
    <row r="1086" spans="1:33" x14ac:dyDescent="0.35">
      <c r="A1086" s="9">
        <v>1085</v>
      </c>
      <c r="B1086" s="7" t="s">
        <v>3010</v>
      </c>
      <c r="C1086" s="7" t="s">
        <v>2928</v>
      </c>
      <c r="D1086" s="7" t="s">
        <v>3011</v>
      </c>
      <c r="E1086" s="7" t="s">
        <v>3012</v>
      </c>
      <c r="F1086" s="7" t="s">
        <v>29</v>
      </c>
      <c r="G1086" s="7" t="s">
        <v>96</v>
      </c>
      <c r="H1086" s="7" t="s">
        <v>31</v>
      </c>
      <c r="I1086" s="7" t="s">
        <v>32</v>
      </c>
      <c r="J1086" s="7" t="s">
        <v>33</v>
      </c>
      <c r="K1086" s="7" t="s">
        <v>3137</v>
      </c>
      <c r="L1086" s="7" t="s">
        <v>1942</v>
      </c>
      <c r="M1086" s="7" t="s">
        <v>1958</v>
      </c>
      <c r="N1086" s="7" t="s">
        <v>3138</v>
      </c>
      <c r="O1086" s="7">
        <v>775.62</v>
      </c>
      <c r="P1086" s="7">
        <v>3</v>
      </c>
      <c r="Q1086" s="7">
        <v>224.91</v>
      </c>
      <c r="R1086" s="7">
        <v>23.79</v>
      </c>
      <c r="S1086" s="7" t="s">
        <v>38</v>
      </c>
      <c r="T1086" s="7">
        <v>222</v>
      </c>
      <c r="U1086" s="7" t="s">
        <v>350</v>
      </c>
      <c r="V1086" s="7" t="s">
        <v>375</v>
      </c>
      <c r="W1086" s="8" t="s">
        <v>58</v>
      </c>
      <c r="X1086" s="3">
        <v>45195</v>
      </c>
      <c r="Y1086" s="4" t="str">
        <f>TEXT(India_Data[[#This Row],[Order Date]],"YYYY")</f>
        <v>2023</v>
      </c>
      <c r="Z1086" s="4" t="str">
        <f>TEXT(India_Data[[#This Row],[Order Date]],"dddd")</f>
        <v>Tuesday</v>
      </c>
      <c r="AA1086" s="4" t="str">
        <f>TEXT(India_Data[[#This Row],[Order Date]],"MMMM")</f>
        <v>September</v>
      </c>
      <c r="AB1086" s="4">
        <v>45199</v>
      </c>
      <c r="AC1086" t="str">
        <f>IF(OR(India_Data[[#This Row],[Dayname]]="Sunday",India_Data[[#This Row],[Dayname]]="Saturday"),"Weekend","Weekday")</f>
        <v>Weekday</v>
      </c>
      <c r="AD1086">
        <f>WEEKDAY(India_Data[[#This Row],[Order Date]])</f>
        <v>3</v>
      </c>
      <c r="AE1086" t="str">
        <f>IF(OR(India_Data[[#This Row],[Column1]]=1,India_Data[[#This Row],[Column1]]=7),"Weekend","Weekday")</f>
        <v>Weekday</v>
      </c>
      <c r="AF1086" s="15">
        <f>WEEKDAY(India_Data[[#This Row],[Order Date]],2)</f>
        <v>2</v>
      </c>
      <c r="AG1086" s="15" t="str">
        <f>IF(India_Data[[#This Row],[Column3]]&gt;5,"Weekend","weekday")</f>
        <v>weekday</v>
      </c>
    </row>
    <row r="1087" spans="1:33" x14ac:dyDescent="0.35">
      <c r="A1087" s="9">
        <v>1086</v>
      </c>
      <c r="B1087" s="7" t="s">
        <v>3788</v>
      </c>
      <c r="C1087" s="7" t="s">
        <v>3631</v>
      </c>
      <c r="D1087" s="7" t="s">
        <v>3789</v>
      </c>
      <c r="E1087" s="7" t="s">
        <v>3790</v>
      </c>
      <c r="F1087" s="7" t="s">
        <v>110</v>
      </c>
      <c r="G1087" s="7" t="s">
        <v>324</v>
      </c>
      <c r="H1087" s="7" t="s">
        <v>31</v>
      </c>
      <c r="I1087" s="7" t="s">
        <v>32</v>
      </c>
      <c r="J1087" s="7" t="s">
        <v>33</v>
      </c>
      <c r="K1087" s="7" t="s">
        <v>3791</v>
      </c>
      <c r="L1087" s="7" t="s">
        <v>1942</v>
      </c>
      <c r="M1087" s="7" t="s">
        <v>1969</v>
      </c>
      <c r="N1087" s="7" t="s">
        <v>3792</v>
      </c>
      <c r="O1087" s="7">
        <v>278.7</v>
      </c>
      <c r="P1087" s="7">
        <v>2</v>
      </c>
      <c r="Q1087" s="7">
        <v>52.92</v>
      </c>
      <c r="R1087" s="7">
        <v>35.86</v>
      </c>
      <c r="S1087" s="7" t="s">
        <v>2337</v>
      </c>
      <c r="T1087" s="7">
        <v>573</v>
      </c>
      <c r="U1087" s="7" t="s">
        <v>350</v>
      </c>
      <c r="V1087" s="7" t="s">
        <v>375</v>
      </c>
      <c r="W1087" s="8" t="s">
        <v>58</v>
      </c>
      <c r="X1087" s="3">
        <v>45614</v>
      </c>
      <c r="Y1087" s="4" t="str">
        <f>TEXT(India_Data[[#This Row],[Order Date]],"YYYY")</f>
        <v>2024</v>
      </c>
      <c r="Z1087" s="4" t="str">
        <f>TEXT(India_Data[[#This Row],[Order Date]],"dddd")</f>
        <v>Monday</v>
      </c>
      <c r="AA1087" s="4" t="str">
        <f>TEXT(India_Data[[#This Row],[Order Date]],"MMMM")</f>
        <v>November</v>
      </c>
      <c r="AB1087" s="4">
        <v>45618</v>
      </c>
      <c r="AC1087" t="str">
        <f>IF(OR(India_Data[[#This Row],[Dayname]]="Sunday",India_Data[[#This Row],[Dayname]]="Saturday"),"Weekend","Weekday")</f>
        <v>Weekday</v>
      </c>
      <c r="AD1087">
        <f>WEEKDAY(India_Data[[#This Row],[Order Date]])</f>
        <v>2</v>
      </c>
      <c r="AE1087" t="str">
        <f>IF(OR(India_Data[[#This Row],[Column1]]=1,India_Data[[#This Row],[Column1]]=7),"Weekend","Weekday")</f>
        <v>Weekday</v>
      </c>
      <c r="AF1087" s="15">
        <f>WEEKDAY(India_Data[[#This Row],[Order Date]],2)</f>
        <v>1</v>
      </c>
      <c r="AG1087" s="15" t="str">
        <f>IF(India_Data[[#This Row],[Column3]]&gt;5,"Weekend","weekday")</f>
        <v>weekday</v>
      </c>
    </row>
    <row r="1088" spans="1:33" x14ac:dyDescent="0.35">
      <c r="A1088" s="9">
        <v>1087</v>
      </c>
      <c r="B1088" s="7" t="s">
        <v>3793</v>
      </c>
      <c r="C1088" s="7" t="s">
        <v>3631</v>
      </c>
      <c r="D1088" s="7" t="s">
        <v>1480</v>
      </c>
      <c r="E1088" s="7" t="s">
        <v>1481</v>
      </c>
      <c r="F1088" s="7" t="s">
        <v>29</v>
      </c>
      <c r="G1088" s="7" t="s">
        <v>62</v>
      </c>
      <c r="H1088" s="7" t="s">
        <v>63</v>
      </c>
      <c r="I1088" s="7" t="s">
        <v>32</v>
      </c>
      <c r="J1088" s="7" t="s">
        <v>54</v>
      </c>
      <c r="K1088" s="7" t="s">
        <v>3679</v>
      </c>
      <c r="L1088" s="7" t="s">
        <v>1942</v>
      </c>
      <c r="M1088" s="7" t="s">
        <v>1969</v>
      </c>
      <c r="N1088" s="7" t="s">
        <v>3680</v>
      </c>
      <c r="O1088" s="7">
        <v>130.56</v>
      </c>
      <c r="P1088" s="7">
        <v>2</v>
      </c>
      <c r="Q1088" s="7">
        <v>50.88</v>
      </c>
      <c r="R1088" s="7">
        <v>29.83</v>
      </c>
      <c r="S1088" s="7" t="s">
        <v>2337</v>
      </c>
      <c r="T1088" s="7">
        <v>508</v>
      </c>
      <c r="U1088" s="7" t="s">
        <v>350</v>
      </c>
      <c r="V1088" s="7" t="s">
        <v>362</v>
      </c>
      <c r="W1088" s="8" t="s">
        <v>41</v>
      </c>
      <c r="X1088" s="3">
        <v>45582</v>
      </c>
      <c r="Y1088" s="4" t="str">
        <f>TEXT(India_Data[[#This Row],[Order Date]],"YYYY")</f>
        <v>2024</v>
      </c>
      <c r="Z1088" s="4" t="str">
        <f>TEXT(India_Data[[#This Row],[Order Date]],"dddd")</f>
        <v>Thursday</v>
      </c>
      <c r="AA1088" s="4" t="str">
        <f>TEXT(India_Data[[#This Row],[Order Date]],"MMMM")</f>
        <v>October</v>
      </c>
      <c r="AB1088" s="4">
        <v>45588</v>
      </c>
      <c r="AC1088" t="str">
        <f>IF(OR(India_Data[[#This Row],[Dayname]]="Sunday",India_Data[[#This Row],[Dayname]]="Saturday"),"Weekend","Weekday")</f>
        <v>Weekday</v>
      </c>
      <c r="AD1088">
        <f>WEEKDAY(India_Data[[#This Row],[Order Date]])</f>
        <v>5</v>
      </c>
      <c r="AE1088" t="str">
        <f>IF(OR(India_Data[[#This Row],[Column1]]=1,India_Data[[#This Row],[Column1]]=7),"Weekend","Weekday")</f>
        <v>Weekday</v>
      </c>
      <c r="AF1088" s="15">
        <f>WEEKDAY(India_Data[[#This Row],[Order Date]],2)</f>
        <v>4</v>
      </c>
      <c r="AG1088" s="15" t="str">
        <f>IF(India_Data[[#This Row],[Column3]]&gt;5,"Weekend","weekday")</f>
        <v>weekday</v>
      </c>
    </row>
    <row r="1089" spans="1:33" x14ac:dyDescent="0.35">
      <c r="A1089" s="9">
        <v>1088</v>
      </c>
      <c r="B1089" s="7" t="s">
        <v>3139</v>
      </c>
      <c r="C1089" s="7" t="s">
        <v>2928</v>
      </c>
      <c r="D1089" s="7" t="s">
        <v>3140</v>
      </c>
      <c r="E1089" s="7" t="s">
        <v>3141</v>
      </c>
      <c r="F1089" s="7" t="s">
        <v>171</v>
      </c>
      <c r="G1089" s="7" t="s">
        <v>164</v>
      </c>
      <c r="H1089" s="7" t="s">
        <v>165</v>
      </c>
      <c r="I1089" s="7" t="s">
        <v>32</v>
      </c>
      <c r="J1089" s="7" t="s">
        <v>47</v>
      </c>
      <c r="K1089" s="7" t="s">
        <v>3142</v>
      </c>
      <c r="L1089" s="7" t="s">
        <v>1942</v>
      </c>
      <c r="M1089" s="7" t="s">
        <v>1969</v>
      </c>
      <c r="N1089" s="7" t="s">
        <v>3143</v>
      </c>
      <c r="O1089" s="7">
        <v>286.26</v>
      </c>
      <c r="P1089" s="7">
        <v>2</v>
      </c>
      <c r="Q1089" s="7">
        <v>19.98</v>
      </c>
      <c r="R1089" s="7">
        <v>62</v>
      </c>
      <c r="S1089" s="7" t="s">
        <v>2972</v>
      </c>
      <c r="T1089" s="7">
        <v>436</v>
      </c>
      <c r="U1089" s="7" t="s">
        <v>350</v>
      </c>
      <c r="V1089" s="7" t="s">
        <v>351</v>
      </c>
      <c r="W1089" s="8" t="s">
        <v>41</v>
      </c>
      <c r="X1089" s="3">
        <v>45417</v>
      </c>
      <c r="Y1089" s="4" t="str">
        <f>TEXT(India_Data[[#This Row],[Order Date]],"YYYY")</f>
        <v>2024</v>
      </c>
      <c r="Z1089" s="4" t="str">
        <f>TEXT(India_Data[[#This Row],[Order Date]],"dddd")</f>
        <v>Sunday</v>
      </c>
      <c r="AA1089" s="4" t="str">
        <f>TEXT(India_Data[[#This Row],[Order Date]],"MMMM")</f>
        <v>May</v>
      </c>
      <c r="AB1089" s="4">
        <v>45601</v>
      </c>
      <c r="AC1089" t="str">
        <f>IF(OR(India_Data[[#This Row],[Dayname]]="Sunday",India_Data[[#This Row],[Dayname]]="Saturday"),"Weekend","Weekday")</f>
        <v>Weekend</v>
      </c>
      <c r="AD1089">
        <f>WEEKDAY(India_Data[[#This Row],[Order Date]])</f>
        <v>1</v>
      </c>
      <c r="AE1089" t="str">
        <f>IF(OR(India_Data[[#This Row],[Column1]]=1,India_Data[[#This Row],[Column1]]=7),"Weekend","Weekday")</f>
        <v>Weekend</v>
      </c>
      <c r="AF1089" s="15">
        <f>WEEKDAY(India_Data[[#This Row],[Order Date]],2)</f>
        <v>7</v>
      </c>
      <c r="AG1089" s="15" t="str">
        <f>IF(India_Data[[#This Row],[Column3]]&gt;5,"Weekend","weekday")</f>
        <v>Weekend</v>
      </c>
    </row>
    <row r="1090" spans="1:33" x14ac:dyDescent="0.35">
      <c r="A1090" s="9">
        <v>1089</v>
      </c>
      <c r="B1090" s="7" t="s">
        <v>3102</v>
      </c>
      <c r="C1090" s="7" t="s">
        <v>2928</v>
      </c>
      <c r="D1090" s="7" t="s">
        <v>3103</v>
      </c>
      <c r="E1090" s="7" t="s">
        <v>3104</v>
      </c>
      <c r="F1090" s="7" t="s">
        <v>171</v>
      </c>
      <c r="G1090" s="7" t="s">
        <v>645</v>
      </c>
      <c r="H1090" s="7" t="s">
        <v>563</v>
      </c>
      <c r="I1090" s="7" t="s">
        <v>32</v>
      </c>
      <c r="J1090" s="7" t="s">
        <v>54</v>
      </c>
      <c r="K1090" s="7" t="s">
        <v>3144</v>
      </c>
      <c r="L1090" s="7" t="s">
        <v>1942</v>
      </c>
      <c r="M1090" s="7" t="s">
        <v>1969</v>
      </c>
      <c r="N1090" s="7" t="s">
        <v>3145</v>
      </c>
      <c r="O1090" s="7">
        <v>1071.8399999999999</v>
      </c>
      <c r="P1090" s="7">
        <v>7</v>
      </c>
      <c r="Q1090" s="7">
        <v>107.1</v>
      </c>
      <c r="R1090" s="7">
        <v>61.15</v>
      </c>
      <c r="S1090" s="7" t="s">
        <v>38</v>
      </c>
      <c r="T1090" s="7">
        <v>35</v>
      </c>
      <c r="U1090" s="7" t="s">
        <v>350</v>
      </c>
      <c r="V1090" s="7" t="s">
        <v>356</v>
      </c>
      <c r="W1090" s="8" t="s">
        <v>41</v>
      </c>
      <c r="X1090" s="3">
        <v>45307</v>
      </c>
      <c r="Y1090" s="4" t="str">
        <f>TEXT(India_Data[[#This Row],[Order Date]],"YYYY")</f>
        <v>2024</v>
      </c>
      <c r="Z1090" s="4" t="str">
        <f>TEXT(India_Data[[#This Row],[Order Date]],"dddd")</f>
        <v>Tuesday</v>
      </c>
      <c r="AA1090" s="4" t="str">
        <f>TEXT(India_Data[[#This Row],[Order Date]],"MMMM")</f>
        <v>January</v>
      </c>
      <c r="AB1090" s="4">
        <v>45314</v>
      </c>
      <c r="AC1090" t="str">
        <f>IF(OR(India_Data[[#This Row],[Dayname]]="Sunday",India_Data[[#This Row],[Dayname]]="Saturday"),"Weekend","Weekday")</f>
        <v>Weekday</v>
      </c>
      <c r="AD1090">
        <f>WEEKDAY(India_Data[[#This Row],[Order Date]])</f>
        <v>3</v>
      </c>
      <c r="AE1090" t="str">
        <f>IF(OR(India_Data[[#This Row],[Column1]]=1,India_Data[[#This Row],[Column1]]=7),"Weekend","Weekday")</f>
        <v>Weekday</v>
      </c>
      <c r="AF1090" s="15">
        <f>WEEKDAY(India_Data[[#This Row],[Order Date]],2)</f>
        <v>2</v>
      </c>
      <c r="AG1090" s="15" t="str">
        <f>IF(India_Data[[#This Row],[Column3]]&gt;5,"Weekend","weekday")</f>
        <v>weekday</v>
      </c>
    </row>
    <row r="1091" spans="1:33" x14ac:dyDescent="0.35">
      <c r="A1091" s="9">
        <v>1090</v>
      </c>
      <c r="B1091" s="7" t="s">
        <v>3146</v>
      </c>
      <c r="C1091" s="7" t="s">
        <v>2928</v>
      </c>
      <c r="D1091" s="7" t="s">
        <v>2372</v>
      </c>
      <c r="E1091" s="7" t="s">
        <v>2373</v>
      </c>
      <c r="F1091" s="7" t="s">
        <v>29</v>
      </c>
      <c r="G1091" s="7" t="s">
        <v>901</v>
      </c>
      <c r="H1091" s="7" t="s">
        <v>46</v>
      </c>
      <c r="I1091" s="7" t="s">
        <v>32</v>
      </c>
      <c r="J1091" s="7" t="s">
        <v>47</v>
      </c>
      <c r="K1091" s="7" t="s">
        <v>2118</v>
      </c>
      <c r="L1091" s="7" t="s">
        <v>1942</v>
      </c>
      <c r="M1091" s="7" t="s">
        <v>1969</v>
      </c>
      <c r="N1091" s="7" t="s">
        <v>2119</v>
      </c>
      <c r="O1091" s="7">
        <v>2550</v>
      </c>
      <c r="P1091" s="7">
        <v>4</v>
      </c>
      <c r="Q1091" s="7">
        <v>280.44</v>
      </c>
      <c r="R1091" s="7">
        <v>326.32</v>
      </c>
      <c r="S1091" s="7" t="s">
        <v>2337</v>
      </c>
      <c r="T1091" s="7">
        <v>152</v>
      </c>
      <c r="U1091" s="7" t="s">
        <v>350</v>
      </c>
      <c r="V1091" s="7" t="s">
        <v>375</v>
      </c>
      <c r="W1091" s="8" t="s">
        <v>58</v>
      </c>
      <c r="X1091" s="3">
        <v>44285</v>
      </c>
      <c r="Y1091" s="4" t="str">
        <f>TEXT(India_Data[[#This Row],[Order Date]],"YYYY")</f>
        <v>2021</v>
      </c>
      <c r="Z1091" s="4" t="str">
        <f>TEXT(India_Data[[#This Row],[Order Date]],"dddd")</f>
        <v>Tuesday</v>
      </c>
      <c r="AA1091" s="4" t="str">
        <f>TEXT(India_Data[[#This Row],[Order Date]],"MMMM")</f>
        <v>March</v>
      </c>
      <c r="AB1091" s="4">
        <v>44351</v>
      </c>
      <c r="AC1091" t="str">
        <f>IF(OR(India_Data[[#This Row],[Dayname]]="Sunday",India_Data[[#This Row],[Dayname]]="Saturday"),"Weekend","Weekday")</f>
        <v>Weekday</v>
      </c>
      <c r="AD1091">
        <f>WEEKDAY(India_Data[[#This Row],[Order Date]])</f>
        <v>3</v>
      </c>
      <c r="AE1091" t="str">
        <f>IF(OR(India_Data[[#This Row],[Column1]]=1,India_Data[[#This Row],[Column1]]=7),"Weekend","Weekday")</f>
        <v>Weekday</v>
      </c>
      <c r="AF1091" s="15">
        <f>WEEKDAY(India_Data[[#This Row],[Order Date]],2)</f>
        <v>2</v>
      </c>
      <c r="AG1091" s="15" t="str">
        <f>IF(India_Data[[#This Row],[Column3]]&gt;5,"Weekend","weekday")</f>
        <v>weekday</v>
      </c>
    </row>
    <row r="1092" spans="1:33" x14ac:dyDescent="0.35">
      <c r="A1092" s="9">
        <v>1091</v>
      </c>
      <c r="B1092" s="7" t="s">
        <v>3147</v>
      </c>
      <c r="C1092" s="7" t="s">
        <v>2928</v>
      </c>
      <c r="D1092" s="7" t="s">
        <v>3148</v>
      </c>
      <c r="E1092" s="7" t="s">
        <v>3149</v>
      </c>
      <c r="F1092" s="7" t="s">
        <v>29</v>
      </c>
      <c r="G1092" s="7" t="s">
        <v>2756</v>
      </c>
      <c r="H1092" s="7" t="s">
        <v>46</v>
      </c>
      <c r="I1092" s="7" t="s">
        <v>32</v>
      </c>
      <c r="J1092" s="7" t="s">
        <v>47</v>
      </c>
      <c r="K1092" s="7" t="s">
        <v>2246</v>
      </c>
      <c r="L1092" s="7" t="s">
        <v>1942</v>
      </c>
      <c r="M1092" s="7" t="s">
        <v>1969</v>
      </c>
      <c r="N1092" s="7" t="s">
        <v>2247</v>
      </c>
      <c r="O1092" s="7">
        <v>448.65</v>
      </c>
      <c r="P1092" s="7">
        <v>5</v>
      </c>
      <c r="Q1092" s="7">
        <v>107.55</v>
      </c>
      <c r="R1092" s="7">
        <v>22.01</v>
      </c>
      <c r="S1092" s="7" t="s">
        <v>38</v>
      </c>
      <c r="T1092" s="7">
        <v>301</v>
      </c>
      <c r="U1092" s="7" t="s">
        <v>350</v>
      </c>
      <c r="V1092" s="7" t="s">
        <v>362</v>
      </c>
      <c r="W1092" s="8" t="s">
        <v>41</v>
      </c>
      <c r="X1092" s="3">
        <v>45316</v>
      </c>
      <c r="Y1092" s="4" t="str">
        <f>TEXT(India_Data[[#This Row],[Order Date]],"YYYY")</f>
        <v>2024</v>
      </c>
      <c r="Z1092" s="4" t="str">
        <f>TEXT(India_Data[[#This Row],[Order Date]],"dddd")</f>
        <v>Thursday</v>
      </c>
      <c r="AA1092" s="4" t="str">
        <f>TEXT(India_Data[[#This Row],[Order Date]],"MMMM")</f>
        <v>January</v>
      </c>
      <c r="AB1092" s="4">
        <v>45320</v>
      </c>
      <c r="AC1092" t="str">
        <f>IF(OR(India_Data[[#This Row],[Dayname]]="Sunday",India_Data[[#This Row],[Dayname]]="Saturday"),"Weekend","Weekday")</f>
        <v>Weekday</v>
      </c>
      <c r="AD1092">
        <f>WEEKDAY(India_Data[[#This Row],[Order Date]])</f>
        <v>5</v>
      </c>
      <c r="AE1092" t="str">
        <f>IF(OR(India_Data[[#This Row],[Column1]]=1,India_Data[[#This Row],[Column1]]=7),"Weekend","Weekday")</f>
        <v>Weekday</v>
      </c>
      <c r="AF1092" s="15">
        <f>WEEKDAY(India_Data[[#This Row],[Order Date]],2)</f>
        <v>4</v>
      </c>
      <c r="AG1092" s="15" t="str">
        <f>IF(India_Data[[#This Row],[Column3]]&gt;5,"Weekend","weekday")</f>
        <v>weekday</v>
      </c>
    </row>
    <row r="1093" spans="1:33" x14ac:dyDescent="0.35">
      <c r="A1093" s="9">
        <v>1092</v>
      </c>
      <c r="B1093" s="7" t="s">
        <v>3150</v>
      </c>
      <c r="C1093" s="7" t="s">
        <v>2928</v>
      </c>
      <c r="D1093" s="7" t="s">
        <v>2876</v>
      </c>
      <c r="E1093" s="7" t="s">
        <v>2877</v>
      </c>
      <c r="F1093" s="7" t="s">
        <v>29</v>
      </c>
      <c r="G1093" s="7" t="s">
        <v>1861</v>
      </c>
      <c r="H1093" s="7" t="s">
        <v>53</v>
      </c>
      <c r="I1093" s="7" t="s">
        <v>32</v>
      </c>
      <c r="J1093" s="7" t="s">
        <v>54</v>
      </c>
      <c r="K1093" s="7" t="s">
        <v>1845</v>
      </c>
      <c r="L1093" s="7" t="s">
        <v>1508</v>
      </c>
      <c r="M1093" s="7" t="s">
        <v>1518</v>
      </c>
      <c r="N1093" s="7" t="s">
        <v>1846</v>
      </c>
      <c r="O1093" s="7">
        <v>961.8</v>
      </c>
      <c r="P1093" s="7">
        <v>7</v>
      </c>
      <c r="Q1093" s="7">
        <v>163.38</v>
      </c>
      <c r="R1093" s="7">
        <v>126.91</v>
      </c>
      <c r="S1093" s="7" t="s">
        <v>38</v>
      </c>
      <c r="T1093" s="7">
        <v>441</v>
      </c>
      <c r="U1093" s="7" t="s">
        <v>350</v>
      </c>
      <c r="V1093" s="7" t="s">
        <v>351</v>
      </c>
      <c r="W1093" s="8" t="s">
        <v>41</v>
      </c>
      <c r="X1093" s="3">
        <v>45281</v>
      </c>
      <c r="Y1093" s="4" t="str">
        <f>TEXT(India_Data[[#This Row],[Order Date]],"YYYY")</f>
        <v>2023</v>
      </c>
      <c r="Z1093" s="4" t="str">
        <f>TEXT(India_Data[[#This Row],[Order Date]],"dddd")</f>
        <v>Thursday</v>
      </c>
      <c r="AA1093" s="4" t="str">
        <f>TEXT(India_Data[[#This Row],[Order Date]],"MMMM")</f>
        <v>December</v>
      </c>
      <c r="AB1093" s="4">
        <v>45286</v>
      </c>
      <c r="AC1093" t="str">
        <f>IF(OR(India_Data[[#This Row],[Dayname]]="Sunday",India_Data[[#This Row],[Dayname]]="Saturday"),"Weekend","Weekday")</f>
        <v>Weekday</v>
      </c>
      <c r="AD1093">
        <f>WEEKDAY(India_Data[[#This Row],[Order Date]])</f>
        <v>5</v>
      </c>
      <c r="AE1093" t="str">
        <f>IF(OR(India_Data[[#This Row],[Column1]]=1,India_Data[[#This Row],[Column1]]=7),"Weekend","Weekday")</f>
        <v>Weekday</v>
      </c>
      <c r="AF1093" s="15">
        <f>WEEKDAY(India_Data[[#This Row],[Order Date]],2)</f>
        <v>4</v>
      </c>
      <c r="AG1093" s="15" t="str">
        <f>IF(India_Data[[#This Row],[Column3]]&gt;5,"Weekend","weekday")</f>
        <v>weekday</v>
      </c>
    </row>
    <row r="1094" spans="1:33" x14ac:dyDescent="0.35">
      <c r="A1094" s="9">
        <v>1093</v>
      </c>
      <c r="B1094" s="7" t="s">
        <v>3794</v>
      </c>
      <c r="C1094" s="7" t="s">
        <v>3631</v>
      </c>
      <c r="D1094" s="7" t="s">
        <v>2992</v>
      </c>
      <c r="E1094" s="7" t="s">
        <v>2993</v>
      </c>
      <c r="F1094" s="7" t="s">
        <v>29</v>
      </c>
      <c r="G1094" s="7" t="s">
        <v>280</v>
      </c>
      <c r="H1094" s="7" t="s">
        <v>63</v>
      </c>
      <c r="I1094" s="7" t="s">
        <v>32</v>
      </c>
      <c r="J1094" s="7" t="s">
        <v>54</v>
      </c>
      <c r="K1094" s="7" t="s">
        <v>2757</v>
      </c>
      <c r="L1094" s="7" t="s">
        <v>1508</v>
      </c>
      <c r="M1094" s="7" t="s">
        <v>1518</v>
      </c>
      <c r="N1094" s="7" t="s">
        <v>1817</v>
      </c>
      <c r="O1094" s="7">
        <v>930</v>
      </c>
      <c r="P1094" s="7">
        <v>2</v>
      </c>
      <c r="Q1094" s="7">
        <v>158.1</v>
      </c>
      <c r="R1094" s="7">
        <v>112.76</v>
      </c>
      <c r="S1094" s="7" t="s">
        <v>38</v>
      </c>
      <c r="T1094" s="7">
        <v>698</v>
      </c>
      <c r="U1094" s="7" t="s">
        <v>350</v>
      </c>
      <c r="V1094" s="7" t="s">
        <v>356</v>
      </c>
      <c r="W1094" s="8" t="s">
        <v>41</v>
      </c>
      <c r="X1094" s="3">
        <v>45484</v>
      </c>
      <c r="Y1094" s="4" t="str">
        <f>TEXT(India_Data[[#This Row],[Order Date]],"YYYY")</f>
        <v>2024</v>
      </c>
      <c r="Z1094" s="4" t="str">
        <f>TEXT(India_Data[[#This Row],[Order Date]],"dddd")</f>
        <v>Thursday</v>
      </c>
      <c r="AA1094" s="4" t="str">
        <f>TEXT(India_Data[[#This Row],[Order Date]],"MMMM")</f>
        <v>July</v>
      </c>
      <c r="AB1094" s="4">
        <v>45637</v>
      </c>
      <c r="AC1094" t="str">
        <f>IF(OR(India_Data[[#This Row],[Dayname]]="Sunday",India_Data[[#This Row],[Dayname]]="Saturday"),"Weekend","Weekday")</f>
        <v>Weekday</v>
      </c>
      <c r="AD1094">
        <f>WEEKDAY(India_Data[[#This Row],[Order Date]])</f>
        <v>5</v>
      </c>
      <c r="AE1094" t="str">
        <f>IF(OR(India_Data[[#This Row],[Column1]]=1,India_Data[[#This Row],[Column1]]=7),"Weekend","Weekday")</f>
        <v>Weekday</v>
      </c>
      <c r="AF1094" s="15">
        <f>WEEKDAY(India_Data[[#This Row],[Order Date]],2)</f>
        <v>4</v>
      </c>
      <c r="AG1094" s="15" t="str">
        <f>IF(India_Data[[#This Row],[Column3]]&gt;5,"Weekend","weekday")</f>
        <v>weekday</v>
      </c>
    </row>
    <row r="1095" spans="1:33" x14ac:dyDescent="0.35">
      <c r="A1095" s="9">
        <v>1094</v>
      </c>
      <c r="B1095" s="7" t="s">
        <v>3795</v>
      </c>
      <c r="C1095" s="7" t="s">
        <v>3631</v>
      </c>
      <c r="D1095" s="7" t="s">
        <v>3796</v>
      </c>
      <c r="E1095" s="7" t="s">
        <v>3797</v>
      </c>
      <c r="F1095" s="7" t="s">
        <v>110</v>
      </c>
      <c r="G1095" s="7" t="s">
        <v>2117</v>
      </c>
      <c r="H1095" s="7" t="s">
        <v>31</v>
      </c>
      <c r="I1095" s="7" t="s">
        <v>32</v>
      </c>
      <c r="J1095" s="7" t="s">
        <v>33</v>
      </c>
      <c r="K1095" s="7" t="s">
        <v>3798</v>
      </c>
      <c r="L1095" s="7" t="s">
        <v>1508</v>
      </c>
      <c r="M1095" s="7" t="s">
        <v>1518</v>
      </c>
      <c r="N1095" s="7" t="s">
        <v>3799</v>
      </c>
      <c r="O1095" s="7">
        <v>331.8</v>
      </c>
      <c r="P1095" s="7">
        <v>2</v>
      </c>
      <c r="Q1095" s="7">
        <v>69.66</v>
      </c>
      <c r="R1095" s="7">
        <v>74.98</v>
      </c>
      <c r="S1095" s="7" t="s">
        <v>2337</v>
      </c>
      <c r="T1095" s="7">
        <v>23</v>
      </c>
      <c r="U1095" s="7" t="s">
        <v>350</v>
      </c>
      <c r="V1095" s="7" t="s">
        <v>375</v>
      </c>
      <c r="W1095" s="8" t="s">
        <v>58</v>
      </c>
      <c r="X1095" s="3">
        <v>45070</v>
      </c>
      <c r="Y1095" s="4" t="str">
        <f>TEXT(India_Data[[#This Row],[Order Date]],"YYYY")</f>
        <v>2023</v>
      </c>
      <c r="Z1095" s="4" t="str">
        <f>TEXT(India_Data[[#This Row],[Order Date]],"dddd")</f>
        <v>Wednesday</v>
      </c>
      <c r="AA1095" s="4" t="str">
        <f>TEXT(India_Data[[#This Row],[Order Date]],"MMMM")</f>
        <v>May</v>
      </c>
      <c r="AB1095" s="4">
        <v>45076</v>
      </c>
      <c r="AC1095" t="str">
        <f>IF(OR(India_Data[[#This Row],[Dayname]]="Sunday",India_Data[[#This Row],[Dayname]]="Saturday"),"Weekend","Weekday")</f>
        <v>Weekday</v>
      </c>
      <c r="AD1095">
        <f>WEEKDAY(India_Data[[#This Row],[Order Date]])</f>
        <v>4</v>
      </c>
      <c r="AE1095" t="str">
        <f>IF(OR(India_Data[[#This Row],[Column1]]=1,India_Data[[#This Row],[Column1]]=7),"Weekend","Weekday")</f>
        <v>Weekday</v>
      </c>
      <c r="AF1095" s="15">
        <f>WEEKDAY(India_Data[[#This Row],[Order Date]],2)</f>
        <v>3</v>
      </c>
      <c r="AG1095" s="15" t="str">
        <f>IF(India_Data[[#This Row],[Column3]]&gt;5,"Weekend","weekday")</f>
        <v>weekday</v>
      </c>
    </row>
    <row r="1096" spans="1:33" x14ac:dyDescent="0.35">
      <c r="A1096" s="9">
        <v>1095</v>
      </c>
      <c r="B1096" s="7" t="s">
        <v>3151</v>
      </c>
      <c r="C1096" s="7" t="s">
        <v>2928</v>
      </c>
      <c r="D1096" s="7" t="s">
        <v>3152</v>
      </c>
      <c r="E1096" s="7" t="s">
        <v>3153</v>
      </c>
      <c r="F1096" s="7" t="s">
        <v>29</v>
      </c>
      <c r="G1096" s="7" t="s">
        <v>1043</v>
      </c>
      <c r="H1096" s="7" t="s">
        <v>31</v>
      </c>
      <c r="I1096" s="7" t="s">
        <v>32</v>
      </c>
      <c r="J1096" s="7" t="s">
        <v>33</v>
      </c>
      <c r="K1096" s="7" t="s">
        <v>3154</v>
      </c>
      <c r="L1096" s="7" t="s">
        <v>1508</v>
      </c>
      <c r="M1096" s="7" t="s">
        <v>1518</v>
      </c>
      <c r="N1096" s="7" t="s">
        <v>3155</v>
      </c>
      <c r="O1096" s="7">
        <v>553.91999999999996</v>
      </c>
      <c r="P1096" s="7">
        <v>4</v>
      </c>
      <c r="Q1096" s="7">
        <v>199.32</v>
      </c>
      <c r="R1096" s="7">
        <v>72.930000000000007</v>
      </c>
      <c r="S1096" s="7" t="s">
        <v>2337</v>
      </c>
      <c r="T1096" s="7">
        <v>306</v>
      </c>
      <c r="U1096" s="7" t="s">
        <v>350</v>
      </c>
      <c r="V1096" s="7" t="s">
        <v>362</v>
      </c>
      <c r="W1096" s="8" t="s">
        <v>41</v>
      </c>
      <c r="X1096" s="3">
        <v>44233</v>
      </c>
      <c r="Y1096" s="4" t="str">
        <f>TEXT(India_Data[[#This Row],[Order Date]],"YYYY")</f>
        <v>2021</v>
      </c>
      <c r="Z1096" s="4" t="str">
        <f>TEXT(India_Data[[#This Row],[Order Date]],"dddd")</f>
        <v>Saturday</v>
      </c>
      <c r="AA1096" s="4" t="str">
        <f>TEXT(India_Data[[#This Row],[Order Date]],"MMMM")</f>
        <v>February</v>
      </c>
      <c r="AB1096" s="4">
        <v>44383</v>
      </c>
      <c r="AC1096" t="str">
        <f>IF(OR(India_Data[[#This Row],[Dayname]]="Sunday",India_Data[[#This Row],[Dayname]]="Saturday"),"Weekend","Weekday")</f>
        <v>Weekend</v>
      </c>
      <c r="AD1096">
        <f>WEEKDAY(India_Data[[#This Row],[Order Date]])</f>
        <v>7</v>
      </c>
      <c r="AE1096" t="str">
        <f>IF(OR(India_Data[[#This Row],[Column1]]=1,India_Data[[#This Row],[Column1]]=7),"Weekend","Weekday")</f>
        <v>Weekend</v>
      </c>
      <c r="AF1096" s="15">
        <f>WEEKDAY(India_Data[[#This Row],[Order Date]],2)</f>
        <v>6</v>
      </c>
      <c r="AG1096" s="15" t="str">
        <f>IF(India_Data[[#This Row],[Column3]]&gt;5,"Weekend","weekday")</f>
        <v>Weekend</v>
      </c>
    </row>
    <row r="1097" spans="1:33" x14ac:dyDescent="0.35">
      <c r="A1097" s="9">
        <v>1096</v>
      </c>
      <c r="B1097" s="7" t="s">
        <v>3139</v>
      </c>
      <c r="C1097" s="7" t="s">
        <v>2928</v>
      </c>
      <c r="D1097" s="7" t="s">
        <v>3140</v>
      </c>
      <c r="E1097" s="7" t="s">
        <v>3141</v>
      </c>
      <c r="F1097" s="7" t="s">
        <v>171</v>
      </c>
      <c r="G1097" s="7" t="s">
        <v>164</v>
      </c>
      <c r="H1097" s="7" t="s">
        <v>165</v>
      </c>
      <c r="I1097" s="7" t="s">
        <v>32</v>
      </c>
      <c r="J1097" s="7" t="s">
        <v>47</v>
      </c>
      <c r="K1097" s="7" t="s">
        <v>2453</v>
      </c>
      <c r="L1097" s="7" t="s">
        <v>1508</v>
      </c>
      <c r="M1097" s="7" t="s">
        <v>1518</v>
      </c>
      <c r="N1097" s="7" t="s">
        <v>2454</v>
      </c>
      <c r="O1097" s="7">
        <v>215.64</v>
      </c>
      <c r="P1097" s="7">
        <v>4</v>
      </c>
      <c r="Q1097" s="7">
        <v>92.64</v>
      </c>
      <c r="R1097" s="7">
        <v>45.63</v>
      </c>
      <c r="S1097" s="7" t="s">
        <v>2972</v>
      </c>
      <c r="T1097" s="7">
        <v>216</v>
      </c>
      <c r="U1097" s="7" t="s">
        <v>350</v>
      </c>
      <c r="V1097" s="7" t="s">
        <v>356</v>
      </c>
      <c r="W1097" s="8" t="s">
        <v>41</v>
      </c>
      <c r="X1097" s="3">
        <v>44342</v>
      </c>
      <c r="Y1097" s="4" t="str">
        <f>TEXT(India_Data[[#This Row],[Order Date]],"YYYY")</f>
        <v>2021</v>
      </c>
      <c r="Z1097" s="4" t="str">
        <f>TEXT(India_Data[[#This Row],[Order Date]],"dddd")</f>
        <v>Wednesday</v>
      </c>
      <c r="AA1097" s="4" t="str">
        <f>TEXT(India_Data[[#This Row],[Order Date]],"MMMM")</f>
        <v>May</v>
      </c>
      <c r="AB1097" s="4">
        <v>44347</v>
      </c>
      <c r="AC1097" t="str">
        <f>IF(OR(India_Data[[#This Row],[Dayname]]="Sunday",India_Data[[#This Row],[Dayname]]="Saturday"),"Weekend","Weekday")</f>
        <v>Weekday</v>
      </c>
      <c r="AD1097">
        <f>WEEKDAY(India_Data[[#This Row],[Order Date]])</f>
        <v>4</v>
      </c>
      <c r="AE1097" t="str">
        <f>IF(OR(India_Data[[#This Row],[Column1]]=1,India_Data[[#This Row],[Column1]]=7),"Weekend","Weekday")</f>
        <v>Weekday</v>
      </c>
      <c r="AF1097" s="15">
        <f>WEEKDAY(India_Data[[#This Row],[Order Date]],2)</f>
        <v>3</v>
      </c>
      <c r="AG1097" s="15" t="str">
        <f>IF(India_Data[[#This Row],[Column3]]&gt;5,"Weekend","weekday")</f>
        <v>weekday</v>
      </c>
    </row>
    <row r="1098" spans="1:33" x14ac:dyDescent="0.35">
      <c r="A1098" s="9">
        <v>1097</v>
      </c>
      <c r="B1098" s="7" t="s">
        <v>3788</v>
      </c>
      <c r="C1098" s="7" t="s">
        <v>3631</v>
      </c>
      <c r="D1098" s="7" t="s">
        <v>3789</v>
      </c>
      <c r="E1098" s="7" t="s">
        <v>3790</v>
      </c>
      <c r="F1098" s="7" t="s">
        <v>110</v>
      </c>
      <c r="G1098" s="7" t="s">
        <v>324</v>
      </c>
      <c r="H1098" s="7" t="s">
        <v>31</v>
      </c>
      <c r="I1098" s="7" t="s">
        <v>32</v>
      </c>
      <c r="J1098" s="7" t="s">
        <v>33</v>
      </c>
      <c r="K1098" s="7" t="s">
        <v>1809</v>
      </c>
      <c r="L1098" s="7" t="s">
        <v>1508</v>
      </c>
      <c r="M1098" s="7" t="s">
        <v>1518</v>
      </c>
      <c r="N1098" s="7" t="s">
        <v>1810</v>
      </c>
      <c r="O1098" s="7">
        <v>116.04</v>
      </c>
      <c r="P1098" s="7">
        <v>2</v>
      </c>
      <c r="Q1098" s="7">
        <v>58.02</v>
      </c>
      <c r="R1098" s="7">
        <v>30.39</v>
      </c>
      <c r="S1098" s="7" t="s">
        <v>2337</v>
      </c>
      <c r="T1098" s="7">
        <v>787</v>
      </c>
      <c r="U1098" s="7" t="s">
        <v>350</v>
      </c>
      <c r="V1098" s="7" t="s">
        <v>375</v>
      </c>
      <c r="W1098" s="8" t="s">
        <v>58</v>
      </c>
      <c r="X1098" s="3">
        <v>45062</v>
      </c>
      <c r="Y1098" s="4" t="str">
        <f>TEXT(India_Data[[#This Row],[Order Date]],"YYYY")</f>
        <v>2023</v>
      </c>
      <c r="Z1098" s="4" t="str">
        <f>TEXT(India_Data[[#This Row],[Order Date]],"dddd")</f>
        <v>Tuesday</v>
      </c>
      <c r="AA1098" s="4" t="str">
        <f>TEXT(India_Data[[#This Row],[Order Date]],"MMMM")</f>
        <v>May</v>
      </c>
      <c r="AB1098" s="4">
        <v>45068</v>
      </c>
      <c r="AC1098" t="str">
        <f>IF(OR(India_Data[[#This Row],[Dayname]]="Sunday",India_Data[[#This Row],[Dayname]]="Saturday"),"Weekend","Weekday")</f>
        <v>Weekday</v>
      </c>
      <c r="AD1098">
        <f>WEEKDAY(India_Data[[#This Row],[Order Date]])</f>
        <v>3</v>
      </c>
      <c r="AE1098" t="str">
        <f>IF(OR(India_Data[[#This Row],[Column1]]=1,India_Data[[#This Row],[Column1]]=7),"Weekend","Weekday")</f>
        <v>Weekday</v>
      </c>
      <c r="AF1098" s="15">
        <f>WEEKDAY(India_Data[[#This Row],[Order Date]],2)</f>
        <v>2</v>
      </c>
      <c r="AG1098" s="15" t="str">
        <f>IF(India_Data[[#This Row],[Column3]]&gt;5,"Weekend","weekday")</f>
        <v>weekday</v>
      </c>
    </row>
    <row r="1099" spans="1:33" x14ac:dyDescent="0.35">
      <c r="A1099" s="9">
        <v>1098</v>
      </c>
      <c r="B1099" s="7" t="s">
        <v>3156</v>
      </c>
      <c r="C1099" s="7" t="s">
        <v>2928</v>
      </c>
      <c r="D1099" s="7" t="s">
        <v>1798</v>
      </c>
      <c r="E1099" s="7" t="s">
        <v>1799</v>
      </c>
      <c r="F1099" s="7" t="s">
        <v>110</v>
      </c>
      <c r="G1099" s="7" t="s">
        <v>135</v>
      </c>
      <c r="H1099" s="7" t="s">
        <v>136</v>
      </c>
      <c r="I1099" s="7" t="s">
        <v>32</v>
      </c>
      <c r="J1099" s="7" t="s">
        <v>54</v>
      </c>
      <c r="K1099" s="7" t="s">
        <v>1617</v>
      </c>
      <c r="L1099" s="7" t="s">
        <v>1508</v>
      </c>
      <c r="M1099" s="7" t="s">
        <v>1518</v>
      </c>
      <c r="N1099" s="7" t="s">
        <v>1618</v>
      </c>
      <c r="O1099" s="7">
        <v>171.42</v>
      </c>
      <c r="P1099" s="7">
        <v>2</v>
      </c>
      <c r="Q1099" s="7">
        <v>34.26</v>
      </c>
      <c r="R1099" s="7">
        <v>25.97</v>
      </c>
      <c r="S1099" s="7" t="s">
        <v>38</v>
      </c>
      <c r="T1099" s="7">
        <v>391</v>
      </c>
      <c r="U1099" s="7" t="s">
        <v>350</v>
      </c>
      <c r="V1099" s="7" t="s">
        <v>362</v>
      </c>
      <c r="W1099" s="8" t="s">
        <v>58</v>
      </c>
      <c r="X1099" s="3">
        <v>45385</v>
      </c>
      <c r="Y1099" s="4" t="str">
        <f>TEXT(India_Data[[#This Row],[Order Date]],"YYYY")</f>
        <v>2024</v>
      </c>
      <c r="Z1099" s="4" t="str">
        <f>TEXT(India_Data[[#This Row],[Order Date]],"dddd")</f>
        <v>Wednesday</v>
      </c>
      <c r="AA1099" s="4" t="str">
        <f>TEXT(India_Data[[#This Row],[Order Date]],"MMMM")</f>
        <v>April</v>
      </c>
      <c r="AB1099" s="4">
        <v>45538</v>
      </c>
      <c r="AC1099" t="str">
        <f>IF(OR(India_Data[[#This Row],[Dayname]]="Sunday",India_Data[[#This Row],[Dayname]]="Saturday"),"Weekend","Weekday")</f>
        <v>Weekday</v>
      </c>
      <c r="AD1099">
        <f>WEEKDAY(India_Data[[#This Row],[Order Date]])</f>
        <v>4</v>
      </c>
      <c r="AE1099" t="str">
        <f>IF(OR(India_Data[[#This Row],[Column1]]=1,India_Data[[#This Row],[Column1]]=7),"Weekend","Weekday")</f>
        <v>Weekday</v>
      </c>
      <c r="AF1099" s="15">
        <f>WEEKDAY(India_Data[[#This Row],[Order Date]],2)</f>
        <v>3</v>
      </c>
      <c r="AG1099" s="15" t="str">
        <f>IF(India_Data[[#This Row],[Column3]]&gt;5,"Weekend","weekday")</f>
        <v>weekday</v>
      </c>
    </row>
    <row r="1100" spans="1:33" x14ac:dyDescent="0.35">
      <c r="A1100" s="9">
        <v>1099</v>
      </c>
      <c r="B1100" s="7" t="s">
        <v>4092</v>
      </c>
      <c r="C1100" s="7" t="s">
        <v>3998</v>
      </c>
      <c r="D1100" s="7" t="s">
        <v>4093</v>
      </c>
      <c r="E1100" s="7" t="s">
        <v>4094</v>
      </c>
      <c r="F1100" s="7" t="s">
        <v>171</v>
      </c>
      <c r="G1100" s="7" t="s">
        <v>1537</v>
      </c>
      <c r="H1100" s="7" t="s">
        <v>63</v>
      </c>
      <c r="I1100" s="7" t="s">
        <v>32</v>
      </c>
      <c r="J1100" s="7" t="s">
        <v>54</v>
      </c>
      <c r="K1100" s="7" t="s">
        <v>2766</v>
      </c>
      <c r="L1100" s="7" t="s">
        <v>1508</v>
      </c>
      <c r="M1100" s="7" t="s">
        <v>1518</v>
      </c>
      <c r="N1100" s="7" t="s">
        <v>2767</v>
      </c>
      <c r="O1100" s="7">
        <v>119.64</v>
      </c>
      <c r="P1100" s="7">
        <v>2</v>
      </c>
      <c r="Q1100" s="7">
        <v>46.62</v>
      </c>
      <c r="R1100" s="7">
        <v>12.96</v>
      </c>
      <c r="S1100" s="7" t="s">
        <v>2337</v>
      </c>
      <c r="T1100" s="7">
        <v>328</v>
      </c>
      <c r="U1100" s="7" t="s">
        <v>350</v>
      </c>
      <c r="V1100" s="7" t="s">
        <v>351</v>
      </c>
      <c r="W1100" s="8" t="s">
        <v>58</v>
      </c>
      <c r="X1100" s="3">
        <v>45094</v>
      </c>
      <c r="Y1100" s="4" t="str">
        <f>TEXT(India_Data[[#This Row],[Order Date]],"YYYY")</f>
        <v>2023</v>
      </c>
      <c r="Z1100" s="4" t="str">
        <f>TEXT(India_Data[[#This Row],[Order Date]],"dddd")</f>
        <v>Saturday</v>
      </c>
      <c r="AA1100" s="4" t="str">
        <f>TEXT(India_Data[[#This Row],[Order Date]],"MMMM")</f>
        <v>June</v>
      </c>
      <c r="AB1100" s="4">
        <v>45098</v>
      </c>
      <c r="AC1100" t="str">
        <f>IF(OR(India_Data[[#This Row],[Dayname]]="Sunday",India_Data[[#This Row],[Dayname]]="Saturday"),"Weekend","Weekday")</f>
        <v>Weekend</v>
      </c>
      <c r="AD1100">
        <f>WEEKDAY(India_Data[[#This Row],[Order Date]])</f>
        <v>7</v>
      </c>
      <c r="AE1100" t="str">
        <f>IF(OR(India_Data[[#This Row],[Column1]]=1,India_Data[[#This Row],[Column1]]=7),"Weekend","Weekday")</f>
        <v>Weekend</v>
      </c>
      <c r="AF1100" s="15">
        <f>WEEKDAY(India_Data[[#This Row],[Order Date]],2)</f>
        <v>6</v>
      </c>
      <c r="AG1100" s="15" t="str">
        <f>IF(India_Data[[#This Row],[Column3]]&gt;5,"Weekend","weekday")</f>
        <v>Weekend</v>
      </c>
    </row>
    <row r="1101" spans="1:33" x14ac:dyDescent="0.35">
      <c r="A1101" s="9">
        <v>1100</v>
      </c>
      <c r="B1101" s="7" t="s">
        <v>2949</v>
      </c>
      <c r="C1101" s="7" t="s">
        <v>2928</v>
      </c>
      <c r="D1101" s="7" t="s">
        <v>133</v>
      </c>
      <c r="E1101" s="7" t="s">
        <v>134</v>
      </c>
      <c r="F1101" s="7" t="s">
        <v>110</v>
      </c>
      <c r="G1101" s="7" t="s">
        <v>2950</v>
      </c>
      <c r="H1101" s="7" t="s">
        <v>157</v>
      </c>
      <c r="I1101" s="7" t="s">
        <v>32</v>
      </c>
      <c r="J1101" s="7" t="s">
        <v>47</v>
      </c>
      <c r="K1101" s="7" t="s">
        <v>1868</v>
      </c>
      <c r="L1101" s="7" t="s">
        <v>1508</v>
      </c>
      <c r="M1101" s="7" t="s">
        <v>1509</v>
      </c>
      <c r="N1101" s="7" t="s">
        <v>1869</v>
      </c>
      <c r="O1101" s="7">
        <v>5667.87</v>
      </c>
      <c r="P1101" s="7">
        <v>13</v>
      </c>
      <c r="Q1101" s="7">
        <v>2097.0300000000002</v>
      </c>
      <c r="R1101" s="7">
        <v>658.35</v>
      </c>
      <c r="S1101" s="7" t="s">
        <v>38</v>
      </c>
      <c r="T1101" s="7">
        <v>220</v>
      </c>
      <c r="U1101" s="7" t="s">
        <v>350</v>
      </c>
      <c r="V1101" s="7" t="s">
        <v>375</v>
      </c>
      <c r="W1101" s="8" t="s">
        <v>58</v>
      </c>
      <c r="X1101" s="3">
        <v>44739</v>
      </c>
      <c r="Y1101" s="4" t="str">
        <f>TEXT(India_Data[[#This Row],[Order Date]],"YYYY")</f>
        <v>2022</v>
      </c>
      <c r="Z1101" s="4" t="str">
        <f>TEXT(India_Data[[#This Row],[Order Date]],"dddd")</f>
        <v>Monday</v>
      </c>
      <c r="AA1101" s="4" t="str">
        <f>TEXT(India_Data[[#This Row],[Order Date]],"MMMM")</f>
        <v>June</v>
      </c>
      <c r="AB1101" s="4">
        <v>44599</v>
      </c>
      <c r="AC1101" t="str">
        <f>IF(OR(India_Data[[#This Row],[Dayname]]="Sunday",India_Data[[#This Row],[Dayname]]="Saturday"),"Weekend","Weekday")</f>
        <v>Weekday</v>
      </c>
      <c r="AD1101">
        <f>WEEKDAY(India_Data[[#This Row],[Order Date]])</f>
        <v>2</v>
      </c>
      <c r="AE1101" t="str">
        <f>IF(OR(India_Data[[#This Row],[Column1]]=1,India_Data[[#This Row],[Column1]]=7),"Weekend","Weekday")</f>
        <v>Weekday</v>
      </c>
      <c r="AF1101" s="15">
        <f>WEEKDAY(India_Data[[#This Row],[Order Date]],2)</f>
        <v>1</v>
      </c>
      <c r="AG1101" s="15" t="str">
        <f>IF(India_Data[[#This Row],[Column3]]&gt;5,"Weekend","weekday")</f>
        <v>weekday</v>
      </c>
    </row>
    <row r="1102" spans="1:33" x14ac:dyDescent="0.35">
      <c r="A1102" s="9">
        <v>1101</v>
      </c>
      <c r="B1102" s="7" t="s">
        <v>3588</v>
      </c>
      <c r="C1102" s="7" t="s">
        <v>2928</v>
      </c>
      <c r="D1102" s="7" t="s">
        <v>2230</v>
      </c>
      <c r="E1102" s="7" t="s">
        <v>2231</v>
      </c>
      <c r="F1102" s="7" t="s">
        <v>29</v>
      </c>
      <c r="G1102" s="7" t="s">
        <v>291</v>
      </c>
      <c r="H1102" s="7" t="s">
        <v>63</v>
      </c>
      <c r="I1102" s="7" t="s">
        <v>32</v>
      </c>
      <c r="J1102" s="7" t="s">
        <v>54</v>
      </c>
      <c r="K1102" s="7" t="s">
        <v>1605</v>
      </c>
      <c r="L1102" s="7" t="s">
        <v>1508</v>
      </c>
      <c r="M1102" s="7" t="s">
        <v>1509</v>
      </c>
      <c r="N1102" s="7" t="s">
        <v>1606</v>
      </c>
      <c r="O1102" s="7">
        <v>312.14999999999998</v>
      </c>
      <c r="P1102" s="7">
        <v>5</v>
      </c>
      <c r="Q1102" s="7">
        <v>-87.45</v>
      </c>
      <c r="R1102" s="7">
        <v>30.24</v>
      </c>
      <c r="S1102" s="7" t="s">
        <v>2972</v>
      </c>
      <c r="T1102" s="7">
        <v>90</v>
      </c>
      <c r="U1102" s="7" t="s">
        <v>350</v>
      </c>
      <c r="V1102" s="7" t="s">
        <v>362</v>
      </c>
      <c r="W1102" s="8" t="s">
        <v>41</v>
      </c>
      <c r="X1102" s="3">
        <v>45532</v>
      </c>
      <c r="Y1102" s="4" t="str">
        <f>TEXT(India_Data[[#This Row],[Order Date]],"YYYY")</f>
        <v>2024</v>
      </c>
      <c r="Z1102" s="4" t="str">
        <f>TEXT(India_Data[[#This Row],[Order Date]],"dddd")</f>
        <v>Wednesday</v>
      </c>
      <c r="AA1102" s="4" t="str">
        <f>TEXT(India_Data[[#This Row],[Order Date]],"MMMM")</f>
        <v>August</v>
      </c>
      <c r="AB1102" s="4">
        <v>45300</v>
      </c>
      <c r="AC1102" t="str">
        <f>IF(OR(India_Data[[#This Row],[Dayname]]="Sunday",India_Data[[#This Row],[Dayname]]="Saturday"),"Weekend","Weekday")</f>
        <v>Weekday</v>
      </c>
      <c r="AD1102">
        <f>WEEKDAY(India_Data[[#This Row],[Order Date]])</f>
        <v>4</v>
      </c>
      <c r="AE1102" t="str">
        <f>IF(OR(India_Data[[#This Row],[Column1]]=1,India_Data[[#This Row],[Column1]]=7),"Weekend","Weekday")</f>
        <v>Weekday</v>
      </c>
      <c r="AF1102" s="15">
        <f>WEEKDAY(India_Data[[#This Row],[Order Date]],2)</f>
        <v>3</v>
      </c>
      <c r="AG1102" s="15" t="str">
        <f>IF(India_Data[[#This Row],[Column3]]&gt;5,"Weekend","weekday")</f>
        <v>weekday</v>
      </c>
    </row>
    <row r="1103" spans="1:33" x14ac:dyDescent="0.35">
      <c r="A1103" s="9">
        <v>1102</v>
      </c>
      <c r="B1103" s="7" t="s">
        <v>3157</v>
      </c>
      <c r="C1103" s="7" t="s">
        <v>2928</v>
      </c>
      <c r="D1103" s="7" t="s">
        <v>2597</v>
      </c>
      <c r="E1103" s="7" t="s">
        <v>2598</v>
      </c>
      <c r="F1103" s="7" t="s">
        <v>171</v>
      </c>
      <c r="G1103" s="7" t="s">
        <v>135</v>
      </c>
      <c r="H1103" s="7" t="s">
        <v>136</v>
      </c>
      <c r="I1103" s="7" t="s">
        <v>32</v>
      </c>
      <c r="J1103" s="7" t="s">
        <v>54</v>
      </c>
      <c r="K1103" s="7" t="s">
        <v>2646</v>
      </c>
      <c r="L1103" s="7" t="s">
        <v>1508</v>
      </c>
      <c r="M1103" s="7" t="s">
        <v>1509</v>
      </c>
      <c r="N1103" s="7" t="s">
        <v>2647</v>
      </c>
      <c r="O1103" s="7">
        <v>1564.56</v>
      </c>
      <c r="P1103" s="7">
        <v>4</v>
      </c>
      <c r="Q1103" s="7">
        <v>172.08</v>
      </c>
      <c r="R1103" s="7">
        <v>160.28</v>
      </c>
      <c r="S1103" s="7" t="s">
        <v>2337</v>
      </c>
      <c r="T1103" s="7">
        <v>402</v>
      </c>
      <c r="U1103" s="7" t="s">
        <v>350</v>
      </c>
      <c r="V1103" s="7" t="s">
        <v>351</v>
      </c>
      <c r="W1103" s="8" t="s">
        <v>58</v>
      </c>
      <c r="X1103" s="3">
        <v>44479</v>
      </c>
      <c r="Y1103" s="4" t="str">
        <f>TEXT(India_Data[[#This Row],[Order Date]],"YYYY")</f>
        <v>2021</v>
      </c>
      <c r="Z1103" s="4" t="str">
        <f>TEXT(India_Data[[#This Row],[Order Date]],"dddd")</f>
        <v>Sunday</v>
      </c>
      <c r="AA1103" s="4" t="str">
        <f>TEXT(India_Data[[#This Row],[Order Date]],"MMMM")</f>
        <v>October</v>
      </c>
      <c r="AB1103" s="4">
        <v>44485</v>
      </c>
      <c r="AC1103" t="str">
        <f>IF(OR(India_Data[[#This Row],[Dayname]]="Sunday",India_Data[[#This Row],[Dayname]]="Saturday"),"Weekend","Weekday")</f>
        <v>Weekend</v>
      </c>
      <c r="AD1103">
        <f>WEEKDAY(India_Data[[#This Row],[Order Date]])</f>
        <v>1</v>
      </c>
      <c r="AE1103" t="str">
        <f>IF(OR(India_Data[[#This Row],[Column1]]=1,India_Data[[#This Row],[Column1]]=7),"Weekend","Weekday")</f>
        <v>Weekend</v>
      </c>
      <c r="AF1103" s="15">
        <f>WEEKDAY(India_Data[[#This Row],[Order Date]],2)</f>
        <v>7</v>
      </c>
      <c r="AG1103" s="15" t="str">
        <f>IF(India_Data[[#This Row],[Column3]]&gt;5,"Weekend","weekday")</f>
        <v>Weekend</v>
      </c>
    </row>
    <row r="1104" spans="1:33" x14ac:dyDescent="0.35">
      <c r="A1104" s="9">
        <v>1103</v>
      </c>
      <c r="B1104" s="7" t="s">
        <v>3495</v>
      </c>
      <c r="C1104" s="7" t="s">
        <v>2928</v>
      </c>
      <c r="D1104" s="7" t="s">
        <v>2944</v>
      </c>
      <c r="E1104" s="7" t="s">
        <v>2945</v>
      </c>
      <c r="F1104" s="7" t="s">
        <v>29</v>
      </c>
      <c r="G1104" s="7" t="s">
        <v>280</v>
      </c>
      <c r="H1104" s="7" t="s">
        <v>63</v>
      </c>
      <c r="I1104" s="7" t="s">
        <v>32</v>
      </c>
      <c r="J1104" s="7" t="s">
        <v>54</v>
      </c>
      <c r="K1104" s="7" t="s">
        <v>3601</v>
      </c>
      <c r="L1104" s="7" t="s">
        <v>1508</v>
      </c>
      <c r="M1104" s="7" t="s">
        <v>1509</v>
      </c>
      <c r="N1104" s="7" t="s">
        <v>3602</v>
      </c>
      <c r="O1104" s="7">
        <v>687.48</v>
      </c>
      <c r="P1104" s="7">
        <v>4</v>
      </c>
      <c r="Q1104" s="7">
        <v>254.28</v>
      </c>
      <c r="R1104" s="7">
        <v>88.59</v>
      </c>
      <c r="S1104" s="7" t="s">
        <v>2337</v>
      </c>
      <c r="T1104" s="7">
        <v>221</v>
      </c>
      <c r="U1104" s="7" t="s">
        <v>350</v>
      </c>
      <c r="V1104" s="7" t="s">
        <v>356</v>
      </c>
      <c r="W1104" s="8" t="s">
        <v>41</v>
      </c>
      <c r="X1104" s="3">
        <v>45626</v>
      </c>
      <c r="Y1104" s="4" t="str">
        <f>TEXT(India_Data[[#This Row],[Order Date]],"YYYY")</f>
        <v>2024</v>
      </c>
      <c r="Z1104" s="4" t="str">
        <f>TEXT(India_Data[[#This Row],[Order Date]],"dddd")</f>
        <v>Saturday</v>
      </c>
      <c r="AA1104" s="4" t="str">
        <f>TEXT(India_Data[[#This Row],[Order Date]],"MMMM")</f>
        <v>November</v>
      </c>
      <c r="AB1104" s="4">
        <v>45394</v>
      </c>
      <c r="AC1104" t="str">
        <f>IF(OR(India_Data[[#This Row],[Dayname]]="Sunday",India_Data[[#This Row],[Dayname]]="Saturday"),"Weekend","Weekday")</f>
        <v>Weekend</v>
      </c>
      <c r="AD1104">
        <f>WEEKDAY(India_Data[[#This Row],[Order Date]])</f>
        <v>7</v>
      </c>
      <c r="AE1104" t="str">
        <f>IF(OR(India_Data[[#This Row],[Column1]]=1,India_Data[[#This Row],[Column1]]=7),"Weekend","Weekday")</f>
        <v>Weekend</v>
      </c>
      <c r="AF1104" s="15">
        <f>WEEKDAY(India_Data[[#This Row],[Order Date]],2)</f>
        <v>6</v>
      </c>
      <c r="AG1104" s="15" t="str">
        <f>IF(India_Data[[#This Row],[Column3]]&gt;5,"Weekend","weekday")</f>
        <v>Weekend</v>
      </c>
    </row>
    <row r="1105" spans="1:33" x14ac:dyDescent="0.35">
      <c r="A1105" s="9">
        <v>1104</v>
      </c>
      <c r="B1105" s="7" t="s">
        <v>3800</v>
      </c>
      <c r="C1105" s="7" t="s">
        <v>3631</v>
      </c>
      <c r="D1105" s="7" t="s">
        <v>899</v>
      </c>
      <c r="E1105" s="7" t="s">
        <v>900</v>
      </c>
      <c r="F1105" s="7" t="s">
        <v>171</v>
      </c>
      <c r="G1105" s="7" t="s">
        <v>681</v>
      </c>
      <c r="H1105" s="7" t="s">
        <v>63</v>
      </c>
      <c r="I1105" s="7" t="s">
        <v>32</v>
      </c>
      <c r="J1105" s="7" t="s">
        <v>54</v>
      </c>
      <c r="K1105" s="7" t="s">
        <v>1784</v>
      </c>
      <c r="L1105" s="7" t="s">
        <v>1508</v>
      </c>
      <c r="M1105" s="7" t="s">
        <v>1509</v>
      </c>
      <c r="N1105" s="7" t="s">
        <v>1785</v>
      </c>
      <c r="O1105" s="7">
        <v>434.16</v>
      </c>
      <c r="P1105" s="7">
        <v>3</v>
      </c>
      <c r="Q1105" s="7">
        <v>73.8</v>
      </c>
      <c r="R1105" s="7">
        <v>94.83</v>
      </c>
      <c r="S1105" s="7" t="s">
        <v>2337</v>
      </c>
      <c r="T1105" s="7">
        <v>218</v>
      </c>
      <c r="U1105" s="7" t="s">
        <v>350</v>
      </c>
      <c r="V1105" s="7" t="s">
        <v>375</v>
      </c>
      <c r="W1105" s="8" t="s">
        <v>58</v>
      </c>
      <c r="X1105" s="3">
        <v>45020</v>
      </c>
      <c r="Y1105" s="4" t="str">
        <f>TEXT(India_Data[[#This Row],[Order Date]],"YYYY")</f>
        <v>2023</v>
      </c>
      <c r="Z1105" s="4" t="str">
        <f>TEXT(India_Data[[#This Row],[Order Date]],"dddd")</f>
        <v>Tuesday</v>
      </c>
      <c r="AA1105" s="4" t="str">
        <f>TEXT(India_Data[[#This Row],[Order Date]],"MMMM")</f>
        <v>April</v>
      </c>
      <c r="AB1105" s="4">
        <v>45203</v>
      </c>
      <c r="AC1105" t="str">
        <f>IF(OR(India_Data[[#This Row],[Dayname]]="Sunday",India_Data[[#This Row],[Dayname]]="Saturday"),"Weekend","Weekday")</f>
        <v>Weekday</v>
      </c>
      <c r="AD1105">
        <f>WEEKDAY(India_Data[[#This Row],[Order Date]])</f>
        <v>3</v>
      </c>
      <c r="AE1105" t="str">
        <f>IF(OR(India_Data[[#This Row],[Column1]]=1,India_Data[[#This Row],[Column1]]=7),"Weekend","Weekday")</f>
        <v>Weekday</v>
      </c>
      <c r="AF1105" s="15">
        <f>WEEKDAY(India_Data[[#This Row],[Order Date]],2)</f>
        <v>2</v>
      </c>
      <c r="AG1105" s="15" t="str">
        <f>IF(India_Data[[#This Row],[Column3]]&gt;5,"Weekend","weekday")</f>
        <v>weekday</v>
      </c>
    </row>
    <row r="1106" spans="1:33" x14ac:dyDescent="0.35">
      <c r="A1106" s="9">
        <v>1105</v>
      </c>
      <c r="B1106" s="7" t="s">
        <v>2953</v>
      </c>
      <c r="C1106" s="7" t="s">
        <v>2928</v>
      </c>
      <c r="D1106" s="7" t="s">
        <v>2954</v>
      </c>
      <c r="E1106" s="7" t="s">
        <v>2955</v>
      </c>
      <c r="F1106" s="7" t="s">
        <v>110</v>
      </c>
      <c r="G1106" s="7" t="s">
        <v>318</v>
      </c>
      <c r="H1106" s="7" t="s">
        <v>124</v>
      </c>
      <c r="I1106" s="7" t="s">
        <v>32</v>
      </c>
      <c r="J1106" s="7" t="s">
        <v>47</v>
      </c>
      <c r="K1106" s="7" t="s">
        <v>1556</v>
      </c>
      <c r="L1106" s="7" t="s">
        <v>1508</v>
      </c>
      <c r="M1106" s="7" t="s">
        <v>1509</v>
      </c>
      <c r="N1106" s="7" t="s">
        <v>1557</v>
      </c>
      <c r="O1106" s="7">
        <v>364.59</v>
      </c>
      <c r="P1106" s="7">
        <v>3</v>
      </c>
      <c r="Q1106" s="7">
        <v>153.09</v>
      </c>
      <c r="R1106" s="7">
        <v>4.12</v>
      </c>
      <c r="S1106" s="7" t="s">
        <v>38</v>
      </c>
      <c r="T1106" s="7">
        <v>243</v>
      </c>
      <c r="U1106" s="7" t="s">
        <v>350</v>
      </c>
      <c r="V1106" s="7" t="s">
        <v>362</v>
      </c>
      <c r="W1106" s="8" t="s">
        <v>58</v>
      </c>
      <c r="X1106" s="3">
        <v>45558</v>
      </c>
      <c r="Y1106" s="4" t="str">
        <f>TEXT(India_Data[[#This Row],[Order Date]],"YYYY")</f>
        <v>2024</v>
      </c>
      <c r="Z1106" s="4" t="str">
        <f>TEXT(India_Data[[#This Row],[Order Date]],"dddd")</f>
        <v>Monday</v>
      </c>
      <c r="AA1106" s="4" t="str">
        <f>TEXT(India_Data[[#This Row],[Order Date]],"MMMM")</f>
        <v>September</v>
      </c>
      <c r="AB1106" s="4">
        <v>45562</v>
      </c>
      <c r="AC1106" t="str">
        <f>IF(OR(India_Data[[#This Row],[Dayname]]="Sunday",India_Data[[#This Row],[Dayname]]="Saturday"),"Weekend","Weekday")</f>
        <v>Weekday</v>
      </c>
      <c r="AD1106">
        <f>WEEKDAY(India_Data[[#This Row],[Order Date]])</f>
        <v>2</v>
      </c>
      <c r="AE1106" t="str">
        <f>IF(OR(India_Data[[#This Row],[Column1]]=1,India_Data[[#This Row],[Column1]]=7),"Weekend","Weekday")</f>
        <v>Weekday</v>
      </c>
      <c r="AF1106" s="15">
        <f>WEEKDAY(India_Data[[#This Row],[Order Date]],2)</f>
        <v>1</v>
      </c>
      <c r="AG1106" s="15" t="str">
        <f>IF(India_Data[[#This Row],[Column3]]&gt;5,"Weekend","weekday")</f>
        <v>weekday</v>
      </c>
    </row>
    <row r="1107" spans="1:33" x14ac:dyDescent="0.35">
      <c r="A1107" s="9">
        <v>1106</v>
      </c>
      <c r="B1107" s="7" t="s">
        <v>3115</v>
      </c>
      <c r="C1107" s="7" t="s">
        <v>2928</v>
      </c>
      <c r="D1107" s="7" t="s">
        <v>3116</v>
      </c>
      <c r="E1107" s="7" t="s">
        <v>3117</v>
      </c>
      <c r="F1107" s="7" t="s">
        <v>110</v>
      </c>
      <c r="G1107" s="7" t="s">
        <v>907</v>
      </c>
      <c r="H1107" s="7" t="s">
        <v>757</v>
      </c>
      <c r="I1107" s="7" t="s">
        <v>32</v>
      </c>
      <c r="J1107" s="7" t="s">
        <v>180</v>
      </c>
      <c r="K1107" s="7" t="s">
        <v>1840</v>
      </c>
      <c r="L1107" s="7" t="s">
        <v>1508</v>
      </c>
      <c r="M1107" s="7" t="s">
        <v>1509</v>
      </c>
      <c r="N1107" s="7" t="s">
        <v>1841</v>
      </c>
      <c r="O1107" s="7">
        <v>149.46</v>
      </c>
      <c r="P1107" s="7">
        <v>1</v>
      </c>
      <c r="Q1107" s="7">
        <v>56.79</v>
      </c>
      <c r="R1107" s="7">
        <v>39.29</v>
      </c>
      <c r="S1107" s="7" t="s">
        <v>2972</v>
      </c>
      <c r="T1107" s="7">
        <v>463</v>
      </c>
      <c r="U1107" s="7" t="s">
        <v>350</v>
      </c>
      <c r="V1107" s="7" t="s">
        <v>351</v>
      </c>
      <c r="W1107" s="8" t="s">
        <v>58</v>
      </c>
      <c r="X1107" s="3">
        <v>45137</v>
      </c>
      <c r="Y1107" s="4" t="str">
        <f>TEXT(India_Data[[#This Row],[Order Date]],"YYYY")</f>
        <v>2023</v>
      </c>
      <c r="Z1107" s="4" t="str">
        <f>TEXT(India_Data[[#This Row],[Order Date]],"dddd")</f>
        <v>Sunday</v>
      </c>
      <c r="AA1107" s="4" t="str">
        <f>TEXT(India_Data[[#This Row],[Order Date]],"MMMM")</f>
        <v>July</v>
      </c>
      <c r="AB1107" s="4">
        <v>44993</v>
      </c>
      <c r="AC1107" t="str">
        <f>IF(OR(India_Data[[#This Row],[Dayname]]="Sunday",India_Data[[#This Row],[Dayname]]="Saturday"),"Weekend","Weekday")</f>
        <v>Weekend</v>
      </c>
      <c r="AD1107">
        <f>WEEKDAY(India_Data[[#This Row],[Order Date]])</f>
        <v>1</v>
      </c>
      <c r="AE1107" t="str">
        <f>IF(OR(India_Data[[#This Row],[Column1]]=1,India_Data[[#This Row],[Column1]]=7),"Weekend","Weekday")</f>
        <v>Weekend</v>
      </c>
      <c r="AF1107" s="15">
        <f>WEEKDAY(India_Data[[#This Row],[Order Date]],2)</f>
        <v>7</v>
      </c>
      <c r="AG1107" s="15" t="str">
        <f>IF(India_Data[[#This Row],[Column3]]&gt;5,"Weekend","weekday")</f>
        <v>Weekend</v>
      </c>
    </row>
    <row r="1108" spans="1:33" x14ac:dyDescent="0.35">
      <c r="A1108" s="9">
        <v>1107</v>
      </c>
      <c r="B1108" s="7" t="s">
        <v>4115</v>
      </c>
      <c r="C1108" s="7" t="s">
        <v>3998</v>
      </c>
      <c r="D1108" s="7" t="s">
        <v>2759</v>
      </c>
      <c r="E1108" s="7" t="s">
        <v>2760</v>
      </c>
      <c r="F1108" s="7" t="s">
        <v>110</v>
      </c>
      <c r="G1108" s="7" t="s">
        <v>2869</v>
      </c>
      <c r="H1108" s="7" t="s">
        <v>124</v>
      </c>
      <c r="I1108" s="7" t="s">
        <v>32</v>
      </c>
      <c r="J1108" s="7" t="s">
        <v>47</v>
      </c>
      <c r="K1108" s="7" t="s">
        <v>1589</v>
      </c>
      <c r="L1108" s="7" t="s">
        <v>1508</v>
      </c>
      <c r="M1108" s="7" t="s">
        <v>1548</v>
      </c>
      <c r="N1108" s="7" t="s">
        <v>4116</v>
      </c>
      <c r="O1108" s="7">
        <v>47.64</v>
      </c>
      <c r="P1108" s="7">
        <v>2</v>
      </c>
      <c r="Q1108" s="7">
        <v>19.5</v>
      </c>
      <c r="R1108" s="7">
        <v>12.22</v>
      </c>
      <c r="S1108" s="7" t="s">
        <v>2337</v>
      </c>
      <c r="T1108" s="7">
        <v>507</v>
      </c>
      <c r="U1108" s="7" t="s">
        <v>350</v>
      </c>
      <c r="V1108" s="7" t="s">
        <v>356</v>
      </c>
      <c r="W1108" s="8" t="s">
        <v>58</v>
      </c>
      <c r="X1108" s="3">
        <v>44799</v>
      </c>
      <c r="Y1108" s="4" t="str">
        <f>TEXT(India_Data[[#This Row],[Order Date]],"YYYY")</f>
        <v>2022</v>
      </c>
      <c r="Z1108" s="4" t="str">
        <f>TEXT(India_Data[[#This Row],[Order Date]],"dddd")</f>
        <v>Friday</v>
      </c>
      <c r="AA1108" s="4" t="str">
        <f>TEXT(India_Data[[#This Row],[Order Date]],"MMMM")</f>
        <v>August</v>
      </c>
      <c r="AB1108" s="4">
        <v>44804</v>
      </c>
      <c r="AC1108" t="str">
        <f>IF(OR(India_Data[[#This Row],[Dayname]]="Sunday",India_Data[[#This Row],[Dayname]]="Saturday"),"Weekend","Weekday")</f>
        <v>Weekday</v>
      </c>
      <c r="AD1108">
        <f>WEEKDAY(India_Data[[#This Row],[Order Date]])</f>
        <v>6</v>
      </c>
      <c r="AE1108" t="str">
        <f>IF(OR(India_Data[[#This Row],[Column1]]=1,India_Data[[#This Row],[Column1]]=7),"Weekend","Weekday")</f>
        <v>Weekday</v>
      </c>
      <c r="AF1108" s="15">
        <f>WEEKDAY(India_Data[[#This Row],[Order Date]],2)</f>
        <v>5</v>
      </c>
      <c r="AG1108" s="15" t="str">
        <f>IF(India_Data[[#This Row],[Column3]]&gt;5,"Weekend","weekday")</f>
        <v>weekday</v>
      </c>
    </row>
    <row r="1109" spans="1:33" x14ac:dyDescent="0.35">
      <c r="A1109" s="9">
        <v>1108</v>
      </c>
      <c r="B1109" s="7" t="s">
        <v>4117</v>
      </c>
      <c r="C1109" s="7" t="s">
        <v>3998</v>
      </c>
      <c r="D1109" s="7" t="s">
        <v>3404</v>
      </c>
      <c r="E1109" s="7" t="s">
        <v>3405</v>
      </c>
      <c r="F1109" s="7" t="s">
        <v>29</v>
      </c>
      <c r="G1109" s="7" t="s">
        <v>2171</v>
      </c>
      <c r="H1109" s="7" t="s">
        <v>31</v>
      </c>
      <c r="I1109" s="7" t="s">
        <v>32</v>
      </c>
      <c r="J1109" s="7" t="s">
        <v>33</v>
      </c>
      <c r="K1109" s="7" t="s">
        <v>4118</v>
      </c>
      <c r="L1109" s="7" t="s">
        <v>1508</v>
      </c>
      <c r="M1109" s="7" t="s">
        <v>1548</v>
      </c>
      <c r="N1109" s="7" t="s">
        <v>2466</v>
      </c>
      <c r="O1109" s="7">
        <v>44.52</v>
      </c>
      <c r="P1109" s="7">
        <v>2</v>
      </c>
      <c r="Q1109" s="7">
        <v>7.56</v>
      </c>
      <c r="R1109" s="7">
        <v>8.18</v>
      </c>
      <c r="S1109" s="7" t="s">
        <v>2337</v>
      </c>
      <c r="T1109" s="7">
        <v>666</v>
      </c>
      <c r="U1109" s="7" t="s">
        <v>350</v>
      </c>
      <c r="V1109" s="7" t="s">
        <v>375</v>
      </c>
      <c r="W1109" s="8" t="s">
        <v>41</v>
      </c>
      <c r="X1109" s="3">
        <v>44465</v>
      </c>
      <c r="Y1109" s="4" t="str">
        <f>TEXT(India_Data[[#This Row],[Order Date]],"YYYY")</f>
        <v>2021</v>
      </c>
      <c r="Z1109" s="4" t="str">
        <f>TEXT(India_Data[[#This Row],[Order Date]],"dddd")</f>
        <v>Sunday</v>
      </c>
      <c r="AA1109" s="4" t="str">
        <f>TEXT(India_Data[[#This Row],[Order Date]],"MMMM")</f>
        <v>September</v>
      </c>
      <c r="AB1109" s="4">
        <v>44469</v>
      </c>
      <c r="AC1109" t="str">
        <f>IF(OR(India_Data[[#This Row],[Dayname]]="Sunday",India_Data[[#This Row],[Dayname]]="Saturday"),"Weekend","Weekday")</f>
        <v>Weekend</v>
      </c>
      <c r="AD1109">
        <f>WEEKDAY(India_Data[[#This Row],[Order Date]])</f>
        <v>1</v>
      </c>
      <c r="AE1109" t="str">
        <f>IF(OR(India_Data[[#This Row],[Column1]]=1,India_Data[[#This Row],[Column1]]=7),"Weekend","Weekday")</f>
        <v>Weekend</v>
      </c>
      <c r="AF1109" s="15">
        <f>WEEKDAY(India_Data[[#This Row],[Order Date]],2)</f>
        <v>7</v>
      </c>
      <c r="AG1109" s="15" t="str">
        <f>IF(India_Data[[#This Row],[Column3]]&gt;5,"Weekend","weekday")</f>
        <v>Weekend</v>
      </c>
    </row>
    <row r="1110" spans="1:33" x14ac:dyDescent="0.35">
      <c r="A1110" s="9">
        <v>1109</v>
      </c>
      <c r="B1110" s="7" t="s">
        <v>3778</v>
      </c>
      <c r="C1110" s="7" t="s">
        <v>3631</v>
      </c>
      <c r="D1110" s="7" t="s">
        <v>2074</v>
      </c>
      <c r="E1110" s="7" t="s">
        <v>2075</v>
      </c>
      <c r="F1110" s="7" t="s">
        <v>110</v>
      </c>
      <c r="G1110" s="7" t="s">
        <v>311</v>
      </c>
      <c r="H1110" s="7" t="s">
        <v>312</v>
      </c>
      <c r="I1110" s="7" t="s">
        <v>32</v>
      </c>
      <c r="J1110" s="7" t="s">
        <v>180</v>
      </c>
      <c r="K1110" s="7" t="s">
        <v>3801</v>
      </c>
      <c r="L1110" s="7" t="s">
        <v>1508</v>
      </c>
      <c r="M1110" s="7" t="s">
        <v>1548</v>
      </c>
      <c r="N1110" s="7" t="s">
        <v>3802</v>
      </c>
      <c r="O1110" s="7">
        <v>102.9</v>
      </c>
      <c r="P1110" s="7">
        <v>2</v>
      </c>
      <c r="Q1110" s="7">
        <v>15.42</v>
      </c>
      <c r="R1110" s="7">
        <v>24.57</v>
      </c>
      <c r="S1110" s="7" t="s">
        <v>38</v>
      </c>
      <c r="T1110" s="7">
        <v>342</v>
      </c>
      <c r="U1110" s="7" t="s">
        <v>350</v>
      </c>
      <c r="V1110" s="7" t="s">
        <v>362</v>
      </c>
      <c r="W1110" s="8" t="s">
        <v>41</v>
      </c>
      <c r="X1110" s="3">
        <v>45248</v>
      </c>
      <c r="Y1110" s="4" t="str">
        <f>TEXT(India_Data[[#This Row],[Order Date]],"YYYY")</f>
        <v>2023</v>
      </c>
      <c r="Z1110" s="4" t="str">
        <f>TEXT(India_Data[[#This Row],[Order Date]],"dddd")</f>
        <v>Saturday</v>
      </c>
      <c r="AA1110" s="4" t="str">
        <f>TEXT(India_Data[[#This Row],[Order Date]],"MMMM")</f>
        <v>November</v>
      </c>
      <c r="AB1110" s="4">
        <v>45253</v>
      </c>
      <c r="AC1110" t="str">
        <f>IF(OR(India_Data[[#This Row],[Dayname]]="Sunday",India_Data[[#This Row],[Dayname]]="Saturday"),"Weekend","Weekday")</f>
        <v>Weekend</v>
      </c>
      <c r="AD1110">
        <f>WEEKDAY(India_Data[[#This Row],[Order Date]])</f>
        <v>7</v>
      </c>
      <c r="AE1110" t="str">
        <f>IF(OR(India_Data[[#This Row],[Column1]]=1,India_Data[[#This Row],[Column1]]=7),"Weekend","Weekday")</f>
        <v>Weekend</v>
      </c>
      <c r="AF1110" s="15">
        <f>WEEKDAY(India_Data[[#This Row],[Order Date]],2)</f>
        <v>6</v>
      </c>
      <c r="AG1110" s="15" t="str">
        <f>IF(India_Data[[#This Row],[Column3]]&gt;5,"Weekend","weekday")</f>
        <v>Weekend</v>
      </c>
    </row>
    <row r="1111" spans="1:33" x14ac:dyDescent="0.35">
      <c r="A1111" s="9">
        <v>1110</v>
      </c>
      <c r="B1111" s="7" t="s">
        <v>3637</v>
      </c>
      <c r="C1111" s="7" t="s">
        <v>3631</v>
      </c>
      <c r="D1111" s="7" t="s">
        <v>3638</v>
      </c>
      <c r="E1111" s="7" t="s">
        <v>3639</v>
      </c>
      <c r="F1111" s="7" t="s">
        <v>171</v>
      </c>
      <c r="G1111" s="7" t="s">
        <v>2216</v>
      </c>
      <c r="H1111" s="7" t="s">
        <v>179</v>
      </c>
      <c r="I1111" s="7" t="s">
        <v>32</v>
      </c>
      <c r="J1111" s="7" t="s">
        <v>180</v>
      </c>
      <c r="K1111" s="7" t="s">
        <v>3801</v>
      </c>
      <c r="L1111" s="7" t="s">
        <v>1508</v>
      </c>
      <c r="M1111" s="7" t="s">
        <v>1548</v>
      </c>
      <c r="N1111" s="7" t="s">
        <v>3802</v>
      </c>
      <c r="O1111" s="7">
        <v>205.8</v>
      </c>
      <c r="P1111" s="7">
        <v>4</v>
      </c>
      <c r="Q1111" s="7">
        <v>30.84</v>
      </c>
      <c r="R1111" s="7">
        <v>72.37</v>
      </c>
      <c r="S1111" s="7" t="s">
        <v>2972</v>
      </c>
      <c r="T1111" s="7">
        <v>667</v>
      </c>
      <c r="U1111" s="7" t="s">
        <v>350</v>
      </c>
      <c r="V1111" s="7" t="s">
        <v>351</v>
      </c>
      <c r="W1111" s="8" t="s">
        <v>58</v>
      </c>
      <c r="X1111" s="3">
        <v>44870</v>
      </c>
      <c r="Y1111" s="4" t="str">
        <f>TEXT(India_Data[[#This Row],[Order Date]],"YYYY")</f>
        <v>2022</v>
      </c>
      <c r="Z1111" s="4" t="str">
        <f>TEXT(India_Data[[#This Row],[Order Date]],"dddd")</f>
        <v>Saturday</v>
      </c>
      <c r="AA1111" s="4" t="str">
        <f>TEXT(India_Data[[#This Row],[Order Date]],"MMMM")</f>
        <v>November</v>
      </c>
      <c r="AB1111" s="4">
        <v>44696</v>
      </c>
      <c r="AC1111" t="str">
        <f>IF(OR(India_Data[[#This Row],[Dayname]]="Sunday",India_Data[[#This Row],[Dayname]]="Saturday"),"Weekend","Weekday")</f>
        <v>Weekend</v>
      </c>
      <c r="AD1111">
        <f>WEEKDAY(India_Data[[#This Row],[Order Date]])</f>
        <v>7</v>
      </c>
      <c r="AE1111" t="str">
        <f>IF(OR(India_Data[[#This Row],[Column1]]=1,India_Data[[#This Row],[Column1]]=7),"Weekend","Weekday")</f>
        <v>Weekend</v>
      </c>
      <c r="AF1111" s="15">
        <f>WEEKDAY(India_Data[[#This Row],[Order Date]],2)</f>
        <v>6</v>
      </c>
      <c r="AG1111" s="15" t="str">
        <f>IF(India_Data[[#This Row],[Column3]]&gt;5,"Weekend","weekday")</f>
        <v>Weekend</v>
      </c>
    </row>
    <row r="1112" spans="1:33" x14ac:dyDescent="0.35">
      <c r="A1112" s="9">
        <v>1111</v>
      </c>
      <c r="B1112" s="7" t="s">
        <v>3652</v>
      </c>
      <c r="C1112" s="7" t="s">
        <v>3631</v>
      </c>
      <c r="D1112" s="7" t="s">
        <v>3653</v>
      </c>
      <c r="E1112" s="7" t="s">
        <v>3654</v>
      </c>
      <c r="F1112" s="7" t="s">
        <v>110</v>
      </c>
      <c r="G1112" s="7" t="s">
        <v>260</v>
      </c>
      <c r="H1112" s="7" t="s">
        <v>260</v>
      </c>
      <c r="I1112" s="7" t="s">
        <v>32</v>
      </c>
      <c r="J1112" s="7" t="s">
        <v>33</v>
      </c>
      <c r="K1112" s="7" t="s">
        <v>1909</v>
      </c>
      <c r="L1112" s="7" t="s">
        <v>1508</v>
      </c>
      <c r="M1112" s="7" t="s">
        <v>1548</v>
      </c>
      <c r="N1112" s="7" t="s">
        <v>1910</v>
      </c>
      <c r="O1112" s="7">
        <v>220.56</v>
      </c>
      <c r="P1112" s="7">
        <v>4</v>
      </c>
      <c r="Q1112" s="7">
        <v>110.28</v>
      </c>
      <c r="R1112" s="7">
        <v>58.28</v>
      </c>
      <c r="S1112" s="7" t="s">
        <v>2972</v>
      </c>
      <c r="T1112" s="7">
        <v>179</v>
      </c>
      <c r="U1112" s="7" t="s">
        <v>350</v>
      </c>
      <c r="V1112" s="7" t="s">
        <v>356</v>
      </c>
      <c r="W1112" s="8" t="s">
        <v>58</v>
      </c>
      <c r="X1112" s="3">
        <v>44796</v>
      </c>
      <c r="Y1112" s="4" t="str">
        <f>TEXT(India_Data[[#This Row],[Order Date]],"YYYY")</f>
        <v>2022</v>
      </c>
      <c r="Z1112" s="4" t="str">
        <f>TEXT(India_Data[[#This Row],[Order Date]],"dddd")</f>
        <v>Tuesday</v>
      </c>
      <c r="AA1112" s="4" t="str">
        <f>TEXT(India_Data[[#This Row],[Order Date]],"MMMM")</f>
        <v>August</v>
      </c>
      <c r="AB1112" s="4">
        <v>44800</v>
      </c>
      <c r="AC1112" t="str">
        <f>IF(OR(India_Data[[#This Row],[Dayname]]="Sunday",India_Data[[#This Row],[Dayname]]="Saturday"),"Weekend","Weekday")</f>
        <v>Weekday</v>
      </c>
      <c r="AD1112">
        <f>WEEKDAY(India_Data[[#This Row],[Order Date]])</f>
        <v>3</v>
      </c>
      <c r="AE1112" t="str">
        <f>IF(OR(India_Data[[#This Row],[Column1]]=1,India_Data[[#This Row],[Column1]]=7),"Weekend","Weekday")</f>
        <v>Weekday</v>
      </c>
      <c r="AF1112" s="15">
        <f>WEEKDAY(India_Data[[#This Row],[Order Date]],2)</f>
        <v>2</v>
      </c>
      <c r="AG1112" s="15" t="str">
        <f>IF(India_Data[[#This Row],[Column3]]&gt;5,"Weekend","weekday")</f>
        <v>weekday</v>
      </c>
    </row>
    <row r="1113" spans="1:33" x14ac:dyDescent="0.35">
      <c r="A1113" s="9">
        <v>1112</v>
      </c>
      <c r="B1113" s="7" t="s">
        <v>3655</v>
      </c>
      <c r="C1113" s="7" t="s">
        <v>3631</v>
      </c>
      <c r="D1113" s="7" t="s">
        <v>3656</v>
      </c>
      <c r="E1113" s="7" t="s">
        <v>3657</v>
      </c>
      <c r="F1113" s="7" t="s">
        <v>29</v>
      </c>
      <c r="G1113" s="7" t="s">
        <v>3658</v>
      </c>
      <c r="H1113" s="7" t="s">
        <v>157</v>
      </c>
      <c r="I1113" s="7" t="s">
        <v>32</v>
      </c>
      <c r="J1113" s="7" t="s">
        <v>47</v>
      </c>
      <c r="K1113" s="7" t="s">
        <v>3803</v>
      </c>
      <c r="L1113" s="7" t="s">
        <v>1508</v>
      </c>
      <c r="M1113" s="7" t="s">
        <v>1548</v>
      </c>
      <c r="N1113" s="7" t="s">
        <v>3804</v>
      </c>
      <c r="O1113" s="7">
        <v>195.72</v>
      </c>
      <c r="P1113" s="7">
        <v>4</v>
      </c>
      <c r="Q1113" s="7">
        <v>74.28</v>
      </c>
      <c r="R1113" s="7">
        <v>57.65</v>
      </c>
      <c r="S1113" s="7" t="s">
        <v>2972</v>
      </c>
      <c r="T1113" s="7">
        <v>38</v>
      </c>
      <c r="U1113" s="7" t="s">
        <v>350</v>
      </c>
      <c r="V1113" s="7" t="s">
        <v>375</v>
      </c>
      <c r="W1113" s="8" t="s">
        <v>58</v>
      </c>
      <c r="X1113" s="3">
        <v>44479</v>
      </c>
      <c r="Y1113" s="4" t="str">
        <f>TEXT(India_Data[[#This Row],[Order Date]],"YYYY")</f>
        <v>2021</v>
      </c>
      <c r="Z1113" s="4" t="str">
        <f>TEXT(India_Data[[#This Row],[Order Date]],"dddd")</f>
        <v>Sunday</v>
      </c>
      <c r="AA1113" s="4" t="str">
        <f>TEXT(India_Data[[#This Row],[Order Date]],"MMMM")</f>
        <v>October</v>
      </c>
      <c r="AB1113" s="4">
        <v>44485</v>
      </c>
      <c r="AC1113" t="str">
        <f>IF(OR(India_Data[[#This Row],[Dayname]]="Sunday",India_Data[[#This Row],[Dayname]]="Saturday"),"Weekend","Weekday")</f>
        <v>Weekend</v>
      </c>
      <c r="AD1113">
        <f>WEEKDAY(India_Data[[#This Row],[Order Date]])</f>
        <v>1</v>
      </c>
      <c r="AE1113" t="str">
        <f>IF(OR(India_Data[[#This Row],[Column1]]=1,India_Data[[#This Row],[Column1]]=7),"Weekend","Weekday")</f>
        <v>Weekend</v>
      </c>
      <c r="AF1113" s="15">
        <f>WEEKDAY(India_Data[[#This Row],[Order Date]],2)</f>
        <v>7</v>
      </c>
      <c r="AG1113" s="15" t="str">
        <f>IF(India_Data[[#This Row],[Column3]]&gt;5,"Weekend","weekday")</f>
        <v>Weekend</v>
      </c>
    </row>
    <row r="1114" spans="1:33" x14ac:dyDescent="0.35">
      <c r="A1114" s="9">
        <v>1113</v>
      </c>
      <c r="B1114" s="7" t="s">
        <v>3709</v>
      </c>
      <c r="C1114" s="7" t="s">
        <v>3631</v>
      </c>
      <c r="D1114" s="7" t="s">
        <v>3710</v>
      </c>
      <c r="E1114" s="7" t="s">
        <v>3711</v>
      </c>
      <c r="F1114" s="7" t="s">
        <v>29</v>
      </c>
      <c r="G1114" s="7" t="s">
        <v>236</v>
      </c>
      <c r="H1114" s="7" t="s">
        <v>165</v>
      </c>
      <c r="I1114" s="7" t="s">
        <v>32</v>
      </c>
      <c r="J1114" s="7" t="s">
        <v>47</v>
      </c>
      <c r="K1114" s="7" t="s">
        <v>3805</v>
      </c>
      <c r="L1114" s="7" t="s">
        <v>1508</v>
      </c>
      <c r="M1114" s="7" t="s">
        <v>1548</v>
      </c>
      <c r="N1114" s="7" t="s">
        <v>3806</v>
      </c>
      <c r="O1114" s="7">
        <v>251.55</v>
      </c>
      <c r="P1114" s="7">
        <v>5</v>
      </c>
      <c r="Q1114" s="7">
        <v>98.1</v>
      </c>
      <c r="R1114" s="7">
        <v>41.55</v>
      </c>
      <c r="S1114" s="7" t="s">
        <v>2337</v>
      </c>
      <c r="T1114" s="7">
        <v>736</v>
      </c>
      <c r="U1114" s="7" t="s">
        <v>350</v>
      </c>
      <c r="V1114" s="7" t="s">
        <v>362</v>
      </c>
      <c r="W1114" s="8" t="s">
        <v>58</v>
      </c>
      <c r="X1114" s="3">
        <v>45583</v>
      </c>
      <c r="Y1114" s="4" t="str">
        <f>TEXT(India_Data[[#This Row],[Order Date]],"YYYY")</f>
        <v>2024</v>
      </c>
      <c r="Z1114" s="4" t="str">
        <f>TEXT(India_Data[[#This Row],[Order Date]],"dddd")</f>
        <v>Friday</v>
      </c>
      <c r="AA1114" s="4" t="str">
        <f>TEXT(India_Data[[#This Row],[Order Date]],"MMMM")</f>
        <v>October</v>
      </c>
      <c r="AB1114" s="4">
        <v>45588</v>
      </c>
      <c r="AC1114" t="str">
        <f>IF(OR(India_Data[[#This Row],[Dayname]]="Sunday",India_Data[[#This Row],[Dayname]]="Saturday"),"Weekend","Weekday")</f>
        <v>Weekday</v>
      </c>
      <c r="AD1114">
        <f>WEEKDAY(India_Data[[#This Row],[Order Date]])</f>
        <v>6</v>
      </c>
      <c r="AE1114" t="str">
        <f>IF(OR(India_Data[[#This Row],[Column1]]=1,India_Data[[#This Row],[Column1]]=7),"Weekend","Weekday")</f>
        <v>Weekday</v>
      </c>
      <c r="AF1114" s="15">
        <f>WEEKDAY(India_Data[[#This Row],[Order Date]],2)</f>
        <v>5</v>
      </c>
      <c r="AG1114" s="15" t="str">
        <f>IF(India_Data[[#This Row],[Column3]]&gt;5,"Weekend","weekday")</f>
        <v>weekday</v>
      </c>
    </row>
    <row r="1115" spans="1:33" x14ac:dyDescent="0.35">
      <c r="A1115" s="9">
        <v>1114</v>
      </c>
      <c r="B1115" s="7" t="s">
        <v>3807</v>
      </c>
      <c r="C1115" s="7" t="s">
        <v>3631</v>
      </c>
      <c r="D1115" s="7" t="s">
        <v>1961</v>
      </c>
      <c r="E1115" s="7" t="s">
        <v>1962</v>
      </c>
      <c r="F1115" s="7" t="s">
        <v>171</v>
      </c>
      <c r="G1115" s="7" t="s">
        <v>813</v>
      </c>
      <c r="H1115" s="7" t="s">
        <v>46</v>
      </c>
      <c r="I1115" s="7" t="s">
        <v>32</v>
      </c>
      <c r="J1115" s="7" t="s">
        <v>47</v>
      </c>
      <c r="K1115" s="7" t="s">
        <v>3808</v>
      </c>
      <c r="L1115" s="7" t="s">
        <v>1508</v>
      </c>
      <c r="M1115" s="7" t="s">
        <v>1548</v>
      </c>
      <c r="N1115" s="7" t="s">
        <v>3809</v>
      </c>
      <c r="O1115" s="7">
        <v>251.55</v>
      </c>
      <c r="P1115" s="7">
        <v>5</v>
      </c>
      <c r="Q1115" s="7">
        <v>17.55</v>
      </c>
      <c r="R1115" s="7">
        <v>30.56</v>
      </c>
      <c r="S1115" s="7" t="s">
        <v>2337</v>
      </c>
      <c r="T1115" s="7">
        <v>302</v>
      </c>
      <c r="U1115" s="7" t="s">
        <v>350</v>
      </c>
      <c r="V1115" s="7" t="s">
        <v>351</v>
      </c>
      <c r="W1115" s="8" t="s">
        <v>41</v>
      </c>
      <c r="X1115" s="3">
        <v>45589</v>
      </c>
      <c r="Y1115" s="4" t="str">
        <f>TEXT(India_Data[[#This Row],[Order Date]],"YYYY")</f>
        <v>2024</v>
      </c>
      <c r="Z1115" s="4" t="str">
        <f>TEXT(India_Data[[#This Row],[Order Date]],"dddd")</f>
        <v>Thursday</v>
      </c>
      <c r="AA1115" s="4" t="str">
        <f>TEXT(India_Data[[#This Row],[Order Date]],"MMMM")</f>
        <v>October</v>
      </c>
      <c r="AB1115" s="4">
        <v>45593</v>
      </c>
      <c r="AC1115" t="str">
        <f>IF(OR(India_Data[[#This Row],[Dayname]]="Sunday",India_Data[[#This Row],[Dayname]]="Saturday"),"Weekend","Weekday")</f>
        <v>Weekday</v>
      </c>
      <c r="AD1115">
        <f>WEEKDAY(India_Data[[#This Row],[Order Date]])</f>
        <v>5</v>
      </c>
      <c r="AE1115" t="str">
        <f>IF(OR(India_Data[[#This Row],[Column1]]=1,India_Data[[#This Row],[Column1]]=7),"Weekend","Weekday")</f>
        <v>Weekday</v>
      </c>
      <c r="AF1115" s="15">
        <f>WEEKDAY(India_Data[[#This Row],[Order Date]],2)</f>
        <v>4</v>
      </c>
      <c r="AG1115" s="15" t="str">
        <f>IF(India_Data[[#This Row],[Column3]]&gt;5,"Weekend","weekday")</f>
        <v>weekday</v>
      </c>
    </row>
    <row r="1116" spans="1:33" x14ac:dyDescent="0.35">
      <c r="A1116" s="9">
        <v>1115</v>
      </c>
      <c r="B1116" s="7" t="s">
        <v>3810</v>
      </c>
      <c r="C1116" s="7" t="s">
        <v>3631</v>
      </c>
      <c r="D1116" s="7" t="s">
        <v>3811</v>
      </c>
      <c r="E1116" s="7" t="s">
        <v>3812</v>
      </c>
      <c r="F1116" s="7" t="s">
        <v>110</v>
      </c>
      <c r="G1116" s="7" t="s">
        <v>62</v>
      </c>
      <c r="H1116" s="7" t="s">
        <v>63</v>
      </c>
      <c r="I1116" s="7" t="s">
        <v>32</v>
      </c>
      <c r="J1116" s="7" t="s">
        <v>54</v>
      </c>
      <c r="K1116" s="7" t="s">
        <v>3556</v>
      </c>
      <c r="L1116" s="7" t="s">
        <v>1508</v>
      </c>
      <c r="M1116" s="7" t="s">
        <v>1548</v>
      </c>
      <c r="N1116" s="7" t="s">
        <v>3557</v>
      </c>
      <c r="O1116" s="7">
        <v>132.03</v>
      </c>
      <c r="P1116" s="7">
        <v>3</v>
      </c>
      <c r="Q1116" s="7">
        <v>54.09</v>
      </c>
      <c r="R1116" s="7">
        <v>25.39</v>
      </c>
      <c r="S1116" s="7" t="s">
        <v>2972</v>
      </c>
      <c r="T1116" s="7">
        <v>65</v>
      </c>
      <c r="U1116" s="7" t="s">
        <v>350</v>
      </c>
      <c r="V1116" s="7" t="s">
        <v>356</v>
      </c>
      <c r="W1116" s="8" t="s">
        <v>41</v>
      </c>
      <c r="X1116" s="3">
        <v>45583</v>
      </c>
      <c r="Y1116" s="4" t="str">
        <f>TEXT(India_Data[[#This Row],[Order Date]],"YYYY")</f>
        <v>2024</v>
      </c>
      <c r="Z1116" s="4" t="str">
        <f>TEXT(India_Data[[#This Row],[Order Date]],"dddd")</f>
        <v>Friday</v>
      </c>
      <c r="AA1116" s="4" t="str">
        <f>TEXT(India_Data[[#This Row],[Order Date]],"MMMM")</f>
        <v>October</v>
      </c>
      <c r="AB1116" s="4">
        <v>45588</v>
      </c>
      <c r="AC1116" t="str">
        <f>IF(OR(India_Data[[#This Row],[Dayname]]="Sunday",India_Data[[#This Row],[Dayname]]="Saturday"),"Weekend","Weekday")</f>
        <v>Weekday</v>
      </c>
      <c r="AD1116">
        <f>WEEKDAY(India_Data[[#This Row],[Order Date]])</f>
        <v>6</v>
      </c>
      <c r="AE1116" t="str">
        <f>IF(OR(India_Data[[#This Row],[Column1]]=1,India_Data[[#This Row],[Column1]]=7),"Weekend","Weekday")</f>
        <v>Weekday</v>
      </c>
      <c r="AF1116" s="15">
        <f>WEEKDAY(India_Data[[#This Row],[Order Date]],2)</f>
        <v>5</v>
      </c>
      <c r="AG1116" s="15" t="str">
        <f>IF(India_Data[[#This Row],[Column3]]&gt;5,"Weekend","weekday")</f>
        <v>weekday</v>
      </c>
    </row>
    <row r="1117" spans="1:33" x14ac:dyDescent="0.35">
      <c r="A1117" s="9">
        <v>1116</v>
      </c>
      <c r="B1117" s="7" t="s">
        <v>3158</v>
      </c>
      <c r="C1117" s="7" t="s">
        <v>2928</v>
      </c>
      <c r="D1117" s="7" t="s">
        <v>339</v>
      </c>
      <c r="E1117" s="7" t="s">
        <v>340</v>
      </c>
      <c r="F1117" s="7" t="s">
        <v>171</v>
      </c>
      <c r="G1117" s="7" t="s">
        <v>813</v>
      </c>
      <c r="H1117" s="7" t="s">
        <v>46</v>
      </c>
      <c r="I1117" s="7" t="s">
        <v>32</v>
      </c>
      <c r="J1117" s="7" t="s">
        <v>47</v>
      </c>
      <c r="K1117" s="7" t="s">
        <v>3159</v>
      </c>
      <c r="L1117" s="7" t="s">
        <v>1508</v>
      </c>
      <c r="M1117" s="7" t="s">
        <v>1548</v>
      </c>
      <c r="N1117" s="7" t="s">
        <v>3160</v>
      </c>
      <c r="O1117" s="7">
        <v>439.02</v>
      </c>
      <c r="P1117" s="7">
        <v>9</v>
      </c>
      <c r="Q1117" s="7">
        <v>105.3</v>
      </c>
      <c r="R1117" s="7">
        <v>56.01</v>
      </c>
      <c r="S1117" s="7" t="s">
        <v>2972</v>
      </c>
      <c r="T1117" s="7">
        <v>41</v>
      </c>
      <c r="U1117" s="7" t="s">
        <v>350</v>
      </c>
      <c r="V1117" s="7" t="s">
        <v>375</v>
      </c>
      <c r="W1117" s="8" t="s">
        <v>41</v>
      </c>
      <c r="X1117" s="3">
        <v>44430</v>
      </c>
      <c r="Y1117" s="4" t="str">
        <f>TEXT(India_Data[[#This Row],[Order Date]],"YYYY")</f>
        <v>2021</v>
      </c>
      <c r="Z1117" s="4" t="str">
        <f>TEXT(India_Data[[#This Row],[Order Date]],"dddd")</f>
        <v>Sunday</v>
      </c>
      <c r="AA1117" s="4" t="str">
        <f>TEXT(India_Data[[#This Row],[Order Date]],"MMMM")</f>
        <v>August</v>
      </c>
      <c r="AB1117" s="4">
        <v>44436</v>
      </c>
      <c r="AC1117" t="str">
        <f>IF(OR(India_Data[[#This Row],[Dayname]]="Sunday",India_Data[[#This Row],[Dayname]]="Saturday"),"Weekend","Weekday")</f>
        <v>Weekend</v>
      </c>
      <c r="AD1117">
        <f>WEEKDAY(India_Data[[#This Row],[Order Date]])</f>
        <v>1</v>
      </c>
      <c r="AE1117" t="str">
        <f>IF(OR(India_Data[[#This Row],[Column1]]=1,India_Data[[#This Row],[Column1]]=7),"Weekend","Weekday")</f>
        <v>Weekend</v>
      </c>
      <c r="AF1117" s="15">
        <f>WEEKDAY(India_Data[[#This Row],[Order Date]],2)</f>
        <v>7</v>
      </c>
      <c r="AG1117" s="15" t="str">
        <f>IF(India_Data[[#This Row],[Column3]]&gt;5,"Weekend","weekday")</f>
        <v>Weekend</v>
      </c>
    </row>
    <row r="1118" spans="1:33" x14ac:dyDescent="0.35">
      <c r="A1118" s="9">
        <v>1117</v>
      </c>
      <c r="B1118" s="7" t="s">
        <v>3161</v>
      </c>
      <c r="C1118" s="7" t="s">
        <v>2928</v>
      </c>
      <c r="D1118" s="7" t="s">
        <v>1848</v>
      </c>
      <c r="E1118" s="7" t="s">
        <v>1849</v>
      </c>
      <c r="F1118" s="7" t="s">
        <v>110</v>
      </c>
      <c r="G1118" s="7" t="s">
        <v>260</v>
      </c>
      <c r="H1118" s="7" t="s">
        <v>260</v>
      </c>
      <c r="I1118" s="7" t="s">
        <v>32</v>
      </c>
      <c r="J1118" s="7" t="s">
        <v>33</v>
      </c>
      <c r="K1118" s="7" t="s">
        <v>1878</v>
      </c>
      <c r="L1118" s="7" t="s">
        <v>1508</v>
      </c>
      <c r="M1118" s="7" t="s">
        <v>1548</v>
      </c>
      <c r="N1118" s="7" t="s">
        <v>1879</v>
      </c>
      <c r="O1118" s="7">
        <v>109.89</v>
      </c>
      <c r="P1118" s="7">
        <v>1</v>
      </c>
      <c r="Q1118" s="7">
        <v>29.67</v>
      </c>
      <c r="R1118" s="7">
        <v>14.39</v>
      </c>
      <c r="S1118" s="7" t="s">
        <v>38</v>
      </c>
      <c r="T1118" s="7">
        <v>379</v>
      </c>
      <c r="U1118" s="7" t="s">
        <v>350</v>
      </c>
      <c r="V1118" s="7" t="s">
        <v>362</v>
      </c>
      <c r="W1118" s="8" t="s">
        <v>41</v>
      </c>
      <c r="X1118" s="3">
        <v>44233</v>
      </c>
      <c r="Y1118" s="4" t="str">
        <f>TEXT(India_Data[[#This Row],[Order Date]],"YYYY")</f>
        <v>2021</v>
      </c>
      <c r="Z1118" s="4" t="str">
        <f>TEXT(India_Data[[#This Row],[Order Date]],"dddd")</f>
        <v>Saturday</v>
      </c>
      <c r="AA1118" s="4" t="str">
        <f>TEXT(India_Data[[#This Row],[Order Date]],"MMMM")</f>
        <v>February</v>
      </c>
      <c r="AB1118" s="4">
        <v>44383</v>
      </c>
      <c r="AC1118" t="str">
        <f>IF(OR(India_Data[[#This Row],[Dayname]]="Sunday",India_Data[[#This Row],[Dayname]]="Saturday"),"Weekend","Weekday")</f>
        <v>Weekend</v>
      </c>
      <c r="AD1118">
        <f>WEEKDAY(India_Data[[#This Row],[Order Date]])</f>
        <v>7</v>
      </c>
      <c r="AE1118" t="str">
        <f>IF(OR(India_Data[[#This Row],[Column1]]=1,India_Data[[#This Row],[Column1]]=7),"Weekend","Weekday")</f>
        <v>Weekend</v>
      </c>
      <c r="AF1118" s="15">
        <f>WEEKDAY(India_Data[[#This Row],[Order Date]],2)</f>
        <v>6</v>
      </c>
      <c r="AG1118" s="15" t="str">
        <f>IF(India_Data[[#This Row],[Column3]]&gt;5,"Weekend","weekday")</f>
        <v>Weekend</v>
      </c>
    </row>
    <row r="1119" spans="1:33" x14ac:dyDescent="0.35">
      <c r="A1119" s="9">
        <v>1118</v>
      </c>
      <c r="B1119" s="7" t="s">
        <v>3492</v>
      </c>
      <c r="C1119" s="7" t="s">
        <v>2928</v>
      </c>
      <c r="D1119" s="7" t="s">
        <v>825</v>
      </c>
      <c r="E1119" s="7" t="s">
        <v>826</v>
      </c>
      <c r="F1119" s="7" t="s">
        <v>29</v>
      </c>
      <c r="G1119" s="7" t="s">
        <v>191</v>
      </c>
      <c r="H1119" s="7" t="s">
        <v>63</v>
      </c>
      <c r="I1119" s="7" t="s">
        <v>32</v>
      </c>
      <c r="J1119" s="7" t="s">
        <v>54</v>
      </c>
      <c r="K1119" s="7" t="s">
        <v>1578</v>
      </c>
      <c r="L1119" s="7" t="s">
        <v>1508</v>
      </c>
      <c r="M1119" s="7" t="s">
        <v>1548</v>
      </c>
      <c r="N1119" s="7" t="s">
        <v>1579</v>
      </c>
      <c r="O1119" s="7">
        <v>43.86</v>
      </c>
      <c r="P1119" s="7">
        <v>1</v>
      </c>
      <c r="Q1119" s="7">
        <v>5.25</v>
      </c>
      <c r="R1119" s="7">
        <v>4.82</v>
      </c>
      <c r="S1119" s="7" t="s">
        <v>2337</v>
      </c>
      <c r="T1119" s="7">
        <v>150</v>
      </c>
      <c r="U1119" s="7" t="s">
        <v>350</v>
      </c>
      <c r="V1119" s="7" t="s">
        <v>356</v>
      </c>
      <c r="W1119" s="8" t="s">
        <v>41</v>
      </c>
      <c r="X1119" s="3">
        <v>45635</v>
      </c>
      <c r="Y1119" s="4" t="str">
        <f>TEXT(India_Data[[#This Row],[Order Date]],"YYYY")</f>
        <v>2024</v>
      </c>
      <c r="Z1119" s="4" t="str">
        <f>TEXT(India_Data[[#This Row],[Order Date]],"dddd")</f>
        <v>Monday</v>
      </c>
      <c r="AA1119" s="4" t="str">
        <f>TEXT(India_Data[[#This Row],[Order Date]],"MMMM")</f>
        <v>December</v>
      </c>
      <c r="AB1119" s="4">
        <v>45551</v>
      </c>
      <c r="AC1119" t="str">
        <f>IF(OR(India_Data[[#This Row],[Dayname]]="Sunday",India_Data[[#This Row],[Dayname]]="Saturday"),"Weekend","Weekday")</f>
        <v>Weekday</v>
      </c>
      <c r="AD1119">
        <f>WEEKDAY(India_Data[[#This Row],[Order Date]])</f>
        <v>2</v>
      </c>
      <c r="AE1119" t="str">
        <f>IF(OR(India_Data[[#This Row],[Column1]]=1,India_Data[[#This Row],[Column1]]=7),"Weekend","Weekday")</f>
        <v>Weekday</v>
      </c>
      <c r="AF1119" s="15">
        <f>WEEKDAY(India_Data[[#This Row],[Order Date]],2)</f>
        <v>1</v>
      </c>
      <c r="AG1119" s="15" t="str">
        <f>IF(India_Data[[#This Row],[Column3]]&gt;5,"Weekend","weekday")</f>
        <v>weekday</v>
      </c>
    </row>
    <row r="1120" spans="1:33" x14ac:dyDescent="0.35">
      <c r="A1120" s="9">
        <v>1119</v>
      </c>
      <c r="B1120" s="7" t="s">
        <v>3162</v>
      </c>
      <c r="C1120" s="7" t="s">
        <v>2928</v>
      </c>
      <c r="D1120" s="7" t="s">
        <v>3163</v>
      </c>
      <c r="E1120" s="7" t="s">
        <v>3164</v>
      </c>
      <c r="F1120" s="7" t="s">
        <v>29</v>
      </c>
      <c r="G1120" s="7" t="s">
        <v>411</v>
      </c>
      <c r="H1120" s="7" t="s">
        <v>31</v>
      </c>
      <c r="I1120" s="7" t="s">
        <v>32</v>
      </c>
      <c r="J1120" s="7" t="s">
        <v>33</v>
      </c>
      <c r="K1120" s="7" t="s">
        <v>1778</v>
      </c>
      <c r="L1120" s="7" t="s">
        <v>1508</v>
      </c>
      <c r="M1120" s="7" t="s">
        <v>1548</v>
      </c>
      <c r="N1120" s="7" t="s">
        <v>1779</v>
      </c>
      <c r="O1120" s="7">
        <v>94.65</v>
      </c>
      <c r="P1120" s="7">
        <v>5</v>
      </c>
      <c r="Q1120" s="7">
        <v>14.1</v>
      </c>
      <c r="R1120" s="7">
        <v>7.06</v>
      </c>
      <c r="S1120" s="7" t="s">
        <v>38</v>
      </c>
      <c r="T1120" s="7">
        <v>545</v>
      </c>
      <c r="U1120" s="7" t="s">
        <v>350</v>
      </c>
      <c r="V1120" s="7" t="s">
        <v>375</v>
      </c>
      <c r="W1120" s="8" t="s">
        <v>41</v>
      </c>
      <c r="X1120" s="3">
        <v>44796</v>
      </c>
      <c r="Y1120" s="4" t="str">
        <f>TEXT(India_Data[[#This Row],[Order Date]],"YYYY")</f>
        <v>2022</v>
      </c>
      <c r="Z1120" s="4" t="str">
        <f>TEXT(India_Data[[#This Row],[Order Date]],"dddd")</f>
        <v>Tuesday</v>
      </c>
      <c r="AA1120" s="4" t="str">
        <f>TEXT(India_Data[[#This Row],[Order Date]],"MMMM")</f>
        <v>August</v>
      </c>
      <c r="AB1120" s="4">
        <v>44800</v>
      </c>
      <c r="AC1120" t="str">
        <f>IF(OR(India_Data[[#This Row],[Dayname]]="Sunday",India_Data[[#This Row],[Dayname]]="Saturday"),"Weekend","Weekday")</f>
        <v>Weekday</v>
      </c>
      <c r="AD1120">
        <f>WEEKDAY(India_Data[[#This Row],[Order Date]])</f>
        <v>3</v>
      </c>
      <c r="AE1120" t="str">
        <f>IF(OR(India_Data[[#This Row],[Column1]]=1,India_Data[[#This Row],[Column1]]=7),"Weekend","Weekday")</f>
        <v>Weekday</v>
      </c>
      <c r="AF1120" s="15">
        <f>WEEKDAY(India_Data[[#This Row],[Order Date]],2)</f>
        <v>2</v>
      </c>
      <c r="AG1120" s="15" t="str">
        <f>IF(India_Data[[#This Row],[Column3]]&gt;5,"Weekend","weekday")</f>
        <v>weekday</v>
      </c>
    </row>
    <row r="1121" spans="1:33" x14ac:dyDescent="0.35">
      <c r="A1121" s="9">
        <v>1120</v>
      </c>
      <c r="B1121" s="7" t="s">
        <v>2969</v>
      </c>
      <c r="C1121" s="7" t="s">
        <v>2928</v>
      </c>
      <c r="D1121" s="7" t="s">
        <v>2970</v>
      </c>
      <c r="E1121" s="7" t="s">
        <v>2971</v>
      </c>
      <c r="F1121" s="7" t="s">
        <v>110</v>
      </c>
      <c r="G1121" s="7" t="s">
        <v>260</v>
      </c>
      <c r="H1121" s="7" t="s">
        <v>260</v>
      </c>
      <c r="I1121" s="7" t="s">
        <v>32</v>
      </c>
      <c r="J1121" s="7" t="s">
        <v>33</v>
      </c>
      <c r="K1121" s="7" t="s">
        <v>3165</v>
      </c>
      <c r="L1121" s="7" t="s">
        <v>1508</v>
      </c>
      <c r="M1121" s="7" t="s">
        <v>1513</v>
      </c>
      <c r="N1121" s="7" t="s">
        <v>3166</v>
      </c>
      <c r="O1121" s="7">
        <v>1745.34</v>
      </c>
      <c r="P1121" s="7">
        <v>2</v>
      </c>
      <c r="Q1121" s="7">
        <v>226.86</v>
      </c>
      <c r="R1121" s="7">
        <v>616.27</v>
      </c>
      <c r="S1121" s="7" t="s">
        <v>2972</v>
      </c>
      <c r="T1121" s="7">
        <v>127</v>
      </c>
      <c r="U1121" s="7" t="s">
        <v>350</v>
      </c>
      <c r="V1121" s="7" t="s">
        <v>362</v>
      </c>
      <c r="W1121" s="8" t="s">
        <v>58</v>
      </c>
      <c r="X1121" s="3">
        <v>45204</v>
      </c>
      <c r="Y1121" s="4" t="str">
        <f>TEXT(India_Data[[#This Row],[Order Date]],"YYYY")</f>
        <v>2023</v>
      </c>
      <c r="Z1121" s="4" t="str">
        <f>TEXT(India_Data[[#This Row],[Order Date]],"dddd")</f>
        <v>Thursday</v>
      </c>
      <c r="AA1121" s="4" t="str">
        <f>TEXT(India_Data[[#This Row],[Order Date]],"MMMM")</f>
        <v>October</v>
      </c>
      <c r="AB1121" s="4">
        <v>45062</v>
      </c>
      <c r="AC1121" t="str">
        <f>IF(OR(India_Data[[#This Row],[Dayname]]="Sunday",India_Data[[#This Row],[Dayname]]="Saturday"),"Weekend","Weekday")</f>
        <v>Weekday</v>
      </c>
      <c r="AD1121">
        <f>WEEKDAY(India_Data[[#This Row],[Order Date]])</f>
        <v>5</v>
      </c>
      <c r="AE1121" t="str">
        <f>IF(OR(India_Data[[#This Row],[Column1]]=1,India_Data[[#This Row],[Column1]]=7),"Weekend","Weekday")</f>
        <v>Weekday</v>
      </c>
      <c r="AF1121" s="15">
        <f>WEEKDAY(India_Data[[#This Row],[Order Date]],2)</f>
        <v>4</v>
      </c>
      <c r="AG1121" s="15" t="str">
        <f>IF(India_Data[[#This Row],[Column3]]&gt;5,"Weekend","weekday")</f>
        <v>weekday</v>
      </c>
    </row>
    <row r="1122" spans="1:33" x14ac:dyDescent="0.35">
      <c r="A1122" s="9">
        <v>1121</v>
      </c>
      <c r="B1122" s="7" t="s">
        <v>2822</v>
      </c>
      <c r="C1122" s="7" t="s">
        <v>26</v>
      </c>
      <c r="D1122" s="7" t="s">
        <v>2823</v>
      </c>
      <c r="E1122" s="7" t="s">
        <v>2824</v>
      </c>
      <c r="F1122" s="7" t="s">
        <v>110</v>
      </c>
      <c r="G1122" s="7" t="s">
        <v>529</v>
      </c>
      <c r="H1122" s="7" t="s">
        <v>31</v>
      </c>
      <c r="I1122" s="7" t="s">
        <v>32</v>
      </c>
      <c r="J1122" s="7" t="s">
        <v>33</v>
      </c>
      <c r="K1122" s="7" t="s">
        <v>1689</v>
      </c>
      <c r="L1122" s="7" t="s">
        <v>1508</v>
      </c>
      <c r="M1122" s="7" t="s">
        <v>1509</v>
      </c>
      <c r="N1122" s="7" t="s">
        <v>1690</v>
      </c>
      <c r="O1122" s="7">
        <v>840.15</v>
      </c>
      <c r="P1122" s="7">
        <v>5</v>
      </c>
      <c r="Q1122" s="7">
        <v>100.8</v>
      </c>
      <c r="R1122" s="7">
        <v>172.19</v>
      </c>
      <c r="S1122" s="7" t="s">
        <v>2809</v>
      </c>
      <c r="T1122" s="7">
        <v>104</v>
      </c>
      <c r="U1122" s="7" t="s">
        <v>350</v>
      </c>
      <c r="V1122" s="7" t="s">
        <v>351</v>
      </c>
      <c r="W1122" s="8" t="s">
        <v>58</v>
      </c>
      <c r="X1122" s="3">
        <v>44802</v>
      </c>
      <c r="Y1122" s="4" t="str">
        <f>TEXT(India_Data[[#This Row],[Order Date]],"YYYY")</f>
        <v>2022</v>
      </c>
      <c r="Z1122" s="4" t="str">
        <f>TEXT(India_Data[[#This Row],[Order Date]],"dddd")</f>
        <v>Monday</v>
      </c>
      <c r="AA1122" s="4" t="str">
        <f>TEXT(India_Data[[#This Row],[Order Date]],"MMMM")</f>
        <v>August</v>
      </c>
      <c r="AB1122" s="4">
        <v>44601</v>
      </c>
      <c r="AC1122" t="str">
        <f>IF(OR(India_Data[[#This Row],[Dayname]]="Sunday",India_Data[[#This Row],[Dayname]]="Saturday"),"Weekend","Weekday")</f>
        <v>Weekday</v>
      </c>
      <c r="AD1122">
        <f>WEEKDAY(India_Data[[#This Row],[Order Date]])</f>
        <v>2</v>
      </c>
      <c r="AE1122" t="str">
        <f>IF(OR(India_Data[[#This Row],[Column1]]=1,India_Data[[#This Row],[Column1]]=7),"Weekend","Weekday")</f>
        <v>Weekday</v>
      </c>
      <c r="AF1122" s="15">
        <f>WEEKDAY(India_Data[[#This Row],[Order Date]],2)</f>
        <v>1</v>
      </c>
      <c r="AG1122" s="15" t="str">
        <f>IF(India_Data[[#This Row],[Column3]]&gt;5,"Weekend","weekday")</f>
        <v>weekday</v>
      </c>
    </row>
    <row r="1123" spans="1:33" x14ac:dyDescent="0.35">
      <c r="A1123" s="9">
        <v>1122</v>
      </c>
      <c r="B1123" s="7" t="s">
        <v>2864</v>
      </c>
      <c r="C1123" s="7" t="s">
        <v>26</v>
      </c>
      <c r="D1123" s="7" t="s">
        <v>2771</v>
      </c>
      <c r="E1123" s="7" t="s">
        <v>2772</v>
      </c>
      <c r="F1123" s="7" t="s">
        <v>29</v>
      </c>
      <c r="G1123" s="7" t="s">
        <v>702</v>
      </c>
      <c r="H1123" s="7" t="s">
        <v>252</v>
      </c>
      <c r="I1123" s="7" t="s">
        <v>32</v>
      </c>
      <c r="J1123" s="7" t="s">
        <v>47</v>
      </c>
      <c r="K1123" s="7" t="s">
        <v>2865</v>
      </c>
      <c r="L1123" s="7" t="s">
        <v>1508</v>
      </c>
      <c r="M1123" s="7" t="s">
        <v>1509</v>
      </c>
      <c r="N1123" s="7" t="s">
        <v>2866</v>
      </c>
      <c r="O1123" s="7">
        <v>1094.22</v>
      </c>
      <c r="P1123" s="7">
        <v>3</v>
      </c>
      <c r="Q1123" s="7">
        <v>328.23</v>
      </c>
      <c r="R1123" s="7">
        <v>111.17</v>
      </c>
      <c r="S1123" s="7" t="s">
        <v>2809</v>
      </c>
      <c r="T1123" s="7">
        <v>760</v>
      </c>
      <c r="U1123" s="7" t="s">
        <v>350</v>
      </c>
      <c r="V1123" s="7" t="s">
        <v>356</v>
      </c>
      <c r="W1123" s="8" t="s">
        <v>41</v>
      </c>
      <c r="X1123" s="3">
        <v>45397</v>
      </c>
      <c r="Y1123" s="4" t="str">
        <f>TEXT(India_Data[[#This Row],[Order Date]],"YYYY")</f>
        <v>2024</v>
      </c>
      <c r="Z1123" s="4" t="str">
        <f>TEXT(India_Data[[#This Row],[Order Date]],"dddd")</f>
        <v>Monday</v>
      </c>
      <c r="AA1123" s="4" t="str">
        <f>TEXT(India_Data[[#This Row],[Order Date]],"MMMM")</f>
        <v>April</v>
      </c>
      <c r="AB1123" s="4">
        <v>45401</v>
      </c>
      <c r="AC1123" t="str">
        <f>IF(OR(India_Data[[#This Row],[Dayname]]="Sunday",India_Data[[#This Row],[Dayname]]="Saturday"),"Weekend","Weekday")</f>
        <v>Weekday</v>
      </c>
      <c r="AD1123">
        <f>WEEKDAY(India_Data[[#This Row],[Order Date]])</f>
        <v>2</v>
      </c>
      <c r="AE1123" t="str">
        <f>IF(OR(India_Data[[#This Row],[Column1]]=1,India_Data[[#This Row],[Column1]]=7),"Weekend","Weekday")</f>
        <v>Weekday</v>
      </c>
      <c r="AF1123" s="15">
        <f>WEEKDAY(India_Data[[#This Row],[Order Date]],2)</f>
        <v>1</v>
      </c>
      <c r="AG1123" s="15" t="str">
        <f>IF(India_Data[[#This Row],[Column3]]&gt;5,"Weekend","weekday")</f>
        <v>weekday</v>
      </c>
    </row>
    <row r="1124" spans="1:33" x14ac:dyDescent="0.35">
      <c r="A1124" s="9">
        <v>1123</v>
      </c>
      <c r="B1124" s="7" t="s">
        <v>2867</v>
      </c>
      <c r="C1124" s="7" t="s">
        <v>26</v>
      </c>
      <c r="D1124" s="7" t="s">
        <v>1128</v>
      </c>
      <c r="E1124" s="7" t="s">
        <v>1129</v>
      </c>
      <c r="F1124" s="7" t="s">
        <v>171</v>
      </c>
      <c r="G1124" s="7" t="s">
        <v>172</v>
      </c>
      <c r="H1124" s="7" t="s">
        <v>53</v>
      </c>
      <c r="I1124" s="7" t="s">
        <v>32</v>
      </c>
      <c r="J1124" s="7" t="s">
        <v>54</v>
      </c>
      <c r="K1124" s="7" t="s">
        <v>1800</v>
      </c>
      <c r="L1124" s="7" t="s">
        <v>1508</v>
      </c>
      <c r="M1124" s="7" t="s">
        <v>1518</v>
      </c>
      <c r="N1124" s="7" t="s">
        <v>1801</v>
      </c>
      <c r="O1124" s="7">
        <v>180.12</v>
      </c>
      <c r="P1124" s="7">
        <v>1</v>
      </c>
      <c r="Q1124" s="7">
        <v>5.4</v>
      </c>
      <c r="R1124" s="7">
        <v>30.91</v>
      </c>
      <c r="S1124" s="7" t="s">
        <v>2809</v>
      </c>
      <c r="T1124" s="7">
        <v>225</v>
      </c>
      <c r="U1124" s="7" t="s">
        <v>350</v>
      </c>
      <c r="V1124" s="7" t="s">
        <v>375</v>
      </c>
      <c r="W1124" s="8" t="s">
        <v>58</v>
      </c>
      <c r="X1124" s="3">
        <v>45397</v>
      </c>
      <c r="Y1124" s="4" t="str">
        <f>TEXT(India_Data[[#This Row],[Order Date]],"YYYY")</f>
        <v>2024</v>
      </c>
      <c r="Z1124" s="4" t="str">
        <f>TEXT(India_Data[[#This Row],[Order Date]],"dddd")</f>
        <v>Monday</v>
      </c>
      <c r="AA1124" s="4" t="str">
        <f>TEXT(India_Data[[#This Row],[Order Date]],"MMMM")</f>
        <v>April</v>
      </c>
      <c r="AB1124" s="4">
        <v>45401</v>
      </c>
      <c r="AC1124" t="str">
        <f>IF(OR(India_Data[[#This Row],[Dayname]]="Sunday",India_Data[[#This Row],[Dayname]]="Saturday"),"Weekend","Weekday")</f>
        <v>Weekday</v>
      </c>
      <c r="AD1124">
        <f>WEEKDAY(India_Data[[#This Row],[Order Date]])</f>
        <v>2</v>
      </c>
      <c r="AE1124" t="str">
        <f>IF(OR(India_Data[[#This Row],[Column1]]=1,India_Data[[#This Row],[Column1]]=7),"Weekend","Weekday")</f>
        <v>Weekday</v>
      </c>
      <c r="AF1124" s="15">
        <f>WEEKDAY(India_Data[[#This Row],[Order Date]],2)</f>
        <v>1</v>
      </c>
      <c r="AG1124" s="15" t="str">
        <f>IF(India_Data[[#This Row],[Column3]]&gt;5,"Weekend","weekday")</f>
        <v>weekday</v>
      </c>
    </row>
    <row r="1125" spans="1:33" x14ac:dyDescent="0.35">
      <c r="A1125" s="9">
        <v>1124</v>
      </c>
      <c r="B1125" s="7" t="s">
        <v>2844</v>
      </c>
      <c r="C1125" s="7" t="s">
        <v>26</v>
      </c>
      <c r="D1125" s="7" t="s">
        <v>2845</v>
      </c>
      <c r="E1125" s="7" t="s">
        <v>2846</v>
      </c>
      <c r="F1125" s="7" t="s">
        <v>171</v>
      </c>
      <c r="G1125" s="7" t="s">
        <v>671</v>
      </c>
      <c r="H1125" s="7" t="s">
        <v>672</v>
      </c>
      <c r="I1125" s="7" t="s">
        <v>32</v>
      </c>
      <c r="J1125" s="7" t="s">
        <v>33</v>
      </c>
      <c r="K1125" s="7" t="s">
        <v>2482</v>
      </c>
      <c r="L1125" s="7" t="s">
        <v>1942</v>
      </c>
      <c r="M1125" s="7" t="s">
        <v>1950</v>
      </c>
      <c r="N1125" s="7" t="s">
        <v>2483</v>
      </c>
      <c r="O1125" s="7">
        <v>422.82</v>
      </c>
      <c r="P1125" s="7">
        <v>3</v>
      </c>
      <c r="Q1125" s="7">
        <v>12.6</v>
      </c>
      <c r="R1125" s="7">
        <v>48.5</v>
      </c>
      <c r="S1125" s="7" t="s">
        <v>2809</v>
      </c>
      <c r="T1125" s="7">
        <v>439</v>
      </c>
      <c r="U1125" s="7" t="s">
        <v>350</v>
      </c>
      <c r="V1125" s="7" t="s">
        <v>351</v>
      </c>
      <c r="W1125" s="8" t="s">
        <v>58</v>
      </c>
      <c r="X1125" s="3">
        <v>45583</v>
      </c>
      <c r="Y1125" s="4" t="str">
        <f>TEXT(India_Data[[#This Row],[Order Date]],"YYYY")</f>
        <v>2024</v>
      </c>
      <c r="Z1125" s="4" t="str">
        <f>TEXT(India_Data[[#This Row],[Order Date]],"dddd")</f>
        <v>Friday</v>
      </c>
      <c r="AA1125" s="4" t="str">
        <f>TEXT(India_Data[[#This Row],[Order Date]],"MMMM")</f>
        <v>October</v>
      </c>
      <c r="AB1125" s="4">
        <v>45588</v>
      </c>
      <c r="AC1125" t="str">
        <f>IF(OR(India_Data[[#This Row],[Dayname]]="Sunday",India_Data[[#This Row],[Dayname]]="Saturday"),"Weekend","Weekday")</f>
        <v>Weekday</v>
      </c>
      <c r="AD1125">
        <f>WEEKDAY(India_Data[[#This Row],[Order Date]])</f>
        <v>6</v>
      </c>
      <c r="AE1125" t="str">
        <f>IF(OR(India_Data[[#This Row],[Column1]]=1,India_Data[[#This Row],[Column1]]=7),"Weekend","Weekday")</f>
        <v>Weekday</v>
      </c>
      <c r="AF1125" s="15">
        <f>WEEKDAY(India_Data[[#This Row],[Order Date]],2)</f>
        <v>5</v>
      </c>
      <c r="AG1125" s="15" t="str">
        <f>IF(India_Data[[#This Row],[Column3]]&gt;5,"Weekend","weekday")</f>
        <v>weekday</v>
      </c>
    </row>
    <row r="1126" spans="1:33" x14ac:dyDescent="0.35">
      <c r="A1126" s="9">
        <v>1125</v>
      </c>
      <c r="B1126" s="7" t="s">
        <v>2868</v>
      </c>
      <c r="C1126" s="7" t="s">
        <v>26</v>
      </c>
      <c r="D1126" s="7" t="s">
        <v>2852</v>
      </c>
      <c r="E1126" s="7" t="s">
        <v>2853</v>
      </c>
      <c r="F1126" s="7" t="s">
        <v>110</v>
      </c>
      <c r="G1126" s="7" t="s">
        <v>2869</v>
      </c>
      <c r="H1126" s="7" t="s">
        <v>124</v>
      </c>
      <c r="I1126" s="7" t="s">
        <v>32</v>
      </c>
      <c r="J1126" s="7" t="s">
        <v>47</v>
      </c>
      <c r="K1126" s="7" t="s">
        <v>2870</v>
      </c>
      <c r="L1126" s="7" t="s">
        <v>1508</v>
      </c>
      <c r="M1126" s="7" t="s">
        <v>1518</v>
      </c>
      <c r="N1126" s="7" t="s">
        <v>2871</v>
      </c>
      <c r="O1126" s="7">
        <v>286.32</v>
      </c>
      <c r="P1126" s="7">
        <v>2</v>
      </c>
      <c r="Q1126" s="7">
        <v>57.24</v>
      </c>
      <c r="R1126" s="7">
        <v>16.29</v>
      </c>
      <c r="S1126" s="7" t="s">
        <v>2809</v>
      </c>
      <c r="T1126" s="7">
        <v>727</v>
      </c>
      <c r="U1126" s="7" t="s">
        <v>350</v>
      </c>
      <c r="V1126" s="7" t="s">
        <v>375</v>
      </c>
      <c r="W1126" s="8" t="s">
        <v>41</v>
      </c>
      <c r="X1126" s="3">
        <v>44465</v>
      </c>
      <c r="Y1126" s="4" t="str">
        <f>TEXT(India_Data[[#This Row],[Order Date]],"YYYY")</f>
        <v>2021</v>
      </c>
      <c r="Z1126" s="4" t="str">
        <f>TEXT(India_Data[[#This Row],[Order Date]],"dddd")</f>
        <v>Sunday</v>
      </c>
      <c r="AA1126" s="4" t="str">
        <f>TEXT(India_Data[[#This Row],[Order Date]],"MMMM")</f>
        <v>September</v>
      </c>
      <c r="AB1126" s="4">
        <v>44469</v>
      </c>
      <c r="AC1126" t="str">
        <f>IF(OR(India_Data[[#This Row],[Dayname]]="Sunday",India_Data[[#This Row],[Dayname]]="Saturday"),"Weekend","Weekday")</f>
        <v>Weekend</v>
      </c>
      <c r="AD1126">
        <f>WEEKDAY(India_Data[[#This Row],[Order Date]])</f>
        <v>1</v>
      </c>
      <c r="AE1126" t="str">
        <f>IF(OR(India_Data[[#This Row],[Column1]]=1,India_Data[[#This Row],[Column1]]=7),"Weekend","Weekday")</f>
        <v>Weekend</v>
      </c>
      <c r="AF1126" s="15">
        <f>WEEKDAY(India_Data[[#This Row],[Order Date]],2)</f>
        <v>7</v>
      </c>
      <c r="AG1126" s="15" t="str">
        <f>IF(India_Data[[#This Row],[Column3]]&gt;5,"Weekend","weekday")</f>
        <v>Weekend</v>
      </c>
    </row>
    <row r="1127" spans="1:33" x14ac:dyDescent="0.35">
      <c r="A1127" s="9">
        <v>1126</v>
      </c>
      <c r="B1127" s="7" t="s">
        <v>2421</v>
      </c>
      <c r="C1127" s="7" t="s">
        <v>26</v>
      </c>
      <c r="D1127" s="7" t="s">
        <v>2422</v>
      </c>
      <c r="E1127" s="7" t="s">
        <v>2423</v>
      </c>
      <c r="F1127" s="7" t="s">
        <v>171</v>
      </c>
      <c r="G1127" s="7" t="s">
        <v>645</v>
      </c>
      <c r="H1127" s="7" t="s">
        <v>563</v>
      </c>
      <c r="I1127" s="7" t="s">
        <v>32</v>
      </c>
      <c r="J1127" s="7" t="s">
        <v>54</v>
      </c>
      <c r="K1127" s="7" t="s">
        <v>1784</v>
      </c>
      <c r="L1127" s="7" t="s">
        <v>1508</v>
      </c>
      <c r="M1127" s="7" t="s">
        <v>1509</v>
      </c>
      <c r="N1127" s="7" t="s">
        <v>1785</v>
      </c>
      <c r="O1127" s="7">
        <v>434.16</v>
      </c>
      <c r="P1127" s="7">
        <v>3</v>
      </c>
      <c r="Q1127" s="7">
        <v>73.8</v>
      </c>
      <c r="R1127" s="7">
        <v>56.04</v>
      </c>
      <c r="S1127" s="7" t="s">
        <v>2337</v>
      </c>
      <c r="T1127" s="7">
        <v>385</v>
      </c>
      <c r="U1127" s="7" t="s">
        <v>350</v>
      </c>
      <c r="V1127" s="7" t="s">
        <v>356</v>
      </c>
      <c r="W1127" s="8" t="s">
        <v>41</v>
      </c>
      <c r="X1127" s="3">
        <v>44369</v>
      </c>
      <c r="Y1127" s="4" t="str">
        <f>TEXT(India_Data[[#This Row],[Order Date]],"YYYY")</f>
        <v>2021</v>
      </c>
      <c r="Z1127" s="4" t="str">
        <f>TEXT(India_Data[[#This Row],[Order Date]],"dddd")</f>
        <v>Tuesday</v>
      </c>
      <c r="AA1127" s="4" t="str">
        <f>TEXT(India_Data[[#This Row],[Order Date]],"MMMM")</f>
        <v>June</v>
      </c>
      <c r="AB1127" s="4">
        <v>44373</v>
      </c>
      <c r="AC1127" t="str">
        <f>IF(OR(India_Data[[#This Row],[Dayname]]="Sunday",India_Data[[#This Row],[Dayname]]="Saturday"),"Weekend","Weekday")</f>
        <v>Weekday</v>
      </c>
      <c r="AD1127">
        <f>WEEKDAY(India_Data[[#This Row],[Order Date]])</f>
        <v>3</v>
      </c>
      <c r="AE1127" t="str">
        <f>IF(OR(India_Data[[#This Row],[Column1]]=1,India_Data[[#This Row],[Column1]]=7),"Weekend","Weekday")</f>
        <v>Weekday</v>
      </c>
      <c r="AF1127" s="15">
        <f>WEEKDAY(India_Data[[#This Row],[Order Date]],2)</f>
        <v>2</v>
      </c>
      <c r="AG1127" s="15" t="str">
        <f>IF(India_Data[[#This Row],[Column3]]&gt;5,"Weekend","weekday")</f>
        <v>weekday</v>
      </c>
    </row>
    <row r="1128" spans="1:33" x14ac:dyDescent="0.35">
      <c r="A1128" s="9">
        <v>1127</v>
      </c>
      <c r="B1128" s="7" t="s">
        <v>2415</v>
      </c>
      <c r="C1128" s="7" t="s">
        <v>26</v>
      </c>
      <c r="D1128" s="7" t="s">
        <v>1212</v>
      </c>
      <c r="E1128" s="7" t="s">
        <v>1213</v>
      </c>
      <c r="F1128" s="7" t="s">
        <v>171</v>
      </c>
      <c r="G1128" s="7" t="s">
        <v>562</v>
      </c>
      <c r="H1128" s="7" t="s">
        <v>563</v>
      </c>
      <c r="I1128" s="7" t="s">
        <v>32</v>
      </c>
      <c r="J1128" s="7" t="s">
        <v>54</v>
      </c>
      <c r="K1128" s="7" t="s">
        <v>2632</v>
      </c>
      <c r="L1128" s="7" t="s">
        <v>1508</v>
      </c>
      <c r="M1128" s="7" t="s">
        <v>1509</v>
      </c>
      <c r="N1128" s="7" t="s">
        <v>2633</v>
      </c>
      <c r="O1128" s="7">
        <v>341.46</v>
      </c>
      <c r="P1128" s="7">
        <v>2</v>
      </c>
      <c r="Q1128" s="7">
        <v>88.74</v>
      </c>
      <c r="R1128" s="7">
        <v>27.28</v>
      </c>
      <c r="S1128" s="7" t="s">
        <v>2337</v>
      </c>
      <c r="T1128" s="7">
        <v>455</v>
      </c>
      <c r="U1128" s="7" t="s">
        <v>350</v>
      </c>
      <c r="V1128" s="7" t="s">
        <v>375</v>
      </c>
      <c r="W1128" s="8" t="s">
        <v>41</v>
      </c>
      <c r="X1128" s="3">
        <v>45281</v>
      </c>
      <c r="Y1128" s="4" t="str">
        <f>TEXT(India_Data[[#This Row],[Order Date]],"YYYY")</f>
        <v>2023</v>
      </c>
      <c r="Z1128" s="4" t="str">
        <f>TEXT(India_Data[[#This Row],[Order Date]],"dddd")</f>
        <v>Thursday</v>
      </c>
      <c r="AA1128" s="4" t="str">
        <f>TEXT(India_Data[[#This Row],[Order Date]],"MMMM")</f>
        <v>December</v>
      </c>
      <c r="AB1128" s="4">
        <v>45286</v>
      </c>
      <c r="AC1128" t="str">
        <f>IF(OR(India_Data[[#This Row],[Dayname]]="Sunday",India_Data[[#This Row],[Dayname]]="Saturday"),"Weekend","Weekday")</f>
        <v>Weekday</v>
      </c>
      <c r="AD1128">
        <f>WEEKDAY(India_Data[[#This Row],[Order Date]])</f>
        <v>5</v>
      </c>
      <c r="AE1128" t="str">
        <f>IF(OR(India_Data[[#This Row],[Column1]]=1,India_Data[[#This Row],[Column1]]=7),"Weekend","Weekday")</f>
        <v>Weekday</v>
      </c>
      <c r="AF1128" s="15">
        <f>WEEKDAY(India_Data[[#This Row],[Order Date]],2)</f>
        <v>4</v>
      </c>
      <c r="AG1128" s="15" t="str">
        <f>IF(India_Data[[#This Row],[Column3]]&gt;5,"Weekend","weekday")</f>
        <v>weekday</v>
      </c>
    </row>
    <row r="1129" spans="1:33" x14ac:dyDescent="0.35">
      <c r="A1129" s="9">
        <v>1128</v>
      </c>
      <c r="B1129" s="7" t="s">
        <v>2596</v>
      </c>
      <c r="C1129" s="7" t="s">
        <v>26</v>
      </c>
      <c r="D1129" s="7" t="s">
        <v>2597</v>
      </c>
      <c r="E1129" s="7" t="s">
        <v>2598</v>
      </c>
      <c r="F1129" s="7" t="s">
        <v>171</v>
      </c>
      <c r="G1129" s="7" t="s">
        <v>191</v>
      </c>
      <c r="H1129" s="7" t="s">
        <v>63</v>
      </c>
      <c r="I1129" s="7" t="s">
        <v>32</v>
      </c>
      <c r="J1129" s="7" t="s">
        <v>54</v>
      </c>
      <c r="K1129" s="7" t="s">
        <v>2634</v>
      </c>
      <c r="L1129" s="7" t="s">
        <v>1508</v>
      </c>
      <c r="M1129" s="7" t="s">
        <v>1509</v>
      </c>
      <c r="N1129" s="7" t="s">
        <v>2635</v>
      </c>
      <c r="O1129" s="7">
        <v>168.3</v>
      </c>
      <c r="P1129" s="7">
        <v>1</v>
      </c>
      <c r="Q1129" s="7">
        <v>79.08</v>
      </c>
      <c r="R1129" s="7">
        <v>14.76</v>
      </c>
      <c r="S1129" s="7" t="s">
        <v>2337</v>
      </c>
      <c r="T1129" s="7">
        <v>384</v>
      </c>
      <c r="U1129" s="7" t="s">
        <v>350</v>
      </c>
      <c r="V1129" s="7" t="s">
        <v>362</v>
      </c>
      <c r="W1129" s="8" t="s">
        <v>58</v>
      </c>
      <c r="X1129" s="3">
        <v>45102</v>
      </c>
      <c r="Y1129" s="4" t="str">
        <f>TEXT(India_Data[[#This Row],[Order Date]],"YYYY")</f>
        <v>2023</v>
      </c>
      <c r="Z1129" s="4" t="str">
        <f>TEXT(India_Data[[#This Row],[Order Date]],"dddd")</f>
        <v>Sunday</v>
      </c>
      <c r="AA1129" s="4" t="str">
        <f>TEXT(India_Data[[#This Row],[Order Date]],"MMMM")</f>
        <v>June</v>
      </c>
      <c r="AB1129" s="4">
        <v>44933</v>
      </c>
      <c r="AC1129" t="str">
        <f>IF(OR(India_Data[[#This Row],[Dayname]]="Sunday",India_Data[[#This Row],[Dayname]]="Saturday"),"Weekend","Weekday")</f>
        <v>Weekend</v>
      </c>
      <c r="AD1129">
        <f>WEEKDAY(India_Data[[#This Row],[Order Date]])</f>
        <v>1</v>
      </c>
      <c r="AE1129" t="str">
        <f>IF(OR(India_Data[[#This Row],[Column1]]=1,India_Data[[#This Row],[Column1]]=7),"Weekend","Weekday")</f>
        <v>Weekend</v>
      </c>
      <c r="AF1129" s="15">
        <f>WEEKDAY(India_Data[[#This Row],[Order Date]],2)</f>
        <v>7</v>
      </c>
      <c r="AG1129" s="15" t="str">
        <f>IF(India_Data[[#This Row],[Column3]]&gt;5,"Weekend","weekday")</f>
        <v>Weekend</v>
      </c>
    </row>
    <row r="1130" spans="1:33" x14ac:dyDescent="0.35">
      <c r="A1130" s="9">
        <v>1129</v>
      </c>
      <c r="B1130" s="7" t="s">
        <v>2424</v>
      </c>
      <c r="C1130" s="7" t="s">
        <v>26</v>
      </c>
      <c r="D1130" s="7" t="s">
        <v>2425</v>
      </c>
      <c r="E1130" s="7" t="s">
        <v>2426</v>
      </c>
      <c r="F1130" s="7" t="s">
        <v>171</v>
      </c>
      <c r="G1130" s="7" t="s">
        <v>657</v>
      </c>
      <c r="H1130" s="7" t="s">
        <v>143</v>
      </c>
      <c r="I1130" s="7" t="s">
        <v>32</v>
      </c>
      <c r="J1130" s="7" t="s">
        <v>33</v>
      </c>
      <c r="K1130" s="7" t="s">
        <v>2636</v>
      </c>
      <c r="L1130" s="7" t="s">
        <v>1508</v>
      </c>
      <c r="M1130" s="7" t="s">
        <v>1548</v>
      </c>
      <c r="N1130" s="7" t="s">
        <v>2637</v>
      </c>
      <c r="O1130" s="7">
        <v>100.5</v>
      </c>
      <c r="P1130" s="7">
        <v>2</v>
      </c>
      <c r="Q1130" s="7">
        <v>17.04</v>
      </c>
      <c r="R1130" s="7">
        <v>5.9</v>
      </c>
      <c r="S1130" s="7" t="s">
        <v>2337</v>
      </c>
      <c r="T1130" s="7">
        <v>696</v>
      </c>
      <c r="U1130" s="7" t="s">
        <v>350</v>
      </c>
      <c r="V1130" s="7" t="s">
        <v>351</v>
      </c>
      <c r="W1130" s="8" t="s">
        <v>41</v>
      </c>
      <c r="X1130" s="3">
        <v>44600</v>
      </c>
      <c r="Y1130" s="4" t="str">
        <f>TEXT(India_Data[[#This Row],[Order Date]],"YYYY")</f>
        <v>2022</v>
      </c>
      <c r="Z1130" s="4" t="str">
        <f>TEXT(India_Data[[#This Row],[Order Date]],"dddd")</f>
        <v>Tuesday</v>
      </c>
      <c r="AA1130" s="4" t="str">
        <f>TEXT(India_Data[[#This Row],[Order Date]],"MMMM")</f>
        <v>February</v>
      </c>
      <c r="AB1130" s="4">
        <v>44781</v>
      </c>
      <c r="AC1130" t="str">
        <f>IF(OR(India_Data[[#This Row],[Dayname]]="Sunday",India_Data[[#This Row],[Dayname]]="Saturday"),"Weekend","Weekday")</f>
        <v>Weekday</v>
      </c>
      <c r="AD1130">
        <f>WEEKDAY(India_Data[[#This Row],[Order Date]])</f>
        <v>3</v>
      </c>
      <c r="AE1130" t="str">
        <f>IF(OR(India_Data[[#This Row],[Column1]]=1,India_Data[[#This Row],[Column1]]=7),"Weekend","Weekday")</f>
        <v>Weekday</v>
      </c>
      <c r="AF1130" s="15">
        <f>WEEKDAY(India_Data[[#This Row],[Order Date]],2)</f>
        <v>2</v>
      </c>
      <c r="AG1130" s="15" t="str">
        <f>IF(India_Data[[#This Row],[Column3]]&gt;5,"Weekend","weekday")</f>
        <v>weekday</v>
      </c>
    </row>
    <row r="1131" spans="1:33" x14ac:dyDescent="0.35">
      <c r="A1131" s="9">
        <v>1130</v>
      </c>
      <c r="B1131" s="7" t="s">
        <v>2596</v>
      </c>
      <c r="C1131" s="7" t="s">
        <v>26</v>
      </c>
      <c r="D1131" s="7" t="s">
        <v>2597</v>
      </c>
      <c r="E1131" s="7" t="s">
        <v>2598</v>
      </c>
      <c r="F1131" s="7" t="s">
        <v>171</v>
      </c>
      <c r="G1131" s="7" t="s">
        <v>191</v>
      </c>
      <c r="H1131" s="7" t="s">
        <v>63</v>
      </c>
      <c r="I1131" s="7" t="s">
        <v>32</v>
      </c>
      <c r="J1131" s="7" t="s">
        <v>54</v>
      </c>
      <c r="K1131" s="7" t="s">
        <v>1583</v>
      </c>
      <c r="L1131" s="7" t="s">
        <v>1508</v>
      </c>
      <c r="M1131" s="7" t="s">
        <v>1518</v>
      </c>
      <c r="N1131" s="7" t="s">
        <v>1584</v>
      </c>
      <c r="O1131" s="7">
        <v>1869.72</v>
      </c>
      <c r="P1131" s="7">
        <v>4</v>
      </c>
      <c r="Q1131" s="7">
        <v>878.76</v>
      </c>
      <c r="R1131" s="7">
        <v>169.79</v>
      </c>
      <c r="S1131" s="7" t="s">
        <v>2337</v>
      </c>
      <c r="T1131" s="7">
        <v>143</v>
      </c>
      <c r="U1131" s="7" t="s">
        <v>350</v>
      </c>
      <c r="V1131" s="7" t="s">
        <v>356</v>
      </c>
      <c r="W1131" s="8" t="s">
        <v>58</v>
      </c>
      <c r="X1131" s="3">
        <v>45095</v>
      </c>
      <c r="Y1131" s="4" t="str">
        <f>TEXT(India_Data[[#This Row],[Order Date]],"YYYY")</f>
        <v>2023</v>
      </c>
      <c r="Z1131" s="4" t="str">
        <f>TEXT(India_Data[[#This Row],[Order Date]],"dddd")</f>
        <v>Sunday</v>
      </c>
      <c r="AA1131" s="4" t="str">
        <f>TEXT(India_Data[[#This Row],[Order Date]],"MMMM")</f>
        <v>June</v>
      </c>
      <c r="AB1131" s="4">
        <v>45099</v>
      </c>
      <c r="AC1131" t="str">
        <f>IF(OR(India_Data[[#This Row],[Dayname]]="Sunday",India_Data[[#This Row],[Dayname]]="Saturday"),"Weekend","Weekday")</f>
        <v>Weekend</v>
      </c>
      <c r="AD1131">
        <f>WEEKDAY(India_Data[[#This Row],[Order Date]])</f>
        <v>1</v>
      </c>
      <c r="AE1131" t="str">
        <f>IF(OR(India_Data[[#This Row],[Column1]]=1,India_Data[[#This Row],[Column1]]=7),"Weekend","Weekday")</f>
        <v>Weekend</v>
      </c>
      <c r="AF1131" s="15">
        <f>WEEKDAY(India_Data[[#This Row],[Order Date]],2)</f>
        <v>7</v>
      </c>
      <c r="AG1131" s="15" t="str">
        <f>IF(India_Data[[#This Row],[Column3]]&gt;5,"Weekend","weekday")</f>
        <v>Weekend</v>
      </c>
    </row>
    <row r="1132" spans="1:33" x14ac:dyDescent="0.35">
      <c r="A1132" s="9">
        <v>1131</v>
      </c>
      <c r="B1132" s="7" t="s">
        <v>2353</v>
      </c>
      <c r="C1132" s="7" t="s">
        <v>26</v>
      </c>
      <c r="D1132" s="7" t="s">
        <v>2354</v>
      </c>
      <c r="E1132" s="7" t="s">
        <v>2355</v>
      </c>
      <c r="F1132" s="7" t="s">
        <v>171</v>
      </c>
      <c r="G1132" s="7" t="s">
        <v>507</v>
      </c>
      <c r="H1132" s="7" t="s">
        <v>312</v>
      </c>
      <c r="I1132" s="7" t="s">
        <v>32</v>
      </c>
      <c r="J1132" s="7" t="s">
        <v>180</v>
      </c>
      <c r="K1132" s="7" t="s">
        <v>1615</v>
      </c>
      <c r="L1132" s="7" t="s">
        <v>1508</v>
      </c>
      <c r="M1132" s="7" t="s">
        <v>1518</v>
      </c>
      <c r="N1132" s="7" t="s">
        <v>1616</v>
      </c>
      <c r="O1132" s="7">
        <v>176.4</v>
      </c>
      <c r="P1132" s="7">
        <v>2</v>
      </c>
      <c r="Q1132" s="7">
        <v>82.86</v>
      </c>
      <c r="R1132" s="7">
        <v>9.44</v>
      </c>
      <c r="S1132" s="7" t="s">
        <v>2337</v>
      </c>
      <c r="T1132" s="7">
        <v>431</v>
      </c>
      <c r="U1132" s="7" t="s">
        <v>350</v>
      </c>
      <c r="V1132" s="7" t="s">
        <v>375</v>
      </c>
      <c r="W1132" s="8" t="s">
        <v>41</v>
      </c>
      <c r="X1132" s="3">
        <v>45290</v>
      </c>
      <c r="Y1132" s="4" t="str">
        <f>TEXT(India_Data[[#This Row],[Order Date]],"YYYY")</f>
        <v>2023</v>
      </c>
      <c r="Z1132" s="4" t="str">
        <f>TEXT(India_Data[[#This Row],[Order Date]],"dddd")</f>
        <v>Saturday</v>
      </c>
      <c r="AA1132" s="4" t="str">
        <f>TEXT(India_Data[[#This Row],[Order Date]],"MMMM")</f>
        <v>December</v>
      </c>
      <c r="AB1132" s="4">
        <v>45383</v>
      </c>
      <c r="AC1132" t="str">
        <f>IF(OR(India_Data[[#This Row],[Dayname]]="Sunday",India_Data[[#This Row],[Dayname]]="Saturday"),"Weekend","Weekday")</f>
        <v>Weekend</v>
      </c>
      <c r="AD1132">
        <f>WEEKDAY(India_Data[[#This Row],[Order Date]])</f>
        <v>7</v>
      </c>
      <c r="AE1132" t="str">
        <f>IF(OR(India_Data[[#This Row],[Column1]]=1,India_Data[[#This Row],[Column1]]=7),"Weekend","Weekday")</f>
        <v>Weekend</v>
      </c>
      <c r="AF1132" s="15">
        <f>WEEKDAY(India_Data[[#This Row],[Order Date]],2)</f>
        <v>6</v>
      </c>
      <c r="AG1132" s="15" t="str">
        <f>IF(India_Data[[#This Row],[Column3]]&gt;5,"Weekend","weekday")</f>
        <v>Weekend</v>
      </c>
    </row>
    <row r="1133" spans="1:33" x14ac:dyDescent="0.35">
      <c r="A1133" s="9">
        <v>1132</v>
      </c>
      <c r="B1133" s="7" t="s">
        <v>2507</v>
      </c>
      <c r="C1133" s="7" t="s">
        <v>26</v>
      </c>
      <c r="D1133" s="7" t="s">
        <v>2508</v>
      </c>
      <c r="E1133" s="7" t="s">
        <v>2509</v>
      </c>
      <c r="F1133" s="7" t="s">
        <v>171</v>
      </c>
      <c r="G1133" s="7" t="s">
        <v>117</v>
      </c>
      <c r="H1133" s="7" t="s">
        <v>143</v>
      </c>
      <c r="I1133" s="7" t="s">
        <v>32</v>
      </c>
      <c r="J1133" s="7" t="s">
        <v>33</v>
      </c>
      <c r="K1133" s="7" t="s">
        <v>2112</v>
      </c>
      <c r="L1133" s="7" t="s">
        <v>1942</v>
      </c>
      <c r="M1133" s="7" t="s">
        <v>1969</v>
      </c>
      <c r="N1133" s="7" t="s">
        <v>2113</v>
      </c>
      <c r="O1133" s="7">
        <v>4518.78</v>
      </c>
      <c r="P1133" s="7">
        <v>7</v>
      </c>
      <c r="Q1133" s="7">
        <v>632.52</v>
      </c>
      <c r="R1133" s="7">
        <v>658.69</v>
      </c>
      <c r="S1133" s="7" t="s">
        <v>2337</v>
      </c>
      <c r="T1133" s="7">
        <v>30</v>
      </c>
      <c r="U1133" s="7" t="s">
        <v>350</v>
      </c>
      <c r="V1133" s="7" t="s">
        <v>362</v>
      </c>
      <c r="W1133" s="8" t="s">
        <v>41</v>
      </c>
      <c r="X1133" s="3">
        <v>45425</v>
      </c>
      <c r="Y1133" s="4" t="str">
        <f>TEXT(India_Data[[#This Row],[Order Date]],"YYYY")</f>
        <v>2024</v>
      </c>
      <c r="Z1133" s="4" t="str">
        <f>TEXT(India_Data[[#This Row],[Order Date]],"dddd")</f>
        <v>Monday</v>
      </c>
      <c r="AA1133" s="4" t="str">
        <f>TEXT(India_Data[[#This Row],[Order Date]],"MMMM")</f>
        <v>May</v>
      </c>
      <c r="AB1133" s="4">
        <v>45429</v>
      </c>
      <c r="AC1133" t="str">
        <f>IF(OR(India_Data[[#This Row],[Dayname]]="Sunday",India_Data[[#This Row],[Dayname]]="Saturday"),"Weekend","Weekday")</f>
        <v>Weekday</v>
      </c>
      <c r="AD1133">
        <f>WEEKDAY(India_Data[[#This Row],[Order Date]])</f>
        <v>2</v>
      </c>
      <c r="AE1133" t="str">
        <f>IF(OR(India_Data[[#This Row],[Column1]]=1,India_Data[[#This Row],[Column1]]=7),"Weekend","Weekday")</f>
        <v>Weekday</v>
      </c>
      <c r="AF1133" s="15">
        <f>WEEKDAY(India_Data[[#This Row],[Order Date]],2)</f>
        <v>1</v>
      </c>
      <c r="AG1133" s="15" t="str">
        <f>IF(India_Data[[#This Row],[Column3]]&gt;5,"Weekend","weekday")</f>
        <v>weekday</v>
      </c>
    </row>
    <row r="1134" spans="1:33" x14ac:dyDescent="0.35">
      <c r="A1134" s="9">
        <v>1133</v>
      </c>
      <c r="B1134" s="7" t="s">
        <v>2507</v>
      </c>
      <c r="C1134" s="7" t="s">
        <v>26</v>
      </c>
      <c r="D1134" s="7" t="s">
        <v>2508</v>
      </c>
      <c r="E1134" s="7" t="s">
        <v>2509</v>
      </c>
      <c r="F1134" s="7" t="s">
        <v>171</v>
      </c>
      <c r="G1134" s="7" t="s">
        <v>117</v>
      </c>
      <c r="H1134" s="7" t="s">
        <v>143</v>
      </c>
      <c r="I1134" s="7" t="s">
        <v>32</v>
      </c>
      <c r="J1134" s="7" t="s">
        <v>33</v>
      </c>
      <c r="K1134" s="7" t="s">
        <v>2033</v>
      </c>
      <c r="L1134" s="7" t="s">
        <v>1942</v>
      </c>
      <c r="M1134" s="7" t="s">
        <v>1969</v>
      </c>
      <c r="N1134" s="7" t="s">
        <v>2034</v>
      </c>
      <c r="O1134" s="7">
        <v>683.4</v>
      </c>
      <c r="P1134" s="7">
        <v>5</v>
      </c>
      <c r="Q1134" s="7">
        <v>34.049999999999997</v>
      </c>
      <c r="R1134" s="7">
        <v>68.42</v>
      </c>
      <c r="S1134" s="7" t="s">
        <v>2337</v>
      </c>
      <c r="T1134" s="7">
        <v>779</v>
      </c>
      <c r="U1134" s="7" t="s">
        <v>350</v>
      </c>
      <c r="V1134" s="7" t="s">
        <v>351</v>
      </c>
      <c r="W1134" s="8" t="s">
        <v>58</v>
      </c>
      <c r="X1134" s="3">
        <v>45544</v>
      </c>
      <c r="Y1134" s="4" t="str">
        <f>TEXT(India_Data[[#This Row],[Order Date]],"YYYY")</f>
        <v>2024</v>
      </c>
      <c r="Z1134" s="4" t="str">
        <f>TEXT(India_Data[[#This Row],[Order Date]],"dddd")</f>
        <v>Monday</v>
      </c>
      <c r="AA1134" s="4" t="str">
        <f>TEXT(India_Data[[#This Row],[Order Date]],"MMMM")</f>
        <v>September</v>
      </c>
      <c r="AB1134" s="4">
        <v>45549</v>
      </c>
      <c r="AC1134" t="str">
        <f>IF(OR(India_Data[[#This Row],[Dayname]]="Sunday",India_Data[[#This Row],[Dayname]]="Saturday"),"Weekend","Weekday")</f>
        <v>Weekday</v>
      </c>
      <c r="AD1134">
        <f>WEEKDAY(India_Data[[#This Row],[Order Date]])</f>
        <v>2</v>
      </c>
      <c r="AE1134" t="str">
        <f>IF(OR(India_Data[[#This Row],[Column1]]=1,India_Data[[#This Row],[Column1]]=7),"Weekend","Weekday")</f>
        <v>Weekday</v>
      </c>
      <c r="AF1134" s="15">
        <f>WEEKDAY(India_Data[[#This Row],[Order Date]],2)</f>
        <v>1</v>
      </c>
      <c r="AG1134" s="15" t="str">
        <f>IF(India_Data[[#This Row],[Column3]]&gt;5,"Weekend","weekday")</f>
        <v>weekday</v>
      </c>
    </row>
    <row r="1135" spans="1:33" x14ac:dyDescent="0.35">
      <c r="A1135" s="9">
        <v>1134</v>
      </c>
      <c r="B1135" s="7" t="s">
        <v>2638</v>
      </c>
      <c r="C1135" s="7" t="s">
        <v>26</v>
      </c>
      <c r="D1135" s="7" t="s">
        <v>2639</v>
      </c>
      <c r="E1135" s="7" t="s">
        <v>2640</v>
      </c>
      <c r="F1135" s="7" t="s">
        <v>171</v>
      </c>
      <c r="G1135" s="7" t="s">
        <v>191</v>
      </c>
      <c r="H1135" s="7" t="s">
        <v>63</v>
      </c>
      <c r="I1135" s="7" t="s">
        <v>32</v>
      </c>
      <c r="J1135" s="7" t="s">
        <v>54</v>
      </c>
      <c r="K1135" s="7" t="s">
        <v>2641</v>
      </c>
      <c r="L1135" s="7" t="s">
        <v>1942</v>
      </c>
      <c r="M1135" s="7" t="s">
        <v>1969</v>
      </c>
      <c r="N1135" s="7" t="s">
        <v>2642</v>
      </c>
      <c r="O1135" s="7">
        <v>369.45</v>
      </c>
      <c r="P1135" s="7">
        <v>3</v>
      </c>
      <c r="Q1135" s="7">
        <v>84.96</v>
      </c>
      <c r="R1135" s="7">
        <v>58.13</v>
      </c>
      <c r="S1135" s="7" t="s">
        <v>2337</v>
      </c>
      <c r="T1135" s="7">
        <v>494</v>
      </c>
      <c r="U1135" s="7" t="s">
        <v>350</v>
      </c>
      <c r="V1135" s="7" t="s">
        <v>356</v>
      </c>
      <c r="W1135" s="8" t="s">
        <v>58</v>
      </c>
      <c r="X1135" s="3">
        <v>45454</v>
      </c>
      <c r="Y1135" s="4" t="str">
        <f>TEXT(India_Data[[#This Row],[Order Date]],"YYYY")</f>
        <v>2024</v>
      </c>
      <c r="Z1135" s="4" t="str">
        <f>TEXT(India_Data[[#This Row],[Order Date]],"dddd")</f>
        <v>Tuesday</v>
      </c>
      <c r="AA1135" s="4" t="str">
        <f>TEXT(India_Data[[#This Row],[Order Date]],"MMMM")</f>
        <v>June</v>
      </c>
      <c r="AB1135" s="4">
        <v>45607</v>
      </c>
      <c r="AC1135" t="str">
        <f>IF(OR(India_Data[[#This Row],[Dayname]]="Sunday",India_Data[[#This Row],[Dayname]]="Saturday"),"Weekend","Weekday")</f>
        <v>Weekday</v>
      </c>
      <c r="AD1135">
        <f>WEEKDAY(India_Data[[#This Row],[Order Date]])</f>
        <v>3</v>
      </c>
      <c r="AE1135" t="str">
        <f>IF(OR(India_Data[[#This Row],[Column1]]=1,India_Data[[#This Row],[Column1]]=7),"Weekend","Weekday")</f>
        <v>Weekday</v>
      </c>
      <c r="AF1135" s="15">
        <f>WEEKDAY(India_Data[[#This Row],[Order Date]],2)</f>
        <v>2</v>
      </c>
      <c r="AG1135" s="15" t="str">
        <f>IF(India_Data[[#This Row],[Column3]]&gt;5,"Weekend","weekday")</f>
        <v>weekday</v>
      </c>
    </row>
    <row r="1136" spans="1:33" x14ac:dyDescent="0.35">
      <c r="A1136" s="9">
        <v>1135</v>
      </c>
      <c r="B1136" s="7" t="s">
        <v>2418</v>
      </c>
      <c r="C1136" s="7" t="s">
        <v>26</v>
      </c>
      <c r="D1136" s="7" t="s">
        <v>2010</v>
      </c>
      <c r="E1136" s="7" t="s">
        <v>2011</v>
      </c>
      <c r="F1136" s="7" t="s">
        <v>171</v>
      </c>
      <c r="G1136" s="7" t="s">
        <v>1154</v>
      </c>
      <c r="H1136" s="7" t="s">
        <v>563</v>
      </c>
      <c r="I1136" s="7" t="s">
        <v>32</v>
      </c>
      <c r="J1136" s="7" t="s">
        <v>54</v>
      </c>
      <c r="K1136" s="7" t="s">
        <v>2553</v>
      </c>
      <c r="L1136" s="7" t="s">
        <v>1942</v>
      </c>
      <c r="M1136" s="7" t="s">
        <v>1969</v>
      </c>
      <c r="N1136" s="7" t="s">
        <v>2554</v>
      </c>
      <c r="O1136" s="7">
        <v>340.35</v>
      </c>
      <c r="P1136" s="7">
        <v>5</v>
      </c>
      <c r="Q1136" s="7">
        <v>33.9</v>
      </c>
      <c r="R1136" s="7">
        <v>56.5</v>
      </c>
      <c r="S1136" s="7" t="s">
        <v>2337</v>
      </c>
      <c r="T1136" s="7">
        <v>460</v>
      </c>
      <c r="U1136" s="7" t="s">
        <v>350</v>
      </c>
      <c r="V1136" s="7" t="s">
        <v>362</v>
      </c>
      <c r="W1136" s="8" t="s">
        <v>41</v>
      </c>
      <c r="X1136" s="3">
        <v>45454</v>
      </c>
      <c r="Y1136" s="4" t="str">
        <f>TEXT(India_Data[[#This Row],[Order Date]],"YYYY")</f>
        <v>2024</v>
      </c>
      <c r="Z1136" s="4" t="str">
        <f>TEXT(India_Data[[#This Row],[Order Date]],"dddd")</f>
        <v>Tuesday</v>
      </c>
      <c r="AA1136" s="4" t="str">
        <f>TEXT(India_Data[[#This Row],[Order Date]],"MMMM")</f>
        <v>June</v>
      </c>
      <c r="AB1136" s="4">
        <v>45607</v>
      </c>
      <c r="AC1136" t="str">
        <f>IF(OR(India_Data[[#This Row],[Dayname]]="Sunday",India_Data[[#This Row],[Dayname]]="Saturday"),"Weekend","Weekday")</f>
        <v>Weekday</v>
      </c>
      <c r="AD1136">
        <f>WEEKDAY(India_Data[[#This Row],[Order Date]])</f>
        <v>3</v>
      </c>
      <c r="AE1136" t="str">
        <f>IF(OR(India_Data[[#This Row],[Column1]]=1,India_Data[[#This Row],[Column1]]=7),"Weekend","Weekday")</f>
        <v>Weekday</v>
      </c>
      <c r="AF1136" s="15">
        <f>WEEKDAY(India_Data[[#This Row],[Order Date]],2)</f>
        <v>2</v>
      </c>
      <c r="AG1136" s="15" t="str">
        <f>IF(India_Data[[#This Row],[Column3]]&gt;5,"Weekend","weekday")</f>
        <v>weekday</v>
      </c>
    </row>
    <row r="1137" spans="1:33" x14ac:dyDescent="0.35">
      <c r="A1137" s="9">
        <v>1136</v>
      </c>
      <c r="B1137" s="7" t="s">
        <v>2643</v>
      </c>
      <c r="C1137" s="7" t="s">
        <v>26</v>
      </c>
      <c r="D1137" s="7" t="s">
        <v>857</v>
      </c>
      <c r="E1137" s="7" t="s">
        <v>858</v>
      </c>
      <c r="F1137" s="7" t="s">
        <v>171</v>
      </c>
      <c r="G1137" s="7" t="s">
        <v>913</v>
      </c>
      <c r="H1137" s="7" t="s">
        <v>136</v>
      </c>
      <c r="I1137" s="7" t="s">
        <v>32</v>
      </c>
      <c r="J1137" s="7" t="s">
        <v>54</v>
      </c>
      <c r="K1137" s="7" t="s">
        <v>2644</v>
      </c>
      <c r="L1137" s="7" t="s">
        <v>1942</v>
      </c>
      <c r="M1137" s="7" t="s">
        <v>1969</v>
      </c>
      <c r="N1137" s="7" t="s">
        <v>2645</v>
      </c>
      <c r="O1137" s="7">
        <v>219.33</v>
      </c>
      <c r="P1137" s="7">
        <v>3</v>
      </c>
      <c r="Q1137" s="7">
        <v>78.930000000000007</v>
      </c>
      <c r="R1137" s="7">
        <v>11.59</v>
      </c>
      <c r="S1137" s="7" t="s">
        <v>2337</v>
      </c>
      <c r="T1137" s="7">
        <v>245</v>
      </c>
      <c r="U1137" s="7" t="s">
        <v>350</v>
      </c>
      <c r="V1137" s="7" t="s">
        <v>351</v>
      </c>
      <c r="W1137" s="8" t="s">
        <v>58</v>
      </c>
      <c r="X1137" s="3">
        <v>44926</v>
      </c>
      <c r="Y1137" s="4" t="str">
        <f>TEXT(India_Data[[#This Row],[Order Date]],"YYYY")</f>
        <v>2022</v>
      </c>
      <c r="Z1137" s="4" t="str">
        <f>TEXT(India_Data[[#This Row],[Order Date]],"dddd")</f>
        <v>Saturday</v>
      </c>
      <c r="AA1137" s="4" t="str">
        <f>TEXT(India_Data[[#This Row],[Order Date]],"MMMM")</f>
        <v>December</v>
      </c>
      <c r="AB1137" s="4">
        <v>45047</v>
      </c>
      <c r="AC1137" t="str">
        <f>IF(OR(India_Data[[#This Row],[Dayname]]="Sunday",India_Data[[#This Row],[Dayname]]="Saturday"),"Weekend","Weekday")</f>
        <v>Weekend</v>
      </c>
      <c r="AD1137">
        <f>WEEKDAY(India_Data[[#This Row],[Order Date]])</f>
        <v>7</v>
      </c>
      <c r="AE1137" t="str">
        <f>IF(OR(India_Data[[#This Row],[Column1]]=1,India_Data[[#This Row],[Column1]]=7),"Weekend","Weekday")</f>
        <v>Weekend</v>
      </c>
      <c r="AF1137" s="15">
        <f>WEEKDAY(India_Data[[#This Row],[Order Date]],2)</f>
        <v>6</v>
      </c>
      <c r="AG1137" s="15" t="str">
        <f>IF(India_Data[[#This Row],[Column3]]&gt;5,"Weekend","weekday")</f>
        <v>Weekend</v>
      </c>
    </row>
    <row r="1138" spans="1:33" x14ac:dyDescent="0.35">
      <c r="A1138" s="9">
        <v>1137</v>
      </c>
      <c r="B1138" s="7" t="s">
        <v>2566</v>
      </c>
      <c r="C1138" s="7" t="s">
        <v>26</v>
      </c>
      <c r="D1138" s="7" t="s">
        <v>1012</v>
      </c>
      <c r="E1138" s="7" t="s">
        <v>1013</v>
      </c>
      <c r="F1138" s="7" t="s">
        <v>110</v>
      </c>
      <c r="G1138" s="7" t="s">
        <v>218</v>
      </c>
      <c r="H1138" s="7" t="s">
        <v>165</v>
      </c>
      <c r="I1138" s="7" t="s">
        <v>32</v>
      </c>
      <c r="J1138" s="7" t="s">
        <v>47</v>
      </c>
      <c r="K1138" s="7" t="s">
        <v>2183</v>
      </c>
      <c r="L1138" s="7" t="s">
        <v>1942</v>
      </c>
      <c r="M1138" s="7" t="s">
        <v>1969</v>
      </c>
      <c r="N1138" s="7" t="s">
        <v>2184</v>
      </c>
      <c r="O1138" s="7">
        <v>3271.2</v>
      </c>
      <c r="P1138" s="7">
        <v>5</v>
      </c>
      <c r="Q1138" s="7">
        <v>1341.15</v>
      </c>
      <c r="R1138" s="7">
        <v>232.45</v>
      </c>
      <c r="S1138" s="7" t="s">
        <v>2337</v>
      </c>
      <c r="T1138" s="7">
        <v>458</v>
      </c>
      <c r="U1138" s="7" t="s">
        <v>350</v>
      </c>
      <c r="V1138" s="7" t="s">
        <v>356</v>
      </c>
      <c r="W1138" s="8" t="s">
        <v>58</v>
      </c>
      <c r="X1138" s="3">
        <v>45399</v>
      </c>
      <c r="Y1138" s="4" t="str">
        <f>TEXT(India_Data[[#This Row],[Order Date]],"YYYY")</f>
        <v>2024</v>
      </c>
      <c r="Z1138" s="4" t="str">
        <f>TEXT(India_Data[[#This Row],[Order Date]],"dddd")</f>
        <v>Wednesday</v>
      </c>
      <c r="AA1138" s="4" t="str">
        <f>TEXT(India_Data[[#This Row],[Order Date]],"MMMM")</f>
        <v>April</v>
      </c>
      <c r="AB1138" s="4">
        <v>45403</v>
      </c>
      <c r="AC1138" t="str">
        <f>IF(OR(India_Data[[#This Row],[Dayname]]="Sunday",India_Data[[#This Row],[Dayname]]="Saturday"),"Weekend","Weekday")</f>
        <v>Weekday</v>
      </c>
      <c r="AD1138">
        <f>WEEKDAY(India_Data[[#This Row],[Order Date]])</f>
        <v>4</v>
      </c>
      <c r="AE1138" t="str">
        <f>IF(OR(India_Data[[#This Row],[Column1]]=1,India_Data[[#This Row],[Column1]]=7),"Weekend","Weekday")</f>
        <v>Weekday</v>
      </c>
      <c r="AF1138" s="15">
        <f>WEEKDAY(India_Data[[#This Row],[Order Date]],2)</f>
        <v>3</v>
      </c>
      <c r="AG1138" s="15" t="str">
        <f>IF(India_Data[[#This Row],[Column3]]&gt;5,"Weekend","weekday")</f>
        <v>weekday</v>
      </c>
    </row>
    <row r="1139" spans="1:33" x14ac:dyDescent="0.35">
      <c r="A1139" s="9">
        <v>1138</v>
      </c>
      <c r="B1139" s="7" t="s">
        <v>2573</v>
      </c>
      <c r="C1139" s="7" t="s">
        <v>26</v>
      </c>
      <c r="D1139" s="7" t="s">
        <v>2574</v>
      </c>
      <c r="E1139" s="7" t="s">
        <v>2575</v>
      </c>
      <c r="F1139" s="7" t="s">
        <v>110</v>
      </c>
      <c r="G1139" s="7" t="s">
        <v>150</v>
      </c>
      <c r="H1139" s="7" t="s">
        <v>46</v>
      </c>
      <c r="I1139" s="7" t="s">
        <v>32</v>
      </c>
      <c r="J1139" s="7" t="s">
        <v>47</v>
      </c>
      <c r="K1139" s="7" t="s">
        <v>2118</v>
      </c>
      <c r="L1139" s="7" t="s">
        <v>1942</v>
      </c>
      <c r="M1139" s="7" t="s">
        <v>1969</v>
      </c>
      <c r="N1139" s="7" t="s">
        <v>2119</v>
      </c>
      <c r="O1139" s="7">
        <v>1912.5</v>
      </c>
      <c r="P1139" s="7">
        <v>3</v>
      </c>
      <c r="Q1139" s="7">
        <v>210.33</v>
      </c>
      <c r="R1139" s="7">
        <v>161.94999999999999</v>
      </c>
      <c r="S1139" s="7" t="s">
        <v>2337</v>
      </c>
      <c r="T1139" s="7">
        <v>315</v>
      </c>
      <c r="U1139" s="7" t="s">
        <v>350</v>
      </c>
      <c r="V1139" s="7" t="s">
        <v>375</v>
      </c>
      <c r="W1139" s="8" t="s">
        <v>41</v>
      </c>
      <c r="X1139" s="3">
        <v>45467</v>
      </c>
      <c r="Y1139" s="4" t="str">
        <f>TEXT(India_Data[[#This Row],[Order Date]],"YYYY")</f>
        <v>2024</v>
      </c>
      <c r="Z1139" s="4" t="str">
        <f>TEXT(India_Data[[#This Row],[Order Date]],"dddd")</f>
        <v>Monday</v>
      </c>
      <c r="AA1139" s="4" t="str">
        <f>TEXT(India_Data[[#This Row],[Order Date]],"MMMM")</f>
        <v>June</v>
      </c>
      <c r="AB1139" s="4">
        <v>45473</v>
      </c>
      <c r="AC1139" t="str">
        <f>IF(OR(India_Data[[#This Row],[Dayname]]="Sunday",India_Data[[#This Row],[Dayname]]="Saturday"),"Weekend","Weekday")</f>
        <v>Weekday</v>
      </c>
      <c r="AD1139">
        <f>WEEKDAY(India_Data[[#This Row],[Order Date]])</f>
        <v>2</v>
      </c>
      <c r="AE1139" t="str">
        <f>IF(OR(India_Data[[#This Row],[Column1]]=1,India_Data[[#This Row],[Column1]]=7),"Weekend","Weekday")</f>
        <v>Weekday</v>
      </c>
      <c r="AF1139" s="15">
        <f>WEEKDAY(India_Data[[#This Row],[Order Date]],2)</f>
        <v>1</v>
      </c>
      <c r="AG1139" s="15" t="str">
        <f>IF(India_Data[[#This Row],[Column3]]&gt;5,"Weekend","weekday")</f>
        <v>weekday</v>
      </c>
    </row>
    <row r="1140" spans="1:33" x14ac:dyDescent="0.35">
      <c r="A1140" s="9">
        <v>1139</v>
      </c>
      <c r="B1140" s="7" t="s">
        <v>2439</v>
      </c>
      <c r="C1140" s="7" t="s">
        <v>26</v>
      </c>
      <c r="D1140" s="7" t="s">
        <v>2440</v>
      </c>
      <c r="E1140" s="7" t="s">
        <v>2441</v>
      </c>
      <c r="F1140" s="7" t="s">
        <v>29</v>
      </c>
      <c r="G1140" s="7" t="s">
        <v>712</v>
      </c>
      <c r="H1140" s="7" t="s">
        <v>512</v>
      </c>
      <c r="I1140" s="7" t="s">
        <v>32</v>
      </c>
      <c r="J1140" s="7" t="s">
        <v>180</v>
      </c>
      <c r="K1140" s="7" t="s">
        <v>2646</v>
      </c>
      <c r="L1140" s="7" t="s">
        <v>1508</v>
      </c>
      <c r="M1140" s="7" t="s">
        <v>1509</v>
      </c>
      <c r="N1140" s="7" t="s">
        <v>2647</v>
      </c>
      <c r="O1140" s="7">
        <v>2737.98</v>
      </c>
      <c r="P1140" s="7">
        <v>7</v>
      </c>
      <c r="Q1140" s="7">
        <v>301.14</v>
      </c>
      <c r="R1140" s="7">
        <v>136.46</v>
      </c>
      <c r="S1140" s="7" t="s">
        <v>2337</v>
      </c>
      <c r="T1140" s="7">
        <v>355</v>
      </c>
      <c r="U1140" s="7" t="s">
        <v>350</v>
      </c>
      <c r="V1140" s="7" t="s">
        <v>362</v>
      </c>
      <c r="W1140" s="8" t="s">
        <v>58</v>
      </c>
      <c r="X1140" s="3">
        <v>44296</v>
      </c>
      <c r="Y1140" s="4" t="str">
        <f>TEXT(India_Data[[#This Row],[Order Date]],"YYYY")</f>
        <v>2021</v>
      </c>
      <c r="Z1140" s="4" t="str">
        <f>TEXT(India_Data[[#This Row],[Order Date]],"dddd")</f>
        <v>Saturday</v>
      </c>
      <c r="AA1140" s="4" t="str">
        <f>TEXT(India_Data[[#This Row],[Order Date]],"MMMM")</f>
        <v>April</v>
      </c>
      <c r="AB1140" s="4">
        <v>44449</v>
      </c>
      <c r="AC1140" t="str">
        <f>IF(OR(India_Data[[#This Row],[Dayname]]="Sunday",India_Data[[#This Row],[Dayname]]="Saturday"),"Weekend","Weekday")</f>
        <v>Weekend</v>
      </c>
      <c r="AD1140">
        <f>WEEKDAY(India_Data[[#This Row],[Order Date]])</f>
        <v>7</v>
      </c>
      <c r="AE1140" t="str">
        <f>IF(OR(India_Data[[#This Row],[Column1]]=1,India_Data[[#This Row],[Column1]]=7),"Weekend","Weekday")</f>
        <v>Weekend</v>
      </c>
      <c r="AF1140" s="15">
        <f>WEEKDAY(India_Data[[#This Row],[Order Date]],2)</f>
        <v>6</v>
      </c>
      <c r="AG1140" s="15" t="str">
        <f>IF(India_Data[[#This Row],[Column3]]&gt;5,"Weekend","weekday")</f>
        <v>Weekend</v>
      </c>
    </row>
    <row r="1141" spans="1:33" x14ac:dyDescent="0.35">
      <c r="A1141" s="9">
        <v>1140</v>
      </c>
      <c r="B1141" s="7" t="s">
        <v>2648</v>
      </c>
      <c r="C1141" s="7" t="s">
        <v>26</v>
      </c>
      <c r="D1141" s="7" t="s">
        <v>87</v>
      </c>
      <c r="E1141" s="7" t="s">
        <v>88</v>
      </c>
      <c r="F1141" s="7" t="s">
        <v>29</v>
      </c>
      <c r="G1141" s="7" t="s">
        <v>1877</v>
      </c>
      <c r="H1141" s="7" t="s">
        <v>312</v>
      </c>
      <c r="I1141" s="7" t="s">
        <v>32</v>
      </c>
      <c r="J1141" s="7" t="s">
        <v>180</v>
      </c>
      <c r="K1141" s="7" t="s">
        <v>2649</v>
      </c>
      <c r="L1141" s="7" t="s">
        <v>1508</v>
      </c>
      <c r="M1141" s="7" t="s">
        <v>1509</v>
      </c>
      <c r="N1141" s="7" t="s">
        <v>2650</v>
      </c>
      <c r="O1141" s="7">
        <v>364.92</v>
      </c>
      <c r="P1141" s="7">
        <v>1</v>
      </c>
      <c r="Q1141" s="7">
        <v>62.01</v>
      </c>
      <c r="R1141" s="7">
        <v>63.15</v>
      </c>
      <c r="S1141" s="7" t="s">
        <v>2337</v>
      </c>
      <c r="T1141" s="7">
        <v>748</v>
      </c>
      <c r="U1141" s="7" t="s">
        <v>350</v>
      </c>
      <c r="V1141" s="7" t="s">
        <v>356</v>
      </c>
      <c r="W1141" s="8" t="s">
        <v>58</v>
      </c>
      <c r="X1141" s="3">
        <v>45439</v>
      </c>
      <c r="Y1141" s="4" t="str">
        <f>TEXT(India_Data[[#This Row],[Order Date]],"YYYY")</f>
        <v>2024</v>
      </c>
      <c r="Z1141" s="4" t="str">
        <f>TEXT(India_Data[[#This Row],[Order Date]],"dddd")</f>
        <v>Monday</v>
      </c>
      <c r="AA1141" s="4" t="str">
        <f>TEXT(India_Data[[#This Row],[Order Date]],"MMMM")</f>
        <v>May</v>
      </c>
      <c r="AB1141" s="4">
        <v>45443</v>
      </c>
      <c r="AC1141" t="str">
        <f>IF(OR(India_Data[[#This Row],[Dayname]]="Sunday",India_Data[[#This Row],[Dayname]]="Saturday"),"Weekend","Weekday")</f>
        <v>Weekday</v>
      </c>
      <c r="AD1141">
        <f>WEEKDAY(India_Data[[#This Row],[Order Date]])</f>
        <v>2</v>
      </c>
      <c r="AE1141" t="str">
        <f>IF(OR(India_Data[[#This Row],[Column1]]=1,India_Data[[#This Row],[Column1]]=7),"Weekend","Weekday")</f>
        <v>Weekday</v>
      </c>
      <c r="AF1141" s="15">
        <f>WEEKDAY(India_Data[[#This Row],[Order Date]],2)</f>
        <v>1</v>
      </c>
      <c r="AG1141" s="15" t="str">
        <f>IF(India_Data[[#This Row],[Column3]]&gt;5,"Weekend","weekday")</f>
        <v>weekday</v>
      </c>
    </row>
    <row r="1142" spans="1:33" x14ac:dyDescent="0.35">
      <c r="A1142" s="9">
        <v>1141</v>
      </c>
      <c r="B1142" s="7" t="s">
        <v>2651</v>
      </c>
      <c r="C1142" s="7" t="s">
        <v>26</v>
      </c>
      <c r="D1142" s="7" t="s">
        <v>353</v>
      </c>
      <c r="E1142" s="7" t="s">
        <v>354</v>
      </c>
      <c r="F1142" s="7" t="s">
        <v>29</v>
      </c>
      <c r="G1142" s="7" t="s">
        <v>756</v>
      </c>
      <c r="H1142" s="7" t="s">
        <v>757</v>
      </c>
      <c r="I1142" s="7" t="s">
        <v>32</v>
      </c>
      <c r="J1142" s="7" t="s">
        <v>180</v>
      </c>
      <c r="K1142" s="7" t="s">
        <v>2652</v>
      </c>
      <c r="L1142" s="7" t="s">
        <v>1508</v>
      </c>
      <c r="M1142" s="7" t="s">
        <v>1518</v>
      </c>
      <c r="N1142" s="7" t="s">
        <v>2653</v>
      </c>
      <c r="O1142" s="7">
        <v>175.92</v>
      </c>
      <c r="P1142" s="7">
        <v>2</v>
      </c>
      <c r="Q1142" s="7">
        <v>73.86</v>
      </c>
      <c r="R1142" s="7">
        <v>20.149999999999999</v>
      </c>
      <c r="S1142" s="7" t="s">
        <v>2337</v>
      </c>
      <c r="T1142" s="7">
        <v>439</v>
      </c>
      <c r="U1142" s="7" t="s">
        <v>350</v>
      </c>
      <c r="V1142" s="7" t="s">
        <v>362</v>
      </c>
      <c r="W1142" s="8" t="s">
        <v>41</v>
      </c>
      <c r="X1142" s="3">
        <v>44796</v>
      </c>
      <c r="Y1142" s="4" t="str">
        <f>TEXT(India_Data[[#This Row],[Order Date]],"YYYY")</f>
        <v>2022</v>
      </c>
      <c r="Z1142" s="4" t="str">
        <f>TEXT(India_Data[[#This Row],[Order Date]],"dddd")</f>
        <v>Tuesday</v>
      </c>
      <c r="AA1142" s="4" t="str">
        <f>TEXT(India_Data[[#This Row],[Order Date]],"MMMM")</f>
        <v>August</v>
      </c>
      <c r="AB1142" s="4">
        <v>44801</v>
      </c>
      <c r="AC1142" t="str">
        <f>IF(OR(India_Data[[#This Row],[Dayname]]="Sunday",India_Data[[#This Row],[Dayname]]="Saturday"),"Weekend","Weekday")</f>
        <v>Weekday</v>
      </c>
      <c r="AD1142">
        <f>WEEKDAY(India_Data[[#This Row],[Order Date]])</f>
        <v>3</v>
      </c>
      <c r="AE1142" t="str">
        <f>IF(OR(India_Data[[#This Row],[Column1]]=1,India_Data[[#This Row],[Column1]]=7),"Weekend","Weekday")</f>
        <v>Weekday</v>
      </c>
      <c r="AF1142" s="15">
        <f>WEEKDAY(India_Data[[#This Row],[Order Date]],2)</f>
        <v>2</v>
      </c>
      <c r="AG1142" s="15" t="str">
        <f>IF(India_Data[[#This Row],[Column3]]&gt;5,"Weekend","weekday")</f>
        <v>weekday</v>
      </c>
    </row>
    <row r="1143" spans="1:33" x14ac:dyDescent="0.35">
      <c r="A1143" s="9">
        <v>1142</v>
      </c>
      <c r="B1143" s="7" t="s">
        <v>2462</v>
      </c>
      <c r="C1143" s="7" t="s">
        <v>26</v>
      </c>
      <c r="D1143" s="7" t="s">
        <v>2463</v>
      </c>
      <c r="E1143" s="7" t="s">
        <v>2464</v>
      </c>
      <c r="F1143" s="7" t="s">
        <v>29</v>
      </c>
      <c r="G1143" s="7" t="s">
        <v>203</v>
      </c>
      <c r="H1143" s="7" t="s">
        <v>53</v>
      </c>
      <c r="I1143" s="7" t="s">
        <v>32</v>
      </c>
      <c r="J1143" s="7" t="s">
        <v>54</v>
      </c>
      <c r="K1143" s="7" t="s">
        <v>2654</v>
      </c>
      <c r="L1143" s="7" t="s">
        <v>1508</v>
      </c>
      <c r="M1143" s="7" t="s">
        <v>1548</v>
      </c>
      <c r="N1143" s="7" t="s">
        <v>2655</v>
      </c>
      <c r="O1143" s="7">
        <v>50.46</v>
      </c>
      <c r="P1143" s="7">
        <v>2</v>
      </c>
      <c r="Q1143" s="7">
        <v>18.66</v>
      </c>
      <c r="R1143" s="7">
        <v>3.78</v>
      </c>
      <c r="S1143" s="7" t="s">
        <v>2337</v>
      </c>
      <c r="T1143" s="7">
        <v>775</v>
      </c>
      <c r="U1143" s="7" t="s">
        <v>350</v>
      </c>
      <c r="V1143" s="7" t="s">
        <v>375</v>
      </c>
      <c r="W1143" s="8" t="s">
        <v>41</v>
      </c>
      <c r="X1143" s="3">
        <v>44731</v>
      </c>
      <c r="Y1143" s="4" t="str">
        <f>TEXT(India_Data[[#This Row],[Order Date]],"YYYY")</f>
        <v>2022</v>
      </c>
      <c r="Z1143" s="4" t="str">
        <f>TEXT(India_Data[[#This Row],[Order Date]],"dddd")</f>
        <v>Sunday</v>
      </c>
      <c r="AA1143" s="4" t="str">
        <f>TEXT(India_Data[[#This Row],[Order Date]],"MMMM")</f>
        <v>June</v>
      </c>
      <c r="AB1143" s="4">
        <v>44735</v>
      </c>
      <c r="AC1143" t="str">
        <f>IF(OR(India_Data[[#This Row],[Dayname]]="Sunday",India_Data[[#This Row],[Dayname]]="Saturday"),"Weekend","Weekday")</f>
        <v>Weekend</v>
      </c>
      <c r="AD1143">
        <f>WEEKDAY(India_Data[[#This Row],[Order Date]])</f>
        <v>1</v>
      </c>
      <c r="AE1143" t="str">
        <f>IF(OR(India_Data[[#This Row],[Column1]]=1,India_Data[[#This Row],[Column1]]=7),"Weekend","Weekday")</f>
        <v>Weekend</v>
      </c>
      <c r="AF1143" s="15">
        <f>WEEKDAY(India_Data[[#This Row],[Order Date]],2)</f>
        <v>7</v>
      </c>
      <c r="AG1143" s="15" t="str">
        <f>IF(India_Data[[#This Row],[Column3]]&gt;5,"Weekend","weekday")</f>
        <v>Weekend</v>
      </c>
    </row>
    <row r="1144" spans="1:33" x14ac:dyDescent="0.35">
      <c r="A1144" s="9">
        <v>1143</v>
      </c>
      <c r="B1144" s="7" t="s">
        <v>2462</v>
      </c>
      <c r="C1144" s="7" t="s">
        <v>26</v>
      </c>
      <c r="D1144" s="7" t="s">
        <v>2463</v>
      </c>
      <c r="E1144" s="7" t="s">
        <v>2464</v>
      </c>
      <c r="F1144" s="7" t="s">
        <v>29</v>
      </c>
      <c r="G1144" s="7" t="s">
        <v>203</v>
      </c>
      <c r="H1144" s="7" t="s">
        <v>53</v>
      </c>
      <c r="I1144" s="7" t="s">
        <v>32</v>
      </c>
      <c r="J1144" s="7" t="s">
        <v>54</v>
      </c>
      <c r="K1144" s="7" t="s">
        <v>2579</v>
      </c>
      <c r="L1144" s="7" t="s">
        <v>1942</v>
      </c>
      <c r="M1144" s="7" t="s">
        <v>1958</v>
      </c>
      <c r="N1144" s="7" t="s">
        <v>2580</v>
      </c>
      <c r="O1144" s="7">
        <v>110.7</v>
      </c>
      <c r="P1144" s="7">
        <v>2</v>
      </c>
      <c r="Q1144" s="7">
        <v>12.12</v>
      </c>
      <c r="R1144" s="7">
        <v>11.76</v>
      </c>
      <c r="S1144" s="7" t="s">
        <v>2337</v>
      </c>
      <c r="T1144" s="7">
        <v>563</v>
      </c>
      <c r="U1144" s="7" t="s">
        <v>350</v>
      </c>
      <c r="V1144" s="7" t="s">
        <v>362</v>
      </c>
      <c r="W1144" s="8" t="s">
        <v>41</v>
      </c>
      <c r="X1144" s="3">
        <v>45167</v>
      </c>
      <c r="Y1144" s="4" t="str">
        <f>TEXT(India_Data[[#This Row],[Order Date]],"YYYY")</f>
        <v>2023</v>
      </c>
      <c r="Z1144" s="4" t="str">
        <f>TEXT(India_Data[[#This Row],[Order Date]],"dddd")</f>
        <v>Tuesday</v>
      </c>
      <c r="AA1144" s="4" t="str">
        <f>TEXT(India_Data[[#This Row],[Order Date]],"MMMM")</f>
        <v>August</v>
      </c>
      <c r="AB1144" s="4">
        <v>44966</v>
      </c>
      <c r="AC1144" t="str">
        <f>IF(OR(India_Data[[#This Row],[Dayname]]="Sunday",India_Data[[#This Row],[Dayname]]="Saturday"),"Weekend","Weekday")</f>
        <v>Weekday</v>
      </c>
      <c r="AD1144">
        <f>WEEKDAY(India_Data[[#This Row],[Order Date]])</f>
        <v>3</v>
      </c>
      <c r="AE1144" t="str">
        <f>IF(OR(India_Data[[#This Row],[Column1]]=1,India_Data[[#This Row],[Column1]]=7),"Weekend","Weekday")</f>
        <v>Weekday</v>
      </c>
      <c r="AF1144" s="15">
        <f>WEEKDAY(India_Data[[#This Row],[Order Date]],2)</f>
        <v>2</v>
      </c>
      <c r="AG1144" s="15" t="str">
        <f>IF(India_Data[[#This Row],[Column3]]&gt;5,"Weekend","weekday")</f>
        <v>weekday</v>
      </c>
    </row>
    <row r="1145" spans="1:33" x14ac:dyDescent="0.35">
      <c r="A1145" s="9">
        <v>1144</v>
      </c>
      <c r="B1145" s="7" t="s">
        <v>2389</v>
      </c>
      <c r="C1145" s="7" t="s">
        <v>26</v>
      </c>
      <c r="D1145" s="7" t="s">
        <v>2390</v>
      </c>
      <c r="E1145" s="7" t="s">
        <v>2391</v>
      </c>
      <c r="F1145" s="7" t="s">
        <v>29</v>
      </c>
      <c r="G1145" s="7" t="s">
        <v>1571</v>
      </c>
      <c r="H1145" s="7" t="s">
        <v>46</v>
      </c>
      <c r="I1145" s="7" t="s">
        <v>32</v>
      </c>
      <c r="J1145" s="7" t="s">
        <v>47</v>
      </c>
      <c r="K1145" s="7" t="s">
        <v>2656</v>
      </c>
      <c r="L1145" s="7" t="s">
        <v>1942</v>
      </c>
      <c r="M1145" s="7" t="s">
        <v>1958</v>
      </c>
      <c r="N1145" s="7" t="s">
        <v>2657</v>
      </c>
      <c r="O1145" s="7">
        <v>103.92</v>
      </c>
      <c r="P1145" s="7">
        <v>4</v>
      </c>
      <c r="Q1145" s="7">
        <v>14.52</v>
      </c>
      <c r="R1145" s="7">
        <v>9.15</v>
      </c>
      <c r="S1145" s="7" t="s">
        <v>2337</v>
      </c>
      <c r="T1145" s="7">
        <v>712</v>
      </c>
      <c r="U1145" s="7" t="s">
        <v>350</v>
      </c>
      <c r="V1145" s="7" t="s">
        <v>351</v>
      </c>
      <c r="W1145" s="8" t="s">
        <v>41</v>
      </c>
      <c r="X1145" s="3">
        <v>45222</v>
      </c>
      <c r="Y1145" s="4" t="str">
        <f>TEXT(India_Data[[#This Row],[Order Date]],"YYYY")</f>
        <v>2023</v>
      </c>
      <c r="Z1145" s="4" t="str">
        <f>TEXT(India_Data[[#This Row],[Order Date]],"dddd")</f>
        <v>Monday</v>
      </c>
      <c r="AA1145" s="4" t="str">
        <f>TEXT(India_Data[[#This Row],[Order Date]],"MMMM")</f>
        <v>October</v>
      </c>
      <c r="AB1145" s="4">
        <v>45227</v>
      </c>
      <c r="AC1145" t="str">
        <f>IF(OR(India_Data[[#This Row],[Dayname]]="Sunday",India_Data[[#This Row],[Dayname]]="Saturday"),"Weekend","Weekday")</f>
        <v>Weekday</v>
      </c>
      <c r="AD1145">
        <f>WEEKDAY(India_Data[[#This Row],[Order Date]])</f>
        <v>2</v>
      </c>
      <c r="AE1145" t="str">
        <f>IF(OR(India_Data[[#This Row],[Column1]]=1,India_Data[[#This Row],[Column1]]=7),"Weekend","Weekday")</f>
        <v>Weekday</v>
      </c>
      <c r="AF1145" s="15">
        <f>WEEKDAY(India_Data[[#This Row],[Order Date]],2)</f>
        <v>1</v>
      </c>
      <c r="AG1145" s="15" t="str">
        <f>IF(India_Data[[#This Row],[Column3]]&gt;5,"Weekend","weekday")</f>
        <v>weekday</v>
      </c>
    </row>
    <row r="1146" spans="1:33" x14ac:dyDescent="0.35">
      <c r="A1146" s="9">
        <v>1145</v>
      </c>
      <c r="B1146" s="7" t="s">
        <v>2543</v>
      </c>
      <c r="C1146" s="7" t="s">
        <v>26</v>
      </c>
      <c r="D1146" s="7" t="s">
        <v>2544</v>
      </c>
      <c r="E1146" s="7" t="s">
        <v>2545</v>
      </c>
      <c r="F1146" s="7" t="s">
        <v>29</v>
      </c>
      <c r="G1146" s="7" t="s">
        <v>449</v>
      </c>
      <c r="H1146" s="7" t="s">
        <v>136</v>
      </c>
      <c r="I1146" s="7" t="s">
        <v>32</v>
      </c>
      <c r="J1146" s="7" t="s">
        <v>54</v>
      </c>
      <c r="K1146" s="7" t="s">
        <v>2012</v>
      </c>
      <c r="L1146" s="7" t="s">
        <v>1942</v>
      </c>
      <c r="M1146" s="7" t="s">
        <v>1958</v>
      </c>
      <c r="N1146" s="7" t="s">
        <v>2013</v>
      </c>
      <c r="O1146" s="7">
        <v>72.84</v>
      </c>
      <c r="P1146" s="7">
        <v>1</v>
      </c>
      <c r="Q1146" s="7">
        <v>10.17</v>
      </c>
      <c r="R1146" s="7">
        <v>4.45</v>
      </c>
      <c r="S1146" s="7" t="s">
        <v>2337</v>
      </c>
      <c r="T1146" s="7">
        <v>800</v>
      </c>
      <c r="U1146" s="7" t="s">
        <v>350</v>
      </c>
      <c r="V1146" s="7" t="s">
        <v>356</v>
      </c>
      <c r="W1146" s="8" t="s">
        <v>41</v>
      </c>
      <c r="X1146" s="3">
        <v>45229</v>
      </c>
      <c r="Y1146" s="4" t="str">
        <f>TEXT(India_Data[[#This Row],[Order Date]],"YYYY")</f>
        <v>2023</v>
      </c>
      <c r="Z1146" s="4" t="str">
        <f>TEXT(India_Data[[#This Row],[Order Date]],"dddd")</f>
        <v>Monday</v>
      </c>
      <c r="AA1146" s="4" t="str">
        <f>TEXT(India_Data[[#This Row],[Order Date]],"MMMM")</f>
        <v>October</v>
      </c>
      <c r="AB1146" s="4">
        <v>44996</v>
      </c>
      <c r="AC1146" t="str">
        <f>IF(OR(India_Data[[#This Row],[Dayname]]="Sunday",India_Data[[#This Row],[Dayname]]="Saturday"),"Weekend","Weekday")</f>
        <v>Weekday</v>
      </c>
      <c r="AD1146">
        <f>WEEKDAY(India_Data[[#This Row],[Order Date]])</f>
        <v>2</v>
      </c>
      <c r="AE1146" t="str">
        <f>IF(OR(India_Data[[#This Row],[Column1]]=1,India_Data[[#This Row],[Column1]]=7),"Weekend","Weekday")</f>
        <v>Weekday</v>
      </c>
      <c r="AF1146" s="15">
        <f>WEEKDAY(India_Data[[#This Row],[Order Date]],2)</f>
        <v>1</v>
      </c>
      <c r="AG1146" s="15" t="str">
        <f>IF(India_Data[[#This Row],[Column3]]&gt;5,"Weekend","weekday")</f>
        <v>weekday</v>
      </c>
    </row>
    <row r="1147" spans="1:33" x14ac:dyDescent="0.35">
      <c r="A1147" s="9">
        <v>1146</v>
      </c>
      <c r="B1147" s="7" t="s">
        <v>2393</v>
      </c>
      <c r="C1147" s="7" t="s">
        <v>26</v>
      </c>
      <c r="D1147" s="7" t="s">
        <v>2394</v>
      </c>
      <c r="E1147" s="7" t="s">
        <v>2395</v>
      </c>
      <c r="F1147" s="7" t="s">
        <v>29</v>
      </c>
      <c r="G1147" s="7" t="s">
        <v>2396</v>
      </c>
      <c r="H1147" s="7" t="s">
        <v>124</v>
      </c>
      <c r="I1147" s="7" t="s">
        <v>32</v>
      </c>
      <c r="J1147" s="7" t="s">
        <v>47</v>
      </c>
      <c r="K1147" s="7" t="s">
        <v>2658</v>
      </c>
      <c r="L1147" s="7" t="s">
        <v>1942</v>
      </c>
      <c r="M1147" s="7" t="s">
        <v>1950</v>
      </c>
      <c r="N1147" s="7" t="s">
        <v>2659</v>
      </c>
      <c r="O1147" s="7">
        <v>780.84</v>
      </c>
      <c r="P1147" s="7">
        <v>6</v>
      </c>
      <c r="Q1147" s="7">
        <v>54.54</v>
      </c>
      <c r="R1147" s="7">
        <v>87.05</v>
      </c>
      <c r="S1147" s="7" t="s">
        <v>2337</v>
      </c>
      <c r="T1147" s="7">
        <v>536</v>
      </c>
      <c r="U1147" s="7" t="s">
        <v>350</v>
      </c>
      <c r="V1147" s="7" t="s">
        <v>375</v>
      </c>
      <c r="W1147" s="8" t="s">
        <v>41</v>
      </c>
      <c r="X1147" s="3">
        <v>45442</v>
      </c>
      <c r="Y1147" s="4" t="str">
        <f>TEXT(India_Data[[#This Row],[Order Date]],"YYYY")</f>
        <v>2024</v>
      </c>
      <c r="Z1147" s="4" t="str">
        <f>TEXT(India_Data[[#This Row],[Order Date]],"dddd")</f>
        <v>Thursday</v>
      </c>
      <c r="AA1147" s="4" t="str">
        <f>TEXT(India_Data[[#This Row],[Order Date]],"MMMM")</f>
        <v>May</v>
      </c>
      <c r="AB1147" s="4">
        <v>45388</v>
      </c>
      <c r="AC1147" t="str">
        <f>IF(OR(India_Data[[#This Row],[Dayname]]="Sunday",India_Data[[#This Row],[Dayname]]="Saturday"),"Weekend","Weekday")</f>
        <v>Weekday</v>
      </c>
      <c r="AD1147">
        <f>WEEKDAY(India_Data[[#This Row],[Order Date]])</f>
        <v>5</v>
      </c>
      <c r="AE1147" t="str">
        <f>IF(OR(India_Data[[#This Row],[Column1]]=1,India_Data[[#This Row],[Column1]]=7),"Weekend","Weekday")</f>
        <v>Weekday</v>
      </c>
      <c r="AF1147" s="15">
        <f>WEEKDAY(India_Data[[#This Row],[Order Date]],2)</f>
        <v>4</v>
      </c>
      <c r="AG1147" s="15" t="str">
        <f>IF(India_Data[[#This Row],[Column3]]&gt;5,"Weekend","weekday")</f>
        <v>weekday</v>
      </c>
    </row>
    <row r="1148" spans="1:33" x14ac:dyDescent="0.35">
      <c r="A1148" s="9">
        <v>1147</v>
      </c>
      <c r="B1148" s="7" t="s">
        <v>2457</v>
      </c>
      <c r="C1148" s="7" t="s">
        <v>26</v>
      </c>
      <c r="D1148" s="7" t="s">
        <v>2458</v>
      </c>
      <c r="E1148" s="7" t="s">
        <v>2459</v>
      </c>
      <c r="F1148" s="7" t="s">
        <v>29</v>
      </c>
      <c r="G1148" s="7" t="s">
        <v>191</v>
      </c>
      <c r="H1148" s="7" t="s">
        <v>63</v>
      </c>
      <c r="I1148" s="7" t="s">
        <v>32</v>
      </c>
      <c r="J1148" s="7" t="s">
        <v>54</v>
      </c>
      <c r="K1148" s="7" t="s">
        <v>2660</v>
      </c>
      <c r="L1148" s="7" t="s">
        <v>1942</v>
      </c>
      <c r="M1148" s="7" t="s">
        <v>1969</v>
      </c>
      <c r="N1148" s="7" t="s">
        <v>2661</v>
      </c>
      <c r="O1148" s="7">
        <v>415.44</v>
      </c>
      <c r="P1148" s="7">
        <v>3</v>
      </c>
      <c r="Q1148" s="7">
        <v>170.28</v>
      </c>
      <c r="R1148" s="7">
        <v>76.709999999999994</v>
      </c>
      <c r="S1148" s="7" t="s">
        <v>2337</v>
      </c>
      <c r="T1148" s="7">
        <v>630</v>
      </c>
      <c r="U1148" s="7" t="s">
        <v>350</v>
      </c>
      <c r="V1148" s="7" t="s">
        <v>375</v>
      </c>
      <c r="W1148" s="8" t="s">
        <v>41</v>
      </c>
      <c r="X1148" s="3">
        <v>44586</v>
      </c>
      <c r="Y1148" s="4" t="str">
        <f>TEXT(India_Data[[#This Row],[Order Date]],"YYYY")</f>
        <v>2022</v>
      </c>
      <c r="Z1148" s="4" t="str">
        <f>TEXT(India_Data[[#This Row],[Order Date]],"dddd")</f>
        <v>Tuesday</v>
      </c>
      <c r="AA1148" s="4" t="str">
        <f>TEXT(India_Data[[#This Row],[Order Date]],"MMMM")</f>
        <v>January</v>
      </c>
      <c r="AB1148" s="4">
        <v>44592</v>
      </c>
      <c r="AC1148" t="str">
        <f>IF(OR(India_Data[[#This Row],[Dayname]]="Sunday",India_Data[[#This Row],[Dayname]]="Saturday"),"Weekend","Weekday")</f>
        <v>Weekday</v>
      </c>
      <c r="AD1148">
        <f>WEEKDAY(India_Data[[#This Row],[Order Date]])</f>
        <v>3</v>
      </c>
      <c r="AE1148" t="str">
        <f>IF(OR(India_Data[[#This Row],[Column1]]=1,India_Data[[#This Row],[Column1]]=7),"Weekend","Weekday")</f>
        <v>Weekday</v>
      </c>
      <c r="AF1148" s="15">
        <f>WEEKDAY(India_Data[[#This Row],[Order Date]],2)</f>
        <v>2</v>
      </c>
      <c r="AG1148" s="15" t="str">
        <f>IF(India_Data[[#This Row],[Column3]]&gt;5,"Weekend","weekday")</f>
        <v>weekday</v>
      </c>
    </row>
    <row r="1149" spans="1:33" x14ac:dyDescent="0.35">
      <c r="A1149" s="9">
        <v>1148</v>
      </c>
      <c r="B1149" s="7" t="s">
        <v>2618</v>
      </c>
      <c r="C1149" s="7" t="s">
        <v>26</v>
      </c>
      <c r="D1149" s="7" t="s">
        <v>2619</v>
      </c>
      <c r="E1149" s="7" t="s">
        <v>2620</v>
      </c>
      <c r="F1149" s="7" t="s">
        <v>29</v>
      </c>
      <c r="G1149" s="7" t="s">
        <v>172</v>
      </c>
      <c r="H1149" s="7" t="s">
        <v>53</v>
      </c>
      <c r="I1149" s="7" t="s">
        <v>32</v>
      </c>
      <c r="J1149" s="7" t="s">
        <v>54</v>
      </c>
      <c r="K1149" s="7" t="s">
        <v>2087</v>
      </c>
      <c r="L1149" s="7" t="s">
        <v>1942</v>
      </c>
      <c r="M1149" s="7" t="s">
        <v>1969</v>
      </c>
      <c r="N1149" s="7" t="s">
        <v>2088</v>
      </c>
      <c r="O1149" s="7">
        <v>413.37</v>
      </c>
      <c r="P1149" s="7">
        <v>3</v>
      </c>
      <c r="Q1149" s="7">
        <v>115.74</v>
      </c>
      <c r="R1149" s="7">
        <v>74.73</v>
      </c>
      <c r="S1149" s="7" t="s">
        <v>2337</v>
      </c>
      <c r="T1149" s="7">
        <v>263</v>
      </c>
      <c r="U1149" s="7" t="s">
        <v>350</v>
      </c>
      <c r="V1149" s="7" t="s">
        <v>362</v>
      </c>
      <c r="W1149" s="8" t="s">
        <v>58</v>
      </c>
      <c r="X1149" s="3">
        <v>44521</v>
      </c>
      <c r="Y1149" s="4" t="str">
        <f>TEXT(India_Data[[#This Row],[Order Date]],"YYYY")</f>
        <v>2021</v>
      </c>
      <c r="Z1149" s="4" t="str">
        <f>TEXT(India_Data[[#This Row],[Order Date]],"dddd")</f>
        <v>Sunday</v>
      </c>
      <c r="AA1149" s="4" t="str">
        <f>TEXT(India_Data[[#This Row],[Order Date]],"MMMM")</f>
        <v>November</v>
      </c>
      <c r="AB1149" s="4">
        <v>44526</v>
      </c>
      <c r="AC1149" t="str">
        <f>IF(OR(India_Data[[#This Row],[Dayname]]="Sunday",India_Data[[#This Row],[Dayname]]="Saturday"),"Weekend","Weekday")</f>
        <v>Weekend</v>
      </c>
      <c r="AD1149">
        <f>WEEKDAY(India_Data[[#This Row],[Order Date]])</f>
        <v>1</v>
      </c>
      <c r="AE1149" t="str">
        <f>IF(OR(India_Data[[#This Row],[Column1]]=1,India_Data[[#This Row],[Column1]]=7),"Weekend","Weekday")</f>
        <v>Weekend</v>
      </c>
      <c r="AF1149" s="15">
        <f>WEEKDAY(India_Data[[#This Row],[Order Date]],2)</f>
        <v>7</v>
      </c>
      <c r="AG1149" s="15" t="str">
        <f>IF(India_Data[[#This Row],[Column3]]&gt;5,"Weekend","weekday")</f>
        <v>Weekend</v>
      </c>
    </row>
    <row r="1150" spans="1:33" x14ac:dyDescent="0.35">
      <c r="A1150" s="9">
        <v>1149</v>
      </c>
      <c r="B1150" s="7" t="s">
        <v>2389</v>
      </c>
      <c r="C1150" s="7" t="s">
        <v>26</v>
      </c>
      <c r="D1150" s="7" t="s">
        <v>2390</v>
      </c>
      <c r="E1150" s="7" t="s">
        <v>2391</v>
      </c>
      <c r="F1150" s="7" t="s">
        <v>29</v>
      </c>
      <c r="G1150" s="7" t="s">
        <v>1571</v>
      </c>
      <c r="H1150" s="7" t="s">
        <v>46</v>
      </c>
      <c r="I1150" s="7" t="s">
        <v>32</v>
      </c>
      <c r="J1150" s="7" t="s">
        <v>47</v>
      </c>
      <c r="K1150" s="7" t="s">
        <v>2662</v>
      </c>
      <c r="L1150" s="7" t="s">
        <v>1942</v>
      </c>
      <c r="M1150" s="7" t="s">
        <v>1969</v>
      </c>
      <c r="N1150" s="7" t="s">
        <v>2663</v>
      </c>
      <c r="O1150" s="7">
        <v>364.32</v>
      </c>
      <c r="P1150" s="7">
        <v>2</v>
      </c>
      <c r="Q1150" s="7">
        <v>112.92</v>
      </c>
      <c r="R1150" s="7">
        <v>50.45</v>
      </c>
      <c r="S1150" s="7" t="s">
        <v>2337</v>
      </c>
      <c r="T1150" s="7">
        <v>582</v>
      </c>
      <c r="U1150" s="7" t="s">
        <v>350</v>
      </c>
      <c r="V1150" s="7" t="s">
        <v>351</v>
      </c>
      <c r="W1150" s="8" t="s">
        <v>41</v>
      </c>
      <c r="X1150" s="3">
        <v>44904</v>
      </c>
      <c r="Y1150" s="4" t="str">
        <f>TEXT(India_Data[[#This Row],[Order Date]],"YYYY")</f>
        <v>2022</v>
      </c>
      <c r="Z1150" s="4" t="str">
        <f>TEXT(India_Data[[#This Row],[Order Date]],"dddd")</f>
        <v>Friday</v>
      </c>
      <c r="AA1150" s="4" t="str">
        <f>TEXT(India_Data[[#This Row],[Order Date]],"MMMM")</f>
        <v>December</v>
      </c>
      <c r="AB1150" s="4">
        <v>44820</v>
      </c>
      <c r="AC1150" t="str">
        <f>IF(OR(India_Data[[#This Row],[Dayname]]="Sunday",India_Data[[#This Row],[Dayname]]="Saturday"),"Weekend","Weekday")</f>
        <v>Weekday</v>
      </c>
      <c r="AD1150">
        <f>WEEKDAY(India_Data[[#This Row],[Order Date]])</f>
        <v>6</v>
      </c>
      <c r="AE1150" t="str">
        <f>IF(OR(India_Data[[#This Row],[Column1]]=1,India_Data[[#This Row],[Column1]]=7),"Weekend","Weekday")</f>
        <v>Weekday</v>
      </c>
      <c r="AF1150" s="15">
        <f>WEEKDAY(India_Data[[#This Row],[Order Date]],2)</f>
        <v>5</v>
      </c>
      <c r="AG1150" s="15" t="str">
        <f>IF(India_Data[[#This Row],[Column3]]&gt;5,"Weekend","weekday")</f>
        <v>weekday</v>
      </c>
    </row>
    <row r="1151" spans="1:33" x14ac:dyDescent="0.35">
      <c r="A1151" s="9">
        <v>1150</v>
      </c>
      <c r="B1151" s="7" t="s">
        <v>2402</v>
      </c>
      <c r="C1151" s="7" t="s">
        <v>26</v>
      </c>
      <c r="D1151" s="7" t="s">
        <v>2249</v>
      </c>
      <c r="E1151" s="7" t="s">
        <v>2250</v>
      </c>
      <c r="F1151" s="7" t="s">
        <v>29</v>
      </c>
      <c r="G1151" s="7" t="s">
        <v>45</v>
      </c>
      <c r="H1151" s="7" t="s">
        <v>46</v>
      </c>
      <c r="I1151" s="7" t="s">
        <v>32</v>
      </c>
      <c r="J1151" s="7" t="s">
        <v>47</v>
      </c>
      <c r="K1151" s="7" t="s">
        <v>1968</v>
      </c>
      <c r="L1151" s="7" t="s">
        <v>1942</v>
      </c>
      <c r="M1151" s="7" t="s">
        <v>1969</v>
      </c>
      <c r="N1151" s="7" t="s">
        <v>1970</v>
      </c>
      <c r="O1151" s="7">
        <v>418.5</v>
      </c>
      <c r="P1151" s="7">
        <v>3</v>
      </c>
      <c r="Q1151" s="7">
        <v>33.479999999999997</v>
      </c>
      <c r="R1151" s="7">
        <v>35.79</v>
      </c>
      <c r="S1151" s="7" t="s">
        <v>2337</v>
      </c>
      <c r="T1151" s="7">
        <v>775</v>
      </c>
      <c r="U1151" s="7" t="s">
        <v>350</v>
      </c>
      <c r="V1151" s="7" t="s">
        <v>356</v>
      </c>
      <c r="W1151" s="8" t="s">
        <v>58</v>
      </c>
      <c r="X1151" s="3">
        <v>45454</v>
      </c>
      <c r="Y1151" s="4" t="str">
        <f>TEXT(India_Data[[#This Row],[Order Date]],"YYYY")</f>
        <v>2024</v>
      </c>
      <c r="Z1151" s="4" t="str">
        <f>TEXT(India_Data[[#This Row],[Order Date]],"dddd")</f>
        <v>Tuesday</v>
      </c>
      <c r="AA1151" s="4" t="str">
        <f>TEXT(India_Data[[#This Row],[Order Date]],"MMMM")</f>
        <v>June</v>
      </c>
      <c r="AB1151" s="4">
        <v>45607</v>
      </c>
      <c r="AC1151" t="str">
        <f>IF(OR(India_Data[[#This Row],[Dayname]]="Sunday",India_Data[[#This Row],[Dayname]]="Saturday"),"Weekend","Weekday")</f>
        <v>Weekday</v>
      </c>
      <c r="AD1151">
        <f>WEEKDAY(India_Data[[#This Row],[Order Date]])</f>
        <v>3</v>
      </c>
      <c r="AE1151" t="str">
        <f>IF(OR(India_Data[[#This Row],[Column1]]=1,India_Data[[#This Row],[Column1]]=7),"Weekend","Weekday")</f>
        <v>Weekday</v>
      </c>
      <c r="AF1151" s="15">
        <f>WEEKDAY(India_Data[[#This Row],[Order Date]],2)</f>
        <v>2</v>
      </c>
      <c r="AG1151" s="15" t="str">
        <f>IF(India_Data[[#This Row],[Column3]]&gt;5,"Weekend","weekday")</f>
        <v>weekday</v>
      </c>
    </row>
    <row r="1152" spans="1:33" x14ac:dyDescent="0.35">
      <c r="A1152" s="9">
        <v>1151</v>
      </c>
      <c r="B1152" s="7" t="s">
        <v>2664</v>
      </c>
      <c r="C1152" s="7" t="s">
        <v>26</v>
      </c>
      <c r="D1152" s="7" t="s">
        <v>289</v>
      </c>
      <c r="E1152" s="7" t="s">
        <v>290</v>
      </c>
      <c r="F1152" s="7" t="s">
        <v>29</v>
      </c>
      <c r="G1152" s="7" t="s">
        <v>529</v>
      </c>
      <c r="H1152" s="7" t="s">
        <v>31</v>
      </c>
      <c r="I1152" s="7" t="s">
        <v>32</v>
      </c>
      <c r="J1152" s="7" t="s">
        <v>33</v>
      </c>
      <c r="K1152" s="7" t="s">
        <v>2665</v>
      </c>
      <c r="L1152" s="7" t="s">
        <v>1942</v>
      </c>
      <c r="M1152" s="7" t="s">
        <v>1969</v>
      </c>
      <c r="N1152" s="7" t="s">
        <v>2666</v>
      </c>
      <c r="O1152" s="7">
        <v>249.18</v>
      </c>
      <c r="P1152" s="7">
        <v>2</v>
      </c>
      <c r="Q1152" s="7">
        <v>59.76</v>
      </c>
      <c r="R1152" s="7">
        <v>28.98</v>
      </c>
      <c r="S1152" s="7" t="s">
        <v>2337</v>
      </c>
      <c r="T1152" s="7">
        <v>780</v>
      </c>
      <c r="U1152" s="7" t="s">
        <v>350</v>
      </c>
      <c r="V1152" s="7" t="s">
        <v>375</v>
      </c>
      <c r="W1152" s="8" t="s">
        <v>41</v>
      </c>
      <c r="X1152" s="3">
        <v>45167</v>
      </c>
      <c r="Y1152" s="4" t="str">
        <f>TEXT(India_Data[[#This Row],[Order Date]],"YYYY")</f>
        <v>2023</v>
      </c>
      <c r="Z1152" s="4" t="str">
        <f>TEXT(India_Data[[#This Row],[Order Date]],"dddd")</f>
        <v>Tuesday</v>
      </c>
      <c r="AA1152" s="4" t="str">
        <f>TEXT(India_Data[[#This Row],[Order Date]],"MMMM")</f>
        <v>August</v>
      </c>
      <c r="AB1152" s="4">
        <v>44966</v>
      </c>
      <c r="AC1152" t="str">
        <f>IF(OR(India_Data[[#This Row],[Dayname]]="Sunday",India_Data[[#This Row],[Dayname]]="Saturday"),"Weekend","Weekday")</f>
        <v>Weekday</v>
      </c>
      <c r="AD1152">
        <f>WEEKDAY(India_Data[[#This Row],[Order Date]])</f>
        <v>3</v>
      </c>
      <c r="AE1152" t="str">
        <f>IF(OR(India_Data[[#This Row],[Column1]]=1,India_Data[[#This Row],[Column1]]=7),"Weekend","Weekday")</f>
        <v>Weekday</v>
      </c>
      <c r="AF1152" s="15">
        <f>WEEKDAY(India_Data[[#This Row],[Order Date]],2)</f>
        <v>2</v>
      </c>
      <c r="AG1152" s="15" t="str">
        <f>IF(India_Data[[#This Row],[Column3]]&gt;5,"Weekend","weekday")</f>
        <v>weekday</v>
      </c>
    </row>
    <row r="1153" spans="1:33" x14ac:dyDescent="0.35">
      <c r="A1153" s="9">
        <v>1152</v>
      </c>
      <c r="B1153" s="7" t="s">
        <v>1858</v>
      </c>
      <c r="C1153" s="7" t="s">
        <v>26</v>
      </c>
      <c r="D1153" s="7" t="s">
        <v>1859</v>
      </c>
      <c r="E1153" s="7" t="s">
        <v>1860</v>
      </c>
      <c r="F1153" s="7" t="s">
        <v>171</v>
      </c>
      <c r="G1153" s="7" t="s">
        <v>1861</v>
      </c>
      <c r="H1153" s="7" t="s">
        <v>53</v>
      </c>
      <c r="I1153" s="7" t="s">
        <v>32</v>
      </c>
      <c r="J1153" s="7" t="s">
        <v>54</v>
      </c>
      <c r="K1153" s="7" t="s">
        <v>1856</v>
      </c>
      <c r="L1153" s="7" t="s">
        <v>1508</v>
      </c>
      <c r="M1153" s="7" t="s">
        <v>1518</v>
      </c>
      <c r="N1153" s="7" t="s">
        <v>1857</v>
      </c>
      <c r="O1153" s="7">
        <v>144.66</v>
      </c>
      <c r="P1153" s="7">
        <v>1</v>
      </c>
      <c r="Q1153" s="7">
        <v>24.57</v>
      </c>
      <c r="R1153" s="7">
        <v>11.81</v>
      </c>
      <c r="S1153" s="7" t="s">
        <v>38</v>
      </c>
      <c r="T1153" s="7">
        <v>255</v>
      </c>
      <c r="U1153" s="7" t="s">
        <v>350</v>
      </c>
      <c r="V1153" s="7" t="s">
        <v>362</v>
      </c>
      <c r="W1153" s="8" t="s">
        <v>58</v>
      </c>
      <c r="X1153" s="3">
        <v>45619</v>
      </c>
      <c r="Y1153" s="4" t="str">
        <f>TEXT(India_Data[[#This Row],[Order Date]],"YYYY")</f>
        <v>2024</v>
      </c>
      <c r="Z1153" s="4" t="str">
        <f>TEXT(India_Data[[#This Row],[Order Date]],"dddd")</f>
        <v>Saturday</v>
      </c>
      <c r="AA1153" s="4" t="str">
        <f>TEXT(India_Data[[#This Row],[Order Date]],"MMMM")</f>
        <v>November</v>
      </c>
      <c r="AB1153" s="4">
        <v>45623</v>
      </c>
      <c r="AC1153" t="str">
        <f>IF(OR(India_Data[[#This Row],[Dayname]]="Sunday",India_Data[[#This Row],[Dayname]]="Saturday"),"Weekend","Weekday")</f>
        <v>Weekend</v>
      </c>
      <c r="AD1153">
        <f>WEEKDAY(India_Data[[#This Row],[Order Date]])</f>
        <v>7</v>
      </c>
      <c r="AE1153" t="str">
        <f>IF(OR(India_Data[[#This Row],[Column1]]=1,India_Data[[#This Row],[Column1]]=7),"Weekend","Weekday")</f>
        <v>Weekend</v>
      </c>
      <c r="AF1153" s="15">
        <f>WEEKDAY(India_Data[[#This Row],[Order Date]],2)</f>
        <v>6</v>
      </c>
      <c r="AG1153" s="15" t="str">
        <f>IF(India_Data[[#This Row],[Column3]]&gt;5,"Weekend","weekday")</f>
        <v>Weekend</v>
      </c>
    </row>
    <row r="1154" spans="1:33" x14ac:dyDescent="0.35">
      <c r="A1154" s="9">
        <v>1153</v>
      </c>
      <c r="B1154" s="7" t="s">
        <v>783</v>
      </c>
      <c r="C1154" s="7" t="s">
        <v>26</v>
      </c>
      <c r="D1154" s="7" t="s">
        <v>784</v>
      </c>
      <c r="E1154" s="7" t="s">
        <v>785</v>
      </c>
      <c r="F1154" s="7" t="s">
        <v>171</v>
      </c>
      <c r="G1154" s="7" t="s">
        <v>786</v>
      </c>
      <c r="H1154" s="7" t="s">
        <v>63</v>
      </c>
      <c r="I1154" s="7" t="s">
        <v>32</v>
      </c>
      <c r="J1154" s="7" t="s">
        <v>54</v>
      </c>
      <c r="K1154" s="7" t="s">
        <v>1862</v>
      </c>
      <c r="L1154" s="7" t="s">
        <v>1508</v>
      </c>
      <c r="M1154" s="7" t="s">
        <v>1548</v>
      </c>
      <c r="N1154" s="7" t="s">
        <v>1863</v>
      </c>
      <c r="O1154" s="7">
        <v>104.76</v>
      </c>
      <c r="P1154" s="7">
        <v>6</v>
      </c>
      <c r="Q1154" s="7">
        <v>3.06</v>
      </c>
      <c r="R1154" s="7">
        <v>6.99</v>
      </c>
      <c r="S1154" s="7" t="s">
        <v>38</v>
      </c>
      <c r="T1154" s="7">
        <v>177</v>
      </c>
      <c r="U1154" s="7" t="s">
        <v>350</v>
      </c>
      <c r="V1154" s="7" t="s">
        <v>375</v>
      </c>
      <c r="W1154" s="8" t="s">
        <v>58</v>
      </c>
      <c r="X1154" s="3">
        <v>44357</v>
      </c>
      <c r="Y1154" s="4" t="str">
        <f>TEXT(India_Data[[#This Row],[Order Date]],"YYYY")</f>
        <v>2021</v>
      </c>
      <c r="Z1154" s="4" t="str">
        <f>TEXT(India_Data[[#This Row],[Order Date]],"dddd")</f>
        <v>Thursday</v>
      </c>
      <c r="AA1154" s="4" t="str">
        <f>TEXT(India_Data[[#This Row],[Order Date]],"MMMM")</f>
        <v>June</v>
      </c>
      <c r="AB1154" s="4">
        <v>44510</v>
      </c>
      <c r="AC1154" t="str">
        <f>IF(OR(India_Data[[#This Row],[Dayname]]="Sunday",India_Data[[#This Row],[Dayname]]="Saturday"),"Weekend","Weekday")</f>
        <v>Weekday</v>
      </c>
      <c r="AD1154">
        <f>WEEKDAY(India_Data[[#This Row],[Order Date]])</f>
        <v>5</v>
      </c>
      <c r="AE1154" t="str">
        <f>IF(OR(India_Data[[#This Row],[Column1]]=1,India_Data[[#This Row],[Column1]]=7),"Weekend","Weekday")</f>
        <v>Weekday</v>
      </c>
      <c r="AF1154" s="15">
        <f>WEEKDAY(India_Data[[#This Row],[Order Date]],2)</f>
        <v>4</v>
      </c>
      <c r="AG1154" s="15" t="str">
        <f>IF(India_Data[[#This Row],[Column3]]&gt;5,"Weekend","weekday")</f>
        <v>weekday</v>
      </c>
    </row>
    <row r="1155" spans="1:33" x14ac:dyDescent="0.35">
      <c r="A1155" s="9">
        <v>1154</v>
      </c>
      <c r="B1155" s="7" t="s">
        <v>789</v>
      </c>
      <c r="C1155" s="7" t="s">
        <v>26</v>
      </c>
      <c r="D1155" s="7" t="s">
        <v>790</v>
      </c>
      <c r="E1155" s="7" t="s">
        <v>791</v>
      </c>
      <c r="F1155" s="7" t="s">
        <v>171</v>
      </c>
      <c r="G1155" s="7" t="s">
        <v>242</v>
      </c>
      <c r="H1155" s="7" t="s">
        <v>243</v>
      </c>
      <c r="I1155" s="7" t="s">
        <v>32</v>
      </c>
      <c r="J1155" s="7" t="s">
        <v>180</v>
      </c>
      <c r="K1155" s="7" t="s">
        <v>1724</v>
      </c>
      <c r="L1155" s="7" t="s">
        <v>1508</v>
      </c>
      <c r="M1155" s="7" t="s">
        <v>1548</v>
      </c>
      <c r="N1155" s="7" t="s">
        <v>1725</v>
      </c>
      <c r="O1155" s="7">
        <v>40.26</v>
      </c>
      <c r="P1155" s="7">
        <v>2</v>
      </c>
      <c r="Q1155" s="7">
        <v>4.0199999999999996</v>
      </c>
      <c r="R1155" s="7">
        <v>1.24</v>
      </c>
      <c r="S1155" s="7" t="s">
        <v>38</v>
      </c>
      <c r="T1155" s="7">
        <v>573</v>
      </c>
      <c r="U1155" s="7" t="s">
        <v>350</v>
      </c>
      <c r="V1155" s="7" t="s">
        <v>362</v>
      </c>
      <c r="W1155" s="8" t="s">
        <v>41</v>
      </c>
      <c r="X1155" s="3">
        <v>45034</v>
      </c>
      <c r="Y1155" s="4" t="str">
        <f>TEXT(India_Data[[#This Row],[Order Date]],"YYYY")</f>
        <v>2023</v>
      </c>
      <c r="Z1155" s="4" t="str">
        <f>TEXT(India_Data[[#This Row],[Order Date]],"dddd")</f>
        <v>Tuesday</v>
      </c>
      <c r="AA1155" s="4" t="str">
        <f>TEXT(India_Data[[#This Row],[Order Date]],"MMMM")</f>
        <v>April</v>
      </c>
      <c r="AB1155" s="4">
        <v>45039</v>
      </c>
      <c r="AC1155" t="str">
        <f>IF(OR(India_Data[[#This Row],[Dayname]]="Sunday",India_Data[[#This Row],[Dayname]]="Saturday"),"Weekend","Weekday")</f>
        <v>Weekday</v>
      </c>
      <c r="AD1155">
        <f>WEEKDAY(India_Data[[#This Row],[Order Date]])</f>
        <v>3</v>
      </c>
      <c r="AE1155" t="str">
        <f>IF(OR(India_Data[[#This Row],[Column1]]=1,India_Data[[#This Row],[Column1]]=7),"Weekend","Weekday")</f>
        <v>Weekday</v>
      </c>
      <c r="AF1155" s="15">
        <f>WEEKDAY(India_Data[[#This Row],[Order Date]],2)</f>
        <v>2</v>
      </c>
      <c r="AG1155" s="15" t="str">
        <f>IF(India_Data[[#This Row],[Column3]]&gt;5,"Weekend","weekday")</f>
        <v>weekday</v>
      </c>
    </row>
    <row r="1156" spans="1:33" x14ac:dyDescent="0.35">
      <c r="A1156" s="9">
        <v>1155</v>
      </c>
      <c r="B1156" s="7" t="s">
        <v>992</v>
      </c>
      <c r="C1156" s="7" t="s">
        <v>26</v>
      </c>
      <c r="D1156" s="7" t="s">
        <v>993</v>
      </c>
      <c r="E1156" s="7" t="s">
        <v>994</v>
      </c>
      <c r="F1156" s="7" t="s">
        <v>171</v>
      </c>
      <c r="G1156" s="7" t="s">
        <v>52</v>
      </c>
      <c r="H1156" s="7" t="s">
        <v>53</v>
      </c>
      <c r="I1156" s="7" t="s">
        <v>32</v>
      </c>
      <c r="J1156" s="7" t="s">
        <v>54</v>
      </c>
      <c r="K1156" s="7" t="s">
        <v>1864</v>
      </c>
      <c r="L1156" s="7" t="s">
        <v>1508</v>
      </c>
      <c r="M1156" s="7" t="s">
        <v>1509</v>
      </c>
      <c r="N1156" s="7" t="s">
        <v>1865</v>
      </c>
      <c r="O1156" s="7">
        <v>1322.01</v>
      </c>
      <c r="P1156" s="7">
        <v>3</v>
      </c>
      <c r="Q1156" s="7">
        <v>145.35</v>
      </c>
      <c r="R1156" s="7">
        <v>83.03</v>
      </c>
      <c r="S1156" s="7" t="s">
        <v>38</v>
      </c>
      <c r="T1156" s="7">
        <v>40</v>
      </c>
      <c r="U1156" s="7" t="s">
        <v>350</v>
      </c>
      <c r="V1156" s="7" t="s">
        <v>351</v>
      </c>
      <c r="W1156" s="8" t="s">
        <v>58</v>
      </c>
      <c r="X1156" s="3">
        <v>45653</v>
      </c>
      <c r="Y1156" s="4" t="str">
        <f>TEXT(India_Data[[#This Row],[Order Date]],"YYYY")</f>
        <v>2024</v>
      </c>
      <c r="Z1156" s="4" t="str">
        <f>TEXT(India_Data[[#This Row],[Order Date]],"dddd")</f>
        <v>Friday</v>
      </c>
      <c r="AA1156" s="4" t="str">
        <f>TEXT(India_Data[[#This Row],[Order Date]],"MMMM")</f>
        <v>December</v>
      </c>
      <c r="AB1156" s="4">
        <v>45657</v>
      </c>
      <c r="AC1156" t="str">
        <f>IF(OR(India_Data[[#This Row],[Dayname]]="Sunday",India_Data[[#This Row],[Dayname]]="Saturday"),"Weekend","Weekday")</f>
        <v>Weekday</v>
      </c>
      <c r="AD1156">
        <f>WEEKDAY(India_Data[[#This Row],[Order Date]])</f>
        <v>6</v>
      </c>
      <c r="AE1156" t="str">
        <f>IF(OR(India_Data[[#This Row],[Column1]]=1,India_Data[[#This Row],[Column1]]=7),"Weekend","Weekday")</f>
        <v>Weekday</v>
      </c>
      <c r="AF1156" s="15">
        <f>WEEKDAY(India_Data[[#This Row],[Order Date]],2)</f>
        <v>5</v>
      </c>
      <c r="AG1156" s="15" t="str">
        <f>IF(India_Data[[#This Row],[Column3]]&gt;5,"Weekend","weekday")</f>
        <v>weekday</v>
      </c>
    </row>
    <row r="1157" spans="1:33" x14ac:dyDescent="0.35">
      <c r="A1157" s="9">
        <v>1156</v>
      </c>
      <c r="B1157" s="7" t="s">
        <v>1144</v>
      </c>
      <c r="C1157" s="7" t="s">
        <v>26</v>
      </c>
      <c r="D1157" s="7" t="s">
        <v>779</v>
      </c>
      <c r="E1157" s="7" t="s">
        <v>780</v>
      </c>
      <c r="F1157" s="7" t="s">
        <v>171</v>
      </c>
      <c r="G1157" s="7" t="s">
        <v>117</v>
      </c>
      <c r="H1157" s="7" t="s">
        <v>143</v>
      </c>
      <c r="I1157" s="7" t="s">
        <v>32</v>
      </c>
      <c r="J1157" s="7" t="s">
        <v>33</v>
      </c>
      <c r="K1157" s="7" t="s">
        <v>1866</v>
      </c>
      <c r="L1157" s="7" t="s">
        <v>1508</v>
      </c>
      <c r="M1157" s="7" t="s">
        <v>1509</v>
      </c>
      <c r="N1157" s="7" t="s">
        <v>1867</v>
      </c>
      <c r="O1157" s="7">
        <v>830.7</v>
      </c>
      <c r="P1157" s="7">
        <v>5</v>
      </c>
      <c r="Q1157" s="7">
        <v>373.8</v>
      </c>
      <c r="R1157" s="7">
        <v>64</v>
      </c>
      <c r="S1157" s="7" t="s">
        <v>38</v>
      </c>
      <c r="T1157" s="7">
        <v>304</v>
      </c>
      <c r="U1157" s="7" t="s">
        <v>350</v>
      </c>
      <c r="V1157" s="7" t="s">
        <v>356</v>
      </c>
      <c r="W1157" s="8" t="s">
        <v>41</v>
      </c>
      <c r="X1157" s="3">
        <v>45454</v>
      </c>
      <c r="Y1157" s="4" t="str">
        <f>TEXT(India_Data[[#This Row],[Order Date]],"YYYY")</f>
        <v>2024</v>
      </c>
      <c r="Z1157" s="4" t="str">
        <f>TEXT(India_Data[[#This Row],[Order Date]],"dddd")</f>
        <v>Tuesday</v>
      </c>
      <c r="AA1157" s="4" t="str">
        <f>TEXT(India_Data[[#This Row],[Order Date]],"MMMM")</f>
        <v>June</v>
      </c>
      <c r="AB1157" s="4">
        <v>45607</v>
      </c>
      <c r="AC1157" t="str">
        <f>IF(OR(India_Data[[#This Row],[Dayname]]="Sunday",India_Data[[#This Row],[Dayname]]="Saturday"),"Weekend","Weekday")</f>
        <v>Weekday</v>
      </c>
      <c r="AD1157">
        <f>WEEKDAY(India_Data[[#This Row],[Order Date]])</f>
        <v>3</v>
      </c>
      <c r="AE1157" t="str">
        <f>IF(OR(India_Data[[#This Row],[Column1]]=1,India_Data[[#This Row],[Column1]]=7),"Weekend","Weekday")</f>
        <v>Weekday</v>
      </c>
      <c r="AF1157" s="15">
        <f>WEEKDAY(India_Data[[#This Row],[Order Date]],2)</f>
        <v>2</v>
      </c>
      <c r="AG1157" s="15" t="str">
        <f>IF(India_Data[[#This Row],[Column3]]&gt;5,"Weekend","weekday")</f>
        <v>weekday</v>
      </c>
    </row>
    <row r="1158" spans="1:33" x14ac:dyDescent="0.35">
      <c r="A1158" s="9">
        <v>1157</v>
      </c>
      <c r="B1158" s="7" t="s">
        <v>175</v>
      </c>
      <c r="C1158" s="7" t="s">
        <v>26</v>
      </c>
      <c r="D1158" s="7" t="s">
        <v>176</v>
      </c>
      <c r="E1158" s="7" t="s">
        <v>177</v>
      </c>
      <c r="F1158" s="7" t="s">
        <v>171</v>
      </c>
      <c r="G1158" s="7" t="s">
        <v>178</v>
      </c>
      <c r="H1158" s="7" t="s">
        <v>179</v>
      </c>
      <c r="I1158" s="7" t="s">
        <v>32</v>
      </c>
      <c r="J1158" s="7" t="s">
        <v>180</v>
      </c>
      <c r="K1158" s="7" t="s">
        <v>1868</v>
      </c>
      <c r="L1158" s="7" t="s">
        <v>1508</v>
      </c>
      <c r="M1158" s="7" t="s">
        <v>1509</v>
      </c>
      <c r="N1158" s="7" t="s">
        <v>1869</v>
      </c>
      <c r="O1158" s="7">
        <v>1307.97</v>
      </c>
      <c r="P1158" s="7">
        <v>3</v>
      </c>
      <c r="Q1158" s="7">
        <v>483.93</v>
      </c>
      <c r="R1158" s="7">
        <v>53.2</v>
      </c>
      <c r="S1158" s="7" t="s">
        <v>38</v>
      </c>
      <c r="T1158" s="7">
        <v>197</v>
      </c>
      <c r="U1158" s="7" t="s">
        <v>350</v>
      </c>
      <c r="V1158" s="7" t="s">
        <v>375</v>
      </c>
      <c r="W1158" s="8" t="s">
        <v>58</v>
      </c>
      <c r="X1158" s="3">
        <v>44480</v>
      </c>
      <c r="Y1158" s="4" t="str">
        <f>TEXT(India_Data[[#This Row],[Order Date]],"YYYY")</f>
        <v>2021</v>
      </c>
      <c r="Z1158" s="4" t="str">
        <f>TEXT(India_Data[[#This Row],[Order Date]],"dddd")</f>
        <v>Monday</v>
      </c>
      <c r="AA1158" s="4" t="str">
        <f>TEXT(India_Data[[#This Row],[Order Date]],"MMMM")</f>
        <v>October</v>
      </c>
      <c r="AB1158" s="4">
        <v>44515</v>
      </c>
      <c r="AC1158" t="str">
        <f>IF(OR(India_Data[[#This Row],[Dayname]]="Sunday",India_Data[[#This Row],[Dayname]]="Saturday"),"Weekend","Weekday")</f>
        <v>Weekday</v>
      </c>
      <c r="AD1158">
        <f>WEEKDAY(India_Data[[#This Row],[Order Date]])</f>
        <v>2</v>
      </c>
      <c r="AE1158" t="str">
        <f>IF(OR(India_Data[[#This Row],[Column1]]=1,India_Data[[#This Row],[Column1]]=7),"Weekend","Weekday")</f>
        <v>Weekday</v>
      </c>
      <c r="AF1158" s="15">
        <f>WEEKDAY(India_Data[[#This Row],[Order Date]],2)</f>
        <v>1</v>
      </c>
      <c r="AG1158" s="15" t="str">
        <f>IF(India_Data[[#This Row],[Column3]]&gt;5,"Weekend","weekday")</f>
        <v>weekday</v>
      </c>
    </row>
    <row r="1159" spans="1:33" x14ac:dyDescent="0.35">
      <c r="A1159" s="9">
        <v>1158</v>
      </c>
      <c r="B1159" s="7" t="s">
        <v>482</v>
      </c>
      <c r="C1159" s="7" t="s">
        <v>26</v>
      </c>
      <c r="D1159" s="7" t="s">
        <v>483</v>
      </c>
      <c r="E1159" s="7" t="s">
        <v>484</v>
      </c>
      <c r="F1159" s="7" t="s">
        <v>171</v>
      </c>
      <c r="G1159" s="7" t="s">
        <v>260</v>
      </c>
      <c r="H1159" s="7" t="s">
        <v>260</v>
      </c>
      <c r="I1159" s="7" t="s">
        <v>32</v>
      </c>
      <c r="J1159" s="7" t="s">
        <v>33</v>
      </c>
      <c r="K1159" s="7" t="s">
        <v>1870</v>
      </c>
      <c r="L1159" s="7" t="s">
        <v>1508</v>
      </c>
      <c r="M1159" s="7" t="s">
        <v>1509</v>
      </c>
      <c r="N1159" s="7" t="s">
        <v>1871</v>
      </c>
      <c r="O1159" s="7">
        <v>575.88</v>
      </c>
      <c r="P1159" s="7">
        <v>4</v>
      </c>
      <c r="Q1159" s="7">
        <v>0</v>
      </c>
      <c r="R1159" s="7">
        <v>25.47</v>
      </c>
      <c r="S1159" s="7" t="s">
        <v>38</v>
      </c>
      <c r="T1159" s="7">
        <v>444</v>
      </c>
      <c r="U1159" s="7" t="s">
        <v>350</v>
      </c>
      <c r="V1159" s="7" t="s">
        <v>362</v>
      </c>
      <c r="W1159" s="8" t="s">
        <v>58</v>
      </c>
      <c r="X1159" s="3">
        <v>44388</v>
      </c>
      <c r="Y1159" s="4" t="str">
        <f>TEXT(India_Data[[#This Row],[Order Date]],"YYYY")</f>
        <v>2021</v>
      </c>
      <c r="Z1159" s="4" t="str">
        <f>TEXT(India_Data[[#This Row],[Order Date]],"dddd")</f>
        <v>Sunday</v>
      </c>
      <c r="AA1159" s="4" t="str">
        <f>TEXT(India_Data[[#This Row],[Order Date]],"MMMM")</f>
        <v>July</v>
      </c>
      <c r="AB1159" s="4">
        <v>44541</v>
      </c>
      <c r="AC1159" t="str">
        <f>IF(OR(India_Data[[#This Row],[Dayname]]="Sunday",India_Data[[#This Row],[Dayname]]="Saturday"),"Weekend","Weekday")</f>
        <v>Weekend</v>
      </c>
      <c r="AD1159">
        <f>WEEKDAY(India_Data[[#This Row],[Order Date]])</f>
        <v>1</v>
      </c>
      <c r="AE1159" t="str">
        <f>IF(OR(India_Data[[#This Row],[Column1]]=1,India_Data[[#This Row],[Column1]]=7),"Weekend","Weekday")</f>
        <v>Weekend</v>
      </c>
      <c r="AF1159" s="15">
        <f>WEEKDAY(India_Data[[#This Row],[Order Date]],2)</f>
        <v>7</v>
      </c>
      <c r="AG1159" s="15" t="str">
        <f>IF(India_Data[[#This Row],[Column3]]&gt;5,"Weekend","weekday")</f>
        <v>Weekend</v>
      </c>
    </row>
    <row r="1160" spans="1:33" x14ac:dyDescent="0.35">
      <c r="A1160" s="9">
        <v>1159</v>
      </c>
      <c r="B1160" s="7" t="s">
        <v>1829</v>
      </c>
      <c r="C1160" s="7" t="s">
        <v>26</v>
      </c>
      <c r="D1160" s="7" t="s">
        <v>189</v>
      </c>
      <c r="E1160" s="7" t="s">
        <v>190</v>
      </c>
      <c r="F1160" s="7" t="s">
        <v>171</v>
      </c>
      <c r="G1160" s="7" t="s">
        <v>1830</v>
      </c>
      <c r="H1160" s="7" t="s">
        <v>312</v>
      </c>
      <c r="I1160" s="7" t="s">
        <v>32</v>
      </c>
      <c r="J1160" s="7" t="s">
        <v>180</v>
      </c>
      <c r="K1160" s="7" t="s">
        <v>1872</v>
      </c>
      <c r="L1160" s="7" t="s">
        <v>1508</v>
      </c>
      <c r="M1160" s="7" t="s">
        <v>1513</v>
      </c>
      <c r="N1160" s="7" t="s">
        <v>1873</v>
      </c>
      <c r="O1160" s="7">
        <v>5451.3</v>
      </c>
      <c r="P1160" s="7">
        <v>6</v>
      </c>
      <c r="Q1160" s="7">
        <v>327.06</v>
      </c>
      <c r="R1160" s="7">
        <v>320.27</v>
      </c>
      <c r="S1160" s="7" t="s">
        <v>38</v>
      </c>
      <c r="T1160" s="7">
        <v>718</v>
      </c>
      <c r="U1160" s="7" t="s">
        <v>350</v>
      </c>
      <c r="V1160" s="7" t="s">
        <v>351</v>
      </c>
      <c r="W1160" s="8" t="s">
        <v>58</v>
      </c>
      <c r="X1160" s="3">
        <v>45327</v>
      </c>
      <c r="Y1160" s="4" t="str">
        <f>TEXT(India_Data[[#This Row],[Order Date]],"YYYY")</f>
        <v>2024</v>
      </c>
      <c r="Z1160" s="4" t="str">
        <f>TEXT(India_Data[[#This Row],[Order Date]],"dddd")</f>
        <v>Monday</v>
      </c>
      <c r="AA1160" s="4" t="str">
        <f>TEXT(India_Data[[#This Row],[Order Date]],"MMMM")</f>
        <v>February</v>
      </c>
      <c r="AB1160" s="4">
        <v>45540</v>
      </c>
      <c r="AC1160" t="str">
        <f>IF(OR(India_Data[[#This Row],[Dayname]]="Sunday",India_Data[[#This Row],[Dayname]]="Saturday"),"Weekend","Weekday")</f>
        <v>Weekday</v>
      </c>
      <c r="AD1160">
        <f>WEEKDAY(India_Data[[#This Row],[Order Date]])</f>
        <v>2</v>
      </c>
      <c r="AE1160" t="str">
        <f>IF(OR(India_Data[[#This Row],[Column1]]=1,India_Data[[#This Row],[Column1]]=7),"Weekend","Weekday")</f>
        <v>Weekday</v>
      </c>
      <c r="AF1160" s="15">
        <f>WEEKDAY(India_Data[[#This Row],[Order Date]],2)</f>
        <v>1</v>
      </c>
      <c r="AG1160" s="15" t="str">
        <f>IF(India_Data[[#This Row],[Column3]]&gt;5,"Weekend","weekday")</f>
        <v>weekday</v>
      </c>
    </row>
    <row r="1161" spans="1:33" x14ac:dyDescent="0.35">
      <c r="A1161" s="9">
        <v>1160</v>
      </c>
      <c r="B1161" s="7" t="s">
        <v>778</v>
      </c>
      <c r="C1161" s="7" t="s">
        <v>26</v>
      </c>
      <c r="D1161" s="7" t="s">
        <v>779</v>
      </c>
      <c r="E1161" s="7" t="s">
        <v>780</v>
      </c>
      <c r="F1161" s="7" t="s">
        <v>171</v>
      </c>
      <c r="G1161" s="7" t="s">
        <v>619</v>
      </c>
      <c r="H1161" s="7" t="s">
        <v>563</v>
      </c>
      <c r="I1161" s="7" t="s">
        <v>32</v>
      </c>
      <c r="J1161" s="7" t="s">
        <v>54</v>
      </c>
      <c r="K1161" s="7" t="s">
        <v>2043</v>
      </c>
      <c r="L1161" s="7" t="s">
        <v>1942</v>
      </c>
      <c r="M1161" s="7" t="s">
        <v>1943</v>
      </c>
      <c r="N1161" s="7" t="s">
        <v>2044</v>
      </c>
      <c r="O1161" s="7">
        <v>185.64</v>
      </c>
      <c r="P1161" s="7">
        <v>4</v>
      </c>
      <c r="Q1161" s="7">
        <v>90.96</v>
      </c>
      <c r="R1161" s="7">
        <v>13.12</v>
      </c>
      <c r="S1161" s="7" t="s">
        <v>38</v>
      </c>
      <c r="T1161" s="7">
        <v>102</v>
      </c>
      <c r="U1161" s="7" t="s">
        <v>350</v>
      </c>
      <c r="V1161" s="7" t="s">
        <v>356</v>
      </c>
      <c r="W1161" s="8" t="s">
        <v>41</v>
      </c>
      <c r="X1161" s="3">
        <v>44220</v>
      </c>
      <c r="Y1161" s="4" t="str">
        <f>TEXT(India_Data[[#This Row],[Order Date]],"YYYY")</f>
        <v>2021</v>
      </c>
      <c r="Z1161" s="4" t="str">
        <f>TEXT(India_Data[[#This Row],[Order Date]],"dddd")</f>
        <v>Sunday</v>
      </c>
      <c r="AA1161" s="4" t="str">
        <f>TEXT(India_Data[[#This Row],[Order Date]],"MMMM")</f>
        <v>January</v>
      </c>
      <c r="AB1161" s="4">
        <v>44226</v>
      </c>
      <c r="AC1161" t="str">
        <f>IF(OR(India_Data[[#This Row],[Dayname]]="Sunday",India_Data[[#This Row],[Dayname]]="Saturday"),"Weekend","Weekday")</f>
        <v>Weekend</v>
      </c>
      <c r="AD1161">
        <f>WEEKDAY(India_Data[[#This Row],[Order Date]])</f>
        <v>1</v>
      </c>
      <c r="AE1161" t="str">
        <f>IF(OR(India_Data[[#This Row],[Column1]]=1,India_Data[[#This Row],[Column1]]=7),"Weekend","Weekday")</f>
        <v>Weekend</v>
      </c>
      <c r="AF1161" s="15">
        <f>WEEKDAY(India_Data[[#This Row],[Order Date]],2)</f>
        <v>7</v>
      </c>
      <c r="AG1161" s="15" t="str">
        <f>IF(India_Data[[#This Row],[Column3]]&gt;5,"Weekend","weekday")</f>
        <v>Weekend</v>
      </c>
    </row>
    <row r="1162" spans="1:33" x14ac:dyDescent="0.35">
      <c r="A1162" s="9">
        <v>1161</v>
      </c>
      <c r="B1162" s="7" t="s">
        <v>789</v>
      </c>
      <c r="C1162" s="7" t="s">
        <v>26</v>
      </c>
      <c r="D1162" s="7" t="s">
        <v>790</v>
      </c>
      <c r="E1162" s="7" t="s">
        <v>791</v>
      </c>
      <c r="F1162" s="7" t="s">
        <v>171</v>
      </c>
      <c r="G1162" s="7" t="s">
        <v>242</v>
      </c>
      <c r="H1162" s="7" t="s">
        <v>243</v>
      </c>
      <c r="I1162" s="7" t="s">
        <v>32</v>
      </c>
      <c r="J1162" s="7" t="s">
        <v>180</v>
      </c>
      <c r="K1162" s="7" t="s">
        <v>2045</v>
      </c>
      <c r="L1162" s="7" t="s">
        <v>1942</v>
      </c>
      <c r="M1162" s="7" t="s">
        <v>1958</v>
      </c>
      <c r="N1162" s="7" t="s">
        <v>2046</v>
      </c>
      <c r="O1162" s="7">
        <v>1031.4000000000001</v>
      </c>
      <c r="P1162" s="7">
        <v>9</v>
      </c>
      <c r="Q1162" s="7">
        <v>164.97</v>
      </c>
      <c r="R1162" s="7">
        <v>69.37</v>
      </c>
      <c r="S1162" s="7" t="s">
        <v>38</v>
      </c>
      <c r="T1162" s="7">
        <v>56</v>
      </c>
      <c r="U1162" s="7" t="s">
        <v>350</v>
      </c>
      <c r="V1162" s="7" t="s">
        <v>351</v>
      </c>
      <c r="W1162" s="8" t="s">
        <v>41</v>
      </c>
      <c r="X1162" s="3">
        <v>45517</v>
      </c>
      <c r="Y1162" s="4" t="str">
        <f>TEXT(India_Data[[#This Row],[Order Date]],"YYYY")</f>
        <v>2024</v>
      </c>
      <c r="Z1162" s="4" t="str">
        <f>TEXT(India_Data[[#This Row],[Order Date]],"dddd")</f>
        <v>Tuesday</v>
      </c>
      <c r="AA1162" s="4" t="str">
        <f>TEXT(India_Data[[#This Row],[Order Date]],"MMMM")</f>
        <v>August</v>
      </c>
      <c r="AB1162" s="4">
        <v>45522</v>
      </c>
      <c r="AC1162" t="str">
        <f>IF(OR(India_Data[[#This Row],[Dayname]]="Sunday",India_Data[[#This Row],[Dayname]]="Saturday"),"Weekend","Weekday")</f>
        <v>Weekday</v>
      </c>
      <c r="AD1162">
        <f>WEEKDAY(India_Data[[#This Row],[Order Date]])</f>
        <v>3</v>
      </c>
      <c r="AE1162" t="str">
        <f>IF(OR(India_Data[[#This Row],[Column1]]=1,India_Data[[#This Row],[Column1]]=7),"Weekend","Weekday")</f>
        <v>Weekday</v>
      </c>
      <c r="AF1162" s="15">
        <f>WEEKDAY(India_Data[[#This Row],[Order Date]],2)</f>
        <v>2</v>
      </c>
      <c r="AG1162" s="15" t="str">
        <f>IF(India_Data[[#This Row],[Column3]]&gt;5,"Weekend","weekday")</f>
        <v>weekday</v>
      </c>
    </row>
    <row r="1163" spans="1:33" x14ac:dyDescent="0.35">
      <c r="A1163" s="9">
        <v>1162</v>
      </c>
      <c r="B1163" s="7" t="s">
        <v>467</v>
      </c>
      <c r="C1163" s="7" t="s">
        <v>26</v>
      </c>
      <c r="D1163" s="7" t="s">
        <v>468</v>
      </c>
      <c r="E1163" s="7" t="s">
        <v>469</v>
      </c>
      <c r="F1163" s="7" t="s">
        <v>171</v>
      </c>
      <c r="G1163" s="7" t="s">
        <v>117</v>
      </c>
      <c r="H1163" s="7" t="s">
        <v>31</v>
      </c>
      <c r="I1163" s="7" t="s">
        <v>32</v>
      </c>
      <c r="J1163" s="7" t="s">
        <v>33</v>
      </c>
      <c r="K1163" s="7" t="s">
        <v>2047</v>
      </c>
      <c r="L1163" s="7" t="s">
        <v>1942</v>
      </c>
      <c r="M1163" s="7" t="s">
        <v>1958</v>
      </c>
      <c r="N1163" s="7" t="s">
        <v>2048</v>
      </c>
      <c r="O1163" s="7">
        <v>336.15</v>
      </c>
      <c r="P1163" s="7">
        <v>9</v>
      </c>
      <c r="Q1163" s="7">
        <v>100.71</v>
      </c>
      <c r="R1163" s="7">
        <v>23.51</v>
      </c>
      <c r="S1163" s="7" t="s">
        <v>38</v>
      </c>
      <c r="T1163" s="7">
        <v>320</v>
      </c>
      <c r="U1163" s="7" t="s">
        <v>350</v>
      </c>
      <c r="V1163" s="7" t="s">
        <v>356</v>
      </c>
      <c r="W1163" s="8" t="s">
        <v>58</v>
      </c>
      <c r="X1163" s="3">
        <v>44796</v>
      </c>
      <c r="Y1163" s="4" t="str">
        <f>TEXT(India_Data[[#This Row],[Order Date]],"YYYY")</f>
        <v>2022</v>
      </c>
      <c r="Z1163" s="4" t="str">
        <f>TEXT(India_Data[[#This Row],[Order Date]],"dddd")</f>
        <v>Tuesday</v>
      </c>
      <c r="AA1163" s="4" t="str">
        <f>TEXT(India_Data[[#This Row],[Order Date]],"MMMM")</f>
        <v>August</v>
      </c>
      <c r="AB1163" s="4">
        <v>44801</v>
      </c>
      <c r="AC1163" t="str">
        <f>IF(OR(India_Data[[#This Row],[Dayname]]="Sunday",India_Data[[#This Row],[Dayname]]="Saturday"),"Weekend","Weekday")</f>
        <v>Weekday</v>
      </c>
      <c r="AD1163">
        <f>WEEKDAY(India_Data[[#This Row],[Order Date]])</f>
        <v>3</v>
      </c>
      <c r="AE1163" t="str">
        <f>IF(OR(India_Data[[#This Row],[Column1]]=1,India_Data[[#This Row],[Column1]]=7),"Weekend","Weekday")</f>
        <v>Weekday</v>
      </c>
      <c r="AF1163" s="15">
        <f>WEEKDAY(India_Data[[#This Row],[Order Date]],2)</f>
        <v>2</v>
      </c>
      <c r="AG1163" s="15" t="str">
        <f>IF(India_Data[[#This Row],[Column3]]&gt;5,"Weekend","weekday")</f>
        <v>weekday</v>
      </c>
    </row>
    <row r="1164" spans="1:33" x14ac:dyDescent="0.35">
      <c r="A1164" s="9">
        <v>1163</v>
      </c>
      <c r="B1164" s="7" t="s">
        <v>1059</v>
      </c>
      <c r="C1164" s="7" t="s">
        <v>26</v>
      </c>
      <c r="D1164" s="7" t="s">
        <v>1060</v>
      </c>
      <c r="E1164" s="7" t="s">
        <v>1061</v>
      </c>
      <c r="F1164" s="7" t="s">
        <v>171</v>
      </c>
      <c r="G1164" s="7" t="s">
        <v>30</v>
      </c>
      <c r="H1164" s="7" t="s">
        <v>31</v>
      </c>
      <c r="I1164" s="7" t="s">
        <v>32</v>
      </c>
      <c r="J1164" s="7" t="s">
        <v>33</v>
      </c>
      <c r="K1164" s="7" t="s">
        <v>2049</v>
      </c>
      <c r="L1164" s="7" t="s">
        <v>1942</v>
      </c>
      <c r="M1164" s="7" t="s">
        <v>1958</v>
      </c>
      <c r="N1164" s="7" t="s">
        <v>2050</v>
      </c>
      <c r="O1164" s="7">
        <v>579.45000000000005</v>
      </c>
      <c r="P1164" s="7">
        <v>5</v>
      </c>
      <c r="Q1164" s="7">
        <v>225.9</v>
      </c>
      <c r="R1164" s="7">
        <v>32.9</v>
      </c>
      <c r="S1164" s="7" t="s">
        <v>38</v>
      </c>
      <c r="T1164" s="7">
        <v>160</v>
      </c>
      <c r="U1164" s="7" t="s">
        <v>350</v>
      </c>
      <c r="V1164" s="7" t="s">
        <v>375</v>
      </c>
      <c r="W1164" s="8" t="s">
        <v>58</v>
      </c>
      <c r="X1164" s="3">
        <v>45229</v>
      </c>
      <c r="Y1164" s="4" t="str">
        <f>TEXT(India_Data[[#This Row],[Order Date]],"YYYY")</f>
        <v>2023</v>
      </c>
      <c r="Z1164" s="4" t="str">
        <f>TEXT(India_Data[[#This Row],[Order Date]],"dddd")</f>
        <v>Monday</v>
      </c>
      <c r="AA1164" s="4" t="str">
        <f>TEXT(India_Data[[#This Row],[Order Date]],"MMMM")</f>
        <v>October</v>
      </c>
      <c r="AB1164" s="4">
        <v>44996</v>
      </c>
      <c r="AC1164" t="str">
        <f>IF(OR(India_Data[[#This Row],[Dayname]]="Sunday",India_Data[[#This Row],[Dayname]]="Saturday"),"Weekend","Weekday")</f>
        <v>Weekday</v>
      </c>
      <c r="AD1164">
        <f>WEEKDAY(India_Data[[#This Row],[Order Date]])</f>
        <v>2</v>
      </c>
      <c r="AE1164" t="str">
        <f>IF(OR(India_Data[[#This Row],[Column1]]=1,India_Data[[#This Row],[Column1]]=7),"Weekend","Weekday")</f>
        <v>Weekday</v>
      </c>
      <c r="AF1164" s="15">
        <f>WEEKDAY(India_Data[[#This Row],[Order Date]],2)</f>
        <v>1</v>
      </c>
      <c r="AG1164" s="15" t="str">
        <f>IF(India_Data[[#This Row],[Column3]]&gt;5,"Weekend","weekday")</f>
        <v>weekday</v>
      </c>
    </row>
    <row r="1165" spans="1:33" x14ac:dyDescent="0.35">
      <c r="A1165" s="9">
        <v>1164</v>
      </c>
      <c r="B1165" s="7" t="s">
        <v>175</v>
      </c>
      <c r="C1165" s="7" t="s">
        <v>26</v>
      </c>
      <c r="D1165" s="7" t="s">
        <v>176</v>
      </c>
      <c r="E1165" s="7" t="s">
        <v>177</v>
      </c>
      <c r="F1165" s="7" t="s">
        <v>171</v>
      </c>
      <c r="G1165" s="7" t="s">
        <v>178</v>
      </c>
      <c r="H1165" s="7" t="s">
        <v>179</v>
      </c>
      <c r="I1165" s="7" t="s">
        <v>32</v>
      </c>
      <c r="J1165" s="7" t="s">
        <v>180</v>
      </c>
      <c r="K1165" s="7" t="s">
        <v>2051</v>
      </c>
      <c r="L1165" s="7" t="s">
        <v>1942</v>
      </c>
      <c r="M1165" s="7" t="s">
        <v>1958</v>
      </c>
      <c r="N1165" s="7" t="s">
        <v>2052</v>
      </c>
      <c r="O1165" s="7">
        <v>165.42</v>
      </c>
      <c r="P1165" s="7">
        <v>3</v>
      </c>
      <c r="Q1165" s="7">
        <v>19.8</v>
      </c>
      <c r="R1165" s="7">
        <v>8.65</v>
      </c>
      <c r="S1165" s="7" t="s">
        <v>38</v>
      </c>
      <c r="T1165" s="7">
        <v>274</v>
      </c>
      <c r="U1165" s="7" t="s">
        <v>350</v>
      </c>
      <c r="V1165" s="7" t="s">
        <v>362</v>
      </c>
      <c r="W1165" s="8" t="s">
        <v>58</v>
      </c>
      <c r="X1165" s="3">
        <v>44437</v>
      </c>
      <c r="Y1165" s="4" t="str">
        <f>TEXT(India_Data[[#This Row],[Order Date]],"YYYY")</f>
        <v>2021</v>
      </c>
      <c r="Z1165" s="4" t="str">
        <f>TEXT(India_Data[[#This Row],[Order Date]],"dddd")</f>
        <v>Sunday</v>
      </c>
      <c r="AA1165" s="4" t="str">
        <f>TEXT(India_Data[[#This Row],[Order Date]],"MMMM")</f>
        <v>August</v>
      </c>
      <c r="AB1165" s="4">
        <v>44236</v>
      </c>
      <c r="AC1165" t="str">
        <f>IF(OR(India_Data[[#This Row],[Dayname]]="Sunday",India_Data[[#This Row],[Dayname]]="Saturday"),"Weekend","Weekday")</f>
        <v>Weekend</v>
      </c>
      <c r="AD1165">
        <f>WEEKDAY(India_Data[[#This Row],[Order Date]])</f>
        <v>1</v>
      </c>
      <c r="AE1165" t="str">
        <f>IF(OR(India_Data[[#This Row],[Column1]]=1,India_Data[[#This Row],[Column1]]=7),"Weekend","Weekday")</f>
        <v>Weekend</v>
      </c>
      <c r="AF1165" s="15">
        <f>WEEKDAY(India_Data[[#This Row],[Order Date]],2)</f>
        <v>7</v>
      </c>
      <c r="AG1165" s="15" t="str">
        <f>IF(India_Data[[#This Row],[Column3]]&gt;5,"Weekend","weekday")</f>
        <v>Weekend</v>
      </c>
    </row>
    <row r="1166" spans="1:33" x14ac:dyDescent="0.35">
      <c r="A1166" s="9">
        <v>1165</v>
      </c>
      <c r="B1166" s="7" t="s">
        <v>1069</v>
      </c>
      <c r="C1166" s="7" t="s">
        <v>26</v>
      </c>
      <c r="D1166" s="7" t="s">
        <v>579</v>
      </c>
      <c r="E1166" s="7" t="s">
        <v>580</v>
      </c>
      <c r="F1166" s="7" t="s">
        <v>171</v>
      </c>
      <c r="G1166" s="7" t="s">
        <v>1043</v>
      </c>
      <c r="H1166" s="7" t="s">
        <v>31</v>
      </c>
      <c r="I1166" s="7" t="s">
        <v>32</v>
      </c>
      <c r="J1166" s="7" t="s">
        <v>33</v>
      </c>
      <c r="K1166" s="7" t="s">
        <v>2053</v>
      </c>
      <c r="L1166" s="7" t="s">
        <v>1942</v>
      </c>
      <c r="M1166" s="7" t="s">
        <v>1969</v>
      </c>
      <c r="N1166" s="7" t="s">
        <v>2054</v>
      </c>
      <c r="O1166" s="7">
        <v>2544.6</v>
      </c>
      <c r="P1166" s="7">
        <v>4</v>
      </c>
      <c r="Q1166" s="7">
        <v>865.08</v>
      </c>
      <c r="R1166" s="7">
        <v>226.81</v>
      </c>
      <c r="S1166" s="7" t="s">
        <v>38</v>
      </c>
      <c r="T1166" s="7">
        <v>276</v>
      </c>
      <c r="U1166" s="7" t="s">
        <v>350</v>
      </c>
      <c r="V1166" s="7" t="s">
        <v>351</v>
      </c>
      <c r="W1166" s="8" t="s">
        <v>41</v>
      </c>
      <c r="X1166" s="3">
        <v>45306</v>
      </c>
      <c r="Y1166" s="4" t="str">
        <f>TEXT(India_Data[[#This Row],[Order Date]],"YYYY")</f>
        <v>2024</v>
      </c>
      <c r="Z1166" s="4" t="str">
        <f>TEXT(India_Data[[#This Row],[Order Date]],"dddd")</f>
        <v>Monday</v>
      </c>
      <c r="AA1166" s="4" t="str">
        <f>TEXT(India_Data[[#This Row],[Order Date]],"MMMM")</f>
        <v>January</v>
      </c>
      <c r="AB1166" s="4">
        <v>45310</v>
      </c>
      <c r="AC1166" t="str">
        <f>IF(OR(India_Data[[#This Row],[Dayname]]="Sunday",India_Data[[#This Row],[Dayname]]="Saturday"),"Weekend","Weekday")</f>
        <v>Weekday</v>
      </c>
      <c r="AD1166">
        <f>WEEKDAY(India_Data[[#This Row],[Order Date]])</f>
        <v>2</v>
      </c>
      <c r="AE1166" t="str">
        <f>IF(OR(India_Data[[#This Row],[Column1]]=1,India_Data[[#This Row],[Column1]]=7),"Weekend","Weekday")</f>
        <v>Weekday</v>
      </c>
      <c r="AF1166" s="15">
        <f>WEEKDAY(India_Data[[#This Row],[Order Date]],2)</f>
        <v>1</v>
      </c>
      <c r="AG1166" s="15" t="str">
        <f>IF(India_Data[[#This Row],[Column3]]&gt;5,"Weekend","weekday")</f>
        <v>weekday</v>
      </c>
    </row>
    <row r="1167" spans="1:33" x14ac:dyDescent="0.35">
      <c r="A1167" s="9">
        <v>1166</v>
      </c>
      <c r="B1167" s="7" t="s">
        <v>2055</v>
      </c>
      <c r="C1167" s="7" t="s">
        <v>26</v>
      </c>
      <c r="D1167" s="7" t="s">
        <v>1212</v>
      </c>
      <c r="E1167" s="7" t="s">
        <v>1213</v>
      </c>
      <c r="F1167" s="7" t="s">
        <v>171</v>
      </c>
      <c r="G1167" s="7" t="s">
        <v>280</v>
      </c>
      <c r="H1167" s="7" t="s">
        <v>63</v>
      </c>
      <c r="I1167" s="7" t="s">
        <v>32</v>
      </c>
      <c r="J1167" s="7" t="s">
        <v>54</v>
      </c>
      <c r="K1167" s="7" t="s">
        <v>2056</v>
      </c>
      <c r="L1167" s="7" t="s">
        <v>1942</v>
      </c>
      <c r="M1167" s="7" t="s">
        <v>1969</v>
      </c>
      <c r="N1167" s="7" t="s">
        <v>2057</v>
      </c>
      <c r="O1167" s="7">
        <v>297.60000000000002</v>
      </c>
      <c r="P1167" s="7">
        <v>4</v>
      </c>
      <c r="Q1167" s="7">
        <v>92.16</v>
      </c>
      <c r="R1167" s="7">
        <v>19.62</v>
      </c>
      <c r="S1167" s="7" t="s">
        <v>38</v>
      </c>
      <c r="T1167" s="7">
        <v>365</v>
      </c>
      <c r="U1167" s="7" t="s">
        <v>350</v>
      </c>
      <c r="V1167" s="7" t="s">
        <v>356</v>
      </c>
      <c r="W1167" s="8" t="s">
        <v>41</v>
      </c>
      <c r="X1167" s="3">
        <v>44445</v>
      </c>
      <c r="Y1167" s="4" t="str">
        <f>TEXT(India_Data[[#This Row],[Order Date]],"YYYY")</f>
        <v>2021</v>
      </c>
      <c r="Z1167" s="4" t="str">
        <f>TEXT(India_Data[[#This Row],[Order Date]],"dddd")</f>
        <v>Monday</v>
      </c>
      <c r="AA1167" s="4" t="str">
        <f>TEXT(India_Data[[#This Row],[Order Date]],"MMMM")</f>
        <v>September</v>
      </c>
      <c r="AB1167" s="4">
        <v>44361</v>
      </c>
      <c r="AC1167" t="str">
        <f>IF(OR(India_Data[[#This Row],[Dayname]]="Sunday",India_Data[[#This Row],[Dayname]]="Saturday"),"Weekend","Weekday")</f>
        <v>Weekday</v>
      </c>
      <c r="AD1167">
        <f>WEEKDAY(India_Data[[#This Row],[Order Date]])</f>
        <v>2</v>
      </c>
      <c r="AE1167" t="str">
        <f>IF(OR(India_Data[[#This Row],[Column1]]=1,India_Data[[#This Row],[Column1]]=7),"Weekend","Weekday")</f>
        <v>Weekday</v>
      </c>
      <c r="AF1167" s="15">
        <f>WEEKDAY(India_Data[[#This Row],[Order Date]],2)</f>
        <v>1</v>
      </c>
      <c r="AG1167" s="15" t="str">
        <f>IF(India_Data[[#This Row],[Column3]]&gt;5,"Weekend","weekday")</f>
        <v>weekday</v>
      </c>
    </row>
    <row r="1168" spans="1:33" x14ac:dyDescent="0.35">
      <c r="A1168" s="9">
        <v>1167</v>
      </c>
      <c r="B1168" s="7" t="s">
        <v>1874</v>
      </c>
      <c r="C1168" s="7" t="s">
        <v>26</v>
      </c>
      <c r="D1168" s="7" t="s">
        <v>1875</v>
      </c>
      <c r="E1168" s="7" t="s">
        <v>1876</v>
      </c>
      <c r="F1168" s="7" t="s">
        <v>110</v>
      </c>
      <c r="G1168" s="7" t="s">
        <v>1877</v>
      </c>
      <c r="H1168" s="7" t="s">
        <v>312</v>
      </c>
      <c r="I1168" s="7" t="s">
        <v>32</v>
      </c>
      <c r="J1168" s="7" t="s">
        <v>180</v>
      </c>
      <c r="K1168" s="7" t="s">
        <v>1553</v>
      </c>
      <c r="L1168" s="7" t="s">
        <v>1508</v>
      </c>
      <c r="M1168" s="7" t="s">
        <v>1548</v>
      </c>
      <c r="N1168" s="7" t="s">
        <v>1554</v>
      </c>
      <c r="O1168" s="7">
        <v>126</v>
      </c>
      <c r="P1168" s="7">
        <v>5</v>
      </c>
      <c r="Q1168" s="7">
        <v>27.6</v>
      </c>
      <c r="R1168" s="7">
        <v>2.92</v>
      </c>
      <c r="S1168" s="7" t="s">
        <v>38</v>
      </c>
      <c r="T1168" s="7">
        <v>316</v>
      </c>
      <c r="U1168" s="7" t="s">
        <v>350</v>
      </c>
      <c r="V1168" s="7" t="s">
        <v>356</v>
      </c>
      <c r="W1168" s="8" t="s">
        <v>58</v>
      </c>
      <c r="X1168" s="3">
        <v>44360</v>
      </c>
      <c r="Y1168" s="4" t="str">
        <f>TEXT(India_Data[[#This Row],[Order Date]],"YYYY")</f>
        <v>2021</v>
      </c>
      <c r="Z1168" s="4" t="str">
        <f>TEXT(India_Data[[#This Row],[Order Date]],"dddd")</f>
        <v>Sunday</v>
      </c>
      <c r="AA1168" s="4" t="str">
        <f>TEXT(India_Data[[#This Row],[Order Date]],"MMMM")</f>
        <v>June</v>
      </c>
      <c r="AB1168" s="4">
        <v>44364</v>
      </c>
      <c r="AC1168" t="str">
        <f>IF(OR(India_Data[[#This Row],[Dayname]]="Sunday",India_Data[[#This Row],[Dayname]]="Saturday"),"Weekend","Weekday")</f>
        <v>Weekend</v>
      </c>
      <c r="AD1168">
        <f>WEEKDAY(India_Data[[#This Row],[Order Date]])</f>
        <v>1</v>
      </c>
      <c r="AE1168" t="str">
        <f>IF(OR(India_Data[[#This Row],[Column1]]=1,India_Data[[#This Row],[Column1]]=7),"Weekend","Weekday")</f>
        <v>Weekend</v>
      </c>
      <c r="AF1168" s="15">
        <f>WEEKDAY(India_Data[[#This Row],[Order Date]],2)</f>
        <v>7</v>
      </c>
      <c r="AG1168" s="15" t="str">
        <f>IF(India_Data[[#This Row],[Column3]]&gt;5,"Weekend","weekday")</f>
        <v>Weekend</v>
      </c>
    </row>
    <row r="1169" spans="1:33" x14ac:dyDescent="0.35">
      <c r="A1169" s="9">
        <v>1168</v>
      </c>
      <c r="B1169" s="7" t="s">
        <v>436</v>
      </c>
      <c r="C1169" s="7" t="s">
        <v>26</v>
      </c>
      <c r="D1169" s="7" t="s">
        <v>437</v>
      </c>
      <c r="E1169" s="7" t="s">
        <v>438</v>
      </c>
      <c r="F1169" s="7" t="s">
        <v>110</v>
      </c>
      <c r="G1169" s="7" t="s">
        <v>164</v>
      </c>
      <c r="H1169" s="7" t="s">
        <v>165</v>
      </c>
      <c r="I1169" s="7" t="s">
        <v>32</v>
      </c>
      <c r="J1169" s="7" t="s">
        <v>47</v>
      </c>
      <c r="K1169" s="7" t="s">
        <v>1878</v>
      </c>
      <c r="L1169" s="7" t="s">
        <v>1508</v>
      </c>
      <c r="M1169" s="7" t="s">
        <v>1548</v>
      </c>
      <c r="N1169" s="7" t="s">
        <v>1879</v>
      </c>
      <c r="O1169" s="7">
        <v>109.89</v>
      </c>
      <c r="P1169" s="7">
        <v>1</v>
      </c>
      <c r="Q1169" s="7">
        <v>29.67</v>
      </c>
      <c r="R1169" s="7">
        <v>7.74</v>
      </c>
      <c r="S1169" s="7" t="s">
        <v>38</v>
      </c>
      <c r="T1169" s="7">
        <v>691</v>
      </c>
      <c r="U1169" s="7" t="s">
        <v>350</v>
      </c>
      <c r="V1169" s="7" t="s">
        <v>375</v>
      </c>
      <c r="W1169" s="8" t="s">
        <v>41</v>
      </c>
      <c r="X1169" s="3">
        <v>45595</v>
      </c>
      <c r="Y1169" s="4" t="str">
        <f>TEXT(India_Data[[#This Row],[Order Date]],"YYYY")</f>
        <v>2024</v>
      </c>
      <c r="Z1169" s="4" t="str">
        <f>TEXT(India_Data[[#This Row],[Order Date]],"dddd")</f>
        <v>Wednesday</v>
      </c>
      <c r="AA1169" s="4" t="str">
        <f>TEXT(India_Data[[#This Row],[Order Date]],"MMMM")</f>
        <v>October</v>
      </c>
      <c r="AB1169" s="4">
        <v>45362</v>
      </c>
      <c r="AC1169" t="str">
        <f>IF(OR(India_Data[[#This Row],[Dayname]]="Sunday",India_Data[[#This Row],[Dayname]]="Saturday"),"Weekend","Weekday")</f>
        <v>Weekday</v>
      </c>
      <c r="AD1169">
        <f>WEEKDAY(India_Data[[#This Row],[Order Date]])</f>
        <v>4</v>
      </c>
      <c r="AE1169" t="str">
        <f>IF(OR(India_Data[[#This Row],[Column1]]=1,India_Data[[#This Row],[Column1]]=7),"Weekend","Weekday")</f>
        <v>Weekday</v>
      </c>
      <c r="AF1169" s="15">
        <f>WEEKDAY(India_Data[[#This Row],[Order Date]],2)</f>
        <v>3</v>
      </c>
      <c r="AG1169" s="15" t="str">
        <f>IF(India_Data[[#This Row],[Column3]]&gt;5,"Weekend","weekday")</f>
        <v>weekday</v>
      </c>
    </row>
    <row r="1170" spans="1:33" x14ac:dyDescent="0.35">
      <c r="A1170" s="9">
        <v>1169</v>
      </c>
      <c r="B1170" s="7" t="s">
        <v>1797</v>
      </c>
      <c r="C1170" s="7" t="s">
        <v>26</v>
      </c>
      <c r="D1170" s="7" t="s">
        <v>1798</v>
      </c>
      <c r="E1170" s="7" t="s">
        <v>1799</v>
      </c>
      <c r="F1170" s="7" t="s">
        <v>110</v>
      </c>
      <c r="G1170" s="7" t="s">
        <v>529</v>
      </c>
      <c r="H1170" s="7" t="s">
        <v>31</v>
      </c>
      <c r="I1170" s="7" t="s">
        <v>32</v>
      </c>
      <c r="J1170" s="7" t="s">
        <v>33</v>
      </c>
      <c r="K1170" s="7" t="s">
        <v>1525</v>
      </c>
      <c r="L1170" s="7" t="s">
        <v>1508</v>
      </c>
      <c r="M1170" s="7" t="s">
        <v>1509</v>
      </c>
      <c r="N1170" s="7" t="s">
        <v>1526</v>
      </c>
      <c r="O1170" s="7">
        <v>3274.02</v>
      </c>
      <c r="P1170" s="7">
        <v>9</v>
      </c>
      <c r="Q1170" s="7">
        <v>261.89999999999998</v>
      </c>
      <c r="R1170" s="7">
        <v>351.08</v>
      </c>
      <c r="S1170" s="7" t="s">
        <v>38</v>
      </c>
      <c r="T1170" s="7">
        <v>409</v>
      </c>
      <c r="U1170" s="7" t="s">
        <v>350</v>
      </c>
      <c r="V1170" s="7" t="s">
        <v>351</v>
      </c>
      <c r="W1170" s="8" t="s">
        <v>41</v>
      </c>
      <c r="X1170" s="3">
        <v>44819</v>
      </c>
      <c r="Y1170" s="4" t="str">
        <f>TEXT(India_Data[[#This Row],[Order Date]],"YYYY")</f>
        <v>2022</v>
      </c>
      <c r="Z1170" s="4" t="str">
        <f>TEXT(India_Data[[#This Row],[Order Date]],"dddd")</f>
        <v>Thursday</v>
      </c>
      <c r="AA1170" s="4" t="str">
        <f>TEXT(India_Data[[#This Row],[Order Date]],"MMMM")</f>
        <v>September</v>
      </c>
      <c r="AB1170" s="4">
        <v>44823</v>
      </c>
      <c r="AC1170" t="str">
        <f>IF(OR(India_Data[[#This Row],[Dayname]]="Sunday",India_Data[[#This Row],[Dayname]]="Saturday"),"Weekend","Weekday")</f>
        <v>Weekday</v>
      </c>
      <c r="AD1170">
        <f>WEEKDAY(India_Data[[#This Row],[Order Date]])</f>
        <v>5</v>
      </c>
      <c r="AE1170" t="str">
        <f>IF(OR(India_Data[[#This Row],[Column1]]=1,India_Data[[#This Row],[Column1]]=7),"Weekend","Weekday")</f>
        <v>Weekday</v>
      </c>
      <c r="AF1170" s="15">
        <f>WEEKDAY(India_Data[[#This Row],[Order Date]],2)</f>
        <v>4</v>
      </c>
      <c r="AG1170" s="15" t="str">
        <f>IF(India_Data[[#This Row],[Column3]]&gt;5,"Weekend","weekday")</f>
        <v>weekday</v>
      </c>
    </row>
    <row r="1171" spans="1:33" x14ac:dyDescent="0.35">
      <c r="A1171" s="9">
        <v>1170</v>
      </c>
      <c r="B1171" s="7" t="s">
        <v>838</v>
      </c>
      <c r="C1171" s="7" t="s">
        <v>26</v>
      </c>
      <c r="D1171" s="7" t="s">
        <v>839</v>
      </c>
      <c r="E1171" s="7" t="s">
        <v>840</v>
      </c>
      <c r="F1171" s="7" t="s">
        <v>110</v>
      </c>
      <c r="G1171" s="7" t="s">
        <v>150</v>
      </c>
      <c r="H1171" s="7" t="s">
        <v>46</v>
      </c>
      <c r="I1171" s="7" t="s">
        <v>32</v>
      </c>
      <c r="J1171" s="7" t="s">
        <v>47</v>
      </c>
      <c r="K1171" s="7" t="s">
        <v>1880</v>
      </c>
      <c r="L1171" s="7" t="s">
        <v>1508</v>
      </c>
      <c r="M1171" s="7" t="s">
        <v>1509</v>
      </c>
      <c r="N1171" s="7" t="s">
        <v>1881</v>
      </c>
      <c r="O1171" s="7">
        <v>2637</v>
      </c>
      <c r="P1171" s="7">
        <v>6</v>
      </c>
      <c r="Q1171" s="7">
        <v>184.5</v>
      </c>
      <c r="R1171" s="7">
        <v>200.83</v>
      </c>
      <c r="S1171" s="7" t="s">
        <v>38</v>
      </c>
      <c r="T1171" s="7">
        <v>427</v>
      </c>
      <c r="U1171" s="7" t="s">
        <v>350</v>
      </c>
      <c r="V1171" s="7" t="s">
        <v>356</v>
      </c>
      <c r="W1171" s="8" t="s">
        <v>58</v>
      </c>
      <c r="X1171" s="3">
        <v>45258</v>
      </c>
      <c r="Y1171" s="4" t="str">
        <f>TEXT(India_Data[[#This Row],[Order Date]],"YYYY")</f>
        <v>2023</v>
      </c>
      <c r="Z1171" s="4" t="str">
        <f>TEXT(India_Data[[#This Row],[Order Date]],"dddd")</f>
        <v>Tuesday</v>
      </c>
      <c r="AA1171" s="4" t="str">
        <f>TEXT(India_Data[[#This Row],[Order Date]],"MMMM")</f>
        <v>November</v>
      </c>
      <c r="AB1171" s="4">
        <v>44969</v>
      </c>
      <c r="AC1171" t="str">
        <f>IF(OR(India_Data[[#This Row],[Dayname]]="Sunday",India_Data[[#This Row],[Dayname]]="Saturday"),"Weekend","Weekday")</f>
        <v>Weekday</v>
      </c>
      <c r="AD1171">
        <f>WEEKDAY(India_Data[[#This Row],[Order Date]])</f>
        <v>3</v>
      </c>
      <c r="AE1171" t="str">
        <f>IF(OR(India_Data[[#This Row],[Column1]]=1,India_Data[[#This Row],[Column1]]=7),"Weekend","Weekday")</f>
        <v>Weekday</v>
      </c>
      <c r="AF1171" s="15">
        <f>WEEKDAY(India_Data[[#This Row],[Order Date]],2)</f>
        <v>2</v>
      </c>
      <c r="AG1171" s="15" t="str">
        <f>IF(India_Data[[#This Row],[Column3]]&gt;5,"Weekend","weekday")</f>
        <v>weekday</v>
      </c>
    </row>
    <row r="1172" spans="1:33" x14ac:dyDescent="0.35">
      <c r="A1172" s="9">
        <v>1171</v>
      </c>
      <c r="B1172" s="7" t="s">
        <v>841</v>
      </c>
      <c r="C1172" s="7" t="s">
        <v>26</v>
      </c>
      <c r="D1172" s="7" t="s">
        <v>842</v>
      </c>
      <c r="E1172" s="7" t="s">
        <v>843</v>
      </c>
      <c r="F1172" s="7" t="s">
        <v>110</v>
      </c>
      <c r="G1172" s="7" t="s">
        <v>627</v>
      </c>
      <c r="H1172" s="7" t="s">
        <v>627</v>
      </c>
      <c r="I1172" s="7" t="s">
        <v>32</v>
      </c>
      <c r="J1172" s="7" t="s">
        <v>47</v>
      </c>
      <c r="K1172" s="7" t="s">
        <v>1882</v>
      </c>
      <c r="L1172" s="7" t="s">
        <v>1508</v>
      </c>
      <c r="M1172" s="7" t="s">
        <v>1509</v>
      </c>
      <c r="N1172" s="7" t="s">
        <v>1883</v>
      </c>
      <c r="O1172" s="7">
        <v>1239.3</v>
      </c>
      <c r="P1172" s="7">
        <v>3</v>
      </c>
      <c r="Q1172" s="7">
        <v>24.75</v>
      </c>
      <c r="R1172" s="7">
        <v>112.36</v>
      </c>
      <c r="S1172" s="7" t="s">
        <v>38</v>
      </c>
      <c r="T1172" s="7">
        <v>670</v>
      </c>
      <c r="U1172" s="7" t="s">
        <v>350</v>
      </c>
      <c r="V1172" s="7" t="s">
        <v>375</v>
      </c>
      <c r="W1172" s="8" t="s">
        <v>58</v>
      </c>
      <c r="X1172" s="3">
        <v>45258</v>
      </c>
      <c r="Y1172" s="4" t="str">
        <f>TEXT(India_Data[[#This Row],[Order Date]],"YYYY")</f>
        <v>2023</v>
      </c>
      <c r="Z1172" s="4" t="str">
        <f>TEXT(India_Data[[#This Row],[Order Date]],"dddd")</f>
        <v>Tuesday</v>
      </c>
      <c r="AA1172" s="4" t="str">
        <f>TEXT(India_Data[[#This Row],[Order Date]],"MMMM")</f>
        <v>November</v>
      </c>
      <c r="AB1172" s="4">
        <v>44969</v>
      </c>
      <c r="AC1172" t="str">
        <f>IF(OR(India_Data[[#This Row],[Dayname]]="Sunday",India_Data[[#This Row],[Dayname]]="Saturday"),"Weekend","Weekday")</f>
        <v>Weekday</v>
      </c>
      <c r="AD1172">
        <f>WEEKDAY(India_Data[[#This Row],[Order Date]])</f>
        <v>3</v>
      </c>
      <c r="AE1172" t="str">
        <f>IF(OR(India_Data[[#This Row],[Column1]]=1,India_Data[[#This Row],[Column1]]=7),"Weekend","Weekday")</f>
        <v>Weekday</v>
      </c>
      <c r="AF1172" s="15">
        <f>WEEKDAY(India_Data[[#This Row],[Order Date]],2)</f>
        <v>2</v>
      </c>
      <c r="AG1172" s="15" t="str">
        <f>IF(India_Data[[#This Row],[Column3]]&gt;5,"Weekend","weekday")</f>
        <v>weekday</v>
      </c>
    </row>
    <row r="1173" spans="1:33" x14ac:dyDescent="0.35">
      <c r="A1173" s="9">
        <v>1172</v>
      </c>
      <c r="B1173" s="7" t="s">
        <v>971</v>
      </c>
      <c r="C1173" s="7" t="s">
        <v>26</v>
      </c>
      <c r="D1173" s="7" t="s">
        <v>972</v>
      </c>
      <c r="E1173" s="7" t="s">
        <v>973</v>
      </c>
      <c r="F1173" s="7" t="s">
        <v>110</v>
      </c>
      <c r="G1173" s="7" t="s">
        <v>164</v>
      </c>
      <c r="H1173" s="7" t="s">
        <v>165</v>
      </c>
      <c r="I1173" s="7" t="s">
        <v>32</v>
      </c>
      <c r="J1173" s="7" t="s">
        <v>47</v>
      </c>
      <c r="K1173" s="7" t="s">
        <v>1884</v>
      </c>
      <c r="L1173" s="7" t="s">
        <v>1508</v>
      </c>
      <c r="M1173" s="7" t="s">
        <v>1509</v>
      </c>
      <c r="N1173" s="7" t="s">
        <v>1885</v>
      </c>
      <c r="O1173" s="7">
        <v>743.25</v>
      </c>
      <c r="P1173" s="7">
        <v>5</v>
      </c>
      <c r="Q1173" s="7">
        <v>133.65</v>
      </c>
      <c r="R1173" s="7">
        <v>49.5</v>
      </c>
      <c r="S1173" s="7" t="s">
        <v>38</v>
      </c>
      <c r="T1173" s="7">
        <v>111</v>
      </c>
      <c r="U1173" s="7" t="s">
        <v>350</v>
      </c>
      <c r="V1173" s="7" t="s">
        <v>375</v>
      </c>
      <c r="W1173" s="8" t="s">
        <v>41</v>
      </c>
      <c r="X1173" s="3">
        <v>45373</v>
      </c>
      <c r="Y1173" s="4" t="str">
        <f>TEXT(India_Data[[#This Row],[Order Date]],"YYYY")</f>
        <v>2024</v>
      </c>
      <c r="Z1173" s="4" t="str">
        <f>TEXT(India_Data[[#This Row],[Order Date]],"dddd")</f>
        <v>Friday</v>
      </c>
      <c r="AA1173" s="4" t="str">
        <f>TEXT(India_Data[[#This Row],[Order Date]],"MMMM")</f>
        <v>March</v>
      </c>
      <c r="AB1173" s="4">
        <v>45377</v>
      </c>
      <c r="AC1173" t="str">
        <f>IF(OR(India_Data[[#This Row],[Dayname]]="Sunday",India_Data[[#This Row],[Dayname]]="Saturday"),"Weekend","Weekday")</f>
        <v>Weekday</v>
      </c>
      <c r="AD1173">
        <f>WEEKDAY(India_Data[[#This Row],[Order Date]])</f>
        <v>6</v>
      </c>
      <c r="AE1173" t="str">
        <f>IF(OR(India_Data[[#This Row],[Column1]]=1,India_Data[[#This Row],[Column1]]=7),"Weekend","Weekday")</f>
        <v>Weekday</v>
      </c>
      <c r="AF1173" s="15">
        <f>WEEKDAY(India_Data[[#This Row],[Order Date]],2)</f>
        <v>5</v>
      </c>
      <c r="AG1173" s="15" t="str">
        <f>IF(India_Data[[#This Row],[Column3]]&gt;5,"Weekend","weekday")</f>
        <v>weekday</v>
      </c>
    </row>
    <row r="1174" spans="1:33" x14ac:dyDescent="0.35">
      <c r="A1174" s="9">
        <v>1173</v>
      </c>
      <c r="B1174" s="7" t="s">
        <v>1886</v>
      </c>
      <c r="C1174" s="7" t="s">
        <v>26</v>
      </c>
      <c r="D1174" s="7" t="s">
        <v>543</v>
      </c>
      <c r="E1174" s="7" t="s">
        <v>544</v>
      </c>
      <c r="F1174" s="7" t="s">
        <v>110</v>
      </c>
      <c r="G1174" s="7" t="s">
        <v>1887</v>
      </c>
      <c r="H1174" s="7" t="s">
        <v>31</v>
      </c>
      <c r="I1174" s="7" t="s">
        <v>32</v>
      </c>
      <c r="J1174" s="7" t="s">
        <v>33</v>
      </c>
      <c r="K1174" s="7" t="s">
        <v>1888</v>
      </c>
      <c r="L1174" s="7" t="s">
        <v>1508</v>
      </c>
      <c r="M1174" s="7" t="s">
        <v>1509</v>
      </c>
      <c r="N1174" s="7" t="s">
        <v>1889</v>
      </c>
      <c r="O1174" s="7">
        <v>1386.63</v>
      </c>
      <c r="P1174" s="7">
        <v>7</v>
      </c>
      <c r="Q1174" s="7">
        <v>360.36</v>
      </c>
      <c r="R1174" s="7">
        <v>24.3</v>
      </c>
      <c r="S1174" s="7" t="s">
        <v>38</v>
      </c>
      <c r="T1174" s="7">
        <v>278</v>
      </c>
      <c r="U1174" s="7" t="s">
        <v>350</v>
      </c>
      <c r="V1174" s="7" t="s">
        <v>362</v>
      </c>
      <c r="W1174" s="8" t="s">
        <v>58</v>
      </c>
      <c r="X1174" s="3">
        <v>45582</v>
      </c>
      <c r="Y1174" s="4" t="str">
        <f>TEXT(India_Data[[#This Row],[Order Date]],"YYYY")</f>
        <v>2024</v>
      </c>
      <c r="Z1174" s="4" t="str">
        <f>TEXT(India_Data[[#This Row],[Order Date]],"dddd")</f>
        <v>Thursday</v>
      </c>
      <c r="AA1174" s="4" t="str">
        <f>TEXT(India_Data[[#This Row],[Order Date]],"MMMM")</f>
        <v>October</v>
      </c>
      <c r="AB1174" s="4">
        <v>45586</v>
      </c>
      <c r="AC1174" t="str">
        <f>IF(OR(India_Data[[#This Row],[Dayname]]="Sunday",India_Data[[#This Row],[Dayname]]="Saturday"),"Weekend","Weekday")</f>
        <v>Weekday</v>
      </c>
      <c r="AD1174">
        <f>WEEKDAY(India_Data[[#This Row],[Order Date]])</f>
        <v>5</v>
      </c>
      <c r="AE1174" t="str">
        <f>IF(OR(India_Data[[#This Row],[Column1]]=1,India_Data[[#This Row],[Column1]]=7),"Weekend","Weekday")</f>
        <v>Weekday</v>
      </c>
      <c r="AF1174" s="15">
        <f>WEEKDAY(India_Data[[#This Row],[Order Date]],2)</f>
        <v>4</v>
      </c>
      <c r="AG1174" s="15" t="str">
        <f>IF(India_Data[[#This Row],[Column3]]&gt;5,"Weekend","weekday")</f>
        <v>weekday</v>
      </c>
    </row>
    <row r="1175" spans="1:33" x14ac:dyDescent="0.35">
      <c r="A1175" s="9">
        <v>1174</v>
      </c>
      <c r="B1175" s="7" t="s">
        <v>114</v>
      </c>
      <c r="C1175" s="7" t="s">
        <v>26</v>
      </c>
      <c r="D1175" s="7" t="s">
        <v>115</v>
      </c>
      <c r="E1175" s="7" t="s">
        <v>116</v>
      </c>
      <c r="F1175" s="7" t="s">
        <v>110</v>
      </c>
      <c r="G1175" s="7" t="s">
        <v>117</v>
      </c>
      <c r="H1175" s="7" t="s">
        <v>31</v>
      </c>
      <c r="I1175" s="7" t="s">
        <v>32</v>
      </c>
      <c r="J1175" s="7" t="s">
        <v>33</v>
      </c>
      <c r="K1175" s="7" t="s">
        <v>1890</v>
      </c>
      <c r="L1175" s="7" t="s">
        <v>1508</v>
      </c>
      <c r="M1175" s="7" t="s">
        <v>1513</v>
      </c>
      <c r="N1175" s="7" t="s">
        <v>1891</v>
      </c>
      <c r="O1175" s="7">
        <v>1354.95</v>
      </c>
      <c r="P1175" s="7">
        <v>5</v>
      </c>
      <c r="Q1175" s="7">
        <v>108.3</v>
      </c>
      <c r="R1175" s="7">
        <v>115.68</v>
      </c>
      <c r="S1175" s="7" t="s">
        <v>38</v>
      </c>
      <c r="T1175" s="7">
        <v>681</v>
      </c>
      <c r="U1175" s="7" t="s">
        <v>350</v>
      </c>
      <c r="V1175" s="7" t="s">
        <v>351</v>
      </c>
      <c r="W1175" s="8" t="s">
        <v>41</v>
      </c>
      <c r="X1175" s="3">
        <v>45582</v>
      </c>
      <c r="Y1175" s="4" t="str">
        <f>TEXT(India_Data[[#This Row],[Order Date]],"YYYY")</f>
        <v>2024</v>
      </c>
      <c r="Z1175" s="4" t="str">
        <f>TEXT(India_Data[[#This Row],[Order Date]],"dddd")</f>
        <v>Thursday</v>
      </c>
      <c r="AA1175" s="4" t="str">
        <f>TEXT(India_Data[[#This Row],[Order Date]],"MMMM")</f>
        <v>October</v>
      </c>
      <c r="AB1175" s="4">
        <v>45586</v>
      </c>
      <c r="AC1175" t="str">
        <f>IF(OR(India_Data[[#This Row],[Dayname]]="Sunday",India_Data[[#This Row],[Dayname]]="Saturday"),"Weekend","Weekday")</f>
        <v>Weekday</v>
      </c>
      <c r="AD1175">
        <f>WEEKDAY(India_Data[[#This Row],[Order Date]])</f>
        <v>5</v>
      </c>
      <c r="AE1175" t="str">
        <f>IF(OR(India_Data[[#This Row],[Column1]]=1,India_Data[[#This Row],[Column1]]=7),"Weekend","Weekday")</f>
        <v>Weekday</v>
      </c>
      <c r="AF1175" s="15">
        <f>WEEKDAY(India_Data[[#This Row],[Order Date]],2)</f>
        <v>4</v>
      </c>
      <c r="AG1175" s="15" t="str">
        <f>IF(India_Data[[#This Row],[Column3]]&gt;5,"Weekend","weekday")</f>
        <v>weekday</v>
      </c>
    </row>
    <row r="1176" spans="1:33" x14ac:dyDescent="0.35">
      <c r="A1176" s="9">
        <v>1175</v>
      </c>
      <c r="B1176" s="7" t="s">
        <v>1892</v>
      </c>
      <c r="C1176" s="7" t="s">
        <v>26</v>
      </c>
      <c r="D1176" s="7" t="s">
        <v>1893</v>
      </c>
      <c r="E1176" s="7" t="s">
        <v>1894</v>
      </c>
      <c r="F1176" s="7" t="s">
        <v>110</v>
      </c>
      <c r="G1176" s="7" t="s">
        <v>657</v>
      </c>
      <c r="H1176" s="7" t="s">
        <v>143</v>
      </c>
      <c r="I1176" s="7" t="s">
        <v>32</v>
      </c>
      <c r="J1176" s="7" t="s">
        <v>33</v>
      </c>
      <c r="K1176" s="7" t="s">
        <v>1895</v>
      </c>
      <c r="L1176" s="7" t="s">
        <v>1508</v>
      </c>
      <c r="M1176" s="7" t="s">
        <v>1518</v>
      </c>
      <c r="N1176" s="7" t="s">
        <v>1896</v>
      </c>
      <c r="O1176" s="7">
        <v>880.95</v>
      </c>
      <c r="P1176" s="7">
        <v>5</v>
      </c>
      <c r="Q1176" s="7">
        <v>0</v>
      </c>
      <c r="R1176" s="7">
        <v>60.32</v>
      </c>
      <c r="S1176" s="7" t="s">
        <v>38</v>
      </c>
      <c r="T1176" s="7">
        <v>454</v>
      </c>
      <c r="U1176" s="7" t="s">
        <v>350</v>
      </c>
      <c r="V1176" s="7" t="s">
        <v>356</v>
      </c>
      <c r="W1176" s="8" t="s">
        <v>58</v>
      </c>
      <c r="X1176" s="3">
        <v>45607</v>
      </c>
      <c r="Y1176" s="4" t="str">
        <f>TEXT(India_Data[[#This Row],[Order Date]],"YYYY")</f>
        <v>2024</v>
      </c>
      <c r="Z1176" s="4" t="str">
        <f>TEXT(India_Data[[#This Row],[Order Date]],"dddd")</f>
        <v>Monday</v>
      </c>
      <c r="AA1176" s="4" t="str">
        <f>TEXT(India_Data[[#This Row],[Order Date]],"MMMM")</f>
        <v>November</v>
      </c>
      <c r="AB1176" s="4">
        <v>45611</v>
      </c>
      <c r="AC1176" t="str">
        <f>IF(OR(India_Data[[#This Row],[Dayname]]="Sunday",India_Data[[#This Row],[Dayname]]="Saturday"),"Weekend","Weekday")</f>
        <v>Weekday</v>
      </c>
      <c r="AD1176">
        <f>WEEKDAY(India_Data[[#This Row],[Order Date]])</f>
        <v>2</v>
      </c>
      <c r="AE1176" t="str">
        <f>IF(OR(India_Data[[#This Row],[Column1]]=1,India_Data[[#This Row],[Column1]]=7),"Weekend","Weekday")</f>
        <v>Weekday</v>
      </c>
      <c r="AF1176" s="15">
        <f>WEEKDAY(India_Data[[#This Row],[Order Date]],2)</f>
        <v>1</v>
      </c>
      <c r="AG1176" s="15" t="str">
        <f>IF(India_Data[[#This Row],[Column3]]&gt;5,"Weekend","weekday")</f>
        <v>weekday</v>
      </c>
    </row>
    <row r="1177" spans="1:33" x14ac:dyDescent="0.35">
      <c r="A1177" s="9">
        <v>1176</v>
      </c>
      <c r="B1177" s="7" t="s">
        <v>1874</v>
      </c>
      <c r="C1177" s="7" t="s">
        <v>26</v>
      </c>
      <c r="D1177" s="7" t="s">
        <v>1875</v>
      </c>
      <c r="E1177" s="7" t="s">
        <v>1876</v>
      </c>
      <c r="F1177" s="7" t="s">
        <v>110</v>
      </c>
      <c r="G1177" s="7" t="s">
        <v>1877</v>
      </c>
      <c r="H1177" s="7" t="s">
        <v>312</v>
      </c>
      <c r="I1177" s="7" t="s">
        <v>32</v>
      </c>
      <c r="J1177" s="7" t="s">
        <v>180</v>
      </c>
      <c r="K1177" s="7" t="s">
        <v>1585</v>
      </c>
      <c r="L1177" s="7" t="s">
        <v>1508</v>
      </c>
      <c r="M1177" s="7" t="s">
        <v>1518</v>
      </c>
      <c r="N1177" s="7" t="s">
        <v>1586</v>
      </c>
      <c r="O1177" s="7">
        <v>64.11</v>
      </c>
      <c r="P1177" s="7">
        <v>1</v>
      </c>
      <c r="Q1177" s="7">
        <v>24.36</v>
      </c>
      <c r="R1177" s="7">
        <v>4.8499999999999996</v>
      </c>
      <c r="S1177" s="7" t="s">
        <v>38</v>
      </c>
      <c r="T1177" s="7">
        <v>378</v>
      </c>
      <c r="U1177" s="7" t="s">
        <v>350</v>
      </c>
      <c r="V1177" s="7" t="s">
        <v>362</v>
      </c>
      <c r="W1177" s="8" t="s">
        <v>41</v>
      </c>
      <c r="X1177" s="3">
        <v>44693</v>
      </c>
      <c r="Y1177" s="4" t="str">
        <f>TEXT(India_Data[[#This Row],[Order Date]],"YYYY")</f>
        <v>2022</v>
      </c>
      <c r="Z1177" s="4" t="str">
        <f>TEXT(India_Data[[#This Row],[Order Date]],"dddd")</f>
        <v>Thursday</v>
      </c>
      <c r="AA1177" s="4" t="str">
        <f>TEXT(India_Data[[#This Row],[Order Date]],"MMMM")</f>
        <v>May</v>
      </c>
      <c r="AB1177" s="4">
        <v>44846</v>
      </c>
      <c r="AC1177" t="str">
        <f>IF(OR(India_Data[[#This Row],[Dayname]]="Sunday",India_Data[[#This Row],[Dayname]]="Saturday"),"Weekend","Weekday")</f>
        <v>Weekday</v>
      </c>
      <c r="AD1177">
        <f>WEEKDAY(India_Data[[#This Row],[Order Date]])</f>
        <v>5</v>
      </c>
      <c r="AE1177" t="str">
        <f>IF(OR(India_Data[[#This Row],[Column1]]=1,India_Data[[#This Row],[Column1]]=7),"Weekend","Weekday")</f>
        <v>Weekday</v>
      </c>
      <c r="AF1177" s="15">
        <f>WEEKDAY(India_Data[[#This Row],[Order Date]],2)</f>
        <v>4</v>
      </c>
      <c r="AG1177" s="15" t="str">
        <f>IF(India_Data[[#This Row],[Column3]]&gt;5,"Weekend","weekday")</f>
        <v>weekday</v>
      </c>
    </row>
    <row r="1178" spans="1:33" x14ac:dyDescent="0.35">
      <c r="A1178" s="9">
        <v>1177</v>
      </c>
      <c r="B1178" s="7" t="s">
        <v>1090</v>
      </c>
      <c r="C1178" s="7" t="s">
        <v>26</v>
      </c>
      <c r="D1178" s="7" t="s">
        <v>1091</v>
      </c>
      <c r="E1178" s="7" t="s">
        <v>1092</v>
      </c>
      <c r="F1178" s="7" t="s">
        <v>110</v>
      </c>
      <c r="G1178" s="7" t="s">
        <v>671</v>
      </c>
      <c r="H1178" s="7" t="s">
        <v>672</v>
      </c>
      <c r="I1178" s="7" t="s">
        <v>32</v>
      </c>
      <c r="J1178" s="7" t="s">
        <v>33</v>
      </c>
      <c r="K1178" s="7" t="s">
        <v>2058</v>
      </c>
      <c r="L1178" s="7" t="s">
        <v>1942</v>
      </c>
      <c r="M1178" s="7" t="s">
        <v>1958</v>
      </c>
      <c r="N1178" s="7" t="s">
        <v>2059</v>
      </c>
      <c r="O1178" s="7">
        <v>185.4</v>
      </c>
      <c r="P1178" s="7">
        <v>6</v>
      </c>
      <c r="Q1178" s="7">
        <v>44.46</v>
      </c>
      <c r="R1178" s="7">
        <v>13.48</v>
      </c>
      <c r="S1178" s="7" t="s">
        <v>38</v>
      </c>
      <c r="T1178" s="7">
        <v>783</v>
      </c>
      <c r="U1178" s="7" t="s">
        <v>350</v>
      </c>
      <c r="V1178" s="7" t="s">
        <v>351</v>
      </c>
      <c r="W1178" s="8" t="s">
        <v>41</v>
      </c>
      <c r="X1178" s="3">
        <v>44914</v>
      </c>
      <c r="Y1178" s="4" t="str">
        <f>TEXT(India_Data[[#This Row],[Order Date]],"YYYY")</f>
        <v>2022</v>
      </c>
      <c r="Z1178" s="4" t="str">
        <f>TEXT(India_Data[[#This Row],[Order Date]],"dddd")</f>
        <v>Monday</v>
      </c>
      <c r="AA1178" s="4" t="str">
        <f>TEXT(India_Data[[#This Row],[Order Date]],"MMMM")</f>
        <v>December</v>
      </c>
      <c r="AB1178" s="4">
        <v>44918</v>
      </c>
      <c r="AC1178" t="str">
        <f>IF(OR(India_Data[[#This Row],[Dayname]]="Sunday",India_Data[[#This Row],[Dayname]]="Saturday"),"Weekend","Weekday")</f>
        <v>Weekday</v>
      </c>
      <c r="AD1178">
        <f>WEEKDAY(India_Data[[#This Row],[Order Date]])</f>
        <v>2</v>
      </c>
      <c r="AE1178" t="str">
        <f>IF(OR(India_Data[[#This Row],[Column1]]=1,India_Data[[#This Row],[Column1]]=7),"Weekend","Weekday")</f>
        <v>Weekday</v>
      </c>
      <c r="AF1178" s="15">
        <f>WEEKDAY(India_Data[[#This Row],[Order Date]],2)</f>
        <v>1</v>
      </c>
      <c r="AG1178" s="15" t="str">
        <f>IF(India_Data[[#This Row],[Column3]]&gt;5,"Weekend","weekday")</f>
        <v>weekday</v>
      </c>
    </row>
    <row r="1179" spans="1:33" x14ac:dyDescent="0.35">
      <c r="A1179" s="9">
        <v>1178</v>
      </c>
      <c r="B1179" s="7" t="s">
        <v>1874</v>
      </c>
      <c r="C1179" s="7" t="s">
        <v>26</v>
      </c>
      <c r="D1179" s="7" t="s">
        <v>1875</v>
      </c>
      <c r="E1179" s="7" t="s">
        <v>1876</v>
      </c>
      <c r="F1179" s="7" t="s">
        <v>110</v>
      </c>
      <c r="G1179" s="7" t="s">
        <v>1877</v>
      </c>
      <c r="H1179" s="7" t="s">
        <v>312</v>
      </c>
      <c r="I1179" s="7" t="s">
        <v>32</v>
      </c>
      <c r="J1179" s="7" t="s">
        <v>180</v>
      </c>
      <c r="K1179" s="7" t="s">
        <v>2060</v>
      </c>
      <c r="L1179" s="7" t="s">
        <v>1942</v>
      </c>
      <c r="M1179" s="7" t="s">
        <v>1950</v>
      </c>
      <c r="N1179" s="7" t="s">
        <v>2061</v>
      </c>
      <c r="O1179" s="7">
        <v>1590.66</v>
      </c>
      <c r="P1179" s="7">
        <v>6</v>
      </c>
      <c r="Q1179" s="7">
        <v>47.7</v>
      </c>
      <c r="R1179" s="7">
        <v>132.38999999999999</v>
      </c>
      <c r="S1179" s="7" t="s">
        <v>38</v>
      </c>
      <c r="T1179" s="7">
        <v>499</v>
      </c>
      <c r="U1179" s="7" t="s">
        <v>350</v>
      </c>
      <c r="V1179" s="7" t="s">
        <v>362</v>
      </c>
      <c r="W1179" s="8" t="s">
        <v>41</v>
      </c>
      <c r="X1179" s="3">
        <v>45578</v>
      </c>
      <c r="Y1179" s="4" t="str">
        <f>TEXT(India_Data[[#This Row],[Order Date]],"YYYY")</f>
        <v>2024</v>
      </c>
      <c r="Z1179" s="4" t="str">
        <f>TEXT(India_Data[[#This Row],[Order Date]],"dddd")</f>
        <v>Sunday</v>
      </c>
      <c r="AA1179" s="4" t="str">
        <f>TEXT(India_Data[[#This Row],[Order Date]],"MMMM")</f>
        <v>October</v>
      </c>
      <c r="AB1179" s="4">
        <v>45583</v>
      </c>
      <c r="AC1179" t="str">
        <f>IF(OR(India_Data[[#This Row],[Dayname]]="Sunday",India_Data[[#This Row],[Dayname]]="Saturday"),"Weekend","Weekday")</f>
        <v>Weekend</v>
      </c>
      <c r="AD1179">
        <f>WEEKDAY(India_Data[[#This Row],[Order Date]])</f>
        <v>1</v>
      </c>
      <c r="AE1179" t="str">
        <f>IF(OR(India_Data[[#This Row],[Column1]]=1,India_Data[[#This Row],[Column1]]=7),"Weekend","Weekday")</f>
        <v>Weekend</v>
      </c>
      <c r="AF1179" s="15">
        <f>WEEKDAY(India_Data[[#This Row],[Order Date]],2)</f>
        <v>7</v>
      </c>
      <c r="AG1179" s="15" t="str">
        <f>IF(India_Data[[#This Row],[Column3]]&gt;5,"Weekend","weekday")</f>
        <v>Weekend</v>
      </c>
    </row>
    <row r="1180" spans="1:33" x14ac:dyDescent="0.35">
      <c r="A1180" s="9">
        <v>1179</v>
      </c>
      <c r="B1180" s="7" t="s">
        <v>1892</v>
      </c>
      <c r="C1180" s="7" t="s">
        <v>26</v>
      </c>
      <c r="D1180" s="7" t="s">
        <v>1893</v>
      </c>
      <c r="E1180" s="7" t="s">
        <v>1894</v>
      </c>
      <c r="F1180" s="7" t="s">
        <v>110</v>
      </c>
      <c r="G1180" s="7" t="s">
        <v>657</v>
      </c>
      <c r="H1180" s="7" t="s">
        <v>143</v>
      </c>
      <c r="I1180" s="7" t="s">
        <v>32</v>
      </c>
      <c r="J1180" s="7" t="s">
        <v>33</v>
      </c>
      <c r="K1180" s="7" t="s">
        <v>2062</v>
      </c>
      <c r="L1180" s="7" t="s">
        <v>1942</v>
      </c>
      <c r="M1180" s="7" t="s">
        <v>1950</v>
      </c>
      <c r="N1180" s="7" t="s">
        <v>2063</v>
      </c>
      <c r="O1180" s="7">
        <v>1199.76</v>
      </c>
      <c r="P1180" s="7">
        <v>4</v>
      </c>
      <c r="Q1180" s="7">
        <v>395.88</v>
      </c>
      <c r="R1180" s="7">
        <v>88.68</v>
      </c>
      <c r="S1180" s="7" t="s">
        <v>38</v>
      </c>
      <c r="T1180" s="7">
        <v>327</v>
      </c>
      <c r="U1180" s="7" t="s">
        <v>350</v>
      </c>
      <c r="V1180" s="7" t="s">
        <v>351</v>
      </c>
      <c r="W1180" s="8" t="s">
        <v>41</v>
      </c>
      <c r="X1180" s="3">
        <v>45589</v>
      </c>
      <c r="Y1180" s="4" t="str">
        <f>TEXT(India_Data[[#This Row],[Order Date]],"YYYY")</f>
        <v>2024</v>
      </c>
      <c r="Z1180" s="4" t="str">
        <f>TEXT(India_Data[[#This Row],[Order Date]],"dddd")</f>
        <v>Thursday</v>
      </c>
      <c r="AA1180" s="4" t="str">
        <f>TEXT(India_Data[[#This Row],[Order Date]],"MMMM")</f>
        <v>October</v>
      </c>
      <c r="AB1180" s="4">
        <v>45593</v>
      </c>
      <c r="AC1180" t="str">
        <f>IF(OR(India_Data[[#This Row],[Dayname]]="Sunday",India_Data[[#This Row],[Dayname]]="Saturday"),"Weekend","Weekday")</f>
        <v>Weekday</v>
      </c>
      <c r="AD1180">
        <f>WEEKDAY(India_Data[[#This Row],[Order Date]])</f>
        <v>5</v>
      </c>
      <c r="AE1180" t="str">
        <f>IF(OR(India_Data[[#This Row],[Column1]]=1,India_Data[[#This Row],[Column1]]=7),"Weekend","Weekday")</f>
        <v>Weekday</v>
      </c>
      <c r="AF1180" s="15">
        <f>WEEKDAY(India_Data[[#This Row],[Order Date]],2)</f>
        <v>4</v>
      </c>
      <c r="AG1180" s="15" t="str">
        <f>IF(India_Data[[#This Row],[Column3]]&gt;5,"Weekend","weekday")</f>
        <v>weekday</v>
      </c>
    </row>
    <row r="1181" spans="1:33" x14ac:dyDescent="0.35">
      <c r="A1181" s="9">
        <v>1180</v>
      </c>
      <c r="B1181" s="7" t="s">
        <v>1106</v>
      </c>
      <c r="C1181" s="7" t="s">
        <v>26</v>
      </c>
      <c r="D1181" s="7" t="s">
        <v>1107</v>
      </c>
      <c r="E1181" s="7" t="s">
        <v>1108</v>
      </c>
      <c r="F1181" s="7" t="s">
        <v>110</v>
      </c>
      <c r="G1181" s="7" t="s">
        <v>1109</v>
      </c>
      <c r="H1181" s="7" t="s">
        <v>46</v>
      </c>
      <c r="I1181" s="7" t="s">
        <v>32</v>
      </c>
      <c r="J1181" s="7" t="s">
        <v>47</v>
      </c>
      <c r="K1181" s="7" t="s">
        <v>2064</v>
      </c>
      <c r="L1181" s="7" t="s">
        <v>1942</v>
      </c>
      <c r="M1181" s="7" t="s">
        <v>1950</v>
      </c>
      <c r="N1181" s="7" t="s">
        <v>2065</v>
      </c>
      <c r="O1181" s="7">
        <v>729.99</v>
      </c>
      <c r="P1181" s="7">
        <v>3</v>
      </c>
      <c r="Q1181" s="7">
        <v>7.29</v>
      </c>
      <c r="R1181" s="7">
        <v>36.1</v>
      </c>
      <c r="S1181" s="7" t="s">
        <v>38</v>
      </c>
      <c r="T1181" s="7">
        <v>717</v>
      </c>
      <c r="U1181" s="7" t="s">
        <v>350</v>
      </c>
      <c r="V1181" s="7" t="s">
        <v>356</v>
      </c>
      <c r="W1181" s="8" t="s">
        <v>41</v>
      </c>
      <c r="X1181" s="3">
        <v>44970</v>
      </c>
      <c r="Y1181" s="4" t="str">
        <f>TEXT(India_Data[[#This Row],[Order Date]],"YYYY")</f>
        <v>2023</v>
      </c>
      <c r="Z1181" s="4" t="str">
        <f>TEXT(India_Data[[#This Row],[Order Date]],"dddd")</f>
        <v>Monday</v>
      </c>
      <c r="AA1181" s="4" t="str">
        <f>TEXT(India_Data[[#This Row],[Order Date]],"MMMM")</f>
        <v>February</v>
      </c>
      <c r="AB1181" s="4">
        <v>44974</v>
      </c>
      <c r="AC1181" t="str">
        <f>IF(OR(India_Data[[#This Row],[Dayname]]="Sunday",India_Data[[#This Row],[Dayname]]="Saturday"),"Weekend","Weekday")</f>
        <v>Weekday</v>
      </c>
      <c r="AD1181">
        <f>WEEKDAY(India_Data[[#This Row],[Order Date]])</f>
        <v>2</v>
      </c>
      <c r="AE1181" t="str">
        <f>IF(OR(India_Data[[#This Row],[Column1]]=1,India_Data[[#This Row],[Column1]]=7),"Weekend","Weekday")</f>
        <v>Weekday</v>
      </c>
      <c r="AF1181" s="15">
        <f>WEEKDAY(India_Data[[#This Row],[Order Date]],2)</f>
        <v>1</v>
      </c>
      <c r="AG1181" s="15" t="str">
        <f>IF(India_Data[[#This Row],[Column3]]&gt;5,"Weekend","weekday")</f>
        <v>weekday</v>
      </c>
    </row>
    <row r="1182" spans="1:33" x14ac:dyDescent="0.35">
      <c r="A1182" s="9">
        <v>1181</v>
      </c>
      <c r="B1182" s="7" t="s">
        <v>951</v>
      </c>
      <c r="C1182" s="7" t="s">
        <v>26</v>
      </c>
      <c r="D1182" s="7" t="s">
        <v>952</v>
      </c>
      <c r="E1182" s="7" t="s">
        <v>953</v>
      </c>
      <c r="F1182" s="7" t="s">
        <v>110</v>
      </c>
      <c r="G1182" s="7" t="s">
        <v>260</v>
      </c>
      <c r="H1182" s="7" t="s">
        <v>260</v>
      </c>
      <c r="I1182" s="7" t="s">
        <v>32</v>
      </c>
      <c r="J1182" s="7" t="s">
        <v>33</v>
      </c>
      <c r="K1182" s="7" t="s">
        <v>1955</v>
      </c>
      <c r="L1182" s="7" t="s">
        <v>1942</v>
      </c>
      <c r="M1182" s="7" t="s">
        <v>1950</v>
      </c>
      <c r="N1182" s="7" t="s">
        <v>1956</v>
      </c>
      <c r="O1182" s="7">
        <v>1134.9000000000001</v>
      </c>
      <c r="P1182" s="7">
        <v>3</v>
      </c>
      <c r="Q1182" s="7">
        <v>45.36</v>
      </c>
      <c r="R1182" s="7">
        <v>33.18</v>
      </c>
      <c r="S1182" s="7" t="s">
        <v>38</v>
      </c>
      <c r="T1182" s="7">
        <v>158</v>
      </c>
      <c r="U1182" s="7" t="s">
        <v>350</v>
      </c>
      <c r="V1182" s="7" t="s">
        <v>375</v>
      </c>
      <c r="W1182" s="8" t="s">
        <v>58</v>
      </c>
      <c r="X1182" s="3">
        <v>45382</v>
      </c>
      <c r="Y1182" s="4" t="str">
        <f>TEXT(India_Data[[#This Row],[Order Date]],"YYYY")</f>
        <v>2024</v>
      </c>
      <c r="Z1182" s="4" t="str">
        <f>TEXT(India_Data[[#This Row],[Order Date]],"dddd")</f>
        <v>Sunday</v>
      </c>
      <c r="AA1182" s="4" t="str">
        <f>TEXT(India_Data[[#This Row],[Order Date]],"MMMM")</f>
        <v>March</v>
      </c>
      <c r="AB1182" s="4">
        <v>45386</v>
      </c>
      <c r="AC1182" t="str">
        <f>IF(OR(India_Data[[#This Row],[Dayname]]="Sunday",India_Data[[#This Row],[Dayname]]="Saturday"),"Weekend","Weekday")</f>
        <v>Weekend</v>
      </c>
      <c r="AD1182">
        <f>WEEKDAY(India_Data[[#This Row],[Order Date]])</f>
        <v>1</v>
      </c>
      <c r="AE1182" t="str">
        <f>IF(OR(India_Data[[#This Row],[Column1]]=1,India_Data[[#This Row],[Column1]]=7),"Weekend","Weekday")</f>
        <v>Weekend</v>
      </c>
      <c r="AF1182" s="15">
        <f>WEEKDAY(India_Data[[#This Row],[Order Date]],2)</f>
        <v>7</v>
      </c>
      <c r="AG1182" s="15" t="str">
        <f>IF(India_Data[[#This Row],[Column3]]&gt;5,"Weekend","weekday")</f>
        <v>Weekend</v>
      </c>
    </row>
    <row r="1183" spans="1:33" x14ac:dyDescent="0.35">
      <c r="A1183" s="9">
        <v>1182</v>
      </c>
      <c r="B1183" s="7" t="s">
        <v>853</v>
      </c>
      <c r="C1183" s="7" t="s">
        <v>26</v>
      </c>
      <c r="D1183" s="7" t="s">
        <v>854</v>
      </c>
      <c r="E1183" s="7" t="s">
        <v>855</v>
      </c>
      <c r="F1183" s="7" t="s">
        <v>110</v>
      </c>
      <c r="G1183" s="7" t="s">
        <v>135</v>
      </c>
      <c r="H1183" s="7" t="s">
        <v>136</v>
      </c>
      <c r="I1183" s="7" t="s">
        <v>32</v>
      </c>
      <c r="J1183" s="7" t="s">
        <v>54</v>
      </c>
      <c r="K1183" s="7" t="s">
        <v>2066</v>
      </c>
      <c r="L1183" s="7" t="s">
        <v>1942</v>
      </c>
      <c r="M1183" s="7" t="s">
        <v>1950</v>
      </c>
      <c r="N1183" s="7" t="s">
        <v>2067</v>
      </c>
      <c r="O1183" s="7">
        <v>574.02</v>
      </c>
      <c r="P1183" s="7">
        <v>3</v>
      </c>
      <c r="Q1183" s="7">
        <v>86.04</v>
      </c>
      <c r="R1183" s="7">
        <v>23.9</v>
      </c>
      <c r="S1183" s="7" t="s">
        <v>38</v>
      </c>
      <c r="T1183" s="7">
        <v>698</v>
      </c>
      <c r="U1183" s="7" t="s">
        <v>350</v>
      </c>
      <c r="V1183" s="7" t="s">
        <v>362</v>
      </c>
      <c r="W1183" s="8" t="s">
        <v>41</v>
      </c>
      <c r="X1183" s="3">
        <v>45637</v>
      </c>
      <c r="Y1183" s="4" t="str">
        <f>TEXT(India_Data[[#This Row],[Order Date]],"YYYY")</f>
        <v>2024</v>
      </c>
      <c r="Z1183" s="4" t="str">
        <f>TEXT(India_Data[[#This Row],[Order Date]],"dddd")</f>
        <v>Wednesday</v>
      </c>
      <c r="AA1183" s="4" t="str">
        <f>TEXT(India_Data[[#This Row],[Order Date]],"MMMM")</f>
        <v>December</v>
      </c>
      <c r="AB1183" s="4">
        <v>45612</v>
      </c>
      <c r="AC1183" t="str">
        <f>IF(OR(India_Data[[#This Row],[Dayname]]="Sunday",India_Data[[#This Row],[Dayname]]="Saturday"),"Weekend","Weekday")</f>
        <v>Weekday</v>
      </c>
      <c r="AD1183">
        <f>WEEKDAY(India_Data[[#This Row],[Order Date]])</f>
        <v>4</v>
      </c>
      <c r="AE1183" t="str">
        <f>IF(OR(India_Data[[#This Row],[Column1]]=1,India_Data[[#This Row],[Column1]]=7),"Weekend","Weekday")</f>
        <v>Weekday</v>
      </c>
      <c r="AF1183" s="15">
        <f>WEEKDAY(India_Data[[#This Row],[Order Date]],2)</f>
        <v>3</v>
      </c>
      <c r="AG1183" s="15" t="str">
        <f>IF(India_Data[[#This Row],[Column3]]&gt;5,"Weekend","weekday")</f>
        <v>weekday</v>
      </c>
    </row>
    <row r="1184" spans="1:33" x14ac:dyDescent="0.35">
      <c r="A1184" s="9">
        <v>1183</v>
      </c>
      <c r="B1184" s="7" t="s">
        <v>2068</v>
      </c>
      <c r="C1184" s="7" t="s">
        <v>26</v>
      </c>
      <c r="D1184" s="7" t="s">
        <v>2069</v>
      </c>
      <c r="E1184" s="7" t="s">
        <v>2070</v>
      </c>
      <c r="F1184" s="7" t="s">
        <v>110</v>
      </c>
      <c r="G1184" s="7" t="s">
        <v>225</v>
      </c>
      <c r="H1184" s="7" t="s">
        <v>53</v>
      </c>
      <c r="I1184" s="7" t="s">
        <v>32</v>
      </c>
      <c r="J1184" s="7" t="s">
        <v>54</v>
      </c>
      <c r="K1184" s="7" t="s">
        <v>2071</v>
      </c>
      <c r="L1184" s="7" t="s">
        <v>1942</v>
      </c>
      <c r="M1184" s="7" t="s">
        <v>1943</v>
      </c>
      <c r="N1184" s="7" t="s">
        <v>2072</v>
      </c>
      <c r="O1184" s="7">
        <v>1334.55</v>
      </c>
      <c r="P1184" s="7">
        <v>5</v>
      </c>
      <c r="Q1184" s="7">
        <v>360.3</v>
      </c>
      <c r="R1184" s="7">
        <v>78.28</v>
      </c>
      <c r="S1184" s="7" t="s">
        <v>38</v>
      </c>
      <c r="T1184" s="7">
        <v>146</v>
      </c>
      <c r="U1184" s="7" t="s">
        <v>350</v>
      </c>
      <c r="V1184" s="7" t="s">
        <v>351</v>
      </c>
      <c r="W1184" s="8" t="s">
        <v>58</v>
      </c>
      <c r="X1184" s="3">
        <v>45578</v>
      </c>
      <c r="Y1184" s="4" t="str">
        <f>TEXT(India_Data[[#This Row],[Order Date]],"YYYY")</f>
        <v>2024</v>
      </c>
      <c r="Z1184" s="4" t="str">
        <f>TEXT(India_Data[[#This Row],[Order Date]],"dddd")</f>
        <v>Sunday</v>
      </c>
      <c r="AA1184" s="4" t="str">
        <f>TEXT(India_Data[[#This Row],[Order Date]],"MMMM")</f>
        <v>October</v>
      </c>
      <c r="AB1184" s="4">
        <v>45583</v>
      </c>
      <c r="AC1184" t="str">
        <f>IF(OR(India_Data[[#This Row],[Dayname]]="Sunday",India_Data[[#This Row],[Dayname]]="Saturday"),"Weekend","Weekday")</f>
        <v>Weekend</v>
      </c>
      <c r="AD1184">
        <f>WEEKDAY(India_Data[[#This Row],[Order Date]])</f>
        <v>1</v>
      </c>
      <c r="AE1184" t="str">
        <f>IF(OR(India_Data[[#This Row],[Column1]]=1,India_Data[[#This Row],[Column1]]=7),"Weekend","Weekday")</f>
        <v>Weekend</v>
      </c>
      <c r="AF1184" s="15">
        <f>WEEKDAY(India_Data[[#This Row],[Order Date]],2)</f>
        <v>7</v>
      </c>
      <c r="AG1184" s="15" t="str">
        <f>IF(India_Data[[#This Row],[Column3]]&gt;5,"Weekend","weekday")</f>
        <v>Weekend</v>
      </c>
    </row>
    <row r="1185" spans="1:33" x14ac:dyDescent="0.35">
      <c r="A1185" s="9">
        <v>1184</v>
      </c>
      <c r="B1185" s="7" t="s">
        <v>2073</v>
      </c>
      <c r="C1185" s="7" t="s">
        <v>26</v>
      </c>
      <c r="D1185" s="7" t="s">
        <v>2074</v>
      </c>
      <c r="E1185" s="7" t="s">
        <v>2075</v>
      </c>
      <c r="F1185" s="7" t="s">
        <v>110</v>
      </c>
      <c r="G1185" s="7" t="s">
        <v>529</v>
      </c>
      <c r="H1185" s="7" t="s">
        <v>31</v>
      </c>
      <c r="I1185" s="7" t="s">
        <v>32</v>
      </c>
      <c r="J1185" s="7" t="s">
        <v>33</v>
      </c>
      <c r="K1185" s="7" t="s">
        <v>2076</v>
      </c>
      <c r="L1185" s="7" t="s">
        <v>1942</v>
      </c>
      <c r="M1185" s="7" t="s">
        <v>1943</v>
      </c>
      <c r="N1185" s="7" t="s">
        <v>2077</v>
      </c>
      <c r="O1185" s="7">
        <v>861.21</v>
      </c>
      <c r="P1185" s="7">
        <v>7</v>
      </c>
      <c r="Q1185" s="7">
        <v>60.27</v>
      </c>
      <c r="R1185" s="7">
        <v>76</v>
      </c>
      <c r="S1185" s="7" t="s">
        <v>38</v>
      </c>
      <c r="T1185" s="7">
        <v>416</v>
      </c>
      <c r="U1185" s="7" t="s">
        <v>350</v>
      </c>
      <c r="V1185" s="7" t="s">
        <v>356</v>
      </c>
      <c r="W1185" s="8" t="s">
        <v>58</v>
      </c>
      <c r="X1185" s="3">
        <v>45615</v>
      </c>
      <c r="Y1185" s="4" t="str">
        <f>TEXT(India_Data[[#This Row],[Order Date]],"YYYY")</f>
        <v>2024</v>
      </c>
      <c r="Z1185" s="4" t="str">
        <f>TEXT(India_Data[[#This Row],[Order Date]],"dddd")</f>
        <v>Tuesday</v>
      </c>
      <c r="AA1185" s="4" t="str">
        <f>TEXT(India_Data[[#This Row],[Order Date]],"MMMM")</f>
        <v>November</v>
      </c>
      <c r="AB1185" s="4">
        <v>45619</v>
      </c>
      <c r="AC1185" t="str">
        <f>IF(OR(India_Data[[#This Row],[Dayname]]="Sunday",India_Data[[#This Row],[Dayname]]="Saturday"),"Weekend","Weekday")</f>
        <v>Weekday</v>
      </c>
      <c r="AD1185">
        <f>WEEKDAY(India_Data[[#This Row],[Order Date]])</f>
        <v>3</v>
      </c>
      <c r="AE1185" t="str">
        <f>IF(OR(India_Data[[#This Row],[Column1]]=1,India_Data[[#This Row],[Column1]]=7),"Weekend","Weekday")</f>
        <v>Weekday</v>
      </c>
      <c r="AF1185" s="15">
        <f>WEEKDAY(India_Data[[#This Row],[Order Date]],2)</f>
        <v>2</v>
      </c>
      <c r="AG1185" s="15" t="str">
        <f>IF(India_Data[[#This Row],[Column3]]&gt;5,"Weekend","weekday")</f>
        <v>weekday</v>
      </c>
    </row>
    <row r="1186" spans="1:33" x14ac:dyDescent="0.35">
      <c r="A1186" s="9">
        <v>1185</v>
      </c>
      <c r="B1186" s="7" t="s">
        <v>120</v>
      </c>
      <c r="C1186" s="7" t="s">
        <v>26</v>
      </c>
      <c r="D1186" s="7" t="s">
        <v>121</v>
      </c>
      <c r="E1186" s="7" t="s">
        <v>122</v>
      </c>
      <c r="F1186" s="7" t="s">
        <v>110</v>
      </c>
      <c r="G1186" s="7" t="s">
        <v>123</v>
      </c>
      <c r="H1186" s="7" t="s">
        <v>124</v>
      </c>
      <c r="I1186" s="7" t="s">
        <v>32</v>
      </c>
      <c r="J1186" s="7" t="s">
        <v>47</v>
      </c>
      <c r="K1186" s="7" t="s">
        <v>2078</v>
      </c>
      <c r="L1186" s="7" t="s">
        <v>1942</v>
      </c>
      <c r="M1186" s="7" t="s">
        <v>1943</v>
      </c>
      <c r="N1186" s="7" t="s">
        <v>2079</v>
      </c>
      <c r="O1186" s="7">
        <v>1050.48</v>
      </c>
      <c r="P1186" s="7">
        <v>4</v>
      </c>
      <c r="Q1186" s="7">
        <v>94.44</v>
      </c>
      <c r="R1186" s="7">
        <v>60.78</v>
      </c>
      <c r="S1186" s="7" t="s">
        <v>38</v>
      </c>
      <c r="T1186" s="7">
        <v>307</v>
      </c>
      <c r="U1186" s="7" t="s">
        <v>350</v>
      </c>
      <c r="V1186" s="7" t="s">
        <v>375</v>
      </c>
      <c r="W1186" s="8" t="s">
        <v>58</v>
      </c>
      <c r="X1186" s="3">
        <v>45268</v>
      </c>
      <c r="Y1186" s="4" t="str">
        <f>TEXT(India_Data[[#This Row],[Order Date]],"YYYY")</f>
        <v>2023</v>
      </c>
      <c r="Z1186" s="4" t="str">
        <f>TEXT(India_Data[[#This Row],[Order Date]],"dddd")</f>
        <v>Friday</v>
      </c>
      <c r="AA1186" s="4" t="str">
        <f>TEXT(India_Data[[#This Row],[Order Date]],"MMMM")</f>
        <v>December</v>
      </c>
      <c r="AB1186" s="4">
        <v>45154</v>
      </c>
      <c r="AC1186" t="str">
        <f>IF(OR(India_Data[[#This Row],[Dayname]]="Sunday",India_Data[[#This Row],[Dayname]]="Saturday"),"Weekend","Weekday")</f>
        <v>Weekday</v>
      </c>
      <c r="AD1186">
        <f>WEEKDAY(India_Data[[#This Row],[Order Date]])</f>
        <v>6</v>
      </c>
      <c r="AE1186" t="str">
        <f>IF(OR(India_Data[[#This Row],[Column1]]=1,India_Data[[#This Row],[Column1]]=7),"Weekend","Weekday")</f>
        <v>Weekday</v>
      </c>
      <c r="AF1186" s="15">
        <f>WEEKDAY(India_Data[[#This Row],[Order Date]],2)</f>
        <v>5</v>
      </c>
      <c r="AG1186" s="15" t="str">
        <f>IF(India_Data[[#This Row],[Column3]]&gt;5,"Weekend","weekday")</f>
        <v>weekday</v>
      </c>
    </row>
    <row r="1187" spans="1:33" x14ac:dyDescent="0.35">
      <c r="A1187" s="9">
        <v>1186</v>
      </c>
      <c r="B1187" s="7" t="s">
        <v>446</v>
      </c>
      <c r="C1187" s="7" t="s">
        <v>26</v>
      </c>
      <c r="D1187" s="7" t="s">
        <v>447</v>
      </c>
      <c r="E1187" s="7" t="s">
        <v>448</v>
      </c>
      <c r="F1187" s="7" t="s">
        <v>110</v>
      </c>
      <c r="G1187" s="7" t="s">
        <v>449</v>
      </c>
      <c r="H1187" s="7" t="s">
        <v>136</v>
      </c>
      <c r="I1187" s="7" t="s">
        <v>32</v>
      </c>
      <c r="J1187" s="7" t="s">
        <v>54</v>
      </c>
      <c r="K1187" s="7" t="s">
        <v>2080</v>
      </c>
      <c r="L1187" s="7" t="s">
        <v>1942</v>
      </c>
      <c r="M1187" s="7" t="s">
        <v>1969</v>
      </c>
      <c r="N1187" s="7" t="s">
        <v>2081</v>
      </c>
      <c r="O1187" s="7">
        <v>1928.34</v>
      </c>
      <c r="P1187" s="7">
        <v>3</v>
      </c>
      <c r="Q1187" s="7">
        <v>77.13</v>
      </c>
      <c r="R1187" s="7">
        <v>131.22</v>
      </c>
      <c r="S1187" s="7" t="s">
        <v>38</v>
      </c>
      <c r="T1187" s="7">
        <v>402</v>
      </c>
      <c r="U1187" s="7" t="s">
        <v>350</v>
      </c>
      <c r="V1187" s="7" t="s">
        <v>351</v>
      </c>
      <c r="W1187" s="8" t="s">
        <v>58</v>
      </c>
      <c r="X1187" s="3">
        <v>45578</v>
      </c>
      <c r="Y1187" s="4" t="str">
        <f>TEXT(India_Data[[#This Row],[Order Date]],"YYYY")</f>
        <v>2024</v>
      </c>
      <c r="Z1187" s="4" t="str">
        <f>TEXT(India_Data[[#This Row],[Order Date]],"dddd")</f>
        <v>Sunday</v>
      </c>
      <c r="AA1187" s="4" t="str">
        <f>TEXT(India_Data[[#This Row],[Order Date]],"MMMM")</f>
        <v>October</v>
      </c>
      <c r="AB1187" s="4">
        <v>45582</v>
      </c>
      <c r="AC1187" t="str">
        <f>IF(OR(India_Data[[#This Row],[Dayname]]="Sunday",India_Data[[#This Row],[Dayname]]="Saturday"),"Weekend","Weekday")</f>
        <v>Weekend</v>
      </c>
      <c r="AD1187">
        <f>WEEKDAY(India_Data[[#This Row],[Order Date]])</f>
        <v>1</v>
      </c>
      <c r="AE1187" t="str">
        <f>IF(OR(India_Data[[#This Row],[Column1]]=1,India_Data[[#This Row],[Column1]]=7),"Weekend","Weekday")</f>
        <v>Weekend</v>
      </c>
      <c r="AF1187" s="15">
        <f>WEEKDAY(India_Data[[#This Row],[Order Date]],2)</f>
        <v>7</v>
      </c>
      <c r="AG1187" s="15" t="str">
        <f>IF(India_Data[[#This Row],[Column3]]&gt;5,"Weekend","weekday")</f>
        <v>Weekend</v>
      </c>
    </row>
    <row r="1188" spans="1:33" x14ac:dyDescent="0.35">
      <c r="A1188" s="9">
        <v>1187</v>
      </c>
      <c r="B1188" s="7" t="s">
        <v>1095</v>
      </c>
      <c r="C1188" s="7" t="s">
        <v>26</v>
      </c>
      <c r="D1188" s="7" t="s">
        <v>763</v>
      </c>
      <c r="E1188" s="7" t="s">
        <v>764</v>
      </c>
      <c r="F1188" s="7" t="s">
        <v>110</v>
      </c>
      <c r="G1188" s="7" t="s">
        <v>913</v>
      </c>
      <c r="H1188" s="7" t="s">
        <v>136</v>
      </c>
      <c r="I1188" s="7" t="s">
        <v>32</v>
      </c>
      <c r="J1188" s="7" t="s">
        <v>54</v>
      </c>
      <c r="K1188" s="7" t="s">
        <v>2082</v>
      </c>
      <c r="L1188" s="7" t="s">
        <v>1942</v>
      </c>
      <c r="M1188" s="7" t="s">
        <v>1969</v>
      </c>
      <c r="N1188" s="7" t="s">
        <v>2083</v>
      </c>
      <c r="O1188" s="7">
        <v>707.52</v>
      </c>
      <c r="P1188" s="7">
        <v>8</v>
      </c>
      <c r="Q1188" s="7">
        <v>297.12</v>
      </c>
      <c r="R1188" s="7">
        <v>58.83</v>
      </c>
      <c r="S1188" s="7" t="s">
        <v>38</v>
      </c>
      <c r="T1188" s="7">
        <v>428</v>
      </c>
      <c r="U1188" s="7" t="s">
        <v>350</v>
      </c>
      <c r="V1188" s="7" t="s">
        <v>356</v>
      </c>
      <c r="W1188" s="8" t="s">
        <v>58</v>
      </c>
      <c r="X1188" s="3">
        <v>44804</v>
      </c>
      <c r="Y1188" s="4" t="str">
        <f>TEXT(India_Data[[#This Row],[Order Date]],"YYYY")</f>
        <v>2022</v>
      </c>
      <c r="Z1188" s="4" t="str">
        <f>TEXT(India_Data[[#This Row],[Order Date]],"dddd")</f>
        <v>Wednesday</v>
      </c>
      <c r="AA1188" s="4" t="str">
        <f>TEXT(India_Data[[#This Row],[Order Date]],"MMMM")</f>
        <v>August</v>
      </c>
      <c r="AB1188" s="4">
        <v>44660</v>
      </c>
      <c r="AC1188" t="str">
        <f>IF(OR(India_Data[[#This Row],[Dayname]]="Sunday",India_Data[[#This Row],[Dayname]]="Saturday"),"Weekend","Weekday")</f>
        <v>Weekday</v>
      </c>
      <c r="AD1188">
        <f>WEEKDAY(India_Data[[#This Row],[Order Date]])</f>
        <v>4</v>
      </c>
      <c r="AE1188" t="str">
        <f>IF(OR(India_Data[[#This Row],[Column1]]=1,India_Data[[#This Row],[Column1]]=7),"Weekend","Weekday")</f>
        <v>Weekday</v>
      </c>
      <c r="AF1188" s="15">
        <f>WEEKDAY(India_Data[[#This Row],[Order Date]],2)</f>
        <v>3</v>
      </c>
      <c r="AG1188" s="15" t="str">
        <f>IF(India_Data[[#This Row],[Column3]]&gt;5,"Weekend","weekday")</f>
        <v>weekday</v>
      </c>
    </row>
    <row r="1189" spans="1:33" x14ac:dyDescent="0.35">
      <c r="A1189" s="9">
        <v>1188</v>
      </c>
      <c r="B1189" s="7" t="s">
        <v>2084</v>
      </c>
      <c r="C1189" s="7" t="s">
        <v>26</v>
      </c>
      <c r="D1189" s="7" t="s">
        <v>2085</v>
      </c>
      <c r="E1189" s="7" t="s">
        <v>2086</v>
      </c>
      <c r="F1189" s="7" t="s">
        <v>110</v>
      </c>
      <c r="G1189" s="7" t="s">
        <v>1887</v>
      </c>
      <c r="H1189" s="7" t="s">
        <v>563</v>
      </c>
      <c r="I1189" s="7" t="s">
        <v>32</v>
      </c>
      <c r="J1189" s="7" t="s">
        <v>54</v>
      </c>
      <c r="K1189" s="7" t="s">
        <v>2087</v>
      </c>
      <c r="L1189" s="7" t="s">
        <v>1942</v>
      </c>
      <c r="M1189" s="7" t="s">
        <v>1969</v>
      </c>
      <c r="N1189" s="7" t="s">
        <v>2088</v>
      </c>
      <c r="O1189" s="7">
        <v>551.16</v>
      </c>
      <c r="P1189" s="7">
        <v>4</v>
      </c>
      <c r="Q1189" s="7">
        <v>154.32</v>
      </c>
      <c r="R1189" s="7">
        <v>46.16</v>
      </c>
      <c r="S1189" s="7" t="s">
        <v>38</v>
      </c>
      <c r="T1189" s="7">
        <v>350</v>
      </c>
      <c r="U1189" s="7" t="s">
        <v>350</v>
      </c>
      <c r="V1189" s="7" t="s">
        <v>375</v>
      </c>
      <c r="W1189" s="8" t="s">
        <v>41</v>
      </c>
      <c r="X1189" s="3">
        <v>45560</v>
      </c>
      <c r="Y1189" s="4" t="str">
        <f>TEXT(India_Data[[#This Row],[Order Date]],"YYYY")</f>
        <v>2024</v>
      </c>
      <c r="Z1189" s="4" t="str">
        <f>TEXT(India_Data[[#This Row],[Order Date]],"dddd")</f>
        <v>Wednesday</v>
      </c>
      <c r="AA1189" s="4" t="str">
        <f>TEXT(India_Data[[#This Row],[Order Date]],"MMMM")</f>
        <v>September</v>
      </c>
      <c r="AB1189" s="4">
        <v>45565</v>
      </c>
      <c r="AC1189" t="str">
        <f>IF(OR(India_Data[[#This Row],[Dayname]]="Sunday",India_Data[[#This Row],[Dayname]]="Saturday"),"Weekend","Weekday")</f>
        <v>Weekday</v>
      </c>
      <c r="AD1189">
        <f>WEEKDAY(India_Data[[#This Row],[Order Date]])</f>
        <v>4</v>
      </c>
      <c r="AE1189" t="str">
        <f>IF(OR(India_Data[[#This Row],[Column1]]=1,India_Data[[#This Row],[Column1]]=7),"Weekend","Weekday")</f>
        <v>Weekday</v>
      </c>
      <c r="AF1189" s="15">
        <f>WEEKDAY(India_Data[[#This Row],[Order Date]],2)</f>
        <v>3</v>
      </c>
      <c r="AG1189" s="15" t="str">
        <f>IF(India_Data[[#This Row],[Column3]]&gt;5,"Weekend","weekday")</f>
        <v>weekday</v>
      </c>
    </row>
    <row r="1190" spans="1:33" x14ac:dyDescent="0.35">
      <c r="A1190" s="9">
        <v>1189</v>
      </c>
      <c r="B1190" s="7" t="s">
        <v>2089</v>
      </c>
      <c r="C1190" s="7" t="s">
        <v>26</v>
      </c>
      <c r="D1190" s="7" t="s">
        <v>2090</v>
      </c>
      <c r="E1190" s="7" t="s">
        <v>2091</v>
      </c>
      <c r="F1190" s="7" t="s">
        <v>110</v>
      </c>
      <c r="G1190" s="7" t="s">
        <v>813</v>
      </c>
      <c r="H1190" s="7" t="s">
        <v>46</v>
      </c>
      <c r="I1190" s="7" t="s">
        <v>32</v>
      </c>
      <c r="J1190" s="7" t="s">
        <v>47</v>
      </c>
      <c r="K1190" s="7" t="s">
        <v>2092</v>
      </c>
      <c r="L1190" s="7" t="s">
        <v>1942</v>
      </c>
      <c r="M1190" s="7" t="s">
        <v>1950</v>
      </c>
      <c r="N1190" s="7" t="s">
        <v>2093</v>
      </c>
      <c r="O1190" s="7">
        <v>291.42</v>
      </c>
      <c r="P1190" s="7">
        <v>2</v>
      </c>
      <c r="Q1190" s="7">
        <v>131.1</v>
      </c>
      <c r="R1190" s="7">
        <v>15.33</v>
      </c>
      <c r="S1190" s="7" t="s">
        <v>38</v>
      </c>
      <c r="T1190" s="7">
        <v>120</v>
      </c>
      <c r="U1190" s="7" t="s">
        <v>350</v>
      </c>
      <c r="V1190" s="7" t="s">
        <v>356</v>
      </c>
      <c r="W1190" s="8" t="s">
        <v>41</v>
      </c>
      <c r="X1190" s="3">
        <v>44661</v>
      </c>
      <c r="Y1190" s="4" t="str">
        <f>TEXT(India_Data[[#This Row],[Order Date]],"YYYY")</f>
        <v>2022</v>
      </c>
      <c r="Z1190" s="4" t="str">
        <f>TEXT(India_Data[[#This Row],[Order Date]],"dddd")</f>
        <v>Sunday</v>
      </c>
      <c r="AA1190" s="4" t="str">
        <f>TEXT(India_Data[[#This Row],[Order Date]],"MMMM")</f>
        <v>April</v>
      </c>
      <c r="AB1190" s="4">
        <v>44814</v>
      </c>
      <c r="AC1190" t="str">
        <f>IF(OR(India_Data[[#This Row],[Dayname]]="Sunday",India_Data[[#This Row],[Dayname]]="Saturday"),"Weekend","Weekday")</f>
        <v>Weekend</v>
      </c>
      <c r="AD1190">
        <f>WEEKDAY(India_Data[[#This Row],[Order Date]])</f>
        <v>1</v>
      </c>
      <c r="AE1190" t="str">
        <f>IF(OR(India_Data[[#This Row],[Column1]]=1,India_Data[[#This Row],[Column1]]=7),"Weekend","Weekday")</f>
        <v>Weekend</v>
      </c>
      <c r="AF1190" s="15">
        <f>WEEKDAY(India_Data[[#This Row],[Order Date]],2)</f>
        <v>7</v>
      </c>
      <c r="AG1190" s="15" t="str">
        <f>IF(India_Data[[#This Row],[Column3]]&gt;5,"Weekend","weekday")</f>
        <v>Weekend</v>
      </c>
    </row>
    <row r="1191" spans="1:33" x14ac:dyDescent="0.35">
      <c r="A1191" s="9">
        <v>1190</v>
      </c>
      <c r="B1191" s="7" t="s">
        <v>2094</v>
      </c>
      <c r="C1191" s="7" t="s">
        <v>26</v>
      </c>
      <c r="D1191" s="7" t="s">
        <v>2095</v>
      </c>
      <c r="E1191" s="7" t="s">
        <v>2096</v>
      </c>
      <c r="F1191" s="7" t="s">
        <v>110</v>
      </c>
      <c r="G1191" s="7" t="s">
        <v>2097</v>
      </c>
      <c r="H1191" s="7" t="s">
        <v>252</v>
      </c>
      <c r="I1191" s="7" t="s">
        <v>32</v>
      </c>
      <c r="J1191" s="7" t="s">
        <v>47</v>
      </c>
      <c r="K1191" s="7" t="s">
        <v>2098</v>
      </c>
      <c r="L1191" s="7" t="s">
        <v>1942</v>
      </c>
      <c r="M1191" s="7" t="s">
        <v>1958</v>
      </c>
      <c r="N1191" s="7" t="s">
        <v>2099</v>
      </c>
      <c r="O1191" s="7">
        <v>106.32</v>
      </c>
      <c r="P1191" s="7">
        <v>2</v>
      </c>
      <c r="Q1191" s="7">
        <v>30.78</v>
      </c>
      <c r="R1191" s="7">
        <v>5.39</v>
      </c>
      <c r="S1191" s="7" t="s">
        <v>38</v>
      </c>
      <c r="T1191" s="7">
        <v>510</v>
      </c>
      <c r="U1191" s="7" t="s">
        <v>350</v>
      </c>
      <c r="V1191" s="7" t="s">
        <v>375</v>
      </c>
      <c r="W1191" s="8" t="s">
        <v>41</v>
      </c>
      <c r="X1191" s="3">
        <v>44661</v>
      </c>
      <c r="Y1191" s="4" t="str">
        <f>TEXT(India_Data[[#This Row],[Order Date]],"YYYY")</f>
        <v>2022</v>
      </c>
      <c r="Z1191" s="4" t="str">
        <f>TEXT(India_Data[[#This Row],[Order Date]],"dddd")</f>
        <v>Sunday</v>
      </c>
      <c r="AA1191" s="4" t="str">
        <f>TEXT(India_Data[[#This Row],[Order Date]],"MMMM")</f>
        <v>April</v>
      </c>
      <c r="AB1191" s="4">
        <v>44814</v>
      </c>
      <c r="AC1191" t="str">
        <f>IF(OR(India_Data[[#This Row],[Dayname]]="Sunday",India_Data[[#This Row],[Dayname]]="Saturday"),"Weekend","Weekday")</f>
        <v>Weekend</v>
      </c>
      <c r="AD1191">
        <f>WEEKDAY(India_Data[[#This Row],[Order Date]])</f>
        <v>1</v>
      </c>
      <c r="AE1191" t="str">
        <f>IF(OR(India_Data[[#This Row],[Column1]]=1,India_Data[[#This Row],[Column1]]=7),"Weekend","Weekday")</f>
        <v>Weekend</v>
      </c>
      <c r="AF1191" s="15">
        <f>WEEKDAY(India_Data[[#This Row],[Order Date]],2)</f>
        <v>7</v>
      </c>
      <c r="AG1191" s="15" t="str">
        <f>IF(India_Data[[#This Row],[Column3]]&gt;5,"Weekend","weekday")</f>
        <v>Weekend</v>
      </c>
    </row>
    <row r="1192" spans="1:33" x14ac:dyDescent="0.35">
      <c r="A1192" s="9">
        <v>1191</v>
      </c>
      <c r="B1192" s="7" t="s">
        <v>660</v>
      </c>
      <c r="C1192" s="7" t="s">
        <v>26</v>
      </c>
      <c r="D1192" s="7" t="s">
        <v>661</v>
      </c>
      <c r="E1192" s="7" t="s">
        <v>662</v>
      </c>
      <c r="F1192" s="7" t="s">
        <v>110</v>
      </c>
      <c r="G1192" s="7" t="s">
        <v>663</v>
      </c>
      <c r="H1192" s="7" t="s">
        <v>179</v>
      </c>
      <c r="I1192" s="7" t="s">
        <v>32</v>
      </c>
      <c r="J1192" s="7" t="s">
        <v>180</v>
      </c>
      <c r="K1192" s="7" t="s">
        <v>2100</v>
      </c>
      <c r="L1192" s="7" t="s">
        <v>1942</v>
      </c>
      <c r="M1192" s="7" t="s">
        <v>1958</v>
      </c>
      <c r="N1192" s="7" t="s">
        <v>2101</v>
      </c>
      <c r="O1192" s="7">
        <v>86.04</v>
      </c>
      <c r="P1192" s="7">
        <v>2</v>
      </c>
      <c r="Q1192" s="7">
        <v>3.42</v>
      </c>
      <c r="R1192" s="7">
        <v>5.1100000000000003</v>
      </c>
      <c r="S1192" s="7" t="s">
        <v>38</v>
      </c>
      <c r="T1192" s="7">
        <v>489</v>
      </c>
      <c r="U1192" s="7" t="s">
        <v>350</v>
      </c>
      <c r="V1192" s="7" t="s">
        <v>362</v>
      </c>
      <c r="W1192" s="8" t="s">
        <v>41</v>
      </c>
      <c r="X1192" s="3">
        <v>45268</v>
      </c>
      <c r="Y1192" s="4" t="str">
        <f>TEXT(India_Data[[#This Row],[Order Date]],"YYYY")</f>
        <v>2023</v>
      </c>
      <c r="Z1192" s="4" t="str">
        <f>TEXT(India_Data[[#This Row],[Order Date]],"dddd")</f>
        <v>Friday</v>
      </c>
      <c r="AA1192" s="4" t="str">
        <f>TEXT(India_Data[[#This Row],[Order Date]],"MMMM")</f>
        <v>December</v>
      </c>
      <c r="AB1192" s="4">
        <v>45154</v>
      </c>
      <c r="AC1192" t="str">
        <f>IF(OR(India_Data[[#This Row],[Dayname]]="Sunday",India_Data[[#This Row],[Dayname]]="Saturday"),"Weekend","Weekday")</f>
        <v>Weekday</v>
      </c>
      <c r="AD1192">
        <f>WEEKDAY(India_Data[[#This Row],[Order Date]])</f>
        <v>6</v>
      </c>
      <c r="AE1192" t="str">
        <f>IF(OR(India_Data[[#This Row],[Column1]]=1,India_Data[[#This Row],[Column1]]=7),"Weekend","Weekday")</f>
        <v>Weekday</v>
      </c>
      <c r="AF1192" s="15">
        <f>WEEKDAY(India_Data[[#This Row],[Order Date]],2)</f>
        <v>5</v>
      </c>
      <c r="AG1192" s="15" t="str">
        <f>IF(India_Data[[#This Row],[Column3]]&gt;5,"Weekend","weekday")</f>
        <v>weekday</v>
      </c>
    </row>
    <row r="1193" spans="1:33" x14ac:dyDescent="0.35">
      <c r="A1193" s="9">
        <v>1192</v>
      </c>
      <c r="B1193" s="7" t="s">
        <v>838</v>
      </c>
      <c r="C1193" s="7" t="s">
        <v>26</v>
      </c>
      <c r="D1193" s="7" t="s">
        <v>839</v>
      </c>
      <c r="E1193" s="7" t="s">
        <v>840</v>
      </c>
      <c r="F1193" s="7" t="s">
        <v>110</v>
      </c>
      <c r="G1193" s="7" t="s">
        <v>150</v>
      </c>
      <c r="H1193" s="7" t="s">
        <v>46</v>
      </c>
      <c r="I1193" s="7" t="s">
        <v>32</v>
      </c>
      <c r="J1193" s="7" t="s">
        <v>47</v>
      </c>
      <c r="K1193" s="7" t="s">
        <v>2080</v>
      </c>
      <c r="L1193" s="7" t="s">
        <v>1942</v>
      </c>
      <c r="M1193" s="7" t="s">
        <v>1969</v>
      </c>
      <c r="N1193" s="7" t="s">
        <v>2081</v>
      </c>
      <c r="O1193" s="7">
        <v>1285.56</v>
      </c>
      <c r="P1193" s="7">
        <v>2</v>
      </c>
      <c r="Q1193" s="7">
        <v>51.42</v>
      </c>
      <c r="R1193" s="7">
        <v>91.09</v>
      </c>
      <c r="S1193" s="7" t="s">
        <v>38</v>
      </c>
      <c r="T1193" s="7">
        <v>201</v>
      </c>
      <c r="U1193" s="7" t="s">
        <v>350</v>
      </c>
      <c r="V1193" s="7" t="s">
        <v>351</v>
      </c>
      <c r="W1193" s="8" t="s">
        <v>41</v>
      </c>
      <c r="X1193" s="3">
        <v>45560</v>
      </c>
      <c r="Y1193" s="4" t="str">
        <f>TEXT(India_Data[[#This Row],[Order Date]],"YYYY")</f>
        <v>2024</v>
      </c>
      <c r="Z1193" s="4" t="str">
        <f>TEXT(India_Data[[#This Row],[Order Date]],"dddd")</f>
        <v>Wednesday</v>
      </c>
      <c r="AA1193" s="4" t="str">
        <f>TEXT(India_Data[[#This Row],[Order Date]],"MMMM")</f>
        <v>September</v>
      </c>
      <c r="AB1193" s="4">
        <v>45565</v>
      </c>
      <c r="AC1193" t="str">
        <f>IF(OR(India_Data[[#This Row],[Dayname]]="Sunday",India_Data[[#This Row],[Dayname]]="Saturday"),"Weekend","Weekday")</f>
        <v>Weekday</v>
      </c>
      <c r="AD1193">
        <f>WEEKDAY(India_Data[[#This Row],[Order Date]])</f>
        <v>4</v>
      </c>
      <c r="AE1193" t="str">
        <f>IF(OR(India_Data[[#This Row],[Column1]]=1,India_Data[[#This Row],[Column1]]=7),"Weekend","Weekday")</f>
        <v>Weekday</v>
      </c>
      <c r="AF1193" s="15">
        <f>WEEKDAY(India_Data[[#This Row],[Order Date]],2)</f>
        <v>3</v>
      </c>
      <c r="AG1193" s="15" t="str">
        <f>IF(India_Data[[#This Row],[Column3]]&gt;5,"Weekend","weekday")</f>
        <v>weekday</v>
      </c>
    </row>
    <row r="1194" spans="1:33" x14ac:dyDescent="0.35">
      <c r="A1194" s="9">
        <v>1193</v>
      </c>
      <c r="B1194" s="7" t="s">
        <v>841</v>
      </c>
      <c r="C1194" s="7" t="s">
        <v>26</v>
      </c>
      <c r="D1194" s="7" t="s">
        <v>842</v>
      </c>
      <c r="E1194" s="7" t="s">
        <v>843</v>
      </c>
      <c r="F1194" s="7" t="s">
        <v>110</v>
      </c>
      <c r="G1194" s="7" t="s">
        <v>627</v>
      </c>
      <c r="H1194" s="7" t="s">
        <v>627</v>
      </c>
      <c r="I1194" s="7" t="s">
        <v>32</v>
      </c>
      <c r="J1194" s="7" t="s">
        <v>47</v>
      </c>
      <c r="K1194" s="7" t="s">
        <v>2102</v>
      </c>
      <c r="L1194" s="7" t="s">
        <v>1942</v>
      </c>
      <c r="M1194" s="7" t="s">
        <v>1969</v>
      </c>
      <c r="N1194" s="7" t="s">
        <v>2103</v>
      </c>
      <c r="O1194" s="7">
        <v>159.66</v>
      </c>
      <c r="P1194" s="7">
        <v>2</v>
      </c>
      <c r="Q1194" s="7">
        <v>20.7</v>
      </c>
      <c r="R1194" s="7">
        <v>5.41</v>
      </c>
      <c r="S1194" s="7" t="s">
        <v>38</v>
      </c>
      <c r="T1194" s="7">
        <v>479</v>
      </c>
      <c r="U1194" s="7" t="s">
        <v>350</v>
      </c>
      <c r="V1194" s="7" t="s">
        <v>375</v>
      </c>
      <c r="W1194" s="8" t="s">
        <v>41</v>
      </c>
      <c r="X1194" s="3">
        <v>45637</v>
      </c>
      <c r="Y1194" s="4" t="str">
        <f>TEXT(India_Data[[#This Row],[Order Date]],"YYYY")</f>
        <v>2024</v>
      </c>
      <c r="Z1194" s="4" t="str">
        <f>TEXT(India_Data[[#This Row],[Order Date]],"dddd")</f>
        <v>Wednesday</v>
      </c>
      <c r="AA1194" s="4" t="str">
        <f>TEXT(India_Data[[#This Row],[Order Date]],"MMMM")</f>
        <v>December</v>
      </c>
      <c r="AB1194" s="4">
        <v>45612</v>
      </c>
      <c r="AC1194" t="str">
        <f>IF(OR(India_Data[[#This Row],[Dayname]]="Sunday",India_Data[[#This Row],[Dayname]]="Saturday"),"Weekend","Weekday")</f>
        <v>Weekday</v>
      </c>
      <c r="AD1194">
        <f>WEEKDAY(India_Data[[#This Row],[Order Date]])</f>
        <v>4</v>
      </c>
      <c r="AE1194" t="str">
        <f>IF(OR(India_Data[[#This Row],[Column1]]=1,India_Data[[#This Row],[Column1]]=7),"Weekend","Weekday")</f>
        <v>Weekday</v>
      </c>
      <c r="AF1194" s="15">
        <f>WEEKDAY(India_Data[[#This Row],[Order Date]],2)</f>
        <v>3</v>
      </c>
      <c r="AG1194" s="15" t="str">
        <f>IF(India_Data[[#This Row],[Column3]]&gt;5,"Weekend","weekday")</f>
        <v>weekday</v>
      </c>
    </row>
    <row r="1195" spans="1:33" x14ac:dyDescent="0.35">
      <c r="A1195" s="9">
        <v>1194</v>
      </c>
      <c r="B1195" s="7" t="s">
        <v>1649</v>
      </c>
      <c r="C1195" s="7" t="s">
        <v>26</v>
      </c>
      <c r="D1195" s="7" t="s">
        <v>1650</v>
      </c>
      <c r="E1195" s="7" t="s">
        <v>1651</v>
      </c>
      <c r="F1195" s="7" t="s">
        <v>29</v>
      </c>
      <c r="G1195" s="7" t="s">
        <v>1652</v>
      </c>
      <c r="H1195" s="7" t="s">
        <v>53</v>
      </c>
      <c r="I1195" s="7" t="s">
        <v>32</v>
      </c>
      <c r="J1195" s="7" t="s">
        <v>54</v>
      </c>
      <c r="K1195" s="7" t="s">
        <v>1653</v>
      </c>
      <c r="L1195" s="7" t="s">
        <v>1508</v>
      </c>
      <c r="M1195" s="7" t="s">
        <v>1513</v>
      </c>
      <c r="N1195" s="7" t="s">
        <v>1654</v>
      </c>
      <c r="O1195" s="7">
        <v>2572.7399999999998</v>
      </c>
      <c r="P1195" s="7">
        <v>3</v>
      </c>
      <c r="Q1195" s="7">
        <v>1080.54</v>
      </c>
      <c r="R1195" s="7">
        <v>216.06</v>
      </c>
      <c r="S1195" s="7" t="s">
        <v>38</v>
      </c>
      <c r="T1195" s="7">
        <v>374</v>
      </c>
      <c r="U1195" s="7" t="s">
        <v>350</v>
      </c>
      <c r="V1195" s="7" t="s">
        <v>356</v>
      </c>
      <c r="W1195" s="8" t="s">
        <v>58</v>
      </c>
      <c r="X1195" s="3">
        <v>45637</v>
      </c>
      <c r="Y1195" s="4" t="str">
        <f>TEXT(India_Data[[#This Row],[Order Date]],"YYYY")</f>
        <v>2024</v>
      </c>
      <c r="Z1195" s="4" t="str">
        <f>TEXT(India_Data[[#This Row],[Order Date]],"dddd")</f>
        <v>Wednesday</v>
      </c>
      <c r="AA1195" s="4" t="str">
        <f>TEXT(India_Data[[#This Row],[Order Date]],"MMMM")</f>
        <v>December</v>
      </c>
      <c r="AB1195" s="4">
        <v>45612</v>
      </c>
      <c r="AC1195" t="str">
        <f>IF(OR(India_Data[[#This Row],[Dayname]]="Sunday",India_Data[[#This Row],[Dayname]]="Saturday"),"Weekend","Weekday")</f>
        <v>Weekday</v>
      </c>
      <c r="AD1195">
        <f>WEEKDAY(India_Data[[#This Row],[Order Date]])</f>
        <v>4</v>
      </c>
      <c r="AE1195" t="str">
        <f>IF(OR(India_Data[[#This Row],[Column1]]=1,India_Data[[#This Row],[Column1]]=7),"Weekend","Weekday")</f>
        <v>Weekday</v>
      </c>
      <c r="AF1195" s="15">
        <f>WEEKDAY(India_Data[[#This Row],[Order Date]],2)</f>
        <v>3</v>
      </c>
      <c r="AG1195" s="15" t="str">
        <f>IF(India_Data[[#This Row],[Column3]]&gt;5,"Weekend","weekday")</f>
        <v>weekday</v>
      </c>
    </row>
    <row r="1196" spans="1:33" x14ac:dyDescent="0.35">
      <c r="A1196" s="9">
        <v>1195</v>
      </c>
      <c r="B1196" s="7" t="s">
        <v>1243</v>
      </c>
      <c r="C1196" s="7" t="s">
        <v>26</v>
      </c>
      <c r="D1196" s="7" t="s">
        <v>1244</v>
      </c>
      <c r="E1196" s="7" t="s">
        <v>1245</v>
      </c>
      <c r="F1196" s="7" t="s">
        <v>29</v>
      </c>
      <c r="G1196" s="7" t="s">
        <v>459</v>
      </c>
      <c r="H1196" s="7" t="s">
        <v>165</v>
      </c>
      <c r="I1196" s="7" t="s">
        <v>32</v>
      </c>
      <c r="J1196" s="7" t="s">
        <v>47</v>
      </c>
      <c r="K1196" s="7" t="s">
        <v>1655</v>
      </c>
      <c r="L1196" s="7" t="s">
        <v>1508</v>
      </c>
      <c r="M1196" s="7" t="s">
        <v>1513</v>
      </c>
      <c r="N1196" s="7" t="s">
        <v>1656</v>
      </c>
      <c r="O1196" s="7">
        <v>998.1</v>
      </c>
      <c r="P1196" s="7">
        <v>3</v>
      </c>
      <c r="Q1196" s="7">
        <v>419.13</v>
      </c>
      <c r="R1196" s="7">
        <v>61.25</v>
      </c>
      <c r="S1196" s="7" t="s">
        <v>38</v>
      </c>
      <c r="T1196" s="7">
        <v>565</v>
      </c>
      <c r="U1196" s="7" t="s">
        <v>350</v>
      </c>
      <c r="V1196" s="7" t="s">
        <v>375</v>
      </c>
      <c r="W1196" s="8" t="s">
        <v>41</v>
      </c>
      <c r="X1196" s="3">
        <v>44593</v>
      </c>
      <c r="Y1196" s="4" t="str">
        <f>TEXT(India_Data[[#This Row],[Order Date]],"YYYY")</f>
        <v>2022</v>
      </c>
      <c r="Z1196" s="4" t="str">
        <f>TEXT(India_Data[[#This Row],[Order Date]],"dddd")</f>
        <v>Tuesday</v>
      </c>
      <c r="AA1196" s="4" t="str">
        <f>TEXT(India_Data[[#This Row],[Order Date]],"MMMM")</f>
        <v>February</v>
      </c>
      <c r="AB1196" s="4">
        <v>44713</v>
      </c>
      <c r="AC1196" t="str">
        <f>IF(OR(India_Data[[#This Row],[Dayname]]="Sunday",India_Data[[#This Row],[Dayname]]="Saturday"),"Weekend","Weekday")</f>
        <v>Weekday</v>
      </c>
      <c r="AD1196">
        <f>WEEKDAY(India_Data[[#This Row],[Order Date]])</f>
        <v>3</v>
      </c>
      <c r="AE1196" t="str">
        <f>IF(OR(India_Data[[#This Row],[Column1]]=1,India_Data[[#This Row],[Column1]]=7),"Weekend","Weekday")</f>
        <v>Weekday</v>
      </c>
      <c r="AF1196" s="15">
        <f>WEEKDAY(India_Data[[#This Row],[Order Date]],2)</f>
        <v>2</v>
      </c>
      <c r="AG1196" s="15" t="str">
        <f>IF(India_Data[[#This Row],[Column3]]&gt;5,"Weekend","weekday")</f>
        <v>weekday</v>
      </c>
    </row>
    <row r="1197" spans="1:33" x14ac:dyDescent="0.35">
      <c r="A1197" s="9">
        <v>1196</v>
      </c>
      <c r="B1197" s="7" t="s">
        <v>1657</v>
      </c>
      <c r="C1197" s="7" t="s">
        <v>26</v>
      </c>
      <c r="D1197" s="7" t="s">
        <v>1658</v>
      </c>
      <c r="E1197" s="7" t="s">
        <v>1659</v>
      </c>
      <c r="F1197" s="7" t="s">
        <v>29</v>
      </c>
      <c r="G1197" s="7" t="s">
        <v>203</v>
      </c>
      <c r="H1197" s="7" t="s">
        <v>53</v>
      </c>
      <c r="I1197" s="7" t="s">
        <v>32</v>
      </c>
      <c r="J1197" s="7" t="s">
        <v>54</v>
      </c>
      <c r="K1197" s="7" t="s">
        <v>1660</v>
      </c>
      <c r="L1197" s="7" t="s">
        <v>1508</v>
      </c>
      <c r="M1197" s="7" t="s">
        <v>1518</v>
      </c>
      <c r="N1197" s="7" t="s">
        <v>1661</v>
      </c>
      <c r="O1197" s="7">
        <v>300.42</v>
      </c>
      <c r="P1197" s="7">
        <v>3</v>
      </c>
      <c r="Q1197" s="7">
        <v>18</v>
      </c>
      <c r="R1197" s="7">
        <v>12.23</v>
      </c>
      <c r="S1197" s="7" t="s">
        <v>38</v>
      </c>
      <c r="T1197" s="7">
        <v>534</v>
      </c>
      <c r="U1197" s="7" t="s">
        <v>350</v>
      </c>
      <c r="V1197" s="7" t="s">
        <v>351</v>
      </c>
      <c r="W1197" s="8" t="s">
        <v>41</v>
      </c>
      <c r="X1197" s="3">
        <v>45125</v>
      </c>
      <c r="Y1197" s="4" t="str">
        <f>TEXT(India_Data[[#This Row],[Order Date]],"YYYY")</f>
        <v>2023</v>
      </c>
      <c r="Z1197" s="4" t="str">
        <f>TEXT(India_Data[[#This Row],[Order Date]],"dddd")</f>
        <v>Tuesday</v>
      </c>
      <c r="AA1197" s="4" t="str">
        <f>TEXT(India_Data[[#This Row],[Order Date]],"MMMM")</f>
        <v>July</v>
      </c>
      <c r="AB1197" s="4">
        <v>45129</v>
      </c>
      <c r="AC1197" t="str">
        <f>IF(OR(India_Data[[#This Row],[Dayname]]="Sunday",India_Data[[#This Row],[Dayname]]="Saturday"),"Weekend","Weekday")</f>
        <v>Weekday</v>
      </c>
      <c r="AD1197">
        <f>WEEKDAY(India_Data[[#This Row],[Order Date]])</f>
        <v>3</v>
      </c>
      <c r="AE1197" t="str">
        <f>IF(OR(India_Data[[#This Row],[Column1]]=1,India_Data[[#This Row],[Column1]]=7),"Weekend","Weekday")</f>
        <v>Weekday</v>
      </c>
      <c r="AF1197" s="15">
        <f>WEEKDAY(India_Data[[#This Row],[Order Date]],2)</f>
        <v>2</v>
      </c>
      <c r="AG1197" s="15" t="str">
        <f>IF(India_Data[[#This Row],[Column3]]&gt;5,"Weekend","weekday")</f>
        <v>weekday</v>
      </c>
    </row>
    <row r="1198" spans="1:33" x14ac:dyDescent="0.35">
      <c r="A1198" s="9">
        <v>1197</v>
      </c>
      <c r="B1198" s="7" t="s">
        <v>1336</v>
      </c>
      <c r="C1198" s="7" t="s">
        <v>26</v>
      </c>
      <c r="D1198" s="7" t="s">
        <v>1337</v>
      </c>
      <c r="E1198" s="7" t="s">
        <v>1338</v>
      </c>
      <c r="F1198" s="7" t="s">
        <v>29</v>
      </c>
      <c r="G1198" s="7" t="s">
        <v>1339</v>
      </c>
      <c r="H1198" s="7" t="s">
        <v>312</v>
      </c>
      <c r="I1198" s="7" t="s">
        <v>32</v>
      </c>
      <c r="J1198" s="7" t="s">
        <v>180</v>
      </c>
      <c r="K1198" s="7" t="s">
        <v>1662</v>
      </c>
      <c r="L1198" s="7" t="s">
        <v>1508</v>
      </c>
      <c r="M1198" s="7" t="s">
        <v>1548</v>
      </c>
      <c r="N1198" s="7" t="s">
        <v>1663</v>
      </c>
      <c r="O1198" s="7">
        <v>159.12</v>
      </c>
      <c r="P1198" s="7">
        <v>3</v>
      </c>
      <c r="Q1198" s="7">
        <v>60.39</v>
      </c>
      <c r="R1198" s="7">
        <v>15.54</v>
      </c>
      <c r="S1198" s="7" t="s">
        <v>38</v>
      </c>
      <c r="T1198" s="7">
        <v>60</v>
      </c>
      <c r="U1198" s="7" t="s">
        <v>350</v>
      </c>
      <c r="V1198" s="7" t="s">
        <v>356</v>
      </c>
      <c r="W1198" s="8" t="s">
        <v>58</v>
      </c>
      <c r="X1198" s="3">
        <v>44438</v>
      </c>
      <c r="Y1198" s="4" t="str">
        <f>TEXT(India_Data[[#This Row],[Order Date]],"YYYY")</f>
        <v>2021</v>
      </c>
      <c r="Z1198" s="4" t="str">
        <f>TEXT(India_Data[[#This Row],[Order Date]],"dddd")</f>
        <v>Monday</v>
      </c>
      <c r="AA1198" s="4" t="str">
        <f>TEXT(India_Data[[#This Row],[Order Date]],"MMMM")</f>
        <v>August</v>
      </c>
      <c r="AB1198" s="4">
        <v>44264</v>
      </c>
      <c r="AC1198" t="str">
        <f>IF(OR(India_Data[[#This Row],[Dayname]]="Sunday",India_Data[[#This Row],[Dayname]]="Saturday"),"Weekend","Weekday")</f>
        <v>Weekday</v>
      </c>
      <c r="AD1198">
        <f>WEEKDAY(India_Data[[#This Row],[Order Date]])</f>
        <v>2</v>
      </c>
      <c r="AE1198" t="str">
        <f>IF(OR(India_Data[[#This Row],[Column1]]=1,India_Data[[#This Row],[Column1]]=7),"Weekend","Weekday")</f>
        <v>Weekday</v>
      </c>
      <c r="AF1198" s="15">
        <f>WEEKDAY(India_Data[[#This Row],[Order Date]],2)</f>
        <v>1</v>
      </c>
      <c r="AG1198" s="15" t="str">
        <f>IF(India_Data[[#This Row],[Column3]]&gt;5,"Weekend","weekday")</f>
        <v>weekday</v>
      </c>
    </row>
    <row r="1199" spans="1:33" x14ac:dyDescent="0.35">
      <c r="A1199" s="9">
        <v>1198</v>
      </c>
      <c r="B1199" s="7" t="s">
        <v>1254</v>
      </c>
      <c r="C1199" s="7" t="s">
        <v>26</v>
      </c>
      <c r="D1199" s="7" t="s">
        <v>1255</v>
      </c>
      <c r="E1199" s="7" t="s">
        <v>1256</v>
      </c>
      <c r="F1199" s="7" t="s">
        <v>29</v>
      </c>
      <c r="G1199" s="7" t="s">
        <v>89</v>
      </c>
      <c r="H1199" s="7" t="s">
        <v>303</v>
      </c>
      <c r="I1199" s="7" t="s">
        <v>32</v>
      </c>
      <c r="J1199" s="7" t="s">
        <v>33</v>
      </c>
      <c r="K1199" s="7" t="s">
        <v>1598</v>
      </c>
      <c r="L1199" s="7" t="s">
        <v>1508</v>
      </c>
      <c r="M1199" s="7" t="s">
        <v>1548</v>
      </c>
      <c r="N1199" s="7" t="s">
        <v>1599</v>
      </c>
      <c r="O1199" s="7">
        <v>155.25</v>
      </c>
      <c r="P1199" s="7">
        <v>3</v>
      </c>
      <c r="Q1199" s="7">
        <v>24.84</v>
      </c>
      <c r="R1199" s="7">
        <v>9.5500000000000007</v>
      </c>
      <c r="S1199" s="7" t="s">
        <v>38</v>
      </c>
      <c r="T1199" s="7">
        <v>796</v>
      </c>
      <c r="U1199" s="7" t="s">
        <v>350</v>
      </c>
      <c r="V1199" s="7" t="s">
        <v>362</v>
      </c>
      <c r="W1199" s="8" t="s">
        <v>41</v>
      </c>
      <c r="X1199" s="3">
        <v>45444</v>
      </c>
      <c r="Y1199" s="4" t="str">
        <f>TEXT(India_Data[[#This Row],[Order Date]],"YYYY")</f>
        <v>2024</v>
      </c>
      <c r="Z1199" s="4" t="str">
        <f>TEXT(India_Data[[#This Row],[Order Date]],"dddd")</f>
        <v>Saturday</v>
      </c>
      <c r="AA1199" s="4" t="str">
        <f>TEXT(India_Data[[#This Row],[Order Date]],"MMMM")</f>
        <v>June</v>
      </c>
      <c r="AB1199" s="4">
        <v>45566</v>
      </c>
      <c r="AC1199" t="str">
        <f>IF(OR(India_Data[[#This Row],[Dayname]]="Sunday",India_Data[[#This Row],[Dayname]]="Saturday"),"Weekend","Weekday")</f>
        <v>Weekend</v>
      </c>
      <c r="AD1199">
        <f>WEEKDAY(India_Data[[#This Row],[Order Date]])</f>
        <v>7</v>
      </c>
      <c r="AE1199" t="str">
        <f>IF(OR(India_Data[[#This Row],[Column1]]=1,India_Data[[#This Row],[Column1]]=7),"Weekend","Weekday")</f>
        <v>Weekend</v>
      </c>
      <c r="AF1199" s="15">
        <f>WEEKDAY(India_Data[[#This Row],[Order Date]],2)</f>
        <v>6</v>
      </c>
      <c r="AG1199" s="15" t="str">
        <f>IF(India_Data[[#This Row],[Column3]]&gt;5,"Weekend","weekday")</f>
        <v>Weekend</v>
      </c>
    </row>
    <row r="1200" spans="1:33" x14ac:dyDescent="0.35">
      <c r="A1200" s="9">
        <v>1199</v>
      </c>
      <c r="B1200" s="7" t="s">
        <v>1439</v>
      </c>
      <c r="C1200" s="7" t="s">
        <v>26</v>
      </c>
      <c r="D1200" s="7" t="s">
        <v>1440</v>
      </c>
      <c r="E1200" s="7" t="s">
        <v>1441</v>
      </c>
      <c r="F1200" s="7" t="s">
        <v>29</v>
      </c>
      <c r="G1200" s="7" t="s">
        <v>372</v>
      </c>
      <c r="H1200" s="7" t="s">
        <v>165</v>
      </c>
      <c r="I1200" s="7" t="s">
        <v>32</v>
      </c>
      <c r="J1200" s="7" t="s">
        <v>47</v>
      </c>
      <c r="K1200" s="7" t="s">
        <v>1664</v>
      </c>
      <c r="L1200" s="7" t="s">
        <v>1508</v>
      </c>
      <c r="M1200" s="7" t="s">
        <v>1548</v>
      </c>
      <c r="N1200" s="7" t="s">
        <v>1665</v>
      </c>
      <c r="O1200" s="7">
        <v>85.59</v>
      </c>
      <c r="P1200" s="7">
        <v>3</v>
      </c>
      <c r="Q1200" s="7">
        <v>23.04</v>
      </c>
      <c r="R1200" s="7">
        <v>3.41</v>
      </c>
      <c r="S1200" s="7" t="s">
        <v>38</v>
      </c>
      <c r="T1200" s="7">
        <v>254</v>
      </c>
      <c r="U1200" s="7" t="s">
        <v>350</v>
      </c>
      <c r="V1200" s="7" t="s">
        <v>351</v>
      </c>
      <c r="W1200" s="8" t="s">
        <v>58</v>
      </c>
      <c r="X1200" s="3">
        <v>45066</v>
      </c>
      <c r="Y1200" s="4" t="str">
        <f>TEXT(India_Data[[#This Row],[Order Date]],"YYYY")</f>
        <v>2023</v>
      </c>
      <c r="Z1200" s="4" t="str">
        <f>TEXT(India_Data[[#This Row],[Order Date]],"dddd")</f>
        <v>Saturday</v>
      </c>
      <c r="AA1200" s="4" t="str">
        <f>TEXT(India_Data[[#This Row],[Order Date]],"MMMM")</f>
        <v>May</v>
      </c>
      <c r="AB1200" s="4">
        <v>45070</v>
      </c>
      <c r="AC1200" t="str">
        <f>IF(OR(India_Data[[#This Row],[Dayname]]="Sunday",India_Data[[#This Row],[Dayname]]="Saturday"),"Weekend","Weekday")</f>
        <v>Weekend</v>
      </c>
      <c r="AD1200">
        <f>WEEKDAY(India_Data[[#This Row],[Order Date]])</f>
        <v>7</v>
      </c>
      <c r="AE1200" t="str">
        <f>IF(OR(India_Data[[#This Row],[Column1]]=1,India_Data[[#This Row],[Column1]]=7),"Weekend","Weekday")</f>
        <v>Weekend</v>
      </c>
      <c r="AF1200" s="15">
        <f>WEEKDAY(India_Data[[#This Row],[Order Date]],2)</f>
        <v>6</v>
      </c>
      <c r="AG1200" s="15" t="str">
        <f>IF(India_Data[[#This Row],[Column3]]&gt;5,"Weekend","weekday")</f>
        <v>Weekend</v>
      </c>
    </row>
    <row r="1201" spans="1:33" x14ac:dyDescent="0.35">
      <c r="A1201" s="9">
        <v>1200</v>
      </c>
      <c r="B1201" s="7" t="s">
        <v>2248</v>
      </c>
      <c r="C1201" s="7" t="s">
        <v>26</v>
      </c>
      <c r="D1201" s="7" t="s">
        <v>2249</v>
      </c>
      <c r="E1201" s="7" t="s">
        <v>2250</v>
      </c>
      <c r="F1201" s="7" t="s">
        <v>29</v>
      </c>
      <c r="G1201" s="7" t="s">
        <v>2251</v>
      </c>
      <c r="H1201" s="7" t="s">
        <v>143</v>
      </c>
      <c r="I1201" s="7" t="s">
        <v>32</v>
      </c>
      <c r="J1201" s="7" t="s">
        <v>33</v>
      </c>
      <c r="K1201" s="7" t="s">
        <v>2252</v>
      </c>
      <c r="L1201" s="7" t="s">
        <v>1942</v>
      </c>
      <c r="M1201" s="7" t="s">
        <v>1969</v>
      </c>
      <c r="N1201" s="7" t="s">
        <v>2253</v>
      </c>
      <c r="O1201" s="7">
        <v>369.72</v>
      </c>
      <c r="P1201" s="7">
        <v>3</v>
      </c>
      <c r="Q1201" s="7">
        <v>166.32</v>
      </c>
      <c r="R1201" s="7">
        <v>41.32</v>
      </c>
      <c r="S1201" s="7" t="s">
        <v>38</v>
      </c>
      <c r="T1201" s="7">
        <v>687</v>
      </c>
      <c r="U1201" s="7" t="s">
        <v>350</v>
      </c>
      <c r="V1201" s="7" t="s">
        <v>356</v>
      </c>
      <c r="W1201" s="8" t="s">
        <v>58</v>
      </c>
      <c r="X1201" s="3">
        <v>44746</v>
      </c>
      <c r="Y1201" s="4" t="str">
        <f>TEXT(India_Data[[#This Row],[Order Date]],"YYYY")</f>
        <v>2022</v>
      </c>
      <c r="Z1201" s="4" t="str">
        <f>TEXT(India_Data[[#This Row],[Order Date]],"dddd")</f>
        <v>Monday</v>
      </c>
      <c r="AA1201" s="4" t="str">
        <f>TEXT(India_Data[[#This Row],[Order Date]],"MMMM")</f>
        <v>July</v>
      </c>
      <c r="AB1201" s="4">
        <v>44899</v>
      </c>
      <c r="AC1201" t="str">
        <f>IF(OR(India_Data[[#This Row],[Dayname]]="Sunday",India_Data[[#This Row],[Dayname]]="Saturday"),"Weekend","Weekday")</f>
        <v>Weekday</v>
      </c>
      <c r="AD1201">
        <f>WEEKDAY(India_Data[[#This Row],[Order Date]])</f>
        <v>2</v>
      </c>
      <c r="AE1201" t="str">
        <f>IF(OR(India_Data[[#This Row],[Column1]]=1,India_Data[[#This Row],[Column1]]=7),"Weekend","Weekday")</f>
        <v>Weekday</v>
      </c>
      <c r="AF1201" s="15">
        <f>WEEKDAY(India_Data[[#This Row],[Order Date]],2)</f>
        <v>1</v>
      </c>
      <c r="AG1201" s="15" t="str">
        <f>IF(India_Data[[#This Row],[Column3]]&gt;5,"Weekend","weekday")</f>
        <v>weekday</v>
      </c>
    </row>
    <row r="1202" spans="1:33" x14ac:dyDescent="0.35">
      <c r="A1202" s="9">
        <v>1201</v>
      </c>
      <c r="B1202" s="7" t="s">
        <v>345</v>
      </c>
      <c r="C1202" s="7" t="s">
        <v>26</v>
      </c>
      <c r="D1202" s="7" t="s">
        <v>346</v>
      </c>
      <c r="E1202" s="7" t="s">
        <v>347</v>
      </c>
      <c r="F1202" s="7" t="s">
        <v>29</v>
      </c>
      <c r="G1202" s="7" t="s">
        <v>135</v>
      </c>
      <c r="H1202" s="7" t="s">
        <v>136</v>
      </c>
      <c r="I1202" s="7" t="s">
        <v>32</v>
      </c>
      <c r="J1202" s="7" t="s">
        <v>54</v>
      </c>
      <c r="K1202" s="7" t="s">
        <v>2254</v>
      </c>
      <c r="L1202" s="7" t="s">
        <v>1942</v>
      </c>
      <c r="M1202" s="7" t="s">
        <v>1950</v>
      </c>
      <c r="N1202" s="7" t="s">
        <v>2255</v>
      </c>
      <c r="O1202" s="7">
        <v>785.79</v>
      </c>
      <c r="P1202" s="7">
        <v>3</v>
      </c>
      <c r="Q1202" s="7">
        <v>369.27</v>
      </c>
      <c r="R1202" s="7">
        <v>43.02</v>
      </c>
      <c r="S1202" s="7" t="s">
        <v>38</v>
      </c>
      <c r="T1202" s="7">
        <v>132</v>
      </c>
      <c r="U1202" s="7" t="s">
        <v>350</v>
      </c>
      <c r="V1202" s="7" t="s">
        <v>362</v>
      </c>
      <c r="W1202" s="8" t="s">
        <v>58</v>
      </c>
      <c r="X1202" s="3">
        <v>44959</v>
      </c>
      <c r="Y1202" s="4" t="str">
        <f>TEXT(India_Data[[#This Row],[Order Date]],"YYYY")</f>
        <v>2023</v>
      </c>
      <c r="Z1202" s="4" t="str">
        <f>TEXT(India_Data[[#This Row],[Order Date]],"dddd")</f>
        <v>Thursday</v>
      </c>
      <c r="AA1202" s="4" t="str">
        <f>TEXT(India_Data[[#This Row],[Order Date]],"MMMM")</f>
        <v>February</v>
      </c>
      <c r="AB1202" s="4">
        <v>45079</v>
      </c>
      <c r="AC1202" t="str">
        <f>IF(OR(India_Data[[#This Row],[Dayname]]="Sunday",India_Data[[#This Row],[Dayname]]="Saturday"),"Weekend","Weekday")</f>
        <v>Weekday</v>
      </c>
      <c r="AD1202">
        <f>WEEKDAY(India_Data[[#This Row],[Order Date]])</f>
        <v>5</v>
      </c>
      <c r="AE1202" t="str">
        <f>IF(OR(India_Data[[#This Row],[Column1]]=1,India_Data[[#This Row],[Column1]]=7),"Weekend","Weekday")</f>
        <v>Weekday</v>
      </c>
      <c r="AF1202" s="15">
        <f>WEEKDAY(India_Data[[#This Row],[Order Date]],2)</f>
        <v>4</v>
      </c>
      <c r="AG1202" s="15" t="str">
        <f>IF(India_Data[[#This Row],[Column3]]&gt;5,"Weekend","weekday")</f>
        <v>weekday</v>
      </c>
    </row>
    <row r="1203" spans="1:33" x14ac:dyDescent="0.35">
      <c r="A1203" s="9">
        <v>1202</v>
      </c>
      <c r="B1203" s="7" t="s">
        <v>715</v>
      </c>
      <c r="C1203" s="7" t="s">
        <v>26</v>
      </c>
      <c r="D1203" s="7" t="s">
        <v>716</v>
      </c>
      <c r="E1203" s="7" t="s">
        <v>717</v>
      </c>
      <c r="F1203" s="7" t="s">
        <v>29</v>
      </c>
      <c r="G1203" s="7" t="s">
        <v>280</v>
      </c>
      <c r="H1203" s="7" t="s">
        <v>63</v>
      </c>
      <c r="I1203" s="7" t="s">
        <v>32</v>
      </c>
      <c r="J1203" s="7" t="s">
        <v>54</v>
      </c>
      <c r="K1203" s="7" t="s">
        <v>2191</v>
      </c>
      <c r="L1203" s="7" t="s">
        <v>1942</v>
      </c>
      <c r="M1203" s="7" t="s">
        <v>1950</v>
      </c>
      <c r="N1203" s="7" t="s">
        <v>2192</v>
      </c>
      <c r="O1203" s="7">
        <v>510.12</v>
      </c>
      <c r="P1203" s="7">
        <v>3</v>
      </c>
      <c r="Q1203" s="7">
        <v>50.94</v>
      </c>
      <c r="R1203" s="7">
        <v>24.01</v>
      </c>
      <c r="S1203" s="7" t="s">
        <v>38</v>
      </c>
      <c r="T1203" s="7">
        <v>307</v>
      </c>
      <c r="U1203" s="7" t="s">
        <v>350</v>
      </c>
      <c r="V1203" s="7" t="s">
        <v>351</v>
      </c>
      <c r="W1203" s="8" t="s">
        <v>41</v>
      </c>
      <c r="X1203" s="3">
        <v>45530</v>
      </c>
      <c r="Y1203" s="4" t="str">
        <f>TEXT(India_Data[[#This Row],[Order Date]],"YYYY")</f>
        <v>2024</v>
      </c>
      <c r="Z1203" s="4" t="str">
        <f>TEXT(India_Data[[#This Row],[Order Date]],"dddd")</f>
        <v>Monday</v>
      </c>
      <c r="AA1203" s="4" t="str">
        <f>TEXT(India_Data[[#This Row],[Order Date]],"MMMM")</f>
        <v>August</v>
      </c>
      <c r="AB1203" s="4">
        <v>45534</v>
      </c>
      <c r="AC1203" t="str">
        <f>IF(OR(India_Data[[#This Row],[Dayname]]="Sunday",India_Data[[#This Row],[Dayname]]="Saturday"),"Weekend","Weekday")</f>
        <v>Weekday</v>
      </c>
      <c r="AD1203">
        <f>WEEKDAY(India_Data[[#This Row],[Order Date]])</f>
        <v>2</v>
      </c>
      <c r="AE1203" t="str">
        <f>IF(OR(India_Data[[#This Row],[Column1]]=1,India_Data[[#This Row],[Column1]]=7),"Weekend","Weekday")</f>
        <v>Weekday</v>
      </c>
      <c r="AF1203" s="15">
        <f>WEEKDAY(India_Data[[#This Row],[Order Date]],2)</f>
        <v>1</v>
      </c>
      <c r="AG1203" s="15" t="str">
        <f>IF(India_Data[[#This Row],[Column3]]&gt;5,"Weekend","weekday")</f>
        <v>weekday</v>
      </c>
    </row>
    <row r="1204" spans="1:33" x14ac:dyDescent="0.35">
      <c r="A1204" s="9">
        <v>1203</v>
      </c>
      <c r="B1204" s="7" t="s">
        <v>2256</v>
      </c>
      <c r="C1204" s="7" t="s">
        <v>26</v>
      </c>
      <c r="D1204" s="7" t="s">
        <v>80</v>
      </c>
      <c r="E1204" s="7" t="s">
        <v>81</v>
      </c>
      <c r="F1204" s="7" t="s">
        <v>29</v>
      </c>
      <c r="G1204" s="7" t="s">
        <v>671</v>
      </c>
      <c r="H1204" s="7" t="s">
        <v>672</v>
      </c>
      <c r="I1204" s="7" t="s">
        <v>32</v>
      </c>
      <c r="J1204" s="7" t="s">
        <v>33</v>
      </c>
      <c r="K1204" s="7" t="s">
        <v>2257</v>
      </c>
      <c r="L1204" s="7" t="s">
        <v>1942</v>
      </c>
      <c r="M1204" s="7" t="s">
        <v>1943</v>
      </c>
      <c r="N1204" s="7" t="s">
        <v>2258</v>
      </c>
      <c r="O1204" s="7">
        <v>798.75</v>
      </c>
      <c r="P1204" s="7">
        <v>3</v>
      </c>
      <c r="Q1204" s="7">
        <v>311.49</v>
      </c>
      <c r="R1204" s="7">
        <v>67.430000000000007</v>
      </c>
      <c r="S1204" s="7" t="s">
        <v>38</v>
      </c>
      <c r="T1204" s="7">
        <v>83</v>
      </c>
      <c r="U1204" s="7" t="s">
        <v>350</v>
      </c>
      <c r="V1204" s="7" t="s">
        <v>356</v>
      </c>
      <c r="W1204" s="8" t="s">
        <v>41</v>
      </c>
      <c r="X1204" s="3">
        <v>44914</v>
      </c>
      <c r="Y1204" s="4" t="str">
        <f>TEXT(India_Data[[#This Row],[Order Date]],"YYYY")</f>
        <v>2022</v>
      </c>
      <c r="Z1204" s="4" t="str">
        <f>TEXT(India_Data[[#This Row],[Order Date]],"dddd")</f>
        <v>Monday</v>
      </c>
      <c r="AA1204" s="4" t="str">
        <f>TEXT(India_Data[[#This Row],[Order Date]],"MMMM")</f>
        <v>December</v>
      </c>
      <c r="AB1204" s="4">
        <v>44918</v>
      </c>
      <c r="AC1204" t="str">
        <f>IF(OR(India_Data[[#This Row],[Dayname]]="Sunday",India_Data[[#This Row],[Dayname]]="Saturday"),"Weekend","Weekday")</f>
        <v>Weekday</v>
      </c>
      <c r="AD1204">
        <f>WEEKDAY(India_Data[[#This Row],[Order Date]])</f>
        <v>2</v>
      </c>
      <c r="AE1204" t="str">
        <f>IF(OR(India_Data[[#This Row],[Column1]]=1,India_Data[[#This Row],[Column1]]=7),"Weekend","Weekday")</f>
        <v>Weekday</v>
      </c>
      <c r="AF1204" s="15">
        <f>WEEKDAY(India_Data[[#This Row],[Order Date]],2)</f>
        <v>1</v>
      </c>
      <c r="AG1204" s="15" t="str">
        <f>IF(India_Data[[#This Row],[Column3]]&gt;5,"Weekend","weekday")</f>
        <v>weekday</v>
      </c>
    </row>
    <row r="1205" spans="1:33" x14ac:dyDescent="0.35">
      <c r="A1205" s="9">
        <v>1204</v>
      </c>
      <c r="B1205" s="7" t="s">
        <v>2248</v>
      </c>
      <c r="C1205" s="7" t="s">
        <v>26</v>
      </c>
      <c r="D1205" s="7" t="s">
        <v>2249</v>
      </c>
      <c r="E1205" s="7" t="s">
        <v>2250</v>
      </c>
      <c r="F1205" s="7" t="s">
        <v>29</v>
      </c>
      <c r="G1205" s="7" t="s">
        <v>2251</v>
      </c>
      <c r="H1205" s="7" t="s">
        <v>143</v>
      </c>
      <c r="I1205" s="7" t="s">
        <v>32</v>
      </c>
      <c r="J1205" s="7" t="s">
        <v>33</v>
      </c>
      <c r="K1205" s="7" t="s">
        <v>2259</v>
      </c>
      <c r="L1205" s="7" t="s">
        <v>1942</v>
      </c>
      <c r="M1205" s="7" t="s">
        <v>1943</v>
      </c>
      <c r="N1205" s="7" t="s">
        <v>2260</v>
      </c>
      <c r="O1205" s="7">
        <v>346.32</v>
      </c>
      <c r="P1205" s="7">
        <v>3</v>
      </c>
      <c r="Q1205" s="7">
        <v>13.77</v>
      </c>
      <c r="R1205" s="7">
        <v>25.73</v>
      </c>
      <c r="S1205" s="7" t="s">
        <v>38</v>
      </c>
      <c r="T1205" s="7">
        <v>384</v>
      </c>
      <c r="U1205" s="7" t="s">
        <v>350</v>
      </c>
      <c r="V1205" s="7" t="s">
        <v>375</v>
      </c>
      <c r="W1205" s="8" t="s">
        <v>41</v>
      </c>
      <c r="X1205" s="3">
        <v>45540</v>
      </c>
      <c r="Y1205" s="4" t="str">
        <f>TEXT(India_Data[[#This Row],[Order Date]],"YYYY")</f>
        <v>2024</v>
      </c>
      <c r="Z1205" s="4" t="str">
        <f>TEXT(India_Data[[#This Row],[Order Date]],"dddd")</f>
        <v>Thursday</v>
      </c>
      <c r="AA1205" s="4" t="str">
        <f>TEXT(India_Data[[#This Row],[Order Date]],"MMMM")</f>
        <v>September</v>
      </c>
      <c r="AB1205" s="4">
        <v>45427</v>
      </c>
      <c r="AC1205" t="str">
        <f>IF(OR(India_Data[[#This Row],[Dayname]]="Sunday",India_Data[[#This Row],[Dayname]]="Saturday"),"Weekend","Weekday")</f>
        <v>Weekday</v>
      </c>
      <c r="AD1205">
        <f>WEEKDAY(India_Data[[#This Row],[Order Date]])</f>
        <v>5</v>
      </c>
      <c r="AE1205" t="str">
        <f>IF(OR(India_Data[[#This Row],[Column1]]=1,India_Data[[#This Row],[Column1]]=7),"Weekend","Weekday")</f>
        <v>Weekday</v>
      </c>
      <c r="AF1205" s="15">
        <f>WEEKDAY(India_Data[[#This Row],[Order Date]],2)</f>
        <v>4</v>
      </c>
      <c r="AG1205" s="15" t="str">
        <f>IF(India_Data[[#This Row],[Column3]]&gt;5,"Weekend","weekday")</f>
        <v>weekday</v>
      </c>
    </row>
    <row r="1206" spans="1:33" x14ac:dyDescent="0.35">
      <c r="A1206" s="9">
        <v>1205</v>
      </c>
      <c r="B1206" s="7" t="s">
        <v>2261</v>
      </c>
      <c r="C1206" s="7" t="s">
        <v>26</v>
      </c>
      <c r="D1206" s="7" t="s">
        <v>1237</v>
      </c>
      <c r="E1206" s="7" t="s">
        <v>1238</v>
      </c>
      <c r="F1206" s="7" t="s">
        <v>29</v>
      </c>
      <c r="G1206" s="7" t="s">
        <v>89</v>
      </c>
      <c r="H1206" s="7" t="s">
        <v>303</v>
      </c>
      <c r="I1206" s="7" t="s">
        <v>32</v>
      </c>
      <c r="J1206" s="7" t="s">
        <v>33</v>
      </c>
      <c r="K1206" s="7" t="s">
        <v>2262</v>
      </c>
      <c r="L1206" s="7" t="s">
        <v>1942</v>
      </c>
      <c r="M1206" s="7" t="s">
        <v>1958</v>
      </c>
      <c r="N1206" s="7" t="s">
        <v>2263</v>
      </c>
      <c r="O1206" s="7">
        <v>130.32</v>
      </c>
      <c r="P1206" s="7">
        <v>3</v>
      </c>
      <c r="Q1206" s="7">
        <v>22.14</v>
      </c>
      <c r="R1206" s="7">
        <v>7.35</v>
      </c>
      <c r="S1206" s="7" t="s">
        <v>38</v>
      </c>
      <c r="T1206" s="7">
        <v>598</v>
      </c>
      <c r="U1206" s="7" t="s">
        <v>350</v>
      </c>
      <c r="V1206" s="7" t="s">
        <v>351</v>
      </c>
      <c r="W1206" s="8" t="s">
        <v>41</v>
      </c>
      <c r="X1206" s="3">
        <v>45405</v>
      </c>
      <c r="Y1206" s="4" t="str">
        <f>TEXT(India_Data[[#This Row],[Order Date]],"YYYY")</f>
        <v>2024</v>
      </c>
      <c r="Z1206" s="4" t="str">
        <f>TEXT(India_Data[[#This Row],[Order Date]],"dddd")</f>
        <v>Tuesday</v>
      </c>
      <c r="AA1206" s="4" t="str">
        <f>TEXT(India_Data[[#This Row],[Order Date]],"MMMM")</f>
        <v>April</v>
      </c>
      <c r="AB1206" s="4">
        <v>45412</v>
      </c>
      <c r="AC1206" t="str">
        <f>IF(OR(India_Data[[#This Row],[Dayname]]="Sunday",India_Data[[#This Row],[Dayname]]="Saturday"),"Weekend","Weekday")</f>
        <v>Weekday</v>
      </c>
      <c r="AD1206">
        <f>WEEKDAY(India_Data[[#This Row],[Order Date]])</f>
        <v>3</v>
      </c>
      <c r="AE1206" t="str">
        <f>IF(OR(India_Data[[#This Row],[Column1]]=1,India_Data[[#This Row],[Column1]]=7),"Weekend","Weekday")</f>
        <v>Weekday</v>
      </c>
      <c r="AF1206" s="15">
        <f>WEEKDAY(India_Data[[#This Row],[Order Date]],2)</f>
        <v>2</v>
      </c>
      <c r="AG1206" s="15" t="str">
        <f>IF(India_Data[[#This Row],[Column3]]&gt;5,"Weekend","weekday")</f>
        <v>weekday</v>
      </c>
    </row>
    <row r="1207" spans="1:33" x14ac:dyDescent="0.35">
      <c r="A1207" s="9">
        <v>1206</v>
      </c>
      <c r="B1207" s="7" t="s">
        <v>1666</v>
      </c>
      <c r="C1207" s="7" t="s">
        <v>26</v>
      </c>
      <c r="D1207" s="7" t="s">
        <v>1667</v>
      </c>
      <c r="E1207" s="7" t="s">
        <v>1668</v>
      </c>
      <c r="F1207" s="7" t="s">
        <v>29</v>
      </c>
      <c r="G1207" s="7" t="s">
        <v>291</v>
      </c>
      <c r="H1207" s="7" t="s">
        <v>63</v>
      </c>
      <c r="I1207" s="7" t="s">
        <v>32</v>
      </c>
      <c r="J1207" s="7" t="s">
        <v>54</v>
      </c>
      <c r="K1207" s="7" t="s">
        <v>1669</v>
      </c>
      <c r="L1207" s="7" t="s">
        <v>1508</v>
      </c>
      <c r="M1207" s="7" t="s">
        <v>1518</v>
      </c>
      <c r="N1207" s="7" t="s">
        <v>1670</v>
      </c>
      <c r="O1207" s="7">
        <v>273.91500000000002</v>
      </c>
      <c r="P1207" s="7">
        <v>3</v>
      </c>
      <c r="Q1207" s="7">
        <v>-241.065</v>
      </c>
      <c r="R1207" s="7">
        <v>18.420000000000002</v>
      </c>
      <c r="S1207" s="7" t="s">
        <v>38</v>
      </c>
      <c r="T1207" s="7">
        <v>608</v>
      </c>
      <c r="U1207" s="7" t="s">
        <v>350</v>
      </c>
      <c r="V1207" s="7" t="s">
        <v>356</v>
      </c>
      <c r="W1207" s="8" t="s">
        <v>41</v>
      </c>
      <c r="X1207" s="3">
        <v>45580</v>
      </c>
      <c r="Y1207" s="4" t="str">
        <f>TEXT(India_Data[[#This Row],[Order Date]],"YYYY")</f>
        <v>2024</v>
      </c>
      <c r="Z1207" s="4" t="str">
        <f>TEXT(India_Data[[#This Row],[Order Date]],"dddd")</f>
        <v>Tuesday</v>
      </c>
      <c r="AA1207" s="4" t="str">
        <f>TEXT(India_Data[[#This Row],[Order Date]],"MMMM")</f>
        <v>October</v>
      </c>
      <c r="AB1207" s="4">
        <v>45587</v>
      </c>
      <c r="AC1207" t="str">
        <f>IF(OR(India_Data[[#This Row],[Dayname]]="Sunday",India_Data[[#This Row],[Dayname]]="Saturday"),"Weekend","Weekday")</f>
        <v>Weekday</v>
      </c>
      <c r="AD1207">
        <f>WEEKDAY(India_Data[[#This Row],[Order Date]])</f>
        <v>3</v>
      </c>
      <c r="AE1207" t="str">
        <f>IF(OR(India_Data[[#This Row],[Column1]]=1,India_Data[[#This Row],[Column1]]=7),"Weekend","Weekday")</f>
        <v>Weekday</v>
      </c>
      <c r="AF1207" s="15">
        <f>WEEKDAY(India_Data[[#This Row],[Order Date]],2)</f>
        <v>2</v>
      </c>
      <c r="AG1207" s="15" t="str">
        <f>IF(India_Data[[#This Row],[Column3]]&gt;5,"Weekend","weekday")</f>
        <v>weekday</v>
      </c>
    </row>
    <row r="1208" spans="1:33" x14ac:dyDescent="0.35">
      <c r="A1208" s="9">
        <v>1207</v>
      </c>
      <c r="B1208" s="7" t="s">
        <v>1439</v>
      </c>
      <c r="C1208" s="7" t="s">
        <v>26</v>
      </c>
      <c r="D1208" s="7" t="s">
        <v>1440</v>
      </c>
      <c r="E1208" s="7" t="s">
        <v>1441</v>
      </c>
      <c r="F1208" s="7" t="s">
        <v>29</v>
      </c>
      <c r="G1208" s="7" t="s">
        <v>372</v>
      </c>
      <c r="H1208" s="7" t="s">
        <v>165</v>
      </c>
      <c r="I1208" s="7" t="s">
        <v>32</v>
      </c>
      <c r="J1208" s="7" t="s">
        <v>47</v>
      </c>
      <c r="K1208" s="7" t="s">
        <v>1671</v>
      </c>
      <c r="L1208" s="7" t="s">
        <v>1508</v>
      </c>
      <c r="M1208" s="7" t="s">
        <v>1548</v>
      </c>
      <c r="N1208" s="7" t="s">
        <v>1672</v>
      </c>
      <c r="O1208" s="7">
        <v>195.72</v>
      </c>
      <c r="P1208" s="7">
        <v>4</v>
      </c>
      <c r="Q1208" s="7">
        <v>97.8</v>
      </c>
      <c r="R1208" s="7">
        <v>15.21</v>
      </c>
      <c r="S1208" s="7" t="s">
        <v>38</v>
      </c>
      <c r="T1208" s="7">
        <v>207</v>
      </c>
      <c r="U1208" s="7" t="s">
        <v>350</v>
      </c>
      <c r="V1208" s="7" t="s">
        <v>375</v>
      </c>
      <c r="W1208" s="8" t="s">
        <v>41</v>
      </c>
      <c r="X1208" s="3">
        <v>44508</v>
      </c>
      <c r="Y1208" s="4" t="str">
        <f>TEXT(India_Data[[#This Row],[Order Date]],"YYYY")</f>
        <v>2021</v>
      </c>
      <c r="Z1208" s="4" t="str">
        <f>TEXT(India_Data[[#This Row],[Order Date]],"dddd")</f>
        <v>Monday</v>
      </c>
      <c r="AA1208" s="4" t="str">
        <f>TEXT(India_Data[[#This Row],[Order Date]],"MMMM")</f>
        <v>November</v>
      </c>
      <c r="AB1208" s="4">
        <v>44426</v>
      </c>
      <c r="AC1208" t="str">
        <f>IF(OR(India_Data[[#This Row],[Dayname]]="Sunday",India_Data[[#This Row],[Dayname]]="Saturday"),"Weekend","Weekday")</f>
        <v>Weekday</v>
      </c>
      <c r="AD1208">
        <f>WEEKDAY(India_Data[[#This Row],[Order Date]])</f>
        <v>2</v>
      </c>
      <c r="AE1208" t="str">
        <f>IF(OR(India_Data[[#This Row],[Column1]]=1,India_Data[[#This Row],[Column1]]=7),"Weekend","Weekday")</f>
        <v>Weekday</v>
      </c>
      <c r="AF1208" s="15">
        <f>WEEKDAY(India_Data[[#This Row],[Order Date]],2)</f>
        <v>1</v>
      </c>
      <c r="AG1208" s="15" t="str">
        <f>IF(India_Data[[#This Row],[Column3]]&gt;5,"Weekend","weekday")</f>
        <v>weekday</v>
      </c>
    </row>
    <row r="1209" spans="1:33" x14ac:dyDescent="0.35">
      <c r="A1209" s="9">
        <v>1208</v>
      </c>
      <c r="B1209" s="7" t="s">
        <v>1405</v>
      </c>
      <c r="C1209" s="7" t="s">
        <v>26</v>
      </c>
      <c r="D1209" s="7" t="s">
        <v>1406</v>
      </c>
      <c r="E1209" s="7" t="s">
        <v>1407</v>
      </c>
      <c r="F1209" s="7" t="s">
        <v>29</v>
      </c>
      <c r="G1209" s="7" t="s">
        <v>1408</v>
      </c>
      <c r="H1209" s="7" t="s">
        <v>672</v>
      </c>
      <c r="I1209" s="7" t="s">
        <v>32</v>
      </c>
      <c r="J1209" s="7" t="s">
        <v>33</v>
      </c>
      <c r="K1209" s="7" t="s">
        <v>2264</v>
      </c>
      <c r="L1209" s="7" t="s">
        <v>1942</v>
      </c>
      <c r="M1209" s="7" t="s">
        <v>1950</v>
      </c>
      <c r="N1209" s="7" t="s">
        <v>2265</v>
      </c>
      <c r="O1209" s="7">
        <v>1285.44</v>
      </c>
      <c r="P1209" s="7">
        <v>4</v>
      </c>
      <c r="Q1209" s="7">
        <v>89.88</v>
      </c>
      <c r="R1209" s="7">
        <v>68.290000000000006</v>
      </c>
      <c r="S1209" s="7" t="s">
        <v>38</v>
      </c>
      <c r="T1209" s="7">
        <v>20</v>
      </c>
      <c r="U1209" s="7" t="s">
        <v>350</v>
      </c>
      <c r="V1209" s="7" t="s">
        <v>362</v>
      </c>
      <c r="W1209" s="8" t="s">
        <v>58</v>
      </c>
      <c r="X1209" s="3">
        <v>44222</v>
      </c>
      <c r="Y1209" s="4" t="str">
        <f>TEXT(India_Data[[#This Row],[Order Date]],"YYYY")</f>
        <v>2021</v>
      </c>
      <c r="Z1209" s="4" t="str">
        <f>TEXT(India_Data[[#This Row],[Order Date]],"dddd")</f>
        <v>Tuesday</v>
      </c>
      <c r="AA1209" s="4" t="str">
        <f>TEXT(India_Data[[#This Row],[Order Date]],"MMMM")</f>
        <v>January</v>
      </c>
      <c r="AB1209" s="4">
        <v>44198</v>
      </c>
      <c r="AC1209" t="str">
        <f>IF(OR(India_Data[[#This Row],[Dayname]]="Sunday",India_Data[[#This Row],[Dayname]]="Saturday"),"Weekend","Weekday")</f>
        <v>Weekday</v>
      </c>
      <c r="AD1209">
        <f>WEEKDAY(India_Data[[#This Row],[Order Date]])</f>
        <v>3</v>
      </c>
      <c r="AE1209" t="str">
        <f>IF(OR(India_Data[[#This Row],[Column1]]=1,India_Data[[#This Row],[Column1]]=7),"Weekend","Weekday")</f>
        <v>Weekday</v>
      </c>
      <c r="AF1209" s="15">
        <f>WEEKDAY(India_Data[[#This Row],[Order Date]],2)</f>
        <v>2</v>
      </c>
      <c r="AG1209" s="15" t="str">
        <f>IF(India_Data[[#This Row],[Column3]]&gt;5,"Weekend","weekday")</f>
        <v>weekday</v>
      </c>
    </row>
    <row r="1210" spans="1:33" x14ac:dyDescent="0.35">
      <c r="A1210" s="9">
        <v>1209</v>
      </c>
      <c r="B1210" s="7" t="s">
        <v>650</v>
      </c>
      <c r="C1210" s="7" t="s">
        <v>26</v>
      </c>
      <c r="D1210" s="7" t="s">
        <v>651</v>
      </c>
      <c r="E1210" s="7" t="s">
        <v>652</v>
      </c>
      <c r="F1210" s="7" t="s">
        <v>29</v>
      </c>
      <c r="G1210" s="7" t="s">
        <v>653</v>
      </c>
      <c r="H1210" s="7" t="s">
        <v>46</v>
      </c>
      <c r="I1210" s="7" t="s">
        <v>32</v>
      </c>
      <c r="J1210" s="7" t="s">
        <v>47</v>
      </c>
      <c r="K1210" s="7" t="s">
        <v>2266</v>
      </c>
      <c r="L1210" s="7" t="s">
        <v>1942</v>
      </c>
      <c r="M1210" s="7" t="s">
        <v>1943</v>
      </c>
      <c r="N1210" s="7" t="s">
        <v>2267</v>
      </c>
      <c r="O1210" s="7">
        <v>1236.96</v>
      </c>
      <c r="P1210" s="7">
        <v>4</v>
      </c>
      <c r="Q1210" s="7">
        <v>24.72</v>
      </c>
      <c r="R1210" s="7">
        <v>120.39</v>
      </c>
      <c r="S1210" s="7" t="s">
        <v>38</v>
      </c>
      <c r="T1210" s="7">
        <v>130</v>
      </c>
      <c r="U1210" s="7" t="s">
        <v>350</v>
      </c>
      <c r="V1210" s="7" t="s">
        <v>351</v>
      </c>
      <c r="W1210" s="8" t="s">
        <v>58</v>
      </c>
      <c r="X1210" s="3">
        <v>45315</v>
      </c>
      <c r="Y1210" s="4" t="str">
        <f>TEXT(India_Data[[#This Row],[Order Date]],"YYYY")</f>
        <v>2024</v>
      </c>
      <c r="Z1210" s="4" t="str">
        <f>TEXT(India_Data[[#This Row],[Order Date]],"dddd")</f>
        <v>Wednesday</v>
      </c>
      <c r="AA1210" s="4" t="str">
        <f>TEXT(India_Data[[#This Row],[Order Date]],"MMMM")</f>
        <v>January</v>
      </c>
      <c r="AB1210" s="4">
        <v>45322</v>
      </c>
      <c r="AC1210" t="str">
        <f>IF(OR(India_Data[[#This Row],[Dayname]]="Sunday",India_Data[[#This Row],[Dayname]]="Saturday"),"Weekend","Weekday")</f>
        <v>Weekday</v>
      </c>
      <c r="AD1210">
        <f>WEEKDAY(India_Data[[#This Row],[Order Date]])</f>
        <v>4</v>
      </c>
      <c r="AE1210" t="str">
        <f>IF(OR(India_Data[[#This Row],[Column1]]=1,India_Data[[#This Row],[Column1]]=7),"Weekend","Weekday")</f>
        <v>Weekday</v>
      </c>
      <c r="AF1210" s="15">
        <f>WEEKDAY(India_Data[[#This Row],[Order Date]],2)</f>
        <v>3</v>
      </c>
      <c r="AG1210" s="15" t="str">
        <f>IF(India_Data[[#This Row],[Column3]]&gt;5,"Weekend","weekday")</f>
        <v>weekday</v>
      </c>
    </row>
    <row r="1211" spans="1:33" x14ac:dyDescent="0.35">
      <c r="A1211" s="9">
        <v>1210</v>
      </c>
      <c r="B1211" s="7" t="s">
        <v>277</v>
      </c>
      <c r="C1211" s="7" t="s">
        <v>26</v>
      </c>
      <c r="D1211" s="7" t="s">
        <v>278</v>
      </c>
      <c r="E1211" s="7" t="s">
        <v>279</v>
      </c>
      <c r="F1211" s="7" t="s">
        <v>29</v>
      </c>
      <c r="G1211" s="7" t="s">
        <v>280</v>
      </c>
      <c r="H1211" s="7" t="s">
        <v>63</v>
      </c>
      <c r="I1211" s="7" t="s">
        <v>32</v>
      </c>
      <c r="J1211" s="7" t="s">
        <v>54</v>
      </c>
      <c r="K1211" s="7" t="s">
        <v>2268</v>
      </c>
      <c r="L1211" s="7" t="s">
        <v>1942</v>
      </c>
      <c r="M1211" s="7" t="s">
        <v>1943</v>
      </c>
      <c r="N1211" s="7" t="s">
        <v>2269</v>
      </c>
      <c r="O1211" s="7">
        <v>468.6</v>
      </c>
      <c r="P1211" s="7">
        <v>4</v>
      </c>
      <c r="Q1211" s="7">
        <v>182.64</v>
      </c>
      <c r="R1211" s="7">
        <v>34.08</v>
      </c>
      <c r="S1211" s="7" t="s">
        <v>38</v>
      </c>
      <c r="T1211" s="7">
        <v>142</v>
      </c>
      <c r="U1211" s="7" t="s">
        <v>350</v>
      </c>
      <c r="V1211" s="7" t="s">
        <v>356</v>
      </c>
      <c r="W1211" s="8" t="s">
        <v>41</v>
      </c>
      <c r="X1211" s="3">
        <v>44796</v>
      </c>
      <c r="Y1211" s="4" t="str">
        <f>TEXT(India_Data[[#This Row],[Order Date]],"YYYY")</f>
        <v>2022</v>
      </c>
      <c r="Z1211" s="4" t="str">
        <f>TEXT(India_Data[[#This Row],[Order Date]],"dddd")</f>
        <v>Tuesday</v>
      </c>
      <c r="AA1211" s="4" t="str">
        <f>TEXT(India_Data[[#This Row],[Order Date]],"MMMM")</f>
        <v>August</v>
      </c>
      <c r="AB1211" s="4">
        <v>44802</v>
      </c>
      <c r="AC1211" t="str">
        <f>IF(OR(India_Data[[#This Row],[Dayname]]="Sunday",India_Data[[#This Row],[Dayname]]="Saturday"),"Weekend","Weekday")</f>
        <v>Weekday</v>
      </c>
      <c r="AD1211">
        <f>WEEKDAY(India_Data[[#This Row],[Order Date]])</f>
        <v>3</v>
      </c>
      <c r="AE1211" t="str">
        <f>IF(OR(India_Data[[#This Row],[Column1]]=1,India_Data[[#This Row],[Column1]]=7),"Weekend","Weekday")</f>
        <v>Weekday</v>
      </c>
      <c r="AF1211" s="15">
        <f>WEEKDAY(India_Data[[#This Row],[Order Date]],2)</f>
        <v>2</v>
      </c>
      <c r="AG1211" s="15" t="str">
        <f>IF(India_Data[[#This Row],[Column3]]&gt;5,"Weekend","weekday")</f>
        <v>weekday</v>
      </c>
    </row>
    <row r="1212" spans="1:33" x14ac:dyDescent="0.35">
      <c r="A1212" s="9">
        <v>1211</v>
      </c>
      <c r="B1212" s="7" t="s">
        <v>1361</v>
      </c>
      <c r="C1212" s="7" t="s">
        <v>26</v>
      </c>
      <c r="D1212" s="7" t="s">
        <v>1362</v>
      </c>
      <c r="E1212" s="7" t="s">
        <v>1363</v>
      </c>
      <c r="F1212" s="7" t="s">
        <v>29</v>
      </c>
      <c r="G1212" s="7" t="s">
        <v>45</v>
      </c>
      <c r="H1212" s="7" t="s">
        <v>46</v>
      </c>
      <c r="I1212" s="7" t="s">
        <v>32</v>
      </c>
      <c r="J1212" s="7" t="s">
        <v>47</v>
      </c>
      <c r="K1212" s="7" t="s">
        <v>1673</v>
      </c>
      <c r="L1212" s="7" t="s">
        <v>1508</v>
      </c>
      <c r="M1212" s="7" t="s">
        <v>1513</v>
      </c>
      <c r="N1212" s="7" t="s">
        <v>1674</v>
      </c>
      <c r="O1212" s="7">
        <v>2664</v>
      </c>
      <c r="P1212" s="7">
        <v>5</v>
      </c>
      <c r="Q1212" s="7">
        <v>905.7</v>
      </c>
      <c r="R1212" s="7">
        <v>325.54000000000002</v>
      </c>
      <c r="S1212" s="7" t="s">
        <v>38</v>
      </c>
      <c r="T1212" s="7">
        <v>509</v>
      </c>
      <c r="U1212" s="7" t="s">
        <v>350</v>
      </c>
      <c r="V1212" s="7" t="s">
        <v>375</v>
      </c>
      <c r="W1212" s="8" t="s">
        <v>41</v>
      </c>
      <c r="X1212" s="3">
        <v>45560</v>
      </c>
      <c r="Y1212" s="4" t="str">
        <f>TEXT(India_Data[[#This Row],[Order Date]],"YYYY")</f>
        <v>2024</v>
      </c>
      <c r="Z1212" s="4" t="str">
        <f>TEXT(India_Data[[#This Row],[Order Date]],"dddd")</f>
        <v>Wednesday</v>
      </c>
      <c r="AA1212" s="4" t="str">
        <f>TEXT(India_Data[[#This Row],[Order Date]],"MMMM")</f>
        <v>September</v>
      </c>
      <c r="AB1212" s="4">
        <v>45332</v>
      </c>
      <c r="AC1212" t="str">
        <f>IF(OR(India_Data[[#This Row],[Dayname]]="Sunday",India_Data[[#This Row],[Dayname]]="Saturday"),"Weekend","Weekday")</f>
        <v>Weekday</v>
      </c>
      <c r="AD1212">
        <f>WEEKDAY(India_Data[[#This Row],[Order Date]])</f>
        <v>4</v>
      </c>
      <c r="AE1212" t="str">
        <f>IF(OR(India_Data[[#This Row],[Column1]]=1,India_Data[[#This Row],[Column1]]=7),"Weekend","Weekday")</f>
        <v>Weekday</v>
      </c>
      <c r="AF1212" s="15">
        <f>WEEKDAY(India_Data[[#This Row],[Order Date]],2)</f>
        <v>3</v>
      </c>
      <c r="AG1212" s="15" t="str">
        <f>IF(India_Data[[#This Row],[Column3]]&gt;5,"Weekend","weekday")</f>
        <v>weekday</v>
      </c>
    </row>
    <row r="1213" spans="1:33" x14ac:dyDescent="0.35">
      <c r="A1213" s="9">
        <v>1212</v>
      </c>
      <c r="B1213" s="7" t="s">
        <v>66</v>
      </c>
      <c r="C1213" s="7" t="s">
        <v>26</v>
      </c>
      <c r="D1213" s="7" t="s">
        <v>67</v>
      </c>
      <c r="E1213" s="7" t="s">
        <v>68</v>
      </c>
      <c r="F1213" s="7" t="s">
        <v>29</v>
      </c>
      <c r="G1213" s="7" t="s">
        <v>45</v>
      </c>
      <c r="H1213" s="7" t="s">
        <v>46</v>
      </c>
      <c r="I1213" s="7" t="s">
        <v>32</v>
      </c>
      <c r="J1213" s="7" t="s">
        <v>47</v>
      </c>
      <c r="K1213" s="7" t="s">
        <v>1675</v>
      </c>
      <c r="L1213" s="7" t="s">
        <v>1508</v>
      </c>
      <c r="M1213" s="7" t="s">
        <v>1518</v>
      </c>
      <c r="N1213" s="7" t="s">
        <v>1676</v>
      </c>
      <c r="O1213" s="7">
        <v>674.55</v>
      </c>
      <c r="P1213" s="7">
        <v>5</v>
      </c>
      <c r="Q1213" s="7">
        <v>195.6</v>
      </c>
      <c r="R1213" s="7">
        <v>37.85</v>
      </c>
      <c r="S1213" s="7" t="s">
        <v>38</v>
      </c>
      <c r="T1213" s="7">
        <v>323</v>
      </c>
      <c r="U1213" s="7" t="s">
        <v>350</v>
      </c>
      <c r="V1213" s="7" t="s">
        <v>362</v>
      </c>
      <c r="W1213" s="8" t="s">
        <v>58</v>
      </c>
      <c r="X1213" s="3">
        <v>44968</v>
      </c>
      <c r="Y1213" s="4" t="str">
        <f>TEXT(India_Data[[#This Row],[Order Date]],"YYYY")</f>
        <v>2023</v>
      </c>
      <c r="Z1213" s="4" t="str">
        <f>TEXT(India_Data[[#This Row],[Order Date]],"dddd")</f>
        <v>Saturday</v>
      </c>
      <c r="AA1213" s="4" t="str">
        <f>TEXT(India_Data[[#This Row],[Order Date]],"MMMM")</f>
        <v>February</v>
      </c>
      <c r="AB1213" s="4">
        <v>45027</v>
      </c>
      <c r="AC1213" t="str">
        <f>IF(OR(India_Data[[#This Row],[Dayname]]="Sunday",India_Data[[#This Row],[Dayname]]="Saturday"),"Weekend","Weekday")</f>
        <v>Weekend</v>
      </c>
      <c r="AD1213">
        <f>WEEKDAY(India_Data[[#This Row],[Order Date]])</f>
        <v>7</v>
      </c>
      <c r="AE1213" t="str">
        <f>IF(OR(India_Data[[#This Row],[Column1]]=1,India_Data[[#This Row],[Column1]]=7),"Weekend","Weekday")</f>
        <v>Weekend</v>
      </c>
      <c r="AF1213" s="15">
        <f>WEEKDAY(India_Data[[#This Row],[Order Date]],2)</f>
        <v>6</v>
      </c>
      <c r="AG1213" s="15" t="str">
        <f>IF(India_Data[[#This Row],[Column3]]&gt;5,"Weekend","weekday")</f>
        <v>Weekend</v>
      </c>
    </row>
    <row r="1214" spans="1:33" x14ac:dyDescent="0.35">
      <c r="A1214" s="9">
        <v>1213</v>
      </c>
      <c r="B1214" s="7" t="s">
        <v>630</v>
      </c>
      <c r="C1214" s="7" t="s">
        <v>26</v>
      </c>
      <c r="D1214" s="7" t="s">
        <v>631</v>
      </c>
      <c r="E1214" s="7" t="s">
        <v>632</v>
      </c>
      <c r="F1214" s="7" t="s">
        <v>29</v>
      </c>
      <c r="G1214" s="7" t="s">
        <v>96</v>
      </c>
      <c r="H1214" s="7" t="s">
        <v>31</v>
      </c>
      <c r="I1214" s="7" t="s">
        <v>32</v>
      </c>
      <c r="J1214" s="7" t="s">
        <v>33</v>
      </c>
      <c r="K1214" s="7" t="s">
        <v>1677</v>
      </c>
      <c r="L1214" s="7" t="s">
        <v>1508</v>
      </c>
      <c r="M1214" s="7" t="s">
        <v>1548</v>
      </c>
      <c r="N1214" s="7" t="s">
        <v>1678</v>
      </c>
      <c r="O1214" s="7">
        <v>581.25</v>
      </c>
      <c r="P1214" s="7">
        <v>5</v>
      </c>
      <c r="Q1214" s="7">
        <v>46.5</v>
      </c>
      <c r="R1214" s="7">
        <v>38.799999999999997</v>
      </c>
      <c r="S1214" s="7" t="s">
        <v>38</v>
      </c>
      <c r="T1214" s="7">
        <v>526</v>
      </c>
      <c r="U1214" s="7" t="s">
        <v>350</v>
      </c>
      <c r="V1214" s="7" t="s">
        <v>351</v>
      </c>
      <c r="W1214" s="8" t="s">
        <v>41</v>
      </c>
      <c r="X1214" s="3">
        <v>45113</v>
      </c>
      <c r="Y1214" s="4" t="str">
        <f>TEXT(India_Data[[#This Row],[Order Date]],"YYYY")</f>
        <v>2023</v>
      </c>
      <c r="Z1214" s="4" t="str">
        <f>TEXT(India_Data[[#This Row],[Order Date]],"dddd")</f>
        <v>Thursday</v>
      </c>
      <c r="AA1214" s="4" t="str">
        <f>TEXT(India_Data[[#This Row],[Order Date]],"MMMM")</f>
        <v>July</v>
      </c>
      <c r="AB1214" s="4">
        <v>45175</v>
      </c>
      <c r="AC1214" t="str">
        <f>IF(OR(India_Data[[#This Row],[Dayname]]="Sunday",India_Data[[#This Row],[Dayname]]="Saturday"),"Weekend","Weekday")</f>
        <v>Weekday</v>
      </c>
      <c r="AD1214">
        <f>WEEKDAY(India_Data[[#This Row],[Order Date]])</f>
        <v>5</v>
      </c>
      <c r="AE1214" t="str">
        <f>IF(OR(India_Data[[#This Row],[Column1]]=1,India_Data[[#This Row],[Column1]]=7),"Weekend","Weekday")</f>
        <v>Weekday</v>
      </c>
      <c r="AF1214" s="15">
        <f>WEEKDAY(India_Data[[#This Row],[Order Date]],2)</f>
        <v>4</v>
      </c>
      <c r="AG1214" s="15" t="str">
        <f>IF(India_Data[[#This Row],[Column3]]&gt;5,"Weekend","weekday")</f>
        <v>weekday</v>
      </c>
    </row>
    <row r="1215" spans="1:33" x14ac:dyDescent="0.35">
      <c r="A1215" s="9">
        <v>1214</v>
      </c>
      <c r="B1215" s="7" t="s">
        <v>93</v>
      </c>
      <c r="C1215" s="7" t="s">
        <v>26</v>
      </c>
      <c r="D1215" s="7" t="s">
        <v>94</v>
      </c>
      <c r="E1215" s="7" t="s">
        <v>95</v>
      </c>
      <c r="F1215" s="7" t="s">
        <v>29</v>
      </c>
      <c r="G1215" s="7" t="s">
        <v>96</v>
      </c>
      <c r="H1215" s="7" t="s">
        <v>31</v>
      </c>
      <c r="I1215" s="7" t="s">
        <v>32</v>
      </c>
      <c r="J1215" s="7" t="s">
        <v>33</v>
      </c>
      <c r="K1215" s="7" t="s">
        <v>1679</v>
      </c>
      <c r="L1215" s="7" t="s">
        <v>1508</v>
      </c>
      <c r="M1215" s="7" t="s">
        <v>1548</v>
      </c>
      <c r="N1215" s="7" t="s">
        <v>1680</v>
      </c>
      <c r="O1215" s="7">
        <v>94.2</v>
      </c>
      <c r="P1215" s="7">
        <v>5</v>
      </c>
      <c r="Q1215" s="7">
        <v>41.4</v>
      </c>
      <c r="R1215" s="7">
        <v>6.09</v>
      </c>
      <c r="S1215" s="7" t="s">
        <v>38</v>
      </c>
      <c r="T1215" s="7">
        <v>782</v>
      </c>
      <c r="U1215" s="7" t="s">
        <v>350</v>
      </c>
      <c r="V1215" s="7" t="s">
        <v>356</v>
      </c>
      <c r="W1215" s="8" t="s">
        <v>41</v>
      </c>
      <c r="X1215" s="3">
        <v>45625</v>
      </c>
      <c r="Y1215" s="4" t="str">
        <f>TEXT(India_Data[[#This Row],[Order Date]],"YYYY")</f>
        <v>2024</v>
      </c>
      <c r="Z1215" s="4" t="str">
        <f>TEXT(India_Data[[#This Row],[Order Date]],"dddd")</f>
        <v>Friday</v>
      </c>
      <c r="AA1215" s="4" t="str">
        <f>TEXT(India_Data[[#This Row],[Order Date]],"MMMM")</f>
        <v>November</v>
      </c>
      <c r="AB1215" s="4">
        <v>45334</v>
      </c>
      <c r="AC1215" t="str">
        <f>IF(OR(India_Data[[#This Row],[Dayname]]="Sunday",India_Data[[#This Row],[Dayname]]="Saturday"),"Weekend","Weekday")</f>
        <v>Weekday</v>
      </c>
      <c r="AD1215">
        <f>WEEKDAY(India_Data[[#This Row],[Order Date]])</f>
        <v>6</v>
      </c>
      <c r="AE1215" t="str">
        <f>IF(OR(India_Data[[#This Row],[Column1]]=1,India_Data[[#This Row],[Column1]]=7),"Weekend","Weekday")</f>
        <v>Weekday</v>
      </c>
      <c r="AF1215" s="15">
        <f>WEEKDAY(India_Data[[#This Row],[Order Date]],2)</f>
        <v>5</v>
      </c>
      <c r="AG1215" s="15" t="str">
        <f>IF(India_Data[[#This Row],[Column3]]&gt;5,"Weekend","weekday")</f>
        <v>weekday</v>
      </c>
    </row>
    <row r="1216" spans="1:33" x14ac:dyDescent="0.35">
      <c r="A1216" s="9">
        <v>1215</v>
      </c>
      <c r="B1216" s="7" t="s">
        <v>1558</v>
      </c>
      <c r="C1216" s="7" t="s">
        <v>26</v>
      </c>
      <c r="D1216" s="7" t="s">
        <v>1559</v>
      </c>
      <c r="E1216" s="7" t="s">
        <v>1560</v>
      </c>
      <c r="F1216" s="7" t="s">
        <v>29</v>
      </c>
      <c r="G1216" s="7" t="s">
        <v>117</v>
      </c>
      <c r="H1216" s="7" t="s">
        <v>143</v>
      </c>
      <c r="I1216" s="7" t="s">
        <v>32</v>
      </c>
      <c r="J1216" s="7" t="s">
        <v>33</v>
      </c>
      <c r="K1216" s="7" t="s">
        <v>2270</v>
      </c>
      <c r="L1216" s="7" t="s">
        <v>1942</v>
      </c>
      <c r="M1216" s="7" t="s">
        <v>1943</v>
      </c>
      <c r="N1216" s="7" t="s">
        <v>2271</v>
      </c>
      <c r="O1216" s="7">
        <v>185.55</v>
      </c>
      <c r="P1216" s="7">
        <v>5</v>
      </c>
      <c r="Q1216" s="7">
        <v>79.650000000000006</v>
      </c>
      <c r="R1216" s="7">
        <v>11.66</v>
      </c>
      <c r="S1216" s="7" t="s">
        <v>38</v>
      </c>
      <c r="T1216" s="7">
        <v>611</v>
      </c>
      <c r="U1216" s="7" t="s">
        <v>350</v>
      </c>
      <c r="V1216" s="7" t="s">
        <v>375</v>
      </c>
      <c r="W1216" s="8" t="s">
        <v>41</v>
      </c>
      <c r="X1216" s="3">
        <v>45328</v>
      </c>
      <c r="Y1216" s="4" t="str">
        <f>TEXT(India_Data[[#This Row],[Order Date]],"YYYY")</f>
        <v>2024</v>
      </c>
      <c r="Z1216" s="4" t="str">
        <f>TEXT(India_Data[[#This Row],[Order Date]],"dddd")</f>
        <v>Tuesday</v>
      </c>
      <c r="AA1216" s="4" t="str">
        <f>TEXT(India_Data[[#This Row],[Order Date]],"MMMM")</f>
        <v>February</v>
      </c>
      <c r="AB1216" s="4">
        <v>45388</v>
      </c>
      <c r="AC1216" t="str">
        <f>IF(OR(India_Data[[#This Row],[Dayname]]="Sunday",India_Data[[#This Row],[Dayname]]="Saturday"),"Weekend","Weekday")</f>
        <v>Weekday</v>
      </c>
      <c r="AD1216">
        <f>WEEKDAY(India_Data[[#This Row],[Order Date]])</f>
        <v>3</v>
      </c>
      <c r="AE1216" t="str">
        <f>IF(OR(India_Data[[#This Row],[Column1]]=1,India_Data[[#This Row],[Column1]]=7),"Weekend","Weekday")</f>
        <v>Weekday</v>
      </c>
      <c r="AF1216" s="15">
        <f>WEEKDAY(India_Data[[#This Row],[Order Date]],2)</f>
        <v>2</v>
      </c>
      <c r="AG1216" s="15" t="str">
        <f>IF(India_Data[[#This Row],[Column3]]&gt;5,"Weekend","weekday")</f>
        <v>weekday</v>
      </c>
    </row>
    <row r="1217" spans="1:33" x14ac:dyDescent="0.35">
      <c r="A1217" s="9">
        <v>1216</v>
      </c>
      <c r="B1217" s="7" t="s">
        <v>812</v>
      </c>
      <c r="C1217" s="7" t="s">
        <v>26</v>
      </c>
      <c r="D1217" s="7" t="s">
        <v>611</v>
      </c>
      <c r="E1217" s="7" t="s">
        <v>612</v>
      </c>
      <c r="F1217" s="7" t="s">
        <v>29</v>
      </c>
      <c r="G1217" s="7" t="s">
        <v>813</v>
      </c>
      <c r="H1217" s="7" t="s">
        <v>46</v>
      </c>
      <c r="I1217" s="7" t="s">
        <v>32</v>
      </c>
      <c r="J1217" s="7" t="s">
        <v>47</v>
      </c>
      <c r="K1217" s="7" t="s">
        <v>2272</v>
      </c>
      <c r="L1217" s="7" t="s">
        <v>1942</v>
      </c>
      <c r="M1217" s="7" t="s">
        <v>1958</v>
      </c>
      <c r="N1217" s="7" t="s">
        <v>2273</v>
      </c>
      <c r="O1217" s="7">
        <v>1291.6500000000001</v>
      </c>
      <c r="P1217" s="7">
        <v>5</v>
      </c>
      <c r="Q1217" s="7">
        <v>413.25</v>
      </c>
      <c r="R1217" s="7">
        <v>89.9</v>
      </c>
      <c r="S1217" s="7" t="s">
        <v>38</v>
      </c>
      <c r="T1217" s="7">
        <v>215</v>
      </c>
      <c r="U1217" s="7" t="s">
        <v>350</v>
      </c>
      <c r="V1217" s="7" t="s">
        <v>362</v>
      </c>
      <c r="W1217" s="8" t="s">
        <v>41</v>
      </c>
      <c r="X1217" s="3">
        <v>45146</v>
      </c>
      <c r="Y1217" s="4" t="str">
        <f>TEXT(India_Data[[#This Row],[Order Date]],"YYYY")</f>
        <v>2023</v>
      </c>
      <c r="Z1217" s="4" t="str">
        <f>TEXT(India_Data[[#This Row],[Order Date]],"dddd")</f>
        <v>Tuesday</v>
      </c>
      <c r="AA1217" s="4" t="str">
        <f>TEXT(India_Data[[#This Row],[Order Date]],"MMMM")</f>
        <v>August</v>
      </c>
      <c r="AB1217" s="4">
        <v>45238</v>
      </c>
      <c r="AC1217" t="str">
        <f>IF(OR(India_Data[[#This Row],[Dayname]]="Sunday",India_Data[[#This Row],[Dayname]]="Saturday"),"Weekend","Weekday")</f>
        <v>Weekday</v>
      </c>
      <c r="AD1217">
        <f>WEEKDAY(India_Data[[#This Row],[Order Date]])</f>
        <v>3</v>
      </c>
      <c r="AE1217" t="str">
        <f>IF(OR(India_Data[[#This Row],[Column1]]=1,India_Data[[#This Row],[Column1]]=7),"Weekend","Weekday")</f>
        <v>Weekday</v>
      </c>
      <c r="AF1217" s="15">
        <f>WEEKDAY(India_Data[[#This Row],[Order Date]],2)</f>
        <v>2</v>
      </c>
      <c r="AG1217" s="15" t="str">
        <f>IF(India_Data[[#This Row],[Column3]]&gt;5,"Weekend","weekday")</f>
        <v>weekday</v>
      </c>
    </row>
    <row r="1218" spans="1:33" x14ac:dyDescent="0.35">
      <c r="A1218" s="9">
        <v>1217</v>
      </c>
      <c r="B1218" s="7" t="s">
        <v>345</v>
      </c>
      <c r="C1218" s="7" t="s">
        <v>26</v>
      </c>
      <c r="D1218" s="7" t="s">
        <v>346</v>
      </c>
      <c r="E1218" s="7" t="s">
        <v>347</v>
      </c>
      <c r="F1218" s="7" t="s">
        <v>29</v>
      </c>
      <c r="G1218" s="7" t="s">
        <v>135</v>
      </c>
      <c r="H1218" s="7" t="s">
        <v>136</v>
      </c>
      <c r="I1218" s="7" t="s">
        <v>32</v>
      </c>
      <c r="J1218" s="7" t="s">
        <v>54</v>
      </c>
      <c r="K1218" s="7" t="s">
        <v>1681</v>
      </c>
      <c r="L1218" s="7" t="s">
        <v>1508</v>
      </c>
      <c r="M1218" s="7" t="s">
        <v>1509</v>
      </c>
      <c r="N1218" s="7" t="s">
        <v>1682</v>
      </c>
      <c r="O1218" s="7">
        <v>2485.62</v>
      </c>
      <c r="P1218" s="7">
        <v>6</v>
      </c>
      <c r="Q1218" s="7">
        <v>795.24</v>
      </c>
      <c r="R1218" s="7">
        <v>248.41</v>
      </c>
      <c r="S1218" s="7" t="s">
        <v>38</v>
      </c>
      <c r="T1218" s="7">
        <v>578</v>
      </c>
      <c r="U1218" s="7" t="s">
        <v>350</v>
      </c>
      <c r="V1218" s="7" t="s">
        <v>356</v>
      </c>
      <c r="W1218" s="8" t="s">
        <v>58</v>
      </c>
      <c r="X1218" s="3">
        <v>44696</v>
      </c>
      <c r="Y1218" s="4" t="str">
        <f>TEXT(India_Data[[#This Row],[Order Date]],"YYYY")</f>
        <v>2022</v>
      </c>
      <c r="Z1218" s="4" t="str">
        <f>TEXT(India_Data[[#This Row],[Order Date]],"dddd")</f>
        <v>Sunday</v>
      </c>
      <c r="AA1218" s="4" t="str">
        <f>TEXT(India_Data[[#This Row],[Order Date]],"MMMM")</f>
        <v>May</v>
      </c>
      <c r="AB1218" s="4">
        <v>44699</v>
      </c>
      <c r="AC1218" t="str">
        <f>IF(OR(India_Data[[#This Row],[Dayname]]="Sunday",India_Data[[#This Row],[Dayname]]="Saturday"),"Weekend","Weekday")</f>
        <v>Weekend</v>
      </c>
      <c r="AD1218">
        <f>WEEKDAY(India_Data[[#This Row],[Order Date]])</f>
        <v>1</v>
      </c>
      <c r="AE1218" t="str">
        <f>IF(OR(India_Data[[#This Row],[Column1]]=1,India_Data[[#This Row],[Column1]]=7),"Weekend","Weekday")</f>
        <v>Weekend</v>
      </c>
      <c r="AF1218" s="15">
        <f>WEEKDAY(India_Data[[#This Row],[Order Date]],2)</f>
        <v>7</v>
      </c>
      <c r="AG1218" s="15" t="str">
        <f>IF(India_Data[[#This Row],[Column3]]&gt;5,"Weekend","weekday")</f>
        <v>Weekend</v>
      </c>
    </row>
    <row r="1219" spans="1:33" x14ac:dyDescent="0.35">
      <c r="A1219" s="9">
        <v>1218</v>
      </c>
      <c r="B1219" s="7" t="s">
        <v>233</v>
      </c>
      <c r="C1219" s="7" t="s">
        <v>26</v>
      </c>
      <c r="D1219" s="7" t="s">
        <v>234</v>
      </c>
      <c r="E1219" s="7" t="s">
        <v>235</v>
      </c>
      <c r="F1219" s="7" t="s">
        <v>29</v>
      </c>
      <c r="G1219" s="7" t="s">
        <v>236</v>
      </c>
      <c r="H1219" s="7" t="s">
        <v>165</v>
      </c>
      <c r="I1219" s="7" t="s">
        <v>32</v>
      </c>
      <c r="J1219" s="7" t="s">
        <v>47</v>
      </c>
      <c r="K1219" s="7" t="s">
        <v>1683</v>
      </c>
      <c r="L1219" s="7" t="s">
        <v>1508</v>
      </c>
      <c r="M1219" s="7" t="s">
        <v>1509</v>
      </c>
      <c r="N1219" s="7" t="s">
        <v>1684</v>
      </c>
      <c r="O1219" s="7">
        <v>1175.58</v>
      </c>
      <c r="P1219" s="7">
        <v>6</v>
      </c>
      <c r="Q1219" s="7">
        <v>117.54</v>
      </c>
      <c r="R1219" s="7">
        <v>72.14</v>
      </c>
      <c r="S1219" s="7" t="s">
        <v>38</v>
      </c>
      <c r="T1219" s="7">
        <v>304</v>
      </c>
      <c r="U1219" s="7" t="s">
        <v>350</v>
      </c>
      <c r="V1219" s="7" t="s">
        <v>375</v>
      </c>
      <c r="W1219" s="8" t="s">
        <v>58</v>
      </c>
      <c r="X1219" s="3">
        <v>44433</v>
      </c>
      <c r="Y1219" s="4" t="str">
        <f>TEXT(India_Data[[#This Row],[Order Date]],"YYYY")</f>
        <v>2021</v>
      </c>
      <c r="Z1219" s="4" t="str">
        <f>TEXT(India_Data[[#This Row],[Order Date]],"dddd")</f>
        <v>Wednesday</v>
      </c>
      <c r="AA1219" s="4" t="str">
        <f>TEXT(India_Data[[#This Row],[Order Date]],"MMMM")</f>
        <v>August</v>
      </c>
      <c r="AB1219" s="4">
        <v>44435</v>
      </c>
      <c r="AC1219" t="str">
        <f>IF(OR(India_Data[[#This Row],[Dayname]]="Sunday",India_Data[[#This Row],[Dayname]]="Saturday"),"Weekend","Weekday")</f>
        <v>Weekday</v>
      </c>
      <c r="AD1219">
        <f>WEEKDAY(India_Data[[#This Row],[Order Date]])</f>
        <v>4</v>
      </c>
      <c r="AE1219" t="str">
        <f>IF(OR(India_Data[[#This Row],[Column1]]=1,India_Data[[#This Row],[Column1]]=7),"Weekend","Weekday")</f>
        <v>Weekday</v>
      </c>
      <c r="AF1219" s="15">
        <f>WEEKDAY(India_Data[[#This Row],[Order Date]],2)</f>
        <v>3</v>
      </c>
      <c r="AG1219" s="15" t="str">
        <f>IF(India_Data[[#This Row],[Column3]]&gt;5,"Weekend","weekday")</f>
        <v>weekday</v>
      </c>
    </row>
    <row r="1220" spans="1:33" x14ac:dyDescent="0.35">
      <c r="A1220" s="9">
        <v>1219</v>
      </c>
      <c r="B1220" s="7" t="s">
        <v>1374</v>
      </c>
      <c r="C1220" s="7" t="s">
        <v>26</v>
      </c>
      <c r="D1220" s="7" t="s">
        <v>1375</v>
      </c>
      <c r="E1220" s="7" t="s">
        <v>1376</v>
      </c>
      <c r="F1220" s="7" t="s">
        <v>29</v>
      </c>
      <c r="G1220" s="7" t="s">
        <v>1377</v>
      </c>
      <c r="H1220" s="7" t="s">
        <v>672</v>
      </c>
      <c r="I1220" s="7" t="s">
        <v>32</v>
      </c>
      <c r="J1220" s="7" t="s">
        <v>33</v>
      </c>
      <c r="K1220" s="7" t="s">
        <v>1685</v>
      </c>
      <c r="L1220" s="7" t="s">
        <v>1508</v>
      </c>
      <c r="M1220" s="7" t="s">
        <v>1513</v>
      </c>
      <c r="N1220" s="7" t="s">
        <v>1686</v>
      </c>
      <c r="O1220" s="7">
        <v>2120.79</v>
      </c>
      <c r="P1220" s="7">
        <v>7</v>
      </c>
      <c r="Q1220" s="7">
        <v>169.47</v>
      </c>
      <c r="R1220" s="7">
        <v>78.290000000000006</v>
      </c>
      <c r="S1220" s="7" t="s">
        <v>38</v>
      </c>
      <c r="T1220" s="7">
        <v>154</v>
      </c>
      <c r="U1220" s="7" t="s">
        <v>350</v>
      </c>
      <c r="V1220" s="7" t="s">
        <v>351</v>
      </c>
      <c r="W1220" s="8" t="s">
        <v>58</v>
      </c>
      <c r="X1220" s="3">
        <v>44843</v>
      </c>
      <c r="Y1220" s="4" t="str">
        <f>TEXT(India_Data[[#This Row],[Order Date]],"YYYY")</f>
        <v>2022</v>
      </c>
      <c r="Z1220" s="4" t="str">
        <f>TEXT(India_Data[[#This Row],[Order Date]],"dddd")</f>
        <v>Sunday</v>
      </c>
      <c r="AA1220" s="4" t="str">
        <f>TEXT(India_Data[[#This Row],[Order Date]],"MMMM")</f>
        <v>October</v>
      </c>
      <c r="AB1220" s="4">
        <v>44904</v>
      </c>
      <c r="AC1220" t="str">
        <f>IF(OR(India_Data[[#This Row],[Dayname]]="Sunday",India_Data[[#This Row],[Dayname]]="Saturday"),"Weekend","Weekday")</f>
        <v>Weekend</v>
      </c>
      <c r="AD1220">
        <f>WEEKDAY(India_Data[[#This Row],[Order Date]])</f>
        <v>1</v>
      </c>
      <c r="AE1220" t="str">
        <f>IF(OR(India_Data[[#This Row],[Column1]]=1,India_Data[[#This Row],[Column1]]=7),"Weekend","Weekday")</f>
        <v>Weekend</v>
      </c>
      <c r="AF1220" s="15">
        <f>WEEKDAY(India_Data[[#This Row],[Order Date]],2)</f>
        <v>7</v>
      </c>
      <c r="AG1220" s="15" t="str">
        <f>IF(India_Data[[#This Row],[Column3]]&gt;5,"Weekend","weekday")</f>
        <v>Weekend</v>
      </c>
    </row>
    <row r="1221" spans="1:33" x14ac:dyDescent="0.35">
      <c r="A1221" s="9">
        <v>1220</v>
      </c>
      <c r="B1221" s="7" t="s">
        <v>86</v>
      </c>
      <c r="C1221" s="7" t="s">
        <v>26</v>
      </c>
      <c r="D1221" s="7" t="s">
        <v>87</v>
      </c>
      <c r="E1221" s="7" t="s">
        <v>88</v>
      </c>
      <c r="F1221" s="7" t="s">
        <v>29</v>
      </c>
      <c r="G1221" s="7" t="s">
        <v>89</v>
      </c>
      <c r="H1221" s="7" t="s">
        <v>53</v>
      </c>
      <c r="I1221" s="7" t="s">
        <v>32</v>
      </c>
      <c r="J1221" s="7" t="s">
        <v>54</v>
      </c>
      <c r="K1221" s="7" t="s">
        <v>1576</v>
      </c>
      <c r="L1221" s="7" t="s">
        <v>1508</v>
      </c>
      <c r="M1221" s="7" t="s">
        <v>1548</v>
      </c>
      <c r="N1221" s="7" t="s">
        <v>1577</v>
      </c>
      <c r="O1221" s="7">
        <v>361.2</v>
      </c>
      <c r="P1221" s="7">
        <v>7</v>
      </c>
      <c r="Q1221" s="7">
        <v>155.19</v>
      </c>
      <c r="R1221" s="7">
        <v>34.729999999999997</v>
      </c>
      <c r="S1221" s="7" t="s">
        <v>38</v>
      </c>
      <c r="T1221" s="7">
        <v>145</v>
      </c>
      <c r="U1221" s="7" t="s">
        <v>350</v>
      </c>
      <c r="V1221" s="7" t="s">
        <v>356</v>
      </c>
      <c r="W1221" s="8" t="s">
        <v>41</v>
      </c>
      <c r="X1221" s="3">
        <v>45592</v>
      </c>
      <c r="Y1221" s="4" t="str">
        <f>TEXT(India_Data[[#This Row],[Order Date]],"YYYY")</f>
        <v>2024</v>
      </c>
      <c r="Z1221" s="4" t="str">
        <f>TEXT(India_Data[[#This Row],[Order Date]],"dddd")</f>
        <v>Sunday</v>
      </c>
      <c r="AA1221" s="4" t="str">
        <f>TEXT(India_Data[[#This Row],[Order Date]],"MMMM")</f>
        <v>October</v>
      </c>
      <c r="AB1221" s="4">
        <v>45595</v>
      </c>
      <c r="AC1221" t="str">
        <f>IF(OR(India_Data[[#This Row],[Dayname]]="Sunday",India_Data[[#This Row],[Dayname]]="Saturday"),"Weekend","Weekday")</f>
        <v>Weekend</v>
      </c>
      <c r="AD1221">
        <f>WEEKDAY(India_Data[[#This Row],[Order Date]])</f>
        <v>1</v>
      </c>
      <c r="AE1221" t="str">
        <f>IF(OR(India_Data[[#This Row],[Column1]]=1,India_Data[[#This Row],[Column1]]=7),"Weekend","Weekday")</f>
        <v>Weekend</v>
      </c>
      <c r="AF1221" s="15">
        <f>WEEKDAY(India_Data[[#This Row],[Order Date]],2)</f>
        <v>7</v>
      </c>
      <c r="AG1221" s="15" t="str">
        <f>IF(India_Data[[#This Row],[Column3]]&gt;5,"Weekend","weekday")</f>
        <v>Weekend</v>
      </c>
    </row>
    <row r="1222" spans="1:33" x14ac:dyDescent="0.35">
      <c r="A1222" s="9">
        <v>1221</v>
      </c>
      <c r="B1222" s="7" t="s">
        <v>1397</v>
      </c>
      <c r="C1222" s="7" t="s">
        <v>26</v>
      </c>
      <c r="D1222" s="7" t="s">
        <v>1398</v>
      </c>
      <c r="E1222" s="7" t="s">
        <v>1399</v>
      </c>
      <c r="F1222" s="7" t="s">
        <v>29</v>
      </c>
      <c r="G1222" s="7" t="s">
        <v>225</v>
      </c>
      <c r="H1222" s="7" t="s">
        <v>53</v>
      </c>
      <c r="I1222" s="7" t="s">
        <v>32</v>
      </c>
      <c r="J1222" s="7" t="s">
        <v>54</v>
      </c>
      <c r="K1222" s="7" t="s">
        <v>2274</v>
      </c>
      <c r="L1222" s="7" t="s">
        <v>1942</v>
      </c>
      <c r="M1222" s="7" t="s">
        <v>1969</v>
      </c>
      <c r="N1222" s="7" t="s">
        <v>2275</v>
      </c>
      <c r="O1222" s="7">
        <v>1283.52</v>
      </c>
      <c r="P1222" s="7">
        <v>7</v>
      </c>
      <c r="Q1222" s="7">
        <v>205.17</v>
      </c>
      <c r="R1222" s="7">
        <v>51.35</v>
      </c>
      <c r="S1222" s="7" t="s">
        <v>38</v>
      </c>
      <c r="T1222" s="7">
        <v>381</v>
      </c>
      <c r="U1222" s="7" t="s">
        <v>350</v>
      </c>
      <c r="V1222" s="7" t="s">
        <v>362</v>
      </c>
      <c r="W1222" s="8" t="s">
        <v>58</v>
      </c>
      <c r="X1222" s="3">
        <v>44222</v>
      </c>
      <c r="Y1222" s="4" t="str">
        <f>TEXT(India_Data[[#This Row],[Order Date]],"YYYY")</f>
        <v>2021</v>
      </c>
      <c r="Z1222" s="4" t="str">
        <f>TEXT(India_Data[[#This Row],[Order Date]],"dddd")</f>
        <v>Tuesday</v>
      </c>
      <c r="AA1222" s="4" t="str">
        <f>TEXT(India_Data[[#This Row],[Order Date]],"MMMM")</f>
        <v>January</v>
      </c>
      <c r="AB1222" s="4">
        <v>44224</v>
      </c>
      <c r="AC1222" t="str">
        <f>IF(OR(India_Data[[#This Row],[Dayname]]="Sunday",India_Data[[#This Row],[Dayname]]="Saturday"),"Weekend","Weekday")</f>
        <v>Weekday</v>
      </c>
      <c r="AD1222">
        <f>WEEKDAY(India_Data[[#This Row],[Order Date]])</f>
        <v>3</v>
      </c>
      <c r="AE1222" t="str">
        <f>IF(OR(India_Data[[#This Row],[Column1]]=1,India_Data[[#This Row],[Column1]]=7),"Weekend","Weekday")</f>
        <v>Weekday</v>
      </c>
      <c r="AF1222" s="15">
        <f>WEEKDAY(India_Data[[#This Row],[Order Date]],2)</f>
        <v>2</v>
      </c>
      <c r="AG1222" s="15" t="str">
        <f>IF(India_Data[[#This Row],[Column3]]&gt;5,"Weekend","weekday")</f>
        <v>weekday</v>
      </c>
    </row>
    <row r="1223" spans="1:33" x14ac:dyDescent="0.35">
      <c r="A1223" s="9">
        <v>1222</v>
      </c>
      <c r="B1223" s="7" t="s">
        <v>1423</v>
      </c>
      <c r="C1223" s="7" t="s">
        <v>26</v>
      </c>
      <c r="D1223" s="7" t="s">
        <v>1424</v>
      </c>
      <c r="E1223" s="7" t="s">
        <v>1425</v>
      </c>
      <c r="F1223" s="7" t="s">
        <v>29</v>
      </c>
      <c r="G1223" s="7" t="s">
        <v>117</v>
      </c>
      <c r="H1223" s="7" t="s">
        <v>143</v>
      </c>
      <c r="I1223" s="7" t="s">
        <v>32</v>
      </c>
      <c r="J1223" s="7" t="s">
        <v>33</v>
      </c>
      <c r="K1223" s="7" t="s">
        <v>2276</v>
      </c>
      <c r="L1223" s="7" t="s">
        <v>1942</v>
      </c>
      <c r="M1223" s="7" t="s">
        <v>1950</v>
      </c>
      <c r="N1223" s="7" t="s">
        <v>2277</v>
      </c>
      <c r="O1223" s="7">
        <v>1220.31</v>
      </c>
      <c r="P1223" s="7">
        <v>7</v>
      </c>
      <c r="Q1223" s="7">
        <v>512.4</v>
      </c>
      <c r="R1223" s="7">
        <v>105.66</v>
      </c>
      <c r="S1223" s="7" t="s">
        <v>38</v>
      </c>
      <c r="T1223" s="7">
        <v>707</v>
      </c>
      <c r="U1223" s="7" t="s">
        <v>350</v>
      </c>
      <c r="V1223" s="7" t="s">
        <v>351</v>
      </c>
      <c r="W1223" s="8" t="s">
        <v>41</v>
      </c>
      <c r="X1223" s="3">
        <v>45243</v>
      </c>
      <c r="Y1223" s="4" t="str">
        <f>TEXT(India_Data[[#This Row],[Order Date]],"YYYY")</f>
        <v>2023</v>
      </c>
      <c r="Z1223" s="4" t="str">
        <f>TEXT(India_Data[[#This Row],[Order Date]],"dddd")</f>
        <v>Monday</v>
      </c>
      <c r="AA1223" s="4" t="str">
        <f>TEXT(India_Data[[#This Row],[Order Date]],"MMMM")</f>
        <v>November</v>
      </c>
      <c r="AB1223" s="4">
        <v>45245</v>
      </c>
      <c r="AC1223" t="str">
        <f>IF(OR(India_Data[[#This Row],[Dayname]]="Sunday",India_Data[[#This Row],[Dayname]]="Saturday"),"Weekend","Weekday")</f>
        <v>Weekday</v>
      </c>
      <c r="AD1223">
        <f>WEEKDAY(India_Data[[#This Row],[Order Date]])</f>
        <v>2</v>
      </c>
      <c r="AE1223" t="str">
        <f>IF(OR(India_Data[[#This Row],[Column1]]=1,India_Data[[#This Row],[Column1]]=7),"Weekend","Weekday")</f>
        <v>Weekday</v>
      </c>
      <c r="AF1223" s="15">
        <f>WEEKDAY(India_Data[[#This Row],[Order Date]],2)</f>
        <v>1</v>
      </c>
      <c r="AG1223" s="15" t="str">
        <f>IF(India_Data[[#This Row],[Column3]]&gt;5,"Weekend","weekday")</f>
        <v>weekday</v>
      </c>
    </row>
    <row r="1224" spans="1:33" x14ac:dyDescent="0.35">
      <c r="A1224" s="9">
        <v>1223</v>
      </c>
      <c r="B1224" s="7" t="s">
        <v>283</v>
      </c>
      <c r="C1224" s="7" t="s">
        <v>26</v>
      </c>
      <c r="D1224" s="7" t="s">
        <v>284</v>
      </c>
      <c r="E1224" s="7" t="s">
        <v>285</v>
      </c>
      <c r="F1224" s="7" t="s">
        <v>29</v>
      </c>
      <c r="G1224" s="7" t="s">
        <v>260</v>
      </c>
      <c r="H1224" s="7" t="s">
        <v>260</v>
      </c>
      <c r="I1224" s="7" t="s">
        <v>32</v>
      </c>
      <c r="J1224" s="7" t="s">
        <v>33</v>
      </c>
      <c r="K1224" s="7" t="s">
        <v>1687</v>
      </c>
      <c r="L1224" s="7" t="s">
        <v>1508</v>
      </c>
      <c r="M1224" s="7" t="s">
        <v>1513</v>
      </c>
      <c r="N1224" s="7" t="s">
        <v>1688</v>
      </c>
      <c r="O1224" s="7">
        <v>3547.44</v>
      </c>
      <c r="P1224" s="7">
        <v>8</v>
      </c>
      <c r="Q1224" s="7">
        <v>780.24</v>
      </c>
      <c r="R1224" s="7">
        <v>205.63</v>
      </c>
      <c r="S1224" s="7" t="s">
        <v>38</v>
      </c>
      <c r="T1224" s="7">
        <v>405</v>
      </c>
      <c r="U1224" s="7" t="s">
        <v>350</v>
      </c>
      <c r="V1224" s="7" t="s">
        <v>356</v>
      </c>
      <c r="W1224" s="8" t="s">
        <v>41</v>
      </c>
      <c r="X1224" s="3">
        <v>44773</v>
      </c>
      <c r="Y1224" s="4" t="str">
        <f>TEXT(India_Data[[#This Row],[Order Date]],"YYYY")</f>
        <v>2022</v>
      </c>
      <c r="Z1224" s="4" t="str">
        <f>TEXT(India_Data[[#This Row],[Order Date]],"dddd")</f>
        <v>Sunday</v>
      </c>
      <c r="AA1224" s="4" t="str">
        <f>TEXT(India_Data[[#This Row],[Order Date]],"MMMM")</f>
        <v>July</v>
      </c>
      <c r="AB1224" s="4">
        <v>44659</v>
      </c>
      <c r="AC1224" t="str">
        <f>IF(OR(India_Data[[#This Row],[Dayname]]="Sunday",India_Data[[#This Row],[Dayname]]="Saturday"),"Weekend","Weekday")</f>
        <v>Weekend</v>
      </c>
      <c r="AD1224">
        <f>WEEKDAY(India_Data[[#This Row],[Order Date]])</f>
        <v>1</v>
      </c>
      <c r="AE1224" t="str">
        <f>IF(OR(India_Data[[#This Row],[Column1]]=1,India_Data[[#This Row],[Column1]]=7),"Weekend","Weekday")</f>
        <v>Weekend</v>
      </c>
      <c r="AF1224" s="15">
        <f>WEEKDAY(India_Data[[#This Row],[Order Date]],2)</f>
        <v>7</v>
      </c>
      <c r="AG1224" s="15" t="str">
        <f>IF(India_Data[[#This Row],[Column3]]&gt;5,"Weekend","weekday")</f>
        <v>Weekend</v>
      </c>
    </row>
    <row r="1225" spans="1:33" x14ac:dyDescent="0.35">
      <c r="A1225" s="9">
        <v>1224</v>
      </c>
      <c r="B1225" s="7" t="s">
        <v>1373</v>
      </c>
      <c r="C1225" s="7" t="s">
        <v>26</v>
      </c>
      <c r="D1225" s="7" t="s">
        <v>289</v>
      </c>
      <c r="E1225" s="7" t="s">
        <v>290</v>
      </c>
      <c r="F1225" s="7" t="s">
        <v>29</v>
      </c>
      <c r="G1225" s="7" t="s">
        <v>529</v>
      </c>
      <c r="H1225" s="7" t="s">
        <v>31</v>
      </c>
      <c r="I1225" s="7" t="s">
        <v>32</v>
      </c>
      <c r="J1225" s="7" t="s">
        <v>33</v>
      </c>
      <c r="K1225" s="7" t="s">
        <v>2278</v>
      </c>
      <c r="L1225" s="7" t="s">
        <v>1942</v>
      </c>
      <c r="M1225" s="7" t="s">
        <v>1969</v>
      </c>
      <c r="N1225" s="7" t="s">
        <v>2279</v>
      </c>
      <c r="O1225" s="7">
        <v>532.55999999999995</v>
      </c>
      <c r="P1225" s="7">
        <v>8</v>
      </c>
      <c r="Q1225" s="7">
        <v>85.2</v>
      </c>
      <c r="R1225" s="7">
        <v>54.94</v>
      </c>
      <c r="S1225" s="7" t="s">
        <v>38</v>
      </c>
      <c r="T1225" s="7">
        <v>422</v>
      </c>
      <c r="U1225" s="7" t="s">
        <v>350</v>
      </c>
      <c r="V1225" s="7" t="s">
        <v>375</v>
      </c>
      <c r="W1225" s="8" t="s">
        <v>41</v>
      </c>
      <c r="X1225" s="3">
        <v>45241</v>
      </c>
      <c r="Y1225" s="4" t="str">
        <f>TEXT(India_Data[[#This Row],[Order Date]],"YYYY")</f>
        <v>2023</v>
      </c>
      <c r="Z1225" s="4" t="str">
        <f>TEXT(India_Data[[#This Row],[Order Date]],"dddd")</f>
        <v>Saturday</v>
      </c>
      <c r="AA1225" s="4" t="str">
        <f>TEXT(India_Data[[#This Row],[Order Date]],"MMMM")</f>
        <v>November</v>
      </c>
      <c r="AB1225" s="4">
        <v>45241</v>
      </c>
      <c r="AC1225" t="str">
        <f>IF(OR(India_Data[[#This Row],[Dayname]]="Sunday",India_Data[[#This Row],[Dayname]]="Saturday"),"Weekend","Weekday")</f>
        <v>Weekend</v>
      </c>
      <c r="AD1225">
        <f>WEEKDAY(India_Data[[#This Row],[Order Date]])</f>
        <v>7</v>
      </c>
      <c r="AE1225" t="str">
        <f>IF(OR(India_Data[[#This Row],[Column1]]=1,India_Data[[#This Row],[Column1]]=7),"Weekend","Weekday")</f>
        <v>Weekend</v>
      </c>
      <c r="AF1225" s="15">
        <f>WEEKDAY(India_Data[[#This Row],[Order Date]],2)</f>
        <v>6</v>
      </c>
      <c r="AG1225" s="15" t="str">
        <f>IF(India_Data[[#This Row],[Column3]]&gt;5,"Weekend","weekday")</f>
        <v>Weekend</v>
      </c>
    </row>
    <row r="1226" spans="1:33" x14ac:dyDescent="0.35">
      <c r="A1226" s="9">
        <v>1225</v>
      </c>
      <c r="B1226" s="7" t="s">
        <v>1251</v>
      </c>
      <c r="C1226" s="7" t="s">
        <v>26</v>
      </c>
      <c r="D1226" s="7" t="s">
        <v>1252</v>
      </c>
      <c r="E1226" s="7" t="s">
        <v>1253</v>
      </c>
      <c r="F1226" s="7" t="s">
        <v>29</v>
      </c>
      <c r="G1226" s="7" t="s">
        <v>671</v>
      </c>
      <c r="H1226" s="7" t="s">
        <v>672</v>
      </c>
      <c r="I1226" s="7" t="s">
        <v>32</v>
      </c>
      <c r="J1226" s="7" t="s">
        <v>33</v>
      </c>
      <c r="K1226" s="7" t="s">
        <v>2172</v>
      </c>
      <c r="L1226" s="7" t="s">
        <v>1942</v>
      </c>
      <c r="M1226" s="7" t="s">
        <v>1958</v>
      </c>
      <c r="N1226" s="7" t="s">
        <v>2173</v>
      </c>
      <c r="O1226" s="7">
        <v>2217.7800000000002</v>
      </c>
      <c r="P1226" s="7">
        <v>9</v>
      </c>
      <c r="Q1226" s="7">
        <v>775.98</v>
      </c>
      <c r="R1226" s="7">
        <v>166.98</v>
      </c>
      <c r="S1226" s="7" t="s">
        <v>38</v>
      </c>
      <c r="T1226" s="7">
        <v>406</v>
      </c>
      <c r="U1226" s="7" t="s">
        <v>350</v>
      </c>
      <c r="V1226" s="7" t="s">
        <v>362</v>
      </c>
      <c r="W1226" s="8" t="s">
        <v>58</v>
      </c>
      <c r="X1226" s="3">
        <v>44354</v>
      </c>
      <c r="Y1226" s="4" t="str">
        <f>TEXT(India_Data[[#This Row],[Order Date]],"YYYY")</f>
        <v>2021</v>
      </c>
      <c r="Z1226" s="4" t="str">
        <f>TEXT(India_Data[[#This Row],[Order Date]],"dddd")</f>
        <v>Monday</v>
      </c>
      <c r="AA1226" s="4" t="str">
        <f>TEXT(India_Data[[#This Row],[Order Date]],"MMMM")</f>
        <v>June</v>
      </c>
      <c r="AB1226" s="4">
        <v>44384</v>
      </c>
      <c r="AC1226" t="str">
        <f>IF(OR(India_Data[[#This Row],[Dayname]]="Sunday",India_Data[[#This Row],[Dayname]]="Saturday"),"Weekend","Weekday")</f>
        <v>Weekday</v>
      </c>
      <c r="AD1226">
        <f>WEEKDAY(India_Data[[#This Row],[Order Date]])</f>
        <v>2</v>
      </c>
      <c r="AE1226" t="str">
        <f>IF(OR(India_Data[[#This Row],[Column1]]=1,India_Data[[#This Row],[Column1]]=7),"Weekend","Weekday")</f>
        <v>Weekday</v>
      </c>
      <c r="AF1226" s="15">
        <f>WEEKDAY(India_Data[[#This Row],[Order Date]],2)</f>
        <v>1</v>
      </c>
      <c r="AG1226" s="15" t="str">
        <f>IF(India_Data[[#This Row],[Column3]]&gt;5,"Weekend","weekday")</f>
        <v>weekday</v>
      </c>
    </row>
    <row r="1227" spans="1:33" x14ac:dyDescent="0.35">
      <c r="A1227" s="9">
        <v>1226</v>
      </c>
      <c r="B1227" s="7" t="s">
        <v>630</v>
      </c>
      <c r="C1227" s="7" t="s">
        <v>26</v>
      </c>
      <c r="D1227" s="7" t="s">
        <v>631</v>
      </c>
      <c r="E1227" s="7" t="s">
        <v>632</v>
      </c>
      <c r="F1227" s="7" t="s">
        <v>29</v>
      </c>
      <c r="G1227" s="7" t="s">
        <v>96</v>
      </c>
      <c r="H1227" s="7" t="s">
        <v>31</v>
      </c>
      <c r="I1227" s="7" t="s">
        <v>32</v>
      </c>
      <c r="J1227" s="7" t="s">
        <v>33</v>
      </c>
      <c r="K1227" s="7" t="s">
        <v>1689</v>
      </c>
      <c r="L1227" s="7" t="s">
        <v>1508</v>
      </c>
      <c r="M1227" s="7" t="s">
        <v>1509</v>
      </c>
      <c r="N1227" s="7" t="s">
        <v>1690</v>
      </c>
      <c r="O1227" s="7">
        <v>168.03</v>
      </c>
      <c r="P1227" s="7">
        <v>1</v>
      </c>
      <c r="Q1227" s="7">
        <v>20.16</v>
      </c>
      <c r="R1227" s="7">
        <v>6.01</v>
      </c>
      <c r="S1227" s="7" t="s">
        <v>38</v>
      </c>
      <c r="T1227" s="7">
        <v>524</v>
      </c>
      <c r="U1227" s="7" t="s">
        <v>350</v>
      </c>
      <c r="V1227" s="7" t="s">
        <v>351</v>
      </c>
      <c r="W1227" s="8" t="s">
        <v>41</v>
      </c>
      <c r="X1227" s="3">
        <v>45582</v>
      </c>
      <c r="Y1227" s="4" t="str">
        <f>TEXT(India_Data[[#This Row],[Order Date]],"YYYY")</f>
        <v>2024</v>
      </c>
      <c r="Z1227" s="4" t="str">
        <f>TEXT(India_Data[[#This Row],[Order Date]],"dddd")</f>
        <v>Thursday</v>
      </c>
      <c r="AA1227" s="4" t="str">
        <f>TEXT(India_Data[[#This Row],[Order Date]],"MMMM")</f>
        <v>October</v>
      </c>
      <c r="AB1227" s="4">
        <v>45583</v>
      </c>
      <c r="AC1227" t="str">
        <f>IF(OR(India_Data[[#This Row],[Dayname]]="Sunday",India_Data[[#This Row],[Dayname]]="Saturday"),"Weekend","Weekday")</f>
        <v>Weekday</v>
      </c>
      <c r="AD1227">
        <f>WEEKDAY(India_Data[[#This Row],[Order Date]])</f>
        <v>5</v>
      </c>
      <c r="AE1227" t="str">
        <f>IF(OR(India_Data[[#This Row],[Column1]]=1,India_Data[[#This Row],[Column1]]=7),"Weekend","Weekday")</f>
        <v>Weekday</v>
      </c>
      <c r="AF1227" s="15">
        <f>WEEKDAY(India_Data[[#This Row],[Order Date]],2)</f>
        <v>4</v>
      </c>
      <c r="AG1227" s="15" t="str">
        <f>IF(India_Data[[#This Row],[Column3]]&gt;5,"Weekend","weekday")</f>
        <v>weekday</v>
      </c>
    </row>
    <row r="1228" spans="1:33" x14ac:dyDescent="0.35">
      <c r="A1228" s="9">
        <v>1227</v>
      </c>
      <c r="B1228" s="7" t="s">
        <v>1691</v>
      </c>
      <c r="C1228" s="7" t="s">
        <v>26</v>
      </c>
      <c r="D1228" s="7" t="s">
        <v>1692</v>
      </c>
      <c r="E1228" s="7" t="s">
        <v>1693</v>
      </c>
      <c r="F1228" s="7" t="s">
        <v>29</v>
      </c>
      <c r="G1228" s="7" t="s">
        <v>117</v>
      </c>
      <c r="H1228" s="7" t="s">
        <v>143</v>
      </c>
      <c r="I1228" s="7" t="s">
        <v>32</v>
      </c>
      <c r="J1228" s="7" t="s">
        <v>33</v>
      </c>
      <c r="K1228" s="7" t="s">
        <v>1613</v>
      </c>
      <c r="L1228" s="7" t="s">
        <v>1508</v>
      </c>
      <c r="M1228" s="7" t="s">
        <v>1518</v>
      </c>
      <c r="N1228" s="7" t="s">
        <v>1614</v>
      </c>
      <c r="O1228" s="7">
        <v>56.34</v>
      </c>
      <c r="P1228" s="7">
        <v>1</v>
      </c>
      <c r="Q1228" s="7">
        <v>15.75</v>
      </c>
      <c r="R1228" s="7">
        <v>4.7300000000000004</v>
      </c>
      <c r="S1228" s="7" t="s">
        <v>38</v>
      </c>
      <c r="T1228" s="7">
        <v>286</v>
      </c>
      <c r="U1228" s="7" t="s">
        <v>350</v>
      </c>
      <c r="V1228" s="7" t="s">
        <v>356</v>
      </c>
      <c r="W1228" s="8" t="s">
        <v>58</v>
      </c>
      <c r="X1228" s="3">
        <v>45473</v>
      </c>
      <c r="Y1228" s="4" t="str">
        <f>TEXT(India_Data[[#This Row],[Order Date]],"YYYY")</f>
        <v>2024</v>
      </c>
      <c r="Z1228" s="4" t="str">
        <f>TEXT(India_Data[[#This Row],[Order Date]],"dddd")</f>
        <v>Sunday</v>
      </c>
      <c r="AA1228" s="4" t="str">
        <f>TEXT(India_Data[[#This Row],[Order Date]],"MMMM")</f>
        <v>June</v>
      </c>
      <c r="AB1228" s="4">
        <v>45329</v>
      </c>
      <c r="AC1228" t="str">
        <f>IF(OR(India_Data[[#This Row],[Dayname]]="Sunday",India_Data[[#This Row],[Dayname]]="Saturday"),"Weekend","Weekday")</f>
        <v>Weekend</v>
      </c>
      <c r="AD1228">
        <f>WEEKDAY(India_Data[[#This Row],[Order Date]])</f>
        <v>1</v>
      </c>
      <c r="AE1228" t="str">
        <f>IF(OR(India_Data[[#This Row],[Column1]]=1,India_Data[[#This Row],[Column1]]=7),"Weekend","Weekday")</f>
        <v>Weekend</v>
      </c>
      <c r="AF1228" s="15">
        <f>WEEKDAY(India_Data[[#This Row],[Order Date]],2)</f>
        <v>7</v>
      </c>
      <c r="AG1228" s="15" t="str">
        <f>IF(India_Data[[#This Row],[Column3]]&gt;5,"Weekend","weekday")</f>
        <v>Weekend</v>
      </c>
    </row>
    <row r="1229" spans="1:33" x14ac:dyDescent="0.35">
      <c r="A1229" s="9">
        <v>1228</v>
      </c>
      <c r="B1229" s="7" t="s">
        <v>1563</v>
      </c>
      <c r="C1229" s="7" t="s">
        <v>26</v>
      </c>
      <c r="D1229" s="7" t="s">
        <v>1544</v>
      </c>
      <c r="E1229" s="7" t="s">
        <v>1545</v>
      </c>
      <c r="F1229" s="7" t="s">
        <v>29</v>
      </c>
      <c r="G1229" s="7" t="s">
        <v>511</v>
      </c>
      <c r="H1229" s="7" t="s">
        <v>512</v>
      </c>
      <c r="I1229" s="7" t="s">
        <v>32</v>
      </c>
      <c r="J1229" s="7" t="s">
        <v>180</v>
      </c>
      <c r="K1229" s="7" t="s">
        <v>1585</v>
      </c>
      <c r="L1229" s="7" t="s">
        <v>1508</v>
      </c>
      <c r="M1229" s="7" t="s">
        <v>1518</v>
      </c>
      <c r="N1229" s="7" t="s">
        <v>1586</v>
      </c>
      <c r="O1229" s="7">
        <v>64.11</v>
      </c>
      <c r="P1229" s="7">
        <v>1</v>
      </c>
      <c r="Q1229" s="7">
        <v>24.36</v>
      </c>
      <c r="R1229" s="7">
        <v>2.46</v>
      </c>
      <c r="S1229" s="7" t="s">
        <v>38</v>
      </c>
      <c r="T1229" s="7">
        <v>393</v>
      </c>
      <c r="U1229" s="7" t="s">
        <v>350</v>
      </c>
      <c r="V1229" s="7" t="s">
        <v>375</v>
      </c>
      <c r="W1229" s="8" t="s">
        <v>58</v>
      </c>
      <c r="X1229" s="3">
        <v>44927</v>
      </c>
      <c r="Y1229" s="4" t="str">
        <f>TEXT(India_Data[[#This Row],[Order Date]],"YYYY")</f>
        <v>2023</v>
      </c>
      <c r="Z1229" s="4" t="str">
        <f>TEXT(India_Data[[#This Row],[Order Date]],"dddd")</f>
        <v>Sunday</v>
      </c>
      <c r="AA1229" s="4" t="str">
        <f>TEXT(India_Data[[#This Row],[Order Date]],"MMMM")</f>
        <v>January</v>
      </c>
      <c r="AB1229" s="4">
        <v>44986</v>
      </c>
      <c r="AC1229" t="str">
        <f>IF(OR(India_Data[[#This Row],[Dayname]]="Sunday",India_Data[[#This Row],[Dayname]]="Saturday"),"Weekend","Weekday")</f>
        <v>Weekend</v>
      </c>
      <c r="AD1229">
        <f>WEEKDAY(India_Data[[#This Row],[Order Date]])</f>
        <v>1</v>
      </c>
      <c r="AE1229" t="str">
        <f>IF(OR(India_Data[[#This Row],[Column1]]=1,India_Data[[#This Row],[Column1]]=7),"Weekend","Weekday")</f>
        <v>Weekend</v>
      </c>
      <c r="AF1229" s="15">
        <f>WEEKDAY(India_Data[[#This Row],[Order Date]],2)</f>
        <v>7</v>
      </c>
      <c r="AG1229" s="15" t="str">
        <f>IF(India_Data[[#This Row],[Column3]]&gt;5,"Weekend","weekday")</f>
        <v>Weekend</v>
      </c>
    </row>
    <row r="1230" spans="1:33" x14ac:dyDescent="0.35">
      <c r="A1230" s="9">
        <v>1229</v>
      </c>
      <c r="B1230" s="7" t="s">
        <v>1374</v>
      </c>
      <c r="C1230" s="7" t="s">
        <v>26</v>
      </c>
      <c r="D1230" s="7" t="s">
        <v>1375</v>
      </c>
      <c r="E1230" s="7" t="s">
        <v>1376</v>
      </c>
      <c r="F1230" s="7" t="s">
        <v>29</v>
      </c>
      <c r="G1230" s="7" t="s">
        <v>1377</v>
      </c>
      <c r="H1230" s="7" t="s">
        <v>672</v>
      </c>
      <c r="I1230" s="7" t="s">
        <v>32</v>
      </c>
      <c r="J1230" s="7" t="s">
        <v>33</v>
      </c>
      <c r="K1230" s="7" t="s">
        <v>1694</v>
      </c>
      <c r="L1230" s="7" t="s">
        <v>1508</v>
      </c>
      <c r="M1230" s="7" t="s">
        <v>1548</v>
      </c>
      <c r="N1230" s="7" t="s">
        <v>1695</v>
      </c>
      <c r="O1230" s="7">
        <v>56.52</v>
      </c>
      <c r="P1230" s="7">
        <v>1</v>
      </c>
      <c r="Q1230" s="7">
        <v>19.2</v>
      </c>
      <c r="R1230" s="7">
        <v>1.96</v>
      </c>
      <c r="S1230" s="7" t="s">
        <v>38</v>
      </c>
      <c r="T1230" s="7">
        <v>70</v>
      </c>
      <c r="U1230" s="7" t="s">
        <v>350</v>
      </c>
      <c r="V1230" s="7" t="s">
        <v>362</v>
      </c>
      <c r="W1230" s="8" t="s">
        <v>41</v>
      </c>
      <c r="X1230" s="3">
        <v>45394</v>
      </c>
      <c r="Y1230" s="4" t="str">
        <f>TEXT(India_Data[[#This Row],[Order Date]],"YYYY")</f>
        <v>2024</v>
      </c>
      <c r="Z1230" s="4" t="str">
        <f>TEXT(India_Data[[#This Row],[Order Date]],"dddd")</f>
        <v>Friday</v>
      </c>
      <c r="AA1230" s="4" t="str">
        <f>TEXT(India_Data[[#This Row],[Order Date]],"MMMM")</f>
        <v>April</v>
      </c>
      <c r="AB1230" s="4">
        <v>45455</v>
      </c>
      <c r="AC1230" t="str">
        <f>IF(OR(India_Data[[#This Row],[Dayname]]="Sunday",India_Data[[#This Row],[Dayname]]="Saturday"),"Weekend","Weekday")</f>
        <v>Weekday</v>
      </c>
      <c r="AD1230">
        <f>WEEKDAY(India_Data[[#This Row],[Order Date]])</f>
        <v>6</v>
      </c>
      <c r="AE1230" t="str">
        <f>IF(OR(India_Data[[#This Row],[Column1]]=1,India_Data[[#This Row],[Column1]]=7),"Weekend","Weekday")</f>
        <v>Weekday</v>
      </c>
      <c r="AF1230" s="15">
        <f>WEEKDAY(India_Data[[#This Row],[Order Date]],2)</f>
        <v>5</v>
      </c>
      <c r="AG1230" s="15" t="str">
        <f>IF(India_Data[[#This Row],[Column3]]&gt;5,"Weekend","weekday")</f>
        <v>weekday</v>
      </c>
    </row>
    <row r="1231" spans="1:33" x14ac:dyDescent="0.35">
      <c r="A1231" s="9">
        <v>1230</v>
      </c>
      <c r="B1231" s="7" t="s">
        <v>1269</v>
      </c>
      <c r="C1231" s="7" t="s">
        <v>26</v>
      </c>
      <c r="D1231" s="7" t="s">
        <v>284</v>
      </c>
      <c r="E1231" s="7" t="s">
        <v>285</v>
      </c>
      <c r="F1231" s="7" t="s">
        <v>29</v>
      </c>
      <c r="G1231" s="7" t="s">
        <v>1270</v>
      </c>
      <c r="H1231" s="7" t="s">
        <v>563</v>
      </c>
      <c r="I1231" s="7" t="s">
        <v>32</v>
      </c>
      <c r="J1231" s="7" t="s">
        <v>54</v>
      </c>
      <c r="K1231" s="7" t="s">
        <v>1696</v>
      </c>
      <c r="L1231" s="7" t="s">
        <v>1508</v>
      </c>
      <c r="M1231" s="7" t="s">
        <v>1548</v>
      </c>
      <c r="N1231" s="7" t="s">
        <v>1697</v>
      </c>
      <c r="O1231" s="7">
        <v>22.23</v>
      </c>
      <c r="P1231" s="7">
        <v>1</v>
      </c>
      <c r="Q1231" s="7">
        <v>9.99</v>
      </c>
      <c r="R1231" s="7">
        <v>0.85</v>
      </c>
      <c r="S1231" s="7" t="s">
        <v>38</v>
      </c>
      <c r="T1231" s="7">
        <v>291</v>
      </c>
      <c r="U1231" s="7" t="s">
        <v>350</v>
      </c>
      <c r="V1231" s="7" t="s">
        <v>351</v>
      </c>
      <c r="W1231" s="8" t="s">
        <v>58</v>
      </c>
      <c r="X1231" s="3">
        <v>45417</v>
      </c>
      <c r="Y1231" s="4" t="str">
        <f>TEXT(India_Data[[#This Row],[Order Date]],"YYYY")</f>
        <v>2024</v>
      </c>
      <c r="Z1231" s="4" t="str">
        <f>TEXT(India_Data[[#This Row],[Order Date]],"dddd")</f>
        <v>Sunday</v>
      </c>
      <c r="AA1231" s="4" t="str">
        <f>TEXT(India_Data[[#This Row],[Order Date]],"MMMM")</f>
        <v>May</v>
      </c>
      <c r="AB1231" s="4">
        <v>45478</v>
      </c>
      <c r="AC1231" t="str">
        <f>IF(OR(India_Data[[#This Row],[Dayname]]="Sunday",India_Data[[#This Row],[Dayname]]="Saturday"),"Weekend","Weekday")</f>
        <v>Weekend</v>
      </c>
      <c r="AD1231">
        <f>WEEKDAY(India_Data[[#This Row],[Order Date]])</f>
        <v>1</v>
      </c>
      <c r="AE1231" t="str">
        <f>IF(OR(India_Data[[#This Row],[Column1]]=1,India_Data[[#This Row],[Column1]]=7),"Weekend","Weekday")</f>
        <v>Weekend</v>
      </c>
      <c r="AF1231" s="15">
        <f>WEEKDAY(India_Data[[#This Row],[Order Date]],2)</f>
        <v>7</v>
      </c>
      <c r="AG1231" s="15" t="str">
        <f>IF(India_Data[[#This Row],[Column3]]&gt;5,"Weekend","weekday")</f>
        <v>Weekend</v>
      </c>
    </row>
    <row r="1232" spans="1:33" x14ac:dyDescent="0.35">
      <c r="A1232" s="9">
        <v>1231</v>
      </c>
      <c r="B1232" s="7" t="s">
        <v>2280</v>
      </c>
      <c r="C1232" s="7" t="s">
        <v>26</v>
      </c>
      <c r="D1232" s="7" t="s">
        <v>2281</v>
      </c>
      <c r="E1232" s="7" t="s">
        <v>2282</v>
      </c>
      <c r="F1232" s="7" t="s">
        <v>29</v>
      </c>
      <c r="G1232" s="7" t="s">
        <v>203</v>
      </c>
      <c r="H1232" s="7" t="s">
        <v>53</v>
      </c>
      <c r="I1232" s="7" t="s">
        <v>32</v>
      </c>
      <c r="J1232" s="7" t="s">
        <v>54</v>
      </c>
      <c r="K1232" s="7" t="s">
        <v>2283</v>
      </c>
      <c r="L1232" s="7" t="s">
        <v>1942</v>
      </c>
      <c r="M1232" s="7" t="s">
        <v>1969</v>
      </c>
      <c r="N1232" s="7" t="s">
        <v>2284</v>
      </c>
      <c r="O1232" s="7">
        <v>136.5</v>
      </c>
      <c r="P1232" s="7">
        <v>1</v>
      </c>
      <c r="Q1232" s="7">
        <v>15</v>
      </c>
      <c r="R1232" s="7">
        <v>9.9600000000000009</v>
      </c>
      <c r="S1232" s="7" t="s">
        <v>38</v>
      </c>
      <c r="T1232" s="7">
        <v>369</v>
      </c>
      <c r="U1232" s="7" t="s">
        <v>350</v>
      </c>
      <c r="V1232" s="7" t="s">
        <v>356</v>
      </c>
      <c r="W1232" s="8" t="s">
        <v>58</v>
      </c>
      <c r="X1232" s="3">
        <v>45394</v>
      </c>
      <c r="Y1232" s="4" t="str">
        <f>TEXT(India_Data[[#This Row],[Order Date]],"YYYY")</f>
        <v>2024</v>
      </c>
      <c r="Z1232" s="4" t="str">
        <f>TEXT(India_Data[[#This Row],[Order Date]],"dddd")</f>
        <v>Friday</v>
      </c>
      <c r="AA1232" s="4" t="str">
        <f>TEXT(India_Data[[#This Row],[Order Date]],"MMMM")</f>
        <v>April</v>
      </c>
      <c r="AB1232" s="4">
        <v>45455</v>
      </c>
      <c r="AC1232" t="str">
        <f>IF(OR(India_Data[[#This Row],[Dayname]]="Sunday",India_Data[[#This Row],[Dayname]]="Saturday"),"Weekend","Weekday")</f>
        <v>Weekday</v>
      </c>
      <c r="AD1232">
        <f>WEEKDAY(India_Data[[#This Row],[Order Date]])</f>
        <v>6</v>
      </c>
      <c r="AE1232" t="str">
        <f>IF(OR(India_Data[[#This Row],[Column1]]=1,India_Data[[#This Row],[Column1]]=7),"Weekend","Weekday")</f>
        <v>Weekday</v>
      </c>
      <c r="AF1232" s="15">
        <f>WEEKDAY(India_Data[[#This Row],[Order Date]],2)</f>
        <v>5</v>
      </c>
      <c r="AG1232" s="15" t="str">
        <f>IF(India_Data[[#This Row],[Column3]]&gt;5,"Weekend","weekday")</f>
        <v>weekday</v>
      </c>
    </row>
    <row r="1233" spans="1:33" x14ac:dyDescent="0.35">
      <c r="A1233" s="9">
        <v>1232</v>
      </c>
      <c r="B1233" s="7" t="s">
        <v>1570</v>
      </c>
      <c r="C1233" s="7" t="s">
        <v>26</v>
      </c>
      <c r="D1233" s="7" t="s">
        <v>1559</v>
      </c>
      <c r="E1233" s="7" t="s">
        <v>1560</v>
      </c>
      <c r="F1233" s="7" t="s">
        <v>29</v>
      </c>
      <c r="G1233" s="7" t="s">
        <v>1571</v>
      </c>
      <c r="H1233" s="7" t="s">
        <v>46</v>
      </c>
      <c r="I1233" s="7" t="s">
        <v>32</v>
      </c>
      <c r="J1233" s="7" t="s">
        <v>47</v>
      </c>
      <c r="K1233" s="7" t="s">
        <v>1698</v>
      </c>
      <c r="L1233" s="7" t="s">
        <v>1508</v>
      </c>
      <c r="M1233" s="7" t="s">
        <v>1513</v>
      </c>
      <c r="N1233" s="7" t="s">
        <v>1699</v>
      </c>
      <c r="O1233" s="7">
        <v>669.78</v>
      </c>
      <c r="P1233" s="7">
        <v>2</v>
      </c>
      <c r="Q1233" s="7">
        <v>214.32</v>
      </c>
      <c r="R1233" s="7">
        <v>63.15</v>
      </c>
      <c r="S1233" s="7" t="s">
        <v>38</v>
      </c>
      <c r="T1233" s="7">
        <v>399</v>
      </c>
      <c r="U1233" s="7" t="s">
        <v>350</v>
      </c>
      <c r="V1233" s="7" t="s">
        <v>375</v>
      </c>
      <c r="W1233" s="8" t="s">
        <v>58</v>
      </c>
      <c r="X1233" s="3">
        <v>45614</v>
      </c>
      <c r="Y1233" s="4" t="str">
        <f>TEXT(India_Data[[#This Row],[Order Date]],"YYYY")</f>
        <v>2024</v>
      </c>
      <c r="Z1233" s="4" t="str">
        <f>TEXT(India_Data[[#This Row],[Order Date]],"dddd")</f>
        <v>Monday</v>
      </c>
      <c r="AA1233" s="4" t="str">
        <f>TEXT(India_Data[[#This Row],[Order Date]],"MMMM")</f>
        <v>November</v>
      </c>
      <c r="AB1233" s="4">
        <v>45616</v>
      </c>
      <c r="AC1233" t="str">
        <f>IF(OR(India_Data[[#This Row],[Dayname]]="Sunday",India_Data[[#This Row],[Dayname]]="Saturday"),"Weekend","Weekday")</f>
        <v>Weekday</v>
      </c>
      <c r="AD1233">
        <f>WEEKDAY(India_Data[[#This Row],[Order Date]])</f>
        <v>2</v>
      </c>
      <c r="AE1233" t="str">
        <f>IF(OR(India_Data[[#This Row],[Column1]]=1,India_Data[[#This Row],[Column1]]=7),"Weekend","Weekday")</f>
        <v>Weekday</v>
      </c>
      <c r="AF1233" s="15">
        <f>WEEKDAY(India_Data[[#This Row],[Order Date]],2)</f>
        <v>1</v>
      </c>
      <c r="AG1233" s="15" t="str">
        <f>IF(India_Data[[#This Row],[Column3]]&gt;5,"Weekend","weekday")</f>
        <v>weekday</v>
      </c>
    </row>
    <row r="1234" spans="1:33" x14ac:dyDescent="0.35">
      <c r="A1234" s="9">
        <v>1233</v>
      </c>
      <c r="B1234" s="7" t="s">
        <v>1700</v>
      </c>
      <c r="C1234" s="7" t="s">
        <v>26</v>
      </c>
      <c r="D1234" s="7" t="s">
        <v>1701</v>
      </c>
      <c r="E1234" s="7" t="s">
        <v>1702</v>
      </c>
      <c r="F1234" s="7" t="s">
        <v>29</v>
      </c>
      <c r="G1234" s="7" t="s">
        <v>82</v>
      </c>
      <c r="H1234" s="7" t="s">
        <v>63</v>
      </c>
      <c r="I1234" s="7" t="s">
        <v>32</v>
      </c>
      <c r="J1234" s="7" t="s">
        <v>54</v>
      </c>
      <c r="K1234" s="7" t="s">
        <v>1703</v>
      </c>
      <c r="L1234" s="7" t="s">
        <v>1508</v>
      </c>
      <c r="M1234" s="7" t="s">
        <v>1509</v>
      </c>
      <c r="N1234" s="7" t="s">
        <v>1704</v>
      </c>
      <c r="O1234" s="7">
        <v>874.68</v>
      </c>
      <c r="P1234" s="7">
        <v>2</v>
      </c>
      <c r="Q1234" s="7">
        <v>192.42</v>
      </c>
      <c r="R1234" s="7">
        <v>57.11</v>
      </c>
      <c r="S1234" s="7" t="s">
        <v>38</v>
      </c>
      <c r="T1234" s="7">
        <v>30</v>
      </c>
      <c r="U1234" s="7" t="s">
        <v>350</v>
      </c>
      <c r="V1234" s="7" t="s">
        <v>362</v>
      </c>
      <c r="W1234" s="8" t="s">
        <v>58</v>
      </c>
      <c r="X1234" s="3">
        <v>44595</v>
      </c>
      <c r="Y1234" s="4" t="str">
        <f>TEXT(India_Data[[#This Row],[Order Date]],"YYYY")</f>
        <v>2022</v>
      </c>
      <c r="Z1234" s="4" t="str">
        <f>TEXT(India_Data[[#This Row],[Order Date]],"dddd")</f>
        <v>Thursday</v>
      </c>
      <c r="AA1234" s="4" t="str">
        <f>TEXT(India_Data[[#This Row],[Order Date]],"MMMM")</f>
        <v>February</v>
      </c>
      <c r="AB1234" s="4">
        <v>44654</v>
      </c>
      <c r="AC1234" t="str">
        <f>IF(OR(India_Data[[#This Row],[Dayname]]="Sunday",India_Data[[#This Row],[Dayname]]="Saturday"),"Weekend","Weekday")</f>
        <v>Weekday</v>
      </c>
      <c r="AD1234">
        <f>WEEKDAY(India_Data[[#This Row],[Order Date]])</f>
        <v>5</v>
      </c>
      <c r="AE1234" t="str">
        <f>IF(OR(India_Data[[#This Row],[Column1]]=1,India_Data[[#This Row],[Column1]]=7),"Weekend","Weekday")</f>
        <v>Weekday</v>
      </c>
      <c r="AF1234" s="15">
        <f>WEEKDAY(India_Data[[#This Row],[Order Date]],2)</f>
        <v>4</v>
      </c>
      <c r="AG1234" s="15" t="str">
        <f>IF(India_Data[[#This Row],[Column3]]&gt;5,"Weekend","weekday")</f>
        <v>weekday</v>
      </c>
    </row>
    <row r="1235" spans="1:33" x14ac:dyDescent="0.35">
      <c r="A1235" s="9">
        <v>1234</v>
      </c>
      <c r="B1235" s="7" t="s">
        <v>1325</v>
      </c>
      <c r="C1235" s="7" t="s">
        <v>26</v>
      </c>
      <c r="D1235" s="7" t="s">
        <v>1326</v>
      </c>
      <c r="E1235" s="7" t="s">
        <v>1327</v>
      </c>
      <c r="F1235" s="7" t="s">
        <v>29</v>
      </c>
      <c r="G1235" s="7" t="s">
        <v>623</v>
      </c>
      <c r="H1235" s="7" t="s">
        <v>63</v>
      </c>
      <c r="I1235" s="7" t="s">
        <v>32</v>
      </c>
      <c r="J1235" s="7" t="s">
        <v>54</v>
      </c>
      <c r="K1235" s="7" t="s">
        <v>1662</v>
      </c>
      <c r="L1235" s="7" t="s">
        <v>1508</v>
      </c>
      <c r="M1235" s="7" t="s">
        <v>1548</v>
      </c>
      <c r="N1235" s="7" t="s">
        <v>1663</v>
      </c>
      <c r="O1235" s="7">
        <v>106.08</v>
      </c>
      <c r="P1235" s="7">
        <v>2</v>
      </c>
      <c r="Q1235" s="7">
        <v>40.26</v>
      </c>
      <c r="R1235" s="7">
        <v>7.66</v>
      </c>
      <c r="S1235" s="7" t="s">
        <v>38</v>
      </c>
      <c r="T1235" s="7">
        <v>343</v>
      </c>
      <c r="U1235" s="7" t="s">
        <v>350</v>
      </c>
      <c r="V1235" s="7" t="s">
        <v>351</v>
      </c>
      <c r="W1235" s="8" t="s">
        <v>41</v>
      </c>
      <c r="X1235" s="3">
        <v>45473</v>
      </c>
      <c r="Y1235" s="4" t="str">
        <f>TEXT(India_Data[[#This Row],[Order Date]],"YYYY")</f>
        <v>2024</v>
      </c>
      <c r="Z1235" s="4" t="str">
        <f>TEXT(India_Data[[#This Row],[Order Date]],"dddd")</f>
        <v>Sunday</v>
      </c>
      <c r="AA1235" s="4" t="str">
        <f>TEXT(India_Data[[#This Row],[Order Date]],"MMMM")</f>
        <v>June</v>
      </c>
      <c r="AB1235" s="4">
        <v>45329</v>
      </c>
      <c r="AC1235" t="str">
        <f>IF(OR(India_Data[[#This Row],[Dayname]]="Sunday",India_Data[[#This Row],[Dayname]]="Saturday"),"Weekend","Weekday")</f>
        <v>Weekend</v>
      </c>
      <c r="AD1235">
        <f>WEEKDAY(India_Data[[#This Row],[Order Date]])</f>
        <v>1</v>
      </c>
      <c r="AE1235" t="str">
        <f>IF(OR(India_Data[[#This Row],[Column1]]=1,India_Data[[#This Row],[Column1]]=7),"Weekend","Weekday")</f>
        <v>Weekend</v>
      </c>
      <c r="AF1235" s="15">
        <f>WEEKDAY(India_Data[[#This Row],[Order Date]],2)</f>
        <v>7</v>
      </c>
      <c r="AG1235" s="15" t="str">
        <f>IF(India_Data[[#This Row],[Column3]]&gt;5,"Weekend","weekday")</f>
        <v>Weekend</v>
      </c>
    </row>
    <row r="1236" spans="1:33" x14ac:dyDescent="0.35">
      <c r="A1236" s="9">
        <v>1235</v>
      </c>
      <c r="B1236" s="7" t="s">
        <v>1705</v>
      </c>
      <c r="C1236" s="7" t="s">
        <v>26</v>
      </c>
      <c r="D1236" s="7" t="s">
        <v>1706</v>
      </c>
      <c r="E1236" s="7" t="s">
        <v>1707</v>
      </c>
      <c r="F1236" s="7" t="s">
        <v>29</v>
      </c>
      <c r="G1236" s="7" t="s">
        <v>420</v>
      </c>
      <c r="H1236" s="7" t="s">
        <v>63</v>
      </c>
      <c r="I1236" s="7" t="s">
        <v>32</v>
      </c>
      <c r="J1236" s="7" t="s">
        <v>54</v>
      </c>
      <c r="K1236" s="7" t="s">
        <v>1591</v>
      </c>
      <c r="L1236" s="7" t="s">
        <v>1508</v>
      </c>
      <c r="M1236" s="7" t="s">
        <v>1548</v>
      </c>
      <c r="N1236" s="7" t="s">
        <v>1592</v>
      </c>
      <c r="O1236" s="7">
        <v>94.68</v>
      </c>
      <c r="P1236" s="7">
        <v>2</v>
      </c>
      <c r="Q1236" s="7">
        <v>1.86</v>
      </c>
      <c r="R1236" s="7">
        <v>2.61</v>
      </c>
      <c r="S1236" s="7" t="s">
        <v>38</v>
      </c>
      <c r="T1236" s="7">
        <v>581</v>
      </c>
      <c r="U1236" s="7" t="s">
        <v>350</v>
      </c>
      <c r="V1236" s="7" t="s">
        <v>356</v>
      </c>
      <c r="W1236" s="8" t="s">
        <v>58</v>
      </c>
      <c r="X1236" s="3">
        <v>45182</v>
      </c>
      <c r="Y1236" s="4" t="str">
        <f>TEXT(India_Data[[#This Row],[Order Date]],"YYYY")</f>
        <v>2023</v>
      </c>
      <c r="Z1236" s="4" t="str">
        <f>TEXT(India_Data[[#This Row],[Order Date]],"dddd")</f>
        <v>Wednesday</v>
      </c>
      <c r="AA1236" s="4" t="str">
        <f>TEXT(India_Data[[#This Row],[Order Date]],"MMMM")</f>
        <v>September</v>
      </c>
      <c r="AB1236" s="4">
        <v>45182</v>
      </c>
      <c r="AC1236" t="str">
        <f>IF(OR(India_Data[[#This Row],[Dayname]]="Sunday",India_Data[[#This Row],[Dayname]]="Saturday"),"Weekend","Weekday")</f>
        <v>Weekday</v>
      </c>
      <c r="AD1236">
        <f>WEEKDAY(India_Data[[#This Row],[Order Date]])</f>
        <v>4</v>
      </c>
      <c r="AE1236" t="str">
        <f>IF(OR(India_Data[[#This Row],[Column1]]=1,India_Data[[#This Row],[Column1]]=7),"Weekend","Weekday")</f>
        <v>Weekday</v>
      </c>
      <c r="AF1236" s="15">
        <f>WEEKDAY(India_Data[[#This Row],[Order Date]],2)</f>
        <v>3</v>
      </c>
      <c r="AG1236" s="15" t="str">
        <f>IF(India_Data[[#This Row],[Column3]]&gt;5,"Weekend","weekday")</f>
        <v>weekday</v>
      </c>
    </row>
    <row r="1237" spans="1:33" x14ac:dyDescent="0.35">
      <c r="A1237" s="9">
        <v>1236</v>
      </c>
      <c r="B1237" s="7" t="s">
        <v>1708</v>
      </c>
      <c r="C1237" s="7" t="s">
        <v>26</v>
      </c>
      <c r="D1237" s="7" t="s">
        <v>1709</v>
      </c>
      <c r="E1237" s="7" t="s">
        <v>1710</v>
      </c>
      <c r="F1237" s="7" t="s">
        <v>29</v>
      </c>
      <c r="G1237" s="7" t="s">
        <v>191</v>
      </c>
      <c r="H1237" s="7" t="s">
        <v>63</v>
      </c>
      <c r="I1237" s="7" t="s">
        <v>32</v>
      </c>
      <c r="J1237" s="7" t="s">
        <v>54</v>
      </c>
      <c r="K1237" s="7" t="s">
        <v>1711</v>
      </c>
      <c r="L1237" s="7" t="s">
        <v>1508</v>
      </c>
      <c r="M1237" s="7" t="s">
        <v>1518</v>
      </c>
      <c r="N1237" s="7" t="s">
        <v>1712</v>
      </c>
      <c r="O1237" s="7">
        <v>266.22000000000003</v>
      </c>
      <c r="P1237" s="7">
        <v>2</v>
      </c>
      <c r="Q1237" s="7">
        <v>69.180000000000007</v>
      </c>
      <c r="R1237" s="7">
        <v>21.8</v>
      </c>
      <c r="S1237" s="7" t="s">
        <v>38</v>
      </c>
      <c r="T1237" s="7">
        <v>455</v>
      </c>
      <c r="U1237" s="7" t="s">
        <v>350</v>
      </c>
      <c r="V1237" s="7" t="s">
        <v>375</v>
      </c>
      <c r="W1237" s="8" t="s">
        <v>58</v>
      </c>
      <c r="X1237" s="3">
        <v>44839</v>
      </c>
      <c r="Y1237" s="4" t="str">
        <f>TEXT(India_Data[[#This Row],[Order Date]],"YYYY")</f>
        <v>2022</v>
      </c>
      <c r="Z1237" s="4" t="str">
        <f>TEXT(India_Data[[#This Row],[Order Date]],"dddd")</f>
        <v>Wednesday</v>
      </c>
      <c r="AA1237" s="4" t="str">
        <f>TEXT(India_Data[[#This Row],[Order Date]],"MMMM")</f>
        <v>October</v>
      </c>
      <c r="AB1237" s="4">
        <v>44900</v>
      </c>
      <c r="AC1237" t="str">
        <f>IF(OR(India_Data[[#This Row],[Dayname]]="Sunday",India_Data[[#This Row],[Dayname]]="Saturday"),"Weekend","Weekday")</f>
        <v>Weekday</v>
      </c>
      <c r="AD1237">
        <f>WEEKDAY(India_Data[[#This Row],[Order Date]])</f>
        <v>4</v>
      </c>
      <c r="AE1237" t="str">
        <f>IF(OR(India_Data[[#This Row],[Column1]]=1,India_Data[[#This Row],[Column1]]=7),"Weekend","Weekday")</f>
        <v>Weekday</v>
      </c>
      <c r="AF1237" s="15">
        <f>WEEKDAY(India_Data[[#This Row],[Order Date]],2)</f>
        <v>3</v>
      </c>
      <c r="AG1237" s="15" t="str">
        <f>IF(India_Data[[#This Row],[Column3]]&gt;5,"Weekend","weekday")</f>
        <v>weekday</v>
      </c>
    </row>
    <row r="1238" spans="1:33" x14ac:dyDescent="0.35">
      <c r="A1238" s="9">
        <v>1237</v>
      </c>
      <c r="B1238" s="7" t="s">
        <v>248</v>
      </c>
      <c r="C1238" s="7" t="s">
        <v>26</v>
      </c>
      <c r="D1238" s="7" t="s">
        <v>249</v>
      </c>
      <c r="E1238" s="7" t="s">
        <v>250</v>
      </c>
      <c r="F1238" s="7" t="s">
        <v>29</v>
      </c>
      <c r="G1238" s="7" t="s">
        <v>251</v>
      </c>
      <c r="H1238" s="7" t="s">
        <v>252</v>
      </c>
      <c r="I1238" s="7" t="s">
        <v>32</v>
      </c>
      <c r="J1238" s="7" t="s">
        <v>47</v>
      </c>
      <c r="K1238" s="7" t="s">
        <v>1713</v>
      </c>
      <c r="L1238" s="7" t="s">
        <v>1508</v>
      </c>
      <c r="M1238" s="7" t="s">
        <v>1518</v>
      </c>
      <c r="N1238" s="7" t="s">
        <v>1714</v>
      </c>
      <c r="O1238" s="7">
        <v>106.02</v>
      </c>
      <c r="P1238" s="7">
        <v>2</v>
      </c>
      <c r="Q1238" s="7">
        <v>9.5399999999999991</v>
      </c>
      <c r="R1238" s="7">
        <v>6.48</v>
      </c>
      <c r="S1238" s="7" t="s">
        <v>38</v>
      </c>
      <c r="T1238" s="7">
        <v>274</v>
      </c>
      <c r="U1238" s="7" t="s">
        <v>350</v>
      </c>
      <c r="V1238" s="7" t="s">
        <v>362</v>
      </c>
      <c r="W1238" s="8" t="s">
        <v>41</v>
      </c>
      <c r="X1238" s="3">
        <v>45154</v>
      </c>
      <c r="Y1238" s="4" t="str">
        <f>TEXT(India_Data[[#This Row],[Order Date]],"YYYY")</f>
        <v>2023</v>
      </c>
      <c r="Z1238" s="4" t="str">
        <f>TEXT(India_Data[[#This Row],[Order Date]],"dddd")</f>
        <v>Wednesday</v>
      </c>
      <c r="AA1238" s="4" t="str">
        <f>TEXT(India_Data[[#This Row],[Order Date]],"MMMM")</f>
        <v>August</v>
      </c>
      <c r="AB1238" s="4">
        <v>45156</v>
      </c>
      <c r="AC1238" t="str">
        <f>IF(OR(India_Data[[#This Row],[Dayname]]="Sunday",India_Data[[#This Row],[Dayname]]="Saturday"),"Weekend","Weekday")</f>
        <v>Weekday</v>
      </c>
      <c r="AD1238">
        <f>WEEKDAY(India_Data[[#This Row],[Order Date]])</f>
        <v>4</v>
      </c>
      <c r="AE1238" t="str">
        <f>IF(OR(India_Data[[#This Row],[Column1]]=1,India_Data[[#This Row],[Column1]]=7),"Weekend","Weekday")</f>
        <v>Weekday</v>
      </c>
      <c r="AF1238" s="15">
        <f>WEEKDAY(India_Data[[#This Row],[Order Date]],2)</f>
        <v>3</v>
      </c>
      <c r="AG1238" s="15" t="str">
        <f>IF(India_Data[[#This Row],[Column3]]&gt;5,"Weekend","weekday")</f>
        <v>weekday</v>
      </c>
    </row>
    <row r="1239" spans="1:33" x14ac:dyDescent="0.35">
      <c r="A1239" s="9">
        <v>1238</v>
      </c>
      <c r="B1239" s="7" t="s">
        <v>265</v>
      </c>
      <c r="C1239" s="7" t="s">
        <v>26</v>
      </c>
      <c r="D1239" s="7" t="s">
        <v>266</v>
      </c>
      <c r="E1239" s="7" t="s">
        <v>267</v>
      </c>
      <c r="F1239" s="7" t="s">
        <v>29</v>
      </c>
      <c r="G1239" s="7" t="s">
        <v>164</v>
      </c>
      <c r="H1239" s="7" t="s">
        <v>165</v>
      </c>
      <c r="I1239" s="7" t="s">
        <v>32</v>
      </c>
      <c r="J1239" s="7" t="s">
        <v>47</v>
      </c>
      <c r="K1239" s="7" t="s">
        <v>2143</v>
      </c>
      <c r="L1239" s="7" t="s">
        <v>1942</v>
      </c>
      <c r="M1239" s="7" t="s">
        <v>1958</v>
      </c>
      <c r="N1239" s="7" t="s">
        <v>2144</v>
      </c>
      <c r="O1239" s="7">
        <v>224.82</v>
      </c>
      <c r="P1239" s="7">
        <v>2</v>
      </c>
      <c r="Q1239" s="7">
        <v>6.72</v>
      </c>
      <c r="R1239" s="7">
        <v>14.51</v>
      </c>
      <c r="S1239" s="7" t="s">
        <v>38</v>
      </c>
      <c r="T1239" s="7">
        <v>31</v>
      </c>
      <c r="U1239" s="7" t="s">
        <v>350</v>
      </c>
      <c r="V1239" s="7" t="s">
        <v>351</v>
      </c>
      <c r="W1239" s="8" t="s">
        <v>58</v>
      </c>
      <c r="X1239" s="3">
        <v>44931</v>
      </c>
      <c r="Y1239" s="4" t="str">
        <f>TEXT(India_Data[[#This Row],[Order Date]],"YYYY")</f>
        <v>2023</v>
      </c>
      <c r="Z1239" s="4" t="str">
        <f>TEXT(India_Data[[#This Row],[Order Date]],"dddd")</f>
        <v>Thursday</v>
      </c>
      <c r="AA1239" s="4" t="str">
        <f>TEXT(India_Data[[#This Row],[Order Date]],"MMMM")</f>
        <v>January</v>
      </c>
      <c r="AB1239" s="4">
        <v>45021</v>
      </c>
      <c r="AC1239" t="str">
        <f>IF(OR(India_Data[[#This Row],[Dayname]]="Sunday",India_Data[[#This Row],[Dayname]]="Saturday"),"Weekend","Weekday")</f>
        <v>Weekday</v>
      </c>
      <c r="AD1239">
        <f>WEEKDAY(India_Data[[#This Row],[Order Date]])</f>
        <v>5</v>
      </c>
      <c r="AE1239" t="str">
        <f>IF(OR(India_Data[[#This Row],[Column1]]=1,India_Data[[#This Row],[Column1]]=7),"Weekend","Weekday")</f>
        <v>Weekday</v>
      </c>
      <c r="AF1239" s="15">
        <f>WEEKDAY(India_Data[[#This Row],[Order Date]],2)</f>
        <v>4</v>
      </c>
      <c r="AG1239" s="15" t="str">
        <f>IF(India_Data[[#This Row],[Column3]]&gt;5,"Weekend","weekday")</f>
        <v>weekday</v>
      </c>
    </row>
    <row r="1240" spans="1:33" x14ac:dyDescent="0.35">
      <c r="A1240" s="9">
        <v>1239</v>
      </c>
      <c r="B1240" s="7" t="s">
        <v>345</v>
      </c>
      <c r="C1240" s="7" t="s">
        <v>26</v>
      </c>
      <c r="D1240" s="7" t="s">
        <v>346</v>
      </c>
      <c r="E1240" s="7" t="s">
        <v>347</v>
      </c>
      <c r="F1240" s="7" t="s">
        <v>29</v>
      </c>
      <c r="G1240" s="7" t="s">
        <v>135</v>
      </c>
      <c r="H1240" s="7" t="s">
        <v>136</v>
      </c>
      <c r="I1240" s="7" t="s">
        <v>32</v>
      </c>
      <c r="J1240" s="7" t="s">
        <v>54</v>
      </c>
      <c r="K1240" s="7" t="s">
        <v>2285</v>
      </c>
      <c r="L1240" s="7" t="s">
        <v>1942</v>
      </c>
      <c r="M1240" s="7" t="s">
        <v>1958</v>
      </c>
      <c r="N1240" s="7" t="s">
        <v>2286</v>
      </c>
      <c r="O1240" s="7">
        <v>76.62</v>
      </c>
      <c r="P1240" s="7">
        <v>2</v>
      </c>
      <c r="Q1240" s="7">
        <v>0.72</v>
      </c>
      <c r="R1240" s="7">
        <v>8.5299999999999994</v>
      </c>
      <c r="S1240" s="7" t="s">
        <v>38</v>
      </c>
      <c r="T1240" s="7">
        <v>327</v>
      </c>
      <c r="U1240" s="7" t="s">
        <v>350</v>
      </c>
      <c r="V1240" s="7" t="s">
        <v>356</v>
      </c>
      <c r="W1240" s="8" t="s">
        <v>58</v>
      </c>
      <c r="X1240" s="3">
        <v>45496</v>
      </c>
      <c r="Y1240" s="4" t="str">
        <f>TEXT(India_Data[[#This Row],[Order Date]],"YYYY")</f>
        <v>2024</v>
      </c>
      <c r="Z1240" s="4" t="str">
        <f>TEXT(India_Data[[#This Row],[Order Date]],"dddd")</f>
        <v>Tuesday</v>
      </c>
      <c r="AA1240" s="4" t="str">
        <f>TEXT(India_Data[[#This Row],[Order Date]],"MMMM")</f>
        <v>July</v>
      </c>
      <c r="AB1240" s="4">
        <v>45498</v>
      </c>
      <c r="AC1240" t="str">
        <f>IF(OR(India_Data[[#This Row],[Dayname]]="Sunday",India_Data[[#This Row],[Dayname]]="Saturday"),"Weekend","Weekday")</f>
        <v>Weekday</v>
      </c>
      <c r="AD1240">
        <f>WEEKDAY(India_Data[[#This Row],[Order Date]])</f>
        <v>3</v>
      </c>
      <c r="AE1240" t="str">
        <f>IF(OR(India_Data[[#This Row],[Column1]]=1,India_Data[[#This Row],[Column1]]=7),"Weekend","Weekday")</f>
        <v>Weekday</v>
      </c>
      <c r="AF1240" s="15">
        <f>WEEKDAY(India_Data[[#This Row],[Order Date]],2)</f>
        <v>2</v>
      </c>
      <c r="AG1240" s="15" t="str">
        <f>IF(India_Data[[#This Row],[Column3]]&gt;5,"Weekend","weekday")</f>
        <v>weekday</v>
      </c>
    </row>
    <row r="1241" spans="1:33" x14ac:dyDescent="0.35">
      <c r="A1241" s="9">
        <v>1240</v>
      </c>
      <c r="B1241" s="7" t="s">
        <v>610</v>
      </c>
      <c r="C1241" s="7" t="s">
        <v>26</v>
      </c>
      <c r="D1241" s="7" t="s">
        <v>611</v>
      </c>
      <c r="E1241" s="7" t="s">
        <v>612</v>
      </c>
      <c r="F1241" s="7" t="s">
        <v>29</v>
      </c>
      <c r="G1241" s="7" t="s">
        <v>613</v>
      </c>
      <c r="H1241" s="7" t="s">
        <v>157</v>
      </c>
      <c r="I1241" s="7" t="s">
        <v>32</v>
      </c>
      <c r="J1241" s="7" t="s">
        <v>47</v>
      </c>
      <c r="K1241" s="7" t="s">
        <v>2155</v>
      </c>
      <c r="L1241" s="7" t="s">
        <v>1942</v>
      </c>
      <c r="M1241" s="7" t="s">
        <v>1958</v>
      </c>
      <c r="N1241" s="7" t="s">
        <v>2156</v>
      </c>
      <c r="O1241" s="7">
        <v>114.66</v>
      </c>
      <c r="P1241" s="7">
        <v>2</v>
      </c>
      <c r="Q1241" s="7">
        <v>4.5599999999999996</v>
      </c>
      <c r="R1241" s="7">
        <v>2.33</v>
      </c>
      <c r="S1241" s="7" t="s">
        <v>38</v>
      </c>
      <c r="T1241" s="7">
        <v>292</v>
      </c>
      <c r="U1241" s="7" t="s">
        <v>350</v>
      </c>
      <c r="V1241" s="7" t="s">
        <v>375</v>
      </c>
      <c r="W1241" s="8" t="s">
        <v>58</v>
      </c>
      <c r="X1241" s="3">
        <v>45326</v>
      </c>
      <c r="Y1241" s="4" t="str">
        <f>TEXT(India_Data[[#This Row],[Order Date]],"YYYY")</f>
        <v>2024</v>
      </c>
      <c r="Z1241" s="4" t="str">
        <f>TEXT(India_Data[[#This Row],[Order Date]],"dddd")</f>
        <v>Sunday</v>
      </c>
      <c r="AA1241" s="4" t="str">
        <f>TEXT(India_Data[[#This Row],[Order Date]],"MMMM")</f>
        <v>February</v>
      </c>
      <c r="AB1241" s="4">
        <v>45386</v>
      </c>
      <c r="AC1241" t="str">
        <f>IF(OR(India_Data[[#This Row],[Dayname]]="Sunday",India_Data[[#This Row],[Dayname]]="Saturday"),"Weekend","Weekday")</f>
        <v>Weekend</v>
      </c>
      <c r="AD1241">
        <f>WEEKDAY(India_Data[[#This Row],[Order Date]])</f>
        <v>1</v>
      </c>
      <c r="AE1241" t="str">
        <f>IF(OR(India_Data[[#This Row],[Column1]]=1,India_Data[[#This Row],[Column1]]=7),"Weekend","Weekday")</f>
        <v>Weekend</v>
      </c>
      <c r="AF1241" s="15">
        <f>WEEKDAY(India_Data[[#This Row],[Order Date]],2)</f>
        <v>7</v>
      </c>
      <c r="AG1241" s="15" t="str">
        <f>IF(India_Data[[#This Row],[Column3]]&gt;5,"Weekend","weekday")</f>
        <v>Weekend</v>
      </c>
    </row>
    <row r="1242" spans="1:33" x14ac:dyDescent="0.35">
      <c r="A1242" s="9">
        <v>1241</v>
      </c>
      <c r="B1242" s="7" t="s">
        <v>2287</v>
      </c>
      <c r="C1242" s="7" t="s">
        <v>26</v>
      </c>
      <c r="D1242" s="7" t="s">
        <v>2288</v>
      </c>
      <c r="E1242" s="7" t="s">
        <v>2289</v>
      </c>
      <c r="F1242" s="7" t="s">
        <v>29</v>
      </c>
      <c r="G1242" s="7" t="s">
        <v>164</v>
      </c>
      <c r="H1242" s="7" t="s">
        <v>165</v>
      </c>
      <c r="I1242" s="7" t="s">
        <v>32</v>
      </c>
      <c r="J1242" s="7" t="s">
        <v>47</v>
      </c>
      <c r="K1242" s="7" t="s">
        <v>2151</v>
      </c>
      <c r="L1242" s="7" t="s">
        <v>1942</v>
      </c>
      <c r="M1242" s="7" t="s">
        <v>1969</v>
      </c>
      <c r="N1242" s="7" t="s">
        <v>2152</v>
      </c>
      <c r="O1242" s="7">
        <v>339.48</v>
      </c>
      <c r="P1242" s="7">
        <v>2</v>
      </c>
      <c r="Q1242" s="7">
        <v>27.12</v>
      </c>
      <c r="R1242" s="7">
        <v>17.34</v>
      </c>
      <c r="S1242" s="7" t="s">
        <v>38</v>
      </c>
      <c r="T1242" s="7">
        <v>199</v>
      </c>
      <c r="U1242" s="7" t="s">
        <v>350</v>
      </c>
      <c r="V1242" s="7" t="s">
        <v>362</v>
      </c>
      <c r="W1242" s="8" t="s">
        <v>58</v>
      </c>
      <c r="X1242" s="3">
        <v>45069</v>
      </c>
      <c r="Y1242" s="4" t="str">
        <f>TEXT(India_Data[[#This Row],[Order Date]],"YYYY")</f>
        <v>2023</v>
      </c>
      <c r="Z1242" s="4" t="str">
        <f>TEXT(India_Data[[#This Row],[Order Date]],"dddd")</f>
        <v>Tuesday</v>
      </c>
      <c r="AA1242" s="4" t="str">
        <f>TEXT(India_Data[[#This Row],[Order Date]],"MMMM")</f>
        <v>May</v>
      </c>
      <c r="AB1242" s="4">
        <v>45072</v>
      </c>
      <c r="AC1242" t="str">
        <f>IF(OR(India_Data[[#This Row],[Dayname]]="Sunday",India_Data[[#This Row],[Dayname]]="Saturday"),"Weekend","Weekday")</f>
        <v>Weekday</v>
      </c>
      <c r="AD1242">
        <f>WEEKDAY(India_Data[[#This Row],[Order Date]])</f>
        <v>3</v>
      </c>
      <c r="AE1242" t="str">
        <f>IF(OR(India_Data[[#This Row],[Column1]]=1,India_Data[[#This Row],[Column1]]=7),"Weekend","Weekday")</f>
        <v>Weekday</v>
      </c>
      <c r="AF1242" s="15">
        <f>WEEKDAY(India_Data[[#This Row],[Order Date]],2)</f>
        <v>2</v>
      </c>
      <c r="AG1242" s="15" t="str">
        <f>IF(India_Data[[#This Row],[Column3]]&gt;5,"Weekend","weekday")</f>
        <v>weekday</v>
      </c>
    </row>
    <row r="1243" spans="1:33" x14ac:dyDescent="0.35">
      <c r="A1243" s="9">
        <v>1242</v>
      </c>
      <c r="B1243" s="7" t="s">
        <v>200</v>
      </c>
      <c r="C1243" s="7" t="s">
        <v>26</v>
      </c>
      <c r="D1243" s="7" t="s">
        <v>201</v>
      </c>
      <c r="E1243" s="7" t="s">
        <v>202</v>
      </c>
      <c r="F1243" s="7" t="s">
        <v>29</v>
      </c>
      <c r="G1243" s="7" t="s">
        <v>203</v>
      </c>
      <c r="H1243" s="7" t="s">
        <v>53</v>
      </c>
      <c r="I1243" s="7" t="s">
        <v>32</v>
      </c>
      <c r="J1243" s="7" t="s">
        <v>54</v>
      </c>
      <c r="K1243" s="7" t="s">
        <v>2257</v>
      </c>
      <c r="L1243" s="7" t="s">
        <v>1942</v>
      </c>
      <c r="M1243" s="7" t="s">
        <v>1943</v>
      </c>
      <c r="N1243" s="7" t="s">
        <v>2258</v>
      </c>
      <c r="O1243" s="7">
        <v>532.5</v>
      </c>
      <c r="P1243" s="7">
        <v>2</v>
      </c>
      <c r="Q1243" s="7">
        <v>207.66</v>
      </c>
      <c r="R1243" s="7">
        <v>43.64</v>
      </c>
      <c r="S1243" s="7" t="s">
        <v>38</v>
      </c>
      <c r="T1243" s="7">
        <v>651</v>
      </c>
      <c r="U1243" s="7" t="s">
        <v>350</v>
      </c>
      <c r="V1243" s="7" t="s">
        <v>351</v>
      </c>
      <c r="W1243" s="8" t="s">
        <v>58</v>
      </c>
      <c r="X1243" s="3">
        <v>45496</v>
      </c>
      <c r="Y1243" s="4" t="str">
        <f>TEXT(India_Data[[#This Row],[Order Date]],"YYYY")</f>
        <v>2024</v>
      </c>
      <c r="Z1243" s="4" t="str">
        <f>TEXT(India_Data[[#This Row],[Order Date]],"dddd")</f>
        <v>Tuesday</v>
      </c>
      <c r="AA1243" s="4" t="str">
        <f>TEXT(India_Data[[#This Row],[Order Date]],"MMMM")</f>
        <v>July</v>
      </c>
      <c r="AB1243" s="4">
        <v>45498</v>
      </c>
      <c r="AC1243" t="str">
        <f>IF(OR(India_Data[[#This Row],[Dayname]]="Sunday",India_Data[[#This Row],[Dayname]]="Saturday"),"Weekend","Weekday")</f>
        <v>Weekday</v>
      </c>
      <c r="AD1243">
        <f>WEEKDAY(India_Data[[#This Row],[Order Date]])</f>
        <v>3</v>
      </c>
      <c r="AE1243" t="str">
        <f>IF(OR(India_Data[[#This Row],[Column1]]=1,India_Data[[#This Row],[Column1]]=7),"Weekend","Weekday")</f>
        <v>Weekday</v>
      </c>
      <c r="AF1243" s="15">
        <f>WEEKDAY(India_Data[[#This Row],[Order Date]],2)</f>
        <v>2</v>
      </c>
      <c r="AG1243" s="15" t="str">
        <f>IF(India_Data[[#This Row],[Column3]]&gt;5,"Weekend","weekday")</f>
        <v>weekday</v>
      </c>
    </row>
    <row r="1244" spans="1:33" x14ac:dyDescent="0.35">
      <c r="A1244" s="9">
        <v>1243</v>
      </c>
      <c r="B1244" s="7" t="s">
        <v>2290</v>
      </c>
      <c r="C1244" s="7" t="s">
        <v>26</v>
      </c>
      <c r="D1244" s="7" t="s">
        <v>2291</v>
      </c>
      <c r="E1244" s="7" t="s">
        <v>2292</v>
      </c>
      <c r="F1244" s="7" t="s">
        <v>29</v>
      </c>
      <c r="G1244" s="7" t="s">
        <v>627</v>
      </c>
      <c r="H1244" s="7" t="s">
        <v>627</v>
      </c>
      <c r="I1244" s="7" t="s">
        <v>32</v>
      </c>
      <c r="J1244" s="7" t="s">
        <v>47</v>
      </c>
      <c r="K1244" s="7" t="s">
        <v>2293</v>
      </c>
      <c r="L1244" s="7" t="s">
        <v>1942</v>
      </c>
      <c r="M1244" s="7" t="s">
        <v>1950</v>
      </c>
      <c r="N1244" s="7" t="s">
        <v>2294</v>
      </c>
      <c r="O1244" s="7">
        <v>636.36</v>
      </c>
      <c r="P1244" s="7">
        <v>2</v>
      </c>
      <c r="Q1244" s="7">
        <v>267.24</v>
      </c>
      <c r="R1244" s="7">
        <v>42.12</v>
      </c>
      <c r="S1244" s="7" t="s">
        <v>38</v>
      </c>
      <c r="T1244" s="7">
        <v>11</v>
      </c>
      <c r="U1244" s="7" t="s">
        <v>350</v>
      </c>
      <c r="V1244" s="7" t="s">
        <v>375</v>
      </c>
      <c r="W1244" s="8" t="s">
        <v>41</v>
      </c>
      <c r="X1244" s="3">
        <v>45058</v>
      </c>
      <c r="Y1244" s="4" t="str">
        <f>TEXT(India_Data[[#This Row],[Order Date]],"YYYY")</f>
        <v>2023</v>
      </c>
      <c r="Z1244" s="4" t="str">
        <f>TEXT(India_Data[[#This Row],[Order Date]],"dddd")</f>
        <v>Friday</v>
      </c>
      <c r="AA1244" s="4" t="str">
        <f>TEXT(India_Data[[#This Row],[Order Date]],"MMMM")</f>
        <v>May</v>
      </c>
      <c r="AB1244" s="4">
        <v>45119</v>
      </c>
      <c r="AC1244" t="str">
        <f>IF(OR(India_Data[[#This Row],[Dayname]]="Sunday",India_Data[[#This Row],[Dayname]]="Saturday"),"Weekend","Weekday")</f>
        <v>Weekday</v>
      </c>
      <c r="AD1244">
        <f>WEEKDAY(India_Data[[#This Row],[Order Date]])</f>
        <v>6</v>
      </c>
      <c r="AE1244" t="str">
        <f>IF(OR(India_Data[[#This Row],[Column1]]=1,India_Data[[#This Row],[Column1]]=7),"Weekend","Weekday")</f>
        <v>Weekday</v>
      </c>
      <c r="AF1244" s="15">
        <f>WEEKDAY(India_Data[[#This Row],[Order Date]],2)</f>
        <v>5</v>
      </c>
      <c r="AG1244" s="15" t="str">
        <f>IF(India_Data[[#This Row],[Column3]]&gt;5,"Weekend","weekday")</f>
        <v>weekday</v>
      </c>
    </row>
    <row r="1245" spans="1:33" x14ac:dyDescent="0.35">
      <c r="A1245" s="9">
        <v>1244</v>
      </c>
      <c r="B1245" s="7" t="s">
        <v>880</v>
      </c>
      <c r="C1245" s="7" t="s">
        <v>26</v>
      </c>
      <c r="D1245" s="7" t="s">
        <v>825</v>
      </c>
      <c r="E1245" s="7" t="s">
        <v>826</v>
      </c>
      <c r="F1245" s="7" t="s">
        <v>29</v>
      </c>
      <c r="G1245" s="7" t="s">
        <v>291</v>
      </c>
      <c r="H1245" s="7" t="s">
        <v>63</v>
      </c>
      <c r="I1245" s="7" t="s">
        <v>32</v>
      </c>
      <c r="J1245" s="7" t="s">
        <v>54</v>
      </c>
      <c r="K1245" s="7" t="s">
        <v>881</v>
      </c>
      <c r="L1245" s="7" t="s">
        <v>35</v>
      </c>
      <c r="M1245" s="7" t="s">
        <v>159</v>
      </c>
      <c r="N1245" s="7" t="s">
        <v>882</v>
      </c>
      <c r="O1245" s="7">
        <v>51.36</v>
      </c>
      <c r="P1245" s="7">
        <v>2</v>
      </c>
      <c r="Q1245" s="7">
        <v>-48.3</v>
      </c>
      <c r="R1245" s="7">
        <v>3.76</v>
      </c>
      <c r="S1245" s="7" t="s">
        <v>38</v>
      </c>
      <c r="T1245" s="7">
        <v>620</v>
      </c>
      <c r="U1245" s="7" t="s">
        <v>39</v>
      </c>
      <c r="V1245" s="7" t="s">
        <v>57</v>
      </c>
      <c r="W1245" s="8" t="s">
        <v>41</v>
      </c>
      <c r="X1245" s="3">
        <v>45326</v>
      </c>
      <c r="Y1245" s="4" t="str">
        <f>TEXT(India_Data[[#This Row],[Order Date]],"YYYY")</f>
        <v>2024</v>
      </c>
      <c r="Z1245" s="4" t="str">
        <f>TEXT(India_Data[[#This Row],[Order Date]],"dddd")</f>
        <v>Sunday</v>
      </c>
      <c r="AA1245" s="4" t="str">
        <f>TEXT(India_Data[[#This Row],[Order Date]],"MMMM")</f>
        <v>February</v>
      </c>
      <c r="AB1245" s="4">
        <v>45386</v>
      </c>
      <c r="AC1245" t="str">
        <f>IF(OR(India_Data[[#This Row],[Dayname]]="Sunday",India_Data[[#This Row],[Dayname]]="Saturday"),"Weekend","Weekday")</f>
        <v>Weekend</v>
      </c>
      <c r="AD1245">
        <f>WEEKDAY(India_Data[[#This Row],[Order Date]])</f>
        <v>1</v>
      </c>
      <c r="AE1245" t="str">
        <f>IF(OR(India_Data[[#This Row],[Column1]]=1,India_Data[[#This Row],[Column1]]=7),"Weekend","Weekday")</f>
        <v>Weekend</v>
      </c>
      <c r="AF1245" s="15">
        <f>WEEKDAY(India_Data[[#This Row],[Order Date]],2)</f>
        <v>7</v>
      </c>
      <c r="AG1245" s="15" t="str">
        <f>IF(India_Data[[#This Row],[Column3]]&gt;5,"Weekend","weekday")</f>
        <v>Weekend</v>
      </c>
    </row>
    <row r="1246" spans="1:33" x14ac:dyDescent="0.35">
      <c r="A1246" s="9">
        <v>1245</v>
      </c>
      <c r="B1246" s="7" t="s">
        <v>883</v>
      </c>
      <c r="C1246" s="7" t="s">
        <v>26</v>
      </c>
      <c r="D1246" s="7" t="s">
        <v>884</v>
      </c>
      <c r="E1246" s="7" t="s">
        <v>885</v>
      </c>
      <c r="F1246" s="7" t="s">
        <v>29</v>
      </c>
      <c r="G1246" s="7" t="s">
        <v>45</v>
      </c>
      <c r="H1246" s="7" t="s">
        <v>46</v>
      </c>
      <c r="I1246" s="7" t="s">
        <v>32</v>
      </c>
      <c r="J1246" s="7" t="s">
        <v>47</v>
      </c>
      <c r="K1246" s="7" t="s">
        <v>886</v>
      </c>
      <c r="L1246" s="7" t="s">
        <v>35</v>
      </c>
      <c r="M1246" s="7" t="s">
        <v>105</v>
      </c>
      <c r="N1246" s="7" t="s">
        <v>887</v>
      </c>
      <c r="O1246" s="7">
        <v>40.74</v>
      </c>
      <c r="P1246" s="7">
        <v>2</v>
      </c>
      <c r="Q1246" s="7">
        <v>5.7</v>
      </c>
      <c r="R1246" s="7">
        <v>2.79</v>
      </c>
      <c r="S1246" s="7" t="s">
        <v>38</v>
      </c>
      <c r="T1246" s="7">
        <v>403</v>
      </c>
      <c r="U1246" s="7" t="s">
        <v>39</v>
      </c>
      <c r="V1246" s="7" t="s">
        <v>57</v>
      </c>
      <c r="W1246" s="8" t="s">
        <v>41</v>
      </c>
      <c r="X1246" s="3">
        <v>45500</v>
      </c>
      <c r="Y1246" s="4" t="str">
        <f>TEXT(India_Data[[#This Row],[Order Date]],"YYYY")</f>
        <v>2024</v>
      </c>
      <c r="Z1246" s="4" t="str">
        <f>TEXT(India_Data[[#This Row],[Order Date]],"dddd")</f>
        <v>Saturday</v>
      </c>
      <c r="AA1246" s="4" t="str">
        <f>TEXT(India_Data[[#This Row],[Order Date]],"MMMM")</f>
        <v>July</v>
      </c>
      <c r="AB1246" s="4">
        <v>45502</v>
      </c>
      <c r="AC1246" t="str">
        <f>IF(OR(India_Data[[#This Row],[Dayname]]="Sunday",India_Data[[#This Row],[Dayname]]="Saturday"),"Weekend","Weekday")</f>
        <v>Weekend</v>
      </c>
      <c r="AD1246">
        <f>WEEKDAY(India_Data[[#This Row],[Order Date]])</f>
        <v>7</v>
      </c>
      <c r="AE1246" t="str">
        <f>IF(OR(India_Data[[#This Row],[Column1]]=1,India_Data[[#This Row],[Column1]]=7),"Weekend","Weekday")</f>
        <v>Weekend</v>
      </c>
      <c r="AF1246" s="15">
        <f>WEEKDAY(India_Data[[#This Row],[Order Date]],2)</f>
        <v>6</v>
      </c>
      <c r="AG1246" s="15" t="str">
        <f>IF(India_Data[[#This Row],[Column3]]&gt;5,"Weekend","weekday")</f>
        <v>Weekend</v>
      </c>
    </row>
    <row r="1247" spans="1:33" x14ac:dyDescent="0.35">
      <c r="A1247" s="9">
        <v>1246</v>
      </c>
      <c r="B1247" s="7" t="s">
        <v>1451</v>
      </c>
      <c r="C1247" s="7" t="s">
        <v>26</v>
      </c>
      <c r="D1247" s="7" t="s">
        <v>1452</v>
      </c>
      <c r="E1247" s="7" t="s">
        <v>1453</v>
      </c>
      <c r="F1247" s="7" t="s">
        <v>29</v>
      </c>
      <c r="G1247" s="7" t="s">
        <v>702</v>
      </c>
      <c r="H1247" s="7" t="s">
        <v>252</v>
      </c>
      <c r="I1247" s="7" t="s">
        <v>32</v>
      </c>
      <c r="J1247" s="7" t="s">
        <v>47</v>
      </c>
      <c r="K1247" s="7" t="s">
        <v>1454</v>
      </c>
      <c r="L1247" s="7" t="s">
        <v>35</v>
      </c>
      <c r="M1247" s="7" t="s">
        <v>76</v>
      </c>
      <c r="N1247" s="7" t="s">
        <v>1455</v>
      </c>
      <c r="O1247" s="7">
        <v>17.04</v>
      </c>
      <c r="P1247" s="7">
        <v>1</v>
      </c>
      <c r="Q1247" s="7">
        <v>7.32</v>
      </c>
      <c r="R1247" s="7">
        <v>2.04</v>
      </c>
      <c r="S1247" s="7" t="s">
        <v>38</v>
      </c>
      <c r="T1247" s="7">
        <v>26</v>
      </c>
      <c r="U1247" s="7" t="s">
        <v>39</v>
      </c>
      <c r="V1247" s="7" t="s">
        <v>50</v>
      </c>
      <c r="W1247" s="8" t="s">
        <v>58</v>
      </c>
      <c r="X1247" s="3">
        <v>44285</v>
      </c>
      <c r="Y1247" s="4" t="str">
        <f>TEXT(India_Data[[#This Row],[Order Date]],"YYYY")</f>
        <v>2021</v>
      </c>
      <c r="Z1247" s="4" t="str">
        <f>TEXT(India_Data[[#This Row],[Order Date]],"dddd")</f>
        <v>Tuesday</v>
      </c>
      <c r="AA1247" s="4" t="str">
        <f>TEXT(India_Data[[#This Row],[Order Date]],"MMMM")</f>
        <v>March</v>
      </c>
      <c r="AB1247" s="4">
        <v>44231</v>
      </c>
      <c r="AC1247" t="str">
        <f>IF(OR(India_Data[[#This Row],[Dayname]]="Sunday",India_Data[[#This Row],[Dayname]]="Saturday"),"Weekend","Weekday")</f>
        <v>Weekday</v>
      </c>
      <c r="AD1247">
        <f>WEEKDAY(India_Data[[#This Row],[Order Date]])</f>
        <v>3</v>
      </c>
      <c r="AE1247" t="str">
        <f>IF(OR(India_Data[[#This Row],[Column1]]=1,India_Data[[#This Row],[Column1]]=7),"Weekend","Weekday")</f>
        <v>Weekday</v>
      </c>
      <c r="AF1247" s="15">
        <f>WEEKDAY(India_Data[[#This Row],[Order Date]],2)</f>
        <v>2</v>
      </c>
      <c r="AG1247" s="15" t="str">
        <f>IF(India_Data[[#This Row],[Column3]]&gt;5,"Weekend","weekday")</f>
        <v>weekday</v>
      </c>
    </row>
    <row r="1248" spans="1:33" x14ac:dyDescent="0.35">
      <c r="A1248" s="9">
        <v>1247</v>
      </c>
      <c r="B1248" s="7" t="s">
        <v>904</v>
      </c>
      <c r="C1248" s="7" t="s">
        <v>26</v>
      </c>
      <c r="D1248" s="7" t="s">
        <v>905</v>
      </c>
      <c r="E1248" s="7" t="s">
        <v>906</v>
      </c>
      <c r="F1248" s="7" t="s">
        <v>29</v>
      </c>
      <c r="G1248" s="7" t="s">
        <v>907</v>
      </c>
      <c r="H1248" s="7" t="s">
        <v>757</v>
      </c>
      <c r="I1248" s="7" t="s">
        <v>32</v>
      </c>
      <c r="J1248" s="7" t="s">
        <v>180</v>
      </c>
      <c r="K1248" s="7" t="s">
        <v>1456</v>
      </c>
      <c r="L1248" s="7" t="s">
        <v>35</v>
      </c>
      <c r="M1248" s="7" t="s">
        <v>105</v>
      </c>
      <c r="N1248" s="7" t="s">
        <v>1457</v>
      </c>
      <c r="O1248" s="7">
        <v>13.47</v>
      </c>
      <c r="P1248" s="7">
        <v>1</v>
      </c>
      <c r="Q1248" s="7">
        <v>0.93</v>
      </c>
      <c r="R1248" s="7">
        <v>0.86</v>
      </c>
      <c r="S1248" s="7" t="s">
        <v>38</v>
      </c>
      <c r="T1248" s="7">
        <v>110</v>
      </c>
      <c r="U1248" s="7" t="s">
        <v>39</v>
      </c>
      <c r="V1248" s="7" t="s">
        <v>78</v>
      </c>
      <c r="W1248" s="8" t="s">
        <v>58</v>
      </c>
      <c r="X1248" s="3">
        <v>44250</v>
      </c>
      <c r="Y1248" s="4" t="str">
        <f>TEXT(India_Data[[#This Row],[Order Date]],"YYYY")</f>
        <v>2021</v>
      </c>
      <c r="Z1248" s="4" t="str">
        <f>TEXT(India_Data[[#This Row],[Order Date]],"dddd")</f>
        <v>Tuesday</v>
      </c>
      <c r="AA1248" s="4" t="str">
        <f>TEXT(India_Data[[#This Row],[Order Date]],"MMMM")</f>
        <v>February</v>
      </c>
      <c r="AB1248" s="4">
        <v>44253</v>
      </c>
      <c r="AC1248" t="str">
        <f>IF(OR(India_Data[[#This Row],[Dayname]]="Sunday",India_Data[[#This Row],[Dayname]]="Saturday"),"Weekend","Weekday")</f>
        <v>Weekday</v>
      </c>
      <c r="AD1248">
        <f>WEEKDAY(India_Data[[#This Row],[Order Date]])</f>
        <v>3</v>
      </c>
      <c r="AE1248" t="str">
        <f>IF(OR(India_Data[[#This Row],[Column1]]=1,India_Data[[#This Row],[Column1]]=7),"Weekend","Weekday")</f>
        <v>Weekday</v>
      </c>
      <c r="AF1248" s="15">
        <f>WEEKDAY(India_Data[[#This Row],[Order Date]],2)</f>
        <v>2</v>
      </c>
      <c r="AG1248" s="15" t="str">
        <f>IF(India_Data[[#This Row],[Column3]]&gt;5,"Weekend","weekday")</f>
        <v>weekday</v>
      </c>
    </row>
    <row r="1249" spans="1:33" x14ac:dyDescent="0.35">
      <c r="A1249" s="9">
        <v>1248</v>
      </c>
      <c r="B1249" s="7" t="s">
        <v>1458</v>
      </c>
      <c r="C1249" s="7" t="s">
        <v>26</v>
      </c>
      <c r="D1249" s="7" t="s">
        <v>726</v>
      </c>
      <c r="E1249" s="7" t="s">
        <v>727</v>
      </c>
      <c r="F1249" s="7" t="s">
        <v>29</v>
      </c>
      <c r="G1249" s="7" t="s">
        <v>89</v>
      </c>
      <c r="H1249" s="7" t="s">
        <v>512</v>
      </c>
      <c r="I1249" s="7" t="s">
        <v>32</v>
      </c>
      <c r="J1249" s="7" t="s">
        <v>180</v>
      </c>
      <c r="K1249" s="7" t="s">
        <v>1459</v>
      </c>
      <c r="L1249" s="7" t="s">
        <v>35</v>
      </c>
      <c r="M1249" s="7" t="s">
        <v>275</v>
      </c>
      <c r="N1249" s="7" t="s">
        <v>1460</v>
      </c>
      <c r="O1249" s="7">
        <v>539.04</v>
      </c>
      <c r="P1249" s="7">
        <v>1</v>
      </c>
      <c r="Q1249" s="7">
        <v>183.27</v>
      </c>
      <c r="R1249" s="7">
        <v>22.77</v>
      </c>
      <c r="S1249" s="7" t="s">
        <v>38</v>
      </c>
      <c r="T1249" s="7">
        <v>464</v>
      </c>
      <c r="U1249" s="7" t="s">
        <v>39</v>
      </c>
      <c r="V1249" s="7" t="s">
        <v>57</v>
      </c>
      <c r="W1249" s="8" t="s">
        <v>58</v>
      </c>
      <c r="X1249" s="3">
        <v>44863</v>
      </c>
      <c r="Y1249" s="4" t="str">
        <f>TEXT(India_Data[[#This Row],[Order Date]],"YYYY")</f>
        <v>2022</v>
      </c>
      <c r="Z1249" s="4" t="str">
        <f>TEXT(India_Data[[#This Row],[Order Date]],"dddd")</f>
        <v>Saturday</v>
      </c>
      <c r="AA1249" s="4" t="str">
        <f>TEXT(India_Data[[#This Row],[Order Date]],"MMMM")</f>
        <v>October</v>
      </c>
      <c r="AB1249" s="4">
        <v>44603</v>
      </c>
      <c r="AC1249" t="str">
        <f>IF(OR(India_Data[[#This Row],[Dayname]]="Sunday",India_Data[[#This Row],[Dayname]]="Saturday"),"Weekend","Weekday")</f>
        <v>Weekend</v>
      </c>
      <c r="AD1249">
        <f>WEEKDAY(India_Data[[#This Row],[Order Date]])</f>
        <v>7</v>
      </c>
      <c r="AE1249" t="str">
        <f>IF(OR(India_Data[[#This Row],[Column1]]=1,India_Data[[#This Row],[Column1]]=7),"Weekend","Weekday")</f>
        <v>Weekend</v>
      </c>
      <c r="AF1249" s="15">
        <f>WEEKDAY(India_Data[[#This Row],[Order Date]],2)</f>
        <v>6</v>
      </c>
      <c r="AG1249" s="15" t="str">
        <f>IF(India_Data[[#This Row],[Column3]]&gt;5,"Weekend","weekday")</f>
        <v>Weekend</v>
      </c>
    </row>
    <row r="1250" spans="1:33" x14ac:dyDescent="0.35">
      <c r="A1250" s="9">
        <v>1249</v>
      </c>
      <c r="B1250" s="7" t="s">
        <v>497</v>
      </c>
      <c r="C1250" s="7" t="s">
        <v>26</v>
      </c>
      <c r="D1250" s="7" t="s">
        <v>498</v>
      </c>
      <c r="E1250" s="7" t="s">
        <v>499</v>
      </c>
      <c r="F1250" s="7" t="s">
        <v>29</v>
      </c>
      <c r="G1250" s="7" t="s">
        <v>500</v>
      </c>
      <c r="H1250" s="7" t="s">
        <v>53</v>
      </c>
      <c r="I1250" s="7" t="s">
        <v>32</v>
      </c>
      <c r="J1250" s="7" t="s">
        <v>54</v>
      </c>
      <c r="K1250" s="7" t="s">
        <v>48</v>
      </c>
      <c r="L1250" s="7" t="s">
        <v>35</v>
      </c>
      <c r="M1250" s="7" t="s">
        <v>36</v>
      </c>
      <c r="N1250" s="7" t="s">
        <v>49</v>
      </c>
      <c r="O1250" s="7">
        <v>45.99</v>
      </c>
      <c r="P1250" s="7">
        <v>3</v>
      </c>
      <c r="Q1250" s="7">
        <v>13.32</v>
      </c>
      <c r="R1250" s="7">
        <v>2.56</v>
      </c>
      <c r="S1250" s="7" t="s">
        <v>38</v>
      </c>
      <c r="T1250" s="7">
        <v>439</v>
      </c>
      <c r="U1250" s="7" t="s">
        <v>39</v>
      </c>
      <c r="V1250" s="7" t="s">
        <v>78</v>
      </c>
      <c r="W1250" s="8" t="s">
        <v>41</v>
      </c>
      <c r="X1250" s="3">
        <v>45328</v>
      </c>
      <c r="Y1250" s="4" t="str">
        <f>TEXT(India_Data[[#This Row],[Order Date]],"YYYY")</f>
        <v>2024</v>
      </c>
      <c r="Z1250" s="4" t="str">
        <f>TEXT(India_Data[[#This Row],[Order Date]],"dddd")</f>
        <v>Tuesday</v>
      </c>
      <c r="AA1250" s="4" t="str">
        <f>TEXT(India_Data[[#This Row],[Order Date]],"MMMM")</f>
        <v>February</v>
      </c>
      <c r="AB1250" s="4">
        <v>45388</v>
      </c>
      <c r="AC1250" t="str">
        <f>IF(OR(India_Data[[#This Row],[Dayname]]="Sunday",India_Data[[#This Row],[Dayname]]="Saturday"),"Weekend","Weekday")</f>
        <v>Weekday</v>
      </c>
      <c r="AD1250">
        <f>WEEKDAY(India_Data[[#This Row],[Order Date]])</f>
        <v>3</v>
      </c>
      <c r="AE1250" t="str">
        <f>IF(OR(India_Data[[#This Row],[Column1]]=1,India_Data[[#This Row],[Column1]]=7),"Weekend","Weekday")</f>
        <v>Weekday</v>
      </c>
      <c r="AF1250" s="15">
        <f>WEEKDAY(India_Data[[#This Row],[Order Date]],2)</f>
        <v>2</v>
      </c>
      <c r="AG1250" s="15" t="str">
        <f>IF(India_Data[[#This Row],[Column3]]&gt;5,"Weekend","weekday")</f>
        <v>weekday</v>
      </c>
    </row>
    <row r="1251" spans="1:33" x14ac:dyDescent="0.35">
      <c r="A1251" s="9">
        <v>1250</v>
      </c>
      <c r="B1251" s="7" t="s">
        <v>501</v>
      </c>
      <c r="C1251" s="7" t="s">
        <v>26</v>
      </c>
      <c r="D1251" s="7" t="s">
        <v>502</v>
      </c>
      <c r="E1251" s="7" t="s">
        <v>503</v>
      </c>
      <c r="F1251" s="7" t="s">
        <v>29</v>
      </c>
      <c r="G1251" s="7" t="s">
        <v>30</v>
      </c>
      <c r="H1251" s="7" t="s">
        <v>31</v>
      </c>
      <c r="I1251" s="7" t="s">
        <v>32</v>
      </c>
      <c r="J1251" s="7" t="s">
        <v>33</v>
      </c>
      <c r="K1251" s="7" t="s">
        <v>504</v>
      </c>
      <c r="L1251" s="7" t="s">
        <v>35</v>
      </c>
      <c r="M1251" s="7" t="s">
        <v>98</v>
      </c>
      <c r="N1251" s="7" t="s">
        <v>505</v>
      </c>
      <c r="O1251" s="7">
        <v>129.15</v>
      </c>
      <c r="P1251" s="7">
        <v>3</v>
      </c>
      <c r="Q1251" s="7">
        <v>23.22</v>
      </c>
      <c r="R1251" s="7">
        <v>12.47</v>
      </c>
      <c r="S1251" s="7" t="s">
        <v>38</v>
      </c>
      <c r="T1251" s="7">
        <v>84</v>
      </c>
      <c r="U1251" s="7" t="s">
        <v>39</v>
      </c>
      <c r="V1251" s="7" t="s">
        <v>50</v>
      </c>
      <c r="W1251" s="8" t="s">
        <v>58</v>
      </c>
      <c r="X1251" s="3">
        <v>44263</v>
      </c>
      <c r="Y1251" s="4" t="str">
        <f>TEXT(India_Data[[#This Row],[Order Date]],"YYYY")</f>
        <v>2021</v>
      </c>
      <c r="Z1251" s="4" t="str">
        <f>TEXT(India_Data[[#This Row],[Order Date]],"dddd")</f>
        <v>Monday</v>
      </c>
      <c r="AA1251" s="4" t="str">
        <f>TEXT(India_Data[[#This Row],[Order Date]],"MMMM")</f>
        <v>March</v>
      </c>
      <c r="AB1251" s="4">
        <v>44355</v>
      </c>
      <c r="AC1251" t="str">
        <f>IF(OR(India_Data[[#This Row],[Dayname]]="Sunday",India_Data[[#This Row],[Dayname]]="Saturday"),"Weekend","Weekday")</f>
        <v>Weekday</v>
      </c>
      <c r="AD1251">
        <f>WEEKDAY(India_Data[[#This Row],[Order Date]])</f>
        <v>2</v>
      </c>
      <c r="AE1251" t="str">
        <f>IF(OR(India_Data[[#This Row],[Column1]]=1,India_Data[[#This Row],[Column1]]=7),"Weekend","Weekday")</f>
        <v>Weekday</v>
      </c>
      <c r="AF1251" s="15">
        <f>WEEKDAY(India_Data[[#This Row],[Order Date]],2)</f>
        <v>1</v>
      </c>
      <c r="AG1251" s="15" t="str">
        <f>IF(India_Data[[#This Row],[Column3]]&gt;5,"Weekend","weekday")</f>
        <v>weekday</v>
      </c>
    </row>
    <row r="1252" spans="1:33" x14ac:dyDescent="0.35">
      <c r="A1252" s="9">
        <v>1251</v>
      </c>
      <c r="B1252" s="7" t="s">
        <v>506</v>
      </c>
      <c r="C1252" s="7" t="s">
        <v>26</v>
      </c>
      <c r="D1252" s="7" t="s">
        <v>258</v>
      </c>
      <c r="E1252" s="7" t="s">
        <v>259</v>
      </c>
      <c r="F1252" s="7" t="s">
        <v>29</v>
      </c>
      <c r="G1252" s="7" t="s">
        <v>507</v>
      </c>
      <c r="H1252" s="7" t="s">
        <v>312</v>
      </c>
      <c r="I1252" s="7" t="s">
        <v>32</v>
      </c>
      <c r="J1252" s="7" t="s">
        <v>180</v>
      </c>
      <c r="K1252" s="7" t="s">
        <v>125</v>
      </c>
      <c r="L1252" s="7" t="s">
        <v>35</v>
      </c>
      <c r="M1252" s="7" t="s">
        <v>105</v>
      </c>
      <c r="N1252" s="7" t="s">
        <v>126</v>
      </c>
      <c r="O1252" s="7">
        <v>54.36</v>
      </c>
      <c r="P1252" s="7">
        <v>3</v>
      </c>
      <c r="Q1252" s="7">
        <v>20.07</v>
      </c>
      <c r="R1252" s="7">
        <v>4.72</v>
      </c>
      <c r="S1252" s="7" t="s">
        <v>38</v>
      </c>
      <c r="T1252" s="7">
        <v>485</v>
      </c>
      <c r="U1252" s="7" t="s">
        <v>39</v>
      </c>
      <c r="V1252" s="7" t="s">
        <v>57</v>
      </c>
      <c r="W1252" s="8" t="s">
        <v>41</v>
      </c>
      <c r="X1252" s="3">
        <v>44263</v>
      </c>
      <c r="Y1252" s="4" t="str">
        <f>TEXT(India_Data[[#This Row],[Order Date]],"YYYY")</f>
        <v>2021</v>
      </c>
      <c r="Z1252" s="4" t="str">
        <f>TEXT(India_Data[[#This Row],[Order Date]],"dddd")</f>
        <v>Monday</v>
      </c>
      <c r="AA1252" s="4" t="str">
        <f>TEXT(India_Data[[#This Row],[Order Date]],"MMMM")</f>
        <v>March</v>
      </c>
      <c r="AB1252" s="4">
        <v>44355</v>
      </c>
      <c r="AC1252" t="str">
        <f>IF(OR(India_Data[[#This Row],[Dayname]]="Sunday",India_Data[[#This Row],[Dayname]]="Saturday"),"Weekend","Weekday")</f>
        <v>Weekday</v>
      </c>
      <c r="AD1252">
        <f>WEEKDAY(India_Data[[#This Row],[Order Date]])</f>
        <v>2</v>
      </c>
      <c r="AE1252" t="str">
        <f>IF(OR(India_Data[[#This Row],[Column1]]=1,India_Data[[#This Row],[Column1]]=7),"Weekend","Weekday")</f>
        <v>Weekday</v>
      </c>
      <c r="AF1252" s="15">
        <f>WEEKDAY(India_Data[[#This Row],[Order Date]],2)</f>
        <v>1</v>
      </c>
      <c r="AG1252" s="15" t="str">
        <f>IF(India_Data[[#This Row],[Column3]]&gt;5,"Weekend","weekday")</f>
        <v>weekday</v>
      </c>
    </row>
    <row r="1253" spans="1:33" x14ac:dyDescent="0.35">
      <c r="A1253" s="9">
        <v>1252</v>
      </c>
      <c r="B1253" s="7" t="s">
        <v>1461</v>
      </c>
      <c r="C1253" s="7" t="s">
        <v>26</v>
      </c>
      <c r="D1253" s="7" t="s">
        <v>1462</v>
      </c>
      <c r="E1253" s="7" t="s">
        <v>1463</v>
      </c>
      <c r="F1253" s="7" t="s">
        <v>29</v>
      </c>
      <c r="G1253" s="7" t="s">
        <v>1464</v>
      </c>
      <c r="H1253" s="7" t="s">
        <v>63</v>
      </c>
      <c r="I1253" s="7" t="s">
        <v>32</v>
      </c>
      <c r="J1253" s="7" t="s">
        <v>54</v>
      </c>
      <c r="K1253" s="7" t="s">
        <v>1465</v>
      </c>
      <c r="L1253" s="7" t="s">
        <v>35</v>
      </c>
      <c r="M1253" s="7" t="s">
        <v>145</v>
      </c>
      <c r="N1253" s="7" t="s">
        <v>1466</v>
      </c>
      <c r="O1253" s="7">
        <v>240</v>
      </c>
      <c r="P1253" s="7">
        <v>5</v>
      </c>
      <c r="Q1253" s="7">
        <v>2.4</v>
      </c>
      <c r="R1253" s="7">
        <v>1.36</v>
      </c>
      <c r="S1253" s="7" t="s">
        <v>38</v>
      </c>
      <c r="T1253" s="7">
        <v>342</v>
      </c>
      <c r="U1253" s="7" t="s">
        <v>39</v>
      </c>
      <c r="V1253" s="7" t="s">
        <v>40</v>
      </c>
      <c r="W1253" s="8" t="s">
        <v>58</v>
      </c>
      <c r="X1253" s="3">
        <v>44871</v>
      </c>
      <c r="Y1253" s="4" t="str">
        <f>TEXT(India_Data[[#This Row],[Order Date]],"YYYY")</f>
        <v>2022</v>
      </c>
      <c r="Z1253" s="4" t="str">
        <f>TEXT(India_Data[[#This Row],[Order Date]],"dddd")</f>
        <v>Sunday</v>
      </c>
      <c r="AA1253" s="4" t="str">
        <f>TEXT(India_Data[[#This Row],[Order Date]],"MMMM")</f>
        <v>November</v>
      </c>
      <c r="AB1253" s="4">
        <v>44727</v>
      </c>
      <c r="AC1253" t="str">
        <f>IF(OR(India_Data[[#This Row],[Dayname]]="Sunday",India_Data[[#This Row],[Dayname]]="Saturday"),"Weekend","Weekday")</f>
        <v>Weekend</v>
      </c>
      <c r="AD1253">
        <f>WEEKDAY(India_Data[[#This Row],[Order Date]])</f>
        <v>1</v>
      </c>
      <c r="AE1253" t="str">
        <f>IF(OR(India_Data[[#This Row],[Column1]]=1,India_Data[[#This Row],[Column1]]=7),"Weekend","Weekday")</f>
        <v>Weekend</v>
      </c>
      <c r="AF1253" s="15">
        <f>WEEKDAY(India_Data[[#This Row],[Order Date]],2)</f>
        <v>7</v>
      </c>
      <c r="AG1253" s="15" t="str">
        <f>IF(India_Data[[#This Row],[Column3]]&gt;5,"Weekend","weekday")</f>
        <v>Weekend</v>
      </c>
    </row>
    <row r="1254" spans="1:33" x14ac:dyDescent="0.35">
      <c r="A1254" s="9">
        <v>1253</v>
      </c>
      <c r="B1254" s="7" t="s">
        <v>1467</v>
      </c>
      <c r="C1254" s="7" t="s">
        <v>26</v>
      </c>
      <c r="D1254" s="7" t="s">
        <v>1468</v>
      </c>
      <c r="E1254" s="7" t="s">
        <v>1469</v>
      </c>
      <c r="F1254" s="7" t="s">
        <v>29</v>
      </c>
      <c r="G1254" s="7" t="s">
        <v>877</v>
      </c>
      <c r="H1254" s="7" t="s">
        <v>563</v>
      </c>
      <c r="I1254" s="7" t="s">
        <v>32</v>
      </c>
      <c r="J1254" s="7" t="s">
        <v>54</v>
      </c>
      <c r="K1254" s="7" t="s">
        <v>986</v>
      </c>
      <c r="L1254" s="7" t="s">
        <v>35</v>
      </c>
      <c r="M1254" s="7" t="s">
        <v>76</v>
      </c>
      <c r="N1254" s="7" t="s">
        <v>987</v>
      </c>
      <c r="O1254" s="7">
        <v>68.400000000000006</v>
      </c>
      <c r="P1254" s="7">
        <v>6</v>
      </c>
      <c r="Q1254" s="7">
        <v>1.26</v>
      </c>
      <c r="R1254" s="7">
        <v>6.12</v>
      </c>
      <c r="S1254" s="7" t="s">
        <v>38</v>
      </c>
      <c r="T1254" s="7">
        <v>664</v>
      </c>
      <c r="U1254" s="7" t="s">
        <v>39</v>
      </c>
      <c r="V1254" s="7" t="s">
        <v>50</v>
      </c>
      <c r="W1254" s="8" t="s">
        <v>58</v>
      </c>
      <c r="X1254" s="3">
        <v>45305</v>
      </c>
      <c r="Y1254" s="4" t="str">
        <f>TEXT(India_Data[[#This Row],[Order Date]],"YYYY")</f>
        <v>2024</v>
      </c>
      <c r="Z1254" s="4" t="str">
        <f>TEXT(India_Data[[#This Row],[Order Date]],"dddd")</f>
        <v>Sunday</v>
      </c>
      <c r="AA1254" s="4" t="str">
        <f>TEXT(India_Data[[#This Row],[Order Date]],"MMMM")</f>
        <v>January</v>
      </c>
      <c r="AB1254" s="4">
        <v>45307</v>
      </c>
      <c r="AC1254" t="str">
        <f>IF(OR(India_Data[[#This Row],[Dayname]]="Sunday",India_Data[[#This Row],[Dayname]]="Saturday"),"Weekend","Weekday")</f>
        <v>Weekend</v>
      </c>
      <c r="AD1254">
        <f>WEEKDAY(India_Data[[#This Row],[Order Date]])</f>
        <v>1</v>
      </c>
      <c r="AE1254" t="str">
        <f>IF(OR(India_Data[[#This Row],[Column1]]=1,India_Data[[#This Row],[Column1]]=7),"Weekend","Weekday")</f>
        <v>Weekend</v>
      </c>
      <c r="AF1254" s="15">
        <f>WEEKDAY(India_Data[[#This Row],[Order Date]],2)</f>
        <v>7</v>
      </c>
      <c r="AG1254" s="15" t="str">
        <f>IF(India_Data[[#This Row],[Column3]]&gt;5,"Weekend","weekday")</f>
        <v>Weekend</v>
      </c>
    </row>
    <row r="1255" spans="1:33" x14ac:dyDescent="0.35">
      <c r="A1255" s="9">
        <v>1254</v>
      </c>
      <c r="B1255" s="7" t="s">
        <v>1470</v>
      </c>
      <c r="C1255" s="7" t="s">
        <v>26</v>
      </c>
      <c r="D1255" s="7" t="s">
        <v>1387</v>
      </c>
      <c r="E1255" s="7" t="s">
        <v>1388</v>
      </c>
      <c r="F1255" s="7" t="s">
        <v>29</v>
      </c>
      <c r="G1255" s="7" t="s">
        <v>1471</v>
      </c>
      <c r="H1255" s="7" t="s">
        <v>31</v>
      </c>
      <c r="I1255" s="7" t="s">
        <v>32</v>
      </c>
      <c r="J1255" s="7" t="s">
        <v>33</v>
      </c>
      <c r="K1255" s="7" t="s">
        <v>1472</v>
      </c>
      <c r="L1255" s="7" t="s">
        <v>35</v>
      </c>
      <c r="M1255" s="7" t="s">
        <v>98</v>
      </c>
      <c r="N1255" s="7" t="s">
        <v>1473</v>
      </c>
      <c r="O1255" s="7">
        <v>286.47000000000003</v>
      </c>
      <c r="P1255" s="7">
        <v>9</v>
      </c>
      <c r="Q1255" s="7">
        <v>117.45</v>
      </c>
      <c r="R1255" s="7">
        <v>16.84</v>
      </c>
      <c r="S1255" s="7" t="s">
        <v>38</v>
      </c>
      <c r="T1255" s="7">
        <v>726</v>
      </c>
      <c r="U1255" s="7" t="s">
        <v>39</v>
      </c>
      <c r="V1255" s="7" t="s">
        <v>78</v>
      </c>
      <c r="W1255" s="8" t="s">
        <v>41</v>
      </c>
      <c r="X1255" s="3">
        <v>44954</v>
      </c>
      <c r="Y1255" s="4" t="str">
        <f>TEXT(India_Data[[#This Row],[Order Date]],"YYYY")</f>
        <v>2023</v>
      </c>
      <c r="Z1255" s="4" t="str">
        <f>TEXT(India_Data[[#This Row],[Order Date]],"dddd")</f>
        <v>Saturday</v>
      </c>
      <c r="AA1255" s="4" t="str">
        <f>TEXT(India_Data[[#This Row],[Order Date]],"MMMM")</f>
        <v>January</v>
      </c>
      <c r="AB1255" s="4">
        <v>44959</v>
      </c>
      <c r="AC1255" t="str">
        <f>IF(OR(India_Data[[#This Row],[Dayname]]="Sunday",India_Data[[#This Row],[Dayname]]="Saturday"),"Weekend","Weekday")</f>
        <v>Weekend</v>
      </c>
      <c r="AD1255">
        <f>WEEKDAY(India_Data[[#This Row],[Order Date]])</f>
        <v>7</v>
      </c>
      <c r="AE1255" t="str">
        <f>IF(OR(India_Data[[#This Row],[Column1]]=1,India_Data[[#This Row],[Column1]]=7),"Weekend","Weekday")</f>
        <v>Weekend</v>
      </c>
      <c r="AF1255" s="15">
        <f>WEEKDAY(India_Data[[#This Row],[Order Date]],2)</f>
        <v>6</v>
      </c>
      <c r="AG1255" s="15" t="str">
        <f>IF(India_Data[[#This Row],[Column3]]&gt;5,"Weekend","weekday")</f>
        <v>Weekend</v>
      </c>
    </row>
    <row r="1256" spans="1:33" x14ac:dyDescent="0.35">
      <c r="A1256" s="9">
        <v>1255</v>
      </c>
      <c r="B1256" s="7" t="s">
        <v>515</v>
      </c>
      <c r="C1256" s="7" t="s">
        <v>26</v>
      </c>
      <c r="D1256" s="7" t="s">
        <v>516</v>
      </c>
      <c r="E1256" s="7" t="s">
        <v>517</v>
      </c>
      <c r="F1256" s="7" t="s">
        <v>110</v>
      </c>
      <c r="G1256" s="7" t="s">
        <v>518</v>
      </c>
      <c r="H1256" s="7" t="s">
        <v>312</v>
      </c>
      <c r="I1256" s="7" t="s">
        <v>32</v>
      </c>
      <c r="J1256" s="7" t="s">
        <v>180</v>
      </c>
      <c r="K1256" s="7" t="s">
        <v>1161</v>
      </c>
      <c r="L1256" s="7" t="s">
        <v>35</v>
      </c>
      <c r="M1256" s="7" t="s">
        <v>145</v>
      </c>
      <c r="N1256" s="7" t="s">
        <v>1162</v>
      </c>
      <c r="O1256" s="7">
        <v>642</v>
      </c>
      <c r="P1256" s="7">
        <v>5</v>
      </c>
      <c r="Q1256" s="7">
        <v>179.7</v>
      </c>
      <c r="R1256" s="7">
        <v>59.41</v>
      </c>
      <c r="S1256" s="7" t="s">
        <v>38</v>
      </c>
      <c r="T1256" s="7">
        <v>266</v>
      </c>
      <c r="U1256" s="7" t="s">
        <v>39</v>
      </c>
      <c r="V1256" s="7" t="s">
        <v>57</v>
      </c>
      <c r="W1256" s="8" t="s">
        <v>41</v>
      </c>
      <c r="X1256" s="3">
        <v>45434</v>
      </c>
      <c r="Y1256" s="4" t="str">
        <f>TEXT(India_Data[[#This Row],[Order Date]],"YYYY")</f>
        <v>2024</v>
      </c>
      <c r="Z1256" s="4" t="str">
        <f>TEXT(India_Data[[#This Row],[Order Date]],"dddd")</f>
        <v>Wednesday</v>
      </c>
      <c r="AA1256" s="4" t="str">
        <f>TEXT(India_Data[[#This Row],[Order Date]],"MMMM")</f>
        <v>May</v>
      </c>
      <c r="AB1256" s="4">
        <v>45437</v>
      </c>
      <c r="AC1256" t="str">
        <f>IF(OR(India_Data[[#This Row],[Dayname]]="Sunday",India_Data[[#This Row],[Dayname]]="Saturday"),"Weekend","Weekday")</f>
        <v>Weekday</v>
      </c>
      <c r="AD1256">
        <f>WEEKDAY(India_Data[[#This Row],[Order Date]])</f>
        <v>4</v>
      </c>
      <c r="AE1256" t="str">
        <f>IF(OR(India_Data[[#This Row],[Column1]]=1,India_Data[[#This Row],[Column1]]=7),"Weekend","Weekday")</f>
        <v>Weekday</v>
      </c>
      <c r="AF1256" s="15">
        <f>WEEKDAY(India_Data[[#This Row],[Order Date]],2)</f>
        <v>3</v>
      </c>
      <c r="AG1256" s="15" t="str">
        <f>IF(India_Data[[#This Row],[Column3]]&gt;5,"Weekend","weekday")</f>
        <v>weekday</v>
      </c>
    </row>
    <row r="1257" spans="1:33" x14ac:dyDescent="0.35">
      <c r="A1257" s="9">
        <v>1256</v>
      </c>
      <c r="B1257" s="7" t="s">
        <v>1163</v>
      </c>
      <c r="C1257" s="7" t="s">
        <v>26</v>
      </c>
      <c r="D1257" s="7" t="s">
        <v>839</v>
      </c>
      <c r="E1257" s="7" t="s">
        <v>840</v>
      </c>
      <c r="F1257" s="7" t="s">
        <v>110</v>
      </c>
      <c r="G1257" s="7" t="s">
        <v>449</v>
      </c>
      <c r="H1257" s="7" t="s">
        <v>136</v>
      </c>
      <c r="I1257" s="7" t="s">
        <v>32</v>
      </c>
      <c r="J1257" s="7" t="s">
        <v>54</v>
      </c>
      <c r="K1257" s="7" t="s">
        <v>1164</v>
      </c>
      <c r="L1257" s="7" t="s">
        <v>35</v>
      </c>
      <c r="M1257" s="7" t="s">
        <v>36</v>
      </c>
      <c r="N1257" s="7" t="s">
        <v>1165</v>
      </c>
      <c r="O1257" s="7">
        <v>257.25</v>
      </c>
      <c r="P1257" s="7">
        <v>5</v>
      </c>
      <c r="Q1257" s="7">
        <v>69.45</v>
      </c>
      <c r="R1257" s="7">
        <v>16.66</v>
      </c>
      <c r="S1257" s="7" t="s">
        <v>38</v>
      </c>
      <c r="T1257" s="7">
        <v>267</v>
      </c>
      <c r="U1257" s="7" t="s">
        <v>39</v>
      </c>
      <c r="V1257" s="7" t="s">
        <v>40</v>
      </c>
      <c r="W1257" s="8" t="s">
        <v>58</v>
      </c>
      <c r="X1257" s="3">
        <v>44706</v>
      </c>
      <c r="Y1257" s="4" t="str">
        <f>TEXT(India_Data[[#This Row],[Order Date]],"YYYY")</f>
        <v>2022</v>
      </c>
      <c r="Z1257" s="4" t="str">
        <f>TEXT(India_Data[[#This Row],[Order Date]],"dddd")</f>
        <v>Wednesday</v>
      </c>
      <c r="AA1257" s="4" t="str">
        <f>TEXT(India_Data[[#This Row],[Order Date]],"MMMM")</f>
        <v>May</v>
      </c>
      <c r="AB1257" s="4">
        <v>44709</v>
      </c>
      <c r="AC1257" t="str">
        <f>IF(OR(India_Data[[#This Row],[Dayname]]="Sunday",India_Data[[#This Row],[Dayname]]="Saturday"),"Weekend","Weekday")</f>
        <v>Weekday</v>
      </c>
      <c r="AD1257">
        <f>WEEKDAY(India_Data[[#This Row],[Order Date]])</f>
        <v>4</v>
      </c>
      <c r="AE1257" t="str">
        <f>IF(OR(India_Data[[#This Row],[Column1]]=1,India_Data[[#This Row],[Column1]]=7),"Weekend","Weekday")</f>
        <v>Weekday</v>
      </c>
      <c r="AF1257" s="15">
        <f>WEEKDAY(India_Data[[#This Row],[Order Date]],2)</f>
        <v>3</v>
      </c>
      <c r="AG1257" s="15" t="str">
        <f>IF(India_Data[[#This Row],[Column3]]&gt;5,"Weekend","weekday")</f>
        <v>weekday</v>
      </c>
    </row>
    <row r="1258" spans="1:33" x14ac:dyDescent="0.35">
      <c r="A1258" s="9">
        <v>1257</v>
      </c>
      <c r="B1258" s="7" t="s">
        <v>1166</v>
      </c>
      <c r="C1258" s="7" t="s">
        <v>26</v>
      </c>
      <c r="D1258" s="7" t="s">
        <v>1167</v>
      </c>
      <c r="E1258" s="7" t="s">
        <v>1168</v>
      </c>
      <c r="F1258" s="7" t="s">
        <v>110</v>
      </c>
      <c r="G1258" s="7" t="s">
        <v>260</v>
      </c>
      <c r="H1258" s="7" t="s">
        <v>260</v>
      </c>
      <c r="I1258" s="7" t="s">
        <v>32</v>
      </c>
      <c r="J1258" s="7" t="s">
        <v>33</v>
      </c>
      <c r="K1258" s="7" t="s">
        <v>1169</v>
      </c>
      <c r="L1258" s="7" t="s">
        <v>35</v>
      </c>
      <c r="M1258" s="7" t="s">
        <v>91</v>
      </c>
      <c r="N1258" s="7" t="s">
        <v>965</v>
      </c>
      <c r="O1258" s="7">
        <v>55.92</v>
      </c>
      <c r="P1258" s="7">
        <v>4</v>
      </c>
      <c r="Q1258" s="7">
        <v>27.96</v>
      </c>
      <c r="R1258" s="7">
        <v>1.31</v>
      </c>
      <c r="S1258" s="7" t="s">
        <v>38</v>
      </c>
      <c r="T1258" s="7">
        <v>118</v>
      </c>
      <c r="U1258" s="7" t="s">
        <v>39</v>
      </c>
      <c r="V1258" s="7" t="s">
        <v>78</v>
      </c>
      <c r="W1258" s="8" t="s">
        <v>41</v>
      </c>
      <c r="X1258" s="3">
        <v>44706</v>
      </c>
      <c r="Y1258" s="4" t="str">
        <f>TEXT(India_Data[[#This Row],[Order Date]],"YYYY")</f>
        <v>2022</v>
      </c>
      <c r="Z1258" s="4" t="str">
        <f>TEXT(India_Data[[#This Row],[Order Date]],"dddd")</f>
        <v>Wednesday</v>
      </c>
      <c r="AA1258" s="4" t="str">
        <f>TEXT(India_Data[[#This Row],[Order Date]],"MMMM")</f>
        <v>May</v>
      </c>
      <c r="AB1258" s="4">
        <v>44709</v>
      </c>
      <c r="AC1258" t="str">
        <f>IF(OR(India_Data[[#This Row],[Dayname]]="Sunday",India_Data[[#This Row],[Dayname]]="Saturday"),"Weekend","Weekday")</f>
        <v>Weekday</v>
      </c>
      <c r="AD1258">
        <f>WEEKDAY(India_Data[[#This Row],[Order Date]])</f>
        <v>4</v>
      </c>
      <c r="AE1258" t="str">
        <f>IF(OR(India_Data[[#This Row],[Column1]]=1,India_Data[[#This Row],[Column1]]=7),"Weekend","Weekday")</f>
        <v>Weekday</v>
      </c>
      <c r="AF1258" s="15">
        <f>WEEKDAY(India_Data[[#This Row],[Order Date]],2)</f>
        <v>3</v>
      </c>
      <c r="AG1258" s="15" t="str">
        <f>IF(India_Data[[#This Row],[Column3]]&gt;5,"Weekend","weekday")</f>
        <v>weekday</v>
      </c>
    </row>
    <row r="1259" spans="1:33" x14ac:dyDescent="0.35">
      <c r="A1259" s="9">
        <v>1258</v>
      </c>
      <c r="B1259" s="7" t="s">
        <v>508</v>
      </c>
      <c r="C1259" s="7" t="s">
        <v>26</v>
      </c>
      <c r="D1259" s="7" t="s">
        <v>509</v>
      </c>
      <c r="E1259" s="7" t="s">
        <v>510</v>
      </c>
      <c r="F1259" s="7" t="s">
        <v>110</v>
      </c>
      <c r="G1259" s="7" t="s">
        <v>511</v>
      </c>
      <c r="H1259" s="7" t="s">
        <v>512</v>
      </c>
      <c r="I1259" s="7" t="s">
        <v>32</v>
      </c>
      <c r="J1259" s="7" t="s">
        <v>180</v>
      </c>
      <c r="K1259" s="7" t="s">
        <v>513</v>
      </c>
      <c r="L1259" s="7" t="s">
        <v>35</v>
      </c>
      <c r="M1259" s="7" t="s">
        <v>98</v>
      </c>
      <c r="N1259" s="7" t="s">
        <v>514</v>
      </c>
      <c r="O1259" s="7">
        <v>54.99</v>
      </c>
      <c r="P1259" s="7">
        <v>3</v>
      </c>
      <c r="Q1259" s="7">
        <v>4.32</v>
      </c>
      <c r="R1259" s="7">
        <v>2.88</v>
      </c>
      <c r="S1259" s="7" t="s">
        <v>38</v>
      </c>
      <c r="T1259" s="7">
        <v>410</v>
      </c>
      <c r="U1259" s="7" t="s">
        <v>39</v>
      </c>
      <c r="V1259" s="7" t="s">
        <v>78</v>
      </c>
      <c r="W1259" s="8" t="s">
        <v>58</v>
      </c>
      <c r="X1259" s="3">
        <v>45372</v>
      </c>
      <c r="Y1259" s="4" t="str">
        <f>TEXT(India_Data[[#This Row],[Order Date]],"YYYY")</f>
        <v>2024</v>
      </c>
      <c r="Z1259" s="4" t="str">
        <f>TEXT(India_Data[[#This Row],[Order Date]],"dddd")</f>
        <v>Thursday</v>
      </c>
      <c r="AA1259" s="4" t="str">
        <f>TEXT(India_Data[[#This Row],[Order Date]],"MMMM")</f>
        <v>March</v>
      </c>
      <c r="AB1259" s="4">
        <v>45375</v>
      </c>
      <c r="AC1259" t="str">
        <f>IF(OR(India_Data[[#This Row],[Dayname]]="Sunday",India_Data[[#This Row],[Dayname]]="Saturday"),"Weekend","Weekday")</f>
        <v>Weekday</v>
      </c>
      <c r="AD1259">
        <f>WEEKDAY(India_Data[[#This Row],[Order Date]])</f>
        <v>5</v>
      </c>
      <c r="AE1259" t="str">
        <f>IF(OR(India_Data[[#This Row],[Column1]]=1,India_Data[[#This Row],[Column1]]=7),"Weekend","Weekday")</f>
        <v>Weekday</v>
      </c>
      <c r="AF1259" s="15">
        <f>WEEKDAY(India_Data[[#This Row],[Order Date]],2)</f>
        <v>4</v>
      </c>
      <c r="AG1259" s="15" t="str">
        <f>IF(India_Data[[#This Row],[Column3]]&gt;5,"Weekend","weekday")</f>
        <v>weekday</v>
      </c>
    </row>
    <row r="1260" spans="1:33" x14ac:dyDescent="0.35">
      <c r="A1260" s="9">
        <v>1259</v>
      </c>
      <c r="B1260" s="7" t="s">
        <v>515</v>
      </c>
      <c r="C1260" s="7" t="s">
        <v>26</v>
      </c>
      <c r="D1260" s="7" t="s">
        <v>516</v>
      </c>
      <c r="E1260" s="7" t="s">
        <v>517</v>
      </c>
      <c r="F1260" s="7" t="s">
        <v>110</v>
      </c>
      <c r="G1260" s="7" t="s">
        <v>518</v>
      </c>
      <c r="H1260" s="7" t="s">
        <v>312</v>
      </c>
      <c r="I1260" s="7" t="s">
        <v>32</v>
      </c>
      <c r="J1260" s="7" t="s">
        <v>180</v>
      </c>
      <c r="K1260" s="7" t="s">
        <v>519</v>
      </c>
      <c r="L1260" s="7" t="s">
        <v>35</v>
      </c>
      <c r="M1260" s="7" t="s">
        <v>36</v>
      </c>
      <c r="N1260" s="7" t="s">
        <v>520</v>
      </c>
      <c r="O1260" s="7">
        <v>23.85</v>
      </c>
      <c r="P1260" s="7">
        <v>3</v>
      </c>
      <c r="Q1260" s="7">
        <v>4.2300000000000004</v>
      </c>
      <c r="R1260" s="7">
        <v>1.31</v>
      </c>
      <c r="S1260" s="7" t="s">
        <v>38</v>
      </c>
      <c r="T1260" s="7">
        <v>426</v>
      </c>
      <c r="U1260" s="7" t="s">
        <v>39</v>
      </c>
      <c r="V1260" s="7" t="s">
        <v>78</v>
      </c>
      <c r="W1260" s="8" t="s">
        <v>41</v>
      </c>
      <c r="X1260" s="3">
        <v>44544</v>
      </c>
      <c r="Y1260" s="4" t="str">
        <f>TEXT(India_Data[[#This Row],[Order Date]],"YYYY")</f>
        <v>2021</v>
      </c>
      <c r="Z1260" s="4" t="str">
        <f>TEXT(India_Data[[#This Row],[Order Date]],"dddd")</f>
        <v>Tuesday</v>
      </c>
      <c r="AA1260" s="4" t="str">
        <f>TEXT(India_Data[[#This Row],[Order Date]],"MMMM")</f>
        <v>December</v>
      </c>
      <c r="AB1260" s="4">
        <v>44547</v>
      </c>
      <c r="AC1260" t="str">
        <f>IF(OR(India_Data[[#This Row],[Dayname]]="Sunday",India_Data[[#This Row],[Dayname]]="Saturday"),"Weekend","Weekday")</f>
        <v>Weekday</v>
      </c>
      <c r="AD1260">
        <f>WEEKDAY(India_Data[[#This Row],[Order Date]])</f>
        <v>3</v>
      </c>
      <c r="AE1260" t="str">
        <f>IF(OR(India_Data[[#This Row],[Column1]]=1,India_Data[[#This Row],[Column1]]=7),"Weekend","Weekday")</f>
        <v>Weekday</v>
      </c>
      <c r="AF1260" s="15">
        <f>WEEKDAY(India_Data[[#This Row],[Order Date]],2)</f>
        <v>2</v>
      </c>
      <c r="AG1260" s="15" t="str">
        <f>IF(India_Data[[#This Row],[Column3]]&gt;5,"Weekend","weekday")</f>
        <v>weekday</v>
      </c>
    </row>
    <row r="1261" spans="1:33" x14ac:dyDescent="0.35">
      <c r="A1261" s="9">
        <v>1260</v>
      </c>
      <c r="B1261" s="7" t="s">
        <v>1170</v>
      </c>
      <c r="C1261" s="7" t="s">
        <v>26</v>
      </c>
      <c r="D1261" s="7" t="s">
        <v>1171</v>
      </c>
      <c r="E1261" s="7" t="s">
        <v>1172</v>
      </c>
      <c r="F1261" s="7" t="s">
        <v>110</v>
      </c>
      <c r="G1261" s="7" t="s">
        <v>702</v>
      </c>
      <c r="H1261" s="7" t="s">
        <v>252</v>
      </c>
      <c r="I1261" s="7" t="s">
        <v>32</v>
      </c>
      <c r="J1261" s="7" t="s">
        <v>47</v>
      </c>
      <c r="K1261" s="7" t="s">
        <v>1173</v>
      </c>
      <c r="L1261" s="7" t="s">
        <v>35</v>
      </c>
      <c r="M1261" s="7" t="s">
        <v>84</v>
      </c>
      <c r="N1261" s="7" t="s">
        <v>1174</v>
      </c>
      <c r="O1261" s="7">
        <v>13.05</v>
      </c>
      <c r="P1261" s="7">
        <v>1</v>
      </c>
      <c r="Q1261" s="7">
        <v>0.63</v>
      </c>
      <c r="R1261" s="7">
        <v>1.05</v>
      </c>
      <c r="S1261" s="7" t="s">
        <v>38</v>
      </c>
      <c r="T1261" s="7">
        <v>626</v>
      </c>
      <c r="U1261" s="7" t="s">
        <v>39</v>
      </c>
      <c r="V1261" s="7" t="s">
        <v>50</v>
      </c>
      <c r="W1261" s="8" t="s">
        <v>41</v>
      </c>
      <c r="X1261" s="3">
        <v>44639</v>
      </c>
      <c r="Y1261" s="4" t="str">
        <f>TEXT(India_Data[[#This Row],[Order Date]],"YYYY")</f>
        <v>2022</v>
      </c>
      <c r="Z1261" s="4" t="str">
        <f>TEXT(India_Data[[#This Row],[Order Date]],"dddd")</f>
        <v>Saturday</v>
      </c>
      <c r="AA1261" s="4" t="str">
        <f>TEXT(India_Data[[#This Row],[Order Date]],"MMMM")</f>
        <v>March</v>
      </c>
      <c r="AB1261" s="4">
        <v>44641</v>
      </c>
      <c r="AC1261" t="str">
        <f>IF(OR(India_Data[[#This Row],[Dayname]]="Sunday",India_Data[[#This Row],[Dayname]]="Saturday"),"Weekend","Weekday")</f>
        <v>Weekend</v>
      </c>
      <c r="AD1261">
        <f>WEEKDAY(India_Data[[#This Row],[Order Date]])</f>
        <v>7</v>
      </c>
      <c r="AE1261" t="str">
        <f>IF(OR(India_Data[[#This Row],[Column1]]=1,India_Data[[#This Row],[Column1]]=7),"Weekend","Weekday")</f>
        <v>Weekend</v>
      </c>
      <c r="AF1261" s="15">
        <f>WEEKDAY(India_Data[[#This Row],[Order Date]],2)</f>
        <v>6</v>
      </c>
      <c r="AG1261" s="15" t="str">
        <f>IF(India_Data[[#This Row],[Column3]]&gt;5,"Weekend","weekday")</f>
        <v>Weekend</v>
      </c>
    </row>
    <row r="1262" spans="1:33" x14ac:dyDescent="0.35">
      <c r="A1262" s="9">
        <v>1261</v>
      </c>
      <c r="B1262" s="7" t="s">
        <v>888</v>
      </c>
      <c r="C1262" s="7" t="s">
        <v>26</v>
      </c>
      <c r="D1262" s="7" t="s">
        <v>889</v>
      </c>
      <c r="E1262" s="7" t="s">
        <v>890</v>
      </c>
      <c r="F1262" s="7" t="s">
        <v>110</v>
      </c>
      <c r="G1262" s="7" t="s">
        <v>45</v>
      </c>
      <c r="H1262" s="7" t="s">
        <v>46</v>
      </c>
      <c r="I1262" s="7" t="s">
        <v>32</v>
      </c>
      <c r="J1262" s="7" t="s">
        <v>47</v>
      </c>
      <c r="K1262" s="7" t="s">
        <v>891</v>
      </c>
      <c r="L1262" s="7" t="s">
        <v>35</v>
      </c>
      <c r="M1262" s="7" t="s">
        <v>105</v>
      </c>
      <c r="N1262" s="7" t="s">
        <v>892</v>
      </c>
      <c r="O1262" s="7">
        <v>98.22</v>
      </c>
      <c r="P1262" s="7">
        <v>2</v>
      </c>
      <c r="Q1262" s="7">
        <v>34.32</v>
      </c>
      <c r="R1262" s="7">
        <v>10.23</v>
      </c>
      <c r="S1262" s="7" t="s">
        <v>38</v>
      </c>
      <c r="T1262" s="7">
        <v>312</v>
      </c>
      <c r="U1262" s="7" t="s">
        <v>39</v>
      </c>
      <c r="V1262" s="7" t="s">
        <v>78</v>
      </c>
      <c r="W1262" s="8" t="s">
        <v>58</v>
      </c>
      <c r="X1262" s="3">
        <v>45075</v>
      </c>
      <c r="Y1262" s="4" t="str">
        <f>TEXT(India_Data[[#This Row],[Order Date]],"YYYY")</f>
        <v>2023</v>
      </c>
      <c r="Z1262" s="4" t="str">
        <f>TEXT(India_Data[[#This Row],[Order Date]],"dddd")</f>
        <v>Monday</v>
      </c>
      <c r="AA1262" s="4" t="str">
        <f>TEXT(India_Data[[#This Row],[Order Date]],"MMMM")</f>
        <v>May</v>
      </c>
      <c r="AB1262" s="4">
        <v>44932</v>
      </c>
      <c r="AC1262" t="str">
        <f>IF(OR(India_Data[[#This Row],[Dayname]]="Sunday",India_Data[[#This Row],[Dayname]]="Saturday"),"Weekend","Weekday")</f>
        <v>Weekday</v>
      </c>
      <c r="AD1262">
        <f>WEEKDAY(India_Data[[#This Row],[Order Date]])</f>
        <v>2</v>
      </c>
      <c r="AE1262" t="str">
        <f>IF(OR(India_Data[[#This Row],[Column1]]=1,India_Data[[#This Row],[Column1]]=7),"Weekend","Weekday")</f>
        <v>Weekday</v>
      </c>
      <c r="AF1262" s="15">
        <f>WEEKDAY(India_Data[[#This Row],[Order Date]],2)</f>
        <v>1</v>
      </c>
      <c r="AG1262" s="15" t="str">
        <f>IF(India_Data[[#This Row],[Column3]]&gt;5,"Weekend","weekday")</f>
        <v>weekday</v>
      </c>
    </row>
    <row r="1263" spans="1:33" x14ac:dyDescent="0.35">
      <c r="A1263" s="9">
        <v>1262</v>
      </c>
      <c r="B1263" s="7" t="s">
        <v>893</v>
      </c>
      <c r="C1263" s="7" t="s">
        <v>26</v>
      </c>
      <c r="D1263" s="7" t="s">
        <v>894</v>
      </c>
      <c r="E1263" s="7" t="s">
        <v>895</v>
      </c>
      <c r="F1263" s="7" t="s">
        <v>110</v>
      </c>
      <c r="G1263" s="7" t="s">
        <v>225</v>
      </c>
      <c r="H1263" s="7" t="s">
        <v>53</v>
      </c>
      <c r="I1263" s="7" t="s">
        <v>32</v>
      </c>
      <c r="J1263" s="7" t="s">
        <v>54</v>
      </c>
      <c r="K1263" s="7" t="s">
        <v>896</v>
      </c>
      <c r="L1263" s="7" t="s">
        <v>35</v>
      </c>
      <c r="M1263" s="7" t="s">
        <v>76</v>
      </c>
      <c r="N1263" s="7" t="s">
        <v>897</v>
      </c>
      <c r="O1263" s="7">
        <v>59.1</v>
      </c>
      <c r="P1263" s="7">
        <v>2</v>
      </c>
      <c r="Q1263" s="7">
        <v>28.92</v>
      </c>
      <c r="R1263" s="7">
        <v>2.73</v>
      </c>
      <c r="S1263" s="7" t="s">
        <v>38</v>
      </c>
      <c r="T1263" s="7">
        <v>466</v>
      </c>
      <c r="U1263" s="7" t="s">
        <v>39</v>
      </c>
      <c r="V1263" s="7" t="s">
        <v>50</v>
      </c>
      <c r="W1263" s="8" t="s">
        <v>41</v>
      </c>
      <c r="X1263" s="3">
        <v>44871</v>
      </c>
      <c r="Y1263" s="4" t="str">
        <f>TEXT(India_Data[[#This Row],[Order Date]],"YYYY")</f>
        <v>2022</v>
      </c>
      <c r="Z1263" s="4" t="str">
        <f>TEXT(India_Data[[#This Row],[Order Date]],"dddd")</f>
        <v>Sunday</v>
      </c>
      <c r="AA1263" s="4" t="str">
        <f>TEXT(India_Data[[#This Row],[Order Date]],"MMMM")</f>
        <v>November</v>
      </c>
      <c r="AB1263" s="4">
        <v>44727</v>
      </c>
      <c r="AC1263" t="str">
        <f>IF(OR(India_Data[[#This Row],[Dayname]]="Sunday",India_Data[[#This Row],[Dayname]]="Saturday"),"Weekend","Weekday")</f>
        <v>Weekend</v>
      </c>
      <c r="AD1263">
        <f>WEEKDAY(India_Data[[#This Row],[Order Date]])</f>
        <v>1</v>
      </c>
      <c r="AE1263" t="str">
        <f>IF(OR(India_Data[[#This Row],[Column1]]=1,India_Data[[#This Row],[Column1]]=7),"Weekend","Weekday")</f>
        <v>Weekend</v>
      </c>
      <c r="AF1263" s="15">
        <f>WEEKDAY(India_Data[[#This Row],[Order Date]],2)</f>
        <v>7</v>
      </c>
      <c r="AG1263" s="15" t="str">
        <f>IF(India_Data[[#This Row],[Column3]]&gt;5,"Weekend","weekday")</f>
        <v>Weekend</v>
      </c>
    </row>
    <row r="1264" spans="1:33" x14ac:dyDescent="0.35">
      <c r="A1264" s="9">
        <v>1263</v>
      </c>
      <c r="B1264" s="7" t="s">
        <v>898</v>
      </c>
      <c r="C1264" s="7" t="s">
        <v>26</v>
      </c>
      <c r="D1264" s="7" t="s">
        <v>899</v>
      </c>
      <c r="E1264" s="7" t="s">
        <v>900</v>
      </c>
      <c r="F1264" s="7" t="s">
        <v>171</v>
      </c>
      <c r="G1264" s="7" t="s">
        <v>901</v>
      </c>
      <c r="H1264" s="7" t="s">
        <v>46</v>
      </c>
      <c r="I1264" s="7" t="s">
        <v>32</v>
      </c>
      <c r="J1264" s="7" t="s">
        <v>47</v>
      </c>
      <c r="K1264" s="7" t="s">
        <v>902</v>
      </c>
      <c r="L1264" s="7" t="s">
        <v>35</v>
      </c>
      <c r="M1264" s="7" t="s">
        <v>145</v>
      </c>
      <c r="N1264" s="7" t="s">
        <v>903</v>
      </c>
      <c r="O1264" s="7">
        <v>97.86</v>
      </c>
      <c r="P1264" s="7">
        <v>2</v>
      </c>
      <c r="Q1264" s="7">
        <v>43.02</v>
      </c>
      <c r="R1264" s="7">
        <v>9.1</v>
      </c>
      <c r="S1264" s="7" t="s">
        <v>38</v>
      </c>
      <c r="T1264" s="7">
        <v>67</v>
      </c>
      <c r="U1264" s="7" t="s">
        <v>39</v>
      </c>
      <c r="V1264" s="7" t="s">
        <v>40</v>
      </c>
      <c r="W1264" s="8" t="s">
        <v>58</v>
      </c>
      <c r="X1264" s="3">
        <v>44734</v>
      </c>
      <c r="Y1264" s="4" t="str">
        <f>TEXT(India_Data[[#This Row],[Order Date]],"YYYY")</f>
        <v>2022</v>
      </c>
      <c r="Z1264" s="4" t="str">
        <f>TEXT(India_Data[[#This Row],[Order Date]],"dddd")</f>
        <v>Wednesday</v>
      </c>
      <c r="AA1264" s="4" t="str">
        <f>TEXT(India_Data[[#This Row],[Order Date]],"MMMM")</f>
        <v>June</v>
      </c>
      <c r="AB1264" s="4">
        <v>44739</v>
      </c>
      <c r="AC1264" t="str">
        <f>IF(OR(India_Data[[#This Row],[Dayname]]="Sunday",India_Data[[#This Row],[Dayname]]="Saturday"),"Weekend","Weekday")</f>
        <v>Weekday</v>
      </c>
      <c r="AD1264">
        <f>WEEKDAY(India_Data[[#This Row],[Order Date]])</f>
        <v>4</v>
      </c>
      <c r="AE1264" t="str">
        <f>IF(OR(India_Data[[#This Row],[Column1]]=1,India_Data[[#This Row],[Column1]]=7),"Weekend","Weekday")</f>
        <v>Weekday</v>
      </c>
      <c r="AF1264" s="15">
        <f>WEEKDAY(India_Data[[#This Row],[Order Date]],2)</f>
        <v>3</v>
      </c>
      <c r="AG1264" s="15" t="str">
        <f>IF(India_Data[[#This Row],[Column3]]&gt;5,"Weekend","weekday")</f>
        <v>weekday</v>
      </c>
    </row>
    <row r="1265" spans="1:33" x14ac:dyDescent="0.35">
      <c r="A1265" s="9">
        <v>1264</v>
      </c>
      <c r="B1265" s="7" t="s">
        <v>1175</v>
      </c>
      <c r="C1265" s="7" t="s">
        <v>26</v>
      </c>
      <c r="D1265" s="7" t="s">
        <v>790</v>
      </c>
      <c r="E1265" s="7" t="s">
        <v>791</v>
      </c>
      <c r="F1265" s="7" t="s">
        <v>171</v>
      </c>
      <c r="G1265" s="7" t="s">
        <v>280</v>
      </c>
      <c r="H1265" s="7" t="s">
        <v>63</v>
      </c>
      <c r="I1265" s="7" t="s">
        <v>32</v>
      </c>
      <c r="J1265" s="7" t="s">
        <v>54</v>
      </c>
      <c r="K1265" s="7" t="s">
        <v>1176</v>
      </c>
      <c r="L1265" s="7" t="s">
        <v>35</v>
      </c>
      <c r="M1265" s="7" t="s">
        <v>36</v>
      </c>
      <c r="N1265" s="7" t="s">
        <v>1177</v>
      </c>
      <c r="O1265" s="7">
        <v>12.57</v>
      </c>
      <c r="P1265" s="7">
        <v>1</v>
      </c>
      <c r="Q1265" s="7">
        <v>0.24</v>
      </c>
      <c r="R1265" s="7">
        <v>1.1000000000000001</v>
      </c>
      <c r="S1265" s="7" t="s">
        <v>38</v>
      </c>
      <c r="T1265" s="7">
        <v>241</v>
      </c>
      <c r="U1265" s="7" t="s">
        <v>39</v>
      </c>
      <c r="V1265" s="7" t="s">
        <v>40</v>
      </c>
      <c r="W1265" s="8" t="s">
        <v>41</v>
      </c>
      <c r="X1265" s="3">
        <v>45657</v>
      </c>
      <c r="Y1265" s="4" t="str">
        <f>TEXT(India_Data[[#This Row],[Order Date]],"YYYY")</f>
        <v>2024</v>
      </c>
      <c r="Z1265" s="4" t="str">
        <f>TEXT(India_Data[[#This Row],[Order Date]],"dddd")</f>
        <v>Tuesday</v>
      </c>
      <c r="AA1265" s="4" t="str">
        <f>TEXT(India_Data[[#This Row],[Order Date]],"MMMM")</f>
        <v>December</v>
      </c>
      <c r="AB1265" s="4">
        <v>45778</v>
      </c>
      <c r="AC1265" t="str">
        <f>IF(OR(India_Data[[#This Row],[Dayname]]="Sunday",India_Data[[#This Row],[Dayname]]="Saturday"),"Weekend","Weekday")</f>
        <v>Weekday</v>
      </c>
      <c r="AD1265">
        <f>WEEKDAY(India_Data[[#This Row],[Order Date]])</f>
        <v>3</v>
      </c>
      <c r="AE1265" t="str">
        <f>IF(OR(India_Data[[#This Row],[Column1]]=1,India_Data[[#This Row],[Column1]]=7),"Weekend","Weekday")</f>
        <v>Weekday</v>
      </c>
      <c r="AF1265" s="15">
        <f>WEEKDAY(India_Data[[#This Row],[Order Date]],2)</f>
        <v>2</v>
      </c>
      <c r="AG1265" s="15" t="str">
        <f>IF(India_Data[[#This Row],[Column3]]&gt;5,"Weekend","weekday")</f>
        <v>weekday</v>
      </c>
    </row>
    <row r="1266" spans="1:33" x14ac:dyDescent="0.35">
      <c r="A1266" s="9">
        <v>1265</v>
      </c>
      <c r="B1266" s="7" t="s">
        <v>1178</v>
      </c>
      <c r="C1266" s="7" t="s">
        <v>26</v>
      </c>
      <c r="D1266" s="7" t="s">
        <v>1179</v>
      </c>
      <c r="E1266" s="7" t="s">
        <v>1180</v>
      </c>
      <c r="F1266" s="7" t="s">
        <v>171</v>
      </c>
      <c r="G1266" s="7" t="s">
        <v>702</v>
      </c>
      <c r="H1266" s="7" t="s">
        <v>252</v>
      </c>
      <c r="I1266" s="7" t="s">
        <v>32</v>
      </c>
      <c r="J1266" s="7" t="s">
        <v>47</v>
      </c>
      <c r="K1266" s="7" t="s">
        <v>1181</v>
      </c>
      <c r="L1266" s="7" t="s">
        <v>35</v>
      </c>
      <c r="M1266" s="7" t="s">
        <v>36</v>
      </c>
      <c r="N1266" s="7" t="s">
        <v>1182</v>
      </c>
      <c r="O1266" s="7">
        <v>13.83</v>
      </c>
      <c r="P1266" s="7">
        <v>1</v>
      </c>
      <c r="Q1266" s="7">
        <v>3.3</v>
      </c>
      <c r="R1266" s="7">
        <v>0.97</v>
      </c>
      <c r="S1266" s="7" t="s">
        <v>38</v>
      </c>
      <c r="T1266" s="7">
        <v>195</v>
      </c>
      <c r="U1266" s="7" t="s">
        <v>39</v>
      </c>
      <c r="V1266" s="7" t="s">
        <v>50</v>
      </c>
      <c r="W1266" s="8" t="s">
        <v>41</v>
      </c>
      <c r="X1266" s="3">
        <v>44544</v>
      </c>
      <c r="Y1266" s="4" t="str">
        <f>TEXT(India_Data[[#This Row],[Order Date]],"YYYY")</f>
        <v>2021</v>
      </c>
      <c r="Z1266" s="4" t="str">
        <f>TEXT(India_Data[[#This Row],[Order Date]],"dddd")</f>
        <v>Tuesday</v>
      </c>
      <c r="AA1266" s="4" t="str">
        <f>TEXT(India_Data[[#This Row],[Order Date]],"MMMM")</f>
        <v>December</v>
      </c>
      <c r="AB1266" s="4">
        <v>44547</v>
      </c>
      <c r="AC1266" t="str">
        <f>IF(OR(India_Data[[#This Row],[Dayname]]="Sunday",India_Data[[#This Row],[Dayname]]="Saturday"),"Weekend","Weekday")</f>
        <v>Weekday</v>
      </c>
      <c r="AD1266">
        <f>WEEKDAY(India_Data[[#This Row],[Order Date]])</f>
        <v>3</v>
      </c>
      <c r="AE1266" t="str">
        <f>IF(OR(India_Data[[#This Row],[Column1]]=1,India_Data[[#This Row],[Column1]]=7),"Weekend","Weekday")</f>
        <v>Weekday</v>
      </c>
      <c r="AF1266" s="15">
        <f>WEEKDAY(India_Data[[#This Row],[Order Date]],2)</f>
        <v>2</v>
      </c>
      <c r="AG1266" s="15" t="str">
        <f>IF(India_Data[[#This Row],[Column3]]&gt;5,"Weekend","weekday")</f>
        <v>weekday</v>
      </c>
    </row>
    <row r="1267" spans="1:33" x14ac:dyDescent="0.35">
      <c r="A1267" s="9">
        <v>1266</v>
      </c>
      <c r="B1267" s="7" t="s">
        <v>521</v>
      </c>
      <c r="C1267" s="7" t="s">
        <v>26</v>
      </c>
      <c r="D1267" s="7" t="s">
        <v>522</v>
      </c>
      <c r="E1267" s="7" t="s">
        <v>523</v>
      </c>
      <c r="F1267" s="7" t="s">
        <v>171</v>
      </c>
      <c r="G1267" s="7" t="s">
        <v>524</v>
      </c>
      <c r="H1267" s="7" t="s">
        <v>512</v>
      </c>
      <c r="I1267" s="7" t="s">
        <v>32</v>
      </c>
      <c r="J1267" s="7" t="s">
        <v>180</v>
      </c>
      <c r="K1267" s="7" t="s">
        <v>450</v>
      </c>
      <c r="L1267" s="7" t="s">
        <v>35</v>
      </c>
      <c r="M1267" s="7" t="s">
        <v>98</v>
      </c>
      <c r="N1267" s="7" t="s">
        <v>525</v>
      </c>
      <c r="O1267" s="7">
        <v>80.73</v>
      </c>
      <c r="P1267" s="7">
        <v>3</v>
      </c>
      <c r="Q1267" s="7">
        <v>30.6</v>
      </c>
      <c r="R1267" s="7">
        <v>5.25</v>
      </c>
      <c r="S1267" s="7" t="s">
        <v>38</v>
      </c>
      <c r="T1267" s="7">
        <v>432</v>
      </c>
      <c r="U1267" s="7" t="s">
        <v>39</v>
      </c>
      <c r="V1267" s="7" t="s">
        <v>57</v>
      </c>
      <c r="W1267" s="8" t="s">
        <v>58</v>
      </c>
      <c r="X1267" s="3">
        <v>44544</v>
      </c>
      <c r="Y1267" s="4" t="str">
        <f>TEXT(India_Data[[#This Row],[Order Date]],"YYYY")</f>
        <v>2021</v>
      </c>
      <c r="Z1267" s="4" t="str">
        <f>TEXT(India_Data[[#This Row],[Order Date]],"dddd")</f>
        <v>Tuesday</v>
      </c>
      <c r="AA1267" s="4" t="str">
        <f>TEXT(India_Data[[#This Row],[Order Date]],"MMMM")</f>
        <v>December</v>
      </c>
      <c r="AB1267" s="4">
        <v>44547</v>
      </c>
      <c r="AC1267" t="str">
        <f>IF(OR(India_Data[[#This Row],[Dayname]]="Sunday",India_Data[[#This Row],[Dayname]]="Saturday"),"Weekend","Weekday")</f>
        <v>Weekday</v>
      </c>
      <c r="AD1267">
        <f>WEEKDAY(India_Data[[#This Row],[Order Date]])</f>
        <v>3</v>
      </c>
      <c r="AE1267" t="str">
        <f>IF(OR(India_Data[[#This Row],[Column1]]=1,India_Data[[#This Row],[Column1]]=7),"Weekend","Weekday")</f>
        <v>Weekday</v>
      </c>
      <c r="AF1267" s="15">
        <f>WEEKDAY(India_Data[[#This Row],[Order Date]],2)</f>
        <v>2</v>
      </c>
      <c r="AG1267" s="15" t="str">
        <f>IF(India_Data[[#This Row],[Column3]]&gt;5,"Weekend","weekday")</f>
        <v>weekday</v>
      </c>
    </row>
    <row r="1268" spans="1:33" x14ac:dyDescent="0.35">
      <c r="A1268" s="9">
        <v>1267</v>
      </c>
      <c r="B1268" s="7" t="s">
        <v>1183</v>
      </c>
      <c r="C1268" s="7" t="s">
        <v>26</v>
      </c>
      <c r="D1268" s="7" t="s">
        <v>993</v>
      </c>
      <c r="E1268" s="7" t="s">
        <v>994</v>
      </c>
      <c r="F1268" s="7" t="s">
        <v>171</v>
      </c>
      <c r="G1268" s="7" t="s">
        <v>89</v>
      </c>
      <c r="H1268" s="7" t="s">
        <v>512</v>
      </c>
      <c r="I1268" s="7" t="s">
        <v>32</v>
      </c>
      <c r="J1268" s="7" t="s">
        <v>180</v>
      </c>
      <c r="K1268" s="7" t="s">
        <v>1184</v>
      </c>
      <c r="L1268" s="7" t="s">
        <v>35</v>
      </c>
      <c r="M1268" s="7" t="s">
        <v>84</v>
      </c>
      <c r="N1268" s="7" t="s">
        <v>1185</v>
      </c>
      <c r="O1268" s="7">
        <v>46.41</v>
      </c>
      <c r="P1268" s="7">
        <v>7</v>
      </c>
      <c r="Q1268" s="7">
        <v>3.99</v>
      </c>
      <c r="R1268" s="7">
        <v>4.04</v>
      </c>
      <c r="S1268" s="7" t="s">
        <v>38</v>
      </c>
      <c r="T1268" s="7">
        <v>764</v>
      </c>
      <c r="U1268" s="7" t="s">
        <v>39</v>
      </c>
      <c r="V1268" s="7" t="s">
        <v>40</v>
      </c>
      <c r="W1268" s="8" t="s">
        <v>41</v>
      </c>
      <c r="X1268" s="3">
        <v>45561</v>
      </c>
      <c r="Y1268" s="4" t="str">
        <f>TEXT(India_Data[[#This Row],[Order Date]],"YYYY")</f>
        <v>2024</v>
      </c>
      <c r="Z1268" s="4" t="str">
        <f>TEXT(India_Data[[#This Row],[Order Date]],"dddd")</f>
        <v>Thursday</v>
      </c>
      <c r="AA1268" s="4" t="str">
        <f>TEXT(India_Data[[#This Row],[Order Date]],"MMMM")</f>
        <v>September</v>
      </c>
      <c r="AB1268" s="4">
        <v>45563</v>
      </c>
      <c r="AC1268" t="str">
        <f>IF(OR(India_Data[[#This Row],[Dayname]]="Sunday",India_Data[[#This Row],[Dayname]]="Saturday"),"Weekend","Weekday")</f>
        <v>Weekday</v>
      </c>
      <c r="AD1268">
        <f>WEEKDAY(India_Data[[#This Row],[Order Date]])</f>
        <v>5</v>
      </c>
      <c r="AE1268" t="str">
        <f>IF(OR(India_Data[[#This Row],[Column1]]=1,India_Data[[#This Row],[Column1]]=7),"Weekend","Weekday")</f>
        <v>Weekday</v>
      </c>
      <c r="AF1268" s="15">
        <f>WEEKDAY(India_Data[[#This Row],[Order Date]],2)</f>
        <v>4</v>
      </c>
      <c r="AG1268" s="15" t="str">
        <f>IF(India_Data[[#This Row],[Column3]]&gt;5,"Weekend","weekday")</f>
        <v>weekday</v>
      </c>
    </row>
    <row r="1269" spans="1:33" x14ac:dyDescent="0.35">
      <c r="A1269" s="9">
        <v>1268</v>
      </c>
      <c r="B1269" s="7" t="s">
        <v>2667</v>
      </c>
      <c r="C1269" s="7" t="s">
        <v>26</v>
      </c>
      <c r="D1269" s="7" t="s">
        <v>2668</v>
      </c>
      <c r="E1269" s="7" t="s">
        <v>2669</v>
      </c>
      <c r="F1269" s="7" t="s">
        <v>110</v>
      </c>
      <c r="G1269" s="7" t="s">
        <v>74</v>
      </c>
      <c r="H1269" s="7" t="s">
        <v>179</v>
      </c>
      <c r="I1269" s="7" t="s">
        <v>32</v>
      </c>
      <c r="J1269" s="7" t="s">
        <v>180</v>
      </c>
      <c r="K1269" s="7" t="s">
        <v>926</v>
      </c>
      <c r="L1269" s="7" t="s">
        <v>35</v>
      </c>
      <c r="M1269" s="7" t="s">
        <v>145</v>
      </c>
      <c r="N1269" s="7" t="s">
        <v>927</v>
      </c>
      <c r="O1269" s="7">
        <v>225.84</v>
      </c>
      <c r="P1269" s="7">
        <v>4</v>
      </c>
      <c r="Q1269" s="7">
        <v>29.28</v>
      </c>
      <c r="R1269" s="7">
        <v>29.35</v>
      </c>
      <c r="S1269" s="7" t="s">
        <v>2337</v>
      </c>
      <c r="T1269" s="7">
        <v>128</v>
      </c>
      <c r="U1269" s="7" t="s">
        <v>39</v>
      </c>
      <c r="V1269" s="7" t="s">
        <v>78</v>
      </c>
      <c r="W1269" s="8" t="s">
        <v>58</v>
      </c>
      <c r="X1269" s="3">
        <v>44853</v>
      </c>
      <c r="Y1269" s="4" t="str">
        <f>TEXT(India_Data[[#This Row],[Order Date]],"YYYY")</f>
        <v>2022</v>
      </c>
      <c r="Z1269" s="4" t="str">
        <f>TEXT(India_Data[[#This Row],[Order Date]],"dddd")</f>
        <v>Wednesday</v>
      </c>
      <c r="AA1269" s="4" t="str">
        <f>TEXT(India_Data[[#This Row],[Order Date]],"MMMM")</f>
        <v>October</v>
      </c>
      <c r="AB1269" s="4">
        <v>44855</v>
      </c>
      <c r="AC1269" t="str">
        <f>IF(OR(India_Data[[#This Row],[Dayname]]="Sunday",India_Data[[#This Row],[Dayname]]="Saturday"),"Weekend","Weekday")</f>
        <v>Weekday</v>
      </c>
      <c r="AD1269">
        <f>WEEKDAY(India_Data[[#This Row],[Order Date]])</f>
        <v>4</v>
      </c>
      <c r="AE1269" t="str">
        <f>IF(OR(India_Data[[#This Row],[Column1]]=1,India_Data[[#This Row],[Column1]]=7),"Weekend","Weekday")</f>
        <v>Weekday</v>
      </c>
      <c r="AF1269" s="15">
        <f>WEEKDAY(India_Data[[#This Row],[Order Date]],2)</f>
        <v>3</v>
      </c>
      <c r="AG1269" s="15" t="str">
        <f>IF(India_Data[[#This Row],[Column3]]&gt;5,"Weekend","weekday")</f>
        <v>weekday</v>
      </c>
    </row>
    <row r="1270" spans="1:33" x14ac:dyDescent="0.35">
      <c r="A1270" s="9">
        <v>1269</v>
      </c>
      <c r="B1270" s="7" t="s">
        <v>2667</v>
      </c>
      <c r="C1270" s="7" t="s">
        <v>26</v>
      </c>
      <c r="D1270" s="7" t="s">
        <v>2668</v>
      </c>
      <c r="E1270" s="7" t="s">
        <v>2669</v>
      </c>
      <c r="F1270" s="7" t="s">
        <v>110</v>
      </c>
      <c r="G1270" s="7" t="s">
        <v>74</v>
      </c>
      <c r="H1270" s="7" t="s">
        <v>179</v>
      </c>
      <c r="I1270" s="7" t="s">
        <v>32</v>
      </c>
      <c r="J1270" s="7" t="s">
        <v>180</v>
      </c>
      <c r="K1270" s="7" t="s">
        <v>2670</v>
      </c>
      <c r="L1270" s="7" t="s">
        <v>35</v>
      </c>
      <c r="M1270" s="7" t="s">
        <v>105</v>
      </c>
      <c r="N1270" s="7" t="s">
        <v>2671</v>
      </c>
      <c r="O1270" s="7">
        <v>93.18</v>
      </c>
      <c r="P1270" s="7">
        <v>2</v>
      </c>
      <c r="Q1270" s="7">
        <v>23.28</v>
      </c>
      <c r="R1270" s="7">
        <v>11.11</v>
      </c>
      <c r="S1270" s="7" t="s">
        <v>2337</v>
      </c>
      <c r="T1270" s="7">
        <v>285</v>
      </c>
      <c r="U1270" s="7" t="s">
        <v>39</v>
      </c>
      <c r="V1270" s="7" t="s">
        <v>78</v>
      </c>
      <c r="W1270" s="8" t="s">
        <v>41</v>
      </c>
      <c r="X1270" s="3">
        <v>45232</v>
      </c>
      <c r="Y1270" s="4" t="str">
        <f>TEXT(India_Data[[#This Row],[Order Date]],"YYYY")</f>
        <v>2023</v>
      </c>
      <c r="Z1270" s="4" t="str">
        <f>TEXT(India_Data[[#This Row],[Order Date]],"dddd")</f>
        <v>Thursday</v>
      </c>
      <c r="AA1270" s="4" t="str">
        <f>TEXT(India_Data[[#This Row],[Order Date]],"MMMM")</f>
        <v>November</v>
      </c>
      <c r="AB1270" s="4">
        <v>44972</v>
      </c>
      <c r="AC1270" t="str">
        <f>IF(OR(India_Data[[#This Row],[Dayname]]="Sunday",India_Data[[#This Row],[Dayname]]="Saturday"),"Weekend","Weekday")</f>
        <v>Weekday</v>
      </c>
      <c r="AD1270">
        <f>WEEKDAY(India_Data[[#This Row],[Order Date]])</f>
        <v>5</v>
      </c>
      <c r="AE1270" t="str">
        <f>IF(OR(India_Data[[#This Row],[Column1]]=1,India_Data[[#This Row],[Column1]]=7),"Weekend","Weekday")</f>
        <v>Weekday</v>
      </c>
      <c r="AF1270" s="15">
        <f>WEEKDAY(India_Data[[#This Row],[Order Date]],2)</f>
        <v>4</v>
      </c>
      <c r="AG1270" s="15" t="str">
        <f>IF(India_Data[[#This Row],[Column3]]&gt;5,"Weekend","weekday")</f>
        <v>weekday</v>
      </c>
    </row>
    <row r="1271" spans="1:33" x14ac:dyDescent="0.35">
      <c r="A1271" s="9">
        <v>1270</v>
      </c>
      <c r="B1271" s="7" t="s">
        <v>2672</v>
      </c>
      <c r="C1271" s="7" t="s">
        <v>26</v>
      </c>
      <c r="D1271" s="7" t="s">
        <v>1961</v>
      </c>
      <c r="E1271" s="7" t="s">
        <v>1962</v>
      </c>
      <c r="F1271" s="7" t="s">
        <v>171</v>
      </c>
      <c r="G1271" s="7" t="s">
        <v>291</v>
      </c>
      <c r="H1271" s="7" t="s">
        <v>63</v>
      </c>
      <c r="I1271" s="7" t="s">
        <v>32</v>
      </c>
      <c r="J1271" s="7" t="s">
        <v>54</v>
      </c>
      <c r="K1271" s="7" t="s">
        <v>2673</v>
      </c>
      <c r="L1271" s="7" t="s">
        <v>35</v>
      </c>
      <c r="M1271" s="7" t="s">
        <v>84</v>
      </c>
      <c r="N1271" s="7" t="s">
        <v>2674</v>
      </c>
      <c r="O1271" s="7">
        <v>4.5599999999999996</v>
      </c>
      <c r="P1271" s="7">
        <v>2</v>
      </c>
      <c r="Q1271" s="7">
        <v>-1.5</v>
      </c>
      <c r="R1271" s="7">
        <v>0.57999999999999996</v>
      </c>
      <c r="S1271" s="7" t="s">
        <v>2337</v>
      </c>
      <c r="T1271" s="7">
        <v>28</v>
      </c>
      <c r="U1271" s="7" t="s">
        <v>39</v>
      </c>
      <c r="V1271" s="7" t="s">
        <v>57</v>
      </c>
      <c r="W1271" s="8" t="s">
        <v>58</v>
      </c>
      <c r="X1271" s="3">
        <v>44544</v>
      </c>
      <c r="Y1271" s="4" t="str">
        <f>TEXT(India_Data[[#This Row],[Order Date]],"YYYY")</f>
        <v>2021</v>
      </c>
      <c r="Z1271" s="4" t="str">
        <f>TEXT(India_Data[[#This Row],[Order Date]],"dddd")</f>
        <v>Tuesday</v>
      </c>
      <c r="AA1271" s="4" t="str">
        <f>TEXT(India_Data[[#This Row],[Order Date]],"MMMM")</f>
        <v>December</v>
      </c>
      <c r="AB1271" s="4">
        <v>44547</v>
      </c>
      <c r="AC1271" t="str">
        <f>IF(OR(India_Data[[#This Row],[Dayname]]="Sunday",India_Data[[#This Row],[Dayname]]="Saturday"),"Weekend","Weekday")</f>
        <v>Weekday</v>
      </c>
      <c r="AD1271">
        <f>WEEKDAY(India_Data[[#This Row],[Order Date]])</f>
        <v>3</v>
      </c>
      <c r="AE1271" t="str">
        <f>IF(OR(India_Data[[#This Row],[Column1]]=1,India_Data[[#This Row],[Column1]]=7),"Weekend","Weekday")</f>
        <v>Weekday</v>
      </c>
      <c r="AF1271" s="15">
        <f>WEEKDAY(India_Data[[#This Row],[Order Date]],2)</f>
        <v>2</v>
      </c>
      <c r="AG1271" s="15" t="str">
        <f>IF(India_Data[[#This Row],[Column3]]&gt;5,"Weekend","weekday")</f>
        <v>weekday</v>
      </c>
    </row>
    <row r="1272" spans="1:33" x14ac:dyDescent="0.35">
      <c r="A1272" s="9">
        <v>1271</v>
      </c>
      <c r="B1272" s="7" t="s">
        <v>2675</v>
      </c>
      <c r="C1272" s="7" t="s">
        <v>26</v>
      </c>
      <c r="D1272" s="7" t="s">
        <v>2676</v>
      </c>
      <c r="E1272" s="7" t="s">
        <v>2677</v>
      </c>
      <c r="F1272" s="7" t="s">
        <v>171</v>
      </c>
      <c r="G1272" s="7" t="s">
        <v>242</v>
      </c>
      <c r="H1272" s="7" t="s">
        <v>243</v>
      </c>
      <c r="I1272" s="7" t="s">
        <v>32</v>
      </c>
      <c r="J1272" s="7" t="s">
        <v>180</v>
      </c>
      <c r="K1272" s="7" t="s">
        <v>2678</v>
      </c>
      <c r="L1272" s="7" t="s">
        <v>35</v>
      </c>
      <c r="M1272" s="7" t="s">
        <v>98</v>
      </c>
      <c r="N1272" s="7" t="s">
        <v>2679</v>
      </c>
      <c r="O1272" s="7">
        <v>142.47</v>
      </c>
      <c r="P1272" s="7">
        <v>3</v>
      </c>
      <c r="Q1272" s="7">
        <v>14.22</v>
      </c>
      <c r="R1272" s="7">
        <v>33.35</v>
      </c>
      <c r="S1272" s="7" t="s">
        <v>2337</v>
      </c>
      <c r="T1272" s="7">
        <v>787</v>
      </c>
      <c r="U1272" s="7" t="s">
        <v>39</v>
      </c>
      <c r="V1272" s="7" t="s">
        <v>50</v>
      </c>
      <c r="W1272" s="8" t="s">
        <v>58</v>
      </c>
      <c r="X1272" s="3">
        <v>44954</v>
      </c>
      <c r="Y1272" s="4" t="str">
        <f>TEXT(India_Data[[#This Row],[Order Date]],"YYYY")</f>
        <v>2023</v>
      </c>
      <c r="Z1272" s="4" t="str">
        <f>TEXT(India_Data[[#This Row],[Order Date]],"dddd")</f>
        <v>Saturday</v>
      </c>
      <c r="AA1272" s="4" t="str">
        <f>TEXT(India_Data[[#This Row],[Order Date]],"MMMM")</f>
        <v>January</v>
      </c>
      <c r="AB1272" s="4">
        <v>44959</v>
      </c>
      <c r="AC1272" t="str">
        <f>IF(OR(India_Data[[#This Row],[Dayname]]="Sunday",India_Data[[#This Row],[Dayname]]="Saturday"),"Weekend","Weekday")</f>
        <v>Weekend</v>
      </c>
      <c r="AD1272">
        <f>WEEKDAY(India_Data[[#This Row],[Order Date]])</f>
        <v>7</v>
      </c>
      <c r="AE1272" t="str">
        <f>IF(OR(India_Data[[#This Row],[Column1]]=1,India_Data[[#This Row],[Column1]]=7),"Weekend","Weekday")</f>
        <v>Weekend</v>
      </c>
      <c r="AF1272" s="15">
        <f>WEEKDAY(India_Data[[#This Row],[Order Date]],2)</f>
        <v>6</v>
      </c>
      <c r="AG1272" s="15" t="str">
        <f>IF(India_Data[[#This Row],[Column3]]&gt;5,"Weekend","weekday")</f>
        <v>Weekend</v>
      </c>
    </row>
    <row r="1273" spans="1:33" x14ac:dyDescent="0.35">
      <c r="A1273" s="9">
        <v>1272</v>
      </c>
      <c r="B1273" s="7" t="s">
        <v>2680</v>
      </c>
      <c r="C1273" s="7" t="s">
        <v>26</v>
      </c>
      <c r="D1273" s="7" t="s">
        <v>2681</v>
      </c>
      <c r="E1273" s="7" t="s">
        <v>2682</v>
      </c>
      <c r="F1273" s="7" t="s">
        <v>171</v>
      </c>
      <c r="G1273" s="7" t="s">
        <v>420</v>
      </c>
      <c r="H1273" s="7" t="s">
        <v>63</v>
      </c>
      <c r="I1273" s="7" t="s">
        <v>32</v>
      </c>
      <c r="J1273" s="7" t="s">
        <v>54</v>
      </c>
      <c r="K1273" s="7" t="s">
        <v>2683</v>
      </c>
      <c r="L1273" s="7" t="s">
        <v>35</v>
      </c>
      <c r="M1273" s="7" t="s">
        <v>105</v>
      </c>
      <c r="N1273" s="7" t="s">
        <v>2684</v>
      </c>
      <c r="O1273" s="7">
        <v>315.36</v>
      </c>
      <c r="P1273" s="7">
        <v>6</v>
      </c>
      <c r="Q1273" s="7">
        <v>15.66</v>
      </c>
      <c r="R1273" s="7">
        <v>24.44</v>
      </c>
      <c r="S1273" s="7" t="s">
        <v>2337</v>
      </c>
      <c r="T1273" s="7">
        <v>796</v>
      </c>
      <c r="U1273" s="7" t="s">
        <v>39</v>
      </c>
      <c r="V1273" s="7" t="s">
        <v>57</v>
      </c>
      <c r="W1273" s="8" t="s">
        <v>58</v>
      </c>
      <c r="X1273" s="3">
        <v>44617</v>
      </c>
      <c r="Y1273" s="4" t="str">
        <f>TEXT(India_Data[[#This Row],[Order Date]],"YYYY")</f>
        <v>2022</v>
      </c>
      <c r="Z1273" s="4" t="str">
        <f>TEXT(India_Data[[#This Row],[Order Date]],"dddd")</f>
        <v>Friday</v>
      </c>
      <c r="AA1273" s="4" t="str">
        <f>TEXT(India_Data[[#This Row],[Order Date]],"MMMM")</f>
        <v>February</v>
      </c>
      <c r="AB1273" s="4">
        <v>44617</v>
      </c>
      <c r="AC1273" t="str">
        <f>IF(OR(India_Data[[#This Row],[Dayname]]="Sunday",India_Data[[#This Row],[Dayname]]="Saturday"),"Weekend","Weekday")</f>
        <v>Weekday</v>
      </c>
      <c r="AD1273">
        <f>WEEKDAY(India_Data[[#This Row],[Order Date]])</f>
        <v>6</v>
      </c>
      <c r="AE1273" t="str">
        <f>IF(OR(India_Data[[#This Row],[Column1]]=1,India_Data[[#This Row],[Column1]]=7),"Weekend","Weekday")</f>
        <v>Weekday</v>
      </c>
      <c r="AF1273" s="15">
        <f>WEEKDAY(India_Data[[#This Row],[Order Date]],2)</f>
        <v>5</v>
      </c>
      <c r="AG1273" s="15" t="str">
        <f>IF(India_Data[[#This Row],[Column3]]&gt;5,"Weekend","weekday")</f>
        <v>weekday</v>
      </c>
    </row>
    <row r="1274" spans="1:33" x14ac:dyDescent="0.35">
      <c r="A1274" s="9">
        <v>1273</v>
      </c>
      <c r="B1274" s="7" t="s">
        <v>2685</v>
      </c>
      <c r="C1274" s="7" t="s">
        <v>26</v>
      </c>
      <c r="D1274" s="7" t="s">
        <v>2686</v>
      </c>
      <c r="E1274" s="7" t="s">
        <v>2687</v>
      </c>
      <c r="F1274" s="7" t="s">
        <v>29</v>
      </c>
      <c r="G1274" s="7" t="s">
        <v>123</v>
      </c>
      <c r="H1274" s="7" t="s">
        <v>124</v>
      </c>
      <c r="I1274" s="7" t="s">
        <v>32</v>
      </c>
      <c r="J1274" s="7" t="s">
        <v>47</v>
      </c>
      <c r="K1274" s="7" t="s">
        <v>1248</v>
      </c>
      <c r="L1274" s="7" t="s">
        <v>35</v>
      </c>
      <c r="M1274" s="7" t="s">
        <v>91</v>
      </c>
      <c r="N1274" s="7" t="s">
        <v>641</v>
      </c>
      <c r="O1274" s="7">
        <v>96.6</v>
      </c>
      <c r="P1274" s="7">
        <v>7</v>
      </c>
      <c r="Q1274" s="7">
        <v>12.39</v>
      </c>
      <c r="R1274" s="7">
        <v>4.9800000000000004</v>
      </c>
      <c r="S1274" s="7" t="s">
        <v>2337</v>
      </c>
      <c r="T1274" s="7">
        <v>665</v>
      </c>
      <c r="U1274" s="7" t="s">
        <v>39</v>
      </c>
      <c r="V1274" s="7" t="s">
        <v>57</v>
      </c>
      <c r="W1274" s="8" t="s">
        <v>58</v>
      </c>
      <c r="X1274" s="3">
        <v>44705</v>
      </c>
      <c r="Y1274" s="4" t="str">
        <f>TEXT(India_Data[[#This Row],[Order Date]],"YYYY")</f>
        <v>2022</v>
      </c>
      <c r="Z1274" s="4" t="str">
        <f>TEXT(India_Data[[#This Row],[Order Date]],"dddd")</f>
        <v>Tuesday</v>
      </c>
      <c r="AA1274" s="4" t="str">
        <f>TEXT(India_Data[[#This Row],[Order Date]],"MMMM")</f>
        <v>May</v>
      </c>
      <c r="AB1274" s="4">
        <v>44707</v>
      </c>
      <c r="AC1274" t="str">
        <f>IF(OR(India_Data[[#This Row],[Dayname]]="Sunday",India_Data[[#This Row],[Dayname]]="Saturday"),"Weekend","Weekday")</f>
        <v>Weekday</v>
      </c>
      <c r="AD1274">
        <f>WEEKDAY(India_Data[[#This Row],[Order Date]])</f>
        <v>3</v>
      </c>
      <c r="AE1274" t="str">
        <f>IF(OR(India_Data[[#This Row],[Column1]]=1,India_Data[[#This Row],[Column1]]=7),"Weekend","Weekday")</f>
        <v>Weekday</v>
      </c>
      <c r="AF1274" s="15">
        <f>WEEKDAY(India_Data[[#This Row],[Order Date]],2)</f>
        <v>2</v>
      </c>
      <c r="AG1274" s="15" t="str">
        <f>IF(India_Data[[#This Row],[Column3]]&gt;5,"Weekend","weekday")</f>
        <v>weekday</v>
      </c>
    </row>
    <row r="1275" spans="1:33" x14ac:dyDescent="0.35">
      <c r="A1275" s="9">
        <v>1274</v>
      </c>
      <c r="B1275" s="7" t="s">
        <v>2688</v>
      </c>
      <c r="C1275" s="7" t="s">
        <v>26</v>
      </c>
      <c r="D1275" s="7" t="s">
        <v>2689</v>
      </c>
      <c r="E1275" s="7" t="s">
        <v>2690</v>
      </c>
      <c r="F1275" s="7" t="s">
        <v>29</v>
      </c>
      <c r="G1275" s="7" t="s">
        <v>96</v>
      </c>
      <c r="H1275" s="7" t="s">
        <v>31</v>
      </c>
      <c r="I1275" s="7" t="s">
        <v>32</v>
      </c>
      <c r="J1275" s="7" t="s">
        <v>33</v>
      </c>
      <c r="K1275" s="7" t="s">
        <v>2607</v>
      </c>
      <c r="L1275" s="7" t="s">
        <v>35</v>
      </c>
      <c r="M1275" s="7" t="s">
        <v>91</v>
      </c>
      <c r="N1275" s="7" t="s">
        <v>2608</v>
      </c>
      <c r="O1275" s="7">
        <v>58.2</v>
      </c>
      <c r="P1275" s="7">
        <v>4</v>
      </c>
      <c r="Q1275" s="7">
        <v>4.5599999999999996</v>
      </c>
      <c r="R1275" s="7">
        <v>9.36</v>
      </c>
      <c r="S1275" s="7" t="s">
        <v>2337</v>
      </c>
      <c r="T1275" s="7">
        <v>651</v>
      </c>
      <c r="U1275" s="7" t="s">
        <v>39</v>
      </c>
      <c r="V1275" s="7" t="s">
        <v>50</v>
      </c>
      <c r="W1275" s="8" t="s">
        <v>41</v>
      </c>
      <c r="X1275" s="3">
        <v>44672</v>
      </c>
      <c r="Y1275" s="4" t="str">
        <f>TEXT(India_Data[[#This Row],[Order Date]],"YYYY")</f>
        <v>2022</v>
      </c>
      <c r="Z1275" s="4" t="str">
        <f>TEXT(India_Data[[#This Row],[Order Date]],"dddd")</f>
        <v>Thursday</v>
      </c>
      <c r="AA1275" s="4" t="str">
        <f>TEXT(India_Data[[#This Row],[Order Date]],"MMMM")</f>
        <v>April</v>
      </c>
      <c r="AB1275" s="4">
        <v>44675</v>
      </c>
      <c r="AC1275" t="str">
        <f>IF(OR(India_Data[[#This Row],[Dayname]]="Sunday",India_Data[[#This Row],[Dayname]]="Saturday"),"Weekend","Weekday")</f>
        <v>Weekday</v>
      </c>
      <c r="AD1275">
        <f>WEEKDAY(India_Data[[#This Row],[Order Date]])</f>
        <v>5</v>
      </c>
      <c r="AE1275" t="str">
        <f>IF(OR(India_Data[[#This Row],[Column1]]=1,India_Data[[#This Row],[Column1]]=7),"Weekend","Weekday")</f>
        <v>Weekday</v>
      </c>
      <c r="AF1275" s="15">
        <f>WEEKDAY(India_Data[[#This Row],[Order Date]],2)</f>
        <v>4</v>
      </c>
      <c r="AG1275" s="15" t="str">
        <f>IF(India_Data[[#This Row],[Column3]]&gt;5,"Weekend","weekday")</f>
        <v>weekday</v>
      </c>
    </row>
    <row r="1276" spans="1:33" x14ac:dyDescent="0.35">
      <c r="A1276" s="9">
        <v>1275</v>
      </c>
      <c r="B1276" s="7" t="s">
        <v>2691</v>
      </c>
      <c r="C1276" s="7" t="s">
        <v>26</v>
      </c>
      <c r="D1276" s="7" t="s">
        <v>1620</v>
      </c>
      <c r="E1276" s="7" t="s">
        <v>1621</v>
      </c>
      <c r="F1276" s="7" t="s">
        <v>29</v>
      </c>
      <c r="G1276" s="7" t="s">
        <v>813</v>
      </c>
      <c r="H1276" s="7" t="s">
        <v>46</v>
      </c>
      <c r="I1276" s="7" t="s">
        <v>32</v>
      </c>
      <c r="J1276" s="7" t="s">
        <v>47</v>
      </c>
      <c r="K1276" s="7" t="s">
        <v>2692</v>
      </c>
      <c r="L1276" s="7" t="s">
        <v>35</v>
      </c>
      <c r="M1276" s="7" t="s">
        <v>76</v>
      </c>
      <c r="N1276" s="7" t="s">
        <v>2693</v>
      </c>
      <c r="O1276" s="7">
        <v>21.84</v>
      </c>
      <c r="P1276" s="7">
        <v>2</v>
      </c>
      <c r="Q1276" s="7">
        <v>4.32</v>
      </c>
      <c r="R1276" s="7">
        <v>2.87</v>
      </c>
      <c r="S1276" s="7" t="s">
        <v>2337</v>
      </c>
      <c r="T1276" s="7">
        <v>278</v>
      </c>
      <c r="U1276" s="7" t="s">
        <v>39</v>
      </c>
      <c r="V1276" s="7" t="s">
        <v>40</v>
      </c>
      <c r="W1276" s="8" t="s">
        <v>58</v>
      </c>
      <c r="X1276" s="3">
        <v>45162</v>
      </c>
      <c r="Y1276" s="4" t="str">
        <f>TEXT(India_Data[[#This Row],[Order Date]],"YYYY")</f>
        <v>2023</v>
      </c>
      <c r="Z1276" s="4" t="str">
        <f>TEXT(India_Data[[#This Row],[Order Date]],"dddd")</f>
        <v>Thursday</v>
      </c>
      <c r="AA1276" s="4" t="str">
        <f>TEXT(India_Data[[#This Row],[Order Date]],"MMMM")</f>
        <v>August</v>
      </c>
      <c r="AB1276" s="4">
        <v>45163</v>
      </c>
      <c r="AC1276" t="str">
        <f>IF(OR(India_Data[[#This Row],[Dayname]]="Sunday",India_Data[[#This Row],[Dayname]]="Saturday"),"Weekend","Weekday")</f>
        <v>Weekday</v>
      </c>
      <c r="AD1276">
        <f>WEEKDAY(India_Data[[#This Row],[Order Date]])</f>
        <v>5</v>
      </c>
      <c r="AE1276" t="str">
        <f>IF(OR(India_Data[[#This Row],[Column1]]=1,India_Data[[#This Row],[Column1]]=7),"Weekend","Weekday")</f>
        <v>Weekday</v>
      </c>
      <c r="AF1276" s="15">
        <f>WEEKDAY(India_Data[[#This Row],[Order Date]],2)</f>
        <v>4</v>
      </c>
      <c r="AG1276" s="15" t="str">
        <f>IF(India_Data[[#This Row],[Column3]]&gt;5,"Weekend","weekday")</f>
        <v>weekday</v>
      </c>
    </row>
    <row r="1277" spans="1:33" x14ac:dyDescent="0.35">
      <c r="A1277" s="9">
        <v>1276</v>
      </c>
      <c r="B1277" s="7" t="s">
        <v>2694</v>
      </c>
      <c r="C1277" s="7" t="s">
        <v>26</v>
      </c>
      <c r="D1277" s="7" t="s">
        <v>2695</v>
      </c>
      <c r="E1277" s="7" t="s">
        <v>2696</v>
      </c>
      <c r="F1277" s="7" t="s">
        <v>29</v>
      </c>
      <c r="G1277" s="7" t="s">
        <v>529</v>
      </c>
      <c r="H1277" s="7" t="s">
        <v>31</v>
      </c>
      <c r="I1277" s="7" t="s">
        <v>32</v>
      </c>
      <c r="J1277" s="7" t="s">
        <v>33</v>
      </c>
      <c r="K1277" s="7" t="s">
        <v>2621</v>
      </c>
      <c r="L1277" s="7" t="s">
        <v>35</v>
      </c>
      <c r="M1277" s="7" t="s">
        <v>159</v>
      </c>
      <c r="N1277" s="7" t="s">
        <v>2622</v>
      </c>
      <c r="O1277" s="7">
        <v>80.010000000000005</v>
      </c>
      <c r="P1277" s="7">
        <v>3</v>
      </c>
      <c r="Q1277" s="7">
        <v>34.380000000000003</v>
      </c>
      <c r="R1277" s="7">
        <v>9.6199999999999992</v>
      </c>
      <c r="S1277" s="7" t="s">
        <v>2337</v>
      </c>
      <c r="T1277" s="7">
        <v>641</v>
      </c>
      <c r="U1277" s="7" t="s">
        <v>39</v>
      </c>
      <c r="V1277" s="7" t="s">
        <v>78</v>
      </c>
      <c r="W1277" s="8" t="s">
        <v>58</v>
      </c>
      <c r="X1277" s="3">
        <v>45603</v>
      </c>
      <c r="Y1277" s="4" t="str">
        <f>TEXT(India_Data[[#This Row],[Order Date]],"YYYY")</f>
        <v>2024</v>
      </c>
      <c r="Z1277" s="4" t="str">
        <f>TEXT(India_Data[[#This Row],[Order Date]],"dddd")</f>
        <v>Thursday</v>
      </c>
      <c r="AA1277" s="4" t="str">
        <f>TEXT(India_Data[[#This Row],[Order Date]],"MMMM")</f>
        <v>November</v>
      </c>
      <c r="AB1277" s="4">
        <v>45487</v>
      </c>
      <c r="AC1277" t="str">
        <f>IF(OR(India_Data[[#This Row],[Dayname]]="Sunday",India_Data[[#This Row],[Dayname]]="Saturday"),"Weekend","Weekday")</f>
        <v>Weekday</v>
      </c>
      <c r="AD1277">
        <f>WEEKDAY(India_Data[[#This Row],[Order Date]])</f>
        <v>5</v>
      </c>
      <c r="AE1277" t="str">
        <f>IF(OR(India_Data[[#This Row],[Column1]]=1,India_Data[[#This Row],[Column1]]=7),"Weekend","Weekday")</f>
        <v>Weekday</v>
      </c>
      <c r="AF1277" s="15">
        <f>WEEKDAY(India_Data[[#This Row],[Order Date]],2)</f>
        <v>4</v>
      </c>
      <c r="AG1277" s="15" t="str">
        <f>IF(India_Data[[#This Row],[Column3]]&gt;5,"Weekend","weekday")</f>
        <v>weekday</v>
      </c>
    </row>
    <row r="1278" spans="1:33" x14ac:dyDescent="0.35">
      <c r="A1278" s="9">
        <v>1277</v>
      </c>
      <c r="B1278" s="7" t="s">
        <v>2697</v>
      </c>
      <c r="C1278" s="7" t="s">
        <v>26</v>
      </c>
      <c r="D1278" s="7" t="s">
        <v>346</v>
      </c>
      <c r="E1278" s="7" t="s">
        <v>347</v>
      </c>
      <c r="F1278" s="7" t="s">
        <v>29</v>
      </c>
      <c r="G1278" s="7" t="s">
        <v>236</v>
      </c>
      <c r="H1278" s="7" t="s">
        <v>165</v>
      </c>
      <c r="I1278" s="7" t="s">
        <v>32</v>
      </c>
      <c r="J1278" s="7" t="s">
        <v>47</v>
      </c>
      <c r="K1278" s="7" t="s">
        <v>2698</v>
      </c>
      <c r="L1278" s="7" t="s">
        <v>35</v>
      </c>
      <c r="M1278" s="7" t="s">
        <v>159</v>
      </c>
      <c r="N1278" s="7" t="s">
        <v>2699</v>
      </c>
      <c r="O1278" s="7">
        <v>44.22</v>
      </c>
      <c r="P1278" s="7">
        <v>2</v>
      </c>
      <c r="Q1278" s="7">
        <v>0</v>
      </c>
      <c r="R1278" s="7">
        <v>5.48</v>
      </c>
      <c r="S1278" s="7" t="s">
        <v>2337</v>
      </c>
      <c r="T1278" s="7">
        <v>449</v>
      </c>
      <c r="U1278" s="7" t="s">
        <v>39</v>
      </c>
      <c r="V1278" s="7" t="s">
        <v>57</v>
      </c>
      <c r="W1278" s="8" t="s">
        <v>41</v>
      </c>
      <c r="X1278" s="3">
        <v>44767</v>
      </c>
      <c r="Y1278" s="4" t="str">
        <f>TEXT(India_Data[[#This Row],[Order Date]],"YYYY")</f>
        <v>2022</v>
      </c>
      <c r="Z1278" s="4" t="str">
        <f>TEXT(India_Data[[#This Row],[Order Date]],"dddd")</f>
        <v>Monday</v>
      </c>
      <c r="AA1278" s="4" t="str">
        <f>TEXT(India_Data[[#This Row],[Order Date]],"MMMM")</f>
        <v>July</v>
      </c>
      <c r="AB1278" s="4">
        <v>44769</v>
      </c>
      <c r="AC1278" t="str">
        <f>IF(OR(India_Data[[#This Row],[Dayname]]="Sunday",India_Data[[#This Row],[Dayname]]="Saturday"),"Weekend","Weekday")</f>
        <v>Weekday</v>
      </c>
      <c r="AD1278">
        <f>WEEKDAY(India_Data[[#This Row],[Order Date]])</f>
        <v>2</v>
      </c>
      <c r="AE1278" t="str">
        <f>IF(OR(India_Data[[#This Row],[Column1]]=1,India_Data[[#This Row],[Column1]]=7),"Weekend","Weekday")</f>
        <v>Weekday</v>
      </c>
      <c r="AF1278" s="15">
        <f>WEEKDAY(India_Data[[#This Row],[Order Date]],2)</f>
        <v>1</v>
      </c>
      <c r="AG1278" s="15" t="str">
        <f>IF(India_Data[[#This Row],[Column3]]&gt;5,"Weekend","weekday")</f>
        <v>weekday</v>
      </c>
    </row>
    <row r="1279" spans="1:33" x14ac:dyDescent="0.35">
      <c r="A1279" s="9">
        <v>1278</v>
      </c>
      <c r="B1279" s="7" t="s">
        <v>2872</v>
      </c>
      <c r="C1279" s="7" t="s">
        <v>26</v>
      </c>
      <c r="D1279" s="7" t="s">
        <v>339</v>
      </c>
      <c r="E1279" s="7" t="s">
        <v>340</v>
      </c>
      <c r="F1279" s="7" t="s">
        <v>171</v>
      </c>
      <c r="G1279" s="7" t="s">
        <v>702</v>
      </c>
      <c r="H1279" s="7" t="s">
        <v>252</v>
      </c>
      <c r="I1279" s="7" t="s">
        <v>32</v>
      </c>
      <c r="J1279" s="7" t="s">
        <v>47</v>
      </c>
      <c r="K1279" s="7" t="s">
        <v>2873</v>
      </c>
      <c r="L1279" s="7" t="s">
        <v>35</v>
      </c>
      <c r="M1279" s="7" t="s">
        <v>159</v>
      </c>
      <c r="N1279" s="7" t="s">
        <v>2874</v>
      </c>
      <c r="O1279" s="7">
        <v>60.57</v>
      </c>
      <c r="P1279" s="7">
        <v>3</v>
      </c>
      <c r="Q1279" s="7">
        <v>7.83</v>
      </c>
      <c r="R1279" s="7">
        <v>11.65</v>
      </c>
      <c r="S1279" s="7" t="s">
        <v>2809</v>
      </c>
      <c r="T1279" s="7">
        <v>765</v>
      </c>
      <c r="U1279" s="7" t="s">
        <v>39</v>
      </c>
      <c r="V1279" s="7" t="s">
        <v>50</v>
      </c>
      <c r="W1279" s="8" t="s">
        <v>41</v>
      </c>
      <c r="X1279" s="3">
        <v>45378</v>
      </c>
      <c r="Y1279" s="4" t="str">
        <f>TEXT(India_Data[[#This Row],[Order Date]],"YYYY")</f>
        <v>2024</v>
      </c>
      <c r="Z1279" s="4" t="str">
        <f>TEXT(India_Data[[#This Row],[Order Date]],"dddd")</f>
        <v>Wednesday</v>
      </c>
      <c r="AA1279" s="4" t="str">
        <f>TEXT(India_Data[[#This Row],[Order Date]],"MMMM")</f>
        <v>March</v>
      </c>
      <c r="AB1279" s="4">
        <v>45381</v>
      </c>
      <c r="AC1279" t="str">
        <f>IF(OR(India_Data[[#This Row],[Dayname]]="Sunday",India_Data[[#This Row],[Dayname]]="Saturday"),"Weekend","Weekday")</f>
        <v>Weekday</v>
      </c>
      <c r="AD1279">
        <f>WEEKDAY(India_Data[[#This Row],[Order Date]])</f>
        <v>4</v>
      </c>
      <c r="AE1279" t="str">
        <f>IF(OR(India_Data[[#This Row],[Column1]]=1,India_Data[[#This Row],[Column1]]=7),"Weekend","Weekday")</f>
        <v>Weekday</v>
      </c>
      <c r="AF1279" s="15">
        <f>WEEKDAY(India_Data[[#This Row],[Order Date]],2)</f>
        <v>3</v>
      </c>
      <c r="AG1279" s="15" t="str">
        <f>IF(India_Data[[#This Row],[Column3]]&gt;5,"Weekend","weekday")</f>
        <v>weekday</v>
      </c>
    </row>
    <row r="1280" spans="1:33" x14ac:dyDescent="0.35">
      <c r="A1280" s="9">
        <v>1279</v>
      </c>
      <c r="B1280" s="7" t="s">
        <v>2875</v>
      </c>
      <c r="C1280" s="7" t="s">
        <v>26</v>
      </c>
      <c r="D1280" s="7" t="s">
        <v>2876</v>
      </c>
      <c r="E1280" s="7" t="s">
        <v>2877</v>
      </c>
      <c r="F1280" s="7" t="s">
        <v>29</v>
      </c>
      <c r="G1280" s="7" t="s">
        <v>2413</v>
      </c>
      <c r="H1280" s="7" t="s">
        <v>2414</v>
      </c>
      <c r="I1280" s="7" t="s">
        <v>32</v>
      </c>
      <c r="J1280" s="7" t="s">
        <v>180</v>
      </c>
      <c r="K1280" s="7" t="s">
        <v>1435</v>
      </c>
      <c r="L1280" s="7" t="s">
        <v>35</v>
      </c>
      <c r="M1280" s="7" t="s">
        <v>275</v>
      </c>
      <c r="N1280" s="7" t="s">
        <v>1436</v>
      </c>
      <c r="O1280" s="7">
        <v>98.85</v>
      </c>
      <c r="P1280" s="7">
        <v>1</v>
      </c>
      <c r="Q1280" s="7">
        <v>42.48</v>
      </c>
      <c r="R1280" s="7">
        <v>7.26</v>
      </c>
      <c r="S1280" s="7" t="s">
        <v>2809</v>
      </c>
      <c r="T1280" s="7">
        <v>41</v>
      </c>
      <c r="U1280" s="7" t="s">
        <v>39</v>
      </c>
      <c r="V1280" s="7" t="s">
        <v>78</v>
      </c>
      <c r="W1280" s="8" t="s">
        <v>58</v>
      </c>
      <c r="X1280" s="3">
        <v>45180</v>
      </c>
      <c r="Y1280" s="4" t="str">
        <f>TEXT(India_Data[[#This Row],[Order Date]],"YYYY")</f>
        <v>2023</v>
      </c>
      <c r="Z1280" s="4" t="str">
        <f>TEXT(India_Data[[#This Row],[Order Date]],"dddd")</f>
        <v>Monday</v>
      </c>
      <c r="AA1280" s="4" t="str">
        <f>TEXT(India_Data[[#This Row],[Order Date]],"MMMM")</f>
        <v>September</v>
      </c>
      <c r="AB1280" s="4">
        <v>45180</v>
      </c>
      <c r="AC1280" t="str">
        <f>IF(OR(India_Data[[#This Row],[Dayname]]="Sunday",India_Data[[#This Row],[Dayname]]="Saturday"),"Weekend","Weekday")</f>
        <v>Weekday</v>
      </c>
      <c r="AD1280">
        <f>WEEKDAY(India_Data[[#This Row],[Order Date]])</f>
        <v>2</v>
      </c>
      <c r="AE1280" t="str">
        <f>IF(OR(India_Data[[#This Row],[Column1]]=1,India_Data[[#This Row],[Column1]]=7),"Weekend","Weekday")</f>
        <v>Weekday</v>
      </c>
      <c r="AF1280" s="15">
        <f>WEEKDAY(India_Data[[#This Row],[Order Date]],2)</f>
        <v>1</v>
      </c>
      <c r="AG1280" s="15" t="str">
        <f>IF(India_Data[[#This Row],[Column3]]&gt;5,"Weekend","weekday")</f>
        <v>weekday</v>
      </c>
    </row>
    <row r="1281" spans="1:33" x14ac:dyDescent="0.35">
      <c r="A1281" s="9">
        <v>1280</v>
      </c>
      <c r="B1281" s="7" t="s">
        <v>2878</v>
      </c>
      <c r="C1281" s="7" t="s">
        <v>26</v>
      </c>
      <c r="D1281" s="7" t="s">
        <v>2879</v>
      </c>
      <c r="E1281" s="7" t="s">
        <v>2880</v>
      </c>
      <c r="F1281" s="7" t="s">
        <v>29</v>
      </c>
      <c r="G1281" s="7" t="s">
        <v>756</v>
      </c>
      <c r="H1281" s="7" t="s">
        <v>757</v>
      </c>
      <c r="I1281" s="7" t="s">
        <v>32</v>
      </c>
      <c r="J1281" s="7" t="s">
        <v>180</v>
      </c>
      <c r="K1281" s="7" t="s">
        <v>1421</v>
      </c>
      <c r="L1281" s="7" t="s">
        <v>35</v>
      </c>
      <c r="M1281" s="7" t="s">
        <v>84</v>
      </c>
      <c r="N1281" s="7" t="s">
        <v>1422</v>
      </c>
      <c r="O1281" s="7">
        <v>8.94</v>
      </c>
      <c r="P1281" s="7">
        <v>1</v>
      </c>
      <c r="Q1281" s="7">
        <v>2.58</v>
      </c>
      <c r="R1281" s="7">
        <v>0.71</v>
      </c>
      <c r="S1281" s="7" t="s">
        <v>2809</v>
      </c>
      <c r="T1281" s="7">
        <v>389</v>
      </c>
      <c r="U1281" s="7" t="s">
        <v>39</v>
      </c>
      <c r="V1281" s="7" t="s">
        <v>57</v>
      </c>
      <c r="W1281" s="8" t="s">
        <v>41</v>
      </c>
      <c r="X1281" s="3">
        <v>44397</v>
      </c>
      <c r="Y1281" s="4" t="str">
        <f>TEXT(India_Data[[#This Row],[Order Date]],"YYYY")</f>
        <v>2021</v>
      </c>
      <c r="Z1281" s="4" t="str">
        <f>TEXT(India_Data[[#This Row],[Order Date]],"dddd")</f>
        <v>Tuesday</v>
      </c>
      <c r="AA1281" s="4" t="str">
        <f>TEXT(India_Data[[#This Row],[Order Date]],"MMMM")</f>
        <v>July</v>
      </c>
      <c r="AB1281" s="4">
        <v>44402</v>
      </c>
      <c r="AC1281" t="str">
        <f>IF(OR(India_Data[[#This Row],[Dayname]]="Sunday",India_Data[[#This Row],[Dayname]]="Saturday"),"Weekend","Weekday")</f>
        <v>Weekday</v>
      </c>
      <c r="AD1281">
        <f>WEEKDAY(India_Data[[#This Row],[Order Date]])</f>
        <v>3</v>
      </c>
      <c r="AE1281" t="str">
        <f>IF(OR(India_Data[[#This Row],[Column1]]=1,India_Data[[#This Row],[Column1]]=7),"Weekend","Weekday")</f>
        <v>Weekday</v>
      </c>
      <c r="AF1281" s="15">
        <f>WEEKDAY(India_Data[[#This Row],[Order Date]],2)</f>
        <v>2</v>
      </c>
      <c r="AG1281" s="15" t="str">
        <f>IF(India_Data[[#This Row],[Column3]]&gt;5,"Weekend","weekday")</f>
        <v>weekday</v>
      </c>
    </row>
    <row r="1282" spans="1:33" x14ac:dyDescent="0.35">
      <c r="A1282" s="9">
        <v>1281</v>
      </c>
      <c r="B1282" s="7" t="s">
        <v>3322</v>
      </c>
      <c r="C1282" s="7" t="s">
        <v>2928</v>
      </c>
      <c r="D1282" s="7" t="s">
        <v>3323</v>
      </c>
      <c r="E1282" s="7" t="s">
        <v>3324</v>
      </c>
      <c r="F1282" s="7" t="s">
        <v>171</v>
      </c>
      <c r="G1282" s="7" t="s">
        <v>2756</v>
      </c>
      <c r="H1282" s="7" t="s">
        <v>46</v>
      </c>
      <c r="I1282" s="7" t="s">
        <v>32</v>
      </c>
      <c r="J1282" s="7" t="s">
        <v>47</v>
      </c>
      <c r="K1282" s="7" t="s">
        <v>2841</v>
      </c>
      <c r="L1282" s="7" t="s">
        <v>35</v>
      </c>
      <c r="M1282" s="7" t="s">
        <v>76</v>
      </c>
      <c r="N1282" s="7" t="s">
        <v>2842</v>
      </c>
      <c r="O1282" s="7">
        <v>191.28</v>
      </c>
      <c r="P1282" s="7">
        <v>4</v>
      </c>
      <c r="Q1282" s="7">
        <v>28.68</v>
      </c>
      <c r="R1282" s="7">
        <v>25</v>
      </c>
      <c r="S1282" s="7" t="s">
        <v>38</v>
      </c>
      <c r="T1282" s="7">
        <v>652</v>
      </c>
      <c r="U1282" s="7" t="s">
        <v>39</v>
      </c>
      <c r="V1282" s="7" t="s">
        <v>57</v>
      </c>
      <c r="W1282" s="8" t="s">
        <v>41</v>
      </c>
      <c r="X1282" s="3">
        <v>45577</v>
      </c>
      <c r="Y1282" s="4" t="str">
        <f>TEXT(India_Data[[#This Row],[Order Date]],"YYYY")</f>
        <v>2024</v>
      </c>
      <c r="Z1282" s="4" t="str">
        <f>TEXT(India_Data[[#This Row],[Order Date]],"dddd")</f>
        <v>Saturday</v>
      </c>
      <c r="AA1282" s="4" t="str">
        <f>TEXT(India_Data[[#This Row],[Order Date]],"MMMM")</f>
        <v>October</v>
      </c>
      <c r="AB1282" s="4">
        <v>45577</v>
      </c>
      <c r="AC1282" t="str">
        <f>IF(OR(India_Data[[#This Row],[Dayname]]="Sunday",India_Data[[#This Row],[Dayname]]="Saturday"),"Weekend","Weekday")</f>
        <v>Weekend</v>
      </c>
      <c r="AD1282">
        <f>WEEKDAY(India_Data[[#This Row],[Order Date]])</f>
        <v>7</v>
      </c>
      <c r="AE1282" t="str">
        <f>IF(OR(India_Data[[#This Row],[Column1]]=1,India_Data[[#This Row],[Column1]]=7),"Weekend","Weekday")</f>
        <v>Weekend</v>
      </c>
      <c r="AF1282" s="15">
        <f>WEEKDAY(India_Data[[#This Row],[Order Date]],2)</f>
        <v>6</v>
      </c>
      <c r="AG1282" s="15" t="str">
        <f>IF(India_Data[[#This Row],[Column3]]&gt;5,"Weekend","weekday")</f>
        <v>Weekend</v>
      </c>
    </row>
    <row r="1283" spans="1:33" x14ac:dyDescent="0.35">
      <c r="A1283" s="9">
        <v>1282</v>
      </c>
      <c r="B1283" s="7" t="s">
        <v>3325</v>
      </c>
      <c r="C1283" s="7" t="s">
        <v>2928</v>
      </c>
      <c r="D1283" s="7" t="s">
        <v>3326</v>
      </c>
      <c r="E1283" s="7" t="s">
        <v>3327</v>
      </c>
      <c r="F1283" s="7" t="s">
        <v>171</v>
      </c>
      <c r="G1283" s="7" t="s">
        <v>411</v>
      </c>
      <c r="H1283" s="7" t="s">
        <v>31</v>
      </c>
      <c r="I1283" s="7" t="s">
        <v>32</v>
      </c>
      <c r="J1283" s="7" t="s">
        <v>33</v>
      </c>
      <c r="K1283" s="7" t="s">
        <v>3328</v>
      </c>
      <c r="L1283" s="7" t="s">
        <v>35</v>
      </c>
      <c r="M1283" s="7" t="s">
        <v>84</v>
      </c>
      <c r="N1283" s="7" t="s">
        <v>3329</v>
      </c>
      <c r="O1283" s="7">
        <v>41.04</v>
      </c>
      <c r="P1283" s="7">
        <v>4</v>
      </c>
      <c r="Q1283" s="7">
        <v>18.84</v>
      </c>
      <c r="R1283" s="7">
        <v>6.27</v>
      </c>
      <c r="S1283" s="7" t="s">
        <v>2337</v>
      </c>
      <c r="T1283" s="7">
        <v>108</v>
      </c>
      <c r="U1283" s="7" t="s">
        <v>39</v>
      </c>
      <c r="V1283" s="7" t="s">
        <v>50</v>
      </c>
      <c r="W1283" s="8" t="s">
        <v>58</v>
      </c>
      <c r="X1283" s="3">
        <v>45334</v>
      </c>
      <c r="Y1283" s="4" t="str">
        <f>TEXT(India_Data[[#This Row],[Order Date]],"YYYY")</f>
        <v>2024</v>
      </c>
      <c r="Z1283" s="4" t="str">
        <f>TEXT(India_Data[[#This Row],[Order Date]],"dddd")</f>
        <v>Monday</v>
      </c>
      <c r="AA1283" s="4" t="str">
        <f>TEXT(India_Data[[#This Row],[Order Date]],"MMMM")</f>
        <v>February</v>
      </c>
      <c r="AB1283" s="4">
        <v>45485</v>
      </c>
      <c r="AC1283" t="str">
        <f>IF(OR(India_Data[[#This Row],[Dayname]]="Sunday",India_Data[[#This Row],[Dayname]]="Saturday"),"Weekend","Weekday")</f>
        <v>Weekday</v>
      </c>
      <c r="AD1283">
        <f>WEEKDAY(India_Data[[#This Row],[Order Date]])</f>
        <v>2</v>
      </c>
      <c r="AE1283" t="str">
        <f>IF(OR(India_Data[[#This Row],[Column1]]=1,India_Data[[#This Row],[Column1]]=7),"Weekend","Weekday")</f>
        <v>Weekday</v>
      </c>
      <c r="AF1283" s="15">
        <f>WEEKDAY(India_Data[[#This Row],[Order Date]],2)</f>
        <v>1</v>
      </c>
      <c r="AG1283" s="15" t="str">
        <f>IF(India_Data[[#This Row],[Column3]]&gt;5,"Weekend","weekday")</f>
        <v>weekday</v>
      </c>
    </row>
    <row r="1284" spans="1:33" x14ac:dyDescent="0.35">
      <c r="A1284" s="9">
        <v>1283</v>
      </c>
      <c r="B1284" s="7" t="s">
        <v>3325</v>
      </c>
      <c r="C1284" s="7" t="s">
        <v>2928</v>
      </c>
      <c r="D1284" s="7" t="s">
        <v>3326</v>
      </c>
      <c r="E1284" s="7" t="s">
        <v>3327</v>
      </c>
      <c r="F1284" s="7" t="s">
        <v>171</v>
      </c>
      <c r="G1284" s="7" t="s">
        <v>411</v>
      </c>
      <c r="H1284" s="7" t="s">
        <v>31</v>
      </c>
      <c r="I1284" s="7" t="s">
        <v>32</v>
      </c>
      <c r="J1284" s="7" t="s">
        <v>33</v>
      </c>
      <c r="K1284" s="7" t="s">
        <v>444</v>
      </c>
      <c r="L1284" s="7" t="s">
        <v>35</v>
      </c>
      <c r="M1284" s="7" t="s">
        <v>76</v>
      </c>
      <c r="N1284" s="7" t="s">
        <v>445</v>
      </c>
      <c r="O1284" s="7">
        <v>50.46</v>
      </c>
      <c r="P1284" s="7">
        <v>1</v>
      </c>
      <c r="Q1284" s="7">
        <v>17.64</v>
      </c>
      <c r="R1284" s="7">
        <v>10.34</v>
      </c>
      <c r="S1284" s="7" t="s">
        <v>2337</v>
      </c>
      <c r="T1284" s="7">
        <v>19</v>
      </c>
      <c r="U1284" s="7" t="s">
        <v>39</v>
      </c>
      <c r="V1284" s="7" t="s">
        <v>57</v>
      </c>
      <c r="W1284" s="8" t="s">
        <v>41</v>
      </c>
      <c r="X1284" s="3">
        <v>44948</v>
      </c>
      <c r="Y1284" s="4" t="str">
        <f>TEXT(India_Data[[#This Row],[Order Date]],"YYYY")</f>
        <v>2023</v>
      </c>
      <c r="Z1284" s="4" t="str">
        <f>TEXT(India_Data[[#This Row],[Order Date]],"dddd")</f>
        <v>Sunday</v>
      </c>
      <c r="AA1284" s="4" t="str">
        <f>TEXT(India_Data[[#This Row],[Order Date]],"MMMM")</f>
        <v>January</v>
      </c>
      <c r="AB1284" s="4">
        <v>44950</v>
      </c>
      <c r="AC1284" t="str">
        <f>IF(OR(India_Data[[#This Row],[Dayname]]="Sunday",India_Data[[#This Row],[Dayname]]="Saturday"),"Weekend","Weekday")</f>
        <v>Weekend</v>
      </c>
      <c r="AD1284">
        <f>WEEKDAY(India_Data[[#This Row],[Order Date]])</f>
        <v>1</v>
      </c>
      <c r="AE1284" t="str">
        <f>IF(OR(India_Data[[#This Row],[Column1]]=1,India_Data[[#This Row],[Column1]]=7),"Weekend","Weekday")</f>
        <v>Weekend</v>
      </c>
      <c r="AF1284" s="15">
        <f>WEEKDAY(India_Data[[#This Row],[Order Date]],2)</f>
        <v>7</v>
      </c>
      <c r="AG1284" s="15" t="str">
        <f>IF(India_Data[[#This Row],[Column3]]&gt;5,"Weekend","weekday")</f>
        <v>Weekend</v>
      </c>
    </row>
    <row r="1285" spans="1:33" x14ac:dyDescent="0.35">
      <c r="A1285" s="9">
        <v>1284</v>
      </c>
      <c r="B1285" s="7" t="s">
        <v>3980</v>
      </c>
      <c r="C1285" s="7" t="s">
        <v>3631</v>
      </c>
      <c r="D1285" s="7" t="s">
        <v>3981</v>
      </c>
      <c r="E1285" s="7" t="s">
        <v>3982</v>
      </c>
      <c r="F1285" s="7" t="s">
        <v>110</v>
      </c>
      <c r="G1285" s="7" t="s">
        <v>393</v>
      </c>
      <c r="H1285" s="7" t="s">
        <v>136</v>
      </c>
      <c r="I1285" s="7" t="s">
        <v>32</v>
      </c>
      <c r="J1285" s="7" t="s">
        <v>54</v>
      </c>
      <c r="K1285" s="7" t="s">
        <v>3983</v>
      </c>
      <c r="L1285" s="7" t="s">
        <v>35</v>
      </c>
      <c r="M1285" s="7" t="s">
        <v>275</v>
      </c>
      <c r="N1285" s="7" t="s">
        <v>3984</v>
      </c>
      <c r="O1285" s="7">
        <v>108.42</v>
      </c>
      <c r="P1285" s="7">
        <v>2</v>
      </c>
      <c r="Q1285" s="7">
        <v>43.32</v>
      </c>
      <c r="R1285" s="7">
        <v>11.08</v>
      </c>
      <c r="S1285" s="7" t="s">
        <v>38</v>
      </c>
      <c r="T1285" s="7">
        <v>154</v>
      </c>
      <c r="U1285" s="7" t="s">
        <v>39</v>
      </c>
      <c r="V1285" s="7" t="s">
        <v>40</v>
      </c>
      <c r="W1285" s="8" t="s">
        <v>58</v>
      </c>
      <c r="X1285" s="3">
        <v>45524</v>
      </c>
      <c r="Y1285" s="4" t="str">
        <f>TEXT(India_Data[[#This Row],[Order Date]],"YYYY")</f>
        <v>2024</v>
      </c>
      <c r="Z1285" s="4" t="str">
        <f>TEXT(India_Data[[#This Row],[Order Date]],"dddd")</f>
        <v>Tuesday</v>
      </c>
      <c r="AA1285" s="4" t="str">
        <f>TEXT(India_Data[[#This Row],[Order Date]],"MMMM")</f>
        <v>August</v>
      </c>
      <c r="AB1285" s="4">
        <v>45528</v>
      </c>
      <c r="AC1285" t="str">
        <f>IF(OR(India_Data[[#This Row],[Dayname]]="Sunday",India_Data[[#This Row],[Dayname]]="Saturday"),"Weekend","Weekday")</f>
        <v>Weekday</v>
      </c>
      <c r="AD1285">
        <f>WEEKDAY(India_Data[[#This Row],[Order Date]])</f>
        <v>3</v>
      </c>
      <c r="AE1285" t="str">
        <f>IF(OR(India_Data[[#This Row],[Column1]]=1,India_Data[[#This Row],[Column1]]=7),"Weekend","Weekday")</f>
        <v>Weekday</v>
      </c>
      <c r="AF1285" s="15">
        <f>WEEKDAY(India_Data[[#This Row],[Order Date]],2)</f>
        <v>2</v>
      </c>
      <c r="AG1285" s="15" t="str">
        <f>IF(India_Data[[#This Row],[Column3]]&gt;5,"Weekend","weekday")</f>
        <v>weekday</v>
      </c>
    </row>
    <row r="1286" spans="1:33" x14ac:dyDescent="0.35">
      <c r="A1286" s="9">
        <v>1285</v>
      </c>
      <c r="B1286" s="7" t="s">
        <v>3603</v>
      </c>
      <c r="C1286" s="7" t="s">
        <v>2928</v>
      </c>
      <c r="D1286" s="7" t="s">
        <v>2711</v>
      </c>
      <c r="E1286" s="7" t="s">
        <v>2712</v>
      </c>
      <c r="F1286" s="7" t="s">
        <v>110</v>
      </c>
      <c r="G1286" s="7" t="s">
        <v>291</v>
      </c>
      <c r="H1286" s="7" t="s">
        <v>63</v>
      </c>
      <c r="I1286" s="7" t="s">
        <v>32</v>
      </c>
      <c r="J1286" s="7" t="s">
        <v>54</v>
      </c>
      <c r="K1286" s="7" t="s">
        <v>3604</v>
      </c>
      <c r="L1286" s="7" t="s">
        <v>35</v>
      </c>
      <c r="M1286" s="7" t="s">
        <v>145</v>
      </c>
      <c r="N1286" s="7" t="s">
        <v>3605</v>
      </c>
      <c r="O1286" s="7">
        <v>70.56</v>
      </c>
      <c r="P1286" s="7">
        <v>3</v>
      </c>
      <c r="Q1286" s="7">
        <v>-49.41</v>
      </c>
      <c r="R1286" s="7">
        <v>11.67</v>
      </c>
      <c r="S1286" s="7" t="s">
        <v>2337</v>
      </c>
      <c r="T1286" s="7">
        <v>77</v>
      </c>
      <c r="U1286" s="7" t="s">
        <v>39</v>
      </c>
      <c r="V1286" s="7" t="s">
        <v>57</v>
      </c>
      <c r="W1286" s="8" t="s">
        <v>41</v>
      </c>
      <c r="X1286" s="3">
        <v>44439</v>
      </c>
      <c r="Y1286" s="4" t="str">
        <f>TEXT(India_Data[[#This Row],[Order Date]],"YYYY")</f>
        <v>2021</v>
      </c>
      <c r="Z1286" s="4" t="str">
        <f>TEXT(India_Data[[#This Row],[Order Date]],"dddd")</f>
        <v>Tuesday</v>
      </c>
      <c r="AA1286" s="4" t="str">
        <f>TEXT(India_Data[[#This Row],[Order Date]],"MMMM")</f>
        <v>August</v>
      </c>
      <c r="AB1286" s="4">
        <v>44295</v>
      </c>
      <c r="AC1286" t="str">
        <f>IF(OR(India_Data[[#This Row],[Dayname]]="Sunday",India_Data[[#This Row],[Dayname]]="Saturday"),"Weekend","Weekday")</f>
        <v>Weekday</v>
      </c>
      <c r="AD1286">
        <f>WEEKDAY(India_Data[[#This Row],[Order Date]])</f>
        <v>3</v>
      </c>
      <c r="AE1286" t="str">
        <f>IF(OR(India_Data[[#This Row],[Column1]]=1,India_Data[[#This Row],[Column1]]=7),"Weekend","Weekday")</f>
        <v>Weekday</v>
      </c>
      <c r="AF1286" s="15">
        <f>WEEKDAY(India_Data[[#This Row],[Order Date]],2)</f>
        <v>2</v>
      </c>
      <c r="AG1286" s="15" t="str">
        <f>IF(India_Data[[#This Row],[Column3]]&gt;5,"Weekend","weekday")</f>
        <v>weekday</v>
      </c>
    </row>
    <row r="1287" spans="1:33" x14ac:dyDescent="0.35">
      <c r="A1287" s="9">
        <v>1286</v>
      </c>
      <c r="B1287" s="7" t="s">
        <v>3170</v>
      </c>
      <c r="C1287" s="7" t="s">
        <v>2928</v>
      </c>
      <c r="D1287" s="7" t="s">
        <v>3171</v>
      </c>
      <c r="E1287" s="7" t="s">
        <v>3172</v>
      </c>
      <c r="F1287" s="7" t="s">
        <v>110</v>
      </c>
      <c r="G1287" s="7" t="s">
        <v>645</v>
      </c>
      <c r="H1287" s="7" t="s">
        <v>563</v>
      </c>
      <c r="I1287" s="7" t="s">
        <v>32</v>
      </c>
      <c r="J1287" s="7" t="s">
        <v>54</v>
      </c>
      <c r="K1287" s="7" t="s">
        <v>797</v>
      </c>
      <c r="L1287" s="7" t="s">
        <v>35</v>
      </c>
      <c r="M1287" s="7" t="s">
        <v>76</v>
      </c>
      <c r="N1287" s="7" t="s">
        <v>798</v>
      </c>
      <c r="O1287" s="7">
        <v>254.85</v>
      </c>
      <c r="P1287" s="7">
        <v>5</v>
      </c>
      <c r="Q1287" s="7">
        <v>30.45</v>
      </c>
      <c r="R1287" s="7">
        <v>18.43</v>
      </c>
      <c r="S1287" s="7" t="s">
        <v>2337</v>
      </c>
      <c r="T1287" s="7">
        <v>289</v>
      </c>
      <c r="U1287" s="7" t="s">
        <v>39</v>
      </c>
      <c r="V1287" s="7" t="s">
        <v>57</v>
      </c>
      <c r="W1287" s="8" t="s">
        <v>41</v>
      </c>
      <c r="X1287" s="3">
        <v>45522</v>
      </c>
      <c r="Y1287" s="4" t="str">
        <f>TEXT(India_Data[[#This Row],[Order Date]],"YYYY")</f>
        <v>2024</v>
      </c>
      <c r="Z1287" s="4" t="str">
        <f>TEXT(India_Data[[#This Row],[Order Date]],"dddd")</f>
        <v>Sunday</v>
      </c>
      <c r="AA1287" s="4" t="str">
        <f>TEXT(India_Data[[#This Row],[Order Date]],"MMMM")</f>
        <v>August</v>
      </c>
      <c r="AB1287" s="4">
        <v>45524</v>
      </c>
      <c r="AC1287" t="str">
        <f>IF(OR(India_Data[[#This Row],[Dayname]]="Sunday",India_Data[[#This Row],[Dayname]]="Saturday"),"Weekend","Weekday")</f>
        <v>Weekend</v>
      </c>
      <c r="AD1287">
        <f>WEEKDAY(India_Data[[#This Row],[Order Date]])</f>
        <v>1</v>
      </c>
      <c r="AE1287" t="str">
        <f>IF(OR(India_Data[[#This Row],[Column1]]=1,India_Data[[#This Row],[Column1]]=7),"Weekend","Weekday")</f>
        <v>Weekend</v>
      </c>
      <c r="AF1287" s="15">
        <f>WEEKDAY(India_Data[[#This Row],[Order Date]],2)</f>
        <v>7</v>
      </c>
      <c r="AG1287" s="15" t="str">
        <f>IF(India_Data[[#This Row],[Column3]]&gt;5,"Weekend","weekday")</f>
        <v>Weekend</v>
      </c>
    </row>
    <row r="1288" spans="1:33" x14ac:dyDescent="0.35">
      <c r="A1288" s="9">
        <v>1287</v>
      </c>
      <c r="B1288" s="7" t="s">
        <v>3606</v>
      </c>
      <c r="C1288" s="7" t="s">
        <v>2928</v>
      </c>
      <c r="D1288" s="7" t="s">
        <v>763</v>
      </c>
      <c r="E1288" s="7" t="s">
        <v>764</v>
      </c>
      <c r="F1288" s="7" t="s">
        <v>110</v>
      </c>
      <c r="G1288" s="7" t="s">
        <v>291</v>
      </c>
      <c r="H1288" s="7" t="s">
        <v>63</v>
      </c>
      <c r="I1288" s="7" t="s">
        <v>32</v>
      </c>
      <c r="J1288" s="7" t="s">
        <v>54</v>
      </c>
      <c r="K1288" s="7" t="s">
        <v>3607</v>
      </c>
      <c r="L1288" s="7" t="s">
        <v>35</v>
      </c>
      <c r="M1288" s="7" t="s">
        <v>84</v>
      </c>
      <c r="N1288" s="7" t="s">
        <v>3608</v>
      </c>
      <c r="O1288" s="7">
        <v>38.04</v>
      </c>
      <c r="P1288" s="7">
        <v>8</v>
      </c>
      <c r="Q1288" s="7">
        <v>-0.84</v>
      </c>
      <c r="R1288" s="7">
        <v>5.64</v>
      </c>
      <c r="S1288" s="7" t="s">
        <v>2337</v>
      </c>
      <c r="T1288" s="7">
        <v>480</v>
      </c>
      <c r="U1288" s="7" t="s">
        <v>39</v>
      </c>
      <c r="V1288" s="7" t="s">
        <v>40</v>
      </c>
      <c r="W1288" s="8" t="s">
        <v>41</v>
      </c>
      <c r="X1288" s="3">
        <v>44603</v>
      </c>
      <c r="Y1288" s="4" t="str">
        <f>TEXT(India_Data[[#This Row],[Order Date]],"YYYY")</f>
        <v>2022</v>
      </c>
      <c r="Z1288" s="4" t="str">
        <f>TEXT(India_Data[[#This Row],[Order Date]],"dddd")</f>
        <v>Friday</v>
      </c>
      <c r="AA1288" s="4" t="str">
        <f>TEXT(India_Data[[#This Row],[Order Date]],"MMMM")</f>
        <v>February</v>
      </c>
      <c r="AB1288" s="4">
        <v>44662</v>
      </c>
      <c r="AC1288" t="str">
        <f>IF(OR(India_Data[[#This Row],[Dayname]]="Sunday",India_Data[[#This Row],[Dayname]]="Saturday"),"Weekend","Weekday")</f>
        <v>Weekday</v>
      </c>
      <c r="AD1288">
        <f>WEEKDAY(India_Data[[#This Row],[Order Date]])</f>
        <v>6</v>
      </c>
      <c r="AE1288" t="str">
        <f>IF(OR(India_Data[[#This Row],[Column1]]=1,India_Data[[#This Row],[Column1]]=7),"Weekend","Weekday")</f>
        <v>Weekday</v>
      </c>
      <c r="AF1288" s="15">
        <f>WEEKDAY(India_Data[[#This Row],[Order Date]],2)</f>
        <v>5</v>
      </c>
      <c r="AG1288" s="15" t="str">
        <f>IF(India_Data[[#This Row],[Column3]]&gt;5,"Weekend","weekday")</f>
        <v>weekday</v>
      </c>
    </row>
    <row r="1289" spans="1:33" x14ac:dyDescent="0.35">
      <c r="A1289" s="9">
        <v>1288</v>
      </c>
      <c r="B1289" s="7" t="s">
        <v>3330</v>
      </c>
      <c r="C1289" s="7" t="s">
        <v>2928</v>
      </c>
      <c r="D1289" s="7" t="s">
        <v>769</v>
      </c>
      <c r="E1289" s="7" t="s">
        <v>770</v>
      </c>
      <c r="F1289" s="7" t="s">
        <v>110</v>
      </c>
      <c r="G1289" s="7" t="s">
        <v>172</v>
      </c>
      <c r="H1289" s="7" t="s">
        <v>136</v>
      </c>
      <c r="I1289" s="7" t="s">
        <v>32</v>
      </c>
      <c r="J1289" s="7" t="s">
        <v>54</v>
      </c>
      <c r="K1289" s="7" t="s">
        <v>1045</v>
      </c>
      <c r="L1289" s="7" t="s">
        <v>35</v>
      </c>
      <c r="M1289" s="7" t="s">
        <v>98</v>
      </c>
      <c r="N1289" s="7" t="s">
        <v>1046</v>
      </c>
      <c r="O1289" s="7">
        <v>69.84</v>
      </c>
      <c r="P1289" s="7">
        <v>2</v>
      </c>
      <c r="Q1289" s="7">
        <v>27.9</v>
      </c>
      <c r="R1289" s="7">
        <v>9.0299999999999994</v>
      </c>
      <c r="S1289" s="7" t="s">
        <v>2337</v>
      </c>
      <c r="T1289" s="7">
        <v>88</v>
      </c>
      <c r="U1289" s="7" t="s">
        <v>39</v>
      </c>
      <c r="V1289" s="7" t="s">
        <v>50</v>
      </c>
      <c r="W1289" s="8" t="s">
        <v>41</v>
      </c>
      <c r="X1289" s="3">
        <v>45381</v>
      </c>
      <c r="Y1289" s="4" t="str">
        <f>TEXT(India_Data[[#This Row],[Order Date]],"YYYY")</f>
        <v>2024</v>
      </c>
      <c r="Z1289" s="4" t="str">
        <f>TEXT(India_Data[[#This Row],[Order Date]],"dddd")</f>
        <v>Saturday</v>
      </c>
      <c r="AA1289" s="4" t="str">
        <f>TEXT(India_Data[[#This Row],[Order Date]],"MMMM")</f>
        <v>March</v>
      </c>
      <c r="AB1289" s="4">
        <v>45382</v>
      </c>
      <c r="AC1289" t="str">
        <f>IF(OR(India_Data[[#This Row],[Dayname]]="Sunday",India_Data[[#This Row],[Dayname]]="Saturday"),"Weekend","Weekday")</f>
        <v>Weekend</v>
      </c>
      <c r="AD1289">
        <f>WEEKDAY(India_Data[[#This Row],[Order Date]])</f>
        <v>7</v>
      </c>
      <c r="AE1289" t="str">
        <f>IF(OR(India_Data[[#This Row],[Column1]]=1,India_Data[[#This Row],[Column1]]=7),"Weekend","Weekday")</f>
        <v>Weekend</v>
      </c>
      <c r="AF1289" s="15">
        <f>WEEKDAY(India_Data[[#This Row],[Order Date]],2)</f>
        <v>6</v>
      </c>
      <c r="AG1289" s="15" t="str">
        <f>IF(India_Data[[#This Row],[Column3]]&gt;5,"Weekend","weekday")</f>
        <v>Weekend</v>
      </c>
    </row>
    <row r="1290" spans="1:33" x14ac:dyDescent="0.35">
      <c r="A1290" s="9">
        <v>1289</v>
      </c>
      <c r="B1290" s="7" t="s">
        <v>3331</v>
      </c>
      <c r="C1290" s="7" t="s">
        <v>2928</v>
      </c>
      <c r="D1290" s="7" t="s">
        <v>2574</v>
      </c>
      <c r="E1290" s="7" t="s">
        <v>2575</v>
      </c>
      <c r="F1290" s="7" t="s">
        <v>110</v>
      </c>
      <c r="G1290" s="7" t="s">
        <v>96</v>
      </c>
      <c r="H1290" s="7" t="s">
        <v>31</v>
      </c>
      <c r="I1290" s="7" t="s">
        <v>32</v>
      </c>
      <c r="J1290" s="7" t="s">
        <v>33</v>
      </c>
      <c r="K1290" s="7" t="s">
        <v>1159</v>
      </c>
      <c r="L1290" s="7" t="s">
        <v>35</v>
      </c>
      <c r="M1290" s="7" t="s">
        <v>84</v>
      </c>
      <c r="N1290" s="7" t="s">
        <v>1160</v>
      </c>
      <c r="O1290" s="7">
        <v>22.86</v>
      </c>
      <c r="P1290" s="7">
        <v>2</v>
      </c>
      <c r="Q1290" s="7">
        <v>6.6</v>
      </c>
      <c r="R1290" s="7">
        <v>2.14</v>
      </c>
      <c r="S1290" s="7" t="s">
        <v>38</v>
      </c>
      <c r="T1290" s="7">
        <v>137</v>
      </c>
      <c r="U1290" s="7" t="s">
        <v>39</v>
      </c>
      <c r="V1290" s="7" t="s">
        <v>57</v>
      </c>
      <c r="W1290" s="8" t="s">
        <v>41</v>
      </c>
      <c r="X1290" s="3">
        <v>45334</v>
      </c>
      <c r="Y1290" s="4" t="str">
        <f>TEXT(India_Data[[#This Row],[Order Date]],"YYYY")</f>
        <v>2024</v>
      </c>
      <c r="Z1290" s="4" t="str">
        <f>TEXT(India_Data[[#This Row],[Order Date]],"dddd")</f>
        <v>Monday</v>
      </c>
      <c r="AA1290" s="4" t="str">
        <f>TEXT(India_Data[[#This Row],[Order Date]],"MMMM")</f>
        <v>February</v>
      </c>
      <c r="AB1290" s="4">
        <v>45485</v>
      </c>
      <c r="AC1290" t="str">
        <f>IF(OR(India_Data[[#This Row],[Dayname]]="Sunday",India_Data[[#This Row],[Dayname]]="Saturday"),"Weekend","Weekday")</f>
        <v>Weekday</v>
      </c>
      <c r="AD1290">
        <f>WEEKDAY(India_Data[[#This Row],[Order Date]])</f>
        <v>2</v>
      </c>
      <c r="AE1290" t="str">
        <f>IF(OR(India_Data[[#This Row],[Column1]]=1,India_Data[[#This Row],[Column1]]=7),"Weekend","Weekday")</f>
        <v>Weekday</v>
      </c>
      <c r="AF1290" s="15">
        <f>WEEKDAY(India_Data[[#This Row],[Order Date]],2)</f>
        <v>1</v>
      </c>
      <c r="AG1290" s="15" t="str">
        <f>IF(India_Data[[#This Row],[Column3]]&gt;5,"Weekend","weekday")</f>
        <v>weekday</v>
      </c>
    </row>
    <row r="1291" spans="1:33" x14ac:dyDescent="0.35">
      <c r="A1291" s="9">
        <v>1290</v>
      </c>
      <c r="B1291" s="7" t="s">
        <v>3189</v>
      </c>
      <c r="C1291" s="7" t="s">
        <v>2928</v>
      </c>
      <c r="D1291" s="7" t="s">
        <v>3190</v>
      </c>
      <c r="E1291" s="7" t="s">
        <v>3191</v>
      </c>
      <c r="F1291" s="7" t="s">
        <v>29</v>
      </c>
      <c r="G1291" s="7" t="s">
        <v>745</v>
      </c>
      <c r="H1291" s="7" t="s">
        <v>563</v>
      </c>
      <c r="I1291" s="7" t="s">
        <v>32</v>
      </c>
      <c r="J1291" s="7" t="s">
        <v>54</v>
      </c>
      <c r="K1291" s="7" t="s">
        <v>3436</v>
      </c>
      <c r="L1291" s="7" t="s">
        <v>35</v>
      </c>
      <c r="M1291" s="7" t="s">
        <v>98</v>
      </c>
      <c r="N1291" s="7" t="s">
        <v>3437</v>
      </c>
      <c r="O1291" s="7">
        <v>177.6</v>
      </c>
      <c r="P1291" s="7">
        <v>5</v>
      </c>
      <c r="Q1291" s="7">
        <v>1.65</v>
      </c>
      <c r="R1291" s="7">
        <v>24.44</v>
      </c>
      <c r="S1291" s="7" t="s">
        <v>2337</v>
      </c>
      <c r="T1291" s="7">
        <v>255</v>
      </c>
      <c r="U1291" s="7" t="s">
        <v>39</v>
      </c>
      <c r="V1291" s="7" t="s">
        <v>40</v>
      </c>
      <c r="W1291" s="8" t="s">
        <v>58</v>
      </c>
      <c r="X1291" s="3">
        <v>44712</v>
      </c>
      <c r="Y1291" s="4" t="str">
        <f>TEXT(India_Data[[#This Row],[Order Date]],"YYYY")</f>
        <v>2022</v>
      </c>
      <c r="Z1291" s="4" t="str">
        <f>TEXT(India_Data[[#This Row],[Order Date]],"dddd")</f>
        <v>Tuesday</v>
      </c>
      <c r="AA1291" s="4" t="str">
        <f>TEXT(India_Data[[#This Row],[Order Date]],"MMMM")</f>
        <v>May</v>
      </c>
      <c r="AB1291" s="4">
        <v>44712</v>
      </c>
      <c r="AC1291" t="str">
        <f>IF(OR(India_Data[[#This Row],[Dayname]]="Sunday",India_Data[[#This Row],[Dayname]]="Saturday"),"Weekend","Weekday")</f>
        <v>Weekday</v>
      </c>
      <c r="AD1291">
        <f>WEEKDAY(India_Data[[#This Row],[Order Date]])</f>
        <v>3</v>
      </c>
      <c r="AE1291" t="str">
        <f>IF(OR(India_Data[[#This Row],[Column1]]=1,India_Data[[#This Row],[Column1]]=7),"Weekend","Weekday")</f>
        <v>Weekday</v>
      </c>
      <c r="AF1291" s="15">
        <f>WEEKDAY(India_Data[[#This Row],[Order Date]],2)</f>
        <v>2</v>
      </c>
      <c r="AG1291" s="15" t="str">
        <f>IF(India_Data[[#This Row],[Column3]]&gt;5,"Weekend","weekday")</f>
        <v>weekday</v>
      </c>
    </row>
    <row r="1292" spans="1:33" x14ac:dyDescent="0.35">
      <c r="A1292" s="9">
        <v>1291</v>
      </c>
      <c r="B1292" s="7" t="s">
        <v>3198</v>
      </c>
      <c r="C1292" s="7" t="s">
        <v>2928</v>
      </c>
      <c r="D1292" s="7" t="s">
        <v>3199</v>
      </c>
      <c r="E1292" s="7" t="s">
        <v>3200</v>
      </c>
      <c r="F1292" s="7" t="s">
        <v>29</v>
      </c>
      <c r="G1292" s="7" t="s">
        <v>2869</v>
      </c>
      <c r="H1292" s="7" t="s">
        <v>124</v>
      </c>
      <c r="I1292" s="7" t="s">
        <v>32</v>
      </c>
      <c r="J1292" s="7" t="s">
        <v>47</v>
      </c>
      <c r="K1292" s="7" t="s">
        <v>3438</v>
      </c>
      <c r="L1292" s="7" t="s">
        <v>35</v>
      </c>
      <c r="M1292" s="7" t="s">
        <v>84</v>
      </c>
      <c r="N1292" s="7" t="s">
        <v>3439</v>
      </c>
      <c r="O1292" s="7">
        <v>35.25</v>
      </c>
      <c r="P1292" s="7">
        <v>5</v>
      </c>
      <c r="Q1292" s="7">
        <v>0</v>
      </c>
      <c r="R1292" s="7">
        <v>1.58</v>
      </c>
      <c r="S1292" s="7" t="s">
        <v>38</v>
      </c>
      <c r="T1292" s="7">
        <v>767</v>
      </c>
      <c r="U1292" s="7" t="s">
        <v>39</v>
      </c>
      <c r="V1292" s="7" t="s">
        <v>50</v>
      </c>
      <c r="W1292" s="8" t="s">
        <v>41</v>
      </c>
      <c r="X1292" s="3">
        <v>45117</v>
      </c>
      <c r="Y1292" s="4" t="str">
        <f>TEXT(India_Data[[#This Row],[Order Date]],"YYYY")</f>
        <v>2023</v>
      </c>
      <c r="Z1292" s="4" t="str">
        <f>TEXT(India_Data[[#This Row],[Order Date]],"dddd")</f>
        <v>Monday</v>
      </c>
      <c r="AA1292" s="4" t="str">
        <f>TEXT(India_Data[[#This Row],[Order Date]],"MMMM")</f>
        <v>July</v>
      </c>
      <c r="AB1292" s="4">
        <v>45270</v>
      </c>
      <c r="AC1292" t="str">
        <f>IF(OR(India_Data[[#This Row],[Dayname]]="Sunday",India_Data[[#This Row],[Dayname]]="Saturday"),"Weekend","Weekday")</f>
        <v>Weekday</v>
      </c>
      <c r="AD1292">
        <f>WEEKDAY(India_Data[[#This Row],[Order Date]])</f>
        <v>2</v>
      </c>
      <c r="AE1292" t="str">
        <f>IF(OR(India_Data[[#This Row],[Column1]]=1,India_Data[[#This Row],[Column1]]=7),"Weekend","Weekday")</f>
        <v>Weekday</v>
      </c>
      <c r="AF1292" s="15">
        <f>WEEKDAY(India_Data[[#This Row],[Order Date]],2)</f>
        <v>1</v>
      </c>
      <c r="AG1292" s="15" t="str">
        <f>IF(India_Data[[#This Row],[Column3]]&gt;5,"Weekend","weekday")</f>
        <v>weekday</v>
      </c>
    </row>
    <row r="1293" spans="1:33" x14ac:dyDescent="0.35">
      <c r="A1293" s="9">
        <v>1292</v>
      </c>
      <c r="B1293" s="7" t="s">
        <v>3440</v>
      </c>
      <c r="C1293" s="7" t="s">
        <v>2928</v>
      </c>
      <c r="D1293" s="7" t="s">
        <v>397</v>
      </c>
      <c r="E1293" s="7" t="s">
        <v>398</v>
      </c>
      <c r="F1293" s="7" t="s">
        <v>29</v>
      </c>
      <c r="G1293" s="7" t="s">
        <v>260</v>
      </c>
      <c r="H1293" s="7" t="s">
        <v>260</v>
      </c>
      <c r="I1293" s="7" t="s">
        <v>32</v>
      </c>
      <c r="J1293" s="7" t="s">
        <v>33</v>
      </c>
      <c r="K1293" s="7" t="s">
        <v>1294</v>
      </c>
      <c r="L1293" s="7" t="s">
        <v>35</v>
      </c>
      <c r="M1293" s="7" t="s">
        <v>275</v>
      </c>
      <c r="N1293" s="7" t="s">
        <v>1295</v>
      </c>
      <c r="O1293" s="7">
        <v>2488.56</v>
      </c>
      <c r="P1293" s="7">
        <v>8</v>
      </c>
      <c r="Q1293" s="7">
        <v>348.24</v>
      </c>
      <c r="R1293" s="7">
        <v>286.52999999999997</v>
      </c>
      <c r="S1293" s="7" t="s">
        <v>2337</v>
      </c>
      <c r="T1293" s="7">
        <v>751</v>
      </c>
      <c r="U1293" s="7" t="s">
        <v>39</v>
      </c>
      <c r="V1293" s="7" t="s">
        <v>50</v>
      </c>
      <c r="W1293" s="8" t="s">
        <v>58</v>
      </c>
      <c r="X1293" s="3">
        <v>45522</v>
      </c>
      <c r="Y1293" s="4" t="str">
        <f>TEXT(India_Data[[#This Row],[Order Date]],"YYYY")</f>
        <v>2024</v>
      </c>
      <c r="Z1293" s="4" t="str">
        <f>TEXT(India_Data[[#This Row],[Order Date]],"dddd")</f>
        <v>Sunday</v>
      </c>
      <c r="AA1293" s="4" t="str">
        <f>TEXT(India_Data[[#This Row],[Order Date]],"MMMM")</f>
        <v>August</v>
      </c>
      <c r="AB1293" s="4">
        <v>45524</v>
      </c>
      <c r="AC1293" t="str">
        <f>IF(OR(India_Data[[#This Row],[Dayname]]="Sunday",India_Data[[#This Row],[Dayname]]="Saturday"),"Weekend","Weekday")</f>
        <v>Weekend</v>
      </c>
      <c r="AD1293">
        <f>WEEKDAY(India_Data[[#This Row],[Order Date]])</f>
        <v>1</v>
      </c>
      <c r="AE1293" t="str">
        <f>IF(OR(India_Data[[#This Row],[Column1]]=1,India_Data[[#This Row],[Column1]]=7),"Weekend","Weekday")</f>
        <v>Weekend</v>
      </c>
      <c r="AF1293" s="15">
        <f>WEEKDAY(India_Data[[#This Row],[Order Date]],2)</f>
        <v>7</v>
      </c>
      <c r="AG1293" s="15" t="str">
        <f>IF(India_Data[[#This Row],[Column3]]&gt;5,"Weekend","weekday")</f>
        <v>Weekend</v>
      </c>
    </row>
    <row r="1294" spans="1:33" x14ac:dyDescent="0.35">
      <c r="A1294" s="9">
        <v>1293</v>
      </c>
      <c r="B1294" s="7" t="s">
        <v>3441</v>
      </c>
      <c r="C1294" s="7" t="s">
        <v>2928</v>
      </c>
      <c r="D1294" s="7" t="s">
        <v>1530</v>
      </c>
      <c r="E1294" s="7" t="s">
        <v>1531</v>
      </c>
      <c r="F1294" s="7" t="s">
        <v>29</v>
      </c>
      <c r="G1294" s="7" t="s">
        <v>963</v>
      </c>
      <c r="H1294" s="7" t="s">
        <v>165</v>
      </c>
      <c r="I1294" s="7" t="s">
        <v>32</v>
      </c>
      <c r="J1294" s="7" t="s">
        <v>47</v>
      </c>
      <c r="K1294" s="7" t="s">
        <v>3442</v>
      </c>
      <c r="L1294" s="7" t="s">
        <v>35</v>
      </c>
      <c r="M1294" s="7" t="s">
        <v>105</v>
      </c>
      <c r="N1294" s="7" t="s">
        <v>3443</v>
      </c>
      <c r="O1294" s="7">
        <v>75.69</v>
      </c>
      <c r="P1294" s="7">
        <v>3</v>
      </c>
      <c r="Q1294" s="7">
        <v>2.25</v>
      </c>
      <c r="R1294" s="7">
        <v>5.5</v>
      </c>
      <c r="S1294" s="7" t="s">
        <v>38</v>
      </c>
      <c r="T1294" s="7">
        <v>117</v>
      </c>
      <c r="U1294" s="7" t="s">
        <v>39</v>
      </c>
      <c r="V1294" s="7" t="s">
        <v>57</v>
      </c>
      <c r="W1294" s="8" t="s">
        <v>58</v>
      </c>
      <c r="X1294" s="3">
        <v>44948</v>
      </c>
      <c r="Y1294" s="4" t="str">
        <f>TEXT(India_Data[[#This Row],[Order Date]],"YYYY")</f>
        <v>2023</v>
      </c>
      <c r="Z1294" s="4" t="str">
        <f>TEXT(India_Data[[#This Row],[Order Date]],"dddd")</f>
        <v>Sunday</v>
      </c>
      <c r="AA1294" s="4" t="str">
        <f>TEXT(India_Data[[#This Row],[Order Date]],"MMMM")</f>
        <v>January</v>
      </c>
      <c r="AB1294" s="4">
        <v>44950</v>
      </c>
      <c r="AC1294" t="str">
        <f>IF(OR(India_Data[[#This Row],[Dayname]]="Sunday",India_Data[[#This Row],[Dayname]]="Saturday"),"Weekend","Weekday")</f>
        <v>Weekend</v>
      </c>
      <c r="AD1294">
        <f>WEEKDAY(India_Data[[#This Row],[Order Date]])</f>
        <v>1</v>
      </c>
      <c r="AE1294" t="str">
        <f>IF(OR(India_Data[[#This Row],[Column1]]=1,India_Data[[#This Row],[Column1]]=7),"Weekend","Weekday")</f>
        <v>Weekend</v>
      </c>
      <c r="AF1294" s="15">
        <f>WEEKDAY(India_Data[[#This Row],[Order Date]],2)</f>
        <v>7</v>
      </c>
      <c r="AG1294" s="15" t="str">
        <f>IF(India_Data[[#This Row],[Column3]]&gt;5,"Weekend","weekday")</f>
        <v>Weekend</v>
      </c>
    </row>
    <row r="1295" spans="1:33" x14ac:dyDescent="0.35">
      <c r="A1295" s="9">
        <v>1294</v>
      </c>
      <c r="B1295" s="7" t="s">
        <v>3215</v>
      </c>
      <c r="C1295" s="7" t="s">
        <v>2928</v>
      </c>
      <c r="D1295" s="7" t="s">
        <v>1237</v>
      </c>
      <c r="E1295" s="7" t="s">
        <v>1238</v>
      </c>
      <c r="F1295" s="7" t="s">
        <v>29</v>
      </c>
      <c r="G1295" s="7" t="s">
        <v>702</v>
      </c>
      <c r="H1295" s="7" t="s">
        <v>252</v>
      </c>
      <c r="I1295" s="7" t="s">
        <v>32</v>
      </c>
      <c r="J1295" s="7" t="s">
        <v>47</v>
      </c>
      <c r="K1295" s="7" t="s">
        <v>682</v>
      </c>
      <c r="L1295" s="7" t="s">
        <v>35</v>
      </c>
      <c r="M1295" s="7" t="s">
        <v>36</v>
      </c>
      <c r="N1295" s="7" t="s">
        <v>683</v>
      </c>
      <c r="O1295" s="7">
        <v>147.69</v>
      </c>
      <c r="P1295" s="7">
        <v>3</v>
      </c>
      <c r="Q1295" s="7">
        <v>67.86</v>
      </c>
      <c r="R1295" s="7">
        <v>9.1199999999999992</v>
      </c>
      <c r="S1295" s="7" t="s">
        <v>38</v>
      </c>
      <c r="T1295" s="7">
        <v>352</v>
      </c>
      <c r="U1295" s="7" t="s">
        <v>39</v>
      </c>
      <c r="V1295" s="7" t="s">
        <v>50</v>
      </c>
      <c r="W1295" s="8" t="s">
        <v>41</v>
      </c>
      <c r="X1295" s="3">
        <v>44948</v>
      </c>
      <c r="Y1295" s="4" t="str">
        <f>TEXT(India_Data[[#This Row],[Order Date]],"YYYY")</f>
        <v>2023</v>
      </c>
      <c r="Z1295" s="4" t="str">
        <f>TEXT(India_Data[[#This Row],[Order Date]],"dddd")</f>
        <v>Sunday</v>
      </c>
      <c r="AA1295" s="4" t="str">
        <f>TEXT(India_Data[[#This Row],[Order Date]],"MMMM")</f>
        <v>January</v>
      </c>
      <c r="AB1295" s="4">
        <v>44950</v>
      </c>
      <c r="AC1295" t="str">
        <f>IF(OR(India_Data[[#This Row],[Dayname]]="Sunday",India_Data[[#This Row],[Dayname]]="Saturday"),"Weekend","Weekday")</f>
        <v>Weekend</v>
      </c>
      <c r="AD1295">
        <f>WEEKDAY(India_Data[[#This Row],[Order Date]])</f>
        <v>1</v>
      </c>
      <c r="AE1295" t="str">
        <f>IF(OR(India_Data[[#This Row],[Column1]]=1,India_Data[[#This Row],[Column1]]=7),"Weekend","Weekday")</f>
        <v>Weekend</v>
      </c>
      <c r="AF1295" s="15">
        <f>WEEKDAY(India_Data[[#This Row],[Order Date]],2)</f>
        <v>7</v>
      </c>
      <c r="AG1295" s="15" t="str">
        <f>IF(India_Data[[#This Row],[Column3]]&gt;5,"Weekend","weekday")</f>
        <v>Weekend</v>
      </c>
    </row>
    <row r="1296" spans="1:33" x14ac:dyDescent="0.35">
      <c r="A1296" s="9">
        <v>1295</v>
      </c>
      <c r="B1296" s="7" t="s">
        <v>3215</v>
      </c>
      <c r="C1296" s="7" t="s">
        <v>2928</v>
      </c>
      <c r="D1296" s="7" t="s">
        <v>1237</v>
      </c>
      <c r="E1296" s="7" t="s">
        <v>1238</v>
      </c>
      <c r="F1296" s="7" t="s">
        <v>29</v>
      </c>
      <c r="G1296" s="7" t="s">
        <v>702</v>
      </c>
      <c r="H1296" s="7" t="s">
        <v>252</v>
      </c>
      <c r="I1296" s="7" t="s">
        <v>32</v>
      </c>
      <c r="J1296" s="7" t="s">
        <v>47</v>
      </c>
      <c r="K1296" s="7" t="s">
        <v>3444</v>
      </c>
      <c r="L1296" s="7" t="s">
        <v>35</v>
      </c>
      <c r="M1296" s="7" t="s">
        <v>36</v>
      </c>
      <c r="N1296" s="7" t="s">
        <v>3445</v>
      </c>
      <c r="O1296" s="7">
        <v>16.02</v>
      </c>
      <c r="P1296" s="7">
        <v>3</v>
      </c>
      <c r="Q1296" s="7">
        <v>5.58</v>
      </c>
      <c r="R1296" s="7">
        <v>0.97</v>
      </c>
      <c r="S1296" s="7" t="s">
        <v>38</v>
      </c>
      <c r="T1296" s="7">
        <v>477</v>
      </c>
      <c r="U1296" s="7" t="s">
        <v>39</v>
      </c>
      <c r="V1296" s="7" t="s">
        <v>40</v>
      </c>
      <c r="W1296" s="8" t="s">
        <v>58</v>
      </c>
      <c r="X1296" s="3">
        <v>45451</v>
      </c>
      <c r="Y1296" s="4" t="str">
        <f>TEXT(India_Data[[#This Row],[Order Date]],"YYYY")</f>
        <v>2024</v>
      </c>
      <c r="Z1296" s="4" t="str">
        <f>TEXT(India_Data[[#This Row],[Order Date]],"dddd")</f>
        <v>Saturday</v>
      </c>
      <c r="AA1296" s="4" t="str">
        <f>TEXT(India_Data[[#This Row],[Order Date]],"MMMM")</f>
        <v>June</v>
      </c>
      <c r="AB1296" s="4">
        <v>45543</v>
      </c>
      <c r="AC1296" t="str">
        <f>IF(OR(India_Data[[#This Row],[Dayname]]="Sunday",India_Data[[#This Row],[Dayname]]="Saturday"),"Weekend","Weekday")</f>
        <v>Weekend</v>
      </c>
      <c r="AD1296">
        <f>WEEKDAY(India_Data[[#This Row],[Order Date]])</f>
        <v>7</v>
      </c>
      <c r="AE1296" t="str">
        <f>IF(OR(India_Data[[#This Row],[Column1]]=1,India_Data[[#This Row],[Column1]]=7),"Weekend","Weekday")</f>
        <v>Weekend</v>
      </c>
      <c r="AF1296" s="15">
        <f>WEEKDAY(India_Data[[#This Row],[Order Date]],2)</f>
        <v>6</v>
      </c>
      <c r="AG1296" s="15" t="str">
        <f>IF(India_Data[[#This Row],[Column3]]&gt;5,"Weekend","weekday")</f>
        <v>Weekend</v>
      </c>
    </row>
    <row r="1297" spans="1:33" x14ac:dyDescent="0.35">
      <c r="A1297" s="9">
        <v>1296</v>
      </c>
      <c r="B1297" s="7" t="s">
        <v>3446</v>
      </c>
      <c r="C1297" s="7" t="s">
        <v>2928</v>
      </c>
      <c r="D1297" s="7" t="s">
        <v>2390</v>
      </c>
      <c r="E1297" s="7" t="s">
        <v>2391</v>
      </c>
      <c r="F1297" s="7" t="s">
        <v>29</v>
      </c>
      <c r="G1297" s="7" t="s">
        <v>260</v>
      </c>
      <c r="H1297" s="7" t="s">
        <v>260</v>
      </c>
      <c r="I1297" s="7" t="s">
        <v>32</v>
      </c>
      <c r="J1297" s="7" t="s">
        <v>33</v>
      </c>
      <c r="K1297" s="7" t="s">
        <v>3447</v>
      </c>
      <c r="L1297" s="7" t="s">
        <v>35</v>
      </c>
      <c r="M1297" s="7" t="s">
        <v>98</v>
      </c>
      <c r="N1297" s="7" t="s">
        <v>3448</v>
      </c>
      <c r="O1297" s="7">
        <v>10.26</v>
      </c>
      <c r="P1297" s="7">
        <v>1</v>
      </c>
      <c r="Q1297" s="7">
        <v>2.76</v>
      </c>
      <c r="R1297" s="7">
        <v>0.71</v>
      </c>
      <c r="S1297" s="7" t="s">
        <v>38</v>
      </c>
      <c r="T1297" s="7">
        <v>741</v>
      </c>
      <c r="U1297" s="7" t="s">
        <v>39</v>
      </c>
      <c r="V1297" s="7" t="s">
        <v>40</v>
      </c>
      <c r="W1297" s="8" t="s">
        <v>58</v>
      </c>
      <c r="X1297" s="3">
        <v>44305</v>
      </c>
      <c r="Y1297" s="4" t="str">
        <f>TEXT(India_Data[[#This Row],[Order Date]],"YYYY")</f>
        <v>2021</v>
      </c>
      <c r="Z1297" s="4" t="str">
        <f>TEXT(India_Data[[#This Row],[Order Date]],"dddd")</f>
        <v>Monday</v>
      </c>
      <c r="AA1297" s="4" t="str">
        <f>TEXT(India_Data[[#This Row],[Order Date]],"MMMM")</f>
        <v>April</v>
      </c>
      <c r="AB1297" s="4">
        <v>44308</v>
      </c>
      <c r="AC1297" t="str">
        <f>IF(OR(India_Data[[#This Row],[Dayname]]="Sunday",India_Data[[#This Row],[Dayname]]="Saturday"),"Weekend","Weekday")</f>
        <v>Weekday</v>
      </c>
      <c r="AD1297">
        <f>WEEKDAY(India_Data[[#This Row],[Order Date]])</f>
        <v>2</v>
      </c>
      <c r="AE1297" t="str">
        <f>IF(OR(India_Data[[#This Row],[Column1]]=1,India_Data[[#This Row],[Column1]]=7),"Weekend","Weekday")</f>
        <v>Weekday</v>
      </c>
      <c r="AF1297" s="15">
        <f>WEEKDAY(India_Data[[#This Row],[Order Date]],2)</f>
        <v>1</v>
      </c>
      <c r="AG1297" s="15" t="str">
        <f>IF(India_Data[[#This Row],[Column3]]&gt;5,"Weekend","weekday")</f>
        <v>weekday</v>
      </c>
    </row>
    <row r="1298" spans="1:33" x14ac:dyDescent="0.35">
      <c r="A1298" s="9">
        <v>1297</v>
      </c>
      <c r="B1298" s="7" t="s">
        <v>3167</v>
      </c>
      <c r="C1298" s="7" t="s">
        <v>2928</v>
      </c>
      <c r="D1298" s="7" t="s">
        <v>3168</v>
      </c>
      <c r="E1298" s="7" t="s">
        <v>3169</v>
      </c>
      <c r="F1298" s="7" t="s">
        <v>29</v>
      </c>
      <c r="G1298" s="7" t="s">
        <v>756</v>
      </c>
      <c r="H1298" s="7" t="s">
        <v>757</v>
      </c>
      <c r="I1298" s="7" t="s">
        <v>32</v>
      </c>
      <c r="J1298" s="7" t="s">
        <v>180</v>
      </c>
      <c r="K1298" s="7" t="s">
        <v>3449</v>
      </c>
      <c r="L1298" s="7" t="s">
        <v>35</v>
      </c>
      <c r="M1298" s="7" t="s">
        <v>105</v>
      </c>
      <c r="N1298" s="7" t="s">
        <v>3450</v>
      </c>
      <c r="O1298" s="7">
        <v>62.34</v>
      </c>
      <c r="P1298" s="7">
        <v>2</v>
      </c>
      <c r="Q1298" s="7">
        <v>13.68</v>
      </c>
      <c r="R1298" s="7">
        <v>5.32</v>
      </c>
      <c r="S1298" s="7" t="s">
        <v>2337</v>
      </c>
      <c r="T1298" s="7">
        <v>275</v>
      </c>
      <c r="U1298" s="7" t="s">
        <v>39</v>
      </c>
      <c r="V1298" s="7" t="s">
        <v>50</v>
      </c>
      <c r="W1298" s="8" t="s">
        <v>58</v>
      </c>
      <c r="X1298" s="3">
        <v>44863</v>
      </c>
      <c r="Y1298" s="4" t="str">
        <f>TEXT(India_Data[[#This Row],[Order Date]],"YYYY")</f>
        <v>2022</v>
      </c>
      <c r="Z1298" s="4" t="str">
        <f>TEXT(India_Data[[#This Row],[Order Date]],"dddd")</f>
        <v>Saturday</v>
      </c>
      <c r="AA1298" s="4" t="str">
        <f>TEXT(India_Data[[#This Row],[Order Date]],"MMMM")</f>
        <v>October</v>
      </c>
      <c r="AB1298" s="4">
        <v>44865</v>
      </c>
      <c r="AC1298" t="str">
        <f>IF(OR(India_Data[[#This Row],[Dayname]]="Sunday",India_Data[[#This Row],[Dayname]]="Saturday"),"Weekend","Weekday")</f>
        <v>Weekend</v>
      </c>
      <c r="AD1298">
        <f>WEEKDAY(India_Data[[#This Row],[Order Date]])</f>
        <v>7</v>
      </c>
      <c r="AE1298" t="str">
        <f>IF(OR(India_Data[[#This Row],[Column1]]=1,India_Data[[#This Row],[Column1]]=7),"Weekend","Weekday")</f>
        <v>Weekend</v>
      </c>
      <c r="AF1298" s="15">
        <f>WEEKDAY(India_Data[[#This Row],[Order Date]],2)</f>
        <v>6</v>
      </c>
      <c r="AG1298" s="15" t="str">
        <f>IF(India_Data[[#This Row],[Column3]]&gt;5,"Weekend","weekday")</f>
        <v>Weekend</v>
      </c>
    </row>
    <row r="1299" spans="1:33" x14ac:dyDescent="0.35">
      <c r="A1299" s="9">
        <v>1298</v>
      </c>
      <c r="B1299" s="7" t="s">
        <v>3609</v>
      </c>
      <c r="C1299" s="7" t="s">
        <v>2928</v>
      </c>
      <c r="D1299" s="7" t="s">
        <v>977</v>
      </c>
      <c r="E1299" s="7" t="s">
        <v>978</v>
      </c>
      <c r="F1299" s="7" t="s">
        <v>110</v>
      </c>
      <c r="G1299" s="7" t="s">
        <v>297</v>
      </c>
      <c r="H1299" s="7" t="s">
        <v>63</v>
      </c>
      <c r="I1299" s="7" t="s">
        <v>32</v>
      </c>
      <c r="J1299" s="7" t="s">
        <v>54</v>
      </c>
      <c r="K1299" s="7" t="s">
        <v>3610</v>
      </c>
      <c r="L1299" s="7" t="s">
        <v>1942</v>
      </c>
      <c r="M1299" s="7" t="s">
        <v>1950</v>
      </c>
      <c r="N1299" s="7" t="s">
        <v>3611</v>
      </c>
      <c r="O1299" s="7">
        <v>723.3</v>
      </c>
      <c r="P1299" s="7">
        <v>2</v>
      </c>
      <c r="Q1299" s="7">
        <v>332.7</v>
      </c>
      <c r="R1299" s="7">
        <v>273.63</v>
      </c>
      <c r="S1299" s="7" t="s">
        <v>2972</v>
      </c>
      <c r="T1299" s="7">
        <v>19</v>
      </c>
      <c r="U1299" s="7" t="s">
        <v>39</v>
      </c>
      <c r="V1299" s="7" t="s">
        <v>57</v>
      </c>
      <c r="W1299" s="8" t="s">
        <v>41</v>
      </c>
      <c r="X1299" s="3">
        <v>45012</v>
      </c>
      <c r="Y1299" s="4" t="str">
        <f>TEXT(India_Data[[#This Row],[Order Date]],"YYYY")</f>
        <v>2023</v>
      </c>
      <c r="Z1299" s="4" t="str">
        <f>TEXT(India_Data[[#This Row],[Order Date]],"dddd")</f>
        <v>Monday</v>
      </c>
      <c r="AA1299" s="4" t="str">
        <f>TEXT(India_Data[[#This Row],[Order Date]],"MMMM")</f>
        <v>March</v>
      </c>
      <c r="AB1299" s="4">
        <v>45016</v>
      </c>
      <c r="AC1299" t="str">
        <f>IF(OR(India_Data[[#This Row],[Dayname]]="Sunday",India_Data[[#This Row],[Dayname]]="Saturday"),"Weekend","Weekday")</f>
        <v>Weekday</v>
      </c>
      <c r="AD1299">
        <f>WEEKDAY(India_Data[[#This Row],[Order Date]])</f>
        <v>2</v>
      </c>
      <c r="AE1299" t="str">
        <f>IF(OR(India_Data[[#This Row],[Column1]]=1,India_Data[[#This Row],[Column1]]=7),"Weekend","Weekday")</f>
        <v>Weekday</v>
      </c>
      <c r="AF1299" s="15">
        <f>WEEKDAY(India_Data[[#This Row],[Order Date]],2)</f>
        <v>1</v>
      </c>
      <c r="AG1299" s="15" t="str">
        <f>IF(India_Data[[#This Row],[Column3]]&gt;5,"Weekend","weekday")</f>
        <v>weekday</v>
      </c>
    </row>
    <row r="1300" spans="1:33" x14ac:dyDescent="0.35">
      <c r="A1300" s="9">
        <v>1299</v>
      </c>
      <c r="B1300" s="7" t="s">
        <v>3167</v>
      </c>
      <c r="C1300" s="7" t="s">
        <v>2928</v>
      </c>
      <c r="D1300" s="7" t="s">
        <v>3168</v>
      </c>
      <c r="E1300" s="7" t="s">
        <v>3169</v>
      </c>
      <c r="F1300" s="7" t="s">
        <v>29</v>
      </c>
      <c r="G1300" s="7" t="s">
        <v>756</v>
      </c>
      <c r="H1300" s="7" t="s">
        <v>757</v>
      </c>
      <c r="I1300" s="7" t="s">
        <v>32</v>
      </c>
      <c r="J1300" s="7" t="s">
        <v>180</v>
      </c>
      <c r="K1300" s="7" t="s">
        <v>2559</v>
      </c>
      <c r="L1300" s="7" t="s">
        <v>1942</v>
      </c>
      <c r="M1300" s="7" t="s">
        <v>1950</v>
      </c>
      <c r="N1300" s="7" t="s">
        <v>2560</v>
      </c>
      <c r="O1300" s="7">
        <v>168.6</v>
      </c>
      <c r="P1300" s="7">
        <v>1</v>
      </c>
      <c r="Q1300" s="7">
        <v>79.23</v>
      </c>
      <c r="R1300" s="7">
        <v>25.8</v>
      </c>
      <c r="S1300" s="7" t="s">
        <v>2337</v>
      </c>
      <c r="T1300" s="7">
        <v>11</v>
      </c>
      <c r="U1300" s="7" t="s">
        <v>39</v>
      </c>
      <c r="V1300" s="7" t="s">
        <v>50</v>
      </c>
      <c r="W1300" s="8" t="s">
        <v>58</v>
      </c>
      <c r="X1300" s="3">
        <v>44465</v>
      </c>
      <c r="Y1300" s="4" t="str">
        <f>TEXT(India_Data[[#This Row],[Order Date]],"YYYY")</f>
        <v>2021</v>
      </c>
      <c r="Z1300" s="4" t="str">
        <f>TEXT(India_Data[[#This Row],[Order Date]],"dddd")</f>
        <v>Sunday</v>
      </c>
      <c r="AA1300" s="4" t="str">
        <f>TEXT(India_Data[[#This Row],[Order Date]],"MMMM")</f>
        <v>September</v>
      </c>
      <c r="AB1300" s="4">
        <v>44467</v>
      </c>
      <c r="AC1300" t="str">
        <f>IF(OR(India_Data[[#This Row],[Dayname]]="Sunday",India_Data[[#This Row],[Dayname]]="Saturday"),"Weekend","Weekday")</f>
        <v>Weekend</v>
      </c>
      <c r="AD1300">
        <f>WEEKDAY(India_Data[[#This Row],[Order Date]])</f>
        <v>1</v>
      </c>
      <c r="AE1300" t="str">
        <f>IF(OR(India_Data[[#This Row],[Column1]]=1,India_Data[[#This Row],[Column1]]=7),"Weekend","Weekday")</f>
        <v>Weekend</v>
      </c>
      <c r="AF1300" s="15">
        <f>WEEKDAY(India_Data[[#This Row],[Order Date]],2)</f>
        <v>7</v>
      </c>
      <c r="AG1300" s="15" t="str">
        <f>IF(India_Data[[#This Row],[Column3]]&gt;5,"Weekend","weekday")</f>
        <v>Weekend</v>
      </c>
    </row>
    <row r="1301" spans="1:33" x14ac:dyDescent="0.35">
      <c r="A1301" s="9">
        <v>1300</v>
      </c>
      <c r="B1301" s="7" t="s">
        <v>3170</v>
      </c>
      <c r="C1301" s="7" t="s">
        <v>2928</v>
      </c>
      <c r="D1301" s="7" t="s">
        <v>3171</v>
      </c>
      <c r="E1301" s="7" t="s">
        <v>3172</v>
      </c>
      <c r="F1301" s="7" t="s">
        <v>110</v>
      </c>
      <c r="G1301" s="7" t="s">
        <v>645</v>
      </c>
      <c r="H1301" s="7" t="s">
        <v>563</v>
      </c>
      <c r="I1301" s="7" t="s">
        <v>32</v>
      </c>
      <c r="J1301" s="7" t="s">
        <v>54</v>
      </c>
      <c r="K1301" s="7" t="s">
        <v>2045</v>
      </c>
      <c r="L1301" s="7" t="s">
        <v>1942</v>
      </c>
      <c r="M1301" s="7" t="s">
        <v>1958</v>
      </c>
      <c r="N1301" s="7" t="s">
        <v>2046</v>
      </c>
      <c r="O1301" s="7">
        <v>802.2</v>
      </c>
      <c r="P1301" s="7">
        <v>7</v>
      </c>
      <c r="Q1301" s="7">
        <v>128.31</v>
      </c>
      <c r="R1301" s="7">
        <v>126.84</v>
      </c>
      <c r="S1301" s="7" t="s">
        <v>2337</v>
      </c>
      <c r="T1301" s="7">
        <v>748</v>
      </c>
      <c r="U1301" s="7" t="s">
        <v>39</v>
      </c>
      <c r="V1301" s="7" t="s">
        <v>40</v>
      </c>
      <c r="W1301" s="8" t="s">
        <v>41</v>
      </c>
      <c r="X1301" s="3">
        <v>44819</v>
      </c>
      <c r="Y1301" s="4" t="str">
        <f>TEXT(India_Data[[#This Row],[Order Date]],"YYYY")</f>
        <v>2022</v>
      </c>
      <c r="Z1301" s="4" t="str">
        <f>TEXT(India_Data[[#This Row],[Order Date]],"dddd")</f>
        <v>Thursday</v>
      </c>
      <c r="AA1301" s="4" t="str">
        <f>TEXT(India_Data[[#This Row],[Order Date]],"MMMM")</f>
        <v>September</v>
      </c>
      <c r="AB1301" s="4">
        <v>44821</v>
      </c>
      <c r="AC1301" t="str">
        <f>IF(OR(India_Data[[#This Row],[Dayname]]="Sunday",India_Data[[#This Row],[Dayname]]="Saturday"),"Weekend","Weekday")</f>
        <v>Weekday</v>
      </c>
      <c r="AD1301">
        <f>WEEKDAY(India_Data[[#This Row],[Order Date]])</f>
        <v>5</v>
      </c>
      <c r="AE1301" t="str">
        <f>IF(OR(India_Data[[#This Row],[Column1]]=1,India_Data[[#This Row],[Column1]]=7),"Weekend","Weekday")</f>
        <v>Weekday</v>
      </c>
      <c r="AF1301" s="15">
        <f>WEEKDAY(India_Data[[#This Row],[Order Date]],2)</f>
        <v>4</v>
      </c>
      <c r="AG1301" s="15" t="str">
        <f>IF(India_Data[[#This Row],[Column3]]&gt;5,"Weekend","weekday")</f>
        <v>weekday</v>
      </c>
    </row>
    <row r="1302" spans="1:33" x14ac:dyDescent="0.35">
      <c r="A1302" s="9">
        <v>1301</v>
      </c>
      <c r="B1302" s="7" t="s">
        <v>3813</v>
      </c>
      <c r="C1302" s="7" t="s">
        <v>3631</v>
      </c>
      <c r="D1302" s="7" t="s">
        <v>774</v>
      </c>
      <c r="E1302" s="7" t="s">
        <v>775</v>
      </c>
      <c r="F1302" s="7" t="s">
        <v>171</v>
      </c>
      <c r="G1302" s="7" t="s">
        <v>1408</v>
      </c>
      <c r="H1302" s="7" t="s">
        <v>672</v>
      </c>
      <c r="I1302" s="7" t="s">
        <v>32</v>
      </c>
      <c r="J1302" s="7" t="s">
        <v>33</v>
      </c>
      <c r="K1302" s="7" t="s">
        <v>3814</v>
      </c>
      <c r="L1302" s="7" t="s">
        <v>1942</v>
      </c>
      <c r="M1302" s="7" t="s">
        <v>1958</v>
      </c>
      <c r="N1302" s="7" t="s">
        <v>3815</v>
      </c>
      <c r="O1302" s="7">
        <v>251.64</v>
      </c>
      <c r="P1302" s="7">
        <v>6</v>
      </c>
      <c r="Q1302" s="7">
        <v>72.900000000000006</v>
      </c>
      <c r="R1302" s="7">
        <v>43.1</v>
      </c>
      <c r="S1302" s="7" t="s">
        <v>2972</v>
      </c>
      <c r="T1302" s="7">
        <v>430</v>
      </c>
      <c r="U1302" s="7" t="s">
        <v>39</v>
      </c>
      <c r="V1302" s="7" t="s">
        <v>57</v>
      </c>
      <c r="W1302" s="8" t="s">
        <v>58</v>
      </c>
      <c r="X1302" s="3">
        <v>44657</v>
      </c>
      <c r="Y1302" s="4" t="str">
        <f>TEXT(India_Data[[#This Row],[Order Date]],"YYYY")</f>
        <v>2022</v>
      </c>
      <c r="Z1302" s="4" t="str">
        <f>TEXT(India_Data[[#This Row],[Order Date]],"dddd")</f>
        <v>Wednesday</v>
      </c>
      <c r="AA1302" s="4" t="str">
        <f>TEXT(India_Data[[#This Row],[Order Date]],"MMMM")</f>
        <v>April</v>
      </c>
      <c r="AB1302" s="4">
        <v>44718</v>
      </c>
      <c r="AC1302" t="str">
        <f>IF(OR(India_Data[[#This Row],[Dayname]]="Sunday",India_Data[[#This Row],[Dayname]]="Saturday"),"Weekend","Weekday")</f>
        <v>Weekday</v>
      </c>
      <c r="AD1302">
        <f>WEEKDAY(India_Data[[#This Row],[Order Date]])</f>
        <v>4</v>
      </c>
      <c r="AE1302" t="str">
        <f>IF(OR(India_Data[[#This Row],[Column1]]=1,India_Data[[#This Row],[Column1]]=7),"Weekend","Weekday")</f>
        <v>Weekday</v>
      </c>
      <c r="AF1302" s="15">
        <f>WEEKDAY(India_Data[[#This Row],[Order Date]],2)</f>
        <v>3</v>
      </c>
      <c r="AG1302" s="15" t="str">
        <f>IF(India_Data[[#This Row],[Column3]]&gt;5,"Weekend","weekday")</f>
        <v>weekday</v>
      </c>
    </row>
    <row r="1303" spans="1:33" x14ac:dyDescent="0.35">
      <c r="A1303" s="9">
        <v>1302</v>
      </c>
      <c r="B1303" s="7" t="s">
        <v>3816</v>
      </c>
      <c r="C1303" s="7" t="s">
        <v>3631</v>
      </c>
      <c r="D1303" s="7" t="s">
        <v>3180</v>
      </c>
      <c r="E1303" s="7" t="s">
        <v>3181</v>
      </c>
      <c r="F1303" s="7" t="s">
        <v>29</v>
      </c>
      <c r="G1303" s="7" t="s">
        <v>712</v>
      </c>
      <c r="H1303" s="7" t="s">
        <v>512</v>
      </c>
      <c r="I1303" s="7" t="s">
        <v>32</v>
      </c>
      <c r="J1303" s="7" t="s">
        <v>180</v>
      </c>
      <c r="K1303" s="7" t="s">
        <v>3817</v>
      </c>
      <c r="L1303" s="7" t="s">
        <v>1942</v>
      </c>
      <c r="M1303" s="7" t="s">
        <v>1969</v>
      </c>
      <c r="N1303" s="7" t="s">
        <v>3818</v>
      </c>
      <c r="O1303" s="7">
        <v>664.2</v>
      </c>
      <c r="P1303" s="7">
        <v>10</v>
      </c>
      <c r="Q1303" s="7">
        <v>26.4</v>
      </c>
      <c r="R1303" s="7">
        <v>105.33</v>
      </c>
      <c r="S1303" s="7" t="s">
        <v>2337</v>
      </c>
      <c r="T1303" s="7">
        <v>589</v>
      </c>
      <c r="U1303" s="7" t="s">
        <v>39</v>
      </c>
      <c r="V1303" s="7" t="s">
        <v>50</v>
      </c>
      <c r="W1303" s="8" t="s">
        <v>58</v>
      </c>
      <c r="X1303" s="3">
        <v>45334</v>
      </c>
      <c r="Y1303" s="4" t="str">
        <f>TEXT(India_Data[[#This Row],[Order Date]],"YYYY")</f>
        <v>2024</v>
      </c>
      <c r="Z1303" s="4" t="str">
        <f>TEXT(India_Data[[#This Row],[Order Date]],"dddd")</f>
        <v>Monday</v>
      </c>
      <c r="AA1303" s="4" t="str">
        <f>TEXT(India_Data[[#This Row],[Order Date]],"MMMM")</f>
        <v>February</v>
      </c>
      <c r="AB1303" s="4">
        <v>45485</v>
      </c>
      <c r="AC1303" t="str">
        <f>IF(OR(India_Data[[#This Row],[Dayname]]="Sunday",India_Data[[#This Row],[Dayname]]="Saturday"),"Weekend","Weekday")</f>
        <v>Weekday</v>
      </c>
      <c r="AD1303">
        <f>WEEKDAY(India_Data[[#This Row],[Order Date]])</f>
        <v>2</v>
      </c>
      <c r="AE1303" t="str">
        <f>IF(OR(India_Data[[#This Row],[Column1]]=1,India_Data[[#This Row],[Column1]]=7),"Weekend","Weekday")</f>
        <v>Weekday</v>
      </c>
      <c r="AF1303" s="15">
        <f>WEEKDAY(India_Data[[#This Row],[Order Date]],2)</f>
        <v>1</v>
      </c>
      <c r="AG1303" s="15" t="str">
        <f>IF(India_Data[[#This Row],[Column3]]&gt;5,"Weekend","weekday")</f>
        <v>weekday</v>
      </c>
    </row>
    <row r="1304" spans="1:33" x14ac:dyDescent="0.35">
      <c r="A1304" s="9">
        <v>1303</v>
      </c>
      <c r="B1304" s="7" t="s">
        <v>3173</v>
      </c>
      <c r="C1304" s="7" t="s">
        <v>2928</v>
      </c>
      <c r="D1304" s="7" t="s">
        <v>1709</v>
      </c>
      <c r="E1304" s="7" t="s">
        <v>1710</v>
      </c>
      <c r="F1304" s="7" t="s">
        <v>29</v>
      </c>
      <c r="G1304" s="7" t="s">
        <v>619</v>
      </c>
      <c r="H1304" s="7" t="s">
        <v>563</v>
      </c>
      <c r="I1304" s="7" t="s">
        <v>32</v>
      </c>
      <c r="J1304" s="7" t="s">
        <v>54</v>
      </c>
      <c r="K1304" s="7" t="s">
        <v>3174</v>
      </c>
      <c r="L1304" s="7" t="s">
        <v>1508</v>
      </c>
      <c r="M1304" s="7" t="s">
        <v>1518</v>
      </c>
      <c r="N1304" s="7" t="s">
        <v>3175</v>
      </c>
      <c r="O1304" s="7">
        <v>685.8</v>
      </c>
      <c r="P1304" s="7">
        <v>5</v>
      </c>
      <c r="Q1304" s="7">
        <v>157.65</v>
      </c>
      <c r="R1304" s="7">
        <v>90.31</v>
      </c>
      <c r="S1304" s="7" t="s">
        <v>38</v>
      </c>
      <c r="T1304" s="7">
        <v>14</v>
      </c>
      <c r="U1304" s="7" t="s">
        <v>39</v>
      </c>
      <c r="V1304" s="7" t="s">
        <v>57</v>
      </c>
      <c r="W1304" s="8" t="s">
        <v>41</v>
      </c>
      <c r="X1304" s="3">
        <v>45410</v>
      </c>
      <c r="Y1304" s="4" t="str">
        <f>TEXT(India_Data[[#This Row],[Order Date]],"YYYY")</f>
        <v>2024</v>
      </c>
      <c r="Z1304" s="4" t="str">
        <f>TEXT(India_Data[[#This Row],[Order Date]],"dddd")</f>
        <v>Sunday</v>
      </c>
      <c r="AA1304" s="4" t="str">
        <f>TEXT(India_Data[[#This Row],[Order Date]],"MMMM")</f>
        <v>April</v>
      </c>
      <c r="AB1304" s="4">
        <v>45296</v>
      </c>
      <c r="AC1304" t="str">
        <f>IF(OR(India_Data[[#This Row],[Dayname]]="Sunday",India_Data[[#This Row],[Dayname]]="Saturday"),"Weekend","Weekday")</f>
        <v>Weekend</v>
      </c>
      <c r="AD1304">
        <f>WEEKDAY(India_Data[[#This Row],[Order Date]])</f>
        <v>1</v>
      </c>
      <c r="AE1304" t="str">
        <f>IF(OR(India_Data[[#This Row],[Column1]]=1,India_Data[[#This Row],[Column1]]=7),"Weekend","Weekday")</f>
        <v>Weekend</v>
      </c>
      <c r="AF1304" s="15">
        <f>WEEKDAY(India_Data[[#This Row],[Order Date]],2)</f>
        <v>7</v>
      </c>
      <c r="AG1304" s="15" t="str">
        <f>IF(India_Data[[#This Row],[Column3]]&gt;5,"Weekend","weekday")</f>
        <v>Weekend</v>
      </c>
    </row>
    <row r="1305" spans="1:33" x14ac:dyDescent="0.35">
      <c r="A1305" s="9">
        <v>1304</v>
      </c>
      <c r="B1305" s="7" t="s">
        <v>3819</v>
      </c>
      <c r="C1305" s="7" t="s">
        <v>3631</v>
      </c>
      <c r="D1305" s="7" t="s">
        <v>1406</v>
      </c>
      <c r="E1305" s="7" t="s">
        <v>1407</v>
      </c>
      <c r="F1305" s="7" t="s">
        <v>29</v>
      </c>
      <c r="G1305" s="7" t="s">
        <v>260</v>
      </c>
      <c r="H1305" s="7" t="s">
        <v>260</v>
      </c>
      <c r="I1305" s="7" t="s">
        <v>32</v>
      </c>
      <c r="J1305" s="7" t="s">
        <v>33</v>
      </c>
      <c r="K1305" s="7" t="s">
        <v>1852</v>
      </c>
      <c r="L1305" s="7" t="s">
        <v>1508</v>
      </c>
      <c r="M1305" s="7" t="s">
        <v>1518</v>
      </c>
      <c r="N1305" s="7" t="s">
        <v>1853</v>
      </c>
      <c r="O1305" s="7">
        <v>443.73</v>
      </c>
      <c r="P1305" s="7">
        <v>7</v>
      </c>
      <c r="Q1305" s="7">
        <v>159.6</v>
      </c>
      <c r="R1305" s="7">
        <v>40.36</v>
      </c>
      <c r="S1305" s="7" t="s">
        <v>38</v>
      </c>
      <c r="T1305" s="7">
        <v>399</v>
      </c>
      <c r="U1305" s="7" t="s">
        <v>39</v>
      </c>
      <c r="V1305" s="7" t="s">
        <v>57</v>
      </c>
      <c r="W1305" s="8" t="s">
        <v>58</v>
      </c>
      <c r="X1305" s="3">
        <v>44741</v>
      </c>
      <c r="Y1305" s="4" t="str">
        <f>TEXT(India_Data[[#This Row],[Order Date]],"YYYY")</f>
        <v>2022</v>
      </c>
      <c r="Z1305" s="4" t="str">
        <f>TEXT(India_Data[[#This Row],[Order Date]],"dddd")</f>
        <v>Wednesday</v>
      </c>
      <c r="AA1305" s="4" t="str">
        <f>TEXT(India_Data[[#This Row],[Order Date]],"MMMM")</f>
        <v>June</v>
      </c>
      <c r="AB1305" s="4">
        <v>44568</v>
      </c>
      <c r="AC1305" t="str">
        <f>IF(OR(India_Data[[#This Row],[Dayname]]="Sunday",India_Data[[#This Row],[Dayname]]="Saturday"),"Weekend","Weekday")</f>
        <v>Weekday</v>
      </c>
      <c r="AD1305">
        <f>WEEKDAY(India_Data[[#This Row],[Order Date]])</f>
        <v>4</v>
      </c>
      <c r="AE1305" t="str">
        <f>IF(OR(India_Data[[#This Row],[Column1]]=1,India_Data[[#This Row],[Column1]]=7),"Weekend","Weekday")</f>
        <v>Weekday</v>
      </c>
      <c r="AF1305" s="15">
        <f>WEEKDAY(India_Data[[#This Row],[Order Date]],2)</f>
        <v>3</v>
      </c>
      <c r="AG1305" s="15" t="str">
        <f>IF(India_Data[[#This Row],[Column3]]&gt;5,"Weekend","weekday")</f>
        <v>weekday</v>
      </c>
    </row>
    <row r="1306" spans="1:33" x14ac:dyDescent="0.35">
      <c r="A1306" s="9">
        <v>1305</v>
      </c>
      <c r="B1306" s="7" t="s">
        <v>3176</v>
      </c>
      <c r="C1306" s="7" t="s">
        <v>2928</v>
      </c>
      <c r="D1306" s="7" t="s">
        <v>3014</v>
      </c>
      <c r="E1306" s="7" t="s">
        <v>3015</v>
      </c>
      <c r="F1306" s="7" t="s">
        <v>171</v>
      </c>
      <c r="G1306" s="7" t="s">
        <v>702</v>
      </c>
      <c r="H1306" s="7" t="s">
        <v>252</v>
      </c>
      <c r="I1306" s="7" t="s">
        <v>32</v>
      </c>
      <c r="J1306" s="7" t="s">
        <v>47</v>
      </c>
      <c r="K1306" s="7" t="s">
        <v>3177</v>
      </c>
      <c r="L1306" s="7" t="s">
        <v>1508</v>
      </c>
      <c r="M1306" s="7" t="s">
        <v>1518</v>
      </c>
      <c r="N1306" s="7" t="s">
        <v>3178</v>
      </c>
      <c r="O1306" s="7">
        <v>61.62</v>
      </c>
      <c r="P1306" s="7">
        <v>1</v>
      </c>
      <c r="Q1306" s="7">
        <v>23.4</v>
      </c>
      <c r="R1306" s="7">
        <v>5.23</v>
      </c>
      <c r="S1306" s="7" t="s">
        <v>38</v>
      </c>
      <c r="T1306" s="7">
        <v>767</v>
      </c>
      <c r="U1306" s="7" t="s">
        <v>39</v>
      </c>
      <c r="V1306" s="7" t="s">
        <v>50</v>
      </c>
      <c r="W1306" s="8" t="s">
        <v>41</v>
      </c>
      <c r="X1306" s="3">
        <v>45185</v>
      </c>
      <c r="Y1306" s="4" t="str">
        <f>TEXT(India_Data[[#This Row],[Order Date]],"YYYY")</f>
        <v>2023</v>
      </c>
      <c r="Z1306" s="4" t="str">
        <f>TEXT(India_Data[[#This Row],[Order Date]],"dddd")</f>
        <v>Saturday</v>
      </c>
      <c r="AA1306" s="4" t="str">
        <f>TEXT(India_Data[[#This Row],[Order Date]],"MMMM")</f>
        <v>September</v>
      </c>
      <c r="AB1306" s="4">
        <v>45187</v>
      </c>
      <c r="AC1306" t="str">
        <f>IF(OR(India_Data[[#This Row],[Dayname]]="Sunday",India_Data[[#This Row],[Dayname]]="Saturday"),"Weekend","Weekday")</f>
        <v>Weekend</v>
      </c>
      <c r="AD1306">
        <f>WEEKDAY(India_Data[[#This Row],[Order Date]])</f>
        <v>7</v>
      </c>
      <c r="AE1306" t="str">
        <f>IF(OR(India_Data[[#This Row],[Column1]]=1,India_Data[[#This Row],[Column1]]=7),"Weekend","Weekday")</f>
        <v>Weekend</v>
      </c>
      <c r="AF1306" s="15">
        <f>WEEKDAY(India_Data[[#This Row],[Order Date]],2)</f>
        <v>6</v>
      </c>
      <c r="AG1306" s="15" t="str">
        <f>IF(India_Data[[#This Row],[Column3]]&gt;5,"Weekend","weekday")</f>
        <v>Weekend</v>
      </c>
    </row>
    <row r="1307" spans="1:33" x14ac:dyDescent="0.35">
      <c r="A1307" s="9">
        <v>1306</v>
      </c>
      <c r="B1307" s="7" t="s">
        <v>3820</v>
      </c>
      <c r="C1307" s="7" t="s">
        <v>3631</v>
      </c>
      <c r="D1307" s="7" t="s">
        <v>322</v>
      </c>
      <c r="E1307" s="7" t="s">
        <v>323</v>
      </c>
      <c r="F1307" s="7" t="s">
        <v>110</v>
      </c>
      <c r="G1307" s="7" t="s">
        <v>172</v>
      </c>
      <c r="H1307" s="7" t="s">
        <v>53</v>
      </c>
      <c r="I1307" s="7" t="s">
        <v>32</v>
      </c>
      <c r="J1307" s="7" t="s">
        <v>54</v>
      </c>
      <c r="K1307" s="7" t="s">
        <v>1713</v>
      </c>
      <c r="L1307" s="7" t="s">
        <v>1508</v>
      </c>
      <c r="M1307" s="7" t="s">
        <v>1518</v>
      </c>
      <c r="N1307" s="7" t="s">
        <v>1714</v>
      </c>
      <c r="O1307" s="7">
        <v>106.02</v>
      </c>
      <c r="P1307" s="7">
        <v>2</v>
      </c>
      <c r="Q1307" s="7">
        <v>9.5399999999999991</v>
      </c>
      <c r="R1307" s="7">
        <v>5.0199999999999996</v>
      </c>
      <c r="S1307" s="7" t="s">
        <v>38</v>
      </c>
      <c r="T1307" s="7">
        <v>115</v>
      </c>
      <c r="U1307" s="7" t="s">
        <v>39</v>
      </c>
      <c r="V1307" s="7" t="s">
        <v>57</v>
      </c>
      <c r="W1307" s="8" t="s">
        <v>41</v>
      </c>
      <c r="X1307" s="3">
        <v>45451</v>
      </c>
      <c r="Y1307" s="4" t="str">
        <f>TEXT(India_Data[[#This Row],[Order Date]],"YYYY")</f>
        <v>2024</v>
      </c>
      <c r="Z1307" s="4" t="str">
        <f>TEXT(India_Data[[#This Row],[Order Date]],"dddd")</f>
        <v>Saturday</v>
      </c>
      <c r="AA1307" s="4" t="str">
        <f>TEXT(India_Data[[#This Row],[Order Date]],"MMMM")</f>
        <v>June</v>
      </c>
      <c r="AB1307" s="4">
        <v>45543</v>
      </c>
      <c r="AC1307" t="str">
        <f>IF(OR(India_Data[[#This Row],[Dayname]]="Sunday",India_Data[[#This Row],[Dayname]]="Saturday"),"Weekend","Weekday")</f>
        <v>Weekend</v>
      </c>
      <c r="AD1307">
        <f>WEEKDAY(India_Data[[#This Row],[Order Date]])</f>
        <v>7</v>
      </c>
      <c r="AE1307" t="str">
        <f>IF(OR(India_Data[[#This Row],[Column1]]=1,India_Data[[#This Row],[Column1]]=7),"Weekend","Weekday")</f>
        <v>Weekend</v>
      </c>
      <c r="AF1307" s="15">
        <f>WEEKDAY(India_Data[[#This Row],[Order Date]],2)</f>
        <v>6</v>
      </c>
      <c r="AG1307" s="15" t="str">
        <f>IF(India_Data[[#This Row],[Column3]]&gt;5,"Weekend","weekday")</f>
        <v>Weekend</v>
      </c>
    </row>
    <row r="1308" spans="1:33" x14ac:dyDescent="0.35">
      <c r="A1308" s="9">
        <v>1307</v>
      </c>
      <c r="B1308" s="7" t="s">
        <v>3179</v>
      </c>
      <c r="C1308" s="7" t="s">
        <v>2928</v>
      </c>
      <c r="D1308" s="7" t="s">
        <v>3180</v>
      </c>
      <c r="E1308" s="7" t="s">
        <v>3181</v>
      </c>
      <c r="F1308" s="7" t="s">
        <v>29</v>
      </c>
      <c r="G1308" s="7" t="s">
        <v>164</v>
      </c>
      <c r="H1308" s="7" t="s">
        <v>165</v>
      </c>
      <c r="I1308" s="7" t="s">
        <v>32</v>
      </c>
      <c r="J1308" s="7" t="s">
        <v>47</v>
      </c>
      <c r="K1308" s="7" t="s">
        <v>3182</v>
      </c>
      <c r="L1308" s="7" t="s">
        <v>1508</v>
      </c>
      <c r="M1308" s="7" t="s">
        <v>1518</v>
      </c>
      <c r="N1308" s="7" t="s">
        <v>3183</v>
      </c>
      <c r="O1308" s="7">
        <v>422.73</v>
      </c>
      <c r="P1308" s="7">
        <v>3</v>
      </c>
      <c r="Q1308" s="7">
        <v>46.44</v>
      </c>
      <c r="R1308" s="7">
        <v>3.03</v>
      </c>
      <c r="S1308" s="7" t="s">
        <v>38</v>
      </c>
      <c r="T1308" s="7">
        <v>485</v>
      </c>
      <c r="U1308" s="7" t="s">
        <v>39</v>
      </c>
      <c r="V1308" s="7" t="s">
        <v>40</v>
      </c>
      <c r="W1308" s="8" t="s">
        <v>41</v>
      </c>
      <c r="X1308" s="3">
        <v>45173</v>
      </c>
      <c r="Y1308" s="4" t="str">
        <f>TEXT(India_Data[[#This Row],[Order Date]],"YYYY")</f>
        <v>2023</v>
      </c>
      <c r="Z1308" s="4" t="str">
        <f>TEXT(India_Data[[#This Row],[Order Date]],"dddd")</f>
        <v>Monday</v>
      </c>
      <c r="AA1308" s="4" t="str">
        <f>TEXT(India_Data[[#This Row],[Order Date]],"MMMM")</f>
        <v>September</v>
      </c>
      <c r="AB1308" s="4">
        <v>45264</v>
      </c>
      <c r="AC1308" t="str">
        <f>IF(OR(India_Data[[#This Row],[Dayname]]="Sunday",India_Data[[#This Row],[Dayname]]="Saturday"),"Weekend","Weekday")</f>
        <v>Weekday</v>
      </c>
      <c r="AD1308">
        <f>WEEKDAY(India_Data[[#This Row],[Order Date]])</f>
        <v>2</v>
      </c>
      <c r="AE1308" t="str">
        <f>IF(OR(India_Data[[#This Row],[Column1]]=1,India_Data[[#This Row],[Column1]]=7),"Weekend","Weekday")</f>
        <v>Weekday</v>
      </c>
      <c r="AF1308" s="15">
        <f>WEEKDAY(India_Data[[#This Row],[Order Date]],2)</f>
        <v>1</v>
      </c>
      <c r="AG1308" s="15" t="str">
        <f>IF(India_Data[[#This Row],[Column3]]&gt;5,"Weekend","weekday")</f>
        <v>weekday</v>
      </c>
    </row>
    <row r="1309" spans="1:33" x14ac:dyDescent="0.35">
      <c r="A1309" s="9">
        <v>1308</v>
      </c>
      <c r="B1309" s="7" t="s">
        <v>3819</v>
      </c>
      <c r="C1309" s="7" t="s">
        <v>3631</v>
      </c>
      <c r="D1309" s="7" t="s">
        <v>1406</v>
      </c>
      <c r="E1309" s="7" t="s">
        <v>1407</v>
      </c>
      <c r="F1309" s="7" t="s">
        <v>29</v>
      </c>
      <c r="G1309" s="7" t="s">
        <v>260</v>
      </c>
      <c r="H1309" s="7" t="s">
        <v>260</v>
      </c>
      <c r="I1309" s="7" t="s">
        <v>32</v>
      </c>
      <c r="J1309" s="7" t="s">
        <v>33</v>
      </c>
      <c r="K1309" s="7" t="s">
        <v>3821</v>
      </c>
      <c r="L1309" s="7" t="s">
        <v>1508</v>
      </c>
      <c r="M1309" s="7" t="s">
        <v>1509</v>
      </c>
      <c r="N1309" s="7" t="s">
        <v>3822</v>
      </c>
      <c r="O1309" s="7">
        <v>2190.75</v>
      </c>
      <c r="P1309" s="7">
        <v>5</v>
      </c>
      <c r="Q1309" s="7">
        <v>65.7</v>
      </c>
      <c r="R1309" s="7">
        <v>327.55</v>
      </c>
      <c r="S1309" s="7" t="s">
        <v>38</v>
      </c>
      <c r="T1309" s="7">
        <v>164</v>
      </c>
      <c r="U1309" s="7" t="s">
        <v>39</v>
      </c>
      <c r="V1309" s="7" t="s">
        <v>57</v>
      </c>
      <c r="W1309" s="8" t="s">
        <v>41</v>
      </c>
      <c r="X1309" s="3">
        <v>44977</v>
      </c>
      <c r="Y1309" s="4" t="str">
        <f>TEXT(India_Data[[#This Row],[Order Date]],"YYYY")</f>
        <v>2023</v>
      </c>
      <c r="Z1309" s="4" t="str">
        <f>TEXT(India_Data[[#This Row],[Order Date]],"dddd")</f>
        <v>Monday</v>
      </c>
      <c r="AA1309" s="4" t="str">
        <f>TEXT(India_Data[[#This Row],[Order Date]],"MMMM")</f>
        <v>February</v>
      </c>
      <c r="AB1309" s="4">
        <v>44980</v>
      </c>
      <c r="AC1309" t="str">
        <f>IF(OR(India_Data[[#This Row],[Dayname]]="Sunday",India_Data[[#This Row],[Dayname]]="Saturday"),"Weekend","Weekday")</f>
        <v>Weekday</v>
      </c>
      <c r="AD1309">
        <f>WEEKDAY(India_Data[[#This Row],[Order Date]])</f>
        <v>2</v>
      </c>
      <c r="AE1309" t="str">
        <f>IF(OR(India_Data[[#This Row],[Column1]]=1,India_Data[[#This Row],[Column1]]=7),"Weekend","Weekday")</f>
        <v>Weekday</v>
      </c>
      <c r="AF1309" s="15">
        <f>WEEKDAY(India_Data[[#This Row],[Order Date]],2)</f>
        <v>1</v>
      </c>
      <c r="AG1309" s="15" t="str">
        <f>IF(India_Data[[#This Row],[Column3]]&gt;5,"Weekend","weekday")</f>
        <v>weekday</v>
      </c>
    </row>
    <row r="1310" spans="1:33" x14ac:dyDescent="0.35">
      <c r="A1310" s="9">
        <v>1309</v>
      </c>
      <c r="B1310" s="7" t="s">
        <v>3184</v>
      </c>
      <c r="C1310" s="7" t="s">
        <v>2928</v>
      </c>
      <c r="D1310" s="7" t="s">
        <v>3185</v>
      </c>
      <c r="E1310" s="7" t="s">
        <v>3186</v>
      </c>
      <c r="F1310" s="7" t="s">
        <v>171</v>
      </c>
      <c r="G1310" s="7" t="s">
        <v>529</v>
      </c>
      <c r="H1310" s="7" t="s">
        <v>31</v>
      </c>
      <c r="I1310" s="7" t="s">
        <v>32</v>
      </c>
      <c r="J1310" s="7" t="s">
        <v>33</v>
      </c>
      <c r="K1310" s="7" t="s">
        <v>3187</v>
      </c>
      <c r="L1310" s="7" t="s">
        <v>1508</v>
      </c>
      <c r="M1310" s="7" t="s">
        <v>1548</v>
      </c>
      <c r="N1310" s="7" t="s">
        <v>3188</v>
      </c>
      <c r="O1310" s="7">
        <v>15.96</v>
      </c>
      <c r="P1310" s="7">
        <v>1</v>
      </c>
      <c r="Q1310" s="7">
        <v>2.37</v>
      </c>
      <c r="R1310" s="7">
        <v>1.22</v>
      </c>
      <c r="S1310" s="7" t="s">
        <v>2337</v>
      </c>
      <c r="T1310" s="7">
        <v>557</v>
      </c>
      <c r="U1310" s="7" t="s">
        <v>39</v>
      </c>
      <c r="V1310" s="7" t="s">
        <v>40</v>
      </c>
      <c r="W1310" s="8" t="s">
        <v>58</v>
      </c>
      <c r="X1310" s="3">
        <v>45544</v>
      </c>
      <c r="Y1310" s="4" t="str">
        <f>TEXT(India_Data[[#This Row],[Order Date]],"YYYY")</f>
        <v>2024</v>
      </c>
      <c r="Z1310" s="4" t="str">
        <f>TEXT(India_Data[[#This Row],[Order Date]],"dddd")</f>
        <v>Monday</v>
      </c>
      <c r="AA1310" s="4" t="str">
        <f>TEXT(India_Data[[#This Row],[Order Date]],"MMMM")</f>
        <v>September</v>
      </c>
      <c r="AB1310" s="4">
        <v>45544</v>
      </c>
      <c r="AC1310" t="str">
        <f>IF(OR(India_Data[[#This Row],[Dayname]]="Sunday",India_Data[[#This Row],[Dayname]]="Saturday"),"Weekend","Weekday")</f>
        <v>Weekday</v>
      </c>
      <c r="AD1310">
        <f>WEEKDAY(India_Data[[#This Row],[Order Date]])</f>
        <v>2</v>
      </c>
      <c r="AE1310" t="str">
        <f>IF(OR(India_Data[[#This Row],[Column1]]=1,India_Data[[#This Row],[Column1]]=7),"Weekend","Weekday")</f>
        <v>Weekday</v>
      </c>
      <c r="AF1310" s="15">
        <f>WEEKDAY(India_Data[[#This Row],[Order Date]],2)</f>
        <v>1</v>
      </c>
      <c r="AG1310" s="15" t="str">
        <f>IF(India_Data[[#This Row],[Column3]]&gt;5,"Weekend","weekday")</f>
        <v>weekday</v>
      </c>
    </row>
    <row r="1311" spans="1:33" x14ac:dyDescent="0.35">
      <c r="A1311" s="9">
        <v>1310</v>
      </c>
      <c r="B1311" s="7" t="s">
        <v>2881</v>
      </c>
      <c r="C1311" s="7" t="s">
        <v>26</v>
      </c>
      <c r="D1311" s="7" t="s">
        <v>2882</v>
      </c>
      <c r="E1311" s="7" t="s">
        <v>2883</v>
      </c>
      <c r="F1311" s="7" t="s">
        <v>29</v>
      </c>
      <c r="G1311" s="7" t="s">
        <v>511</v>
      </c>
      <c r="H1311" s="7" t="s">
        <v>512</v>
      </c>
      <c r="I1311" s="7" t="s">
        <v>32</v>
      </c>
      <c r="J1311" s="7" t="s">
        <v>180</v>
      </c>
      <c r="K1311" s="7" t="s">
        <v>1884</v>
      </c>
      <c r="L1311" s="7" t="s">
        <v>1508</v>
      </c>
      <c r="M1311" s="7" t="s">
        <v>1509</v>
      </c>
      <c r="N1311" s="7" t="s">
        <v>1885</v>
      </c>
      <c r="O1311" s="7">
        <v>445.95</v>
      </c>
      <c r="P1311" s="7">
        <v>3</v>
      </c>
      <c r="Q1311" s="7">
        <v>80.19</v>
      </c>
      <c r="R1311" s="7">
        <v>65.56</v>
      </c>
      <c r="S1311" s="7" t="s">
        <v>2809</v>
      </c>
      <c r="T1311" s="7">
        <v>253</v>
      </c>
      <c r="U1311" s="7" t="s">
        <v>39</v>
      </c>
      <c r="V1311" s="7" t="s">
        <v>40</v>
      </c>
      <c r="W1311" s="8" t="s">
        <v>58</v>
      </c>
      <c r="X1311" s="3">
        <v>45438</v>
      </c>
      <c r="Y1311" s="4" t="str">
        <f>TEXT(India_Data[[#This Row],[Order Date]],"YYYY")</f>
        <v>2024</v>
      </c>
      <c r="Z1311" s="4" t="str">
        <f>TEXT(India_Data[[#This Row],[Order Date]],"dddd")</f>
        <v>Sunday</v>
      </c>
      <c r="AA1311" s="4" t="str">
        <f>TEXT(India_Data[[#This Row],[Order Date]],"MMMM")</f>
        <v>May</v>
      </c>
      <c r="AB1311" s="4">
        <v>45440</v>
      </c>
      <c r="AC1311" t="str">
        <f>IF(OR(India_Data[[#This Row],[Dayname]]="Sunday",India_Data[[#This Row],[Dayname]]="Saturday"),"Weekend","Weekday")</f>
        <v>Weekend</v>
      </c>
      <c r="AD1311">
        <f>WEEKDAY(India_Data[[#This Row],[Order Date]])</f>
        <v>1</v>
      </c>
      <c r="AE1311" t="str">
        <f>IF(OR(India_Data[[#This Row],[Column1]]=1,India_Data[[#This Row],[Column1]]=7),"Weekend","Weekday")</f>
        <v>Weekend</v>
      </c>
      <c r="AF1311" s="15">
        <f>WEEKDAY(India_Data[[#This Row],[Order Date]],2)</f>
        <v>7</v>
      </c>
      <c r="AG1311" s="15" t="str">
        <f>IF(India_Data[[#This Row],[Column3]]&gt;5,"Weekend","weekday")</f>
        <v>Weekend</v>
      </c>
    </row>
    <row r="1312" spans="1:33" x14ac:dyDescent="0.35">
      <c r="A1312" s="9">
        <v>1311</v>
      </c>
      <c r="B1312" s="7" t="s">
        <v>2875</v>
      </c>
      <c r="C1312" s="7" t="s">
        <v>26</v>
      </c>
      <c r="D1312" s="7" t="s">
        <v>2876</v>
      </c>
      <c r="E1312" s="7" t="s">
        <v>2877</v>
      </c>
      <c r="F1312" s="7" t="s">
        <v>29</v>
      </c>
      <c r="G1312" s="7" t="s">
        <v>2413</v>
      </c>
      <c r="H1312" s="7" t="s">
        <v>2414</v>
      </c>
      <c r="I1312" s="7" t="s">
        <v>32</v>
      </c>
      <c r="J1312" s="7" t="s">
        <v>180</v>
      </c>
      <c r="K1312" s="7" t="s">
        <v>2884</v>
      </c>
      <c r="L1312" s="7" t="s">
        <v>1508</v>
      </c>
      <c r="M1312" s="7" t="s">
        <v>1513</v>
      </c>
      <c r="N1312" s="7" t="s">
        <v>2885</v>
      </c>
      <c r="O1312" s="7">
        <v>4298.8500000000004</v>
      </c>
      <c r="P1312" s="7">
        <v>5</v>
      </c>
      <c r="Q1312" s="7">
        <v>300.89999999999998</v>
      </c>
      <c r="R1312" s="7">
        <v>297.81</v>
      </c>
      <c r="S1312" s="7" t="s">
        <v>2809</v>
      </c>
      <c r="T1312" s="7">
        <v>214</v>
      </c>
      <c r="U1312" s="7" t="s">
        <v>39</v>
      </c>
      <c r="V1312" s="7" t="s">
        <v>50</v>
      </c>
      <c r="W1312" s="8" t="s">
        <v>41</v>
      </c>
      <c r="X1312" s="3">
        <v>45460</v>
      </c>
      <c r="Y1312" s="4" t="str">
        <f>TEXT(India_Data[[#This Row],[Order Date]],"YYYY")</f>
        <v>2024</v>
      </c>
      <c r="Z1312" s="4" t="str">
        <f>TEXT(India_Data[[#This Row],[Order Date]],"dddd")</f>
        <v>Monday</v>
      </c>
      <c r="AA1312" s="4" t="str">
        <f>TEXT(India_Data[[#This Row],[Order Date]],"MMMM")</f>
        <v>June</v>
      </c>
      <c r="AB1312" s="4">
        <v>45462</v>
      </c>
      <c r="AC1312" t="str">
        <f>IF(OR(India_Data[[#This Row],[Dayname]]="Sunday",India_Data[[#This Row],[Dayname]]="Saturday"),"Weekend","Weekday")</f>
        <v>Weekday</v>
      </c>
      <c r="AD1312">
        <f>WEEKDAY(India_Data[[#This Row],[Order Date]])</f>
        <v>2</v>
      </c>
      <c r="AE1312" t="str">
        <f>IF(OR(India_Data[[#This Row],[Column1]]=1,India_Data[[#This Row],[Column1]]=7),"Weekend","Weekday")</f>
        <v>Weekday</v>
      </c>
      <c r="AF1312" s="15">
        <f>WEEKDAY(India_Data[[#This Row],[Order Date]],2)</f>
        <v>1</v>
      </c>
      <c r="AG1312" s="15" t="str">
        <f>IF(India_Data[[#This Row],[Column3]]&gt;5,"Weekend","weekday")</f>
        <v>weekday</v>
      </c>
    </row>
    <row r="1313" spans="1:33" x14ac:dyDescent="0.35">
      <c r="A1313" s="9">
        <v>1312</v>
      </c>
      <c r="B1313" s="7" t="s">
        <v>2886</v>
      </c>
      <c r="C1313" s="7" t="s">
        <v>26</v>
      </c>
      <c r="D1313" s="7" t="s">
        <v>2887</v>
      </c>
      <c r="E1313" s="7" t="s">
        <v>2888</v>
      </c>
      <c r="F1313" s="7" t="s">
        <v>29</v>
      </c>
      <c r="G1313" s="7" t="s">
        <v>431</v>
      </c>
      <c r="H1313" s="7" t="s">
        <v>63</v>
      </c>
      <c r="I1313" s="7" t="s">
        <v>32</v>
      </c>
      <c r="J1313" s="7" t="s">
        <v>54</v>
      </c>
      <c r="K1313" s="7" t="s">
        <v>2889</v>
      </c>
      <c r="L1313" s="7" t="s">
        <v>1508</v>
      </c>
      <c r="M1313" s="7" t="s">
        <v>1513</v>
      </c>
      <c r="N1313" s="7" t="s">
        <v>2890</v>
      </c>
      <c r="O1313" s="7">
        <v>1057.8</v>
      </c>
      <c r="P1313" s="7">
        <v>2</v>
      </c>
      <c r="Q1313" s="7">
        <v>338.46</v>
      </c>
      <c r="R1313" s="7">
        <v>118.56</v>
      </c>
      <c r="S1313" s="7" t="s">
        <v>2809</v>
      </c>
      <c r="T1313" s="7">
        <v>95</v>
      </c>
      <c r="U1313" s="7" t="s">
        <v>39</v>
      </c>
      <c r="V1313" s="7" t="s">
        <v>40</v>
      </c>
      <c r="W1313" s="8" t="s">
        <v>41</v>
      </c>
      <c r="X1313" s="3">
        <v>45301</v>
      </c>
      <c r="Y1313" s="4" t="str">
        <f>TEXT(India_Data[[#This Row],[Order Date]],"YYYY")</f>
        <v>2024</v>
      </c>
      <c r="Z1313" s="4" t="str">
        <f>TEXT(India_Data[[#This Row],[Order Date]],"dddd")</f>
        <v>Wednesday</v>
      </c>
      <c r="AA1313" s="4" t="str">
        <f>TEXT(India_Data[[#This Row],[Order Date]],"MMMM")</f>
        <v>January</v>
      </c>
      <c r="AB1313" s="4">
        <v>45361</v>
      </c>
      <c r="AC1313" t="str">
        <f>IF(OR(India_Data[[#This Row],[Dayname]]="Sunday",India_Data[[#This Row],[Dayname]]="Saturday"),"Weekend","Weekday")</f>
        <v>Weekday</v>
      </c>
      <c r="AD1313">
        <f>WEEKDAY(India_Data[[#This Row],[Order Date]])</f>
        <v>4</v>
      </c>
      <c r="AE1313" t="str">
        <f>IF(OR(India_Data[[#This Row],[Column1]]=1,India_Data[[#This Row],[Column1]]=7),"Weekend","Weekday")</f>
        <v>Weekday</v>
      </c>
      <c r="AF1313" s="15">
        <f>WEEKDAY(India_Data[[#This Row],[Order Date]],2)</f>
        <v>3</v>
      </c>
      <c r="AG1313" s="15" t="str">
        <f>IF(India_Data[[#This Row],[Column3]]&gt;5,"Weekend","weekday")</f>
        <v>weekday</v>
      </c>
    </row>
    <row r="1314" spans="1:33" x14ac:dyDescent="0.35">
      <c r="A1314" s="9">
        <v>1313</v>
      </c>
      <c r="B1314" s="7" t="s">
        <v>2700</v>
      </c>
      <c r="C1314" s="7" t="s">
        <v>26</v>
      </c>
      <c r="D1314" s="7" t="s">
        <v>1819</v>
      </c>
      <c r="E1314" s="7" t="s">
        <v>1820</v>
      </c>
      <c r="F1314" s="7" t="s">
        <v>171</v>
      </c>
      <c r="G1314" s="7" t="s">
        <v>123</v>
      </c>
      <c r="H1314" s="7" t="s">
        <v>124</v>
      </c>
      <c r="I1314" s="7" t="s">
        <v>32</v>
      </c>
      <c r="J1314" s="7" t="s">
        <v>47</v>
      </c>
      <c r="K1314" s="7" t="s">
        <v>2701</v>
      </c>
      <c r="L1314" s="7" t="s">
        <v>1942</v>
      </c>
      <c r="M1314" s="7" t="s">
        <v>1969</v>
      </c>
      <c r="N1314" s="7" t="s">
        <v>2702</v>
      </c>
      <c r="O1314" s="7">
        <v>288.83999999999997</v>
      </c>
      <c r="P1314" s="7">
        <v>2</v>
      </c>
      <c r="Q1314" s="7">
        <v>37.5</v>
      </c>
      <c r="R1314" s="7">
        <v>53.02</v>
      </c>
      <c r="S1314" s="7" t="s">
        <v>2337</v>
      </c>
      <c r="T1314" s="7">
        <v>547</v>
      </c>
      <c r="U1314" s="7" t="s">
        <v>39</v>
      </c>
      <c r="V1314" s="7" t="s">
        <v>78</v>
      </c>
      <c r="W1314" s="8" t="s">
        <v>58</v>
      </c>
      <c r="X1314" s="3">
        <v>44300</v>
      </c>
      <c r="Y1314" s="4" t="str">
        <f>TEXT(India_Data[[#This Row],[Order Date]],"YYYY")</f>
        <v>2021</v>
      </c>
      <c r="Z1314" s="4" t="str">
        <f>TEXT(India_Data[[#This Row],[Order Date]],"dddd")</f>
        <v>Wednesday</v>
      </c>
      <c r="AA1314" s="4" t="str">
        <f>TEXT(India_Data[[#This Row],[Order Date]],"MMMM")</f>
        <v>April</v>
      </c>
      <c r="AB1314" s="4">
        <v>44300</v>
      </c>
      <c r="AC1314" t="str">
        <f>IF(OR(India_Data[[#This Row],[Dayname]]="Sunday",India_Data[[#This Row],[Dayname]]="Saturday"),"Weekend","Weekday")</f>
        <v>Weekday</v>
      </c>
      <c r="AD1314">
        <f>WEEKDAY(India_Data[[#This Row],[Order Date]])</f>
        <v>4</v>
      </c>
      <c r="AE1314" t="str">
        <f>IF(OR(India_Data[[#This Row],[Column1]]=1,India_Data[[#This Row],[Column1]]=7),"Weekend","Weekday")</f>
        <v>Weekday</v>
      </c>
      <c r="AF1314" s="15">
        <f>WEEKDAY(India_Data[[#This Row],[Order Date]],2)</f>
        <v>3</v>
      </c>
      <c r="AG1314" s="15" t="str">
        <f>IF(India_Data[[#This Row],[Column3]]&gt;5,"Weekend","weekday")</f>
        <v>weekday</v>
      </c>
    </row>
    <row r="1315" spans="1:33" x14ac:dyDescent="0.35">
      <c r="A1315" s="9">
        <v>1314</v>
      </c>
      <c r="B1315" s="7" t="s">
        <v>2672</v>
      </c>
      <c r="C1315" s="7" t="s">
        <v>26</v>
      </c>
      <c r="D1315" s="7" t="s">
        <v>1961</v>
      </c>
      <c r="E1315" s="7" t="s">
        <v>1962</v>
      </c>
      <c r="F1315" s="7" t="s">
        <v>171</v>
      </c>
      <c r="G1315" s="7" t="s">
        <v>291</v>
      </c>
      <c r="H1315" s="7" t="s">
        <v>63</v>
      </c>
      <c r="I1315" s="7" t="s">
        <v>32</v>
      </c>
      <c r="J1315" s="7" t="s">
        <v>54</v>
      </c>
      <c r="K1315" s="7" t="s">
        <v>2703</v>
      </c>
      <c r="L1315" s="7" t="s">
        <v>1942</v>
      </c>
      <c r="M1315" s="7" t="s">
        <v>1950</v>
      </c>
      <c r="N1315" s="7" t="s">
        <v>2704</v>
      </c>
      <c r="O1315" s="7">
        <v>345.06</v>
      </c>
      <c r="P1315" s="7">
        <v>4</v>
      </c>
      <c r="Q1315" s="7">
        <v>-20.82</v>
      </c>
      <c r="R1315" s="7">
        <v>33.56</v>
      </c>
      <c r="S1315" s="7" t="s">
        <v>2337</v>
      </c>
      <c r="T1315" s="7">
        <v>660</v>
      </c>
      <c r="U1315" s="7" t="s">
        <v>39</v>
      </c>
      <c r="V1315" s="7" t="s">
        <v>57</v>
      </c>
      <c r="W1315" s="8" t="s">
        <v>58</v>
      </c>
      <c r="X1315" s="3">
        <v>44617</v>
      </c>
      <c r="Y1315" s="4" t="str">
        <f>TEXT(India_Data[[#This Row],[Order Date]],"YYYY")</f>
        <v>2022</v>
      </c>
      <c r="Z1315" s="4" t="str">
        <f>TEXT(India_Data[[#This Row],[Order Date]],"dddd")</f>
        <v>Friday</v>
      </c>
      <c r="AA1315" s="4" t="str">
        <f>TEXT(India_Data[[#This Row],[Order Date]],"MMMM")</f>
        <v>February</v>
      </c>
      <c r="AB1315" s="4">
        <v>44617</v>
      </c>
      <c r="AC1315" t="str">
        <f>IF(OR(India_Data[[#This Row],[Dayname]]="Sunday",India_Data[[#This Row],[Dayname]]="Saturday"),"Weekend","Weekday")</f>
        <v>Weekday</v>
      </c>
      <c r="AD1315">
        <f>WEEKDAY(India_Data[[#This Row],[Order Date]])</f>
        <v>6</v>
      </c>
      <c r="AE1315" t="str">
        <f>IF(OR(India_Data[[#This Row],[Column1]]=1,India_Data[[#This Row],[Column1]]=7),"Weekend","Weekday")</f>
        <v>Weekday</v>
      </c>
      <c r="AF1315" s="15">
        <f>WEEKDAY(India_Data[[#This Row],[Order Date]],2)</f>
        <v>5</v>
      </c>
      <c r="AG1315" s="15" t="str">
        <f>IF(India_Data[[#This Row],[Column3]]&gt;5,"Weekend","weekday")</f>
        <v>weekday</v>
      </c>
    </row>
    <row r="1316" spans="1:33" x14ac:dyDescent="0.35">
      <c r="A1316" s="9">
        <v>1315</v>
      </c>
      <c r="B1316" s="7" t="s">
        <v>2705</v>
      </c>
      <c r="C1316" s="7" t="s">
        <v>26</v>
      </c>
      <c r="D1316" s="7" t="s">
        <v>2706</v>
      </c>
      <c r="E1316" s="7" t="s">
        <v>2707</v>
      </c>
      <c r="F1316" s="7" t="s">
        <v>171</v>
      </c>
      <c r="G1316" s="7" t="s">
        <v>943</v>
      </c>
      <c r="H1316" s="7" t="s">
        <v>165</v>
      </c>
      <c r="I1316" s="7" t="s">
        <v>32</v>
      </c>
      <c r="J1316" s="7" t="s">
        <v>47</v>
      </c>
      <c r="K1316" s="7" t="s">
        <v>2708</v>
      </c>
      <c r="L1316" s="7" t="s">
        <v>1942</v>
      </c>
      <c r="M1316" s="7" t="s">
        <v>1958</v>
      </c>
      <c r="N1316" s="7" t="s">
        <v>2709</v>
      </c>
      <c r="O1316" s="7">
        <v>32.01</v>
      </c>
      <c r="P1316" s="7">
        <v>1</v>
      </c>
      <c r="Q1316" s="7">
        <v>10.23</v>
      </c>
      <c r="R1316" s="7">
        <v>3.3</v>
      </c>
      <c r="S1316" s="7" t="s">
        <v>2337</v>
      </c>
      <c r="T1316" s="7">
        <v>264</v>
      </c>
      <c r="U1316" s="7" t="s">
        <v>39</v>
      </c>
      <c r="V1316" s="7" t="s">
        <v>50</v>
      </c>
      <c r="W1316" s="8" t="s">
        <v>41</v>
      </c>
      <c r="X1316" s="3">
        <v>45438</v>
      </c>
      <c r="Y1316" s="4" t="str">
        <f>TEXT(India_Data[[#This Row],[Order Date]],"YYYY")</f>
        <v>2024</v>
      </c>
      <c r="Z1316" s="4" t="str">
        <f>TEXT(India_Data[[#This Row],[Order Date]],"dddd")</f>
        <v>Sunday</v>
      </c>
      <c r="AA1316" s="4" t="str">
        <f>TEXT(India_Data[[#This Row],[Order Date]],"MMMM")</f>
        <v>May</v>
      </c>
      <c r="AB1316" s="4">
        <v>45440</v>
      </c>
      <c r="AC1316" t="str">
        <f>IF(OR(India_Data[[#This Row],[Dayname]]="Sunday",India_Data[[#This Row],[Dayname]]="Saturday"),"Weekend","Weekday")</f>
        <v>Weekend</v>
      </c>
      <c r="AD1316">
        <f>WEEKDAY(India_Data[[#This Row],[Order Date]])</f>
        <v>1</v>
      </c>
      <c r="AE1316" t="str">
        <f>IF(OR(India_Data[[#This Row],[Column1]]=1,India_Data[[#This Row],[Column1]]=7),"Weekend","Weekday")</f>
        <v>Weekend</v>
      </c>
      <c r="AF1316" s="15">
        <f>WEEKDAY(India_Data[[#This Row],[Order Date]],2)</f>
        <v>7</v>
      </c>
      <c r="AG1316" s="15" t="str">
        <f>IF(India_Data[[#This Row],[Column3]]&gt;5,"Weekend","weekday")</f>
        <v>Weekend</v>
      </c>
    </row>
    <row r="1317" spans="1:33" x14ac:dyDescent="0.35">
      <c r="A1317" s="9">
        <v>1316</v>
      </c>
      <c r="B1317" s="7" t="s">
        <v>2710</v>
      </c>
      <c r="C1317" s="7" t="s">
        <v>26</v>
      </c>
      <c r="D1317" s="7" t="s">
        <v>2711</v>
      </c>
      <c r="E1317" s="7" t="s">
        <v>2712</v>
      </c>
      <c r="F1317" s="7" t="s">
        <v>110</v>
      </c>
      <c r="G1317" s="7" t="s">
        <v>2713</v>
      </c>
      <c r="H1317" s="7" t="s">
        <v>563</v>
      </c>
      <c r="I1317" s="7" t="s">
        <v>32</v>
      </c>
      <c r="J1317" s="7" t="s">
        <v>54</v>
      </c>
      <c r="K1317" s="7" t="s">
        <v>2714</v>
      </c>
      <c r="L1317" s="7" t="s">
        <v>1942</v>
      </c>
      <c r="M1317" s="7" t="s">
        <v>1950</v>
      </c>
      <c r="N1317" s="7" t="s">
        <v>2715</v>
      </c>
      <c r="O1317" s="7">
        <v>147.30000000000001</v>
      </c>
      <c r="P1317" s="7">
        <v>1</v>
      </c>
      <c r="Q1317" s="7">
        <v>19.14</v>
      </c>
      <c r="R1317" s="7">
        <v>21.46</v>
      </c>
      <c r="S1317" s="7" t="s">
        <v>2337</v>
      </c>
      <c r="T1317" s="7">
        <v>423</v>
      </c>
      <c r="U1317" s="7" t="s">
        <v>39</v>
      </c>
      <c r="V1317" s="7" t="s">
        <v>78</v>
      </c>
      <c r="W1317" s="8" t="s">
        <v>41</v>
      </c>
      <c r="X1317" s="3">
        <v>44851</v>
      </c>
      <c r="Y1317" s="4" t="str">
        <f>TEXT(India_Data[[#This Row],[Order Date]],"YYYY")</f>
        <v>2022</v>
      </c>
      <c r="Z1317" s="4" t="str">
        <f>TEXT(India_Data[[#This Row],[Order Date]],"dddd")</f>
        <v>Monday</v>
      </c>
      <c r="AA1317" s="4" t="str">
        <f>TEXT(India_Data[[#This Row],[Order Date]],"MMMM")</f>
        <v>October</v>
      </c>
      <c r="AB1317" s="4">
        <v>44853</v>
      </c>
      <c r="AC1317" t="str">
        <f>IF(OR(India_Data[[#This Row],[Dayname]]="Sunday",India_Data[[#This Row],[Dayname]]="Saturday"),"Weekend","Weekday")</f>
        <v>Weekday</v>
      </c>
      <c r="AD1317">
        <f>WEEKDAY(India_Data[[#This Row],[Order Date]])</f>
        <v>2</v>
      </c>
      <c r="AE1317" t="str">
        <f>IF(OR(India_Data[[#This Row],[Column1]]=1,India_Data[[#This Row],[Column1]]=7),"Weekend","Weekday")</f>
        <v>Weekday</v>
      </c>
      <c r="AF1317" s="15">
        <f>WEEKDAY(India_Data[[#This Row],[Order Date]],2)</f>
        <v>1</v>
      </c>
      <c r="AG1317" s="15" t="str">
        <f>IF(India_Data[[#This Row],[Column3]]&gt;5,"Weekend","weekday")</f>
        <v>weekday</v>
      </c>
    </row>
    <row r="1318" spans="1:33" x14ac:dyDescent="0.35">
      <c r="A1318" s="9">
        <v>1317</v>
      </c>
      <c r="B1318" s="7" t="s">
        <v>2697</v>
      </c>
      <c r="C1318" s="7" t="s">
        <v>26</v>
      </c>
      <c r="D1318" s="7" t="s">
        <v>346</v>
      </c>
      <c r="E1318" s="7" t="s">
        <v>347</v>
      </c>
      <c r="F1318" s="7" t="s">
        <v>29</v>
      </c>
      <c r="G1318" s="7" t="s">
        <v>236</v>
      </c>
      <c r="H1318" s="7" t="s">
        <v>165</v>
      </c>
      <c r="I1318" s="7" t="s">
        <v>32</v>
      </c>
      <c r="J1318" s="7" t="s">
        <v>47</v>
      </c>
      <c r="K1318" s="7" t="s">
        <v>1600</v>
      </c>
      <c r="L1318" s="7" t="s">
        <v>1508</v>
      </c>
      <c r="M1318" s="7" t="s">
        <v>1509</v>
      </c>
      <c r="N1318" s="7" t="s">
        <v>1601</v>
      </c>
      <c r="O1318" s="7">
        <v>425.7</v>
      </c>
      <c r="P1318" s="7">
        <v>3</v>
      </c>
      <c r="Q1318" s="7">
        <v>85.14</v>
      </c>
      <c r="R1318" s="7">
        <v>37.54</v>
      </c>
      <c r="S1318" s="7" t="s">
        <v>2337</v>
      </c>
      <c r="T1318" s="7">
        <v>288</v>
      </c>
      <c r="U1318" s="7" t="s">
        <v>39</v>
      </c>
      <c r="V1318" s="7" t="s">
        <v>78</v>
      </c>
      <c r="W1318" s="8" t="s">
        <v>58</v>
      </c>
      <c r="X1318" s="3">
        <v>45369</v>
      </c>
      <c r="Y1318" s="4" t="str">
        <f>TEXT(India_Data[[#This Row],[Order Date]],"YYYY")</f>
        <v>2024</v>
      </c>
      <c r="Z1318" s="4" t="str">
        <f>TEXT(India_Data[[#This Row],[Order Date]],"dddd")</f>
        <v>Monday</v>
      </c>
      <c r="AA1318" s="4" t="str">
        <f>TEXT(India_Data[[#This Row],[Order Date]],"MMMM")</f>
        <v>March</v>
      </c>
      <c r="AB1318" s="4">
        <v>45372</v>
      </c>
      <c r="AC1318" t="str">
        <f>IF(OR(India_Data[[#This Row],[Dayname]]="Sunday",India_Data[[#This Row],[Dayname]]="Saturday"),"Weekend","Weekday")</f>
        <v>Weekday</v>
      </c>
      <c r="AD1318">
        <f>WEEKDAY(India_Data[[#This Row],[Order Date]])</f>
        <v>2</v>
      </c>
      <c r="AE1318" t="str">
        <f>IF(OR(India_Data[[#This Row],[Column1]]=1,India_Data[[#This Row],[Column1]]=7),"Weekend","Weekday")</f>
        <v>Weekday</v>
      </c>
      <c r="AF1318" s="15">
        <f>WEEKDAY(India_Data[[#This Row],[Order Date]],2)</f>
        <v>1</v>
      </c>
      <c r="AG1318" s="15" t="str">
        <f>IF(India_Data[[#This Row],[Column3]]&gt;5,"Weekend","weekday")</f>
        <v>weekday</v>
      </c>
    </row>
    <row r="1319" spans="1:33" x14ac:dyDescent="0.35">
      <c r="A1319" s="9">
        <v>1318</v>
      </c>
      <c r="B1319" s="7" t="s">
        <v>2716</v>
      </c>
      <c r="C1319" s="7" t="s">
        <v>26</v>
      </c>
      <c r="D1319" s="7" t="s">
        <v>2244</v>
      </c>
      <c r="E1319" s="7" t="s">
        <v>2245</v>
      </c>
      <c r="F1319" s="7" t="s">
        <v>29</v>
      </c>
      <c r="G1319" s="7" t="s">
        <v>291</v>
      </c>
      <c r="H1319" s="7" t="s">
        <v>63</v>
      </c>
      <c r="I1319" s="7" t="s">
        <v>32</v>
      </c>
      <c r="J1319" s="7" t="s">
        <v>54</v>
      </c>
      <c r="K1319" s="7" t="s">
        <v>2717</v>
      </c>
      <c r="L1319" s="7" t="s">
        <v>1508</v>
      </c>
      <c r="M1319" s="7" t="s">
        <v>1548</v>
      </c>
      <c r="N1319" s="7" t="s">
        <v>1832</v>
      </c>
      <c r="O1319" s="7">
        <v>22.17</v>
      </c>
      <c r="P1319" s="7">
        <v>2</v>
      </c>
      <c r="Q1319" s="7">
        <v>-10.23</v>
      </c>
      <c r="R1319" s="7">
        <v>3.84</v>
      </c>
      <c r="S1319" s="7" t="s">
        <v>2337</v>
      </c>
      <c r="T1319" s="7">
        <v>747</v>
      </c>
      <c r="U1319" s="7" t="s">
        <v>39</v>
      </c>
      <c r="V1319" s="7" t="s">
        <v>40</v>
      </c>
      <c r="W1319" s="8" t="s">
        <v>58</v>
      </c>
      <c r="X1319" s="3">
        <v>45435</v>
      </c>
      <c r="Y1319" s="4" t="str">
        <f>TEXT(India_Data[[#This Row],[Order Date]],"YYYY")</f>
        <v>2024</v>
      </c>
      <c r="Z1319" s="4" t="str">
        <f>TEXT(India_Data[[#This Row],[Order Date]],"dddd")</f>
        <v>Thursday</v>
      </c>
      <c r="AA1319" s="4" t="str">
        <f>TEXT(India_Data[[#This Row],[Order Date]],"MMMM")</f>
        <v>May</v>
      </c>
      <c r="AB1319" s="4">
        <v>45437</v>
      </c>
      <c r="AC1319" t="str">
        <f>IF(OR(India_Data[[#This Row],[Dayname]]="Sunday",India_Data[[#This Row],[Dayname]]="Saturday"),"Weekend","Weekday")</f>
        <v>Weekday</v>
      </c>
      <c r="AD1319">
        <f>WEEKDAY(India_Data[[#This Row],[Order Date]])</f>
        <v>5</v>
      </c>
      <c r="AE1319" t="str">
        <f>IF(OR(India_Data[[#This Row],[Column1]]=1,India_Data[[#This Row],[Column1]]=7),"Weekend","Weekday")</f>
        <v>Weekday</v>
      </c>
      <c r="AF1319" s="15">
        <f>WEEKDAY(India_Data[[#This Row],[Order Date]],2)</f>
        <v>4</v>
      </c>
      <c r="AG1319" s="15" t="str">
        <f>IF(India_Data[[#This Row],[Column3]]&gt;5,"Weekend","weekday")</f>
        <v>weekday</v>
      </c>
    </row>
    <row r="1320" spans="1:33" x14ac:dyDescent="0.35">
      <c r="A1320" s="9">
        <v>1319</v>
      </c>
      <c r="B1320" s="7" t="s">
        <v>2718</v>
      </c>
      <c r="C1320" s="7" t="s">
        <v>26</v>
      </c>
      <c r="D1320" s="7" t="s">
        <v>2719</v>
      </c>
      <c r="E1320" s="7" t="s">
        <v>2720</v>
      </c>
      <c r="F1320" s="7" t="s">
        <v>29</v>
      </c>
      <c r="G1320" s="7" t="s">
        <v>218</v>
      </c>
      <c r="H1320" s="7" t="s">
        <v>165</v>
      </c>
      <c r="I1320" s="7" t="s">
        <v>32</v>
      </c>
      <c r="J1320" s="7" t="s">
        <v>47</v>
      </c>
      <c r="K1320" s="7" t="s">
        <v>2721</v>
      </c>
      <c r="L1320" s="7" t="s">
        <v>1942</v>
      </c>
      <c r="M1320" s="7" t="s">
        <v>1950</v>
      </c>
      <c r="N1320" s="7" t="s">
        <v>2722</v>
      </c>
      <c r="O1320" s="7">
        <v>1075.23</v>
      </c>
      <c r="P1320" s="7">
        <v>3</v>
      </c>
      <c r="Q1320" s="7">
        <v>344.07</v>
      </c>
      <c r="R1320" s="7">
        <v>136.44999999999999</v>
      </c>
      <c r="S1320" s="7" t="s">
        <v>2337</v>
      </c>
      <c r="T1320" s="7">
        <v>186</v>
      </c>
      <c r="U1320" s="7" t="s">
        <v>39</v>
      </c>
      <c r="V1320" s="7" t="s">
        <v>50</v>
      </c>
      <c r="W1320" s="8" t="s">
        <v>58</v>
      </c>
      <c r="X1320" s="3">
        <v>45117</v>
      </c>
      <c r="Y1320" s="4" t="str">
        <f>TEXT(India_Data[[#This Row],[Order Date]],"YYYY")</f>
        <v>2023</v>
      </c>
      <c r="Z1320" s="4" t="str">
        <f>TEXT(India_Data[[#This Row],[Order Date]],"dddd")</f>
        <v>Monday</v>
      </c>
      <c r="AA1320" s="4" t="str">
        <f>TEXT(India_Data[[#This Row],[Order Date]],"MMMM")</f>
        <v>July</v>
      </c>
      <c r="AB1320" s="4">
        <v>45270</v>
      </c>
      <c r="AC1320" t="str">
        <f>IF(OR(India_Data[[#This Row],[Dayname]]="Sunday",India_Data[[#This Row],[Dayname]]="Saturday"),"Weekend","Weekday")</f>
        <v>Weekday</v>
      </c>
      <c r="AD1320">
        <f>WEEKDAY(India_Data[[#This Row],[Order Date]])</f>
        <v>2</v>
      </c>
      <c r="AE1320" t="str">
        <f>IF(OR(India_Data[[#This Row],[Column1]]=1,India_Data[[#This Row],[Column1]]=7),"Weekend","Weekday")</f>
        <v>Weekday</v>
      </c>
      <c r="AF1320" s="15">
        <f>WEEKDAY(India_Data[[#This Row],[Order Date]],2)</f>
        <v>1</v>
      </c>
      <c r="AG1320" s="15" t="str">
        <f>IF(India_Data[[#This Row],[Column3]]&gt;5,"Weekend","weekday")</f>
        <v>weekday</v>
      </c>
    </row>
    <row r="1321" spans="1:33" x14ac:dyDescent="0.35">
      <c r="A1321" s="9">
        <v>1320</v>
      </c>
      <c r="B1321" s="7" t="s">
        <v>2685</v>
      </c>
      <c r="C1321" s="7" t="s">
        <v>26</v>
      </c>
      <c r="D1321" s="7" t="s">
        <v>2686</v>
      </c>
      <c r="E1321" s="7" t="s">
        <v>2687</v>
      </c>
      <c r="F1321" s="7" t="s">
        <v>29</v>
      </c>
      <c r="G1321" s="7" t="s">
        <v>123</v>
      </c>
      <c r="H1321" s="7" t="s">
        <v>124</v>
      </c>
      <c r="I1321" s="7" t="s">
        <v>32</v>
      </c>
      <c r="J1321" s="7" t="s">
        <v>47</v>
      </c>
      <c r="K1321" s="7" t="s">
        <v>2723</v>
      </c>
      <c r="L1321" s="7" t="s">
        <v>1942</v>
      </c>
      <c r="M1321" s="7" t="s">
        <v>1969</v>
      </c>
      <c r="N1321" s="7" t="s">
        <v>2724</v>
      </c>
      <c r="O1321" s="7">
        <v>697.2</v>
      </c>
      <c r="P1321" s="7">
        <v>5</v>
      </c>
      <c r="Q1321" s="7">
        <v>132.44999999999999</v>
      </c>
      <c r="R1321" s="7">
        <v>64.69</v>
      </c>
      <c r="S1321" s="7" t="s">
        <v>2337</v>
      </c>
      <c r="T1321" s="7">
        <v>766</v>
      </c>
      <c r="U1321" s="7" t="s">
        <v>39</v>
      </c>
      <c r="V1321" s="7" t="s">
        <v>50</v>
      </c>
      <c r="W1321" s="8" t="s">
        <v>58</v>
      </c>
      <c r="X1321" s="3">
        <v>45378</v>
      </c>
      <c r="Y1321" s="4" t="str">
        <f>TEXT(India_Data[[#This Row],[Order Date]],"YYYY")</f>
        <v>2024</v>
      </c>
      <c r="Z1321" s="4" t="str">
        <f>TEXT(India_Data[[#This Row],[Order Date]],"dddd")</f>
        <v>Wednesday</v>
      </c>
      <c r="AA1321" s="4" t="str">
        <f>TEXT(India_Data[[#This Row],[Order Date]],"MMMM")</f>
        <v>March</v>
      </c>
      <c r="AB1321" s="4">
        <v>45381</v>
      </c>
      <c r="AC1321" t="str">
        <f>IF(OR(India_Data[[#This Row],[Dayname]]="Sunday",India_Data[[#This Row],[Dayname]]="Saturday"),"Weekend","Weekday")</f>
        <v>Weekday</v>
      </c>
      <c r="AD1321">
        <f>WEEKDAY(India_Data[[#This Row],[Order Date]])</f>
        <v>4</v>
      </c>
      <c r="AE1321" t="str">
        <f>IF(OR(India_Data[[#This Row],[Column1]]=1,India_Data[[#This Row],[Column1]]=7),"Weekend","Weekday")</f>
        <v>Weekday</v>
      </c>
      <c r="AF1321" s="15">
        <f>WEEKDAY(India_Data[[#This Row],[Order Date]],2)</f>
        <v>3</v>
      </c>
      <c r="AG1321" s="15" t="str">
        <f>IF(India_Data[[#This Row],[Column3]]&gt;5,"Weekend","weekday")</f>
        <v>weekday</v>
      </c>
    </row>
    <row r="1322" spans="1:33" x14ac:dyDescent="0.35">
      <c r="A1322" s="9">
        <v>1321</v>
      </c>
      <c r="B1322" s="7" t="s">
        <v>2725</v>
      </c>
      <c r="C1322" s="7" t="s">
        <v>26</v>
      </c>
      <c r="D1322" s="7" t="s">
        <v>2726</v>
      </c>
      <c r="E1322" s="7" t="s">
        <v>2727</v>
      </c>
      <c r="F1322" s="7" t="s">
        <v>29</v>
      </c>
      <c r="G1322" s="7" t="s">
        <v>74</v>
      </c>
      <c r="H1322" s="7" t="s">
        <v>63</v>
      </c>
      <c r="I1322" s="7" t="s">
        <v>32</v>
      </c>
      <c r="J1322" s="7" t="s">
        <v>54</v>
      </c>
      <c r="K1322" s="7" t="s">
        <v>2665</v>
      </c>
      <c r="L1322" s="7" t="s">
        <v>1942</v>
      </c>
      <c r="M1322" s="7" t="s">
        <v>1969</v>
      </c>
      <c r="N1322" s="7" t="s">
        <v>2666</v>
      </c>
      <c r="O1322" s="7">
        <v>249.18</v>
      </c>
      <c r="P1322" s="7">
        <v>2</v>
      </c>
      <c r="Q1322" s="7">
        <v>59.76</v>
      </c>
      <c r="R1322" s="7">
        <v>48.52</v>
      </c>
      <c r="S1322" s="7" t="s">
        <v>2337</v>
      </c>
      <c r="T1322" s="7">
        <v>487</v>
      </c>
      <c r="U1322" s="7" t="s">
        <v>39</v>
      </c>
      <c r="V1322" s="7" t="s">
        <v>78</v>
      </c>
      <c r="W1322" s="8" t="s">
        <v>41</v>
      </c>
      <c r="X1322" s="3">
        <v>45515</v>
      </c>
      <c r="Y1322" s="4" t="str">
        <f>TEXT(India_Data[[#This Row],[Order Date]],"YYYY")</f>
        <v>2024</v>
      </c>
      <c r="Z1322" s="4" t="str">
        <f>TEXT(India_Data[[#This Row],[Order Date]],"dddd")</f>
        <v>Sunday</v>
      </c>
      <c r="AA1322" s="4" t="str">
        <f>TEXT(India_Data[[#This Row],[Order Date]],"MMMM")</f>
        <v>August</v>
      </c>
      <c r="AB1322" s="4">
        <v>45576</v>
      </c>
      <c r="AC1322" t="str">
        <f>IF(OR(India_Data[[#This Row],[Dayname]]="Sunday",India_Data[[#This Row],[Dayname]]="Saturday"),"Weekend","Weekday")</f>
        <v>Weekend</v>
      </c>
      <c r="AD1322">
        <f>WEEKDAY(India_Data[[#This Row],[Order Date]])</f>
        <v>1</v>
      </c>
      <c r="AE1322" t="str">
        <f>IF(OR(India_Data[[#This Row],[Column1]]=1,India_Data[[#This Row],[Column1]]=7),"Weekend","Weekday")</f>
        <v>Weekend</v>
      </c>
      <c r="AF1322" s="15">
        <f>WEEKDAY(India_Data[[#This Row],[Order Date]],2)</f>
        <v>7</v>
      </c>
      <c r="AG1322" s="15" t="str">
        <f>IF(India_Data[[#This Row],[Column3]]&gt;5,"Weekend","weekday")</f>
        <v>Weekend</v>
      </c>
    </row>
    <row r="1323" spans="1:33" x14ac:dyDescent="0.35">
      <c r="A1323" s="9">
        <v>1322</v>
      </c>
      <c r="B1323" s="7" t="s">
        <v>2104</v>
      </c>
      <c r="C1323" s="7" t="s">
        <v>26</v>
      </c>
      <c r="D1323" s="7" t="s">
        <v>1060</v>
      </c>
      <c r="E1323" s="7" t="s">
        <v>1061</v>
      </c>
      <c r="F1323" s="7" t="s">
        <v>171</v>
      </c>
      <c r="G1323" s="7" t="s">
        <v>197</v>
      </c>
      <c r="H1323" s="7" t="s">
        <v>46</v>
      </c>
      <c r="I1323" s="7" t="s">
        <v>32</v>
      </c>
      <c r="J1323" s="7" t="s">
        <v>47</v>
      </c>
      <c r="K1323" s="7" t="s">
        <v>2105</v>
      </c>
      <c r="L1323" s="7" t="s">
        <v>1942</v>
      </c>
      <c r="M1323" s="7" t="s">
        <v>1943</v>
      </c>
      <c r="N1323" s="7" t="s">
        <v>2106</v>
      </c>
      <c r="O1323" s="7">
        <v>931.77</v>
      </c>
      <c r="P1323" s="7">
        <v>3</v>
      </c>
      <c r="Q1323" s="7">
        <v>214.29</v>
      </c>
      <c r="R1323" s="7">
        <v>116.18</v>
      </c>
      <c r="S1323" s="7" t="s">
        <v>38</v>
      </c>
      <c r="T1323" s="7">
        <v>703</v>
      </c>
      <c r="U1323" s="7" t="s">
        <v>39</v>
      </c>
      <c r="V1323" s="7" t="s">
        <v>50</v>
      </c>
      <c r="W1323" s="8" t="s">
        <v>58</v>
      </c>
      <c r="X1323" s="3">
        <v>44325</v>
      </c>
      <c r="Y1323" s="4" t="str">
        <f>TEXT(India_Data[[#This Row],[Order Date]],"YYYY")</f>
        <v>2021</v>
      </c>
      <c r="Z1323" s="4" t="str">
        <f>TEXT(India_Data[[#This Row],[Order Date]],"dddd")</f>
        <v>Sunday</v>
      </c>
      <c r="AA1323" s="4" t="str">
        <f>TEXT(India_Data[[#This Row],[Order Date]],"MMMM")</f>
        <v>May</v>
      </c>
      <c r="AB1323" s="4">
        <v>44386</v>
      </c>
      <c r="AC1323" t="str">
        <f>IF(OR(India_Data[[#This Row],[Dayname]]="Sunday",India_Data[[#This Row],[Dayname]]="Saturday"),"Weekend","Weekday")</f>
        <v>Weekend</v>
      </c>
      <c r="AD1323">
        <f>WEEKDAY(India_Data[[#This Row],[Order Date]])</f>
        <v>1</v>
      </c>
      <c r="AE1323" t="str">
        <f>IF(OR(India_Data[[#This Row],[Column1]]=1,India_Data[[#This Row],[Column1]]=7),"Weekend","Weekday")</f>
        <v>Weekend</v>
      </c>
      <c r="AF1323" s="15">
        <f>WEEKDAY(India_Data[[#This Row],[Order Date]],2)</f>
        <v>7</v>
      </c>
      <c r="AG1323" s="15" t="str">
        <f>IF(India_Data[[#This Row],[Column3]]&gt;5,"Weekend","weekday")</f>
        <v>Weekend</v>
      </c>
    </row>
    <row r="1324" spans="1:33" x14ac:dyDescent="0.35">
      <c r="A1324" s="9">
        <v>1323</v>
      </c>
      <c r="B1324" s="7" t="s">
        <v>1897</v>
      </c>
      <c r="C1324" s="7" t="s">
        <v>26</v>
      </c>
      <c r="D1324" s="7" t="s">
        <v>1893</v>
      </c>
      <c r="E1324" s="7" t="s">
        <v>1894</v>
      </c>
      <c r="F1324" s="7" t="s">
        <v>110</v>
      </c>
      <c r="G1324" s="7" t="s">
        <v>1898</v>
      </c>
      <c r="H1324" s="7" t="s">
        <v>165</v>
      </c>
      <c r="I1324" s="7" t="s">
        <v>32</v>
      </c>
      <c r="J1324" s="7" t="s">
        <v>47</v>
      </c>
      <c r="K1324" s="7" t="s">
        <v>1852</v>
      </c>
      <c r="L1324" s="7" t="s">
        <v>1508</v>
      </c>
      <c r="M1324" s="7" t="s">
        <v>1518</v>
      </c>
      <c r="N1324" s="7" t="s">
        <v>1853</v>
      </c>
      <c r="O1324" s="7">
        <v>887.46</v>
      </c>
      <c r="P1324" s="7">
        <v>14</v>
      </c>
      <c r="Q1324" s="7">
        <v>319.2</v>
      </c>
      <c r="R1324" s="7">
        <v>86.53</v>
      </c>
      <c r="S1324" s="7" t="s">
        <v>38</v>
      </c>
      <c r="T1324" s="7">
        <v>466</v>
      </c>
      <c r="U1324" s="7" t="s">
        <v>39</v>
      </c>
      <c r="V1324" s="7" t="s">
        <v>57</v>
      </c>
      <c r="W1324" s="8" t="s">
        <v>41</v>
      </c>
      <c r="X1324" s="3">
        <v>44584</v>
      </c>
      <c r="Y1324" s="4" t="str">
        <f>TEXT(India_Data[[#This Row],[Order Date]],"YYYY")</f>
        <v>2022</v>
      </c>
      <c r="Z1324" s="4" t="str">
        <f>TEXT(India_Data[[#This Row],[Order Date]],"dddd")</f>
        <v>Sunday</v>
      </c>
      <c r="AA1324" s="4" t="str">
        <f>TEXT(India_Data[[#This Row],[Order Date]],"MMMM")</f>
        <v>January</v>
      </c>
      <c r="AB1324" s="4">
        <v>44588</v>
      </c>
      <c r="AC1324" t="str">
        <f>IF(OR(India_Data[[#This Row],[Dayname]]="Sunday",India_Data[[#This Row],[Dayname]]="Saturday"),"Weekend","Weekday")</f>
        <v>Weekend</v>
      </c>
      <c r="AD1324">
        <f>WEEKDAY(India_Data[[#This Row],[Order Date]])</f>
        <v>1</v>
      </c>
      <c r="AE1324" t="str">
        <f>IF(OR(India_Data[[#This Row],[Column1]]=1,India_Data[[#This Row],[Column1]]=7),"Weekend","Weekday")</f>
        <v>Weekend</v>
      </c>
      <c r="AF1324" s="15">
        <f>WEEKDAY(India_Data[[#This Row],[Order Date]],2)</f>
        <v>7</v>
      </c>
      <c r="AG1324" s="15" t="str">
        <f>IF(India_Data[[#This Row],[Column3]]&gt;5,"Weekend","weekday")</f>
        <v>Weekend</v>
      </c>
    </row>
    <row r="1325" spans="1:33" x14ac:dyDescent="0.35">
      <c r="A1325" s="9">
        <v>1324</v>
      </c>
      <c r="B1325" s="7" t="s">
        <v>571</v>
      </c>
      <c r="C1325" s="7" t="s">
        <v>26</v>
      </c>
      <c r="D1325" s="7" t="s">
        <v>572</v>
      </c>
      <c r="E1325" s="7" t="s">
        <v>573</v>
      </c>
      <c r="F1325" s="7" t="s">
        <v>110</v>
      </c>
      <c r="G1325" s="7" t="s">
        <v>479</v>
      </c>
      <c r="H1325" s="7" t="s">
        <v>63</v>
      </c>
      <c r="I1325" s="7" t="s">
        <v>32</v>
      </c>
      <c r="J1325" s="7" t="s">
        <v>54</v>
      </c>
      <c r="K1325" s="7" t="s">
        <v>1899</v>
      </c>
      <c r="L1325" s="7" t="s">
        <v>1508</v>
      </c>
      <c r="M1325" s="7" t="s">
        <v>1518</v>
      </c>
      <c r="N1325" s="7" t="s">
        <v>1900</v>
      </c>
      <c r="O1325" s="7">
        <v>576</v>
      </c>
      <c r="P1325" s="7">
        <v>8</v>
      </c>
      <c r="Q1325" s="7">
        <v>270.72000000000003</v>
      </c>
      <c r="R1325" s="7">
        <v>62.95</v>
      </c>
      <c r="S1325" s="7" t="s">
        <v>38</v>
      </c>
      <c r="T1325" s="7">
        <v>200</v>
      </c>
      <c r="U1325" s="7" t="s">
        <v>39</v>
      </c>
      <c r="V1325" s="7" t="s">
        <v>40</v>
      </c>
      <c r="W1325" s="8" t="s">
        <v>41</v>
      </c>
      <c r="X1325" s="3">
        <v>44870</v>
      </c>
      <c r="Y1325" s="4" t="str">
        <f>TEXT(India_Data[[#This Row],[Order Date]],"YYYY")</f>
        <v>2022</v>
      </c>
      <c r="Z1325" s="4" t="str">
        <f>TEXT(India_Data[[#This Row],[Order Date]],"dddd")</f>
        <v>Saturday</v>
      </c>
      <c r="AA1325" s="4" t="str">
        <f>TEXT(India_Data[[#This Row],[Order Date]],"MMMM")</f>
        <v>November</v>
      </c>
      <c r="AB1325" s="4">
        <v>44697</v>
      </c>
      <c r="AC1325" t="str">
        <f>IF(OR(India_Data[[#This Row],[Dayname]]="Sunday",India_Data[[#This Row],[Dayname]]="Saturday"),"Weekend","Weekday")</f>
        <v>Weekend</v>
      </c>
      <c r="AD1325">
        <f>WEEKDAY(India_Data[[#This Row],[Order Date]])</f>
        <v>7</v>
      </c>
      <c r="AE1325" t="str">
        <f>IF(OR(India_Data[[#This Row],[Column1]]=1,India_Data[[#This Row],[Column1]]=7),"Weekend","Weekday")</f>
        <v>Weekend</v>
      </c>
      <c r="AF1325" s="15">
        <f>WEEKDAY(India_Data[[#This Row],[Order Date]],2)</f>
        <v>6</v>
      </c>
      <c r="AG1325" s="15" t="str">
        <f>IF(India_Data[[#This Row],[Column3]]&gt;5,"Weekend","weekday")</f>
        <v>Weekend</v>
      </c>
    </row>
    <row r="1326" spans="1:33" x14ac:dyDescent="0.35">
      <c r="A1326" s="9">
        <v>1325</v>
      </c>
      <c r="B1326" s="7" t="s">
        <v>1170</v>
      </c>
      <c r="C1326" s="7" t="s">
        <v>26</v>
      </c>
      <c r="D1326" s="7" t="s">
        <v>1171</v>
      </c>
      <c r="E1326" s="7" t="s">
        <v>1172</v>
      </c>
      <c r="F1326" s="7" t="s">
        <v>110</v>
      </c>
      <c r="G1326" s="7" t="s">
        <v>702</v>
      </c>
      <c r="H1326" s="7" t="s">
        <v>252</v>
      </c>
      <c r="I1326" s="7" t="s">
        <v>32</v>
      </c>
      <c r="J1326" s="7" t="s">
        <v>47</v>
      </c>
      <c r="K1326" s="7" t="s">
        <v>1901</v>
      </c>
      <c r="L1326" s="7" t="s">
        <v>1508</v>
      </c>
      <c r="M1326" s="7" t="s">
        <v>1518</v>
      </c>
      <c r="N1326" s="7" t="s">
        <v>1902</v>
      </c>
      <c r="O1326" s="7">
        <v>830.7</v>
      </c>
      <c r="P1326" s="7">
        <v>5</v>
      </c>
      <c r="Q1326" s="7">
        <v>74.7</v>
      </c>
      <c r="R1326" s="7">
        <v>48</v>
      </c>
      <c r="S1326" s="7" t="s">
        <v>38</v>
      </c>
      <c r="T1326" s="7">
        <v>191</v>
      </c>
      <c r="U1326" s="7" t="s">
        <v>39</v>
      </c>
      <c r="V1326" s="7" t="s">
        <v>78</v>
      </c>
      <c r="W1326" s="8" t="s">
        <v>41</v>
      </c>
      <c r="X1326" s="3">
        <v>44948</v>
      </c>
      <c r="Y1326" s="4" t="str">
        <f>TEXT(India_Data[[#This Row],[Order Date]],"YYYY")</f>
        <v>2023</v>
      </c>
      <c r="Z1326" s="4" t="str">
        <f>TEXT(India_Data[[#This Row],[Order Date]],"dddd")</f>
        <v>Sunday</v>
      </c>
      <c r="AA1326" s="4" t="str">
        <f>TEXT(India_Data[[#This Row],[Order Date]],"MMMM")</f>
        <v>January</v>
      </c>
      <c r="AB1326" s="4">
        <v>44950</v>
      </c>
      <c r="AC1326" t="str">
        <f>IF(OR(India_Data[[#This Row],[Dayname]]="Sunday",India_Data[[#This Row],[Dayname]]="Saturday"),"Weekend","Weekday")</f>
        <v>Weekend</v>
      </c>
      <c r="AD1326">
        <f>WEEKDAY(India_Data[[#This Row],[Order Date]])</f>
        <v>1</v>
      </c>
      <c r="AE1326" t="str">
        <f>IF(OR(India_Data[[#This Row],[Column1]]=1,India_Data[[#This Row],[Column1]]=7),"Weekend","Weekday")</f>
        <v>Weekend</v>
      </c>
      <c r="AF1326" s="15">
        <f>WEEKDAY(India_Data[[#This Row],[Order Date]],2)</f>
        <v>7</v>
      </c>
      <c r="AG1326" s="15" t="str">
        <f>IF(India_Data[[#This Row],[Column3]]&gt;5,"Weekend","weekday")</f>
        <v>Weekend</v>
      </c>
    </row>
    <row r="1327" spans="1:33" x14ac:dyDescent="0.35">
      <c r="A1327" s="9">
        <v>1326</v>
      </c>
      <c r="B1327" s="7" t="s">
        <v>2107</v>
      </c>
      <c r="C1327" s="7" t="s">
        <v>26</v>
      </c>
      <c r="D1327" s="7" t="s">
        <v>2108</v>
      </c>
      <c r="E1327" s="7" t="s">
        <v>2109</v>
      </c>
      <c r="F1327" s="7" t="s">
        <v>110</v>
      </c>
      <c r="G1327" s="7" t="s">
        <v>702</v>
      </c>
      <c r="H1327" s="7" t="s">
        <v>252</v>
      </c>
      <c r="I1327" s="7" t="s">
        <v>32</v>
      </c>
      <c r="J1327" s="7" t="s">
        <v>47</v>
      </c>
      <c r="K1327" s="7" t="s">
        <v>1981</v>
      </c>
      <c r="L1327" s="7" t="s">
        <v>1942</v>
      </c>
      <c r="M1327" s="7" t="s">
        <v>1958</v>
      </c>
      <c r="N1327" s="7" t="s">
        <v>1982</v>
      </c>
      <c r="O1327" s="7">
        <v>72.66</v>
      </c>
      <c r="P1327" s="7">
        <v>1</v>
      </c>
      <c r="Q1327" s="7">
        <v>22.5</v>
      </c>
      <c r="R1327" s="7">
        <v>7.65</v>
      </c>
      <c r="S1327" s="7" t="s">
        <v>38</v>
      </c>
      <c r="T1327" s="7">
        <v>454</v>
      </c>
      <c r="U1327" s="7" t="s">
        <v>39</v>
      </c>
      <c r="V1327" s="7" t="s">
        <v>50</v>
      </c>
      <c r="W1327" s="8" t="s">
        <v>58</v>
      </c>
      <c r="X1327" s="3">
        <v>45371</v>
      </c>
      <c r="Y1327" s="4" t="str">
        <f>TEXT(India_Data[[#This Row],[Order Date]],"YYYY")</f>
        <v>2024</v>
      </c>
      <c r="Z1327" s="4" t="str">
        <f>TEXT(India_Data[[#This Row],[Order Date]],"dddd")</f>
        <v>Wednesday</v>
      </c>
      <c r="AA1327" s="4" t="str">
        <f>TEXT(India_Data[[#This Row],[Order Date]],"MMMM")</f>
        <v>March</v>
      </c>
      <c r="AB1327" s="4">
        <v>45374</v>
      </c>
      <c r="AC1327" t="str">
        <f>IF(OR(India_Data[[#This Row],[Dayname]]="Sunday",India_Data[[#This Row],[Dayname]]="Saturday"),"Weekend","Weekday")</f>
        <v>Weekday</v>
      </c>
      <c r="AD1327">
        <f>WEEKDAY(India_Data[[#This Row],[Order Date]])</f>
        <v>4</v>
      </c>
      <c r="AE1327" t="str">
        <f>IF(OR(India_Data[[#This Row],[Column1]]=1,India_Data[[#This Row],[Column1]]=7),"Weekend","Weekday")</f>
        <v>Weekday</v>
      </c>
      <c r="AF1327" s="15">
        <f>WEEKDAY(India_Data[[#This Row],[Order Date]],2)</f>
        <v>3</v>
      </c>
      <c r="AG1327" s="15" t="str">
        <f>IF(India_Data[[#This Row],[Column3]]&gt;5,"Weekend","weekday")</f>
        <v>weekday</v>
      </c>
    </row>
    <row r="1328" spans="1:33" x14ac:dyDescent="0.35">
      <c r="A1328" s="9">
        <v>1327</v>
      </c>
      <c r="B1328" s="7" t="s">
        <v>566</v>
      </c>
      <c r="C1328" s="7" t="s">
        <v>26</v>
      </c>
      <c r="D1328" s="7" t="s">
        <v>567</v>
      </c>
      <c r="E1328" s="7" t="s">
        <v>568</v>
      </c>
      <c r="F1328" s="7" t="s">
        <v>110</v>
      </c>
      <c r="G1328" s="7" t="s">
        <v>260</v>
      </c>
      <c r="H1328" s="7" t="s">
        <v>260</v>
      </c>
      <c r="I1328" s="7" t="s">
        <v>32</v>
      </c>
      <c r="J1328" s="7" t="s">
        <v>33</v>
      </c>
      <c r="K1328" s="7" t="s">
        <v>2110</v>
      </c>
      <c r="L1328" s="7" t="s">
        <v>1942</v>
      </c>
      <c r="M1328" s="7" t="s">
        <v>1943</v>
      </c>
      <c r="N1328" s="7" t="s">
        <v>2111</v>
      </c>
      <c r="O1328" s="7">
        <v>373.2</v>
      </c>
      <c r="P1328" s="7">
        <v>5</v>
      </c>
      <c r="Q1328" s="7">
        <v>18.600000000000001</v>
      </c>
      <c r="R1328" s="7">
        <v>25.3</v>
      </c>
      <c r="S1328" s="7" t="s">
        <v>38</v>
      </c>
      <c r="T1328" s="7">
        <v>316</v>
      </c>
      <c r="U1328" s="7" t="s">
        <v>39</v>
      </c>
      <c r="V1328" s="7" t="s">
        <v>57</v>
      </c>
      <c r="W1328" s="8" t="s">
        <v>41</v>
      </c>
      <c r="X1328" s="3">
        <v>44388</v>
      </c>
      <c r="Y1328" s="4" t="str">
        <f>TEXT(India_Data[[#This Row],[Order Date]],"YYYY")</f>
        <v>2021</v>
      </c>
      <c r="Z1328" s="4" t="str">
        <f>TEXT(India_Data[[#This Row],[Order Date]],"dddd")</f>
        <v>Sunday</v>
      </c>
      <c r="AA1328" s="4" t="str">
        <f>TEXT(India_Data[[#This Row],[Order Date]],"MMMM")</f>
        <v>July</v>
      </c>
      <c r="AB1328" s="4">
        <v>44450</v>
      </c>
      <c r="AC1328" t="str">
        <f>IF(OR(India_Data[[#This Row],[Dayname]]="Sunday",India_Data[[#This Row],[Dayname]]="Saturday"),"Weekend","Weekday")</f>
        <v>Weekend</v>
      </c>
      <c r="AD1328">
        <f>WEEKDAY(India_Data[[#This Row],[Order Date]])</f>
        <v>1</v>
      </c>
      <c r="AE1328" t="str">
        <f>IF(OR(India_Data[[#This Row],[Column1]]=1,India_Data[[#This Row],[Column1]]=7),"Weekend","Weekday")</f>
        <v>Weekend</v>
      </c>
      <c r="AF1328" s="15">
        <f>WEEKDAY(India_Data[[#This Row],[Order Date]],2)</f>
        <v>7</v>
      </c>
      <c r="AG1328" s="15" t="str">
        <f>IF(India_Data[[#This Row],[Column3]]&gt;5,"Weekend","weekday")</f>
        <v>Weekend</v>
      </c>
    </row>
    <row r="1329" spans="1:33" x14ac:dyDescent="0.35">
      <c r="A1329" s="9">
        <v>1328</v>
      </c>
      <c r="B1329" s="7" t="s">
        <v>1201</v>
      </c>
      <c r="C1329" s="7" t="s">
        <v>26</v>
      </c>
      <c r="D1329" s="7" t="s">
        <v>1202</v>
      </c>
      <c r="E1329" s="7" t="s">
        <v>1203</v>
      </c>
      <c r="F1329" s="7" t="s">
        <v>110</v>
      </c>
      <c r="G1329" s="7" t="s">
        <v>702</v>
      </c>
      <c r="H1329" s="7" t="s">
        <v>252</v>
      </c>
      <c r="I1329" s="7" t="s">
        <v>32</v>
      </c>
      <c r="J1329" s="7" t="s">
        <v>47</v>
      </c>
      <c r="K1329" s="7" t="s">
        <v>2112</v>
      </c>
      <c r="L1329" s="7" t="s">
        <v>1942</v>
      </c>
      <c r="M1329" s="7" t="s">
        <v>1969</v>
      </c>
      <c r="N1329" s="7" t="s">
        <v>2113</v>
      </c>
      <c r="O1329" s="7">
        <v>2582.16</v>
      </c>
      <c r="P1329" s="7">
        <v>4</v>
      </c>
      <c r="Q1329" s="7">
        <v>361.44</v>
      </c>
      <c r="R1329" s="7">
        <v>208.88</v>
      </c>
      <c r="S1329" s="7" t="s">
        <v>38</v>
      </c>
      <c r="T1329" s="7">
        <v>723</v>
      </c>
      <c r="U1329" s="7" t="s">
        <v>39</v>
      </c>
      <c r="V1329" s="7" t="s">
        <v>40</v>
      </c>
      <c r="W1329" s="8" t="s">
        <v>58</v>
      </c>
      <c r="X1329" s="3">
        <v>45516</v>
      </c>
      <c r="Y1329" s="4" t="str">
        <f>TEXT(India_Data[[#This Row],[Order Date]],"YYYY")</f>
        <v>2024</v>
      </c>
      <c r="Z1329" s="4" t="str">
        <f>TEXT(India_Data[[#This Row],[Order Date]],"dddd")</f>
        <v>Monday</v>
      </c>
      <c r="AA1329" s="4" t="str">
        <f>TEXT(India_Data[[#This Row],[Order Date]],"MMMM")</f>
        <v>August</v>
      </c>
      <c r="AB1329" s="4">
        <v>45516</v>
      </c>
      <c r="AC1329" t="str">
        <f>IF(OR(India_Data[[#This Row],[Dayname]]="Sunday",India_Data[[#This Row],[Dayname]]="Saturday"),"Weekend","Weekday")</f>
        <v>Weekday</v>
      </c>
      <c r="AD1329">
        <f>WEEKDAY(India_Data[[#This Row],[Order Date]])</f>
        <v>2</v>
      </c>
      <c r="AE1329" t="str">
        <f>IF(OR(India_Data[[#This Row],[Column1]]=1,India_Data[[#This Row],[Column1]]=7),"Weekend","Weekday")</f>
        <v>Weekday</v>
      </c>
      <c r="AF1329" s="15">
        <f>WEEKDAY(India_Data[[#This Row],[Order Date]],2)</f>
        <v>1</v>
      </c>
      <c r="AG1329" s="15" t="str">
        <f>IF(India_Data[[#This Row],[Column3]]&gt;5,"Weekend","weekday")</f>
        <v>weekday</v>
      </c>
    </row>
    <row r="1330" spans="1:33" x14ac:dyDescent="0.35">
      <c r="A1330" s="9">
        <v>1329</v>
      </c>
      <c r="B1330" s="7" t="s">
        <v>2114</v>
      </c>
      <c r="C1330" s="7" t="s">
        <v>26</v>
      </c>
      <c r="D1330" s="7" t="s">
        <v>2115</v>
      </c>
      <c r="E1330" s="7" t="s">
        <v>2116</v>
      </c>
      <c r="F1330" s="7" t="s">
        <v>110</v>
      </c>
      <c r="G1330" s="7" t="s">
        <v>2117</v>
      </c>
      <c r="H1330" s="7" t="s">
        <v>31</v>
      </c>
      <c r="I1330" s="7" t="s">
        <v>32</v>
      </c>
      <c r="J1330" s="7" t="s">
        <v>33</v>
      </c>
      <c r="K1330" s="7" t="s">
        <v>2118</v>
      </c>
      <c r="L1330" s="7" t="s">
        <v>1942</v>
      </c>
      <c r="M1330" s="7" t="s">
        <v>1969</v>
      </c>
      <c r="N1330" s="7" t="s">
        <v>2119</v>
      </c>
      <c r="O1330" s="7">
        <v>3187.5</v>
      </c>
      <c r="P1330" s="7">
        <v>5</v>
      </c>
      <c r="Q1330" s="7">
        <v>350.55</v>
      </c>
      <c r="R1330" s="7">
        <v>114.05</v>
      </c>
      <c r="S1330" s="7" t="s">
        <v>38</v>
      </c>
      <c r="T1330" s="7">
        <v>336</v>
      </c>
      <c r="U1330" s="7" t="s">
        <v>39</v>
      </c>
      <c r="V1330" s="7" t="s">
        <v>50</v>
      </c>
      <c r="W1330" s="8" t="s">
        <v>58</v>
      </c>
      <c r="X1330" s="3">
        <v>45490</v>
      </c>
      <c r="Y1330" s="4" t="str">
        <f>TEXT(India_Data[[#This Row],[Order Date]],"YYYY")</f>
        <v>2024</v>
      </c>
      <c r="Z1330" s="4" t="str">
        <f>TEXT(India_Data[[#This Row],[Order Date]],"dddd")</f>
        <v>Wednesday</v>
      </c>
      <c r="AA1330" s="4" t="str">
        <f>TEXT(India_Data[[#This Row],[Order Date]],"MMMM")</f>
        <v>July</v>
      </c>
      <c r="AB1330" s="4">
        <v>45493</v>
      </c>
      <c r="AC1330" t="str">
        <f>IF(OR(India_Data[[#This Row],[Dayname]]="Sunday",India_Data[[#This Row],[Dayname]]="Saturday"),"Weekend","Weekday")</f>
        <v>Weekday</v>
      </c>
      <c r="AD1330">
        <f>WEEKDAY(India_Data[[#This Row],[Order Date]])</f>
        <v>4</v>
      </c>
      <c r="AE1330" t="str">
        <f>IF(OR(India_Data[[#This Row],[Column1]]=1,India_Data[[#This Row],[Column1]]=7),"Weekend","Weekday")</f>
        <v>Weekday</v>
      </c>
      <c r="AF1330" s="15">
        <f>WEEKDAY(India_Data[[#This Row],[Order Date]],2)</f>
        <v>3</v>
      </c>
      <c r="AG1330" s="15" t="str">
        <f>IF(India_Data[[#This Row],[Column3]]&gt;5,"Weekend","weekday")</f>
        <v>weekday</v>
      </c>
    </row>
    <row r="1331" spans="1:33" x14ac:dyDescent="0.35">
      <c r="A1331" s="9">
        <v>1330</v>
      </c>
      <c r="B1331" s="7" t="s">
        <v>1227</v>
      </c>
      <c r="C1331" s="7" t="s">
        <v>26</v>
      </c>
      <c r="D1331" s="7" t="s">
        <v>1228</v>
      </c>
      <c r="E1331" s="7" t="s">
        <v>1229</v>
      </c>
      <c r="F1331" s="7" t="s">
        <v>110</v>
      </c>
      <c r="G1331" s="7" t="s">
        <v>1230</v>
      </c>
      <c r="H1331" s="7" t="s">
        <v>1231</v>
      </c>
      <c r="I1331" s="7" t="s">
        <v>32</v>
      </c>
      <c r="J1331" s="7" t="s">
        <v>33</v>
      </c>
      <c r="K1331" s="7" t="s">
        <v>2120</v>
      </c>
      <c r="L1331" s="7" t="s">
        <v>1942</v>
      </c>
      <c r="M1331" s="7" t="s">
        <v>1958</v>
      </c>
      <c r="N1331" s="7" t="s">
        <v>2121</v>
      </c>
      <c r="O1331" s="7">
        <v>93.42</v>
      </c>
      <c r="P1331" s="7">
        <v>2</v>
      </c>
      <c r="Q1331" s="7">
        <v>42.96</v>
      </c>
      <c r="R1331" s="7">
        <v>10.9</v>
      </c>
      <c r="S1331" s="7" t="s">
        <v>38</v>
      </c>
      <c r="T1331" s="7">
        <v>477</v>
      </c>
      <c r="U1331" s="7" t="s">
        <v>39</v>
      </c>
      <c r="V1331" s="7" t="s">
        <v>50</v>
      </c>
      <c r="W1331" s="8" t="s">
        <v>41</v>
      </c>
      <c r="X1331" s="3">
        <v>45434</v>
      </c>
      <c r="Y1331" s="4" t="str">
        <f>TEXT(India_Data[[#This Row],[Order Date]],"YYYY")</f>
        <v>2024</v>
      </c>
      <c r="Z1331" s="4" t="str">
        <f>TEXT(India_Data[[#This Row],[Order Date]],"dddd")</f>
        <v>Wednesday</v>
      </c>
      <c r="AA1331" s="4" t="str">
        <f>TEXT(India_Data[[#This Row],[Order Date]],"MMMM")</f>
        <v>May</v>
      </c>
      <c r="AB1331" s="4">
        <v>45437</v>
      </c>
      <c r="AC1331" t="str">
        <f>IF(OR(India_Data[[#This Row],[Dayname]]="Sunday",India_Data[[#This Row],[Dayname]]="Saturday"),"Weekend","Weekday")</f>
        <v>Weekday</v>
      </c>
      <c r="AD1331">
        <f>WEEKDAY(India_Data[[#This Row],[Order Date]])</f>
        <v>4</v>
      </c>
      <c r="AE1331" t="str">
        <f>IF(OR(India_Data[[#This Row],[Column1]]=1,India_Data[[#This Row],[Column1]]=7),"Weekend","Weekday")</f>
        <v>Weekday</v>
      </c>
      <c r="AF1331" s="15">
        <f>WEEKDAY(India_Data[[#This Row],[Order Date]],2)</f>
        <v>3</v>
      </c>
      <c r="AG1331" s="15" t="str">
        <f>IF(India_Data[[#This Row],[Column3]]&gt;5,"Weekend","weekday")</f>
        <v>weekday</v>
      </c>
    </row>
    <row r="1332" spans="1:33" x14ac:dyDescent="0.35">
      <c r="A1332" s="9">
        <v>1331</v>
      </c>
      <c r="B1332" s="7" t="s">
        <v>1227</v>
      </c>
      <c r="C1332" s="7" t="s">
        <v>26</v>
      </c>
      <c r="D1332" s="7" t="s">
        <v>1228</v>
      </c>
      <c r="E1332" s="7" t="s">
        <v>1229</v>
      </c>
      <c r="F1332" s="7" t="s">
        <v>110</v>
      </c>
      <c r="G1332" s="7" t="s">
        <v>1230</v>
      </c>
      <c r="H1332" s="7" t="s">
        <v>1231</v>
      </c>
      <c r="I1332" s="7" t="s">
        <v>32</v>
      </c>
      <c r="J1332" s="7" t="s">
        <v>33</v>
      </c>
      <c r="K1332" s="7" t="s">
        <v>2122</v>
      </c>
      <c r="L1332" s="7" t="s">
        <v>1942</v>
      </c>
      <c r="M1332" s="7" t="s">
        <v>1969</v>
      </c>
      <c r="N1332" s="7" t="s">
        <v>2123</v>
      </c>
      <c r="O1332" s="7">
        <v>333.66</v>
      </c>
      <c r="P1332" s="7">
        <v>2</v>
      </c>
      <c r="Q1332" s="7">
        <v>103.38</v>
      </c>
      <c r="R1332" s="7">
        <v>17.48</v>
      </c>
      <c r="S1332" s="7" t="s">
        <v>38</v>
      </c>
      <c r="T1332" s="7">
        <v>675</v>
      </c>
      <c r="U1332" s="7" t="s">
        <v>39</v>
      </c>
      <c r="V1332" s="7" t="s">
        <v>40</v>
      </c>
      <c r="W1332" s="8" t="s">
        <v>58</v>
      </c>
      <c r="X1332" s="3">
        <v>45152</v>
      </c>
      <c r="Y1332" s="4" t="str">
        <f>TEXT(India_Data[[#This Row],[Order Date]],"YYYY")</f>
        <v>2023</v>
      </c>
      <c r="Z1332" s="4" t="str">
        <f>TEXT(India_Data[[#This Row],[Order Date]],"dddd")</f>
        <v>Monday</v>
      </c>
      <c r="AA1332" s="4" t="str">
        <f>TEXT(India_Data[[#This Row],[Order Date]],"MMMM")</f>
        <v>August</v>
      </c>
      <c r="AB1332" s="4">
        <v>45154</v>
      </c>
      <c r="AC1332" t="str">
        <f>IF(OR(India_Data[[#This Row],[Dayname]]="Sunday",India_Data[[#This Row],[Dayname]]="Saturday"),"Weekend","Weekday")</f>
        <v>Weekday</v>
      </c>
      <c r="AD1332">
        <f>WEEKDAY(India_Data[[#This Row],[Order Date]])</f>
        <v>2</v>
      </c>
      <c r="AE1332" t="str">
        <f>IF(OR(India_Data[[#This Row],[Column1]]=1,India_Data[[#This Row],[Column1]]=7),"Weekend","Weekday")</f>
        <v>Weekday</v>
      </c>
      <c r="AF1332" s="15">
        <f>WEEKDAY(India_Data[[#This Row],[Order Date]],2)</f>
        <v>1</v>
      </c>
      <c r="AG1332" s="15" t="str">
        <f>IF(India_Data[[#This Row],[Column3]]&gt;5,"Weekend","weekday")</f>
        <v>weekday</v>
      </c>
    </row>
    <row r="1333" spans="1:33" x14ac:dyDescent="0.35">
      <c r="A1333" s="9">
        <v>1332</v>
      </c>
      <c r="B1333" s="7" t="s">
        <v>1903</v>
      </c>
      <c r="C1333" s="7" t="s">
        <v>26</v>
      </c>
      <c r="D1333" s="7" t="s">
        <v>947</v>
      </c>
      <c r="E1333" s="7" t="s">
        <v>948</v>
      </c>
      <c r="F1333" s="7" t="s">
        <v>110</v>
      </c>
      <c r="G1333" s="7" t="s">
        <v>1464</v>
      </c>
      <c r="H1333" s="7" t="s">
        <v>63</v>
      </c>
      <c r="I1333" s="7" t="s">
        <v>32</v>
      </c>
      <c r="J1333" s="7" t="s">
        <v>54</v>
      </c>
      <c r="K1333" s="7" t="s">
        <v>1904</v>
      </c>
      <c r="L1333" s="7" t="s">
        <v>1508</v>
      </c>
      <c r="M1333" s="7" t="s">
        <v>1513</v>
      </c>
      <c r="N1333" s="7" t="s">
        <v>1905</v>
      </c>
      <c r="O1333" s="7">
        <v>989.04</v>
      </c>
      <c r="P1333" s="7">
        <v>2</v>
      </c>
      <c r="Q1333" s="7">
        <v>88.98</v>
      </c>
      <c r="R1333" s="7">
        <v>67.59</v>
      </c>
      <c r="S1333" s="7" t="s">
        <v>38</v>
      </c>
      <c r="T1333" s="7">
        <v>112</v>
      </c>
      <c r="U1333" s="7" t="s">
        <v>39</v>
      </c>
      <c r="V1333" s="7" t="s">
        <v>50</v>
      </c>
      <c r="W1333" s="8" t="s">
        <v>58</v>
      </c>
      <c r="X1333" s="3">
        <v>45241</v>
      </c>
      <c r="Y1333" s="4" t="str">
        <f>TEXT(India_Data[[#This Row],[Order Date]],"YYYY")</f>
        <v>2023</v>
      </c>
      <c r="Z1333" s="4" t="str">
        <f>TEXT(India_Data[[#This Row],[Order Date]],"dddd")</f>
        <v>Saturday</v>
      </c>
      <c r="AA1333" s="4" t="str">
        <f>TEXT(India_Data[[#This Row],[Order Date]],"MMMM")</f>
        <v>November</v>
      </c>
      <c r="AB1333" s="4">
        <v>45241</v>
      </c>
      <c r="AC1333" t="str">
        <f>IF(OR(India_Data[[#This Row],[Dayname]]="Sunday",India_Data[[#This Row],[Dayname]]="Saturday"),"Weekend","Weekday")</f>
        <v>Weekend</v>
      </c>
      <c r="AD1333">
        <f>WEEKDAY(India_Data[[#This Row],[Order Date]])</f>
        <v>7</v>
      </c>
      <c r="AE1333" t="str">
        <f>IF(OR(India_Data[[#This Row],[Column1]]=1,India_Data[[#This Row],[Column1]]=7),"Weekend","Weekday")</f>
        <v>Weekend</v>
      </c>
      <c r="AF1333" s="15">
        <f>WEEKDAY(India_Data[[#This Row],[Order Date]],2)</f>
        <v>6</v>
      </c>
      <c r="AG1333" s="15" t="str">
        <f>IF(India_Data[[#This Row],[Column3]]&gt;5,"Weekend","weekday")</f>
        <v>Weekend</v>
      </c>
    </row>
    <row r="1334" spans="1:33" x14ac:dyDescent="0.35">
      <c r="A1334" s="9">
        <v>1333</v>
      </c>
      <c r="B1334" s="7" t="s">
        <v>1906</v>
      </c>
      <c r="C1334" s="7" t="s">
        <v>26</v>
      </c>
      <c r="D1334" s="7" t="s">
        <v>749</v>
      </c>
      <c r="E1334" s="7" t="s">
        <v>750</v>
      </c>
      <c r="F1334" s="7" t="s">
        <v>110</v>
      </c>
      <c r="G1334" s="7" t="s">
        <v>273</v>
      </c>
      <c r="H1334" s="7" t="s">
        <v>179</v>
      </c>
      <c r="I1334" s="7" t="s">
        <v>32</v>
      </c>
      <c r="J1334" s="7" t="s">
        <v>180</v>
      </c>
      <c r="K1334" s="7" t="s">
        <v>1870</v>
      </c>
      <c r="L1334" s="7" t="s">
        <v>1508</v>
      </c>
      <c r="M1334" s="7" t="s">
        <v>1509</v>
      </c>
      <c r="N1334" s="7" t="s">
        <v>1871</v>
      </c>
      <c r="O1334" s="7">
        <v>287.94</v>
      </c>
      <c r="P1334" s="7">
        <v>2</v>
      </c>
      <c r="Q1334" s="7">
        <v>0</v>
      </c>
      <c r="R1334" s="7">
        <v>17.53</v>
      </c>
      <c r="S1334" s="7" t="s">
        <v>38</v>
      </c>
      <c r="T1334" s="7">
        <v>746</v>
      </c>
      <c r="U1334" s="7" t="s">
        <v>39</v>
      </c>
      <c r="V1334" s="7" t="s">
        <v>57</v>
      </c>
      <c r="W1334" s="8" t="s">
        <v>58</v>
      </c>
      <c r="X1334" s="3">
        <v>44383</v>
      </c>
      <c r="Y1334" s="4" t="str">
        <f>TEXT(India_Data[[#This Row],[Order Date]],"YYYY")</f>
        <v>2021</v>
      </c>
      <c r="Z1334" s="4" t="str">
        <f>TEXT(India_Data[[#This Row],[Order Date]],"dddd")</f>
        <v>Tuesday</v>
      </c>
      <c r="AA1334" s="4" t="str">
        <f>TEXT(India_Data[[#This Row],[Order Date]],"MMMM")</f>
        <v>July</v>
      </c>
      <c r="AB1334" s="4">
        <v>44475</v>
      </c>
      <c r="AC1334" t="str">
        <f>IF(OR(India_Data[[#This Row],[Dayname]]="Sunday",India_Data[[#This Row],[Dayname]]="Saturday"),"Weekend","Weekday")</f>
        <v>Weekday</v>
      </c>
      <c r="AD1334">
        <f>WEEKDAY(India_Data[[#This Row],[Order Date]])</f>
        <v>3</v>
      </c>
      <c r="AE1334" t="str">
        <f>IF(OR(India_Data[[#This Row],[Column1]]=1,India_Data[[#This Row],[Column1]]=7),"Weekend","Weekday")</f>
        <v>Weekday</v>
      </c>
      <c r="AF1334" s="15">
        <f>WEEKDAY(India_Data[[#This Row],[Order Date]],2)</f>
        <v>2</v>
      </c>
      <c r="AG1334" s="15" t="str">
        <f>IF(India_Data[[#This Row],[Column3]]&gt;5,"Weekend","weekday")</f>
        <v>weekday</v>
      </c>
    </row>
    <row r="1335" spans="1:33" x14ac:dyDescent="0.35">
      <c r="A1335" s="9">
        <v>1334</v>
      </c>
      <c r="B1335" s="7" t="s">
        <v>1461</v>
      </c>
      <c r="C1335" s="7" t="s">
        <v>26</v>
      </c>
      <c r="D1335" s="7" t="s">
        <v>1462</v>
      </c>
      <c r="E1335" s="7" t="s">
        <v>1463</v>
      </c>
      <c r="F1335" s="7" t="s">
        <v>29</v>
      </c>
      <c r="G1335" s="7" t="s">
        <v>1464</v>
      </c>
      <c r="H1335" s="7" t="s">
        <v>63</v>
      </c>
      <c r="I1335" s="7" t="s">
        <v>32</v>
      </c>
      <c r="J1335" s="7" t="s">
        <v>54</v>
      </c>
      <c r="K1335" s="7" t="s">
        <v>1715</v>
      </c>
      <c r="L1335" s="7" t="s">
        <v>1508</v>
      </c>
      <c r="M1335" s="7" t="s">
        <v>1509</v>
      </c>
      <c r="N1335" s="7" t="s">
        <v>1716</v>
      </c>
      <c r="O1335" s="7">
        <v>1100.52</v>
      </c>
      <c r="P1335" s="7">
        <v>3</v>
      </c>
      <c r="Q1335" s="7">
        <v>473.22</v>
      </c>
      <c r="R1335" s="7">
        <v>62.94</v>
      </c>
      <c r="S1335" s="7" t="s">
        <v>38</v>
      </c>
      <c r="T1335" s="7">
        <v>669</v>
      </c>
      <c r="U1335" s="7" t="s">
        <v>39</v>
      </c>
      <c r="V1335" s="7" t="s">
        <v>78</v>
      </c>
      <c r="W1335" s="8" t="s">
        <v>41</v>
      </c>
      <c r="X1335" s="3">
        <v>45063</v>
      </c>
      <c r="Y1335" s="4" t="str">
        <f>TEXT(India_Data[[#This Row],[Order Date]],"YYYY")</f>
        <v>2023</v>
      </c>
      <c r="Z1335" s="4" t="str">
        <f>TEXT(India_Data[[#This Row],[Order Date]],"dddd")</f>
        <v>Wednesday</v>
      </c>
      <c r="AA1335" s="4" t="str">
        <f>TEXT(India_Data[[#This Row],[Order Date]],"MMMM")</f>
        <v>May</v>
      </c>
      <c r="AB1335" s="4">
        <v>45063</v>
      </c>
      <c r="AC1335" t="str">
        <f>IF(OR(India_Data[[#This Row],[Dayname]]="Sunday",India_Data[[#This Row],[Dayname]]="Saturday"),"Weekend","Weekday")</f>
        <v>Weekday</v>
      </c>
      <c r="AD1335">
        <f>WEEKDAY(India_Data[[#This Row],[Order Date]])</f>
        <v>4</v>
      </c>
      <c r="AE1335" t="str">
        <f>IF(OR(India_Data[[#This Row],[Column1]]=1,India_Data[[#This Row],[Column1]]=7),"Weekend","Weekday")</f>
        <v>Weekday</v>
      </c>
      <c r="AF1335" s="15">
        <f>WEEKDAY(India_Data[[#This Row],[Order Date]],2)</f>
        <v>3</v>
      </c>
      <c r="AG1335" s="15" t="str">
        <f>IF(India_Data[[#This Row],[Column3]]&gt;5,"Weekend","weekday")</f>
        <v>weekday</v>
      </c>
    </row>
    <row r="1336" spans="1:33" x14ac:dyDescent="0.35">
      <c r="A1336" s="9">
        <v>1335</v>
      </c>
      <c r="B1336" s="7" t="s">
        <v>1717</v>
      </c>
      <c r="C1336" s="7" t="s">
        <v>26</v>
      </c>
      <c r="D1336" s="7" t="s">
        <v>1718</v>
      </c>
      <c r="E1336" s="7" t="s">
        <v>1719</v>
      </c>
      <c r="F1336" s="7" t="s">
        <v>29</v>
      </c>
      <c r="G1336" s="7" t="s">
        <v>1720</v>
      </c>
      <c r="H1336" s="7" t="s">
        <v>179</v>
      </c>
      <c r="I1336" s="7" t="s">
        <v>32</v>
      </c>
      <c r="J1336" s="7" t="s">
        <v>180</v>
      </c>
      <c r="K1336" s="7" t="s">
        <v>1721</v>
      </c>
      <c r="L1336" s="7" t="s">
        <v>1508</v>
      </c>
      <c r="M1336" s="7" t="s">
        <v>1509</v>
      </c>
      <c r="N1336" s="7" t="s">
        <v>1722</v>
      </c>
      <c r="O1336" s="7">
        <v>1230.6600000000001</v>
      </c>
      <c r="P1336" s="7">
        <v>3</v>
      </c>
      <c r="Q1336" s="7">
        <v>24.57</v>
      </c>
      <c r="R1336" s="7">
        <v>60.67</v>
      </c>
      <c r="S1336" s="7" t="s">
        <v>38</v>
      </c>
      <c r="T1336" s="7">
        <v>395</v>
      </c>
      <c r="U1336" s="7" t="s">
        <v>39</v>
      </c>
      <c r="V1336" s="7" t="s">
        <v>57</v>
      </c>
      <c r="W1336" s="8" t="s">
        <v>41</v>
      </c>
      <c r="X1336" s="3">
        <v>45614</v>
      </c>
      <c r="Y1336" s="4" t="str">
        <f>TEXT(India_Data[[#This Row],[Order Date]],"YYYY")</f>
        <v>2024</v>
      </c>
      <c r="Z1336" s="4" t="str">
        <f>TEXT(India_Data[[#This Row],[Order Date]],"dddd")</f>
        <v>Monday</v>
      </c>
      <c r="AA1336" s="4" t="str">
        <f>TEXT(India_Data[[#This Row],[Order Date]],"MMMM")</f>
        <v>November</v>
      </c>
      <c r="AB1336" s="4">
        <v>45616</v>
      </c>
      <c r="AC1336" t="str">
        <f>IF(OR(India_Data[[#This Row],[Dayname]]="Sunday",India_Data[[#This Row],[Dayname]]="Saturday"),"Weekend","Weekday")</f>
        <v>Weekday</v>
      </c>
      <c r="AD1336">
        <f>WEEKDAY(India_Data[[#This Row],[Order Date]])</f>
        <v>2</v>
      </c>
      <c r="AE1336" t="str">
        <f>IF(OR(India_Data[[#This Row],[Column1]]=1,India_Data[[#This Row],[Column1]]=7),"Weekend","Weekday")</f>
        <v>Weekday</v>
      </c>
      <c r="AF1336" s="15">
        <f>WEEKDAY(India_Data[[#This Row],[Order Date]],2)</f>
        <v>1</v>
      </c>
      <c r="AG1336" s="15" t="str">
        <f>IF(India_Data[[#This Row],[Column3]]&gt;5,"Weekend","weekday")</f>
        <v>weekday</v>
      </c>
    </row>
    <row r="1337" spans="1:33" x14ac:dyDescent="0.35">
      <c r="A1337" s="9">
        <v>1336</v>
      </c>
      <c r="B1337" s="7" t="s">
        <v>1461</v>
      </c>
      <c r="C1337" s="7" t="s">
        <v>26</v>
      </c>
      <c r="D1337" s="7" t="s">
        <v>1462</v>
      </c>
      <c r="E1337" s="7" t="s">
        <v>1463</v>
      </c>
      <c r="F1337" s="7" t="s">
        <v>29</v>
      </c>
      <c r="G1337" s="7" t="s">
        <v>1464</v>
      </c>
      <c r="H1337" s="7" t="s">
        <v>63</v>
      </c>
      <c r="I1337" s="7" t="s">
        <v>32</v>
      </c>
      <c r="J1337" s="7" t="s">
        <v>54</v>
      </c>
      <c r="K1337" s="7" t="s">
        <v>1541</v>
      </c>
      <c r="L1337" s="7" t="s">
        <v>1508</v>
      </c>
      <c r="M1337" s="7" t="s">
        <v>1518</v>
      </c>
      <c r="N1337" s="7" t="s">
        <v>1542</v>
      </c>
      <c r="O1337" s="7">
        <v>173.34</v>
      </c>
      <c r="P1337" s="7">
        <v>3</v>
      </c>
      <c r="Q1337" s="7">
        <v>76.23</v>
      </c>
      <c r="R1337" s="7">
        <v>12.61</v>
      </c>
      <c r="S1337" s="7" t="s">
        <v>38</v>
      </c>
      <c r="T1337" s="7">
        <v>534</v>
      </c>
      <c r="U1337" s="7" t="s">
        <v>39</v>
      </c>
      <c r="V1337" s="7" t="s">
        <v>40</v>
      </c>
      <c r="W1337" s="8" t="s">
        <v>58</v>
      </c>
      <c r="X1337" s="3">
        <v>44250</v>
      </c>
      <c r="Y1337" s="4" t="str">
        <f>TEXT(India_Data[[#This Row],[Order Date]],"YYYY")</f>
        <v>2021</v>
      </c>
      <c r="Z1337" s="4" t="str">
        <f>TEXT(India_Data[[#This Row],[Order Date]],"dddd")</f>
        <v>Tuesday</v>
      </c>
      <c r="AA1337" s="4" t="str">
        <f>TEXT(India_Data[[#This Row],[Order Date]],"MMMM")</f>
        <v>February</v>
      </c>
      <c r="AB1337" s="4">
        <v>44253</v>
      </c>
      <c r="AC1337" t="str">
        <f>IF(OR(India_Data[[#This Row],[Dayname]]="Sunday",India_Data[[#This Row],[Dayname]]="Saturday"),"Weekend","Weekday")</f>
        <v>Weekday</v>
      </c>
      <c r="AD1337">
        <f>WEEKDAY(India_Data[[#This Row],[Order Date]])</f>
        <v>3</v>
      </c>
      <c r="AE1337" t="str">
        <f>IF(OR(India_Data[[#This Row],[Column1]]=1,India_Data[[#This Row],[Column1]]=7),"Weekend","Weekday")</f>
        <v>Weekday</v>
      </c>
      <c r="AF1337" s="15">
        <f>WEEKDAY(India_Data[[#This Row],[Order Date]],2)</f>
        <v>2</v>
      </c>
      <c r="AG1337" s="15" t="str">
        <f>IF(India_Data[[#This Row],[Column3]]&gt;5,"Weekend","weekday")</f>
        <v>weekday</v>
      </c>
    </row>
    <row r="1338" spans="1:33" x14ac:dyDescent="0.35">
      <c r="A1338" s="9">
        <v>1337</v>
      </c>
      <c r="B1338" s="7" t="s">
        <v>1723</v>
      </c>
      <c r="C1338" s="7" t="s">
        <v>26</v>
      </c>
      <c r="D1338" s="7" t="s">
        <v>599</v>
      </c>
      <c r="E1338" s="7" t="s">
        <v>600</v>
      </c>
      <c r="F1338" s="7" t="s">
        <v>29</v>
      </c>
      <c r="G1338" s="7" t="s">
        <v>172</v>
      </c>
      <c r="H1338" s="7" t="s">
        <v>53</v>
      </c>
      <c r="I1338" s="7" t="s">
        <v>32</v>
      </c>
      <c r="J1338" s="7" t="s">
        <v>54</v>
      </c>
      <c r="K1338" s="7" t="s">
        <v>1724</v>
      </c>
      <c r="L1338" s="7" t="s">
        <v>1508</v>
      </c>
      <c r="M1338" s="7" t="s">
        <v>1548</v>
      </c>
      <c r="N1338" s="7" t="s">
        <v>1725</v>
      </c>
      <c r="O1338" s="7">
        <v>60.39</v>
      </c>
      <c r="P1338" s="7">
        <v>3</v>
      </c>
      <c r="Q1338" s="7">
        <v>6.03</v>
      </c>
      <c r="R1338" s="7">
        <v>7.22</v>
      </c>
      <c r="S1338" s="7" t="s">
        <v>38</v>
      </c>
      <c r="T1338" s="7">
        <v>157</v>
      </c>
      <c r="U1338" s="7" t="s">
        <v>39</v>
      </c>
      <c r="V1338" s="7" t="s">
        <v>50</v>
      </c>
      <c r="W1338" s="8" t="s">
        <v>58</v>
      </c>
      <c r="X1338" s="3">
        <v>45470</v>
      </c>
      <c r="Y1338" s="4" t="str">
        <f>TEXT(India_Data[[#This Row],[Order Date]],"YYYY")</f>
        <v>2024</v>
      </c>
      <c r="Z1338" s="4" t="str">
        <f>TEXT(India_Data[[#This Row],[Order Date]],"dddd")</f>
        <v>Thursday</v>
      </c>
      <c r="AA1338" s="4" t="str">
        <f>TEXT(India_Data[[#This Row],[Order Date]],"MMMM")</f>
        <v>June</v>
      </c>
      <c r="AB1338" s="4">
        <v>45329</v>
      </c>
      <c r="AC1338" t="str">
        <f>IF(OR(India_Data[[#This Row],[Dayname]]="Sunday",India_Data[[#This Row],[Dayname]]="Saturday"),"Weekend","Weekday")</f>
        <v>Weekday</v>
      </c>
      <c r="AD1338">
        <f>WEEKDAY(India_Data[[#This Row],[Order Date]])</f>
        <v>5</v>
      </c>
      <c r="AE1338" t="str">
        <f>IF(OR(India_Data[[#This Row],[Column1]]=1,India_Data[[#This Row],[Column1]]=7),"Weekend","Weekday")</f>
        <v>Weekday</v>
      </c>
      <c r="AF1338" s="15">
        <f>WEEKDAY(India_Data[[#This Row],[Order Date]],2)</f>
        <v>4</v>
      </c>
      <c r="AG1338" s="15" t="str">
        <f>IF(India_Data[[#This Row],[Column3]]&gt;5,"Weekend","weekday")</f>
        <v>weekday</v>
      </c>
    </row>
    <row r="1339" spans="1:33" x14ac:dyDescent="0.35">
      <c r="A1339" s="9">
        <v>1338</v>
      </c>
      <c r="B1339" s="7" t="s">
        <v>1458</v>
      </c>
      <c r="C1339" s="7" t="s">
        <v>26</v>
      </c>
      <c r="D1339" s="7" t="s">
        <v>726</v>
      </c>
      <c r="E1339" s="7" t="s">
        <v>727</v>
      </c>
      <c r="F1339" s="7" t="s">
        <v>29</v>
      </c>
      <c r="G1339" s="7" t="s">
        <v>89</v>
      </c>
      <c r="H1339" s="7" t="s">
        <v>512</v>
      </c>
      <c r="I1339" s="7" t="s">
        <v>32</v>
      </c>
      <c r="J1339" s="7" t="s">
        <v>180</v>
      </c>
      <c r="K1339" s="7" t="s">
        <v>2295</v>
      </c>
      <c r="L1339" s="7" t="s">
        <v>1942</v>
      </c>
      <c r="M1339" s="7" t="s">
        <v>1969</v>
      </c>
      <c r="N1339" s="7" t="s">
        <v>2296</v>
      </c>
      <c r="O1339" s="7">
        <v>520.11</v>
      </c>
      <c r="P1339" s="7">
        <v>3</v>
      </c>
      <c r="Q1339" s="7">
        <v>244.44</v>
      </c>
      <c r="R1339" s="7">
        <v>44</v>
      </c>
      <c r="S1339" s="7" t="s">
        <v>38</v>
      </c>
      <c r="T1339" s="7">
        <v>281</v>
      </c>
      <c r="U1339" s="7" t="s">
        <v>39</v>
      </c>
      <c r="V1339" s="7" t="s">
        <v>78</v>
      </c>
      <c r="W1339" s="8" t="s">
        <v>41</v>
      </c>
      <c r="X1339" s="3">
        <v>45418</v>
      </c>
      <c r="Y1339" s="4" t="str">
        <f>TEXT(India_Data[[#This Row],[Order Date]],"YYYY")</f>
        <v>2024</v>
      </c>
      <c r="Z1339" s="4" t="str">
        <f>TEXT(India_Data[[#This Row],[Order Date]],"dddd")</f>
        <v>Monday</v>
      </c>
      <c r="AA1339" s="4" t="str">
        <f>TEXT(India_Data[[#This Row],[Order Date]],"MMMM")</f>
        <v>May</v>
      </c>
      <c r="AB1339" s="4">
        <v>45479</v>
      </c>
      <c r="AC1339" t="str">
        <f>IF(OR(India_Data[[#This Row],[Dayname]]="Sunday",India_Data[[#This Row],[Dayname]]="Saturday"),"Weekend","Weekday")</f>
        <v>Weekday</v>
      </c>
      <c r="AD1339">
        <f>WEEKDAY(India_Data[[#This Row],[Order Date]])</f>
        <v>2</v>
      </c>
      <c r="AE1339" t="str">
        <f>IF(OR(India_Data[[#This Row],[Column1]]=1,India_Data[[#This Row],[Column1]]=7),"Weekend","Weekday")</f>
        <v>Weekday</v>
      </c>
      <c r="AF1339" s="15">
        <f>WEEKDAY(India_Data[[#This Row],[Order Date]],2)</f>
        <v>1</v>
      </c>
      <c r="AG1339" s="15" t="str">
        <f>IF(India_Data[[#This Row],[Column3]]&gt;5,"Weekend","weekday")</f>
        <v>weekday</v>
      </c>
    </row>
    <row r="1340" spans="1:33" x14ac:dyDescent="0.35">
      <c r="A1340" s="9">
        <v>1339</v>
      </c>
      <c r="B1340" s="7" t="s">
        <v>1474</v>
      </c>
      <c r="C1340" s="7" t="s">
        <v>26</v>
      </c>
      <c r="D1340" s="7" t="s">
        <v>1475</v>
      </c>
      <c r="E1340" s="7" t="s">
        <v>1476</v>
      </c>
      <c r="F1340" s="7" t="s">
        <v>29</v>
      </c>
      <c r="G1340" s="7" t="s">
        <v>123</v>
      </c>
      <c r="H1340" s="7" t="s">
        <v>124</v>
      </c>
      <c r="I1340" s="7" t="s">
        <v>32</v>
      </c>
      <c r="J1340" s="7" t="s">
        <v>47</v>
      </c>
      <c r="K1340" s="7" t="s">
        <v>1977</v>
      </c>
      <c r="L1340" s="7" t="s">
        <v>1942</v>
      </c>
      <c r="M1340" s="7" t="s">
        <v>1950</v>
      </c>
      <c r="N1340" s="7" t="s">
        <v>1978</v>
      </c>
      <c r="O1340" s="7">
        <v>578.34</v>
      </c>
      <c r="P1340" s="7">
        <v>3</v>
      </c>
      <c r="Q1340" s="7">
        <v>277.56</v>
      </c>
      <c r="R1340" s="7">
        <v>43.96</v>
      </c>
      <c r="S1340" s="7" t="s">
        <v>38</v>
      </c>
      <c r="T1340" s="7">
        <v>375</v>
      </c>
      <c r="U1340" s="7" t="s">
        <v>39</v>
      </c>
      <c r="V1340" s="7" t="s">
        <v>40</v>
      </c>
      <c r="W1340" s="8" t="s">
        <v>58</v>
      </c>
      <c r="X1340" s="3">
        <v>44374</v>
      </c>
      <c r="Y1340" s="4" t="str">
        <f>TEXT(India_Data[[#This Row],[Order Date]],"YYYY")</f>
        <v>2021</v>
      </c>
      <c r="Z1340" s="4" t="str">
        <f>TEXT(India_Data[[#This Row],[Order Date]],"dddd")</f>
        <v>Sunday</v>
      </c>
      <c r="AA1340" s="4" t="str">
        <f>TEXT(India_Data[[#This Row],[Order Date]],"MMMM")</f>
        <v>June</v>
      </c>
      <c r="AB1340" s="4">
        <v>44376</v>
      </c>
      <c r="AC1340" t="str">
        <f>IF(OR(India_Data[[#This Row],[Dayname]]="Sunday",India_Data[[#This Row],[Dayname]]="Saturday"),"Weekend","Weekday")</f>
        <v>Weekend</v>
      </c>
      <c r="AD1340">
        <f>WEEKDAY(India_Data[[#This Row],[Order Date]])</f>
        <v>1</v>
      </c>
      <c r="AE1340" t="str">
        <f>IF(OR(India_Data[[#This Row],[Column1]]=1,India_Data[[#This Row],[Column1]]=7),"Weekend","Weekday")</f>
        <v>Weekend</v>
      </c>
      <c r="AF1340" s="15">
        <f>WEEKDAY(India_Data[[#This Row],[Order Date]],2)</f>
        <v>7</v>
      </c>
      <c r="AG1340" s="15" t="str">
        <f>IF(India_Data[[#This Row],[Column3]]&gt;5,"Weekend","weekday")</f>
        <v>Weekend</v>
      </c>
    </row>
    <row r="1341" spans="1:33" x14ac:dyDescent="0.35">
      <c r="A1341" s="9">
        <v>1340</v>
      </c>
      <c r="B1341" s="7" t="s">
        <v>2297</v>
      </c>
      <c r="C1341" s="7" t="s">
        <v>26</v>
      </c>
      <c r="D1341" s="7" t="s">
        <v>384</v>
      </c>
      <c r="E1341" s="7" t="s">
        <v>385</v>
      </c>
      <c r="F1341" s="7" t="s">
        <v>29</v>
      </c>
      <c r="G1341" s="7" t="s">
        <v>260</v>
      </c>
      <c r="H1341" s="7" t="s">
        <v>260</v>
      </c>
      <c r="I1341" s="7" t="s">
        <v>32</v>
      </c>
      <c r="J1341" s="7" t="s">
        <v>33</v>
      </c>
      <c r="K1341" s="7" t="s">
        <v>2298</v>
      </c>
      <c r="L1341" s="7" t="s">
        <v>1942</v>
      </c>
      <c r="M1341" s="7" t="s">
        <v>1969</v>
      </c>
      <c r="N1341" s="7" t="s">
        <v>2299</v>
      </c>
      <c r="O1341" s="7">
        <v>3180.3</v>
      </c>
      <c r="P1341" s="7">
        <v>5</v>
      </c>
      <c r="Q1341" s="7">
        <v>381.6</v>
      </c>
      <c r="R1341" s="7">
        <v>209.29</v>
      </c>
      <c r="S1341" s="7" t="s">
        <v>38</v>
      </c>
      <c r="T1341" s="7">
        <v>154</v>
      </c>
      <c r="U1341" s="7" t="s">
        <v>39</v>
      </c>
      <c r="V1341" s="7" t="s">
        <v>57</v>
      </c>
      <c r="W1341" s="8" t="s">
        <v>41</v>
      </c>
      <c r="X1341" s="3">
        <v>44488</v>
      </c>
      <c r="Y1341" s="4" t="str">
        <f>TEXT(India_Data[[#This Row],[Order Date]],"YYYY")</f>
        <v>2021</v>
      </c>
      <c r="Z1341" s="4" t="str">
        <f>TEXT(India_Data[[#This Row],[Order Date]],"dddd")</f>
        <v>Tuesday</v>
      </c>
      <c r="AA1341" s="4" t="str">
        <f>TEXT(India_Data[[#This Row],[Order Date]],"MMMM")</f>
        <v>October</v>
      </c>
      <c r="AB1341" s="4">
        <v>44490</v>
      </c>
      <c r="AC1341" t="str">
        <f>IF(OR(India_Data[[#This Row],[Dayname]]="Sunday",India_Data[[#This Row],[Dayname]]="Saturday"),"Weekend","Weekday")</f>
        <v>Weekday</v>
      </c>
      <c r="AD1341">
        <f>WEEKDAY(India_Data[[#This Row],[Order Date]])</f>
        <v>3</v>
      </c>
      <c r="AE1341" t="str">
        <f>IF(OR(India_Data[[#This Row],[Column1]]=1,India_Data[[#This Row],[Column1]]=7),"Weekend","Weekday")</f>
        <v>Weekday</v>
      </c>
      <c r="AF1341" s="15">
        <f>WEEKDAY(India_Data[[#This Row],[Order Date]],2)</f>
        <v>2</v>
      </c>
      <c r="AG1341" s="15" t="str">
        <f>IF(India_Data[[#This Row],[Column3]]&gt;5,"Weekend","weekday")</f>
        <v>weekday</v>
      </c>
    </row>
    <row r="1342" spans="1:33" x14ac:dyDescent="0.35">
      <c r="A1342" s="9">
        <v>1341</v>
      </c>
      <c r="B1342" s="7" t="s">
        <v>537</v>
      </c>
      <c r="C1342" s="7" t="s">
        <v>26</v>
      </c>
      <c r="D1342" s="7" t="s">
        <v>216</v>
      </c>
      <c r="E1342" s="7" t="s">
        <v>217</v>
      </c>
      <c r="F1342" s="7" t="s">
        <v>29</v>
      </c>
      <c r="G1342" s="7" t="s">
        <v>511</v>
      </c>
      <c r="H1342" s="7" t="s">
        <v>512</v>
      </c>
      <c r="I1342" s="7" t="s">
        <v>32</v>
      </c>
      <c r="J1342" s="7" t="s">
        <v>180</v>
      </c>
      <c r="K1342" s="7" t="s">
        <v>1726</v>
      </c>
      <c r="L1342" s="7" t="s">
        <v>1508</v>
      </c>
      <c r="M1342" s="7" t="s">
        <v>1509</v>
      </c>
      <c r="N1342" s="7" t="s">
        <v>1727</v>
      </c>
      <c r="O1342" s="7">
        <v>2722.86</v>
      </c>
      <c r="P1342" s="7">
        <v>7</v>
      </c>
      <c r="Q1342" s="7">
        <v>408.24</v>
      </c>
      <c r="R1342" s="7">
        <v>137.38</v>
      </c>
      <c r="S1342" s="7" t="s">
        <v>38</v>
      </c>
      <c r="T1342" s="7">
        <v>694</v>
      </c>
      <c r="U1342" s="7" t="s">
        <v>39</v>
      </c>
      <c r="V1342" s="7" t="s">
        <v>50</v>
      </c>
      <c r="W1342" s="8" t="s">
        <v>41</v>
      </c>
      <c r="X1342" s="3">
        <v>44474</v>
      </c>
      <c r="Y1342" s="4" t="str">
        <f>TEXT(India_Data[[#This Row],[Order Date]],"YYYY")</f>
        <v>2021</v>
      </c>
      <c r="Z1342" s="4" t="str">
        <f>TEXT(India_Data[[#This Row],[Order Date]],"dddd")</f>
        <v>Tuesday</v>
      </c>
      <c r="AA1342" s="4" t="str">
        <f>TEXT(India_Data[[#This Row],[Order Date]],"MMMM")</f>
        <v>October</v>
      </c>
      <c r="AB1342" s="4">
        <v>44329</v>
      </c>
      <c r="AC1342" t="str">
        <f>IF(OR(India_Data[[#This Row],[Dayname]]="Sunday",India_Data[[#This Row],[Dayname]]="Saturday"),"Weekend","Weekday")</f>
        <v>Weekday</v>
      </c>
      <c r="AD1342">
        <f>WEEKDAY(India_Data[[#This Row],[Order Date]])</f>
        <v>3</v>
      </c>
      <c r="AE1342" t="str">
        <f>IF(OR(India_Data[[#This Row],[Column1]]=1,India_Data[[#This Row],[Column1]]=7),"Weekend","Weekday")</f>
        <v>Weekday</v>
      </c>
      <c r="AF1342" s="15">
        <f>WEEKDAY(India_Data[[#This Row],[Order Date]],2)</f>
        <v>2</v>
      </c>
      <c r="AG1342" s="15" t="str">
        <f>IF(India_Data[[#This Row],[Column3]]&gt;5,"Weekend","weekday")</f>
        <v>weekday</v>
      </c>
    </row>
    <row r="1343" spans="1:33" x14ac:dyDescent="0.35">
      <c r="A1343" s="9">
        <v>1342</v>
      </c>
      <c r="B1343" s="7" t="s">
        <v>2300</v>
      </c>
      <c r="C1343" s="7" t="s">
        <v>26</v>
      </c>
      <c r="D1343" s="7" t="s">
        <v>258</v>
      </c>
      <c r="E1343" s="7" t="s">
        <v>259</v>
      </c>
      <c r="F1343" s="7" t="s">
        <v>29</v>
      </c>
      <c r="G1343" s="7" t="s">
        <v>745</v>
      </c>
      <c r="H1343" s="7" t="s">
        <v>563</v>
      </c>
      <c r="I1343" s="7" t="s">
        <v>32</v>
      </c>
      <c r="J1343" s="7" t="s">
        <v>54</v>
      </c>
      <c r="K1343" s="7" t="s">
        <v>2301</v>
      </c>
      <c r="L1343" s="7" t="s">
        <v>1942</v>
      </c>
      <c r="M1343" s="7" t="s">
        <v>1958</v>
      </c>
      <c r="N1343" s="7" t="s">
        <v>2302</v>
      </c>
      <c r="O1343" s="7">
        <v>814.17</v>
      </c>
      <c r="P1343" s="7">
        <v>7</v>
      </c>
      <c r="Q1343" s="7">
        <v>170.94</v>
      </c>
      <c r="R1343" s="7">
        <v>30.64</v>
      </c>
      <c r="S1343" s="7" t="s">
        <v>38</v>
      </c>
      <c r="T1343" s="7">
        <v>605</v>
      </c>
      <c r="U1343" s="7" t="s">
        <v>39</v>
      </c>
      <c r="V1343" s="7" t="s">
        <v>78</v>
      </c>
      <c r="W1343" s="8" t="s">
        <v>58</v>
      </c>
      <c r="X1343" s="3">
        <v>44965</v>
      </c>
      <c r="Y1343" s="4" t="str">
        <f>TEXT(India_Data[[#This Row],[Order Date]],"YYYY")</f>
        <v>2023</v>
      </c>
      <c r="Z1343" s="4" t="str">
        <f>TEXT(India_Data[[#This Row],[Order Date]],"dddd")</f>
        <v>Wednesday</v>
      </c>
      <c r="AA1343" s="4" t="str">
        <f>TEXT(India_Data[[#This Row],[Order Date]],"MMMM")</f>
        <v>February</v>
      </c>
      <c r="AB1343" s="4">
        <v>45024</v>
      </c>
      <c r="AC1343" t="str">
        <f>IF(OR(India_Data[[#This Row],[Dayname]]="Sunday",India_Data[[#This Row],[Dayname]]="Saturday"),"Weekend","Weekday")</f>
        <v>Weekday</v>
      </c>
      <c r="AD1343">
        <f>WEEKDAY(India_Data[[#This Row],[Order Date]])</f>
        <v>4</v>
      </c>
      <c r="AE1343" t="str">
        <f>IF(OR(India_Data[[#This Row],[Column1]]=1,India_Data[[#This Row],[Column1]]=7),"Weekend","Weekday")</f>
        <v>Weekday</v>
      </c>
      <c r="AF1343" s="15">
        <f>WEEKDAY(India_Data[[#This Row],[Order Date]],2)</f>
        <v>3</v>
      </c>
      <c r="AG1343" s="15" t="str">
        <f>IF(India_Data[[#This Row],[Column3]]&gt;5,"Weekend","weekday")</f>
        <v>weekday</v>
      </c>
    </row>
    <row r="1344" spans="1:33" x14ac:dyDescent="0.35">
      <c r="A1344" s="9">
        <v>1343</v>
      </c>
      <c r="B1344" s="7" t="s">
        <v>1479</v>
      </c>
      <c r="C1344" s="7" t="s">
        <v>26</v>
      </c>
      <c r="D1344" s="7" t="s">
        <v>1480</v>
      </c>
      <c r="E1344" s="7" t="s">
        <v>1481</v>
      </c>
      <c r="F1344" s="7" t="s">
        <v>29</v>
      </c>
      <c r="G1344" s="7" t="s">
        <v>123</v>
      </c>
      <c r="H1344" s="7" t="s">
        <v>124</v>
      </c>
      <c r="I1344" s="7" t="s">
        <v>32</v>
      </c>
      <c r="J1344" s="7" t="s">
        <v>47</v>
      </c>
      <c r="K1344" s="7" t="s">
        <v>1983</v>
      </c>
      <c r="L1344" s="7" t="s">
        <v>1942</v>
      </c>
      <c r="M1344" s="7" t="s">
        <v>1958</v>
      </c>
      <c r="N1344" s="7" t="s">
        <v>1984</v>
      </c>
      <c r="O1344" s="7">
        <v>284.97000000000003</v>
      </c>
      <c r="P1344" s="7">
        <v>7</v>
      </c>
      <c r="Q1344" s="7">
        <v>39.69</v>
      </c>
      <c r="R1344" s="7">
        <v>13.23</v>
      </c>
      <c r="S1344" s="7" t="s">
        <v>38</v>
      </c>
      <c r="T1344" s="7">
        <v>117</v>
      </c>
      <c r="U1344" s="7" t="s">
        <v>39</v>
      </c>
      <c r="V1344" s="7" t="s">
        <v>57</v>
      </c>
      <c r="W1344" s="8" t="s">
        <v>41</v>
      </c>
      <c r="X1344" s="3">
        <v>44965</v>
      </c>
      <c r="Y1344" s="4" t="str">
        <f>TEXT(India_Data[[#This Row],[Order Date]],"YYYY")</f>
        <v>2023</v>
      </c>
      <c r="Z1344" s="4" t="str">
        <f>TEXT(India_Data[[#This Row],[Order Date]],"dddd")</f>
        <v>Wednesday</v>
      </c>
      <c r="AA1344" s="4" t="str">
        <f>TEXT(India_Data[[#This Row],[Order Date]],"MMMM")</f>
        <v>February</v>
      </c>
      <c r="AB1344" s="4">
        <v>45024</v>
      </c>
      <c r="AC1344" t="str">
        <f>IF(OR(India_Data[[#This Row],[Dayname]]="Sunday",India_Data[[#This Row],[Dayname]]="Saturday"),"Weekend","Weekday")</f>
        <v>Weekday</v>
      </c>
      <c r="AD1344">
        <f>WEEKDAY(India_Data[[#This Row],[Order Date]])</f>
        <v>4</v>
      </c>
      <c r="AE1344" t="str">
        <f>IF(OR(India_Data[[#This Row],[Column1]]=1,India_Data[[#This Row],[Column1]]=7),"Weekend","Weekday")</f>
        <v>Weekday</v>
      </c>
      <c r="AF1344" s="15">
        <f>WEEKDAY(India_Data[[#This Row],[Order Date]],2)</f>
        <v>3</v>
      </c>
      <c r="AG1344" s="15" t="str">
        <f>IF(India_Data[[#This Row],[Column3]]&gt;5,"Weekend","weekday")</f>
        <v>weekday</v>
      </c>
    </row>
    <row r="1345" spans="1:33" x14ac:dyDescent="0.35">
      <c r="A1345" s="9">
        <v>1344</v>
      </c>
      <c r="B1345" s="7" t="s">
        <v>537</v>
      </c>
      <c r="C1345" s="7" t="s">
        <v>26</v>
      </c>
      <c r="D1345" s="7" t="s">
        <v>216</v>
      </c>
      <c r="E1345" s="7" t="s">
        <v>217</v>
      </c>
      <c r="F1345" s="7" t="s">
        <v>29</v>
      </c>
      <c r="G1345" s="7" t="s">
        <v>511</v>
      </c>
      <c r="H1345" s="7" t="s">
        <v>512</v>
      </c>
      <c r="I1345" s="7" t="s">
        <v>32</v>
      </c>
      <c r="J1345" s="7" t="s">
        <v>180</v>
      </c>
      <c r="K1345" s="7" t="s">
        <v>1728</v>
      </c>
      <c r="L1345" s="7" t="s">
        <v>1508</v>
      </c>
      <c r="M1345" s="7" t="s">
        <v>1509</v>
      </c>
      <c r="N1345" s="7" t="s">
        <v>1729</v>
      </c>
      <c r="O1345" s="7">
        <v>362.85</v>
      </c>
      <c r="P1345" s="7">
        <v>1</v>
      </c>
      <c r="Q1345" s="7">
        <v>32.64</v>
      </c>
      <c r="R1345" s="7">
        <v>21.58</v>
      </c>
      <c r="S1345" s="7" t="s">
        <v>38</v>
      </c>
      <c r="T1345" s="7">
        <v>531</v>
      </c>
      <c r="U1345" s="7" t="s">
        <v>39</v>
      </c>
      <c r="V1345" s="7" t="s">
        <v>40</v>
      </c>
      <c r="W1345" s="8" t="s">
        <v>58</v>
      </c>
      <c r="X1345" s="3">
        <v>45467</v>
      </c>
      <c r="Y1345" s="4" t="str">
        <f>TEXT(India_Data[[#This Row],[Order Date]],"YYYY")</f>
        <v>2024</v>
      </c>
      <c r="Z1345" s="4" t="str">
        <f>TEXT(India_Data[[#This Row],[Order Date]],"dddd")</f>
        <v>Monday</v>
      </c>
      <c r="AA1345" s="4" t="str">
        <f>TEXT(India_Data[[#This Row],[Order Date]],"MMMM")</f>
        <v>June</v>
      </c>
      <c r="AB1345" s="4">
        <v>45472</v>
      </c>
      <c r="AC1345" t="str">
        <f>IF(OR(India_Data[[#This Row],[Dayname]]="Sunday",India_Data[[#This Row],[Dayname]]="Saturday"),"Weekend","Weekday")</f>
        <v>Weekday</v>
      </c>
      <c r="AD1345">
        <f>WEEKDAY(India_Data[[#This Row],[Order Date]])</f>
        <v>2</v>
      </c>
      <c r="AE1345" t="str">
        <f>IF(OR(India_Data[[#This Row],[Column1]]=1,India_Data[[#This Row],[Column1]]=7),"Weekend","Weekday")</f>
        <v>Weekday</v>
      </c>
      <c r="AF1345" s="15">
        <f>WEEKDAY(India_Data[[#This Row],[Order Date]],2)</f>
        <v>1</v>
      </c>
      <c r="AG1345" s="15" t="str">
        <f>IF(India_Data[[#This Row],[Column3]]&gt;5,"Weekend","weekday")</f>
        <v>weekday</v>
      </c>
    </row>
    <row r="1346" spans="1:33" x14ac:dyDescent="0.35">
      <c r="A1346" s="9">
        <v>1345</v>
      </c>
      <c r="B1346" s="7" t="s">
        <v>1730</v>
      </c>
      <c r="C1346" s="7" t="s">
        <v>26</v>
      </c>
      <c r="D1346" s="7" t="s">
        <v>1731</v>
      </c>
      <c r="E1346" s="7" t="s">
        <v>1732</v>
      </c>
      <c r="F1346" s="7" t="s">
        <v>29</v>
      </c>
      <c r="G1346" s="7" t="s">
        <v>291</v>
      </c>
      <c r="H1346" s="7" t="s">
        <v>63</v>
      </c>
      <c r="I1346" s="7" t="s">
        <v>32</v>
      </c>
      <c r="J1346" s="7" t="s">
        <v>54</v>
      </c>
      <c r="K1346" s="7" t="s">
        <v>1733</v>
      </c>
      <c r="L1346" s="7" t="s">
        <v>1508</v>
      </c>
      <c r="M1346" s="7" t="s">
        <v>1518</v>
      </c>
      <c r="N1346" s="7" t="s">
        <v>1734</v>
      </c>
      <c r="O1346" s="7">
        <v>39.494999999999997</v>
      </c>
      <c r="P1346" s="7">
        <v>1</v>
      </c>
      <c r="Q1346" s="7">
        <v>-28.454999999999998</v>
      </c>
      <c r="R1346" s="7">
        <v>2.0699999999999998</v>
      </c>
      <c r="S1346" s="7" t="s">
        <v>38</v>
      </c>
      <c r="T1346" s="7">
        <v>787</v>
      </c>
      <c r="U1346" s="7" t="s">
        <v>39</v>
      </c>
      <c r="V1346" s="7" t="s">
        <v>78</v>
      </c>
      <c r="W1346" s="8" t="s">
        <v>58</v>
      </c>
      <c r="X1346" s="3">
        <v>45394</v>
      </c>
      <c r="Y1346" s="4" t="str">
        <f>TEXT(India_Data[[#This Row],[Order Date]],"YYYY")</f>
        <v>2024</v>
      </c>
      <c r="Z1346" s="4" t="str">
        <f>TEXT(India_Data[[#This Row],[Order Date]],"dddd")</f>
        <v>Friday</v>
      </c>
      <c r="AA1346" s="4" t="str">
        <f>TEXT(India_Data[[#This Row],[Order Date]],"MMMM")</f>
        <v>April</v>
      </c>
      <c r="AB1346" s="4">
        <v>45455</v>
      </c>
      <c r="AC1346" t="str">
        <f>IF(OR(India_Data[[#This Row],[Dayname]]="Sunday",India_Data[[#This Row],[Dayname]]="Saturday"),"Weekend","Weekday")</f>
        <v>Weekday</v>
      </c>
      <c r="AD1346">
        <f>WEEKDAY(India_Data[[#This Row],[Order Date]])</f>
        <v>6</v>
      </c>
      <c r="AE1346" t="str">
        <f>IF(OR(India_Data[[#This Row],[Column1]]=1,India_Data[[#This Row],[Column1]]=7),"Weekend","Weekday")</f>
        <v>Weekday</v>
      </c>
      <c r="AF1346" s="15">
        <f>WEEKDAY(India_Data[[#This Row],[Order Date]],2)</f>
        <v>5</v>
      </c>
      <c r="AG1346" s="15" t="str">
        <f>IF(India_Data[[#This Row],[Column3]]&gt;5,"Weekend","weekday")</f>
        <v>weekday</v>
      </c>
    </row>
    <row r="1347" spans="1:33" x14ac:dyDescent="0.35">
      <c r="A1347" s="9">
        <v>1346</v>
      </c>
      <c r="B1347" s="7" t="s">
        <v>537</v>
      </c>
      <c r="C1347" s="7" t="s">
        <v>26</v>
      </c>
      <c r="D1347" s="7" t="s">
        <v>216</v>
      </c>
      <c r="E1347" s="7" t="s">
        <v>217</v>
      </c>
      <c r="F1347" s="7" t="s">
        <v>29</v>
      </c>
      <c r="G1347" s="7" t="s">
        <v>511</v>
      </c>
      <c r="H1347" s="7" t="s">
        <v>512</v>
      </c>
      <c r="I1347" s="7" t="s">
        <v>32</v>
      </c>
      <c r="J1347" s="7" t="s">
        <v>180</v>
      </c>
      <c r="K1347" s="7" t="s">
        <v>1735</v>
      </c>
      <c r="L1347" s="7" t="s">
        <v>1508</v>
      </c>
      <c r="M1347" s="7" t="s">
        <v>1518</v>
      </c>
      <c r="N1347" s="7" t="s">
        <v>1736</v>
      </c>
      <c r="O1347" s="7">
        <v>111.06</v>
      </c>
      <c r="P1347" s="7">
        <v>2</v>
      </c>
      <c r="Q1347" s="7">
        <v>27.72</v>
      </c>
      <c r="R1347" s="7">
        <v>4.1100000000000003</v>
      </c>
      <c r="S1347" s="7" t="s">
        <v>38</v>
      </c>
      <c r="T1347" s="7">
        <v>353</v>
      </c>
      <c r="U1347" s="7" t="s">
        <v>39</v>
      </c>
      <c r="V1347" s="7" t="s">
        <v>78</v>
      </c>
      <c r="W1347" s="8" t="s">
        <v>58</v>
      </c>
      <c r="X1347" s="3">
        <v>45525</v>
      </c>
      <c r="Y1347" s="4" t="str">
        <f>TEXT(India_Data[[#This Row],[Order Date]],"YYYY")</f>
        <v>2024</v>
      </c>
      <c r="Z1347" s="4" t="str">
        <f>TEXT(India_Data[[#This Row],[Order Date]],"dddd")</f>
        <v>Wednesday</v>
      </c>
      <c r="AA1347" s="4" t="str">
        <f>TEXT(India_Data[[#This Row],[Order Date]],"MMMM")</f>
        <v>August</v>
      </c>
      <c r="AB1347" s="4">
        <v>45527</v>
      </c>
      <c r="AC1347" t="str">
        <f>IF(OR(India_Data[[#This Row],[Dayname]]="Sunday",India_Data[[#This Row],[Dayname]]="Saturday"),"Weekend","Weekday")</f>
        <v>Weekday</v>
      </c>
      <c r="AD1347">
        <f>WEEKDAY(India_Data[[#This Row],[Order Date]])</f>
        <v>4</v>
      </c>
      <c r="AE1347" t="str">
        <f>IF(OR(India_Data[[#This Row],[Column1]]=1,India_Data[[#This Row],[Column1]]=7),"Weekend","Weekday")</f>
        <v>Weekday</v>
      </c>
      <c r="AF1347" s="15">
        <f>WEEKDAY(India_Data[[#This Row],[Order Date]],2)</f>
        <v>3</v>
      </c>
      <c r="AG1347" s="15" t="str">
        <f>IF(India_Data[[#This Row],[Column3]]&gt;5,"Weekend","weekday")</f>
        <v>weekday</v>
      </c>
    </row>
    <row r="1348" spans="1:33" x14ac:dyDescent="0.35">
      <c r="A1348" s="9">
        <v>1347</v>
      </c>
      <c r="B1348" s="7" t="s">
        <v>2303</v>
      </c>
      <c r="C1348" s="7" t="s">
        <v>26</v>
      </c>
      <c r="D1348" s="7" t="s">
        <v>2304</v>
      </c>
      <c r="E1348" s="7" t="s">
        <v>2305</v>
      </c>
      <c r="F1348" s="7" t="s">
        <v>29</v>
      </c>
      <c r="G1348" s="7" t="s">
        <v>82</v>
      </c>
      <c r="H1348" s="7" t="s">
        <v>63</v>
      </c>
      <c r="I1348" s="7" t="s">
        <v>32</v>
      </c>
      <c r="J1348" s="7" t="s">
        <v>54</v>
      </c>
      <c r="K1348" s="7" t="s">
        <v>2306</v>
      </c>
      <c r="L1348" s="7" t="s">
        <v>1942</v>
      </c>
      <c r="M1348" s="7" t="s">
        <v>1958</v>
      </c>
      <c r="N1348" s="7" t="s">
        <v>2307</v>
      </c>
      <c r="O1348" s="7">
        <v>142.68</v>
      </c>
      <c r="P1348" s="7">
        <v>2</v>
      </c>
      <c r="Q1348" s="7">
        <v>45.6</v>
      </c>
      <c r="R1348" s="7">
        <v>9.76</v>
      </c>
      <c r="S1348" s="7" t="s">
        <v>38</v>
      </c>
      <c r="T1348" s="7">
        <v>630</v>
      </c>
      <c r="U1348" s="7" t="s">
        <v>39</v>
      </c>
      <c r="V1348" s="7" t="s">
        <v>57</v>
      </c>
      <c r="W1348" s="8" t="s">
        <v>41</v>
      </c>
      <c r="X1348" s="3">
        <v>45453</v>
      </c>
      <c r="Y1348" s="4" t="str">
        <f>TEXT(India_Data[[#This Row],[Order Date]],"YYYY")</f>
        <v>2024</v>
      </c>
      <c r="Z1348" s="4" t="str">
        <f>TEXT(India_Data[[#This Row],[Order Date]],"dddd")</f>
        <v>Monday</v>
      </c>
      <c r="AA1348" s="4" t="str">
        <f>TEXT(India_Data[[#This Row],[Order Date]],"MMMM")</f>
        <v>June</v>
      </c>
      <c r="AB1348" s="4">
        <v>45453</v>
      </c>
      <c r="AC1348" t="str">
        <f>IF(OR(India_Data[[#This Row],[Dayname]]="Sunday",India_Data[[#This Row],[Dayname]]="Saturday"),"Weekend","Weekday")</f>
        <v>Weekday</v>
      </c>
      <c r="AD1348">
        <f>WEEKDAY(India_Data[[#This Row],[Order Date]])</f>
        <v>2</v>
      </c>
      <c r="AE1348" t="str">
        <f>IF(OR(India_Data[[#This Row],[Column1]]=1,India_Data[[#This Row],[Column1]]=7),"Weekend","Weekday")</f>
        <v>Weekday</v>
      </c>
      <c r="AF1348" s="15">
        <f>WEEKDAY(India_Data[[#This Row],[Order Date]],2)</f>
        <v>1</v>
      </c>
      <c r="AG1348" s="15" t="str">
        <f>IF(India_Data[[#This Row],[Column3]]&gt;5,"Weekend","weekday")</f>
        <v>weekday</v>
      </c>
    </row>
    <row r="1349" spans="1:33" x14ac:dyDescent="0.35">
      <c r="A1349" s="9">
        <v>1348</v>
      </c>
      <c r="B1349" s="7" t="s">
        <v>904</v>
      </c>
      <c r="C1349" s="7" t="s">
        <v>26</v>
      </c>
      <c r="D1349" s="7" t="s">
        <v>905</v>
      </c>
      <c r="E1349" s="7" t="s">
        <v>906</v>
      </c>
      <c r="F1349" s="7" t="s">
        <v>29</v>
      </c>
      <c r="G1349" s="7" t="s">
        <v>907</v>
      </c>
      <c r="H1349" s="7" t="s">
        <v>757</v>
      </c>
      <c r="I1349" s="7" t="s">
        <v>32</v>
      </c>
      <c r="J1349" s="7" t="s">
        <v>180</v>
      </c>
      <c r="K1349" s="7" t="s">
        <v>908</v>
      </c>
      <c r="L1349" s="7" t="s">
        <v>35</v>
      </c>
      <c r="M1349" s="7" t="s">
        <v>145</v>
      </c>
      <c r="N1349" s="7" t="s">
        <v>909</v>
      </c>
      <c r="O1349" s="7">
        <v>48.9</v>
      </c>
      <c r="P1349" s="7">
        <v>2</v>
      </c>
      <c r="Q1349" s="7">
        <v>6.84</v>
      </c>
      <c r="R1349" s="7">
        <v>2.46</v>
      </c>
      <c r="S1349" s="7" t="s">
        <v>38</v>
      </c>
      <c r="T1349" s="7">
        <v>444</v>
      </c>
      <c r="U1349" s="7" t="s">
        <v>206</v>
      </c>
      <c r="V1349" s="7" t="s">
        <v>214</v>
      </c>
      <c r="W1349" s="8" t="s">
        <v>41</v>
      </c>
      <c r="X1349" s="3">
        <v>44383</v>
      </c>
      <c r="Y1349" s="4" t="str">
        <f>TEXT(India_Data[[#This Row],[Order Date]],"YYYY")</f>
        <v>2021</v>
      </c>
      <c r="Z1349" s="4" t="str">
        <f>TEXT(India_Data[[#This Row],[Order Date]],"dddd")</f>
        <v>Tuesday</v>
      </c>
      <c r="AA1349" s="4" t="str">
        <f>TEXT(India_Data[[#This Row],[Order Date]],"MMMM")</f>
        <v>July</v>
      </c>
      <c r="AB1349" s="4">
        <v>44475</v>
      </c>
      <c r="AC1349" t="str">
        <f>IF(OR(India_Data[[#This Row],[Dayname]]="Sunday",India_Data[[#This Row],[Dayname]]="Saturday"),"Weekend","Weekday")</f>
        <v>Weekday</v>
      </c>
      <c r="AD1349">
        <f>WEEKDAY(India_Data[[#This Row],[Order Date]])</f>
        <v>3</v>
      </c>
      <c r="AE1349" t="str">
        <f>IF(OR(India_Data[[#This Row],[Column1]]=1,India_Data[[#This Row],[Column1]]=7),"Weekend","Weekday")</f>
        <v>Weekday</v>
      </c>
      <c r="AF1349" s="15">
        <f>WEEKDAY(India_Data[[#This Row],[Order Date]],2)</f>
        <v>2</v>
      </c>
      <c r="AG1349" s="15" t="str">
        <f>IF(India_Data[[#This Row],[Column3]]&gt;5,"Weekend","weekday")</f>
        <v>weekday</v>
      </c>
    </row>
    <row r="1350" spans="1:33" x14ac:dyDescent="0.35">
      <c r="A1350" s="9">
        <v>1349</v>
      </c>
      <c r="B1350" s="7" t="s">
        <v>904</v>
      </c>
      <c r="C1350" s="7" t="s">
        <v>26</v>
      </c>
      <c r="D1350" s="7" t="s">
        <v>905</v>
      </c>
      <c r="E1350" s="7" t="s">
        <v>906</v>
      </c>
      <c r="F1350" s="7" t="s">
        <v>29</v>
      </c>
      <c r="G1350" s="7" t="s">
        <v>907</v>
      </c>
      <c r="H1350" s="7" t="s">
        <v>757</v>
      </c>
      <c r="I1350" s="7" t="s">
        <v>32</v>
      </c>
      <c r="J1350" s="7" t="s">
        <v>180</v>
      </c>
      <c r="K1350" s="7" t="s">
        <v>675</v>
      </c>
      <c r="L1350" s="7" t="s">
        <v>35</v>
      </c>
      <c r="M1350" s="7" t="s">
        <v>105</v>
      </c>
      <c r="N1350" s="7" t="s">
        <v>676</v>
      </c>
      <c r="O1350" s="7">
        <v>55.5</v>
      </c>
      <c r="P1350" s="7">
        <v>2</v>
      </c>
      <c r="Q1350" s="7">
        <v>25.5</v>
      </c>
      <c r="R1350" s="7">
        <v>3.7</v>
      </c>
      <c r="S1350" s="7" t="s">
        <v>38</v>
      </c>
      <c r="T1350" s="7">
        <v>304</v>
      </c>
      <c r="U1350" s="7" t="s">
        <v>206</v>
      </c>
      <c r="V1350" s="7" t="s">
        <v>207</v>
      </c>
      <c r="W1350" s="8" t="s">
        <v>58</v>
      </c>
      <c r="X1350" s="3">
        <v>45530</v>
      </c>
      <c r="Y1350" s="4" t="str">
        <f>TEXT(India_Data[[#This Row],[Order Date]],"YYYY")</f>
        <v>2024</v>
      </c>
      <c r="Z1350" s="4" t="str">
        <f>TEXT(India_Data[[#This Row],[Order Date]],"dddd")</f>
        <v>Monday</v>
      </c>
      <c r="AA1350" s="4" t="str">
        <f>TEXT(India_Data[[#This Row],[Order Date]],"MMMM")</f>
        <v>August</v>
      </c>
      <c r="AB1350" s="4">
        <v>45532</v>
      </c>
      <c r="AC1350" t="str">
        <f>IF(OR(India_Data[[#This Row],[Dayname]]="Sunday",India_Data[[#This Row],[Dayname]]="Saturday"),"Weekend","Weekday")</f>
        <v>Weekday</v>
      </c>
      <c r="AD1350">
        <f>WEEKDAY(India_Data[[#This Row],[Order Date]])</f>
        <v>2</v>
      </c>
      <c r="AE1350" t="str">
        <f>IF(OR(India_Data[[#This Row],[Column1]]=1,India_Data[[#This Row],[Column1]]=7),"Weekend","Weekday")</f>
        <v>Weekday</v>
      </c>
      <c r="AF1350" s="15">
        <f>WEEKDAY(India_Data[[#This Row],[Order Date]],2)</f>
        <v>1</v>
      </c>
      <c r="AG1350" s="15" t="str">
        <f>IF(India_Data[[#This Row],[Column3]]&gt;5,"Weekend","weekday")</f>
        <v>weekday</v>
      </c>
    </row>
    <row r="1351" spans="1:33" x14ac:dyDescent="0.35">
      <c r="A1351" s="9">
        <v>1350</v>
      </c>
      <c r="B1351" s="7" t="s">
        <v>910</v>
      </c>
      <c r="C1351" s="7" t="s">
        <v>26</v>
      </c>
      <c r="D1351" s="7" t="s">
        <v>911</v>
      </c>
      <c r="E1351" s="7" t="s">
        <v>912</v>
      </c>
      <c r="F1351" s="7" t="s">
        <v>29</v>
      </c>
      <c r="G1351" s="7" t="s">
        <v>913</v>
      </c>
      <c r="H1351" s="7" t="s">
        <v>136</v>
      </c>
      <c r="I1351" s="7" t="s">
        <v>32</v>
      </c>
      <c r="J1351" s="7" t="s">
        <v>54</v>
      </c>
      <c r="K1351" s="7" t="s">
        <v>914</v>
      </c>
      <c r="L1351" s="7" t="s">
        <v>35</v>
      </c>
      <c r="M1351" s="7" t="s">
        <v>105</v>
      </c>
      <c r="N1351" s="7" t="s">
        <v>915</v>
      </c>
      <c r="O1351" s="7">
        <v>36.78</v>
      </c>
      <c r="P1351" s="7">
        <v>2</v>
      </c>
      <c r="Q1351" s="7">
        <v>4.38</v>
      </c>
      <c r="R1351" s="7">
        <v>3.33</v>
      </c>
      <c r="S1351" s="7" t="s">
        <v>38</v>
      </c>
      <c r="T1351" s="7">
        <v>709</v>
      </c>
      <c r="U1351" s="7" t="s">
        <v>206</v>
      </c>
      <c r="V1351" s="7" t="s">
        <v>214</v>
      </c>
      <c r="W1351" s="8" t="s">
        <v>58</v>
      </c>
      <c r="X1351" s="3">
        <v>44906</v>
      </c>
      <c r="Y1351" s="4" t="str">
        <f>TEXT(India_Data[[#This Row],[Order Date]],"YYYY")</f>
        <v>2022</v>
      </c>
      <c r="Z1351" s="4" t="str">
        <f>TEXT(India_Data[[#This Row],[Order Date]],"dddd")</f>
        <v>Sunday</v>
      </c>
      <c r="AA1351" s="4" t="str">
        <f>TEXT(India_Data[[#This Row],[Order Date]],"MMMM")</f>
        <v>December</v>
      </c>
      <c r="AB1351" s="4">
        <v>44882</v>
      </c>
      <c r="AC1351" t="str">
        <f>IF(OR(India_Data[[#This Row],[Dayname]]="Sunday",India_Data[[#This Row],[Dayname]]="Saturday"),"Weekend","Weekday")</f>
        <v>Weekend</v>
      </c>
      <c r="AD1351">
        <f>WEEKDAY(India_Data[[#This Row],[Order Date]])</f>
        <v>1</v>
      </c>
      <c r="AE1351" t="str">
        <f>IF(OR(India_Data[[#This Row],[Column1]]=1,India_Data[[#This Row],[Column1]]=7),"Weekend","Weekday")</f>
        <v>Weekend</v>
      </c>
      <c r="AF1351" s="15">
        <f>WEEKDAY(India_Data[[#This Row],[Order Date]],2)</f>
        <v>7</v>
      </c>
      <c r="AG1351" s="15" t="str">
        <f>IF(India_Data[[#This Row],[Column3]]&gt;5,"Weekend","weekday")</f>
        <v>Weekend</v>
      </c>
    </row>
    <row r="1352" spans="1:33" x14ac:dyDescent="0.35">
      <c r="A1352" s="9">
        <v>1351</v>
      </c>
      <c r="B1352" s="7" t="s">
        <v>916</v>
      </c>
      <c r="C1352" s="7" t="s">
        <v>26</v>
      </c>
      <c r="D1352" s="7" t="s">
        <v>917</v>
      </c>
      <c r="E1352" s="7" t="s">
        <v>918</v>
      </c>
      <c r="F1352" s="7" t="s">
        <v>29</v>
      </c>
      <c r="G1352" s="7" t="s">
        <v>191</v>
      </c>
      <c r="H1352" s="7" t="s">
        <v>63</v>
      </c>
      <c r="I1352" s="7" t="s">
        <v>32</v>
      </c>
      <c r="J1352" s="7" t="s">
        <v>54</v>
      </c>
      <c r="K1352" s="7" t="s">
        <v>919</v>
      </c>
      <c r="L1352" s="7" t="s">
        <v>35</v>
      </c>
      <c r="M1352" s="7" t="s">
        <v>105</v>
      </c>
      <c r="N1352" s="7" t="s">
        <v>920</v>
      </c>
      <c r="O1352" s="7">
        <v>33.18</v>
      </c>
      <c r="P1352" s="7">
        <v>2</v>
      </c>
      <c r="Q1352" s="7">
        <v>3.3</v>
      </c>
      <c r="R1352" s="7">
        <v>3.17</v>
      </c>
      <c r="S1352" s="7" t="s">
        <v>38</v>
      </c>
      <c r="T1352" s="7">
        <v>455</v>
      </c>
      <c r="U1352" s="7" t="s">
        <v>206</v>
      </c>
      <c r="V1352" s="7" t="s">
        <v>228</v>
      </c>
      <c r="W1352" s="8" t="s">
        <v>41</v>
      </c>
      <c r="X1352" s="3">
        <v>45117</v>
      </c>
      <c r="Y1352" s="4" t="str">
        <f>TEXT(India_Data[[#This Row],[Order Date]],"YYYY")</f>
        <v>2023</v>
      </c>
      <c r="Z1352" s="4" t="str">
        <f>TEXT(India_Data[[#This Row],[Order Date]],"dddd")</f>
        <v>Monday</v>
      </c>
      <c r="AA1352" s="4" t="str">
        <f>TEXT(India_Data[[#This Row],[Order Date]],"MMMM")</f>
        <v>July</v>
      </c>
      <c r="AB1352" s="4">
        <v>45270</v>
      </c>
      <c r="AC1352" t="str">
        <f>IF(OR(India_Data[[#This Row],[Dayname]]="Sunday",India_Data[[#This Row],[Dayname]]="Saturday"),"Weekend","Weekday")</f>
        <v>Weekday</v>
      </c>
      <c r="AD1352">
        <f>WEEKDAY(India_Data[[#This Row],[Order Date]])</f>
        <v>2</v>
      </c>
      <c r="AE1352" t="str">
        <f>IF(OR(India_Data[[#This Row],[Column1]]=1,India_Data[[#This Row],[Column1]]=7),"Weekend","Weekday")</f>
        <v>Weekday</v>
      </c>
      <c r="AF1352" s="15">
        <f>WEEKDAY(India_Data[[#This Row],[Order Date]],2)</f>
        <v>1</v>
      </c>
      <c r="AG1352" s="15" t="str">
        <f>IF(India_Data[[#This Row],[Column3]]&gt;5,"Weekend","weekday")</f>
        <v>weekday</v>
      </c>
    </row>
    <row r="1353" spans="1:33" x14ac:dyDescent="0.35">
      <c r="A1353" s="9">
        <v>1352</v>
      </c>
      <c r="B1353" s="7" t="s">
        <v>526</v>
      </c>
      <c r="C1353" s="7" t="s">
        <v>26</v>
      </c>
      <c r="D1353" s="7" t="s">
        <v>527</v>
      </c>
      <c r="E1353" s="7" t="s">
        <v>528</v>
      </c>
      <c r="F1353" s="7" t="s">
        <v>29</v>
      </c>
      <c r="G1353" s="7" t="s">
        <v>529</v>
      </c>
      <c r="H1353" s="7" t="s">
        <v>31</v>
      </c>
      <c r="I1353" s="7" t="s">
        <v>32</v>
      </c>
      <c r="J1353" s="7" t="s">
        <v>33</v>
      </c>
      <c r="K1353" s="7" t="s">
        <v>530</v>
      </c>
      <c r="L1353" s="7" t="s">
        <v>35</v>
      </c>
      <c r="M1353" s="7" t="s">
        <v>159</v>
      </c>
      <c r="N1353" s="7" t="s">
        <v>531</v>
      </c>
      <c r="O1353" s="7">
        <v>148.5</v>
      </c>
      <c r="P1353" s="7">
        <v>3</v>
      </c>
      <c r="Q1353" s="7">
        <v>20.79</v>
      </c>
      <c r="R1353" s="7">
        <v>6.83</v>
      </c>
      <c r="S1353" s="7" t="s">
        <v>38</v>
      </c>
      <c r="T1353" s="7">
        <v>596</v>
      </c>
      <c r="U1353" s="7" t="s">
        <v>206</v>
      </c>
      <c r="V1353" s="7" t="s">
        <v>207</v>
      </c>
      <c r="W1353" s="8" t="s">
        <v>58</v>
      </c>
      <c r="X1353" s="3">
        <v>44528</v>
      </c>
      <c r="Y1353" s="4" t="str">
        <f>TEXT(India_Data[[#This Row],[Order Date]],"YYYY")</f>
        <v>2021</v>
      </c>
      <c r="Z1353" s="4" t="str">
        <f>TEXT(India_Data[[#This Row],[Order Date]],"dddd")</f>
        <v>Sunday</v>
      </c>
      <c r="AA1353" s="4" t="str">
        <f>TEXT(India_Data[[#This Row],[Order Date]],"MMMM")</f>
        <v>November</v>
      </c>
      <c r="AB1353" s="4">
        <v>44267</v>
      </c>
      <c r="AC1353" t="str">
        <f>IF(OR(India_Data[[#This Row],[Dayname]]="Sunday",India_Data[[#This Row],[Dayname]]="Saturday"),"Weekend","Weekday")</f>
        <v>Weekend</v>
      </c>
      <c r="AD1353">
        <f>WEEKDAY(India_Data[[#This Row],[Order Date]])</f>
        <v>1</v>
      </c>
      <c r="AE1353" t="str">
        <f>IF(OR(India_Data[[#This Row],[Column1]]=1,India_Data[[#This Row],[Column1]]=7),"Weekend","Weekday")</f>
        <v>Weekend</v>
      </c>
      <c r="AF1353" s="15">
        <f>WEEKDAY(India_Data[[#This Row],[Order Date]],2)</f>
        <v>7</v>
      </c>
      <c r="AG1353" s="15" t="str">
        <f>IF(India_Data[[#This Row],[Column3]]&gt;5,"Weekend","weekday")</f>
        <v>Weekend</v>
      </c>
    </row>
    <row r="1354" spans="1:33" x14ac:dyDescent="0.35">
      <c r="A1354" s="9">
        <v>1353</v>
      </c>
      <c r="B1354" s="7" t="s">
        <v>532</v>
      </c>
      <c r="C1354" s="7" t="s">
        <v>26</v>
      </c>
      <c r="D1354" s="7" t="s">
        <v>533</v>
      </c>
      <c r="E1354" s="7" t="s">
        <v>534</v>
      </c>
      <c r="F1354" s="7" t="s">
        <v>29</v>
      </c>
      <c r="G1354" s="7" t="s">
        <v>260</v>
      </c>
      <c r="H1354" s="7" t="s">
        <v>260</v>
      </c>
      <c r="I1354" s="7" t="s">
        <v>32</v>
      </c>
      <c r="J1354" s="7" t="s">
        <v>33</v>
      </c>
      <c r="K1354" s="7" t="s">
        <v>535</v>
      </c>
      <c r="L1354" s="7" t="s">
        <v>35</v>
      </c>
      <c r="M1354" s="7" t="s">
        <v>91</v>
      </c>
      <c r="N1354" s="7" t="s">
        <v>536</v>
      </c>
      <c r="O1354" s="7">
        <v>34.380000000000003</v>
      </c>
      <c r="P1354" s="7">
        <v>3</v>
      </c>
      <c r="Q1354" s="7">
        <v>16.47</v>
      </c>
      <c r="R1354" s="7">
        <v>2.72</v>
      </c>
      <c r="S1354" s="7" t="s">
        <v>38</v>
      </c>
      <c r="T1354" s="7">
        <v>142</v>
      </c>
      <c r="U1354" s="7" t="s">
        <v>206</v>
      </c>
      <c r="V1354" s="7" t="s">
        <v>228</v>
      </c>
      <c r="W1354" s="8" t="s">
        <v>41</v>
      </c>
      <c r="X1354" s="3">
        <v>44285</v>
      </c>
      <c r="Y1354" s="4" t="str">
        <f>TEXT(India_Data[[#This Row],[Order Date]],"YYYY")</f>
        <v>2021</v>
      </c>
      <c r="Z1354" s="4" t="str">
        <f>TEXT(India_Data[[#This Row],[Order Date]],"dddd")</f>
        <v>Tuesday</v>
      </c>
      <c r="AA1354" s="4" t="str">
        <f>TEXT(India_Data[[#This Row],[Order Date]],"MMMM")</f>
        <v>March</v>
      </c>
      <c r="AB1354" s="4">
        <v>44200</v>
      </c>
      <c r="AC1354" t="str">
        <f>IF(OR(India_Data[[#This Row],[Dayname]]="Sunday",India_Data[[#This Row],[Dayname]]="Saturday"),"Weekend","Weekday")</f>
        <v>Weekday</v>
      </c>
      <c r="AD1354">
        <f>WEEKDAY(India_Data[[#This Row],[Order Date]])</f>
        <v>3</v>
      </c>
      <c r="AE1354" t="str">
        <f>IF(OR(India_Data[[#This Row],[Column1]]=1,India_Data[[#This Row],[Column1]]=7),"Weekend","Weekday")</f>
        <v>Weekday</v>
      </c>
      <c r="AF1354" s="15">
        <f>WEEKDAY(India_Data[[#This Row],[Order Date]],2)</f>
        <v>2</v>
      </c>
      <c r="AG1354" s="15" t="str">
        <f>IF(India_Data[[#This Row],[Column3]]&gt;5,"Weekend","weekday")</f>
        <v>weekday</v>
      </c>
    </row>
    <row r="1355" spans="1:33" x14ac:dyDescent="0.35">
      <c r="A1355" s="9">
        <v>1354</v>
      </c>
      <c r="B1355" s="7" t="s">
        <v>537</v>
      </c>
      <c r="C1355" s="7" t="s">
        <v>26</v>
      </c>
      <c r="D1355" s="7" t="s">
        <v>216</v>
      </c>
      <c r="E1355" s="7" t="s">
        <v>217</v>
      </c>
      <c r="F1355" s="7" t="s">
        <v>29</v>
      </c>
      <c r="G1355" s="7" t="s">
        <v>511</v>
      </c>
      <c r="H1355" s="7" t="s">
        <v>512</v>
      </c>
      <c r="I1355" s="7" t="s">
        <v>32</v>
      </c>
      <c r="J1355" s="7" t="s">
        <v>180</v>
      </c>
      <c r="K1355" s="7" t="s">
        <v>538</v>
      </c>
      <c r="L1355" s="7" t="s">
        <v>35</v>
      </c>
      <c r="M1355" s="7" t="s">
        <v>98</v>
      </c>
      <c r="N1355" s="7" t="s">
        <v>539</v>
      </c>
      <c r="O1355" s="7">
        <v>139.22999999999999</v>
      </c>
      <c r="P1355" s="7">
        <v>3</v>
      </c>
      <c r="Q1355" s="7">
        <v>5.49</v>
      </c>
      <c r="R1355" s="7">
        <v>8.2100000000000009</v>
      </c>
      <c r="S1355" s="7" t="s">
        <v>38</v>
      </c>
      <c r="T1355" s="7">
        <v>71</v>
      </c>
      <c r="U1355" s="7" t="s">
        <v>206</v>
      </c>
      <c r="V1355" s="7" t="s">
        <v>228</v>
      </c>
      <c r="W1355" s="8" t="s">
        <v>41</v>
      </c>
      <c r="X1355" s="3">
        <v>45602</v>
      </c>
      <c r="Y1355" s="4" t="str">
        <f>TEXT(India_Data[[#This Row],[Order Date]],"YYYY")</f>
        <v>2024</v>
      </c>
      <c r="Z1355" s="4" t="str">
        <f>TEXT(India_Data[[#This Row],[Order Date]],"dddd")</f>
        <v>Wednesday</v>
      </c>
      <c r="AA1355" s="4" t="str">
        <f>TEXT(India_Data[[#This Row],[Order Date]],"MMMM")</f>
        <v>November</v>
      </c>
      <c r="AB1355" s="4">
        <v>45457</v>
      </c>
      <c r="AC1355" t="str">
        <f>IF(OR(India_Data[[#This Row],[Dayname]]="Sunday",India_Data[[#This Row],[Dayname]]="Saturday"),"Weekend","Weekday")</f>
        <v>Weekday</v>
      </c>
      <c r="AD1355">
        <f>WEEKDAY(India_Data[[#This Row],[Order Date]])</f>
        <v>4</v>
      </c>
      <c r="AE1355" t="str">
        <f>IF(OR(India_Data[[#This Row],[Column1]]=1,India_Data[[#This Row],[Column1]]=7),"Weekend","Weekday")</f>
        <v>Weekday</v>
      </c>
      <c r="AF1355" s="15">
        <f>WEEKDAY(India_Data[[#This Row],[Order Date]],2)</f>
        <v>3</v>
      </c>
      <c r="AG1355" s="15" t="str">
        <f>IF(India_Data[[#This Row],[Column3]]&gt;5,"Weekend","weekday")</f>
        <v>weekday</v>
      </c>
    </row>
    <row r="1356" spans="1:33" x14ac:dyDescent="0.35">
      <c r="A1356" s="9">
        <v>1355</v>
      </c>
      <c r="B1356" s="7" t="s">
        <v>526</v>
      </c>
      <c r="C1356" s="7" t="s">
        <v>26</v>
      </c>
      <c r="D1356" s="7" t="s">
        <v>527</v>
      </c>
      <c r="E1356" s="7" t="s">
        <v>528</v>
      </c>
      <c r="F1356" s="7" t="s">
        <v>29</v>
      </c>
      <c r="G1356" s="7" t="s">
        <v>529</v>
      </c>
      <c r="H1356" s="7" t="s">
        <v>31</v>
      </c>
      <c r="I1356" s="7" t="s">
        <v>32</v>
      </c>
      <c r="J1356" s="7" t="s">
        <v>33</v>
      </c>
      <c r="K1356" s="7" t="s">
        <v>540</v>
      </c>
      <c r="L1356" s="7" t="s">
        <v>35</v>
      </c>
      <c r="M1356" s="7" t="s">
        <v>105</v>
      </c>
      <c r="N1356" s="7" t="s">
        <v>541</v>
      </c>
      <c r="O1356" s="7">
        <v>79.11</v>
      </c>
      <c r="P1356" s="7">
        <v>3</v>
      </c>
      <c r="Q1356" s="7">
        <v>23.67</v>
      </c>
      <c r="R1356" s="7">
        <v>7.54</v>
      </c>
      <c r="S1356" s="7" t="s">
        <v>38</v>
      </c>
      <c r="T1356" s="7">
        <v>344</v>
      </c>
      <c r="U1356" s="7" t="s">
        <v>206</v>
      </c>
      <c r="V1356" s="7" t="s">
        <v>214</v>
      </c>
      <c r="W1356" s="8" t="s">
        <v>58</v>
      </c>
      <c r="X1356" s="3">
        <v>44574</v>
      </c>
      <c r="Y1356" s="4" t="str">
        <f>TEXT(India_Data[[#This Row],[Order Date]],"YYYY")</f>
        <v>2022</v>
      </c>
      <c r="Z1356" s="4" t="str">
        <f>TEXT(India_Data[[#This Row],[Order Date]],"dddd")</f>
        <v>Thursday</v>
      </c>
      <c r="AA1356" s="4" t="str">
        <f>TEXT(India_Data[[#This Row],[Order Date]],"MMMM")</f>
        <v>January</v>
      </c>
      <c r="AB1356" s="4">
        <v>44577</v>
      </c>
      <c r="AC1356" t="str">
        <f>IF(OR(India_Data[[#This Row],[Dayname]]="Sunday",India_Data[[#This Row],[Dayname]]="Saturday"),"Weekend","Weekday")</f>
        <v>Weekday</v>
      </c>
      <c r="AD1356">
        <f>WEEKDAY(India_Data[[#This Row],[Order Date]])</f>
        <v>5</v>
      </c>
      <c r="AE1356" t="str">
        <f>IF(OR(India_Data[[#This Row],[Column1]]=1,India_Data[[#This Row],[Column1]]=7),"Weekend","Weekday")</f>
        <v>Weekday</v>
      </c>
      <c r="AF1356" s="15">
        <f>WEEKDAY(India_Data[[#This Row],[Order Date]],2)</f>
        <v>4</v>
      </c>
      <c r="AG1356" s="15" t="str">
        <f>IF(India_Data[[#This Row],[Column3]]&gt;5,"Weekend","weekday")</f>
        <v>weekday</v>
      </c>
    </row>
    <row r="1357" spans="1:33" x14ac:dyDescent="0.35">
      <c r="A1357" s="9">
        <v>1356</v>
      </c>
      <c r="B1357" s="7" t="s">
        <v>1474</v>
      </c>
      <c r="C1357" s="7" t="s">
        <v>26</v>
      </c>
      <c r="D1357" s="7" t="s">
        <v>1475</v>
      </c>
      <c r="E1357" s="7" t="s">
        <v>1476</v>
      </c>
      <c r="F1357" s="7" t="s">
        <v>29</v>
      </c>
      <c r="G1357" s="7" t="s">
        <v>123</v>
      </c>
      <c r="H1357" s="7" t="s">
        <v>124</v>
      </c>
      <c r="I1357" s="7" t="s">
        <v>32</v>
      </c>
      <c r="J1357" s="7" t="s">
        <v>47</v>
      </c>
      <c r="K1357" s="7" t="s">
        <v>1477</v>
      </c>
      <c r="L1357" s="7" t="s">
        <v>35</v>
      </c>
      <c r="M1357" s="7" t="s">
        <v>145</v>
      </c>
      <c r="N1357" s="7" t="s">
        <v>1478</v>
      </c>
      <c r="O1357" s="7">
        <v>100.8</v>
      </c>
      <c r="P1357" s="7">
        <v>5</v>
      </c>
      <c r="Q1357" s="7">
        <v>27.15</v>
      </c>
      <c r="R1357" s="7">
        <v>3.73</v>
      </c>
      <c r="S1357" s="7" t="s">
        <v>38</v>
      </c>
      <c r="T1357" s="7">
        <v>688</v>
      </c>
      <c r="U1357" s="7" t="s">
        <v>206</v>
      </c>
      <c r="V1357" s="7" t="s">
        <v>228</v>
      </c>
      <c r="W1357" s="8" t="s">
        <v>41</v>
      </c>
      <c r="X1357" s="3">
        <v>45331</v>
      </c>
      <c r="Y1357" s="4" t="str">
        <f>TEXT(India_Data[[#This Row],[Order Date]],"YYYY")</f>
        <v>2024</v>
      </c>
      <c r="Z1357" s="4" t="str">
        <f>TEXT(India_Data[[#This Row],[Order Date]],"dddd")</f>
        <v>Friday</v>
      </c>
      <c r="AA1357" s="4" t="str">
        <f>TEXT(India_Data[[#This Row],[Order Date]],"MMMM")</f>
        <v>February</v>
      </c>
      <c r="AB1357" s="4">
        <v>45421</v>
      </c>
      <c r="AC1357" t="str">
        <f>IF(OR(India_Data[[#This Row],[Dayname]]="Sunday",India_Data[[#This Row],[Dayname]]="Saturday"),"Weekend","Weekday")</f>
        <v>Weekday</v>
      </c>
      <c r="AD1357">
        <f>WEEKDAY(India_Data[[#This Row],[Order Date]])</f>
        <v>6</v>
      </c>
      <c r="AE1357" t="str">
        <f>IF(OR(India_Data[[#This Row],[Column1]]=1,India_Data[[#This Row],[Column1]]=7),"Weekend","Weekday")</f>
        <v>Weekday</v>
      </c>
      <c r="AF1357" s="15">
        <f>WEEKDAY(India_Data[[#This Row],[Order Date]],2)</f>
        <v>5</v>
      </c>
      <c r="AG1357" s="15" t="str">
        <f>IF(India_Data[[#This Row],[Column3]]&gt;5,"Weekend","weekday")</f>
        <v>weekday</v>
      </c>
    </row>
    <row r="1358" spans="1:33" x14ac:dyDescent="0.35">
      <c r="A1358" s="9">
        <v>1357</v>
      </c>
      <c r="B1358" s="7" t="s">
        <v>1479</v>
      </c>
      <c r="C1358" s="7" t="s">
        <v>26</v>
      </c>
      <c r="D1358" s="7" t="s">
        <v>1480</v>
      </c>
      <c r="E1358" s="7" t="s">
        <v>1481</v>
      </c>
      <c r="F1358" s="7" t="s">
        <v>29</v>
      </c>
      <c r="G1358" s="7" t="s">
        <v>123</v>
      </c>
      <c r="H1358" s="7" t="s">
        <v>124</v>
      </c>
      <c r="I1358" s="7" t="s">
        <v>32</v>
      </c>
      <c r="J1358" s="7" t="s">
        <v>47</v>
      </c>
      <c r="K1358" s="7" t="s">
        <v>1482</v>
      </c>
      <c r="L1358" s="7" t="s">
        <v>35</v>
      </c>
      <c r="M1358" s="7" t="s">
        <v>76</v>
      </c>
      <c r="N1358" s="7" t="s">
        <v>1483</v>
      </c>
      <c r="O1358" s="7">
        <v>225.6</v>
      </c>
      <c r="P1358" s="7">
        <v>5</v>
      </c>
      <c r="Q1358" s="7">
        <v>58.65</v>
      </c>
      <c r="R1358" s="7">
        <v>19.98</v>
      </c>
      <c r="S1358" s="7" t="s">
        <v>38</v>
      </c>
      <c r="T1358" s="7">
        <v>766</v>
      </c>
      <c r="U1358" s="7" t="s">
        <v>206</v>
      </c>
      <c r="V1358" s="7" t="s">
        <v>207</v>
      </c>
      <c r="W1358" s="8" t="s">
        <v>58</v>
      </c>
      <c r="X1358" s="3">
        <v>45040</v>
      </c>
      <c r="Y1358" s="4" t="str">
        <f>TEXT(India_Data[[#This Row],[Order Date]],"YYYY")</f>
        <v>2023</v>
      </c>
      <c r="Z1358" s="4" t="str">
        <f>TEXT(India_Data[[#This Row],[Order Date]],"dddd")</f>
        <v>Monday</v>
      </c>
      <c r="AA1358" s="4" t="str">
        <f>TEXT(India_Data[[#This Row],[Order Date]],"MMMM")</f>
        <v>April</v>
      </c>
      <c r="AB1358" s="4">
        <v>45042</v>
      </c>
      <c r="AC1358" t="str">
        <f>IF(OR(India_Data[[#This Row],[Dayname]]="Sunday",India_Data[[#This Row],[Dayname]]="Saturday"),"Weekend","Weekday")</f>
        <v>Weekday</v>
      </c>
      <c r="AD1358">
        <f>WEEKDAY(India_Data[[#This Row],[Order Date]])</f>
        <v>2</v>
      </c>
      <c r="AE1358" t="str">
        <f>IF(OR(India_Data[[#This Row],[Column1]]=1,India_Data[[#This Row],[Column1]]=7),"Weekend","Weekday")</f>
        <v>Weekday</v>
      </c>
      <c r="AF1358" s="15">
        <f>WEEKDAY(India_Data[[#This Row],[Order Date]],2)</f>
        <v>1</v>
      </c>
      <c r="AG1358" s="15" t="str">
        <f>IF(India_Data[[#This Row],[Column3]]&gt;5,"Weekend","weekday")</f>
        <v>weekday</v>
      </c>
    </row>
    <row r="1359" spans="1:33" x14ac:dyDescent="0.35">
      <c r="A1359" s="9">
        <v>1358</v>
      </c>
      <c r="B1359" s="7" t="s">
        <v>1186</v>
      </c>
      <c r="C1359" s="7" t="s">
        <v>26</v>
      </c>
      <c r="D1359" s="7" t="s">
        <v>669</v>
      </c>
      <c r="E1359" s="7" t="s">
        <v>670</v>
      </c>
      <c r="F1359" s="7" t="s">
        <v>110</v>
      </c>
      <c r="G1359" s="7" t="s">
        <v>1187</v>
      </c>
      <c r="H1359" s="7" t="s">
        <v>179</v>
      </c>
      <c r="I1359" s="7" t="s">
        <v>32</v>
      </c>
      <c r="J1359" s="7" t="s">
        <v>180</v>
      </c>
      <c r="K1359" s="7" t="s">
        <v>1188</v>
      </c>
      <c r="L1359" s="7" t="s">
        <v>35</v>
      </c>
      <c r="M1359" s="7" t="s">
        <v>105</v>
      </c>
      <c r="N1359" s="7" t="s">
        <v>1189</v>
      </c>
      <c r="O1359" s="7">
        <v>204.9</v>
      </c>
      <c r="P1359" s="7">
        <v>10</v>
      </c>
      <c r="Q1359" s="7">
        <v>85.8</v>
      </c>
      <c r="R1359" s="7">
        <v>9.6300000000000008</v>
      </c>
      <c r="S1359" s="7" t="s">
        <v>38</v>
      </c>
      <c r="T1359" s="7">
        <v>552</v>
      </c>
      <c r="U1359" s="7" t="s">
        <v>206</v>
      </c>
      <c r="V1359" s="7" t="s">
        <v>221</v>
      </c>
      <c r="W1359" s="8" t="s">
        <v>58</v>
      </c>
      <c r="X1359" s="3">
        <v>45456</v>
      </c>
      <c r="Y1359" s="4" t="str">
        <f>TEXT(India_Data[[#This Row],[Order Date]],"YYYY")</f>
        <v>2024</v>
      </c>
      <c r="Z1359" s="4" t="str">
        <f>TEXT(India_Data[[#This Row],[Order Date]],"dddd")</f>
        <v>Thursday</v>
      </c>
      <c r="AA1359" s="4" t="str">
        <f>TEXT(India_Data[[#This Row],[Order Date]],"MMMM")</f>
        <v>June</v>
      </c>
      <c r="AB1359" s="4">
        <v>45458</v>
      </c>
      <c r="AC1359" t="str">
        <f>IF(OR(India_Data[[#This Row],[Dayname]]="Sunday",India_Data[[#This Row],[Dayname]]="Saturday"),"Weekend","Weekday")</f>
        <v>Weekday</v>
      </c>
      <c r="AD1359">
        <f>WEEKDAY(India_Data[[#This Row],[Order Date]])</f>
        <v>5</v>
      </c>
      <c r="AE1359" t="str">
        <f>IF(OR(India_Data[[#This Row],[Column1]]=1,India_Data[[#This Row],[Column1]]=7),"Weekend","Weekday")</f>
        <v>Weekday</v>
      </c>
      <c r="AF1359" s="15">
        <f>WEEKDAY(India_Data[[#This Row],[Order Date]],2)</f>
        <v>4</v>
      </c>
      <c r="AG1359" s="15" t="str">
        <f>IF(India_Data[[#This Row],[Column3]]&gt;5,"Weekend","weekday")</f>
        <v>weekday</v>
      </c>
    </row>
    <row r="1360" spans="1:33" x14ac:dyDescent="0.35">
      <c r="A1360" s="9">
        <v>1359</v>
      </c>
      <c r="B1360" s="7" t="s">
        <v>893</v>
      </c>
      <c r="C1360" s="7" t="s">
        <v>26</v>
      </c>
      <c r="D1360" s="7" t="s">
        <v>894</v>
      </c>
      <c r="E1360" s="7" t="s">
        <v>895</v>
      </c>
      <c r="F1360" s="7" t="s">
        <v>110</v>
      </c>
      <c r="G1360" s="7" t="s">
        <v>225</v>
      </c>
      <c r="H1360" s="7" t="s">
        <v>53</v>
      </c>
      <c r="I1360" s="7" t="s">
        <v>32</v>
      </c>
      <c r="J1360" s="7" t="s">
        <v>54</v>
      </c>
      <c r="K1360" s="7" t="s">
        <v>1190</v>
      </c>
      <c r="L1360" s="7" t="s">
        <v>35</v>
      </c>
      <c r="M1360" s="7" t="s">
        <v>84</v>
      </c>
      <c r="N1360" s="7" t="s">
        <v>1191</v>
      </c>
      <c r="O1360" s="7">
        <v>90.72</v>
      </c>
      <c r="P1360" s="7">
        <v>9</v>
      </c>
      <c r="Q1360" s="7">
        <v>16.2</v>
      </c>
      <c r="R1360" s="7">
        <v>5.04</v>
      </c>
      <c r="S1360" s="7" t="s">
        <v>38</v>
      </c>
      <c r="T1360" s="7">
        <v>513</v>
      </c>
      <c r="U1360" s="7" t="s">
        <v>206</v>
      </c>
      <c r="V1360" s="7" t="s">
        <v>228</v>
      </c>
      <c r="W1360" s="8" t="s">
        <v>58</v>
      </c>
      <c r="X1360" s="3">
        <v>45451</v>
      </c>
      <c r="Y1360" s="4" t="str">
        <f>TEXT(India_Data[[#This Row],[Order Date]],"YYYY")</f>
        <v>2024</v>
      </c>
      <c r="Z1360" s="4" t="str">
        <f>TEXT(India_Data[[#This Row],[Order Date]],"dddd")</f>
        <v>Saturday</v>
      </c>
      <c r="AA1360" s="4" t="str">
        <f>TEXT(India_Data[[#This Row],[Order Date]],"MMMM")</f>
        <v>June</v>
      </c>
      <c r="AB1360" s="4">
        <v>45543</v>
      </c>
      <c r="AC1360" t="str">
        <f>IF(OR(India_Data[[#This Row],[Dayname]]="Sunday",India_Data[[#This Row],[Dayname]]="Saturday"),"Weekend","Weekday")</f>
        <v>Weekend</v>
      </c>
      <c r="AD1360">
        <f>WEEKDAY(India_Data[[#This Row],[Order Date]])</f>
        <v>7</v>
      </c>
      <c r="AE1360" t="str">
        <f>IF(OR(India_Data[[#This Row],[Column1]]=1,India_Data[[#This Row],[Column1]]=7),"Weekend","Weekday")</f>
        <v>Weekend</v>
      </c>
      <c r="AF1360" s="15">
        <f>WEEKDAY(India_Data[[#This Row],[Order Date]],2)</f>
        <v>6</v>
      </c>
      <c r="AG1360" s="15" t="str">
        <f>IF(India_Data[[#This Row],[Column3]]&gt;5,"Weekend","weekday")</f>
        <v>Weekend</v>
      </c>
    </row>
    <row r="1361" spans="1:33" x14ac:dyDescent="0.35">
      <c r="A1361" s="9">
        <v>1360</v>
      </c>
      <c r="B1361" s="7" t="s">
        <v>542</v>
      </c>
      <c r="C1361" s="7" t="s">
        <v>26</v>
      </c>
      <c r="D1361" s="7" t="s">
        <v>543</v>
      </c>
      <c r="E1361" s="7" t="s">
        <v>544</v>
      </c>
      <c r="F1361" s="7" t="s">
        <v>110</v>
      </c>
      <c r="G1361" s="7" t="s">
        <v>545</v>
      </c>
      <c r="H1361" s="7" t="s">
        <v>143</v>
      </c>
      <c r="I1361" s="7" t="s">
        <v>32</v>
      </c>
      <c r="J1361" s="7" t="s">
        <v>33</v>
      </c>
      <c r="K1361" s="7" t="s">
        <v>1192</v>
      </c>
      <c r="L1361" s="7" t="s">
        <v>35</v>
      </c>
      <c r="M1361" s="7" t="s">
        <v>98</v>
      </c>
      <c r="N1361" s="7" t="s">
        <v>1193</v>
      </c>
      <c r="O1361" s="7">
        <v>147.51</v>
      </c>
      <c r="P1361" s="7">
        <v>11</v>
      </c>
      <c r="Q1361" s="7">
        <v>39.6</v>
      </c>
      <c r="R1361" s="7">
        <v>2.16</v>
      </c>
      <c r="S1361" s="7" t="s">
        <v>38</v>
      </c>
      <c r="T1361" s="7">
        <v>304</v>
      </c>
      <c r="U1361" s="7" t="s">
        <v>206</v>
      </c>
      <c r="V1361" s="7" t="s">
        <v>207</v>
      </c>
      <c r="W1361" s="8" t="s">
        <v>58</v>
      </c>
      <c r="X1361" s="3">
        <v>44601</v>
      </c>
      <c r="Y1361" s="4" t="str">
        <f>TEXT(India_Data[[#This Row],[Order Date]],"YYYY")</f>
        <v>2022</v>
      </c>
      <c r="Z1361" s="4" t="str">
        <f>TEXT(India_Data[[#This Row],[Order Date]],"dddd")</f>
        <v>Wednesday</v>
      </c>
      <c r="AA1361" s="4" t="str">
        <f>TEXT(India_Data[[#This Row],[Order Date]],"MMMM")</f>
        <v>February</v>
      </c>
      <c r="AB1361" s="4">
        <v>44721</v>
      </c>
      <c r="AC1361" t="str">
        <f>IF(OR(India_Data[[#This Row],[Dayname]]="Sunday",India_Data[[#This Row],[Dayname]]="Saturday"),"Weekend","Weekday")</f>
        <v>Weekday</v>
      </c>
      <c r="AD1361">
        <f>WEEKDAY(India_Data[[#This Row],[Order Date]])</f>
        <v>4</v>
      </c>
      <c r="AE1361" t="str">
        <f>IF(OR(India_Data[[#This Row],[Column1]]=1,India_Data[[#This Row],[Column1]]=7),"Weekend","Weekday")</f>
        <v>Weekday</v>
      </c>
      <c r="AF1361" s="15">
        <f>WEEKDAY(India_Data[[#This Row],[Order Date]],2)</f>
        <v>3</v>
      </c>
      <c r="AG1361" s="15" t="str">
        <f>IF(India_Data[[#This Row],[Column3]]&gt;5,"Weekend","weekday")</f>
        <v>weekday</v>
      </c>
    </row>
    <row r="1362" spans="1:33" x14ac:dyDescent="0.35">
      <c r="A1362" s="9">
        <v>1361</v>
      </c>
      <c r="B1362" s="7" t="s">
        <v>566</v>
      </c>
      <c r="C1362" s="7" t="s">
        <v>26</v>
      </c>
      <c r="D1362" s="7" t="s">
        <v>567</v>
      </c>
      <c r="E1362" s="7" t="s">
        <v>568</v>
      </c>
      <c r="F1362" s="7" t="s">
        <v>110</v>
      </c>
      <c r="G1362" s="7" t="s">
        <v>260</v>
      </c>
      <c r="H1362" s="7" t="s">
        <v>260</v>
      </c>
      <c r="I1362" s="7" t="s">
        <v>32</v>
      </c>
      <c r="J1362" s="7" t="s">
        <v>33</v>
      </c>
      <c r="K1362" s="7" t="s">
        <v>1194</v>
      </c>
      <c r="L1362" s="7" t="s">
        <v>35</v>
      </c>
      <c r="M1362" s="7" t="s">
        <v>105</v>
      </c>
      <c r="N1362" s="7" t="s">
        <v>1195</v>
      </c>
      <c r="O1362" s="7">
        <v>105.6</v>
      </c>
      <c r="P1362" s="7">
        <v>5</v>
      </c>
      <c r="Q1362" s="7">
        <v>52.8</v>
      </c>
      <c r="R1362" s="7">
        <v>3.37</v>
      </c>
      <c r="S1362" s="7" t="s">
        <v>38</v>
      </c>
      <c r="T1362" s="7">
        <v>694</v>
      </c>
      <c r="U1362" s="7" t="s">
        <v>206</v>
      </c>
      <c r="V1362" s="7" t="s">
        <v>207</v>
      </c>
      <c r="W1362" s="8" t="s">
        <v>58</v>
      </c>
      <c r="X1362" s="3">
        <v>45241</v>
      </c>
      <c r="Y1362" s="4" t="str">
        <f>TEXT(India_Data[[#This Row],[Order Date]],"YYYY")</f>
        <v>2023</v>
      </c>
      <c r="Z1362" s="4" t="str">
        <f>TEXT(India_Data[[#This Row],[Order Date]],"dddd")</f>
        <v>Saturday</v>
      </c>
      <c r="AA1362" s="4" t="str">
        <f>TEXT(India_Data[[#This Row],[Order Date]],"MMMM")</f>
        <v>November</v>
      </c>
      <c r="AB1362" s="4">
        <v>45245</v>
      </c>
      <c r="AC1362" t="str">
        <f>IF(OR(India_Data[[#This Row],[Dayname]]="Sunday",India_Data[[#This Row],[Dayname]]="Saturday"),"Weekend","Weekday")</f>
        <v>Weekend</v>
      </c>
      <c r="AD1362">
        <f>WEEKDAY(India_Data[[#This Row],[Order Date]])</f>
        <v>7</v>
      </c>
      <c r="AE1362" t="str">
        <f>IF(OR(India_Data[[#This Row],[Column1]]=1,India_Data[[#This Row],[Column1]]=7),"Weekend","Weekday")</f>
        <v>Weekend</v>
      </c>
      <c r="AF1362" s="15">
        <f>WEEKDAY(India_Data[[#This Row],[Order Date]],2)</f>
        <v>6</v>
      </c>
      <c r="AG1362" s="15" t="str">
        <f>IF(India_Data[[#This Row],[Column3]]&gt;5,"Weekend","weekday")</f>
        <v>Weekend</v>
      </c>
    </row>
    <row r="1363" spans="1:33" x14ac:dyDescent="0.35">
      <c r="A1363" s="9">
        <v>1362</v>
      </c>
      <c r="B1363" s="7" t="s">
        <v>1196</v>
      </c>
      <c r="C1363" s="7" t="s">
        <v>26</v>
      </c>
      <c r="D1363" s="7" t="s">
        <v>1197</v>
      </c>
      <c r="E1363" s="7" t="s">
        <v>1198</v>
      </c>
      <c r="F1363" s="7" t="s">
        <v>110</v>
      </c>
      <c r="G1363" s="7" t="s">
        <v>164</v>
      </c>
      <c r="H1363" s="7" t="s">
        <v>165</v>
      </c>
      <c r="I1363" s="7" t="s">
        <v>32</v>
      </c>
      <c r="J1363" s="7" t="s">
        <v>47</v>
      </c>
      <c r="K1363" s="7" t="s">
        <v>1199</v>
      </c>
      <c r="L1363" s="7" t="s">
        <v>35</v>
      </c>
      <c r="M1363" s="7" t="s">
        <v>36</v>
      </c>
      <c r="N1363" s="7" t="s">
        <v>1200</v>
      </c>
      <c r="O1363" s="7">
        <v>55.35</v>
      </c>
      <c r="P1363" s="7">
        <v>5</v>
      </c>
      <c r="Q1363" s="7">
        <v>22.65</v>
      </c>
      <c r="R1363" s="7">
        <v>3.99</v>
      </c>
      <c r="S1363" s="7" t="s">
        <v>38</v>
      </c>
      <c r="T1363" s="7">
        <v>361</v>
      </c>
      <c r="U1363" s="7" t="s">
        <v>206</v>
      </c>
      <c r="V1363" s="7" t="s">
        <v>207</v>
      </c>
      <c r="W1363" s="8" t="s">
        <v>41</v>
      </c>
      <c r="X1363" s="3">
        <v>45605</v>
      </c>
      <c r="Y1363" s="4" t="str">
        <f>TEXT(India_Data[[#This Row],[Order Date]],"YYYY")</f>
        <v>2024</v>
      </c>
      <c r="Z1363" s="4" t="str">
        <f>TEXT(India_Data[[#This Row],[Order Date]],"dddd")</f>
        <v>Saturday</v>
      </c>
      <c r="AA1363" s="4" t="str">
        <f>TEXT(India_Data[[#This Row],[Order Date]],"MMMM")</f>
        <v>November</v>
      </c>
      <c r="AB1363" s="4">
        <v>45635</v>
      </c>
      <c r="AC1363" t="str">
        <f>IF(OR(India_Data[[#This Row],[Dayname]]="Sunday",India_Data[[#This Row],[Dayname]]="Saturday"),"Weekend","Weekday")</f>
        <v>Weekend</v>
      </c>
      <c r="AD1363">
        <f>WEEKDAY(India_Data[[#This Row],[Order Date]])</f>
        <v>7</v>
      </c>
      <c r="AE1363" t="str">
        <f>IF(OR(India_Data[[#This Row],[Column1]]=1,India_Data[[#This Row],[Column1]]=7),"Weekend","Weekday")</f>
        <v>Weekend</v>
      </c>
      <c r="AF1363" s="15">
        <f>WEEKDAY(India_Data[[#This Row],[Order Date]],2)</f>
        <v>6</v>
      </c>
      <c r="AG1363" s="15" t="str">
        <f>IF(India_Data[[#This Row],[Column3]]&gt;5,"Weekend","weekday")</f>
        <v>Weekend</v>
      </c>
    </row>
    <row r="1364" spans="1:33" x14ac:dyDescent="0.35">
      <c r="A1364" s="9">
        <v>1363</v>
      </c>
      <c r="B1364" s="7" t="s">
        <v>1201</v>
      </c>
      <c r="C1364" s="7" t="s">
        <v>26</v>
      </c>
      <c r="D1364" s="7" t="s">
        <v>1202</v>
      </c>
      <c r="E1364" s="7" t="s">
        <v>1203</v>
      </c>
      <c r="F1364" s="7" t="s">
        <v>110</v>
      </c>
      <c r="G1364" s="7" t="s">
        <v>702</v>
      </c>
      <c r="H1364" s="7" t="s">
        <v>252</v>
      </c>
      <c r="I1364" s="7" t="s">
        <v>32</v>
      </c>
      <c r="J1364" s="7" t="s">
        <v>47</v>
      </c>
      <c r="K1364" s="7" t="s">
        <v>1204</v>
      </c>
      <c r="L1364" s="7" t="s">
        <v>35</v>
      </c>
      <c r="M1364" s="7" t="s">
        <v>105</v>
      </c>
      <c r="N1364" s="7" t="s">
        <v>1205</v>
      </c>
      <c r="O1364" s="7">
        <v>53.52</v>
      </c>
      <c r="P1364" s="7">
        <v>4</v>
      </c>
      <c r="Q1364" s="7">
        <v>22.92</v>
      </c>
      <c r="R1364" s="7">
        <v>2.4500000000000002</v>
      </c>
      <c r="S1364" s="7" t="s">
        <v>38</v>
      </c>
      <c r="T1364" s="7">
        <v>307</v>
      </c>
      <c r="U1364" s="7" t="s">
        <v>206</v>
      </c>
      <c r="V1364" s="7" t="s">
        <v>221</v>
      </c>
      <c r="W1364" s="8" t="s">
        <v>41</v>
      </c>
      <c r="X1364" s="3">
        <v>45223</v>
      </c>
      <c r="Y1364" s="4" t="str">
        <f>TEXT(India_Data[[#This Row],[Order Date]],"YYYY")</f>
        <v>2023</v>
      </c>
      <c r="Z1364" s="4" t="str">
        <f>TEXT(India_Data[[#This Row],[Order Date]],"dddd")</f>
        <v>Tuesday</v>
      </c>
      <c r="AA1364" s="4" t="str">
        <f>TEXT(India_Data[[#This Row],[Order Date]],"MMMM")</f>
        <v>October</v>
      </c>
      <c r="AB1364" s="4">
        <v>45226</v>
      </c>
      <c r="AC1364" t="str">
        <f>IF(OR(India_Data[[#This Row],[Dayname]]="Sunday",India_Data[[#This Row],[Dayname]]="Saturday"),"Weekend","Weekday")</f>
        <v>Weekday</v>
      </c>
      <c r="AD1364">
        <f>WEEKDAY(India_Data[[#This Row],[Order Date]])</f>
        <v>3</v>
      </c>
      <c r="AE1364" t="str">
        <f>IF(OR(India_Data[[#This Row],[Column1]]=1,India_Data[[#This Row],[Column1]]=7),"Weekend","Weekday")</f>
        <v>Weekday</v>
      </c>
      <c r="AF1364" s="15">
        <f>WEEKDAY(India_Data[[#This Row],[Order Date]],2)</f>
        <v>2</v>
      </c>
      <c r="AG1364" s="15" t="str">
        <f>IF(India_Data[[#This Row],[Column3]]&gt;5,"Weekend","weekday")</f>
        <v>weekday</v>
      </c>
    </row>
    <row r="1365" spans="1:33" x14ac:dyDescent="0.35">
      <c r="A1365" s="9">
        <v>1364</v>
      </c>
      <c r="B1365" s="7" t="s">
        <v>542</v>
      </c>
      <c r="C1365" s="7" t="s">
        <v>26</v>
      </c>
      <c r="D1365" s="7" t="s">
        <v>543</v>
      </c>
      <c r="E1365" s="7" t="s">
        <v>544</v>
      </c>
      <c r="F1365" s="7" t="s">
        <v>110</v>
      </c>
      <c r="G1365" s="7" t="s">
        <v>545</v>
      </c>
      <c r="H1365" s="7" t="s">
        <v>143</v>
      </c>
      <c r="I1365" s="7" t="s">
        <v>32</v>
      </c>
      <c r="J1365" s="7" t="s">
        <v>33</v>
      </c>
      <c r="K1365" s="7" t="s">
        <v>546</v>
      </c>
      <c r="L1365" s="7" t="s">
        <v>35</v>
      </c>
      <c r="M1365" s="7" t="s">
        <v>98</v>
      </c>
      <c r="N1365" s="7" t="s">
        <v>547</v>
      </c>
      <c r="O1365" s="7">
        <v>38.880000000000003</v>
      </c>
      <c r="P1365" s="7">
        <v>3</v>
      </c>
      <c r="Q1365" s="7">
        <v>8.1</v>
      </c>
      <c r="R1365" s="7">
        <v>1.39</v>
      </c>
      <c r="S1365" s="7" t="s">
        <v>38</v>
      </c>
      <c r="T1365" s="7">
        <v>324</v>
      </c>
      <c r="U1365" s="7" t="s">
        <v>206</v>
      </c>
      <c r="V1365" s="7" t="s">
        <v>207</v>
      </c>
      <c r="W1365" s="8" t="s">
        <v>58</v>
      </c>
      <c r="X1365" s="3">
        <v>45526</v>
      </c>
      <c r="Y1365" s="4" t="str">
        <f>TEXT(India_Data[[#This Row],[Order Date]],"YYYY")</f>
        <v>2024</v>
      </c>
      <c r="Z1365" s="4" t="str">
        <f>TEXT(India_Data[[#This Row],[Order Date]],"dddd")</f>
        <v>Thursday</v>
      </c>
      <c r="AA1365" s="4" t="str">
        <f>TEXT(India_Data[[#This Row],[Order Date]],"MMMM")</f>
        <v>August</v>
      </c>
      <c r="AB1365" s="4">
        <v>45528</v>
      </c>
      <c r="AC1365" t="str">
        <f>IF(OR(India_Data[[#This Row],[Dayname]]="Sunday",India_Data[[#This Row],[Dayname]]="Saturday"),"Weekend","Weekday")</f>
        <v>Weekday</v>
      </c>
      <c r="AD1365">
        <f>WEEKDAY(India_Data[[#This Row],[Order Date]])</f>
        <v>5</v>
      </c>
      <c r="AE1365" t="str">
        <f>IF(OR(India_Data[[#This Row],[Column1]]=1,India_Data[[#This Row],[Column1]]=7),"Weekend","Weekday")</f>
        <v>Weekday</v>
      </c>
      <c r="AF1365" s="15">
        <f>WEEKDAY(India_Data[[#This Row],[Order Date]],2)</f>
        <v>4</v>
      </c>
      <c r="AG1365" s="15" t="str">
        <f>IF(India_Data[[#This Row],[Column3]]&gt;5,"Weekend","weekday")</f>
        <v>weekday</v>
      </c>
    </row>
    <row r="1366" spans="1:33" x14ac:dyDescent="0.35">
      <c r="A1366" s="9">
        <v>1365</v>
      </c>
      <c r="B1366" s="7" t="s">
        <v>1206</v>
      </c>
      <c r="C1366" s="7" t="s">
        <v>26</v>
      </c>
      <c r="D1366" s="7" t="s">
        <v>162</v>
      </c>
      <c r="E1366" s="7" t="s">
        <v>163</v>
      </c>
      <c r="F1366" s="7" t="s">
        <v>110</v>
      </c>
      <c r="G1366" s="7" t="s">
        <v>123</v>
      </c>
      <c r="H1366" s="7" t="s">
        <v>124</v>
      </c>
      <c r="I1366" s="7" t="s">
        <v>32</v>
      </c>
      <c r="J1366" s="7" t="s">
        <v>47</v>
      </c>
      <c r="K1366" s="7" t="s">
        <v>1207</v>
      </c>
      <c r="L1366" s="7" t="s">
        <v>35</v>
      </c>
      <c r="M1366" s="7" t="s">
        <v>36</v>
      </c>
      <c r="N1366" s="7" t="s">
        <v>1208</v>
      </c>
      <c r="O1366" s="7">
        <v>4.8899999999999997</v>
      </c>
      <c r="P1366" s="7">
        <v>1</v>
      </c>
      <c r="Q1366" s="7">
        <v>1.71</v>
      </c>
      <c r="R1366" s="7">
        <v>0.47</v>
      </c>
      <c r="S1366" s="7" t="s">
        <v>38</v>
      </c>
      <c r="T1366" s="7">
        <v>128</v>
      </c>
      <c r="U1366" s="7" t="s">
        <v>206</v>
      </c>
      <c r="V1366" s="7" t="s">
        <v>214</v>
      </c>
      <c r="W1366" s="8" t="s">
        <v>58</v>
      </c>
      <c r="X1366" s="3">
        <v>44870</v>
      </c>
      <c r="Y1366" s="4" t="str">
        <f>TEXT(India_Data[[#This Row],[Order Date]],"YYYY")</f>
        <v>2022</v>
      </c>
      <c r="Z1366" s="4" t="str">
        <f>TEXT(India_Data[[#This Row],[Order Date]],"dddd")</f>
        <v>Saturday</v>
      </c>
      <c r="AA1366" s="4" t="str">
        <f>TEXT(India_Data[[#This Row],[Order Date]],"MMMM")</f>
        <v>November</v>
      </c>
      <c r="AB1366" s="4">
        <v>44697</v>
      </c>
      <c r="AC1366" t="str">
        <f>IF(OR(India_Data[[#This Row],[Dayname]]="Sunday",India_Data[[#This Row],[Dayname]]="Saturday"),"Weekend","Weekday")</f>
        <v>Weekend</v>
      </c>
      <c r="AD1366">
        <f>WEEKDAY(India_Data[[#This Row],[Order Date]])</f>
        <v>7</v>
      </c>
      <c r="AE1366" t="str">
        <f>IF(OR(India_Data[[#This Row],[Column1]]=1,India_Data[[#This Row],[Column1]]=7),"Weekend","Weekday")</f>
        <v>Weekend</v>
      </c>
      <c r="AF1366" s="15">
        <f>WEEKDAY(India_Data[[#This Row],[Order Date]],2)</f>
        <v>6</v>
      </c>
      <c r="AG1366" s="15" t="str">
        <f>IF(India_Data[[#This Row],[Column3]]&gt;5,"Weekend","weekday")</f>
        <v>Weekend</v>
      </c>
    </row>
    <row r="1367" spans="1:33" x14ac:dyDescent="0.35">
      <c r="A1367" s="9">
        <v>1366</v>
      </c>
      <c r="B1367" s="7" t="s">
        <v>508</v>
      </c>
      <c r="C1367" s="7" t="s">
        <v>26</v>
      </c>
      <c r="D1367" s="7" t="s">
        <v>509</v>
      </c>
      <c r="E1367" s="7" t="s">
        <v>510</v>
      </c>
      <c r="F1367" s="7" t="s">
        <v>110</v>
      </c>
      <c r="G1367" s="7" t="s">
        <v>511</v>
      </c>
      <c r="H1367" s="7" t="s">
        <v>512</v>
      </c>
      <c r="I1367" s="7" t="s">
        <v>32</v>
      </c>
      <c r="J1367" s="7" t="s">
        <v>180</v>
      </c>
      <c r="K1367" s="7" t="s">
        <v>921</v>
      </c>
      <c r="L1367" s="7" t="s">
        <v>35</v>
      </c>
      <c r="M1367" s="7" t="s">
        <v>84</v>
      </c>
      <c r="N1367" s="7" t="s">
        <v>922</v>
      </c>
      <c r="O1367" s="7">
        <v>21.78</v>
      </c>
      <c r="P1367" s="7">
        <v>2</v>
      </c>
      <c r="Q1367" s="7">
        <v>10.86</v>
      </c>
      <c r="R1367" s="7">
        <v>2.78</v>
      </c>
      <c r="S1367" s="7" t="s">
        <v>38</v>
      </c>
      <c r="T1367" s="7">
        <v>115</v>
      </c>
      <c r="U1367" s="7" t="s">
        <v>206</v>
      </c>
      <c r="V1367" s="7" t="s">
        <v>228</v>
      </c>
      <c r="W1367" s="8" t="s">
        <v>41</v>
      </c>
      <c r="X1367" s="3">
        <v>45040</v>
      </c>
      <c r="Y1367" s="4" t="str">
        <f>TEXT(India_Data[[#This Row],[Order Date]],"YYYY")</f>
        <v>2023</v>
      </c>
      <c r="Z1367" s="4" t="str">
        <f>TEXT(India_Data[[#This Row],[Order Date]],"dddd")</f>
        <v>Monday</v>
      </c>
      <c r="AA1367" s="4" t="str">
        <f>TEXT(India_Data[[#This Row],[Order Date]],"MMMM")</f>
        <v>April</v>
      </c>
      <c r="AB1367" s="4">
        <v>45042</v>
      </c>
      <c r="AC1367" t="str">
        <f>IF(OR(India_Data[[#This Row],[Dayname]]="Sunday",India_Data[[#This Row],[Dayname]]="Saturday"),"Weekend","Weekday")</f>
        <v>Weekday</v>
      </c>
      <c r="AD1367">
        <f>WEEKDAY(India_Data[[#This Row],[Order Date]])</f>
        <v>2</v>
      </c>
      <c r="AE1367" t="str">
        <f>IF(OR(India_Data[[#This Row],[Column1]]=1,India_Data[[#This Row],[Column1]]=7),"Weekend","Weekday")</f>
        <v>Weekday</v>
      </c>
      <c r="AF1367" s="15">
        <f>WEEKDAY(India_Data[[#This Row],[Order Date]],2)</f>
        <v>1</v>
      </c>
      <c r="AG1367" s="15" t="str">
        <f>IF(India_Data[[#This Row],[Column3]]&gt;5,"Weekend","weekday")</f>
        <v>weekday</v>
      </c>
    </row>
    <row r="1368" spans="1:33" x14ac:dyDescent="0.35">
      <c r="A1368" s="9">
        <v>1367</v>
      </c>
      <c r="B1368" s="7" t="s">
        <v>923</v>
      </c>
      <c r="C1368" s="7" t="s">
        <v>26</v>
      </c>
      <c r="D1368" s="7" t="s">
        <v>924</v>
      </c>
      <c r="E1368" s="7" t="s">
        <v>925</v>
      </c>
      <c r="F1368" s="7" t="s">
        <v>110</v>
      </c>
      <c r="G1368" s="7" t="s">
        <v>404</v>
      </c>
      <c r="H1368" s="7" t="s">
        <v>405</v>
      </c>
      <c r="I1368" s="7" t="s">
        <v>32</v>
      </c>
      <c r="J1368" s="7" t="s">
        <v>180</v>
      </c>
      <c r="K1368" s="7" t="s">
        <v>926</v>
      </c>
      <c r="L1368" s="7" t="s">
        <v>35</v>
      </c>
      <c r="M1368" s="7" t="s">
        <v>145</v>
      </c>
      <c r="N1368" s="7" t="s">
        <v>927</v>
      </c>
      <c r="O1368" s="7">
        <v>112.92</v>
      </c>
      <c r="P1368" s="7">
        <v>2</v>
      </c>
      <c r="Q1368" s="7">
        <v>14.64</v>
      </c>
      <c r="R1368" s="7">
        <v>10.73</v>
      </c>
      <c r="S1368" s="7" t="s">
        <v>38</v>
      </c>
      <c r="T1368" s="7">
        <v>576</v>
      </c>
      <c r="U1368" s="7" t="s">
        <v>206</v>
      </c>
      <c r="V1368" s="7" t="s">
        <v>228</v>
      </c>
      <c r="W1368" s="8" t="s">
        <v>58</v>
      </c>
      <c r="X1368" s="3">
        <v>44574</v>
      </c>
      <c r="Y1368" s="4" t="str">
        <f>TEXT(India_Data[[#This Row],[Order Date]],"YYYY")</f>
        <v>2022</v>
      </c>
      <c r="Z1368" s="4" t="str">
        <f>TEXT(India_Data[[#This Row],[Order Date]],"dddd")</f>
        <v>Thursday</v>
      </c>
      <c r="AA1368" s="4" t="str">
        <f>TEXT(India_Data[[#This Row],[Order Date]],"MMMM")</f>
        <v>January</v>
      </c>
      <c r="AB1368" s="4">
        <v>44577</v>
      </c>
      <c r="AC1368" t="str">
        <f>IF(OR(India_Data[[#This Row],[Dayname]]="Sunday",India_Data[[#This Row],[Dayname]]="Saturday"),"Weekend","Weekday")</f>
        <v>Weekday</v>
      </c>
      <c r="AD1368">
        <f>WEEKDAY(India_Data[[#This Row],[Order Date]])</f>
        <v>5</v>
      </c>
      <c r="AE1368" t="str">
        <f>IF(OR(India_Data[[#This Row],[Column1]]=1,India_Data[[#This Row],[Column1]]=7),"Weekend","Weekday")</f>
        <v>Weekday</v>
      </c>
      <c r="AF1368" s="15">
        <f>WEEKDAY(India_Data[[#This Row],[Order Date]],2)</f>
        <v>4</v>
      </c>
      <c r="AG1368" s="15" t="str">
        <f>IF(India_Data[[#This Row],[Column3]]&gt;5,"Weekend","weekday")</f>
        <v>weekday</v>
      </c>
    </row>
    <row r="1369" spans="1:33" x14ac:dyDescent="0.35">
      <c r="A1369" s="9">
        <v>1368</v>
      </c>
      <c r="B1369" s="7" t="s">
        <v>928</v>
      </c>
      <c r="C1369" s="7" t="s">
        <v>26</v>
      </c>
      <c r="D1369" s="7" t="s">
        <v>929</v>
      </c>
      <c r="E1369" s="7" t="s">
        <v>930</v>
      </c>
      <c r="F1369" s="7" t="s">
        <v>171</v>
      </c>
      <c r="G1369" s="7" t="s">
        <v>74</v>
      </c>
      <c r="H1369" s="7" t="s">
        <v>179</v>
      </c>
      <c r="I1369" s="7" t="s">
        <v>32</v>
      </c>
      <c r="J1369" s="7" t="s">
        <v>180</v>
      </c>
      <c r="K1369" s="7" t="s">
        <v>931</v>
      </c>
      <c r="L1369" s="7" t="s">
        <v>35</v>
      </c>
      <c r="M1369" s="7" t="s">
        <v>76</v>
      </c>
      <c r="N1369" s="7" t="s">
        <v>932</v>
      </c>
      <c r="O1369" s="7">
        <v>54</v>
      </c>
      <c r="P1369" s="7">
        <v>2</v>
      </c>
      <c r="Q1369" s="7">
        <v>18.36</v>
      </c>
      <c r="R1369" s="7">
        <v>3.92</v>
      </c>
      <c r="S1369" s="7" t="s">
        <v>38</v>
      </c>
      <c r="T1369" s="7">
        <v>670</v>
      </c>
      <c r="U1369" s="7" t="s">
        <v>206</v>
      </c>
      <c r="V1369" s="7" t="s">
        <v>214</v>
      </c>
      <c r="W1369" s="8" t="s">
        <v>58</v>
      </c>
      <c r="X1369" s="3">
        <v>44824</v>
      </c>
      <c r="Y1369" s="4" t="str">
        <f>TEXT(India_Data[[#This Row],[Order Date]],"YYYY")</f>
        <v>2022</v>
      </c>
      <c r="Z1369" s="4" t="str">
        <f>TEXT(India_Data[[#This Row],[Order Date]],"dddd")</f>
        <v>Tuesday</v>
      </c>
      <c r="AA1369" s="4" t="str">
        <f>TEXT(India_Data[[#This Row],[Order Date]],"MMMM")</f>
        <v>September</v>
      </c>
      <c r="AB1369" s="4">
        <v>44829</v>
      </c>
      <c r="AC1369" t="str">
        <f>IF(OR(India_Data[[#This Row],[Dayname]]="Sunday",India_Data[[#This Row],[Dayname]]="Saturday"),"Weekend","Weekday")</f>
        <v>Weekday</v>
      </c>
      <c r="AD1369">
        <f>WEEKDAY(India_Data[[#This Row],[Order Date]])</f>
        <v>3</v>
      </c>
      <c r="AE1369" t="str">
        <f>IF(OR(India_Data[[#This Row],[Column1]]=1,India_Data[[#This Row],[Column1]]=7),"Weekend","Weekday")</f>
        <v>Weekday</v>
      </c>
      <c r="AF1369" s="15">
        <f>WEEKDAY(India_Data[[#This Row],[Order Date]],2)</f>
        <v>2</v>
      </c>
      <c r="AG1369" s="15" t="str">
        <f>IF(India_Data[[#This Row],[Column3]]&gt;5,"Weekend","weekday")</f>
        <v>weekday</v>
      </c>
    </row>
    <row r="1370" spans="1:33" x14ac:dyDescent="0.35">
      <c r="A1370" s="9">
        <v>1369</v>
      </c>
      <c r="B1370" s="7" t="s">
        <v>933</v>
      </c>
      <c r="C1370" s="7" t="s">
        <v>26</v>
      </c>
      <c r="D1370" s="7" t="s">
        <v>934</v>
      </c>
      <c r="E1370" s="7" t="s">
        <v>935</v>
      </c>
      <c r="F1370" s="7" t="s">
        <v>171</v>
      </c>
      <c r="G1370" s="7" t="s">
        <v>45</v>
      </c>
      <c r="H1370" s="7" t="s">
        <v>46</v>
      </c>
      <c r="I1370" s="7" t="s">
        <v>32</v>
      </c>
      <c r="J1370" s="7" t="s">
        <v>47</v>
      </c>
      <c r="K1370" s="7" t="s">
        <v>936</v>
      </c>
      <c r="L1370" s="7" t="s">
        <v>35</v>
      </c>
      <c r="M1370" s="7" t="s">
        <v>84</v>
      </c>
      <c r="N1370" s="7" t="s">
        <v>937</v>
      </c>
      <c r="O1370" s="7">
        <v>21</v>
      </c>
      <c r="P1370" s="7">
        <v>2</v>
      </c>
      <c r="Q1370" s="7">
        <v>9</v>
      </c>
      <c r="R1370" s="7">
        <v>1.97</v>
      </c>
      <c r="S1370" s="7" t="s">
        <v>38</v>
      </c>
      <c r="T1370" s="7">
        <v>429</v>
      </c>
      <c r="U1370" s="7" t="s">
        <v>206</v>
      </c>
      <c r="V1370" s="7" t="s">
        <v>228</v>
      </c>
      <c r="W1370" s="8" t="s">
        <v>41</v>
      </c>
      <c r="X1370" s="3">
        <v>45063</v>
      </c>
      <c r="Y1370" s="4" t="str">
        <f>TEXT(India_Data[[#This Row],[Order Date]],"YYYY")</f>
        <v>2023</v>
      </c>
      <c r="Z1370" s="4" t="str">
        <f>TEXT(India_Data[[#This Row],[Order Date]],"dddd")</f>
        <v>Wednesday</v>
      </c>
      <c r="AA1370" s="4" t="str">
        <f>TEXT(India_Data[[#This Row],[Order Date]],"MMMM")</f>
        <v>May</v>
      </c>
      <c r="AB1370" s="4">
        <v>45063</v>
      </c>
      <c r="AC1370" t="str">
        <f>IF(OR(India_Data[[#This Row],[Dayname]]="Sunday",India_Data[[#This Row],[Dayname]]="Saturday"),"Weekend","Weekday")</f>
        <v>Weekday</v>
      </c>
      <c r="AD1370">
        <f>WEEKDAY(India_Data[[#This Row],[Order Date]])</f>
        <v>4</v>
      </c>
      <c r="AE1370" t="str">
        <f>IF(OR(India_Data[[#This Row],[Column1]]=1,India_Data[[#This Row],[Column1]]=7),"Weekend","Weekday")</f>
        <v>Weekday</v>
      </c>
      <c r="AF1370" s="15">
        <f>WEEKDAY(India_Data[[#This Row],[Order Date]],2)</f>
        <v>3</v>
      </c>
      <c r="AG1370" s="15" t="str">
        <f>IF(India_Data[[#This Row],[Column3]]&gt;5,"Weekend","weekday")</f>
        <v>weekday</v>
      </c>
    </row>
    <row r="1371" spans="1:33" x14ac:dyDescent="0.35">
      <c r="A1371" s="9">
        <v>1370</v>
      </c>
      <c r="B1371" s="7" t="s">
        <v>548</v>
      </c>
      <c r="C1371" s="7" t="s">
        <v>26</v>
      </c>
      <c r="D1371" s="7" t="s">
        <v>549</v>
      </c>
      <c r="E1371" s="7" t="s">
        <v>550</v>
      </c>
      <c r="F1371" s="7" t="s">
        <v>171</v>
      </c>
      <c r="G1371" s="7" t="s">
        <v>96</v>
      </c>
      <c r="H1371" s="7" t="s">
        <v>31</v>
      </c>
      <c r="I1371" s="7" t="s">
        <v>32</v>
      </c>
      <c r="J1371" s="7" t="s">
        <v>33</v>
      </c>
      <c r="K1371" s="7" t="s">
        <v>551</v>
      </c>
      <c r="L1371" s="7" t="s">
        <v>35</v>
      </c>
      <c r="M1371" s="7" t="s">
        <v>36</v>
      </c>
      <c r="N1371" s="7" t="s">
        <v>552</v>
      </c>
      <c r="O1371" s="7">
        <v>147.96</v>
      </c>
      <c r="P1371" s="7">
        <v>3</v>
      </c>
      <c r="Q1371" s="7">
        <v>47.34</v>
      </c>
      <c r="R1371" s="7">
        <v>10.41</v>
      </c>
      <c r="S1371" s="7" t="s">
        <v>38</v>
      </c>
      <c r="T1371" s="7">
        <v>65</v>
      </c>
      <c r="U1371" s="7" t="s">
        <v>206</v>
      </c>
      <c r="V1371" s="7" t="s">
        <v>228</v>
      </c>
      <c r="W1371" s="8" t="s">
        <v>41</v>
      </c>
      <c r="X1371" s="3">
        <v>45228</v>
      </c>
      <c r="Y1371" s="4" t="str">
        <f>TEXT(India_Data[[#This Row],[Order Date]],"YYYY")</f>
        <v>2023</v>
      </c>
      <c r="Z1371" s="4" t="str">
        <f>TEXT(India_Data[[#This Row],[Order Date]],"dddd")</f>
        <v>Sunday</v>
      </c>
      <c r="AA1371" s="4" t="str">
        <f>TEXT(India_Data[[#This Row],[Order Date]],"MMMM")</f>
        <v>October</v>
      </c>
      <c r="AB1371" s="4">
        <v>44996</v>
      </c>
      <c r="AC1371" t="str">
        <f>IF(OR(India_Data[[#This Row],[Dayname]]="Sunday",India_Data[[#This Row],[Dayname]]="Saturday"),"Weekend","Weekday")</f>
        <v>Weekend</v>
      </c>
      <c r="AD1371">
        <f>WEEKDAY(India_Data[[#This Row],[Order Date]])</f>
        <v>1</v>
      </c>
      <c r="AE1371" t="str">
        <f>IF(OR(India_Data[[#This Row],[Column1]]=1,India_Data[[#This Row],[Column1]]=7),"Weekend","Weekday")</f>
        <v>Weekend</v>
      </c>
      <c r="AF1371" s="15">
        <f>WEEKDAY(India_Data[[#This Row],[Order Date]],2)</f>
        <v>7</v>
      </c>
      <c r="AG1371" s="15" t="str">
        <f>IF(India_Data[[#This Row],[Column3]]&gt;5,"Weekend","weekday")</f>
        <v>Weekend</v>
      </c>
    </row>
    <row r="1372" spans="1:33" x14ac:dyDescent="0.35">
      <c r="A1372" s="9">
        <v>1371</v>
      </c>
      <c r="B1372" s="7" t="s">
        <v>933</v>
      </c>
      <c r="C1372" s="7" t="s">
        <v>26</v>
      </c>
      <c r="D1372" s="7" t="s">
        <v>934</v>
      </c>
      <c r="E1372" s="7" t="s">
        <v>935</v>
      </c>
      <c r="F1372" s="7" t="s">
        <v>171</v>
      </c>
      <c r="G1372" s="7" t="s">
        <v>45</v>
      </c>
      <c r="H1372" s="7" t="s">
        <v>46</v>
      </c>
      <c r="I1372" s="7" t="s">
        <v>32</v>
      </c>
      <c r="J1372" s="7" t="s">
        <v>47</v>
      </c>
      <c r="K1372" s="7" t="s">
        <v>1209</v>
      </c>
      <c r="L1372" s="7" t="s">
        <v>35</v>
      </c>
      <c r="M1372" s="7" t="s">
        <v>98</v>
      </c>
      <c r="N1372" s="7" t="s">
        <v>1210</v>
      </c>
      <c r="O1372" s="7">
        <v>64.44</v>
      </c>
      <c r="P1372" s="7">
        <v>4</v>
      </c>
      <c r="Q1372" s="7">
        <v>7.08</v>
      </c>
      <c r="R1372" s="7">
        <v>1.1200000000000001</v>
      </c>
      <c r="S1372" s="7" t="s">
        <v>38</v>
      </c>
      <c r="T1372" s="7">
        <v>550</v>
      </c>
      <c r="U1372" s="7" t="s">
        <v>206</v>
      </c>
      <c r="V1372" s="7" t="s">
        <v>207</v>
      </c>
      <c r="W1372" s="8" t="s">
        <v>58</v>
      </c>
      <c r="X1372" s="3">
        <v>45561</v>
      </c>
      <c r="Y1372" s="4" t="str">
        <f>TEXT(India_Data[[#This Row],[Order Date]],"YYYY")</f>
        <v>2024</v>
      </c>
      <c r="Z1372" s="4" t="str">
        <f>TEXT(India_Data[[#This Row],[Order Date]],"dddd")</f>
        <v>Thursday</v>
      </c>
      <c r="AA1372" s="4" t="str">
        <f>TEXT(India_Data[[#This Row],[Order Date]],"MMMM")</f>
        <v>September</v>
      </c>
      <c r="AB1372" s="4">
        <v>45563</v>
      </c>
      <c r="AC1372" t="str">
        <f>IF(OR(India_Data[[#This Row],[Dayname]]="Sunday",India_Data[[#This Row],[Dayname]]="Saturday"),"Weekend","Weekday")</f>
        <v>Weekday</v>
      </c>
      <c r="AD1372">
        <f>WEEKDAY(India_Data[[#This Row],[Order Date]])</f>
        <v>5</v>
      </c>
      <c r="AE1372" t="str">
        <f>IF(OR(India_Data[[#This Row],[Column1]]=1,India_Data[[#This Row],[Column1]]=7),"Weekend","Weekday")</f>
        <v>Weekday</v>
      </c>
      <c r="AF1372" s="15">
        <f>WEEKDAY(India_Data[[#This Row],[Order Date]],2)</f>
        <v>4</v>
      </c>
      <c r="AG1372" s="15" t="str">
        <f>IF(India_Data[[#This Row],[Column3]]&gt;5,"Weekend","weekday")</f>
        <v>weekday</v>
      </c>
    </row>
    <row r="1373" spans="1:33" x14ac:dyDescent="0.35">
      <c r="A1373" s="9">
        <v>1372</v>
      </c>
      <c r="B1373" s="7" t="s">
        <v>1211</v>
      </c>
      <c r="C1373" s="7" t="s">
        <v>26</v>
      </c>
      <c r="D1373" s="7" t="s">
        <v>1212</v>
      </c>
      <c r="E1373" s="7" t="s">
        <v>1213</v>
      </c>
      <c r="F1373" s="7" t="s">
        <v>171</v>
      </c>
      <c r="G1373" s="7" t="s">
        <v>500</v>
      </c>
      <c r="H1373" s="7" t="s">
        <v>53</v>
      </c>
      <c r="I1373" s="7" t="s">
        <v>32</v>
      </c>
      <c r="J1373" s="7" t="s">
        <v>54</v>
      </c>
      <c r="K1373" s="7" t="s">
        <v>1214</v>
      </c>
      <c r="L1373" s="7" t="s">
        <v>35</v>
      </c>
      <c r="M1373" s="7" t="s">
        <v>91</v>
      </c>
      <c r="N1373" s="7" t="s">
        <v>1215</v>
      </c>
      <c r="O1373" s="7">
        <v>63.54</v>
      </c>
      <c r="P1373" s="7">
        <v>6</v>
      </c>
      <c r="Q1373" s="7">
        <v>13.32</v>
      </c>
      <c r="R1373" s="7">
        <v>4.3899999999999997</v>
      </c>
      <c r="S1373" s="7" t="s">
        <v>38</v>
      </c>
      <c r="T1373" s="7">
        <v>354</v>
      </c>
      <c r="U1373" s="7" t="s">
        <v>206</v>
      </c>
      <c r="V1373" s="7" t="s">
        <v>221</v>
      </c>
      <c r="W1373" s="8" t="s">
        <v>58</v>
      </c>
      <c r="X1373" s="3">
        <v>45515</v>
      </c>
      <c r="Y1373" s="4" t="str">
        <f>TEXT(India_Data[[#This Row],[Order Date]],"YYYY")</f>
        <v>2024</v>
      </c>
      <c r="Z1373" s="4" t="str">
        <f>TEXT(India_Data[[#This Row],[Order Date]],"dddd")</f>
        <v>Sunday</v>
      </c>
      <c r="AA1373" s="4" t="str">
        <f>TEXT(India_Data[[#This Row],[Order Date]],"MMMM")</f>
        <v>August</v>
      </c>
      <c r="AB1373" s="4">
        <v>45576</v>
      </c>
      <c r="AC1373" t="str">
        <f>IF(OR(India_Data[[#This Row],[Dayname]]="Sunday",India_Data[[#This Row],[Dayname]]="Saturday"),"Weekend","Weekday")</f>
        <v>Weekend</v>
      </c>
      <c r="AD1373">
        <f>WEEKDAY(India_Data[[#This Row],[Order Date]])</f>
        <v>1</v>
      </c>
      <c r="AE1373" t="str">
        <f>IF(OR(India_Data[[#This Row],[Column1]]=1,India_Data[[#This Row],[Column1]]=7),"Weekend","Weekday")</f>
        <v>Weekend</v>
      </c>
      <c r="AF1373" s="15">
        <f>WEEKDAY(India_Data[[#This Row],[Order Date]],2)</f>
        <v>7</v>
      </c>
      <c r="AG1373" s="15" t="str">
        <f>IF(India_Data[[#This Row],[Column3]]&gt;5,"Weekend","weekday")</f>
        <v>Weekend</v>
      </c>
    </row>
    <row r="1374" spans="1:33" x14ac:dyDescent="0.35">
      <c r="A1374" s="9">
        <v>1373</v>
      </c>
      <c r="B1374" s="7" t="s">
        <v>1216</v>
      </c>
      <c r="C1374" s="7" t="s">
        <v>26</v>
      </c>
      <c r="D1374" s="7" t="s">
        <v>1217</v>
      </c>
      <c r="E1374" s="7" t="s">
        <v>1218</v>
      </c>
      <c r="F1374" s="7" t="s">
        <v>171</v>
      </c>
      <c r="G1374" s="7" t="s">
        <v>273</v>
      </c>
      <c r="H1374" s="7" t="s">
        <v>179</v>
      </c>
      <c r="I1374" s="7" t="s">
        <v>32</v>
      </c>
      <c r="J1374" s="7" t="s">
        <v>180</v>
      </c>
      <c r="K1374" s="7" t="s">
        <v>1219</v>
      </c>
      <c r="L1374" s="7" t="s">
        <v>35</v>
      </c>
      <c r="M1374" s="7" t="s">
        <v>76</v>
      </c>
      <c r="N1374" s="7" t="s">
        <v>1220</v>
      </c>
      <c r="O1374" s="7">
        <v>169.29</v>
      </c>
      <c r="P1374" s="7">
        <v>9</v>
      </c>
      <c r="Q1374" s="7">
        <v>65.88</v>
      </c>
      <c r="R1374" s="7">
        <v>12.46</v>
      </c>
      <c r="S1374" s="7" t="s">
        <v>38</v>
      </c>
      <c r="T1374" s="7">
        <v>710</v>
      </c>
      <c r="U1374" s="7" t="s">
        <v>206</v>
      </c>
      <c r="V1374" s="7" t="s">
        <v>207</v>
      </c>
      <c r="W1374" s="8" t="s">
        <v>58</v>
      </c>
      <c r="X1374" s="3">
        <v>45226</v>
      </c>
      <c r="Y1374" s="4" t="str">
        <f>TEXT(India_Data[[#This Row],[Order Date]],"YYYY")</f>
        <v>2023</v>
      </c>
      <c r="Z1374" s="4" t="str">
        <f>TEXT(India_Data[[#This Row],[Order Date]],"dddd")</f>
        <v>Friday</v>
      </c>
      <c r="AA1374" s="4" t="str">
        <f>TEXT(India_Data[[#This Row],[Order Date]],"MMMM")</f>
        <v>October</v>
      </c>
      <c r="AB1374" s="4">
        <v>45228</v>
      </c>
      <c r="AC1374" t="str">
        <f>IF(OR(India_Data[[#This Row],[Dayname]]="Sunday",India_Data[[#This Row],[Dayname]]="Saturday"),"Weekend","Weekday")</f>
        <v>Weekday</v>
      </c>
      <c r="AD1374">
        <f>WEEKDAY(India_Data[[#This Row],[Order Date]])</f>
        <v>6</v>
      </c>
      <c r="AE1374" t="str">
        <f>IF(OR(India_Data[[#This Row],[Column1]]=1,India_Data[[#This Row],[Column1]]=7),"Weekend","Weekday")</f>
        <v>Weekday</v>
      </c>
      <c r="AF1374" s="15">
        <f>WEEKDAY(India_Data[[#This Row],[Order Date]],2)</f>
        <v>5</v>
      </c>
      <c r="AG1374" s="15" t="str">
        <f>IF(India_Data[[#This Row],[Column3]]&gt;5,"Weekend","weekday")</f>
        <v>weekday</v>
      </c>
    </row>
    <row r="1375" spans="1:33" x14ac:dyDescent="0.35">
      <c r="A1375" s="9">
        <v>1374</v>
      </c>
      <c r="B1375" s="7" t="s">
        <v>2728</v>
      </c>
      <c r="C1375" s="7" t="s">
        <v>26</v>
      </c>
      <c r="D1375" s="7" t="s">
        <v>947</v>
      </c>
      <c r="E1375" s="7" t="s">
        <v>948</v>
      </c>
      <c r="F1375" s="7" t="s">
        <v>110</v>
      </c>
      <c r="G1375" s="7" t="s">
        <v>291</v>
      </c>
      <c r="H1375" s="7" t="s">
        <v>63</v>
      </c>
      <c r="I1375" s="7" t="s">
        <v>32</v>
      </c>
      <c r="J1375" s="7" t="s">
        <v>54</v>
      </c>
      <c r="K1375" s="7" t="s">
        <v>2729</v>
      </c>
      <c r="L1375" s="7" t="s">
        <v>35</v>
      </c>
      <c r="M1375" s="7" t="s">
        <v>159</v>
      </c>
      <c r="N1375" s="7" t="s">
        <v>2730</v>
      </c>
      <c r="O1375" s="7">
        <v>22.2</v>
      </c>
      <c r="P1375" s="7">
        <v>4</v>
      </c>
      <c r="Q1375" s="7">
        <v>-14.28</v>
      </c>
      <c r="R1375" s="7">
        <v>2.37</v>
      </c>
      <c r="S1375" s="7" t="s">
        <v>2337</v>
      </c>
      <c r="T1375" s="7">
        <v>661</v>
      </c>
      <c r="U1375" s="7" t="s">
        <v>206</v>
      </c>
      <c r="V1375" s="7" t="s">
        <v>221</v>
      </c>
      <c r="W1375" s="8" t="s">
        <v>41</v>
      </c>
      <c r="X1375" s="3">
        <v>44461</v>
      </c>
      <c r="Y1375" s="4" t="str">
        <f>TEXT(India_Data[[#This Row],[Order Date]],"YYYY")</f>
        <v>2021</v>
      </c>
      <c r="Z1375" s="4" t="str">
        <f>TEXT(India_Data[[#This Row],[Order Date]],"dddd")</f>
        <v>Wednesday</v>
      </c>
      <c r="AA1375" s="4" t="str">
        <f>TEXT(India_Data[[#This Row],[Order Date]],"MMMM")</f>
        <v>September</v>
      </c>
      <c r="AB1375" s="4">
        <v>44466</v>
      </c>
      <c r="AC1375" t="str">
        <f>IF(OR(India_Data[[#This Row],[Dayname]]="Sunday",India_Data[[#This Row],[Dayname]]="Saturday"),"Weekend","Weekday")</f>
        <v>Weekday</v>
      </c>
      <c r="AD1375">
        <f>WEEKDAY(India_Data[[#This Row],[Order Date]])</f>
        <v>4</v>
      </c>
      <c r="AE1375" t="str">
        <f>IF(OR(India_Data[[#This Row],[Column1]]=1,India_Data[[#This Row],[Column1]]=7),"Weekend","Weekday")</f>
        <v>Weekday</v>
      </c>
      <c r="AF1375" s="15">
        <f>WEEKDAY(India_Data[[#This Row],[Order Date]],2)</f>
        <v>3</v>
      </c>
      <c r="AG1375" s="15" t="str">
        <f>IF(India_Data[[#This Row],[Column3]]&gt;5,"Weekend","weekday")</f>
        <v>weekday</v>
      </c>
    </row>
    <row r="1376" spans="1:33" x14ac:dyDescent="0.35">
      <c r="A1376" s="9">
        <v>1375</v>
      </c>
      <c r="B1376" s="7" t="s">
        <v>2731</v>
      </c>
      <c r="C1376" s="7" t="s">
        <v>26</v>
      </c>
      <c r="D1376" s="7" t="s">
        <v>2732</v>
      </c>
      <c r="E1376" s="7" t="s">
        <v>2733</v>
      </c>
      <c r="F1376" s="7" t="s">
        <v>110</v>
      </c>
      <c r="G1376" s="7" t="s">
        <v>164</v>
      </c>
      <c r="H1376" s="7" t="s">
        <v>165</v>
      </c>
      <c r="I1376" s="7" t="s">
        <v>32</v>
      </c>
      <c r="J1376" s="7" t="s">
        <v>47</v>
      </c>
      <c r="K1376" s="7" t="s">
        <v>1319</v>
      </c>
      <c r="L1376" s="7" t="s">
        <v>35</v>
      </c>
      <c r="M1376" s="7" t="s">
        <v>36</v>
      </c>
      <c r="N1376" s="7" t="s">
        <v>213</v>
      </c>
      <c r="O1376" s="7">
        <v>21.78</v>
      </c>
      <c r="P1376" s="7">
        <v>3</v>
      </c>
      <c r="Q1376" s="7">
        <v>3.87</v>
      </c>
      <c r="R1376" s="7">
        <v>2.92</v>
      </c>
      <c r="S1376" s="7" t="s">
        <v>2337</v>
      </c>
      <c r="T1376" s="7">
        <v>682</v>
      </c>
      <c r="U1376" s="7" t="s">
        <v>206</v>
      </c>
      <c r="V1376" s="7" t="s">
        <v>228</v>
      </c>
      <c r="W1376" s="8" t="s">
        <v>58</v>
      </c>
      <c r="X1376" s="3">
        <v>44915</v>
      </c>
      <c r="Y1376" s="4" t="str">
        <f>TEXT(India_Data[[#This Row],[Order Date]],"YYYY")</f>
        <v>2022</v>
      </c>
      <c r="Z1376" s="4" t="str">
        <f>TEXT(India_Data[[#This Row],[Order Date]],"dddd")</f>
        <v>Tuesday</v>
      </c>
      <c r="AA1376" s="4" t="str">
        <f>TEXT(India_Data[[#This Row],[Order Date]],"MMMM")</f>
        <v>December</v>
      </c>
      <c r="AB1376" s="4">
        <v>44918</v>
      </c>
      <c r="AC1376" t="str">
        <f>IF(OR(India_Data[[#This Row],[Dayname]]="Sunday",India_Data[[#This Row],[Dayname]]="Saturday"),"Weekend","Weekday")</f>
        <v>Weekday</v>
      </c>
      <c r="AD1376">
        <f>WEEKDAY(India_Data[[#This Row],[Order Date]])</f>
        <v>3</v>
      </c>
      <c r="AE1376" t="str">
        <f>IF(OR(India_Data[[#This Row],[Column1]]=1,India_Data[[#This Row],[Column1]]=7),"Weekend","Weekday")</f>
        <v>Weekday</v>
      </c>
      <c r="AF1376" s="15">
        <f>WEEKDAY(India_Data[[#This Row],[Order Date]],2)</f>
        <v>2</v>
      </c>
      <c r="AG1376" s="15" t="str">
        <f>IF(India_Data[[#This Row],[Column3]]&gt;5,"Weekend","weekday")</f>
        <v>weekday</v>
      </c>
    </row>
    <row r="1377" spans="1:33" x14ac:dyDescent="0.35">
      <c r="A1377" s="9">
        <v>1376</v>
      </c>
      <c r="B1377" s="7" t="s">
        <v>2710</v>
      </c>
      <c r="C1377" s="7" t="s">
        <v>26</v>
      </c>
      <c r="D1377" s="7" t="s">
        <v>2711</v>
      </c>
      <c r="E1377" s="7" t="s">
        <v>2712</v>
      </c>
      <c r="F1377" s="7" t="s">
        <v>110</v>
      </c>
      <c r="G1377" s="7" t="s">
        <v>2713</v>
      </c>
      <c r="H1377" s="7" t="s">
        <v>563</v>
      </c>
      <c r="I1377" s="7" t="s">
        <v>32</v>
      </c>
      <c r="J1377" s="7" t="s">
        <v>54</v>
      </c>
      <c r="K1377" s="7" t="s">
        <v>1319</v>
      </c>
      <c r="L1377" s="7" t="s">
        <v>35</v>
      </c>
      <c r="M1377" s="7" t="s">
        <v>36</v>
      </c>
      <c r="N1377" s="7" t="s">
        <v>213</v>
      </c>
      <c r="O1377" s="7">
        <v>21.78</v>
      </c>
      <c r="P1377" s="7">
        <v>3</v>
      </c>
      <c r="Q1377" s="7">
        <v>3.87</v>
      </c>
      <c r="R1377" s="7">
        <v>1.56</v>
      </c>
      <c r="S1377" s="7" t="s">
        <v>2337</v>
      </c>
      <c r="T1377" s="7">
        <v>634</v>
      </c>
      <c r="U1377" s="7" t="s">
        <v>206</v>
      </c>
      <c r="V1377" s="7" t="s">
        <v>207</v>
      </c>
      <c r="W1377" s="8" t="s">
        <v>58</v>
      </c>
      <c r="X1377" s="3">
        <v>45657</v>
      </c>
      <c r="Y1377" s="4" t="str">
        <f>TEXT(India_Data[[#This Row],[Order Date]],"YYYY")</f>
        <v>2024</v>
      </c>
      <c r="Z1377" s="4" t="str">
        <f>TEXT(India_Data[[#This Row],[Order Date]],"dddd")</f>
        <v>Tuesday</v>
      </c>
      <c r="AA1377" s="4" t="str">
        <f>TEXT(India_Data[[#This Row],[Order Date]],"MMMM")</f>
        <v>December</v>
      </c>
      <c r="AB1377" s="4">
        <v>45778</v>
      </c>
      <c r="AC1377" t="str">
        <f>IF(OR(India_Data[[#This Row],[Dayname]]="Sunday",India_Data[[#This Row],[Dayname]]="Saturday"),"Weekend","Weekday")</f>
        <v>Weekday</v>
      </c>
      <c r="AD1377">
        <f>WEEKDAY(India_Data[[#This Row],[Order Date]])</f>
        <v>3</v>
      </c>
      <c r="AE1377" t="str">
        <f>IF(OR(India_Data[[#This Row],[Column1]]=1,India_Data[[#This Row],[Column1]]=7),"Weekend","Weekday")</f>
        <v>Weekday</v>
      </c>
      <c r="AF1377" s="15">
        <f>WEEKDAY(India_Data[[#This Row],[Order Date]],2)</f>
        <v>2</v>
      </c>
      <c r="AG1377" s="15" t="str">
        <f>IF(India_Data[[#This Row],[Column3]]&gt;5,"Weekend","weekday")</f>
        <v>weekday</v>
      </c>
    </row>
    <row r="1378" spans="1:33" x14ac:dyDescent="0.35">
      <c r="A1378" s="9">
        <v>1377</v>
      </c>
      <c r="B1378" s="7" t="s">
        <v>2734</v>
      </c>
      <c r="C1378" s="7" t="s">
        <v>26</v>
      </c>
      <c r="D1378" s="7" t="s">
        <v>2508</v>
      </c>
      <c r="E1378" s="7" t="s">
        <v>2509</v>
      </c>
      <c r="F1378" s="7" t="s">
        <v>171</v>
      </c>
      <c r="G1378" s="7" t="s">
        <v>164</v>
      </c>
      <c r="H1378" s="7" t="s">
        <v>165</v>
      </c>
      <c r="I1378" s="7" t="s">
        <v>32</v>
      </c>
      <c r="J1378" s="7" t="s">
        <v>47</v>
      </c>
      <c r="K1378" s="7" t="s">
        <v>2735</v>
      </c>
      <c r="L1378" s="7" t="s">
        <v>35</v>
      </c>
      <c r="M1378" s="7" t="s">
        <v>159</v>
      </c>
      <c r="N1378" s="7" t="s">
        <v>2736</v>
      </c>
      <c r="O1378" s="7">
        <v>79.290000000000006</v>
      </c>
      <c r="P1378" s="7">
        <v>3</v>
      </c>
      <c r="Q1378" s="7">
        <v>34.83</v>
      </c>
      <c r="R1378" s="7">
        <v>10.66</v>
      </c>
      <c r="S1378" s="7" t="s">
        <v>2337</v>
      </c>
      <c r="T1378" s="7">
        <v>59</v>
      </c>
      <c r="U1378" s="7" t="s">
        <v>206</v>
      </c>
      <c r="V1378" s="7" t="s">
        <v>207</v>
      </c>
      <c r="W1378" s="8" t="s">
        <v>58</v>
      </c>
      <c r="X1378" s="3">
        <v>45434</v>
      </c>
      <c r="Y1378" s="4" t="str">
        <f>TEXT(India_Data[[#This Row],[Order Date]],"YYYY")</f>
        <v>2024</v>
      </c>
      <c r="Z1378" s="4" t="str">
        <f>TEXT(India_Data[[#This Row],[Order Date]],"dddd")</f>
        <v>Wednesday</v>
      </c>
      <c r="AA1378" s="4" t="str">
        <f>TEXT(India_Data[[#This Row],[Order Date]],"MMMM")</f>
        <v>May</v>
      </c>
      <c r="AB1378" s="4">
        <v>45437</v>
      </c>
      <c r="AC1378" t="str">
        <f>IF(OR(India_Data[[#This Row],[Dayname]]="Sunday",India_Data[[#This Row],[Dayname]]="Saturday"),"Weekend","Weekday")</f>
        <v>Weekday</v>
      </c>
      <c r="AD1378">
        <f>WEEKDAY(India_Data[[#This Row],[Order Date]])</f>
        <v>4</v>
      </c>
      <c r="AE1378" t="str">
        <f>IF(OR(India_Data[[#This Row],[Column1]]=1,India_Data[[#This Row],[Column1]]=7),"Weekend","Weekday")</f>
        <v>Weekday</v>
      </c>
      <c r="AF1378" s="15">
        <f>WEEKDAY(India_Data[[#This Row],[Order Date]],2)</f>
        <v>3</v>
      </c>
      <c r="AG1378" s="15" t="str">
        <f>IF(India_Data[[#This Row],[Column3]]&gt;5,"Weekend","weekday")</f>
        <v>weekday</v>
      </c>
    </row>
    <row r="1379" spans="1:33" x14ac:dyDescent="0.35">
      <c r="A1379" s="9">
        <v>1378</v>
      </c>
      <c r="B1379" s="7" t="s">
        <v>2737</v>
      </c>
      <c r="C1379" s="7" t="s">
        <v>26</v>
      </c>
      <c r="D1379" s="7" t="s">
        <v>2738</v>
      </c>
      <c r="E1379" s="7" t="s">
        <v>2739</v>
      </c>
      <c r="F1379" s="7" t="s">
        <v>171</v>
      </c>
      <c r="G1379" s="7" t="s">
        <v>355</v>
      </c>
      <c r="H1379" s="7" t="s">
        <v>63</v>
      </c>
      <c r="I1379" s="7" t="s">
        <v>32</v>
      </c>
      <c r="J1379" s="7" t="s">
        <v>54</v>
      </c>
      <c r="K1379" s="7" t="s">
        <v>2740</v>
      </c>
      <c r="L1379" s="7" t="s">
        <v>35</v>
      </c>
      <c r="M1379" s="7" t="s">
        <v>98</v>
      </c>
      <c r="N1379" s="7" t="s">
        <v>2741</v>
      </c>
      <c r="O1379" s="7">
        <v>163.35</v>
      </c>
      <c r="P1379" s="7">
        <v>5</v>
      </c>
      <c r="Q1379" s="7">
        <v>75</v>
      </c>
      <c r="R1379" s="7">
        <v>18.89</v>
      </c>
      <c r="S1379" s="7" t="s">
        <v>2337</v>
      </c>
      <c r="T1379" s="7">
        <v>327</v>
      </c>
      <c r="U1379" s="7" t="s">
        <v>206</v>
      </c>
      <c r="V1379" s="7" t="s">
        <v>221</v>
      </c>
      <c r="W1379" s="8" t="s">
        <v>58</v>
      </c>
      <c r="X1379" s="3">
        <v>45525</v>
      </c>
      <c r="Y1379" s="4" t="str">
        <f>TEXT(India_Data[[#This Row],[Order Date]],"YYYY")</f>
        <v>2024</v>
      </c>
      <c r="Z1379" s="4" t="str">
        <f>TEXT(India_Data[[#This Row],[Order Date]],"dddd")</f>
        <v>Wednesday</v>
      </c>
      <c r="AA1379" s="4" t="str">
        <f>TEXT(India_Data[[#This Row],[Order Date]],"MMMM")</f>
        <v>August</v>
      </c>
      <c r="AB1379" s="4">
        <v>45525</v>
      </c>
      <c r="AC1379" t="str">
        <f>IF(OR(India_Data[[#This Row],[Dayname]]="Sunday",India_Data[[#This Row],[Dayname]]="Saturday"),"Weekend","Weekday")</f>
        <v>Weekday</v>
      </c>
      <c r="AD1379">
        <f>WEEKDAY(India_Data[[#This Row],[Order Date]])</f>
        <v>4</v>
      </c>
      <c r="AE1379" t="str">
        <f>IF(OR(India_Data[[#This Row],[Column1]]=1,India_Data[[#This Row],[Column1]]=7),"Weekend","Weekday")</f>
        <v>Weekday</v>
      </c>
      <c r="AF1379" s="15">
        <f>WEEKDAY(India_Data[[#This Row],[Order Date]],2)</f>
        <v>3</v>
      </c>
      <c r="AG1379" s="15" t="str">
        <f>IF(India_Data[[#This Row],[Column3]]&gt;5,"Weekend","weekday")</f>
        <v>weekday</v>
      </c>
    </row>
    <row r="1380" spans="1:33" x14ac:dyDescent="0.35">
      <c r="A1380" s="9">
        <v>1379</v>
      </c>
      <c r="B1380" s="7" t="s">
        <v>2742</v>
      </c>
      <c r="C1380" s="7" t="s">
        <v>26</v>
      </c>
      <c r="D1380" s="7" t="s">
        <v>2743</v>
      </c>
      <c r="E1380" s="7" t="s">
        <v>2744</v>
      </c>
      <c r="F1380" s="7" t="s">
        <v>29</v>
      </c>
      <c r="G1380" s="7" t="s">
        <v>2097</v>
      </c>
      <c r="H1380" s="7" t="s">
        <v>252</v>
      </c>
      <c r="I1380" s="7" t="s">
        <v>32</v>
      </c>
      <c r="J1380" s="7" t="s">
        <v>47</v>
      </c>
      <c r="K1380" s="7" t="s">
        <v>343</v>
      </c>
      <c r="L1380" s="7" t="s">
        <v>35</v>
      </c>
      <c r="M1380" s="7" t="s">
        <v>91</v>
      </c>
      <c r="N1380" s="7" t="s">
        <v>344</v>
      </c>
      <c r="O1380" s="7">
        <v>96.9</v>
      </c>
      <c r="P1380" s="7">
        <v>5</v>
      </c>
      <c r="Q1380" s="7">
        <v>26.1</v>
      </c>
      <c r="R1380" s="7">
        <v>14.73</v>
      </c>
      <c r="S1380" s="7" t="s">
        <v>2337</v>
      </c>
      <c r="T1380" s="7">
        <v>35</v>
      </c>
      <c r="U1380" s="7" t="s">
        <v>206</v>
      </c>
      <c r="V1380" s="7" t="s">
        <v>207</v>
      </c>
      <c r="W1380" s="8" t="s">
        <v>58</v>
      </c>
      <c r="X1380" s="3">
        <v>44871</v>
      </c>
      <c r="Y1380" s="4" t="str">
        <f>TEXT(India_Data[[#This Row],[Order Date]],"YYYY")</f>
        <v>2022</v>
      </c>
      <c r="Z1380" s="4" t="str">
        <f>TEXT(India_Data[[#This Row],[Order Date]],"dddd")</f>
        <v>Sunday</v>
      </c>
      <c r="AA1380" s="4" t="str">
        <f>TEXT(India_Data[[#This Row],[Order Date]],"MMMM")</f>
        <v>November</v>
      </c>
      <c r="AB1380" s="4">
        <v>44871</v>
      </c>
      <c r="AC1380" t="str">
        <f>IF(OR(India_Data[[#This Row],[Dayname]]="Sunday",India_Data[[#This Row],[Dayname]]="Saturday"),"Weekend","Weekday")</f>
        <v>Weekend</v>
      </c>
      <c r="AD1380">
        <f>WEEKDAY(India_Data[[#This Row],[Order Date]])</f>
        <v>1</v>
      </c>
      <c r="AE1380" t="str">
        <f>IF(OR(India_Data[[#This Row],[Column1]]=1,India_Data[[#This Row],[Column1]]=7),"Weekend","Weekday")</f>
        <v>Weekend</v>
      </c>
      <c r="AF1380" s="15">
        <f>WEEKDAY(India_Data[[#This Row],[Order Date]],2)</f>
        <v>7</v>
      </c>
      <c r="AG1380" s="15" t="str">
        <f>IF(India_Data[[#This Row],[Column3]]&gt;5,"Weekend","weekday")</f>
        <v>Weekend</v>
      </c>
    </row>
    <row r="1381" spans="1:33" x14ac:dyDescent="0.35">
      <c r="A1381" s="9">
        <v>1380</v>
      </c>
      <c r="B1381" s="7" t="s">
        <v>2716</v>
      </c>
      <c r="C1381" s="7" t="s">
        <v>26</v>
      </c>
      <c r="D1381" s="7" t="s">
        <v>2244</v>
      </c>
      <c r="E1381" s="7" t="s">
        <v>2245</v>
      </c>
      <c r="F1381" s="7" t="s">
        <v>29</v>
      </c>
      <c r="G1381" s="7" t="s">
        <v>291</v>
      </c>
      <c r="H1381" s="7" t="s">
        <v>63</v>
      </c>
      <c r="I1381" s="7" t="s">
        <v>32</v>
      </c>
      <c r="J1381" s="7" t="s">
        <v>54</v>
      </c>
      <c r="K1381" s="7" t="s">
        <v>450</v>
      </c>
      <c r="L1381" s="7" t="s">
        <v>35</v>
      </c>
      <c r="M1381" s="7" t="s">
        <v>98</v>
      </c>
      <c r="N1381" s="7" t="s">
        <v>451</v>
      </c>
      <c r="O1381" s="7">
        <v>66.75</v>
      </c>
      <c r="P1381" s="7">
        <v>5</v>
      </c>
      <c r="Q1381" s="7">
        <v>-1.35</v>
      </c>
      <c r="R1381" s="7">
        <v>9.56</v>
      </c>
      <c r="S1381" s="7" t="s">
        <v>2337</v>
      </c>
      <c r="T1381" s="7">
        <v>70</v>
      </c>
      <c r="U1381" s="7" t="s">
        <v>206</v>
      </c>
      <c r="V1381" s="7" t="s">
        <v>214</v>
      </c>
      <c r="W1381" s="8" t="s">
        <v>58</v>
      </c>
      <c r="X1381" s="3">
        <v>45490</v>
      </c>
      <c r="Y1381" s="4" t="str">
        <f>TEXT(India_Data[[#This Row],[Order Date]],"YYYY")</f>
        <v>2024</v>
      </c>
      <c r="Z1381" s="4" t="str">
        <f>TEXT(India_Data[[#This Row],[Order Date]],"dddd")</f>
        <v>Wednesday</v>
      </c>
      <c r="AA1381" s="4" t="str">
        <f>TEXT(India_Data[[#This Row],[Order Date]],"MMMM")</f>
        <v>July</v>
      </c>
      <c r="AB1381" s="4">
        <v>45493</v>
      </c>
      <c r="AC1381" t="str">
        <f>IF(OR(India_Data[[#This Row],[Dayname]]="Sunday",India_Data[[#This Row],[Dayname]]="Saturday"),"Weekend","Weekday")</f>
        <v>Weekday</v>
      </c>
      <c r="AD1381">
        <f>WEEKDAY(India_Data[[#This Row],[Order Date]])</f>
        <v>4</v>
      </c>
      <c r="AE1381" t="str">
        <f>IF(OR(India_Data[[#This Row],[Column1]]=1,India_Data[[#This Row],[Column1]]=7),"Weekend","Weekday")</f>
        <v>Weekday</v>
      </c>
      <c r="AF1381" s="15">
        <f>WEEKDAY(India_Data[[#This Row],[Order Date]],2)</f>
        <v>3</v>
      </c>
      <c r="AG1381" s="15" t="str">
        <f>IF(India_Data[[#This Row],[Column3]]&gt;5,"Weekend","weekday")</f>
        <v>weekday</v>
      </c>
    </row>
    <row r="1382" spans="1:33" x14ac:dyDescent="0.35">
      <c r="A1382" s="9">
        <v>1381</v>
      </c>
      <c r="B1382" s="7" t="s">
        <v>2685</v>
      </c>
      <c r="C1382" s="7" t="s">
        <v>26</v>
      </c>
      <c r="D1382" s="7" t="s">
        <v>2686</v>
      </c>
      <c r="E1382" s="7" t="s">
        <v>2687</v>
      </c>
      <c r="F1382" s="7" t="s">
        <v>29</v>
      </c>
      <c r="G1382" s="7" t="s">
        <v>123</v>
      </c>
      <c r="H1382" s="7" t="s">
        <v>124</v>
      </c>
      <c r="I1382" s="7" t="s">
        <v>32</v>
      </c>
      <c r="J1382" s="7" t="s">
        <v>47</v>
      </c>
      <c r="K1382" s="7" t="s">
        <v>2745</v>
      </c>
      <c r="L1382" s="7" t="s">
        <v>35</v>
      </c>
      <c r="M1382" s="7" t="s">
        <v>84</v>
      </c>
      <c r="N1382" s="7" t="s">
        <v>2746</v>
      </c>
      <c r="O1382" s="7">
        <v>21.12</v>
      </c>
      <c r="P1382" s="7">
        <v>2</v>
      </c>
      <c r="Q1382" s="7">
        <v>4.2</v>
      </c>
      <c r="R1382" s="7">
        <v>0.83</v>
      </c>
      <c r="S1382" s="7" t="s">
        <v>2337</v>
      </c>
      <c r="T1382" s="7">
        <v>657</v>
      </c>
      <c r="U1382" s="7" t="s">
        <v>206</v>
      </c>
      <c r="V1382" s="7" t="s">
        <v>228</v>
      </c>
      <c r="W1382" s="8" t="s">
        <v>58</v>
      </c>
      <c r="X1382" s="3">
        <v>45471</v>
      </c>
      <c r="Y1382" s="4" t="str">
        <f>TEXT(India_Data[[#This Row],[Order Date]],"YYYY")</f>
        <v>2024</v>
      </c>
      <c r="Z1382" s="4" t="str">
        <f>TEXT(India_Data[[#This Row],[Order Date]],"dddd")</f>
        <v>Friday</v>
      </c>
      <c r="AA1382" s="4" t="str">
        <f>TEXT(India_Data[[#This Row],[Order Date]],"MMMM")</f>
        <v>June</v>
      </c>
      <c r="AB1382" s="4">
        <v>45472</v>
      </c>
      <c r="AC1382" t="str">
        <f>IF(OR(India_Data[[#This Row],[Dayname]]="Sunday",India_Data[[#This Row],[Dayname]]="Saturday"),"Weekend","Weekday")</f>
        <v>Weekday</v>
      </c>
      <c r="AD1382">
        <f>WEEKDAY(India_Data[[#This Row],[Order Date]])</f>
        <v>6</v>
      </c>
      <c r="AE1382" t="str">
        <f>IF(OR(India_Data[[#This Row],[Column1]]=1,India_Data[[#This Row],[Column1]]=7),"Weekend","Weekday")</f>
        <v>Weekday</v>
      </c>
      <c r="AF1382" s="15">
        <f>WEEKDAY(India_Data[[#This Row],[Order Date]],2)</f>
        <v>5</v>
      </c>
      <c r="AG1382" s="15" t="str">
        <f>IF(India_Data[[#This Row],[Column3]]&gt;5,"Weekend","weekday")</f>
        <v>weekday</v>
      </c>
    </row>
    <row r="1383" spans="1:33" x14ac:dyDescent="0.35">
      <c r="A1383" s="9">
        <v>1382</v>
      </c>
      <c r="B1383" s="7" t="s">
        <v>2747</v>
      </c>
      <c r="C1383" s="7" t="s">
        <v>26</v>
      </c>
      <c r="D1383" s="7" t="s">
        <v>1706</v>
      </c>
      <c r="E1383" s="7" t="s">
        <v>1707</v>
      </c>
      <c r="F1383" s="7" t="s">
        <v>29</v>
      </c>
      <c r="G1383" s="7" t="s">
        <v>142</v>
      </c>
      <c r="H1383" s="7" t="s">
        <v>143</v>
      </c>
      <c r="I1383" s="7" t="s">
        <v>32</v>
      </c>
      <c r="J1383" s="7" t="s">
        <v>33</v>
      </c>
      <c r="K1383" s="7" t="s">
        <v>2616</v>
      </c>
      <c r="L1383" s="7" t="s">
        <v>35</v>
      </c>
      <c r="M1383" s="7" t="s">
        <v>159</v>
      </c>
      <c r="N1383" s="7" t="s">
        <v>2617</v>
      </c>
      <c r="O1383" s="7">
        <v>173.46</v>
      </c>
      <c r="P1383" s="7">
        <v>7</v>
      </c>
      <c r="Q1383" s="7">
        <v>48.51</v>
      </c>
      <c r="R1383" s="7">
        <v>18.53</v>
      </c>
      <c r="S1383" s="7" t="s">
        <v>2337</v>
      </c>
      <c r="T1383" s="7">
        <v>732</v>
      </c>
      <c r="U1383" s="7" t="s">
        <v>206</v>
      </c>
      <c r="V1383" s="7" t="s">
        <v>207</v>
      </c>
      <c r="W1383" s="8" t="s">
        <v>41</v>
      </c>
      <c r="X1383" s="3">
        <v>44551</v>
      </c>
      <c r="Y1383" s="4" t="str">
        <f>TEXT(India_Data[[#This Row],[Order Date]],"YYYY")</f>
        <v>2021</v>
      </c>
      <c r="Z1383" s="4" t="str">
        <f>TEXT(India_Data[[#This Row],[Order Date]],"dddd")</f>
        <v>Tuesday</v>
      </c>
      <c r="AA1383" s="4" t="str">
        <f>TEXT(India_Data[[#This Row],[Order Date]],"MMMM")</f>
        <v>December</v>
      </c>
      <c r="AB1383" s="4">
        <v>44553</v>
      </c>
      <c r="AC1383" t="str">
        <f>IF(OR(India_Data[[#This Row],[Dayname]]="Sunday",India_Data[[#This Row],[Dayname]]="Saturday"),"Weekend","Weekday")</f>
        <v>Weekday</v>
      </c>
      <c r="AD1383">
        <f>WEEKDAY(India_Data[[#This Row],[Order Date]])</f>
        <v>3</v>
      </c>
      <c r="AE1383" t="str">
        <f>IF(OR(India_Data[[#This Row],[Column1]]=1,India_Data[[#This Row],[Column1]]=7),"Weekend","Weekday")</f>
        <v>Weekday</v>
      </c>
      <c r="AF1383" s="15">
        <f>WEEKDAY(India_Data[[#This Row],[Order Date]],2)</f>
        <v>2</v>
      </c>
      <c r="AG1383" s="15" t="str">
        <f>IF(India_Data[[#This Row],[Column3]]&gt;5,"Weekend","weekday")</f>
        <v>weekday</v>
      </c>
    </row>
    <row r="1384" spans="1:33" x14ac:dyDescent="0.35">
      <c r="A1384" s="9">
        <v>1383</v>
      </c>
      <c r="B1384" s="7" t="s">
        <v>2691</v>
      </c>
      <c r="C1384" s="7" t="s">
        <v>26</v>
      </c>
      <c r="D1384" s="7" t="s">
        <v>1620</v>
      </c>
      <c r="E1384" s="7" t="s">
        <v>1621</v>
      </c>
      <c r="F1384" s="7" t="s">
        <v>29</v>
      </c>
      <c r="G1384" s="7" t="s">
        <v>813</v>
      </c>
      <c r="H1384" s="7" t="s">
        <v>46</v>
      </c>
      <c r="I1384" s="7" t="s">
        <v>32</v>
      </c>
      <c r="J1384" s="7" t="s">
        <v>47</v>
      </c>
      <c r="K1384" s="7" t="s">
        <v>204</v>
      </c>
      <c r="L1384" s="7" t="s">
        <v>35</v>
      </c>
      <c r="M1384" s="7" t="s">
        <v>36</v>
      </c>
      <c r="N1384" s="7" t="s">
        <v>205</v>
      </c>
      <c r="O1384" s="7">
        <v>40.14</v>
      </c>
      <c r="P1384" s="7">
        <v>3</v>
      </c>
      <c r="Q1384" s="7">
        <v>17.64</v>
      </c>
      <c r="R1384" s="7">
        <v>6.5</v>
      </c>
      <c r="S1384" s="7" t="s">
        <v>2337</v>
      </c>
      <c r="T1384" s="7">
        <v>575</v>
      </c>
      <c r="U1384" s="7" t="s">
        <v>206</v>
      </c>
      <c r="V1384" s="7" t="s">
        <v>228</v>
      </c>
      <c r="W1384" s="8" t="s">
        <v>58</v>
      </c>
      <c r="X1384" s="3">
        <v>44558</v>
      </c>
      <c r="Y1384" s="4" t="str">
        <f>TEXT(India_Data[[#This Row],[Order Date]],"YYYY")</f>
        <v>2021</v>
      </c>
      <c r="Z1384" s="4" t="str">
        <f>TEXT(India_Data[[#This Row],[Order Date]],"dddd")</f>
        <v>Tuesday</v>
      </c>
      <c r="AA1384" s="4" t="str">
        <f>TEXT(India_Data[[#This Row],[Order Date]],"MMMM")</f>
        <v>December</v>
      </c>
      <c r="AB1384" s="4">
        <v>44559</v>
      </c>
      <c r="AC1384" t="str">
        <f>IF(OR(India_Data[[#This Row],[Dayname]]="Sunday",India_Data[[#This Row],[Dayname]]="Saturday"),"Weekend","Weekday")</f>
        <v>Weekday</v>
      </c>
      <c r="AD1384">
        <f>WEEKDAY(India_Data[[#This Row],[Order Date]])</f>
        <v>3</v>
      </c>
      <c r="AE1384" t="str">
        <f>IF(OR(India_Data[[#This Row],[Column1]]=1,India_Data[[#This Row],[Column1]]=7),"Weekend","Weekday")</f>
        <v>Weekday</v>
      </c>
      <c r="AF1384" s="15">
        <f>WEEKDAY(India_Data[[#This Row],[Order Date]],2)</f>
        <v>2</v>
      </c>
      <c r="AG1384" s="15" t="str">
        <f>IF(India_Data[[#This Row],[Column3]]&gt;5,"Weekend","weekday")</f>
        <v>weekday</v>
      </c>
    </row>
    <row r="1385" spans="1:33" x14ac:dyDescent="0.35">
      <c r="A1385" s="9">
        <v>1384</v>
      </c>
      <c r="B1385" s="7" t="s">
        <v>2748</v>
      </c>
      <c r="C1385" s="7" t="s">
        <v>26</v>
      </c>
      <c r="D1385" s="7" t="s">
        <v>2749</v>
      </c>
      <c r="E1385" s="7" t="s">
        <v>2750</v>
      </c>
      <c r="F1385" s="7" t="s">
        <v>29</v>
      </c>
      <c r="G1385" s="7" t="s">
        <v>813</v>
      </c>
      <c r="H1385" s="7" t="s">
        <v>46</v>
      </c>
      <c r="I1385" s="7" t="s">
        <v>32</v>
      </c>
      <c r="J1385" s="7" t="s">
        <v>47</v>
      </c>
      <c r="K1385" s="7" t="s">
        <v>2751</v>
      </c>
      <c r="L1385" s="7" t="s">
        <v>35</v>
      </c>
      <c r="M1385" s="7" t="s">
        <v>36</v>
      </c>
      <c r="N1385" s="7" t="s">
        <v>2752</v>
      </c>
      <c r="O1385" s="7">
        <v>26.82</v>
      </c>
      <c r="P1385" s="7">
        <v>3</v>
      </c>
      <c r="Q1385" s="7">
        <v>6.12</v>
      </c>
      <c r="R1385" s="7">
        <v>4.13</v>
      </c>
      <c r="S1385" s="7" t="s">
        <v>2337</v>
      </c>
      <c r="T1385" s="7">
        <v>700</v>
      </c>
      <c r="U1385" s="7" t="s">
        <v>206</v>
      </c>
      <c r="V1385" s="7" t="s">
        <v>207</v>
      </c>
      <c r="W1385" s="8" t="s">
        <v>41</v>
      </c>
      <c r="X1385" s="3">
        <v>45189</v>
      </c>
      <c r="Y1385" s="4" t="str">
        <f>TEXT(India_Data[[#This Row],[Order Date]],"YYYY")</f>
        <v>2023</v>
      </c>
      <c r="Z1385" s="4" t="str">
        <f>TEXT(India_Data[[#This Row],[Order Date]],"dddd")</f>
        <v>Wednesday</v>
      </c>
      <c r="AA1385" s="4" t="str">
        <f>TEXT(India_Data[[#This Row],[Order Date]],"MMMM")</f>
        <v>September</v>
      </c>
      <c r="AB1385" s="4">
        <v>45191</v>
      </c>
      <c r="AC1385" t="str">
        <f>IF(OR(India_Data[[#This Row],[Dayname]]="Sunday",India_Data[[#This Row],[Dayname]]="Saturday"),"Weekend","Weekday")</f>
        <v>Weekday</v>
      </c>
      <c r="AD1385">
        <f>WEEKDAY(India_Data[[#This Row],[Order Date]])</f>
        <v>4</v>
      </c>
      <c r="AE1385" t="str">
        <f>IF(OR(India_Data[[#This Row],[Column1]]=1,India_Data[[#This Row],[Column1]]=7),"Weekend","Weekday")</f>
        <v>Weekday</v>
      </c>
      <c r="AF1385" s="15">
        <f>WEEKDAY(India_Data[[#This Row],[Order Date]],2)</f>
        <v>3</v>
      </c>
      <c r="AG1385" s="15" t="str">
        <f>IF(India_Data[[#This Row],[Column3]]&gt;5,"Weekend","weekday")</f>
        <v>weekday</v>
      </c>
    </row>
    <row r="1386" spans="1:33" x14ac:dyDescent="0.35">
      <c r="A1386" s="9">
        <v>1385</v>
      </c>
      <c r="B1386" s="7" t="s">
        <v>2891</v>
      </c>
      <c r="C1386" s="7" t="s">
        <v>26</v>
      </c>
      <c r="D1386" s="7" t="s">
        <v>2892</v>
      </c>
      <c r="E1386" s="7" t="s">
        <v>2893</v>
      </c>
      <c r="F1386" s="7" t="s">
        <v>29</v>
      </c>
      <c r="G1386" s="7" t="s">
        <v>2894</v>
      </c>
      <c r="H1386" s="7" t="s">
        <v>143</v>
      </c>
      <c r="I1386" s="7" t="s">
        <v>32</v>
      </c>
      <c r="J1386" s="7" t="s">
        <v>33</v>
      </c>
      <c r="K1386" s="7" t="s">
        <v>2895</v>
      </c>
      <c r="L1386" s="7" t="s">
        <v>35</v>
      </c>
      <c r="M1386" s="7" t="s">
        <v>36</v>
      </c>
      <c r="N1386" s="7" t="s">
        <v>2896</v>
      </c>
      <c r="O1386" s="7">
        <v>39.15</v>
      </c>
      <c r="P1386" s="7">
        <v>5</v>
      </c>
      <c r="Q1386" s="7">
        <v>8.5500000000000007</v>
      </c>
      <c r="R1386" s="7">
        <v>4.87</v>
      </c>
      <c r="S1386" s="7" t="s">
        <v>2809</v>
      </c>
      <c r="T1386" s="7">
        <v>767</v>
      </c>
      <c r="U1386" s="7" t="s">
        <v>206</v>
      </c>
      <c r="V1386" s="7" t="s">
        <v>214</v>
      </c>
      <c r="W1386" s="8" t="s">
        <v>41</v>
      </c>
      <c r="X1386" s="3">
        <v>45540</v>
      </c>
      <c r="Y1386" s="4" t="str">
        <f>TEXT(India_Data[[#This Row],[Order Date]],"YYYY")</f>
        <v>2024</v>
      </c>
      <c r="Z1386" s="4" t="str">
        <f>TEXT(India_Data[[#This Row],[Order Date]],"dddd")</f>
        <v>Thursday</v>
      </c>
      <c r="AA1386" s="4" t="str">
        <f>TEXT(India_Data[[#This Row],[Order Date]],"MMMM")</f>
        <v>September</v>
      </c>
      <c r="AB1386" s="4">
        <v>45631</v>
      </c>
      <c r="AC1386" t="str">
        <f>IF(OR(India_Data[[#This Row],[Dayname]]="Sunday",India_Data[[#This Row],[Dayname]]="Saturday"),"Weekend","Weekday")</f>
        <v>Weekday</v>
      </c>
      <c r="AD1386">
        <f>WEEKDAY(India_Data[[#This Row],[Order Date]])</f>
        <v>5</v>
      </c>
      <c r="AE1386" t="str">
        <f>IF(OR(India_Data[[#This Row],[Column1]]=1,India_Data[[#This Row],[Column1]]=7),"Weekend","Weekday")</f>
        <v>Weekday</v>
      </c>
      <c r="AF1386" s="15">
        <f>WEEKDAY(India_Data[[#This Row],[Order Date]],2)</f>
        <v>4</v>
      </c>
      <c r="AG1386" s="15" t="str">
        <f>IF(India_Data[[#This Row],[Column3]]&gt;5,"Weekend","weekday")</f>
        <v>weekday</v>
      </c>
    </row>
    <row r="1387" spans="1:33" x14ac:dyDescent="0.35">
      <c r="A1387" s="9">
        <v>1386</v>
      </c>
      <c r="B1387" s="7" t="s">
        <v>2897</v>
      </c>
      <c r="C1387" s="7" t="s">
        <v>26</v>
      </c>
      <c r="D1387" s="7" t="s">
        <v>2898</v>
      </c>
      <c r="E1387" s="7" t="s">
        <v>2899</v>
      </c>
      <c r="F1387" s="7" t="s">
        <v>29</v>
      </c>
      <c r="G1387" s="7" t="s">
        <v>479</v>
      </c>
      <c r="H1387" s="7" t="s">
        <v>63</v>
      </c>
      <c r="I1387" s="7" t="s">
        <v>32</v>
      </c>
      <c r="J1387" s="7" t="s">
        <v>54</v>
      </c>
      <c r="K1387" s="7" t="s">
        <v>212</v>
      </c>
      <c r="L1387" s="7" t="s">
        <v>35</v>
      </c>
      <c r="M1387" s="7" t="s">
        <v>36</v>
      </c>
      <c r="N1387" s="7" t="s">
        <v>213</v>
      </c>
      <c r="O1387" s="7">
        <v>33.6</v>
      </c>
      <c r="P1387" s="7">
        <v>5</v>
      </c>
      <c r="Q1387" s="7">
        <v>15</v>
      </c>
      <c r="R1387" s="7">
        <v>1.79</v>
      </c>
      <c r="S1387" s="7" t="s">
        <v>2809</v>
      </c>
      <c r="T1387" s="7">
        <v>191</v>
      </c>
      <c r="U1387" s="7" t="s">
        <v>206</v>
      </c>
      <c r="V1387" s="7" t="s">
        <v>221</v>
      </c>
      <c r="W1387" s="8" t="s">
        <v>41</v>
      </c>
      <c r="X1387" s="3">
        <v>45496</v>
      </c>
      <c r="Y1387" s="4" t="str">
        <f>TEXT(India_Data[[#This Row],[Order Date]],"YYYY")</f>
        <v>2024</v>
      </c>
      <c r="Z1387" s="4" t="str">
        <f>TEXT(India_Data[[#This Row],[Order Date]],"dddd")</f>
        <v>Tuesday</v>
      </c>
      <c r="AA1387" s="4" t="str">
        <f>TEXT(India_Data[[#This Row],[Order Date]],"MMMM")</f>
        <v>July</v>
      </c>
      <c r="AB1387" s="4">
        <v>45498</v>
      </c>
      <c r="AC1387" t="str">
        <f>IF(OR(India_Data[[#This Row],[Dayname]]="Sunday",India_Data[[#This Row],[Dayname]]="Saturday"),"Weekend","Weekday")</f>
        <v>Weekday</v>
      </c>
      <c r="AD1387">
        <f>WEEKDAY(India_Data[[#This Row],[Order Date]])</f>
        <v>3</v>
      </c>
      <c r="AE1387" t="str">
        <f>IF(OR(India_Data[[#This Row],[Column1]]=1,India_Data[[#This Row],[Column1]]=7),"Weekend","Weekday")</f>
        <v>Weekday</v>
      </c>
      <c r="AF1387" s="15">
        <f>WEEKDAY(India_Data[[#This Row],[Order Date]],2)</f>
        <v>2</v>
      </c>
      <c r="AG1387" s="15" t="str">
        <f>IF(India_Data[[#This Row],[Column3]]&gt;5,"Weekend","weekday")</f>
        <v>weekday</v>
      </c>
    </row>
    <row r="1388" spans="1:33" x14ac:dyDescent="0.35">
      <c r="A1388" s="9">
        <v>1387</v>
      </c>
      <c r="B1388" s="7" t="s">
        <v>2900</v>
      </c>
      <c r="C1388" s="7" t="s">
        <v>26</v>
      </c>
      <c r="D1388" s="7" t="s">
        <v>2901</v>
      </c>
      <c r="E1388" s="7" t="s">
        <v>2902</v>
      </c>
      <c r="F1388" s="7" t="s">
        <v>29</v>
      </c>
      <c r="G1388" s="7" t="s">
        <v>135</v>
      </c>
      <c r="H1388" s="7" t="s">
        <v>136</v>
      </c>
      <c r="I1388" s="7" t="s">
        <v>32</v>
      </c>
      <c r="J1388" s="7" t="s">
        <v>54</v>
      </c>
      <c r="K1388" s="7" t="s">
        <v>2903</v>
      </c>
      <c r="L1388" s="7" t="s">
        <v>35</v>
      </c>
      <c r="M1388" s="7" t="s">
        <v>36</v>
      </c>
      <c r="N1388" s="7" t="s">
        <v>2904</v>
      </c>
      <c r="O1388" s="7">
        <v>169.38</v>
      </c>
      <c r="P1388" s="7">
        <v>6</v>
      </c>
      <c r="Q1388" s="7">
        <v>81.180000000000007</v>
      </c>
      <c r="R1388" s="7">
        <v>20.29</v>
      </c>
      <c r="S1388" s="7" t="s">
        <v>2809</v>
      </c>
      <c r="T1388" s="7">
        <v>313</v>
      </c>
      <c r="U1388" s="7" t="s">
        <v>206</v>
      </c>
      <c r="V1388" s="7" t="s">
        <v>228</v>
      </c>
      <c r="W1388" s="8" t="s">
        <v>41</v>
      </c>
      <c r="X1388" s="3">
        <v>45559</v>
      </c>
      <c r="Y1388" s="4" t="str">
        <f>TEXT(India_Data[[#This Row],[Order Date]],"YYYY")</f>
        <v>2024</v>
      </c>
      <c r="Z1388" s="4" t="str">
        <f>TEXT(India_Data[[#This Row],[Order Date]],"dddd")</f>
        <v>Tuesday</v>
      </c>
      <c r="AA1388" s="4" t="str">
        <f>TEXT(India_Data[[#This Row],[Order Date]],"MMMM")</f>
        <v>September</v>
      </c>
      <c r="AB1388" s="4">
        <v>45562</v>
      </c>
      <c r="AC1388" t="str">
        <f>IF(OR(India_Data[[#This Row],[Dayname]]="Sunday",India_Data[[#This Row],[Dayname]]="Saturday"),"Weekend","Weekday")</f>
        <v>Weekday</v>
      </c>
      <c r="AD1388">
        <f>WEEKDAY(India_Data[[#This Row],[Order Date]])</f>
        <v>3</v>
      </c>
      <c r="AE1388" t="str">
        <f>IF(OR(India_Data[[#This Row],[Column1]]=1,India_Data[[#This Row],[Column1]]=7),"Weekend","Weekday")</f>
        <v>Weekday</v>
      </c>
      <c r="AF1388" s="15">
        <f>WEEKDAY(India_Data[[#This Row],[Order Date]],2)</f>
        <v>2</v>
      </c>
      <c r="AG1388" s="15" t="str">
        <f>IF(India_Data[[#This Row],[Column3]]&gt;5,"Weekend","weekday")</f>
        <v>weekday</v>
      </c>
    </row>
    <row r="1389" spans="1:33" x14ac:dyDescent="0.35">
      <c r="A1389" s="9">
        <v>1388</v>
      </c>
      <c r="B1389" s="7" t="s">
        <v>2905</v>
      </c>
      <c r="C1389" s="7" t="s">
        <v>26</v>
      </c>
      <c r="D1389" s="7" t="s">
        <v>1019</v>
      </c>
      <c r="E1389" s="7" t="s">
        <v>1020</v>
      </c>
      <c r="F1389" s="7" t="s">
        <v>110</v>
      </c>
      <c r="G1389" s="7" t="s">
        <v>702</v>
      </c>
      <c r="H1389" s="7" t="s">
        <v>252</v>
      </c>
      <c r="I1389" s="7" t="s">
        <v>32</v>
      </c>
      <c r="J1389" s="7" t="s">
        <v>47</v>
      </c>
      <c r="K1389" s="7" t="s">
        <v>2906</v>
      </c>
      <c r="L1389" s="7" t="s">
        <v>35</v>
      </c>
      <c r="M1389" s="7" t="s">
        <v>36</v>
      </c>
      <c r="N1389" s="7" t="s">
        <v>2907</v>
      </c>
      <c r="O1389" s="7">
        <v>31.59</v>
      </c>
      <c r="P1389" s="7">
        <v>3</v>
      </c>
      <c r="Q1389" s="7">
        <v>5.31</v>
      </c>
      <c r="R1389" s="7">
        <v>3.13</v>
      </c>
      <c r="S1389" s="7" t="s">
        <v>2809</v>
      </c>
      <c r="T1389" s="7">
        <v>468</v>
      </c>
      <c r="U1389" s="7" t="s">
        <v>206</v>
      </c>
      <c r="V1389" s="7" t="s">
        <v>214</v>
      </c>
      <c r="W1389" s="8" t="s">
        <v>41</v>
      </c>
      <c r="X1389" s="3">
        <v>44558</v>
      </c>
      <c r="Y1389" s="4" t="str">
        <f>TEXT(India_Data[[#This Row],[Order Date]],"YYYY")</f>
        <v>2021</v>
      </c>
      <c r="Z1389" s="4" t="str">
        <f>TEXT(India_Data[[#This Row],[Order Date]],"dddd")</f>
        <v>Tuesday</v>
      </c>
      <c r="AA1389" s="4" t="str">
        <f>TEXT(India_Data[[#This Row],[Order Date]],"MMMM")</f>
        <v>December</v>
      </c>
      <c r="AB1389" s="4">
        <v>44561</v>
      </c>
      <c r="AC1389" t="str">
        <f>IF(OR(India_Data[[#This Row],[Dayname]]="Sunday",India_Data[[#This Row],[Dayname]]="Saturday"),"Weekend","Weekday")</f>
        <v>Weekday</v>
      </c>
      <c r="AD1389">
        <f>WEEKDAY(India_Data[[#This Row],[Order Date]])</f>
        <v>3</v>
      </c>
      <c r="AE1389" t="str">
        <f>IF(OR(India_Data[[#This Row],[Column1]]=1,India_Data[[#This Row],[Column1]]=7),"Weekend","Weekday")</f>
        <v>Weekday</v>
      </c>
      <c r="AF1389" s="15">
        <f>WEEKDAY(India_Data[[#This Row],[Order Date]],2)</f>
        <v>2</v>
      </c>
      <c r="AG1389" s="15" t="str">
        <f>IF(India_Data[[#This Row],[Column3]]&gt;5,"Weekend","weekday")</f>
        <v>weekday</v>
      </c>
    </row>
    <row r="1390" spans="1:33" x14ac:dyDescent="0.35">
      <c r="A1390" s="9">
        <v>1389</v>
      </c>
      <c r="B1390" s="7" t="s">
        <v>2905</v>
      </c>
      <c r="C1390" s="7" t="s">
        <v>26</v>
      </c>
      <c r="D1390" s="7" t="s">
        <v>1019</v>
      </c>
      <c r="E1390" s="7" t="s">
        <v>1020</v>
      </c>
      <c r="F1390" s="7" t="s">
        <v>110</v>
      </c>
      <c r="G1390" s="7" t="s">
        <v>702</v>
      </c>
      <c r="H1390" s="7" t="s">
        <v>252</v>
      </c>
      <c r="I1390" s="7" t="s">
        <v>32</v>
      </c>
      <c r="J1390" s="7" t="s">
        <v>47</v>
      </c>
      <c r="K1390" s="7" t="s">
        <v>181</v>
      </c>
      <c r="L1390" s="7" t="s">
        <v>35</v>
      </c>
      <c r="M1390" s="7" t="s">
        <v>145</v>
      </c>
      <c r="N1390" s="7" t="s">
        <v>182</v>
      </c>
      <c r="O1390" s="7">
        <v>22.5</v>
      </c>
      <c r="P1390" s="7">
        <v>2</v>
      </c>
      <c r="Q1390" s="7">
        <v>10.98</v>
      </c>
      <c r="R1390" s="7">
        <v>1.34</v>
      </c>
      <c r="S1390" s="7" t="s">
        <v>2809</v>
      </c>
      <c r="T1390" s="7">
        <v>507</v>
      </c>
      <c r="U1390" s="7" t="s">
        <v>206</v>
      </c>
      <c r="V1390" s="7" t="s">
        <v>228</v>
      </c>
      <c r="W1390" s="8" t="s">
        <v>41</v>
      </c>
      <c r="X1390" s="3">
        <v>44871</v>
      </c>
      <c r="Y1390" s="4" t="str">
        <f>TEXT(India_Data[[#This Row],[Order Date]],"YYYY")</f>
        <v>2022</v>
      </c>
      <c r="Z1390" s="4" t="str">
        <f>TEXT(India_Data[[#This Row],[Order Date]],"dddd")</f>
        <v>Sunday</v>
      </c>
      <c r="AA1390" s="4" t="str">
        <f>TEXT(India_Data[[#This Row],[Order Date]],"MMMM")</f>
        <v>November</v>
      </c>
      <c r="AB1390" s="4">
        <v>44727</v>
      </c>
      <c r="AC1390" t="str">
        <f>IF(OR(India_Data[[#This Row],[Dayname]]="Sunday",India_Data[[#This Row],[Dayname]]="Saturday"),"Weekend","Weekday")</f>
        <v>Weekend</v>
      </c>
      <c r="AD1390">
        <f>WEEKDAY(India_Data[[#This Row],[Order Date]])</f>
        <v>1</v>
      </c>
      <c r="AE1390" t="str">
        <f>IF(OR(India_Data[[#This Row],[Column1]]=1,India_Data[[#This Row],[Column1]]=7),"Weekend","Weekday")</f>
        <v>Weekend</v>
      </c>
      <c r="AF1390" s="15">
        <f>WEEKDAY(India_Data[[#This Row],[Order Date]],2)</f>
        <v>7</v>
      </c>
      <c r="AG1390" s="15" t="str">
        <f>IF(India_Data[[#This Row],[Column3]]&gt;5,"Weekend","weekday")</f>
        <v>Weekend</v>
      </c>
    </row>
    <row r="1391" spans="1:33" x14ac:dyDescent="0.35">
      <c r="A1391" s="9">
        <v>1390</v>
      </c>
      <c r="B1391" s="7" t="s">
        <v>2908</v>
      </c>
      <c r="C1391" s="7" t="s">
        <v>26</v>
      </c>
      <c r="D1391" s="7" t="s">
        <v>1440</v>
      </c>
      <c r="E1391" s="7" t="s">
        <v>1441</v>
      </c>
      <c r="F1391" s="7" t="s">
        <v>29</v>
      </c>
      <c r="G1391" s="7" t="s">
        <v>45</v>
      </c>
      <c r="H1391" s="7" t="s">
        <v>46</v>
      </c>
      <c r="I1391" s="7" t="s">
        <v>32</v>
      </c>
      <c r="J1391" s="7" t="s">
        <v>47</v>
      </c>
      <c r="K1391" s="7" t="s">
        <v>2909</v>
      </c>
      <c r="L1391" s="7" t="s">
        <v>35</v>
      </c>
      <c r="M1391" s="7" t="s">
        <v>98</v>
      </c>
      <c r="N1391" s="7" t="s">
        <v>2910</v>
      </c>
      <c r="O1391" s="7">
        <v>44.58</v>
      </c>
      <c r="P1391" s="7">
        <v>2</v>
      </c>
      <c r="Q1391" s="7">
        <v>19.14</v>
      </c>
      <c r="R1391" s="7">
        <v>5.32</v>
      </c>
      <c r="S1391" s="7" t="s">
        <v>2809</v>
      </c>
      <c r="T1391" s="7">
        <v>728</v>
      </c>
      <c r="U1391" s="7" t="s">
        <v>206</v>
      </c>
      <c r="V1391" s="7" t="s">
        <v>214</v>
      </c>
      <c r="W1391" s="8" t="s">
        <v>41</v>
      </c>
      <c r="X1391" s="3">
        <v>44948</v>
      </c>
      <c r="Y1391" s="4" t="str">
        <f>TEXT(India_Data[[#This Row],[Order Date]],"YYYY")</f>
        <v>2023</v>
      </c>
      <c r="Z1391" s="4" t="str">
        <f>TEXT(India_Data[[#This Row],[Order Date]],"dddd")</f>
        <v>Sunday</v>
      </c>
      <c r="AA1391" s="4" t="str">
        <f>TEXT(India_Data[[#This Row],[Order Date]],"MMMM")</f>
        <v>January</v>
      </c>
      <c r="AB1391" s="4">
        <v>44950</v>
      </c>
      <c r="AC1391" t="str">
        <f>IF(OR(India_Data[[#This Row],[Dayname]]="Sunday",India_Data[[#This Row],[Dayname]]="Saturday"),"Weekend","Weekday")</f>
        <v>Weekend</v>
      </c>
      <c r="AD1391">
        <f>WEEKDAY(India_Data[[#This Row],[Order Date]])</f>
        <v>1</v>
      </c>
      <c r="AE1391" t="str">
        <f>IF(OR(India_Data[[#This Row],[Column1]]=1,India_Data[[#This Row],[Column1]]=7),"Weekend","Weekday")</f>
        <v>Weekend</v>
      </c>
      <c r="AF1391" s="15">
        <f>WEEKDAY(India_Data[[#This Row],[Order Date]],2)</f>
        <v>7</v>
      </c>
      <c r="AG1391" s="15" t="str">
        <f>IF(India_Data[[#This Row],[Column3]]&gt;5,"Weekend","weekday")</f>
        <v>Weekend</v>
      </c>
    </row>
    <row r="1392" spans="1:33" x14ac:dyDescent="0.35">
      <c r="A1392" s="9">
        <v>1391</v>
      </c>
      <c r="B1392" s="7" t="s">
        <v>2875</v>
      </c>
      <c r="C1392" s="7" t="s">
        <v>26</v>
      </c>
      <c r="D1392" s="7" t="s">
        <v>2876</v>
      </c>
      <c r="E1392" s="7" t="s">
        <v>2877</v>
      </c>
      <c r="F1392" s="7" t="s">
        <v>29</v>
      </c>
      <c r="G1392" s="7" t="s">
        <v>2413</v>
      </c>
      <c r="H1392" s="7" t="s">
        <v>2414</v>
      </c>
      <c r="I1392" s="7" t="s">
        <v>32</v>
      </c>
      <c r="J1392" s="7" t="s">
        <v>180</v>
      </c>
      <c r="K1392" s="7" t="s">
        <v>1123</v>
      </c>
      <c r="L1392" s="7" t="s">
        <v>35</v>
      </c>
      <c r="M1392" s="7" t="s">
        <v>36</v>
      </c>
      <c r="N1392" s="7" t="s">
        <v>1124</v>
      </c>
      <c r="O1392" s="7">
        <v>55.98</v>
      </c>
      <c r="P1392" s="7">
        <v>2</v>
      </c>
      <c r="Q1392" s="7">
        <v>7.8</v>
      </c>
      <c r="R1392" s="7">
        <v>3.65</v>
      </c>
      <c r="S1392" s="7" t="s">
        <v>2809</v>
      </c>
      <c r="T1392" s="7">
        <v>312</v>
      </c>
      <c r="U1392" s="7" t="s">
        <v>206</v>
      </c>
      <c r="V1392" s="7" t="s">
        <v>221</v>
      </c>
      <c r="W1392" s="8" t="s">
        <v>41</v>
      </c>
      <c r="X1392" s="3">
        <v>44603</v>
      </c>
      <c r="Y1392" s="4" t="str">
        <f>TEXT(India_Data[[#This Row],[Order Date]],"YYYY")</f>
        <v>2022</v>
      </c>
      <c r="Z1392" s="4" t="str">
        <f>TEXT(India_Data[[#This Row],[Order Date]],"dddd")</f>
        <v>Friday</v>
      </c>
      <c r="AA1392" s="4" t="str">
        <f>TEXT(India_Data[[#This Row],[Order Date]],"MMMM")</f>
        <v>February</v>
      </c>
      <c r="AB1392" s="4">
        <v>44662</v>
      </c>
      <c r="AC1392" t="str">
        <f>IF(OR(India_Data[[#This Row],[Dayname]]="Sunday",India_Data[[#This Row],[Dayname]]="Saturday"),"Weekend","Weekday")</f>
        <v>Weekday</v>
      </c>
      <c r="AD1392">
        <f>WEEKDAY(India_Data[[#This Row],[Order Date]])</f>
        <v>6</v>
      </c>
      <c r="AE1392" t="str">
        <f>IF(OR(India_Data[[#This Row],[Column1]]=1,India_Data[[#This Row],[Column1]]=7),"Weekend","Weekday")</f>
        <v>Weekday</v>
      </c>
      <c r="AF1392" s="15">
        <f>WEEKDAY(India_Data[[#This Row],[Order Date]],2)</f>
        <v>5</v>
      </c>
      <c r="AG1392" s="15" t="str">
        <f>IF(India_Data[[#This Row],[Column3]]&gt;5,"Weekend","weekday")</f>
        <v>weekday</v>
      </c>
    </row>
    <row r="1393" spans="1:33" x14ac:dyDescent="0.35">
      <c r="A1393" s="9">
        <v>1392</v>
      </c>
      <c r="B1393" s="7" t="s">
        <v>3985</v>
      </c>
      <c r="C1393" s="7" t="s">
        <v>3631</v>
      </c>
      <c r="D1393" s="7" t="s">
        <v>2515</v>
      </c>
      <c r="E1393" s="7" t="s">
        <v>2516</v>
      </c>
      <c r="F1393" s="7" t="s">
        <v>171</v>
      </c>
      <c r="G1393" s="7" t="s">
        <v>1154</v>
      </c>
      <c r="H1393" s="7" t="s">
        <v>563</v>
      </c>
      <c r="I1393" s="7" t="s">
        <v>32</v>
      </c>
      <c r="J1393" s="7" t="s">
        <v>54</v>
      </c>
      <c r="K1393" s="7" t="s">
        <v>3436</v>
      </c>
      <c r="L1393" s="7" t="s">
        <v>35</v>
      </c>
      <c r="M1393" s="7" t="s">
        <v>98</v>
      </c>
      <c r="N1393" s="7" t="s">
        <v>3437</v>
      </c>
      <c r="O1393" s="7">
        <v>106.56</v>
      </c>
      <c r="P1393" s="7">
        <v>3</v>
      </c>
      <c r="Q1393" s="7">
        <v>0.99</v>
      </c>
      <c r="R1393" s="7">
        <v>16.64</v>
      </c>
      <c r="S1393" s="7" t="s">
        <v>38</v>
      </c>
      <c r="T1393" s="7">
        <v>635</v>
      </c>
      <c r="U1393" s="7" t="s">
        <v>206</v>
      </c>
      <c r="V1393" s="7" t="s">
        <v>221</v>
      </c>
      <c r="W1393" s="8" t="s">
        <v>41</v>
      </c>
      <c r="X1393" s="3">
        <v>44706</v>
      </c>
      <c r="Y1393" s="4" t="str">
        <f>TEXT(India_Data[[#This Row],[Order Date]],"YYYY")</f>
        <v>2022</v>
      </c>
      <c r="Z1393" s="4" t="str">
        <f>TEXT(India_Data[[#This Row],[Order Date]],"dddd")</f>
        <v>Wednesday</v>
      </c>
      <c r="AA1393" s="4" t="str">
        <f>TEXT(India_Data[[#This Row],[Order Date]],"MMMM")</f>
        <v>May</v>
      </c>
      <c r="AB1393" s="4">
        <v>44709</v>
      </c>
      <c r="AC1393" t="str">
        <f>IF(OR(India_Data[[#This Row],[Dayname]]="Sunday",India_Data[[#This Row],[Dayname]]="Saturday"),"Weekend","Weekday")</f>
        <v>Weekday</v>
      </c>
      <c r="AD1393">
        <f>WEEKDAY(India_Data[[#This Row],[Order Date]])</f>
        <v>4</v>
      </c>
      <c r="AE1393" t="str">
        <f>IF(OR(India_Data[[#This Row],[Column1]]=1,India_Data[[#This Row],[Column1]]=7),"Weekend","Weekday")</f>
        <v>Weekday</v>
      </c>
      <c r="AF1393" s="15">
        <f>WEEKDAY(India_Data[[#This Row],[Order Date]],2)</f>
        <v>3</v>
      </c>
      <c r="AG1393" s="15" t="str">
        <f>IF(India_Data[[#This Row],[Column3]]&gt;5,"Weekend","weekday")</f>
        <v>weekday</v>
      </c>
    </row>
    <row r="1394" spans="1:33" x14ac:dyDescent="0.35">
      <c r="A1394" s="9">
        <v>1393</v>
      </c>
      <c r="B1394" s="7" t="s">
        <v>3986</v>
      </c>
      <c r="C1394" s="7" t="s">
        <v>3631</v>
      </c>
      <c r="D1394" s="7" t="s">
        <v>1012</v>
      </c>
      <c r="E1394" s="7" t="s">
        <v>1013</v>
      </c>
      <c r="F1394" s="7" t="s">
        <v>110</v>
      </c>
      <c r="G1394" s="7" t="s">
        <v>45</v>
      </c>
      <c r="H1394" s="7" t="s">
        <v>46</v>
      </c>
      <c r="I1394" s="7" t="s">
        <v>32</v>
      </c>
      <c r="J1394" s="7" t="s">
        <v>47</v>
      </c>
      <c r="K1394" s="7" t="s">
        <v>3895</v>
      </c>
      <c r="L1394" s="7" t="s">
        <v>35</v>
      </c>
      <c r="M1394" s="7" t="s">
        <v>36</v>
      </c>
      <c r="N1394" s="7" t="s">
        <v>3896</v>
      </c>
      <c r="O1394" s="7">
        <v>158.1</v>
      </c>
      <c r="P1394" s="7">
        <v>5</v>
      </c>
      <c r="Q1394" s="7">
        <v>1.5</v>
      </c>
      <c r="R1394" s="7">
        <v>28.47</v>
      </c>
      <c r="S1394" s="7" t="s">
        <v>38</v>
      </c>
      <c r="T1394" s="7">
        <v>259</v>
      </c>
      <c r="U1394" s="7" t="s">
        <v>206</v>
      </c>
      <c r="V1394" s="7" t="s">
        <v>214</v>
      </c>
      <c r="W1394" s="8" t="s">
        <v>58</v>
      </c>
      <c r="X1394" s="3">
        <v>45115</v>
      </c>
      <c r="Y1394" s="4" t="str">
        <f>TEXT(India_Data[[#This Row],[Order Date]],"YYYY")</f>
        <v>2023</v>
      </c>
      <c r="Z1394" s="4" t="str">
        <f>TEXT(India_Data[[#This Row],[Order Date]],"dddd")</f>
        <v>Saturday</v>
      </c>
      <c r="AA1394" s="4" t="str">
        <f>TEXT(India_Data[[#This Row],[Order Date]],"MMMM")</f>
        <v>July</v>
      </c>
      <c r="AB1394" s="4">
        <v>45152</v>
      </c>
      <c r="AC1394" t="str">
        <f>IF(OR(India_Data[[#This Row],[Dayname]]="Sunday",India_Data[[#This Row],[Dayname]]="Saturday"),"Weekend","Weekday")</f>
        <v>Weekend</v>
      </c>
      <c r="AD1394">
        <f>WEEKDAY(India_Data[[#This Row],[Order Date]])</f>
        <v>7</v>
      </c>
      <c r="AE1394" t="str">
        <f>IF(OR(India_Data[[#This Row],[Column1]]=1,India_Data[[#This Row],[Column1]]=7),"Weekend","Weekday")</f>
        <v>Weekend</v>
      </c>
      <c r="AF1394" s="15">
        <f>WEEKDAY(India_Data[[#This Row],[Order Date]],2)</f>
        <v>6</v>
      </c>
      <c r="AG1394" s="15" t="str">
        <f>IF(India_Data[[#This Row],[Column3]]&gt;5,"Weekend","weekday")</f>
        <v>Weekend</v>
      </c>
    </row>
    <row r="1395" spans="1:33" x14ac:dyDescent="0.35">
      <c r="A1395" s="9">
        <v>1394</v>
      </c>
      <c r="B1395" s="7" t="s">
        <v>3987</v>
      </c>
      <c r="C1395" s="7" t="s">
        <v>3631</v>
      </c>
      <c r="D1395" s="7" t="s">
        <v>148</v>
      </c>
      <c r="E1395" s="7" t="s">
        <v>149</v>
      </c>
      <c r="F1395" s="7" t="s">
        <v>110</v>
      </c>
      <c r="G1395" s="7" t="s">
        <v>191</v>
      </c>
      <c r="H1395" s="7" t="s">
        <v>63</v>
      </c>
      <c r="I1395" s="7" t="s">
        <v>32</v>
      </c>
      <c r="J1395" s="7" t="s">
        <v>54</v>
      </c>
      <c r="K1395" s="7" t="s">
        <v>2862</v>
      </c>
      <c r="L1395" s="7" t="s">
        <v>35</v>
      </c>
      <c r="M1395" s="7" t="s">
        <v>36</v>
      </c>
      <c r="N1395" s="7" t="s">
        <v>2863</v>
      </c>
      <c r="O1395" s="7">
        <v>101.76</v>
      </c>
      <c r="P1395" s="7">
        <v>2</v>
      </c>
      <c r="Q1395" s="7">
        <v>0</v>
      </c>
      <c r="R1395" s="7">
        <v>17.86</v>
      </c>
      <c r="S1395" s="7" t="s">
        <v>2972</v>
      </c>
      <c r="T1395" s="7">
        <v>201</v>
      </c>
      <c r="U1395" s="7" t="s">
        <v>206</v>
      </c>
      <c r="V1395" s="7" t="s">
        <v>214</v>
      </c>
      <c r="W1395" s="8" t="s">
        <v>58</v>
      </c>
      <c r="X1395" s="3">
        <v>45463</v>
      </c>
      <c r="Y1395" s="4" t="str">
        <f>TEXT(India_Data[[#This Row],[Order Date]],"YYYY")</f>
        <v>2024</v>
      </c>
      <c r="Z1395" s="4" t="str">
        <f>TEXT(India_Data[[#This Row],[Order Date]],"dddd")</f>
        <v>Thursday</v>
      </c>
      <c r="AA1395" s="4" t="str">
        <f>TEXT(India_Data[[#This Row],[Order Date]],"MMMM")</f>
        <v>June</v>
      </c>
      <c r="AB1395" s="4">
        <v>45469</v>
      </c>
      <c r="AC1395" t="str">
        <f>IF(OR(India_Data[[#This Row],[Dayname]]="Sunday",India_Data[[#This Row],[Dayname]]="Saturday"),"Weekend","Weekday")</f>
        <v>Weekday</v>
      </c>
      <c r="AD1395">
        <f>WEEKDAY(India_Data[[#This Row],[Order Date]])</f>
        <v>5</v>
      </c>
      <c r="AE1395" t="str">
        <f>IF(OR(India_Data[[#This Row],[Column1]]=1,India_Data[[#This Row],[Column1]]=7),"Weekend","Weekday")</f>
        <v>Weekday</v>
      </c>
      <c r="AF1395" s="15">
        <f>WEEKDAY(India_Data[[#This Row],[Order Date]],2)</f>
        <v>4</v>
      </c>
      <c r="AG1395" s="15" t="str">
        <f>IF(India_Data[[#This Row],[Column3]]&gt;5,"Weekend","weekday")</f>
        <v>weekday</v>
      </c>
    </row>
    <row r="1396" spans="1:33" x14ac:dyDescent="0.35">
      <c r="A1396" s="9">
        <v>1395</v>
      </c>
      <c r="B1396" s="7" t="s">
        <v>3612</v>
      </c>
      <c r="C1396" s="7" t="s">
        <v>2928</v>
      </c>
      <c r="D1396" s="7" t="s">
        <v>3613</v>
      </c>
      <c r="E1396" s="7" t="s">
        <v>3614</v>
      </c>
      <c r="F1396" s="7" t="s">
        <v>110</v>
      </c>
      <c r="G1396" s="7" t="s">
        <v>191</v>
      </c>
      <c r="H1396" s="7" t="s">
        <v>63</v>
      </c>
      <c r="I1396" s="7" t="s">
        <v>32</v>
      </c>
      <c r="J1396" s="7" t="s">
        <v>54</v>
      </c>
      <c r="K1396" s="7" t="s">
        <v>3615</v>
      </c>
      <c r="L1396" s="7" t="s">
        <v>35</v>
      </c>
      <c r="M1396" s="7" t="s">
        <v>159</v>
      </c>
      <c r="N1396" s="7" t="s">
        <v>3616</v>
      </c>
      <c r="O1396" s="7">
        <v>157.94999999999999</v>
      </c>
      <c r="P1396" s="7">
        <v>3</v>
      </c>
      <c r="Q1396" s="7">
        <v>53.64</v>
      </c>
      <c r="R1396" s="7">
        <v>28.6</v>
      </c>
      <c r="S1396" s="7" t="s">
        <v>2337</v>
      </c>
      <c r="T1396" s="7">
        <v>543</v>
      </c>
      <c r="U1396" s="7" t="s">
        <v>206</v>
      </c>
      <c r="V1396" s="7" t="s">
        <v>207</v>
      </c>
      <c r="W1396" s="8" t="s">
        <v>41</v>
      </c>
      <c r="X1396" s="3">
        <v>45461</v>
      </c>
      <c r="Y1396" s="4" t="str">
        <f>TEXT(India_Data[[#This Row],[Order Date]],"YYYY")</f>
        <v>2024</v>
      </c>
      <c r="Z1396" s="4" t="str">
        <f>TEXT(India_Data[[#This Row],[Order Date]],"dddd")</f>
        <v>Tuesday</v>
      </c>
      <c r="AA1396" s="4" t="str">
        <f>TEXT(India_Data[[#This Row],[Order Date]],"MMMM")</f>
        <v>June</v>
      </c>
      <c r="AB1396" s="4">
        <v>45467</v>
      </c>
      <c r="AC1396" t="str">
        <f>IF(OR(India_Data[[#This Row],[Dayname]]="Sunday",India_Data[[#This Row],[Dayname]]="Saturday"),"Weekend","Weekday")</f>
        <v>Weekday</v>
      </c>
      <c r="AD1396">
        <f>WEEKDAY(India_Data[[#This Row],[Order Date]])</f>
        <v>3</v>
      </c>
      <c r="AE1396" t="str">
        <f>IF(OR(India_Data[[#This Row],[Column1]]=1,India_Data[[#This Row],[Column1]]=7),"Weekend","Weekday")</f>
        <v>Weekday</v>
      </c>
      <c r="AF1396" s="15">
        <f>WEEKDAY(India_Data[[#This Row],[Order Date]],2)</f>
        <v>2</v>
      </c>
      <c r="AG1396" s="15" t="str">
        <f>IF(India_Data[[#This Row],[Column3]]&gt;5,"Weekend","weekday")</f>
        <v>weekday</v>
      </c>
    </row>
    <row r="1397" spans="1:33" x14ac:dyDescent="0.35">
      <c r="A1397" s="9">
        <v>1396</v>
      </c>
      <c r="B1397" s="7" t="s">
        <v>3617</v>
      </c>
      <c r="C1397" s="7" t="s">
        <v>2928</v>
      </c>
      <c r="D1397" s="7" t="s">
        <v>3618</v>
      </c>
      <c r="E1397" s="7" t="s">
        <v>3619</v>
      </c>
      <c r="F1397" s="7" t="s">
        <v>110</v>
      </c>
      <c r="G1397" s="7" t="s">
        <v>191</v>
      </c>
      <c r="H1397" s="7" t="s">
        <v>63</v>
      </c>
      <c r="I1397" s="7" t="s">
        <v>32</v>
      </c>
      <c r="J1397" s="7" t="s">
        <v>54</v>
      </c>
      <c r="K1397" s="7" t="s">
        <v>3620</v>
      </c>
      <c r="L1397" s="7" t="s">
        <v>35</v>
      </c>
      <c r="M1397" s="7" t="s">
        <v>145</v>
      </c>
      <c r="N1397" s="7" t="s">
        <v>3621</v>
      </c>
      <c r="O1397" s="7">
        <v>213.12</v>
      </c>
      <c r="P1397" s="7">
        <v>4</v>
      </c>
      <c r="Q1397" s="7">
        <v>95.88</v>
      </c>
      <c r="R1397" s="7">
        <v>22.69</v>
      </c>
      <c r="S1397" s="7" t="s">
        <v>38</v>
      </c>
      <c r="T1397" s="7">
        <v>645</v>
      </c>
      <c r="U1397" s="7" t="s">
        <v>206</v>
      </c>
      <c r="V1397" s="7" t="s">
        <v>214</v>
      </c>
      <c r="W1397" s="8" t="s">
        <v>41</v>
      </c>
      <c r="X1397" s="3">
        <v>44892</v>
      </c>
      <c r="Y1397" s="4" t="str">
        <f>TEXT(India_Data[[#This Row],[Order Date]],"YYYY")</f>
        <v>2022</v>
      </c>
      <c r="Z1397" s="4" t="str">
        <f>TEXT(India_Data[[#This Row],[Order Date]],"dddd")</f>
        <v>Sunday</v>
      </c>
      <c r="AA1397" s="4" t="str">
        <f>TEXT(India_Data[[#This Row],[Order Date]],"MMMM")</f>
        <v>November</v>
      </c>
      <c r="AB1397" s="4">
        <v>44663</v>
      </c>
      <c r="AC1397" t="str">
        <f>IF(OR(India_Data[[#This Row],[Dayname]]="Sunday",India_Data[[#This Row],[Dayname]]="Saturday"),"Weekend","Weekday")</f>
        <v>Weekend</v>
      </c>
      <c r="AD1397">
        <f>WEEKDAY(India_Data[[#This Row],[Order Date]])</f>
        <v>1</v>
      </c>
      <c r="AE1397" t="str">
        <f>IF(OR(India_Data[[#This Row],[Column1]]=1,India_Data[[#This Row],[Column1]]=7),"Weekend","Weekday")</f>
        <v>Weekend</v>
      </c>
      <c r="AF1397" s="15">
        <f>WEEKDAY(India_Data[[#This Row],[Order Date]],2)</f>
        <v>7</v>
      </c>
      <c r="AG1397" s="15" t="str">
        <f>IF(India_Data[[#This Row],[Column3]]&gt;5,"Weekend","weekday")</f>
        <v>Weekend</v>
      </c>
    </row>
    <row r="1398" spans="1:33" x14ac:dyDescent="0.35">
      <c r="A1398" s="9">
        <v>1397</v>
      </c>
      <c r="B1398" s="7" t="s">
        <v>3609</v>
      </c>
      <c r="C1398" s="7" t="s">
        <v>2928</v>
      </c>
      <c r="D1398" s="7" t="s">
        <v>977</v>
      </c>
      <c r="E1398" s="7" t="s">
        <v>978</v>
      </c>
      <c r="F1398" s="7" t="s">
        <v>110</v>
      </c>
      <c r="G1398" s="7" t="s">
        <v>297</v>
      </c>
      <c r="H1398" s="7" t="s">
        <v>63</v>
      </c>
      <c r="I1398" s="7" t="s">
        <v>32</v>
      </c>
      <c r="J1398" s="7" t="s">
        <v>54</v>
      </c>
      <c r="K1398" s="7" t="s">
        <v>703</v>
      </c>
      <c r="L1398" s="7" t="s">
        <v>35</v>
      </c>
      <c r="M1398" s="7" t="s">
        <v>36</v>
      </c>
      <c r="N1398" s="7" t="s">
        <v>704</v>
      </c>
      <c r="O1398" s="7">
        <v>4.53</v>
      </c>
      <c r="P1398" s="7">
        <v>1</v>
      </c>
      <c r="Q1398" s="7">
        <v>1.92</v>
      </c>
      <c r="R1398" s="7">
        <v>0.69</v>
      </c>
      <c r="S1398" s="7" t="s">
        <v>2972</v>
      </c>
      <c r="T1398" s="7">
        <v>62</v>
      </c>
      <c r="U1398" s="7" t="s">
        <v>206</v>
      </c>
      <c r="V1398" s="7" t="s">
        <v>214</v>
      </c>
      <c r="W1398" s="8" t="s">
        <v>58</v>
      </c>
      <c r="X1398" s="3">
        <v>45451</v>
      </c>
      <c r="Y1398" s="4" t="str">
        <f>TEXT(India_Data[[#This Row],[Order Date]],"YYYY")</f>
        <v>2024</v>
      </c>
      <c r="Z1398" s="4" t="str">
        <f>TEXT(India_Data[[#This Row],[Order Date]],"dddd")</f>
        <v>Saturday</v>
      </c>
      <c r="AA1398" s="4" t="str">
        <f>TEXT(India_Data[[#This Row],[Order Date]],"MMMM")</f>
        <v>June</v>
      </c>
      <c r="AB1398" s="4">
        <v>45634</v>
      </c>
      <c r="AC1398" t="str">
        <f>IF(OR(India_Data[[#This Row],[Dayname]]="Sunday",India_Data[[#This Row],[Dayname]]="Saturday"),"Weekend","Weekday")</f>
        <v>Weekend</v>
      </c>
      <c r="AD1398">
        <f>WEEKDAY(India_Data[[#This Row],[Order Date]])</f>
        <v>7</v>
      </c>
      <c r="AE1398" t="str">
        <f>IF(OR(India_Data[[#This Row],[Column1]]=1,India_Data[[#This Row],[Column1]]=7),"Weekend","Weekday")</f>
        <v>Weekend</v>
      </c>
      <c r="AF1398" s="15">
        <f>WEEKDAY(India_Data[[#This Row],[Order Date]],2)</f>
        <v>6</v>
      </c>
      <c r="AG1398" s="15" t="str">
        <f>IF(India_Data[[#This Row],[Column3]]&gt;5,"Weekend","weekday")</f>
        <v>Weekend</v>
      </c>
    </row>
    <row r="1399" spans="1:33" x14ac:dyDescent="0.35">
      <c r="A1399" s="9">
        <v>1398</v>
      </c>
      <c r="B1399" s="7" t="s">
        <v>3331</v>
      </c>
      <c r="C1399" s="7" t="s">
        <v>2928</v>
      </c>
      <c r="D1399" s="7" t="s">
        <v>2574</v>
      </c>
      <c r="E1399" s="7" t="s">
        <v>2575</v>
      </c>
      <c r="F1399" s="7" t="s">
        <v>110</v>
      </c>
      <c r="G1399" s="7" t="s">
        <v>96</v>
      </c>
      <c r="H1399" s="7" t="s">
        <v>31</v>
      </c>
      <c r="I1399" s="7" t="s">
        <v>32</v>
      </c>
      <c r="J1399" s="7" t="s">
        <v>33</v>
      </c>
      <c r="K1399" s="7" t="s">
        <v>908</v>
      </c>
      <c r="L1399" s="7" t="s">
        <v>35</v>
      </c>
      <c r="M1399" s="7" t="s">
        <v>145</v>
      </c>
      <c r="N1399" s="7" t="s">
        <v>909</v>
      </c>
      <c r="O1399" s="7">
        <v>48.9</v>
      </c>
      <c r="P1399" s="7">
        <v>2</v>
      </c>
      <c r="Q1399" s="7">
        <v>6.84</v>
      </c>
      <c r="R1399" s="7">
        <v>3.75</v>
      </c>
      <c r="S1399" s="7" t="s">
        <v>38</v>
      </c>
      <c r="T1399" s="7">
        <v>368</v>
      </c>
      <c r="U1399" s="7" t="s">
        <v>206</v>
      </c>
      <c r="V1399" s="7" t="s">
        <v>228</v>
      </c>
      <c r="W1399" s="8" t="s">
        <v>41</v>
      </c>
      <c r="X1399" s="3">
        <v>45533</v>
      </c>
      <c r="Y1399" s="4" t="str">
        <f>TEXT(India_Data[[#This Row],[Order Date]],"YYYY")</f>
        <v>2024</v>
      </c>
      <c r="Z1399" s="4" t="str">
        <f>TEXT(India_Data[[#This Row],[Order Date]],"dddd")</f>
        <v>Thursday</v>
      </c>
      <c r="AA1399" s="4" t="str">
        <f>TEXT(India_Data[[#This Row],[Order Date]],"MMMM")</f>
        <v>August</v>
      </c>
      <c r="AB1399" s="4">
        <v>45391</v>
      </c>
      <c r="AC1399" t="str">
        <f>IF(OR(India_Data[[#This Row],[Dayname]]="Sunday",India_Data[[#This Row],[Dayname]]="Saturday"),"Weekend","Weekday")</f>
        <v>Weekday</v>
      </c>
      <c r="AD1399">
        <f>WEEKDAY(India_Data[[#This Row],[Order Date]])</f>
        <v>5</v>
      </c>
      <c r="AE1399" t="str">
        <f>IF(OR(India_Data[[#This Row],[Column1]]=1,India_Data[[#This Row],[Column1]]=7),"Weekend","Weekday")</f>
        <v>Weekday</v>
      </c>
      <c r="AF1399" s="15">
        <f>WEEKDAY(India_Data[[#This Row],[Order Date]],2)</f>
        <v>4</v>
      </c>
      <c r="AG1399" s="15" t="str">
        <f>IF(India_Data[[#This Row],[Column3]]&gt;5,"Weekend","weekday")</f>
        <v>weekday</v>
      </c>
    </row>
    <row r="1400" spans="1:33" x14ac:dyDescent="0.35">
      <c r="A1400" s="9">
        <v>1399</v>
      </c>
      <c r="B1400" s="7" t="s">
        <v>3988</v>
      </c>
      <c r="C1400" s="7" t="s">
        <v>3631</v>
      </c>
      <c r="D1400" s="7" t="s">
        <v>3989</v>
      </c>
      <c r="E1400" s="7" t="s">
        <v>3990</v>
      </c>
      <c r="F1400" s="7" t="s">
        <v>29</v>
      </c>
      <c r="G1400" s="7" t="s">
        <v>681</v>
      </c>
      <c r="H1400" s="7" t="s">
        <v>63</v>
      </c>
      <c r="I1400" s="7" t="s">
        <v>32</v>
      </c>
      <c r="J1400" s="7" t="s">
        <v>54</v>
      </c>
      <c r="K1400" s="7" t="s">
        <v>3585</v>
      </c>
      <c r="L1400" s="7" t="s">
        <v>35</v>
      </c>
      <c r="M1400" s="7" t="s">
        <v>91</v>
      </c>
      <c r="N1400" s="7" t="s">
        <v>337</v>
      </c>
      <c r="O1400" s="7">
        <v>54.75</v>
      </c>
      <c r="P1400" s="7">
        <v>5</v>
      </c>
      <c r="Q1400" s="7">
        <v>22.35</v>
      </c>
      <c r="R1400" s="7">
        <v>8.33</v>
      </c>
      <c r="S1400" s="7" t="s">
        <v>38</v>
      </c>
      <c r="T1400" s="7">
        <v>642</v>
      </c>
      <c r="U1400" s="7" t="s">
        <v>206</v>
      </c>
      <c r="V1400" s="7" t="s">
        <v>214</v>
      </c>
      <c r="W1400" s="8" t="s">
        <v>58</v>
      </c>
      <c r="X1400" s="3">
        <v>45473</v>
      </c>
      <c r="Y1400" s="4" t="str">
        <f>TEXT(India_Data[[#This Row],[Order Date]],"YYYY")</f>
        <v>2024</v>
      </c>
      <c r="Z1400" s="4" t="str">
        <f>TEXT(India_Data[[#This Row],[Order Date]],"dddd")</f>
        <v>Sunday</v>
      </c>
      <c r="AA1400" s="4" t="str">
        <f>TEXT(India_Data[[#This Row],[Order Date]],"MMMM")</f>
        <v>June</v>
      </c>
      <c r="AB1400" s="4">
        <v>45480</v>
      </c>
      <c r="AC1400" t="str">
        <f>IF(OR(India_Data[[#This Row],[Dayname]]="Sunday",India_Data[[#This Row],[Dayname]]="Saturday"),"Weekend","Weekday")</f>
        <v>Weekend</v>
      </c>
      <c r="AD1400">
        <f>WEEKDAY(India_Data[[#This Row],[Order Date]])</f>
        <v>1</v>
      </c>
      <c r="AE1400" t="str">
        <f>IF(OR(India_Data[[#This Row],[Column1]]=1,India_Data[[#This Row],[Column1]]=7),"Weekend","Weekday")</f>
        <v>Weekend</v>
      </c>
      <c r="AF1400" s="15">
        <f>WEEKDAY(India_Data[[#This Row],[Order Date]],2)</f>
        <v>7</v>
      </c>
      <c r="AG1400" s="15" t="str">
        <f>IF(India_Data[[#This Row],[Column3]]&gt;5,"Weekend","weekday")</f>
        <v>Weekend</v>
      </c>
    </row>
    <row r="1401" spans="1:33" x14ac:dyDescent="0.35">
      <c r="A1401" s="9">
        <v>1400</v>
      </c>
      <c r="B1401" s="7" t="s">
        <v>3451</v>
      </c>
      <c r="C1401" s="7" t="s">
        <v>2928</v>
      </c>
      <c r="D1401" s="7" t="s">
        <v>3168</v>
      </c>
      <c r="E1401" s="7" t="s">
        <v>3169</v>
      </c>
      <c r="F1401" s="7" t="s">
        <v>29</v>
      </c>
      <c r="G1401" s="7" t="s">
        <v>1053</v>
      </c>
      <c r="H1401" s="7" t="s">
        <v>31</v>
      </c>
      <c r="I1401" s="7" t="s">
        <v>32</v>
      </c>
      <c r="J1401" s="7" t="s">
        <v>33</v>
      </c>
      <c r="K1401" s="7" t="s">
        <v>3452</v>
      </c>
      <c r="L1401" s="7" t="s">
        <v>35</v>
      </c>
      <c r="M1401" s="7" t="s">
        <v>145</v>
      </c>
      <c r="N1401" s="7" t="s">
        <v>3453</v>
      </c>
      <c r="O1401" s="7">
        <v>119.85</v>
      </c>
      <c r="P1401" s="7">
        <v>5</v>
      </c>
      <c r="Q1401" s="7">
        <v>34.65</v>
      </c>
      <c r="R1401" s="7">
        <v>17.25</v>
      </c>
      <c r="S1401" s="7" t="s">
        <v>38</v>
      </c>
      <c r="T1401" s="7">
        <v>118</v>
      </c>
      <c r="U1401" s="7" t="s">
        <v>206</v>
      </c>
      <c r="V1401" s="7" t="s">
        <v>221</v>
      </c>
      <c r="W1401" s="8" t="s">
        <v>41</v>
      </c>
      <c r="X1401" s="3">
        <v>45541</v>
      </c>
      <c r="Y1401" s="4" t="str">
        <f>TEXT(India_Data[[#This Row],[Order Date]],"YYYY")</f>
        <v>2024</v>
      </c>
      <c r="Z1401" s="4" t="str">
        <f>TEXT(India_Data[[#This Row],[Order Date]],"dddd")</f>
        <v>Friday</v>
      </c>
      <c r="AA1401" s="4" t="str">
        <f>TEXT(India_Data[[#This Row],[Order Date]],"MMMM")</f>
        <v>September</v>
      </c>
      <c r="AB1401" s="4">
        <v>45459</v>
      </c>
      <c r="AC1401" t="str">
        <f>IF(OR(India_Data[[#This Row],[Dayname]]="Sunday",India_Data[[#This Row],[Dayname]]="Saturday"),"Weekend","Weekday")</f>
        <v>Weekday</v>
      </c>
      <c r="AD1401">
        <f>WEEKDAY(India_Data[[#This Row],[Order Date]])</f>
        <v>6</v>
      </c>
      <c r="AE1401" t="str">
        <f>IF(OR(India_Data[[#This Row],[Column1]]=1,India_Data[[#This Row],[Column1]]=7),"Weekend","Weekday")</f>
        <v>Weekday</v>
      </c>
      <c r="AF1401" s="15">
        <f>WEEKDAY(India_Data[[#This Row],[Order Date]],2)</f>
        <v>5</v>
      </c>
      <c r="AG1401" s="15" t="str">
        <f>IF(India_Data[[#This Row],[Column3]]&gt;5,"Weekend","weekday")</f>
        <v>weekday</v>
      </c>
    </row>
    <row r="1402" spans="1:33" x14ac:dyDescent="0.35">
      <c r="A1402" s="9">
        <v>1401</v>
      </c>
      <c r="B1402" s="7" t="s">
        <v>3454</v>
      </c>
      <c r="C1402" s="7" t="s">
        <v>2928</v>
      </c>
      <c r="D1402" s="7" t="s">
        <v>3455</v>
      </c>
      <c r="E1402" s="7" t="s">
        <v>3456</v>
      </c>
      <c r="F1402" s="7" t="s">
        <v>29</v>
      </c>
      <c r="G1402" s="7" t="s">
        <v>45</v>
      </c>
      <c r="H1402" s="7" t="s">
        <v>46</v>
      </c>
      <c r="I1402" s="7" t="s">
        <v>32</v>
      </c>
      <c r="J1402" s="7" t="s">
        <v>47</v>
      </c>
      <c r="K1402" s="7" t="s">
        <v>3268</v>
      </c>
      <c r="L1402" s="7" t="s">
        <v>35</v>
      </c>
      <c r="M1402" s="7" t="s">
        <v>84</v>
      </c>
      <c r="N1402" s="7" t="s">
        <v>3269</v>
      </c>
      <c r="O1402" s="7">
        <v>39.479999999999997</v>
      </c>
      <c r="P1402" s="7">
        <v>4</v>
      </c>
      <c r="Q1402" s="7">
        <v>0.36</v>
      </c>
      <c r="R1402" s="7">
        <v>3.77</v>
      </c>
      <c r="S1402" s="7" t="s">
        <v>2337</v>
      </c>
      <c r="T1402" s="7">
        <v>412</v>
      </c>
      <c r="U1402" s="7" t="s">
        <v>206</v>
      </c>
      <c r="V1402" s="7" t="s">
        <v>221</v>
      </c>
      <c r="W1402" s="8" t="s">
        <v>58</v>
      </c>
      <c r="X1402" s="3">
        <v>45542</v>
      </c>
      <c r="Y1402" s="4" t="str">
        <f>TEXT(India_Data[[#This Row],[Order Date]],"YYYY")</f>
        <v>2024</v>
      </c>
      <c r="Z1402" s="4" t="str">
        <f>TEXT(India_Data[[#This Row],[Order Date]],"dddd")</f>
        <v>Saturday</v>
      </c>
      <c r="AA1402" s="4" t="str">
        <f>TEXT(India_Data[[#This Row],[Order Date]],"MMMM")</f>
        <v>September</v>
      </c>
      <c r="AB1402" s="4">
        <v>45486</v>
      </c>
      <c r="AC1402" t="str">
        <f>IF(OR(India_Data[[#This Row],[Dayname]]="Sunday",India_Data[[#This Row],[Dayname]]="Saturday"),"Weekend","Weekday")</f>
        <v>Weekend</v>
      </c>
      <c r="AD1402">
        <f>WEEKDAY(India_Data[[#This Row],[Order Date]])</f>
        <v>7</v>
      </c>
      <c r="AE1402" t="str">
        <f>IF(OR(India_Data[[#This Row],[Column1]]=1,India_Data[[#This Row],[Column1]]=7),"Weekend","Weekday")</f>
        <v>Weekend</v>
      </c>
      <c r="AF1402" s="15">
        <f>WEEKDAY(India_Data[[#This Row],[Order Date]],2)</f>
        <v>6</v>
      </c>
      <c r="AG1402" s="15" t="str">
        <f>IF(India_Data[[#This Row],[Column3]]&gt;5,"Weekend","weekday")</f>
        <v>Weekend</v>
      </c>
    </row>
    <row r="1403" spans="1:33" x14ac:dyDescent="0.35">
      <c r="A1403" s="9">
        <v>1402</v>
      </c>
      <c r="B1403" s="7" t="s">
        <v>3189</v>
      </c>
      <c r="C1403" s="7" t="s">
        <v>2928</v>
      </c>
      <c r="D1403" s="7" t="s">
        <v>3190</v>
      </c>
      <c r="E1403" s="7" t="s">
        <v>3191</v>
      </c>
      <c r="F1403" s="7" t="s">
        <v>29</v>
      </c>
      <c r="G1403" s="7" t="s">
        <v>745</v>
      </c>
      <c r="H1403" s="7" t="s">
        <v>563</v>
      </c>
      <c r="I1403" s="7" t="s">
        <v>32</v>
      </c>
      <c r="J1403" s="7" t="s">
        <v>54</v>
      </c>
      <c r="K1403" s="7" t="s">
        <v>1135</v>
      </c>
      <c r="L1403" s="7" t="s">
        <v>35</v>
      </c>
      <c r="M1403" s="7" t="s">
        <v>159</v>
      </c>
      <c r="N1403" s="7" t="s">
        <v>1136</v>
      </c>
      <c r="O1403" s="7">
        <v>16.86</v>
      </c>
      <c r="P1403" s="7">
        <v>1</v>
      </c>
      <c r="Q1403" s="7">
        <v>7.92</v>
      </c>
      <c r="R1403" s="7">
        <v>2.14</v>
      </c>
      <c r="S1403" s="7" t="s">
        <v>2337</v>
      </c>
      <c r="T1403" s="7">
        <v>237</v>
      </c>
      <c r="U1403" s="7" t="s">
        <v>206</v>
      </c>
      <c r="V1403" s="7" t="s">
        <v>207</v>
      </c>
      <c r="W1403" s="8" t="s">
        <v>58</v>
      </c>
      <c r="X1403" s="3">
        <v>44731</v>
      </c>
      <c r="Y1403" s="4" t="str">
        <f>TEXT(India_Data[[#This Row],[Order Date]],"YYYY")</f>
        <v>2022</v>
      </c>
      <c r="Z1403" s="4" t="str">
        <f>TEXT(India_Data[[#This Row],[Order Date]],"dddd")</f>
        <v>Sunday</v>
      </c>
      <c r="AA1403" s="4" t="str">
        <f>TEXT(India_Data[[#This Row],[Order Date]],"MMMM")</f>
        <v>June</v>
      </c>
      <c r="AB1403" s="4">
        <v>44735</v>
      </c>
      <c r="AC1403" t="str">
        <f>IF(OR(India_Data[[#This Row],[Dayname]]="Sunday",India_Data[[#This Row],[Dayname]]="Saturday"),"Weekend","Weekday")</f>
        <v>Weekend</v>
      </c>
      <c r="AD1403">
        <f>WEEKDAY(India_Data[[#This Row],[Order Date]])</f>
        <v>1</v>
      </c>
      <c r="AE1403" t="str">
        <f>IF(OR(India_Data[[#This Row],[Column1]]=1,India_Data[[#This Row],[Column1]]=7),"Weekend","Weekday")</f>
        <v>Weekend</v>
      </c>
      <c r="AF1403" s="15">
        <f>WEEKDAY(India_Data[[#This Row],[Order Date]],2)</f>
        <v>7</v>
      </c>
      <c r="AG1403" s="15" t="str">
        <f>IF(India_Data[[#This Row],[Column3]]&gt;5,"Weekend","weekday")</f>
        <v>Weekend</v>
      </c>
    </row>
    <row r="1404" spans="1:33" x14ac:dyDescent="0.35">
      <c r="A1404" s="9">
        <v>1403</v>
      </c>
      <c r="B1404" s="7" t="s">
        <v>3457</v>
      </c>
      <c r="C1404" s="7" t="s">
        <v>2928</v>
      </c>
      <c r="D1404" s="7" t="s">
        <v>3458</v>
      </c>
      <c r="E1404" s="7" t="s">
        <v>3459</v>
      </c>
      <c r="F1404" s="7" t="s">
        <v>29</v>
      </c>
      <c r="G1404" s="7" t="s">
        <v>123</v>
      </c>
      <c r="H1404" s="7" t="s">
        <v>124</v>
      </c>
      <c r="I1404" s="7" t="s">
        <v>32</v>
      </c>
      <c r="J1404" s="7" t="s">
        <v>47</v>
      </c>
      <c r="K1404" s="7" t="s">
        <v>3460</v>
      </c>
      <c r="L1404" s="7" t="s">
        <v>35</v>
      </c>
      <c r="M1404" s="7" t="s">
        <v>98</v>
      </c>
      <c r="N1404" s="7" t="s">
        <v>3461</v>
      </c>
      <c r="O1404" s="7">
        <v>78.84</v>
      </c>
      <c r="P1404" s="7">
        <v>2</v>
      </c>
      <c r="Q1404" s="7">
        <v>1.56</v>
      </c>
      <c r="R1404" s="7">
        <v>7.77</v>
      </c>
      <c r="S1404" s="7" t="s">
        <v>38</v>
      </c>
      <c r="T1404" s="7">
        <v>317</v>
      </c>
      <c r="U1404" s="7" t="s">
        <v>206</v>
      </c>
      <c r="V1404" s="7" t="s">
        <v>228</v>
      </c>
      <c r="W1404" s="8" t="s">
        <v>58</v>
      </c>
      <c r="X1404" s="3">
        <v>45276</v>
      </c>
      <c r="Y1404" s="4" t="str">
        <f>TEXT(India_Data[[#This Row],[Order Date]],"YYYY")</f>
        <v>2023</v>
      </c>
      <c r="Z1404" s="4" t="str">
        <f>TEXT(India_Data[[#This Row],[Order Date]],"dddd")</f>
        <v>Saturday</v>
      </c>
      <c r="AA1404" s="4" t="str">
        <f>TEXT(India_Data[[#This Row],[Order Date]],"MMMM")</f>
        <v>December</v>
      </c>
      <c r="AB1404" s="4">
        <v>45280</v>
      </c>
      <c r="AC1404" t="str">
        <f>IF(OR(India_Data[[#This Row],[Dayname]]="Sunday",India_Data[[#This Row],[Dayname]]="Saturday"),"Weekend","Weekday")</f>
        <v>Weekend</v>
      </c>
      <c r="AD1404">
        <f>WEEKDAY(India_Data[[#This Row],[Order Date]])</f>
        <v>7</v>
      </c>
      <c r="AE1404" t="str">
        <f>IF(OR(India_Data[[#This Row],[Column1]]=1,India_Data[[#This Row],[Column1]]=7),"Weekend","Weekday")</f>
        <v>Weekend</v>
      </c>
      <c r="AF1404" s="15">
        <f>WEEKDAY(India_Data[[#This Row],[Order Date]],2)</f>
        <v>6</v>
      </c>
      <c r="AG1404" s="15" t="str">
        <f>IF(India_Data[[#This Row],[Column3]]&gt;5,"Weekend","weekday")</f>
        <v>Weekend</v>
      </c>
    </row>
    <row r="1405" spans="1:33" x14ac:dyDescent="0.35">
      <c r="A1405" s="9">
        <v>1404</v>
      </c>
      <c r="B1405" s="7" t="s">
        <v>3454</v>
      </c>
      <c r="C1405" s="7" t="s">
        <v>2928</v>
      </c>
      <c r="D1405" s="7" t="s">
        <v>3455</v>
      </c>
      <c r="E1405" s="7" t="s">
        <v>3456</v>
      </c>
      <c r="F1405" s="7" t="s">
        <v>29</v>
      </c>
      <c r="G1405" s="7" t="s">
        <v>45</v>
      </c>
      <c r="H1405" s="7" t="s">
        <v>46</v>
      </c>
      <c r="I1405" s="7" t="s">
        <v>32</v>
      </c>
      <c r="J1405" s="7" t="s">
        <v>47</v>
      </c>
      <c r="K1405" s="7" t="s">
        <v>2670</v>
      </c>
      <c r="L1405" s="7" t="s">
        <v>35</v>
      </c>
      <c r="M1405" s="7" t="s">
        <v>105</v>
      </c>
      <c r="N1405" s="7" t="s">
        <v>2671</v>
      </c>
      <c r="O1405" s="7">
        <v>93.18</v>
      </c>
      <c r="P1405" s="7">
        <v>2</v>
      </c>
      <c r="Q1405" s="7">
        <v>23.28</v>
      </c>
      <c r="R1405" s="7">
        <v>18.010000000000002</v>
      </c>
      <c r="S1405" s="7" t="s">
        <v>2337</v>
      </c>
      <c r="T1405" s="7">
        <v>277</v>
      </c>
      <c r="U1405" s="7" t="s">
        <v>206</v>
      </c>
      <c r="V1405" s="7" t="s">
        <v>207</v>
      </c>
      <c r="W1405" s="8" t="s">
        <v>41</v>
      </c>
      <c r="X1405" s="3">
        <v>44693</v>
      </c>
      <c r="Y1405" s="4" t="str">
        <f>TEXT(India_Data[[#This Row],[Order Date]],"YYYY")</f>
        <v>2022</v>
      </c>
      <c r="Z1405" s="4" t="str">
        <f>TEXT(India_Data[[#This Row],[Order Date]],"dddd")</f>
        <v>Thursday</v>
      </c>
      <c r="AA1405" s="4" t="str">
        <f>TEXT(India_Data[[#This Row],[Order Date]],"MMMM")</f>
        <v>May</v>
      </c>
      <c r="AB1405" s="4">
        <v>44846</v>
      </c>
      <c r="AC1405" t="str">
        <f>IF(OR(India_Data[[#This Row],[Dayname]]="Sunday",India_Data[[#This Row],[Dayname]]="Saturday"),"Weekend","Weekday")</f>
        <v>Weekday</v>
      </c>
      <c r="AD1405">
        <f>WEEKDAY(India_Data[[#This Row],[Order Date]])</f>
        <v>5</v>
      </c>
      <c r="AE1405" t="str">
        <f>IF(OR(India_Data[[#This Row],[Column1]]=1,India_Data[[#This Row],[Column1]]=7),"Weekend","Weekday")</f>
        <v>Weekday</v>
      </c>
      <c r="AF1405" s="15">
        <f>WEEKDAY(India_Data[[#This Row],[Order Date]],2)</f>
        <v>4</v>
      </c>
      <c r="AG1405" s="15" t="str">
        <f>IF(India_Data[[#This Row],[Column3]]&gt;5,"Weekend","weekday")</f>
        <v>weekday</v>
      </c>
    </row>
    <row r="1406" spans="1:33" x14ac:dyDescent="0.35">
      <c r="A1406" s="9">
        <v>1405</v>
      </c>
      <c r="B1406" s="7" t="s">
        <v>3462</v>
      </c>
      <c r="C1406" s="7" t="s">
        <v>2928</v>
      </c>
      <c r="D1406" s="7" t="s">
        <v>3202</v>
      </c>
      <c r="E1406" s="7" t="s">
        <v>3203</v>
      </c>
      <c r="F1406" s="7" t="s">
        <v>29</v>
      </c>
      <c r="G1406" s="7" t="s">
        <v>3463</v>
      </c>
      <c r="H1406" s="7" t="s">
        <v>260</v>
      </c>
      <c r="I1406" s="7" t="s">
        <v>32</v>
      </c>
      <c r="J1406" s="7" t="s">
        <v>33</v>
      </c>
      <c r="K1406" s="7" t="s">
        <v>69</v>
      </c>
      <c r="L1406" s="7" t="s">
        <v>35</v>
      </c>
      <c r="M1406" s="7" t="s">
        <v>36</v>
      </c>
      <c r="N1406" s="7" t="s">
        <v>70</v>
      </c>
      <c r="O1406" s="7">
        <v>11.4</v>
      </c>
      <c r="P1406" s="7">
        <v>2</v>
      </c>
      <c r="Q1406" s="7">
        <v>2.82</v>
      </c>
      <c r="R1406" s="7">
        <v>0.8</v>
      </c>
      <c r="S1406" s="7" t="s">
        <v>38</v>
      </c>
      <c r="T1406" s="7">
        <v>483</v>
      </c>
      <c r="U1406" s="7" t="s">
        <v>206</v>
      </c>
      <c r="V1406" s="7" t="s">
        <v>207</v>
      </c>
      <c r="W1406" s="8" t="s">
        <v>41</v>
      </c>
      <c r="X1406" s="3">
        <v>45373</v>
      </c>
      <c r="Y1406" s="4" t="str">
        <f>TEXT(India_Data[[#This Row],[Order Date]],"YYYY")</f>
        <v>2024</v>
      </c>
      <c r="Z1406" s="4" t="str">
        <f>TEXT(India_Data[[#This Row],[Order Date]],"dddd")</f>
        <v>Friday</v>
      </c>
      <c r="AA1406" s="4" t="str">
        <f>TEXT(India_Data[[#This Row],[Order Date]],"MMMM")</f>
        <v>March</v>
      </c>
      <c r="AB1406" s="4">
        <v>45377</v>
      </c>
      <c r="AC1406" t="str">
        <f>IF(OR(India_Data[[#This Row],[Dayname]]="Sunday",India_Data[[#This Row],[Dayname]]="Saturday"),"Weekend","Weekday")</f>
        <v>Weekday</v>
      </c>
      <c r="AD1406">
        <f>WEEKDAY(India_Data[[#This Row],[Order Date]])</f>
        <v>6</v>
      </c>
      <c r="AE1406" t="str">
        <f>IF(OR(India_Data[[#This Row],[Column1]]=1,India_Data[[#This Row],[Column1]]=7),"Weekend","Weekday")</f>
        <v>Weekday</v>
      </c>
      <c r="AF1406" s="15">
        <f>WEEKDAY(India_Data[[#This Row],[Order Date]],2)</f>
        <v>5</v>
      </c>
      <c r="AG1406" s="15" t="str">
        <f>IF(India_Data[[#This Row],[Column3]]&gt;5,"Weekend","weekday")</f>
        <v>weekday</v>
      </c>
    </row>
    <row r="1407" spans="1:33" x14ac:dyDescent="0.35">
      <c r="A1407" s="9">
        <v>1406</v>
      </c>
      <c r="B1407" s="7" t="s">
        <v>3617</v>
      </c>
      <c r="C1407" s="7" t="s">
        <v>2928</v>
      </c>
      <c r="D1407" s="7" t="s">
        <v>3618</v>
      </c>
      <c r="E1407" s="7" t="s">
        <v>3619</v>
      </c>
      <c r="F1407" s="7" t="s">
        <v>110</v>
      </c>
      <c r="G1407" s="7" t="s">
        <v>191</v>
      </c>
      <c r="H1407" s="7" t="s">
        <v>63</v>
      </c>
      <c r="I1407" s="7" t="s">
        <v>32</v>
      </c>
      <c r="J1407" s="7" t="s">
        <v>54</v>
      </c>
      <c r="K1407" s="7" t="s">
        <v>3622</v>
      </c>
      <c r="L1407" s="7" t="s">
        <v>1942</v>
      </c>
      <c r="M1407" s="7" t="s">
        <v>1943</v>
      </c>
      <c r="N1407" s="7" t="s">
        <v>3623</v>
      </c>
      <c r="O1407" s="7">
        <v>166.5</v>
      </c>
      <c r="P1407" s="7">
        <v>2</v>
      </c>
      <c r="Q1407" s="7">
        <v>19.98</v>
      </c>
      <c r="R1407" s="7">
        <v>8.6300000000000008</v>
      </c>
      <c r="S1407" s="7" t="s">
        <v>38</v>
      </c>
      <c r="T1407" s="7">
        <v>310</v>
      </c>
      <c r="U1407" s="7" t="s">
        <v>206</v>
      </c>
      <c r="V1407" s="7" t="s">
        <v>228</v>
      </c>
      <c r="W1407" s="8" t="s">
        <v>58</v>
      </c>
      <c r="X1407" s="3">
        <v>44693</v>
      </c>
      <c r="Y1407" s="4" t="str">
        <f>TEXT(India_Data[[#This Row],[Order Date]],"YYYY")</f>
        <v>2022</v>
      </c>
      <c r="Z1407" s="4" t="str">
        <f>TEXT(India_Data[[#This Row],[Order Date]],"dddd")</f>
        <v>Thursday</v>
      </c>
      <c r="AA1407" s="4" t="str">
        <f>TEXT(India_Data[[#This Row],[Order Date]],"MMMM")</f>
        <v>May</v>
      </c>
      <c r="AB1407" s="4">
        <v>44846</v>
      </c>
      <c r="AC1407" t="str">
        <f>IF(OR(India_Data[[#This Row],[Dayname]]="Sunday",India_Data[[#This Row],[Dayname]]="Saturday"),"Weekend","Weekday")</f>
        <v>Weekday</v>
      </c>
      <c r="AD1407">
        <f>WEEKDAY(India_Data[[#This Row],[Order Date]])</f>
        <v>5</v>
      </c>
      <c r="AE1407" t="str">
        <f>IF(OR(India_Data[[#This Row],[Column1]]=1,India_Data[[#This Row],[Column1]]=7),"Weekend","Weekday")</f>
        <v>Weekday</v>
      </c>
      <c r="AF1407" s="15">
        <f>WEEKDAY(India_Data[[#This Row],[Order Date]],2)</f>
        <v>4</v>
      </c>
      <c r="AG1407" s="15" t="str">
        <f>IF(India_Data[[#This Row],[Column3]]&gt;5,"Weekend","weekday")</f>
        <v>weekday</v>
      </c>
    </row>
    <row r="1408" spans="1:33" x14ac:dyDescent="0.35">
      <c r="A1408" s="9">
        <v>1407</v>
      </c>
      <c r="B1408" s="7" t="s">
        <v>3813</v>
      </c>
      <c r="C1408" s="7" t="s">
        <v>3631</v>
      </c>
      <c r="D1408" s="7" t="s">
        <v>774</v>
      </c>
      <c r="E1408" s="7" t="s">
        <v>775</v>
      </c>
      <c r="F1408" s="7" t="s">
        <v>171</v>
      </c>
      <c r="G1408" s="7" t="s">
        <v>1408</v>
      </c>
      <c r="H1408" s="7" t="s">
        <v>672</v>
      </c>
      <c r="I1408" s="7" t="s">
        <v>32</v>
      </c>
      <c r="J1408" s="7" t="s">
        <v>33</v>
      </c>
      <c r="K1408" s="7" t="s">
        <v>3823</v>
      </c>
      <c r="L1408" s="7" t="s">
        <v>1942</v>
      </c>
      <c r="M1408" s="7" t="s">
        <v>1943</v>
      </c>
      <c r="N1408" s="7" t="s">
        <v>3824</v>
      </c>
      <c r="O1408" s="7">
        <v>100.56</v>
      </c>
      <c r="P1408" s="7">
        <v>2</v>
      </c>
      <c r="Q1408" s="7">
        <v>14.04</v>
      </c>
      <c r="R1408" s="7">
        <v>16.03</v>
      </c>
      <c r="S1408" s="7" t="s">
        <v>2972</v>
      </c>
      <c r="T1408" s="7">
        <v>550</v>
      </c>
      <c r="U1408" s="7" t="s">
        <v>206</v>
      </c>
      <c r="V1408" s="7" t="s">
        <v>207</v>
      </c>
      <c r="W1408" s="8" t="s">
        <v>41</v>
      </c>
      <c r="X1408" s="3">
        <v>45582</v>
      </c>
      <c r="Y1408" s="4" t="str">
        <f>TEXT(India_Data[[#This Row],[Order Date]],"YYYY")</f>
        <v>2024</v>
      </c>
      <c r="Z1408" s="4" t="str">
        <f>TEXT(India_Data[[#This Row],[Order Date]],"dddd")</f>
        <v>Thursday</v>
      </c>
      <c r="AA1408" s="4" t="str">
        <f>TEXT(India_Data[[#This Row],[Order Date]],"MMMM")</f>
        <v>October</v>
      </c>
      <c r="AB1408" s="4">
        <v>45586</v>
      </c>
      <c r="AC1408" t="str">
        <f>IF(OR(India_Data[[#This Row],[Dayname]]="Sunday",India_Data[[#This Row],[Dayname]]="Saturday"),"Weekend","Weekday")</f>
        <v>Weekday</v>
      </c>
      <c r="AD1408">
        <f>WEEKDAY(India_Data[[#This Row],[Order Date]])</f>
        <v>5</v>
      </c>
      <c r="AE1408" t="str">
        <f>IF(OR(India_Data[[#This Row],[Column1]]=1,India_Data[[#This Row],[Column1]]=7),"Weekend","Weekday")</f>
        <v>Weekday</v>
      </c>
      <c r="AF1408" s="15">
        <f>WEEKDAY(India_Data[[#This Row],[Order Date]],2)</f>
        <v>4</v>
      </c>
      <c r="AG1408" s="15" t="str">
        <f>IF(India_Data[[#This Row],[Column3]]&gt;5,"Weekend","weekday")</f>
        <v>weekday</v>
      </c>
    </row>
    <row r="1409" spans="1:33" x14ac:dyDescent="0.35">
      <c r="A1409" s="9">
        <v>1408</v>
      </c>
      <c r="B1409" s="7" t="s">
        <v>3189</v>
      </c>
      <c r="C1409" s="7" t="s">
        <v>2928</v>
      </c>
      <c r="D1409" s="7" t="s">
        <v>3190</v>
      </c>
      <c r="E1409" s="7" t="s">
        <v>3191</v>
      </c>
      <c r="F1409" s="7" t="s">
        <v>29</v>
      </c>
      <c r="G1409" s="7" t="s">
        <v>745</v>
      </c>
      <c r="H1409" s="7" t="s">
        <v>563</v>
      </c>
      <c r="I1409" s="7" t="s">
        <v>32</v>
      </c>
      <c r="J1409" s="7" t="s">
        <v>54</v>
      </c>
      <c r="K1409" s="7" t="s">
        <v>3192</v>
      </c>
      <c r="L1409" s="7" t="s">
        <v>1942</v>
      </c>
      <c r="M1409" s="7" t="s">
        <v>1950</v>
      </c>
      <c r="N1409" s="7" t="s">
        <v>3193</v>
      </c>
      <c r="O1409" s="7">
        <v>900.9</v>
      </c>
      <c r="P1409" s="7">
        <v>7</v>
      </c>
      <c r="Q1409" s="7">
        <v>63</v>
      </c>
      <c r="R1409" s="7">
        <v>107.47</v>
      </c>
      <c r="S1409" s="7" t="s">
        <v>2337</v>
      </c>
      <c r="T1409" s="7">
        <v>526</v>
      </c>
      <c r="U1409" s="7" t="s">
        <v>206</v>
      </c>
      <c r="V1409" s="7" t="s">
        <v>228</v>
      </c>
      <c r="W1409" s="8" t="s">
        <v>58</v>
      </c>
      <c r="X1409" s="3">
        <v>45607</v>
      </c>
      <c r="Y1409" s="4" t="str">
        <f>TEXT(India_Data[[#This Row],[Order Date]],"YYYY")</f>
        <v>2024</v>
      </c>
      <c r="Z1409" s="4" t="str">
        <f>TEXT(India_Data[[#This Row],[Order Date]],"dddd")</f>
        <v>Monday</v>
      </c>
      <c r="AA1409" s="4" t="str">
        <f>TEXT(India_Data[[#This Row],[Order Date]],"MMMM")</f>
        <v>November</v>
      </c>
      <c r="AB1409" s="4">
        <v>45611</v>
      </c>
      <c r="AC1409" t="str">
        <f>IF(OR(India_Data[[#This Row],[Dayname]]="Sunday",India_Data[[#This Row],[Dayname]]="Saturday"),"Weekend","Weekday")</f>
        <v>Weekday</v>
      </c>
      <c r="AD1409">
        <f>WEEKDAY(India_Data[[#This Row],[Order Date]])</f>
        <v>2</v>
      </c>
      <c r="AE1409" t="str">
        <f>IF(OR(India_Data[[#This Row],[Column1]]=1,India_Data[[#This Row],[Column1]]=7),"Weekend","Weekday")</f>
        <v>Weekday</v>
      </c>
      <c r="AF1409" s="15">
        <f>WEEKDAY(India_Data[[#This Row],[Order Date]],2)</f>
        <v>1</v>
      </c>
      <c r="AG1409" s="15" t="str">
        <f>IF(India_Data[[#This Row],[Column3]]&gt;5,"Weekend","weekday")</f>
        <v>weekday</v>
      </c>
    </row>
    <row r="1410" spans="1:33" x14ac:dyDescent="0.35">
      <c r="A1410" s="9">
        <v>1409</v>
      </c>
      <c r="B1410" s="7" t="s">
        <v>3194</v>
      </c>
      <c r="C1410" s="7" t="s">
        <v>2928</v>
      </c>
      <c r="D1410" s="7" t="s">
        <v>3089</v>
      </c>
      <c r="E1410" s="7" t="s">
        <v>3090</v>
      </c>
      <c r="F1410" s="7" t="s">
        <v>29</v>
      </c>
      <c r="G1410" s="7" t="s">
        <v>3195</v>
      </c>
      <c r="H1410" s="7" t="s">
        <v>252</v>
      </c>
      <c r="I1410" s="7" t="s">
        <v>32</v>
      </c>
      <c r="J1410" s="7" t="s">
        <v>47</v>
      </c>
      <c r="K1410" s="7" t="s">
        <v>3196</v>
      </c>
      <c r="L1410" s="7" t="s">
        <v>1942</v>
      </c>
      <c r="M1410" s="7" t="s">
        <v>1950</v>
      </c>
      <c r="N1410" s="7" t="s">
        <v>3197</v>
      </c>
      <c r="O1410" s="7">
        <v>720.42</v>
      </c>
      <c r="P1410" s="7">
        <v>2</v>
      </c>
      <c r="Q1410" s="7">
        <v>201.66</v>
      </c>
      <c r="R1410" s="7">
        <v>115.78</v>
      </c>
      <c r="S1410" s="7" t="s">
        <v>2972</v>
      </c>
      <c r="T1410" s="7">
        <v>73</v>
      </c>
      <c r="U1410" s="7" t="s">
        <v>206</v>
      </c>
      <c r="V1410" s="7" t="s">
        <v>228</v>
      </c>
      <c r="W1410" s="8" t="s">
        <v>58</v>
      </c>
      <c r="X1410" s="3">
        <v>45607</v>
      </c>
      <c r="Y1410" s="4" t="str">
        <f>TEXT(India_Data[[#This Row],[Order Date]],"YYYY")</f>
        <v>2024</v>
      </c>
      <c r="Z1410" s="4" t="str">
        <f>TEXT(India_Data[[#This Row],[Order Date]],"dddd")</f>
        <v>Monday</v>
      </c>
      <c r="AA1410" s="4" t="str">
        <f>TEXT(India_Data[[#This Row],[Order Date]],"MMMM")</f>
        <v>November</v>
      </c>
      <c r="AB1410" s="4">
        <v>45611</v>
      </c>
      <c r="AC1410" t="str">
        <f>IF(OR(India_Data[[#This Row],[Dayname]]="Sunday",India_Data[[#This Row],[Dayname]]="Saturday"),"Weekend","Weekday")</f>
        <v>Weekday</v>
      </c>
      <c r="AD1410">
        <f>WEEKDAY(India_Data[[#This Row],[Order Date]])</f>
        <v>2</v>
      </c>
      <c r="AE1410" t="str">
        <f>IF(OR(India_Data[[#This Row],[Column1]]=1,India_Data[[#This Row],[Column1]]=7),"Weekend","Weekday")</f>
        <v>Weekday</v>
      </c>
      <c r="AF1410" s="15">
        <f>WEEKDAY(India_Data[[#This Row],[Order Date]],2)</f>
        <v>1</v>
      </c>
      <c r="AG1410" s="15" t="str">
        <f>IF(India_Data[[#This Row],[Column3]]&gt;5,"Weekend","weekday")</f>
        <v>weekday</v>
      </c>
    </row>
    <row r="1411" spans="1:33" x14ac:dyDescent="0.35">
      <c r="A1411" s="9">
        <v>1410</v>
      </c>
      <c r="B1411" s="7" t="s">
        <v>3198</v>
      </c>
      <c r="C1411" s="7" t="s">
        <v>2928</v>
      </c>
      <c r="D1411" s="7" t="s">
        <v>3199</v>
      </c>
      <c r="E1411" s="7" t="s">
        <v>3200</v>
      </c>
      <c r="F1411" s="7" t="s">
        <v>29</v>
      </c>
      <c r="G1411" s="7" t="s">
        <v>2869</v>
      </c>
      <c r="H1411" s="7" t="s">
        <v>124</v>
      </c>
      <c r="I1411" s="7" t="s">
        <v>32</v>
      </c>
      <c r="J1411" s="7" t="s">
        <v>47</v>
      </c>
      <c r="K1411" s="7" t="s">
        <v>1985</v>
      </c>
      <c r="L1411" s="7" t="s">
        <v>1942</v>
      </c>
      <c r="M1411" s="7" t="s">
        <v>1969</v>
      </c>
      <c r="N1411" s="7" t="s">
        <v>1986</v>
      </c>
      <c r="O1411" s="7">
        <v>838.62</v>
      </c>
      <c r="P1411" s="7">
        <v>6</v>
      </c>
      <c r="Q1411" s="7">
        <v>176.04</v>
      </c>
      <c r="R1411" s="7">
        <v>74.290000000000006</v>
      </c>
      <c r="S1411" s="7" t="s">
        <v>38</v>
      </c>
      <c r="T1411" s="7">
        <v>760</v>
      </c>
      <c r="U1411" s="7" t="s">
        <v>206</v>
      </c>
      <c r="V1411" s="7" t="s">
        <v>221</v>
      </c>
      <c r="W1411" s="8" t="s">
        <v>58</v>
      </c>
      <c r="X1411" s="3">
        <v>44854</v>
      </c>
      <c r="Y1411" s="4" t="str">
        <f>TEXT(India_Data[[#This Row],[Order Date]],"YYYY")</f>
        <v>2022</v>
      </c>
      <c r="Z1411" s="4" t="str">
        <f>TEXT(India_Data[[#This Row],[Order Date]],"dddd")</f>
        <v>Thursday</v>
      </c>
      <c r="AA1411" s="4" t="str">
        <f>TEXT(India_Data[[#This Row],[Order Date]],"MMMM")</f>
        <v>October</v>
      </c>
      <c r="AB1411" s="4">
        <v>44858</v>
      </c>
      <c r="AC1411" t="str">
        <f>IF(OR(India_Data[[#This Row],[Dayname]]="Sunday",India_Data[[#This Row],[Dayname]]="Saturday"),"Weekend","Weekday")</f>
        <v>Weekday</v>
      </c>
      <c r="AD1411">
        <f>WEEKDAY(India_Data[[#This Row],[Order Date]])</f>
        <v>5</v>
      </c>
      <c r="AE1411" t="str">
        <f>IF(OR(India_Data[[#This Row],[Column1]]=1,India_Data[[#This Row],[Column1]]=7),"Weekend","Weekday")</f>
        <v>Weekday</v>
      </c>
      <c r="AF1411" s="15">
        <f>WEEKDAY(India_Data[[#This Row],[Order Date]],2)</f>
        <v>4</v>
      </c>
      <c r="AG1411" s="15" t="str">
        <f>IF(India_Data[[#This Row],[Column3]]&gt;5,"Weekend","weekday")</f>
        <v>weekday</v>
      </c>
    </row>
    <row r="1412" spans="1:33" x14ac:dyDescent="0.35">
      <c r="A1412" s="9">
        <v>1411</v>
      </c>
      <c r="B1412" s="7" t="s">
        <v>3201</v>
      </c>
      <c r="C1412" s="7" t="s">
        <v>2928</v>
      </c>
      <c r="D1412" s="7" t="s">
        <v>3202</v>
      </c>
      <c r="E1412" s="7" t="s">
        <v>3203</v>
      </c>
      <c r="F1412" s="7" t="s">
        <v>29</v>
      </c>
      <c r="G1412" s="7" t="s">
        <v>1652</v>
      </c>
      <c r="H1412" s="7" t="s">
        <v>53</v>
      </c>
      <c r="I1412" s="7" t="s">
        <v>32</v>
      </c>
      <c r="J1412" s="7" t="s">
        <v>54</v>
      </c>
      <c r="K1412" s="7" t="s">
        <v>2662</v>
      </c>
      <c r="L1412" s="7" t="s">
        <v>1942</v>
      </c>
      <c r="M1412" s="7" t="s">
        <v>1969</v>
      </c>
      <c r="N1412" s="7" t="s">
        <v>2663</v>
      </c>
      <c r="O1412" s="7">
        <v>728.64</v>
      </c>
      <c r="P1412" s="7">
        <v>4</v>
      </c>
      <c r="Q1412" s="7">
        <v>225.84</v>
      </c>
      <c r="R1412" s="7">
        <v>63.55</v>
      </c>
      <c r="S1412" s="7" t="s">
        <v>2337</v>
      </c>
      <c r="T1412" s="7">
        <v>330</v>
      </c>
      <c r="U1412" s="7" t="s">
        <v>206</v>
      </c>
      <c r="V1412" s="7" t="s">
        <v>228</v>
      </c>
      <c r="W1412" s="8" t="s">
        <v>58</v>
      </c>
      <c r="X1412" s="3">
        <v>45542</v>
      </c>
      <c r="Y1412" s="4" t="str">
        <f>TEXT(India_Data[[#This Row],[Order Date]],"YYYY")</f>
        <v>2024</v>
      </c>
      <c r="Z1412" s="4" t="str">
        <f>TEXT(India_Data[[#This Row],[Order Date]],"dddd")</f>
        <v>Saturday</v>
      </c>
      <c r="AA1412" s="4" t="str">
        <f>TEXT(India_Data[[#This Row],[Order Date]],"MMMM")</f>
        <v>September</v>
      </c>
      <c r="AB1412" s="4">
        <v>45486</v>
      </c>
      <c r="AC1412" t="str">
        <f>IF(OR(India_Data[[#This Row],[Dayname]]="Sunday",India_Data[[#This Row],[Dayname]]="Saturday"),"Weekend","Weekday")</f>
        <v>Weekend</v>
      </c>
      <c r="AD1412">
        <f>WEEKDAY(India_Data[[#This Row],[Order Date]])</f>
        <v>7</v>
      </c>
      <c r="AE1412" t="str">
        <f>IF(OR(India_Data[[#This Row],[Column1]]=1,India_Data[[#This Row],[Column1]]=7),"Weekend","Weekday")</f>
        <v>Weekend</v>
      </c>
      <c r="AF1412" s="15">
        <f>WEEKDAY(India_Data[[#This Row],[Order Date]],2)</f>
        <v>6</v>
      </c>
      <c r="AG1412" s="15" t="str">
        <f>IF(India_Data[[#This Row],[Column3]]&gt;5,"Weekend","weekday")</f>
        <v>Weekend</v>
      </c>
    </row>
    <row r="1413" spans="1:33" x14ac:dyDescent="0.35">
      <c r="A1413" s="9">
        <v>1412</v>
      </c>
      <c r="B1413" s="7" t="s">
        <v>3204</v>
      </c>
      <c r="C1413" s="7" t="s">
        <v>2928</v>
      </c>
      <c r="D1413" s="7" t="s">
        <v>3205</v>
      </c>
      <c r="E1413" s="7" t="s">
        <v>3206</v>
      </c>
      <c r="F1413" s="7" t="s">
        <v>29</v>
      </c>
      <c r="G1413" s="7" t="s">
        <v>500</v>
      </c>
      <c r="H1413" s="7" t="s">
        <v>512</v>
      </c>
      <c r="I1413" s="7" t="s">
        <v>32</v>
      </c>
      <c r="J1413" s="7" t="s">
        <v>180</v>
      </c>
      <c r="K1413" s="7" t="s">
        <v>2139</v>
      </c>
      <c r="L1413" s="7" t="s">
        <v>1942</v>
      </c>
      <c r="M1413" s="7" t="s">
        <v>1969</v>
      </c>
      <c r="N1413" s="7" t="s">
        <v>2140</v>
      </c>
      <c r="O1413" s="7">
        <v>272.52</v>
      </c>
      <c r="P1413" s="7">
        <v>4</v>
      </c>
      <c r="Q1413" s="7">
        <v>128.04</v>
      </c>
      <c r="R1413" s="7">
        <v>37.72</v>
      </c>
      <c r="S1413" s="7" t="s">
        <v>38</v>
      </c>
      <c r="T1413" s="7">
        <v>346</v>
      </c>
      <c r="U1413" s="7" t="s">
        <v>206</v>
      </c>
      <c r="V1413" s="7" t="s">
        <v>207</v>
      </c>
      <c r="W1413" s="8" t="s">
        <v>41</v>
      </c>
      <c r="X1413" s="3">
        <v>45483</v>
      </c>
      <c r="Y1413" s="4" t="str">
        <f>TEXT(India_Data[[#This Row],[Order Date]],"YYYY")</f>
        <v>2024</v>
      </c>
      <c r="Z1413" s="4" t="str">
        <f>TEXT(India_Data[[#This Row],[Order Date]],"dddd")</f>
        <v>Wednesday</v>
      </c>
      <c r="AA1413" s="4" t="str">
        <f>TEXT(India_Data[[#This Row],[Order Date]],"MMMM")</f>
        <v>July</v>
      </c>
      <c r="AB1413" s="4">
        <v>45606</v>
      </c>
      <c r="AC1413" t="str">
        <f>IF(OR(India_Data[[#This Row],[Dayname]]="Sunday",India_Data[[#This Row],[Dayname]]="Saturday"),"Weekend","Weekday")</f>
        <v>Weekday</v>
      </c>
      <c r="AD1413">
        <f>WEEKDAY(India_Data[[#This Row],[Order Date]])</f>
        <v>4</v>
      </c>
      <c r="AE1413" t="str">
        <f>IF(OR(India_Data[[#This Row],[Column1]]=1,India_Data[[#This Row],[Column1]]=7),"Weekend","Weekday")</f>
        <v>Weekday</v>
      </c>
      <c r="AF1413" s="15">
        <f>WEEKDAY(India_Data[[#This Row],[Order Date]],2)</f>
        <v>3</v>
      </c>
      <c r="AG1413" s="15" t="str">
        <f>IF(India_Data[[#This Row],[Column3]]&gt;5,"Weekend","weekday")</f>
        <v>weekday</v>
      </c>
    </row>
    <row r="1414" spans="1:33" x14ac:dyDescent="0.35">
      <c r="A1414" s="9">
        <v>1413</v>
      </c>
      <c r="B1414" s="7" t="s">
        <v>3198</v>
      </c>
      <c r="C1414" s="7" t="s">
        <v>2928</v>
      </c>
      <c r="D1414" s="7" t="s">
        <v>3199</v>
      </c>
      <c r="E1414" s="7" t="s">
        <v>3200</v>
      </c>
      <c r="F1414" s="7" t="s">
        <v>29</v>
      </c>
      <c r="G1414" s="7" t="s">
        <v>2869</v>
      </c>
      <c r="H1414" s="7" t="s">
        <v>124</v>
      </c>
      <c r="I1414" s="7" t="s">
        <v>32</v>
      </c>
      <c r="J1414" s="7" t="s">
        <v>47</v>
      </c>
      <c r="K1414" s="7" t="s">
        <v>1517</v>
      </c>
      <c r="L1414" s="7" t="s">
        <v>1508</v>
      </c>
      <c r="M1414" s="7" t="s">
        <v>1518</v>
      </c>
      <c r="N1414" s="7" t="s">
        <v>1519</v>
      </c>
      <c r="O1414" s="7">
        <v>149.58000000000001</v>
      </c>
      <c r="P1414" s="7">
        <v>1</v>
      </c>
      <c r="Q1414" s="7">
        <v>14.94</v>
      </c>
      <c r="R1414" s="7">
        <v>13.64</v>
      </c>
      <c r="S1414" s="7" t="s">
        <v>38</v>
      </c>
      <c r="T1414" s="7">
        <v>340</v>
      </c>
      <c r="U1414" s="7" t="s">
        <v>206</v>
      </c>
      <c r="V1414" s="7" t="s">
        <v>228</v>
      </c>
      <c r="W1414" s="8" t="s">
        <v>41</v>
      </c>
      <c r="X1414" s="3">
        <v>44559</v>
      </c>
      <c r="Y1414" s="4" t="str">
        <f>TEXT(India_Data[[#This Row],[Order Date]],"YYYY")</f>
        <v>2021</v>
      </c>
      <c r="Z1414" s="4" t="str">
        <f>TEXT(India_Data[[#This Row],[Order Date]],"dddd")</f>
        <v>Wednesday</v>
      </c>
      <c r="AA1414" s="4" t="str">
        <f>TEXT(India_Data[[#This Row],[Order Date]],"MMMM")</f>
        <v>December</v>
      </c>
      <c r="AB1414" s="4">
        <v>44621</v>
      </c>
      <c r="AC1414" t="str">
        <f>IF(OR(India_Data[[#This Row],[Dayname]]="Sunday",India_Data[[#This Row],[Dayname]]="Saturday"),"Weekend","Weekday")</f>
        <v>Weekday</v>
      </c>
      <c r="AD1414">
        <f>WEEKDAY(India_Data[[#This Row],[Order Date]])</f>
        <v>4</v>
      </c>
      <c r="AE1414" t="str">
        <f>IF(OR(India_Data[[#This Row],[Column1]]=1,India_Data[[#This Row],[Column1]]=7),"Weekend","Weekday")</f>
        <v>Weekday</v>
      </c>
      <c r="AF1414" s="15">
        <f>WEEKDAY(India_Data[[#This Row],[Order Date]],2)</f>
        <v>3</v>
      </c>
      <c r="AG1414" s="15" t="str">
        <f>IF(India_Data[[#This Row],[Column3]]&gt;5,"Weekend","weekday")</f>
        <v>weekday</v>
      </c>
    </row>
    <row r="1415" spans="1:33" x14ac:dyDescent="0.35">
      <c r="A1415" s="9">
        <v>1414</v>
      </c>
      <c r="B1415" s="7" t="s">
        <v>3603</v>
      </c>
      <c r="C1415" s="7" t="s">
        <v>2928</v>
      </c>
      <c r="D1415" s="7" t="s">
        <v>2711</v>
      </c>
      <c r="E1415" s="7" t="s">
        <v>2712</v>
      </c>
      <c r="F1415" s="7" t="s">
        <v>110</v>
      </c>
      <c r="G1415" s="7" t="s">
        <v>291</v>
      </c>
      <c r="H1415" s="7" t="s">
        <v>63</v>
      </c>
      <c r="I1415" s="7" t="s">
        <v>32</v>
      </c>
      <c r="J1415" s="7" t="s">
        <v>54</v>
      </c>
      <c r="K1415" s="7" t="s">
        <v>3624</v>
      </c>
      <c r="L1415" s="7" t="s">
        <v>1508</v>
      </c>
      <c r="M1415" s="7" t="s">
        <v>1518</v>
      </c>
      <c r="N1415" s="7" t="s">
        <v>3625</v>
      </c>
      <c r="O1415" s="7">
        <v>86.894999999999996</v>
      </c>
      <c r="P1415" s="7">
        <v>3</v>
      </c>
      <c r="Q1415" s="7">
        <v>-33.075000000000003</v>
      </c>
      <c r="R1415" s="7">
        <v>13.6</v>
      </c>
      <c r="S1415" s="7" t="s">
        <v>2337</v>
      </c>
      <c r="T1415" s="7">
        <v>271</v>
      </c>
      <c r="U1415" s="7" t="s">
        <v>206</v>
      </c>
      <c r="V1415" s="7" t="s">
        <v>228</v>
      </c>
      <c r="W1415" s="8" t="s">
        <v>58</v>
      </c>
      <c r="X1415" s="3">
        <v>45477</v>
      </c>
      <c r="Y1415" s="4" t="str">
        <f>TEXT(India_Data[[#This Row],[Order Date]],"YYYY")</f>
        <v>2024</v>
      </c>
      <c r="Z1415" s="4" t="str">
        <f>TEXT(India_Data[[#This Row],[Order Date]],"dddd")</f>
        <v>Thursday</v>
      </c>
      <c r="AA1415" s="4" t="str">
        <f>TEXT(India_Data[[#This Row],[Order Date]],"MMMM")</f>
        <v>July</v>
      </c>
      <c r="AB1415" s="4">
        <v>45630</v>
      </c>
      <c r="AC1415" t="str">
        <f>IF(OR(India_Data[[#This Row],[Dayname]]="Sunday",India_Data[[#This Row],[Dayname]]="Saturday"),"Weekend","Weekday")</f>
        <v>Weekday</v>
      </c>
      <c r="AD1415">
        <f>WEEKDAY(India_Data[[#This Row],[Order Date]])</f>
        <v>5</v>
      </c>
      <c r="AE1415" t="str">
        <f>IF(OR(India_Data[[#This Row],[Column1]]=1,India_Data[[#This Row],[Column1]]=7),"Weekend","Weekday")</f>
        <v>Weekday</v>
      </c>
      <c r="AF1415" s="15">
        <f>WEEKDAY(India_Data[[#This Row],[Order Date]],2)</f>
        <v>4</v>
      </c>
      <c r="AG1415" s="15" t="str">
        <f>IF(India_Data[[#This Row],[Column3]]&gt;5,"Weekend","weekday")</f>
        <v>weekday</v>
      </c>
    </row>
    <row r="1416" spans="1:33" x14ac:dyDescent="0.35">
      <c r="A1416" s="9">
        <v>1415</v>
      </c>
      <c r="B1416" s="7" t="s">
        <v>3816</v>
      </c>
      <c r="C1416" s="7" t="s">
        <v>3631</v>
      </c>
      <c r="D1416" s="7" t="s">
        <v>3180</v>
      </c>
      <c r="E1416" s="7" t="s">
        <v>3181</v>
      </c>
      <c r="F1416" s="7" t="s">
        <v>29</v>
      </c>
      <c r="G1416" s="7" t="s">
        <v>712</v>
      </c>
      <c r="H1416" s="7" t="s">
        <v>512</v>
      </c>
      <c r="I1416" s="7" t="s">
        <v>32</v>
      </c>
      <c r="J1416" s="7" t="s">
        <v>180</v>
      </c>
      <c r="K1416" s="7" t="s">
        <v>1578</v>
      </c>
      <c r="L1416" s="7" t="s">
        <v>1508</v>
      </c>
      <c r="M1416" s="7" t="s">
        <v>1548</v>
      </c>
      <c r="N1416" s="7" t="s">
        <v>1579</v>
      </c>
      <c r="O1416" s="7">
        <v>131.58000000000001</v>
      </c>
      <c r="P1416" s="7">
        <v>3</v>
      </c>
      <c r="Q1416" s="7">
        <v>15.75</v>
      </c>
      <c r="R1416" s="7">
        <v>12.04</v>
      </c>
      <c r="S1416" s="7" t="s">
        <v>2337</v>
      </c>
      <c r="T1416" s="7">
        <v>50</v>
      </c>
      <c r="U1416" s="7" t="s">
        <v>206</v>
      </c>
      <c r="V1416" s="7" t="s">
        <v>207</v>
      </c>
      <c r="W1416" s="8" t="s">
        <v>58</v>
      </c>
      <c r="X1416" s="3">
        <v>45164</v>
      </c>
      <c r="Y1416" s="4" t="str">
        <f>TEXT(India_Data[[#This Row],[Order Date]],"YYYY")</f>
        <v>2023</v>
      </c>
      <c r="Z1416" s="4" t="str">
        <f>TEXT(India_Data[[#This Row],[Order Date]],"dddd")</f>
        <v>Saturday</v>
      </c>
      <c r="AA1416" s="4" t="str">
        <f>TEXT(India_Data[[#This Row],[Order Date]],"MMMM")</f>
        <v>August</v>
      </c>
      <c r="AB1416" s="4">
        <v>45168</v>
      </c>
      <c r="AC1416" t="str">
        <f>IF(OR(India_Data[[#This Row],[Dayname]]="Sunday",India_Data[[#This Row],[Dayname]]="Saturday"),"Weekend","Weekday")</f>
        <v>Weekend</v>
      </c>
      <c r="AD1416">
        <f>WEEKDAY(India_Data[[#This Row],[Order Date]])</f>
        <v>7</v>
      </c>
      <c r="AE1416" t="str">
        <f>IF(OR(India_Data[[#This Row],[Column1]]=1,India_Data[[#This Row],[Column1]]=7),"Weekend","Weekday")</f>
        <v>Weekend</v>
      </c>
      <c r="AF1416" s="15">
        <f>WEEKDAY(India_Data[[#This Row],[Order Date]],2)</f>
        <v>6</v>
      </c>
      <c r="AG1416" s="15" t="str">
        <f>IF(India_Data[[#This Row],[Column3]]&gt;5,"Weekend","weekday")</f>
        <v>Weekend</v>
      </c>
    </row>
    <row r="1417" spans="1:33" x14ac:dyDescent="0.35">
      <c r="A1417" s="9">
        <v>1416</v>
      </c>
      <c r="B1417" s="7" t="s">
        <v>3207</v>
      </c>
      <c r="C1417" s="7" t="s">
        <v>2928</v>
      </c>
      <c r="D1417" s="7" t="s">
        <v>3208</v>
      </c>
      <c r="E1417" s="7" t="s">
        <v>3209</v>
      </c>
      <c r="F1417" s="7" t="s">
        <v>29</v>
      </c>
      <c r="G1417" s="7" t="s">
        <v>1861</v>
      </c>
      <c r="H1417" s="7" t="s">
        <v>53</v>
      </c>
      <c r="I1417" s="7" t="s">
        <v>32</v>
      </c>
      <c r="J1417" s="7" t="s">
        <v>54</v>
      </c>
      <c r="K1417" s="7" t="s">
        <v>1926</v>
      </c>
      <c r="L1417" s="7" t="s">
        <v>1508</v>
      </c>
      <c r="M1417" s="7" t="s">
        <v>1548</v>
      </c>
      <c r="N1417" s="7" t="s">
        <v>1927</v>
      </c>
      <c r="O1417" s="7">
        <v>85.14</v>
      </c>
      <c r="P1417" s="7">
        <v>2</v>
      </c>
      <c r="Q1417" s="7">
        <v>39.96</v>
      </c>
      <c r="R1417" s="7">
        <v>8.25</v>
      </c>
      <c r="S1417" s="7" t="s">
        <v>2337</v>
      </c>
      <c r="T1417" s="7">
        <v>569</v>
      </c>
      <c r="U1417" s="7" t="s">
        <v>206</v>
      </c>
      <c r="V1417" s="7" t="s">
        <v>228</v>
      </c>
      <c r="W1417" s="8" t="s">
        <v>41</v>
      </c>
      <c r="X1417" s="3">
        <v>44714</v>
      </c>
      <c r="Y1417" s="4" t="str">
        <f>TEXT(India_Data[[#This Row],[Order Date]],"YYYY")</f>
        <v>2022</v>
      </c>
      <c r="Z1417" s="4" t="str">
        <f>TEXT(India_Data[[#This Row],[Order Date]],"dddd")</f>
        <v>Thursday</v>
      </c>
      <c r="AA1417" s="4" t="str">
        <f>TEXT(India_Data[[#This Row],[Order Date]],"MMMM")</f>
        <v>June</v>
      </c>
      <c r="AB1417" s="4">
        <v>44867</v>
      </c>
      <c r="AC1417" t="str">
        <f>IF(OR(India_Data[[#This Row],[Dayname]]="Sunday",India_Data[[#This Row],[Dayname]]="Saturday"),"Weekend","Weekday")</f>
        <v>Weekday</v>
      </c>
      <c r="AD1417">
        <f>WEEKDAY(India_Data[[#This Row],[Order Date]])</f>
        <v>5</v>
      </c>
      <c r="AE1417" t="str">
        <f>IF(OR(India_Data[[#This Row],[Column1]]=1,India_Data[[#This Row],[Column1]]=7),"Weekend","Weekday")</f>
        <v>Weekday</v>
      </c>
      <c r="AF1417" s="15">
        <f>WEEKDAY(India_Data[[#This Row],[Order Date]],2)</f>
        <v>4</v>
      </c>
      <c r="AG1417" s="15" t="str">
        <f>IF(India_Data[[#This Row],[Column3]]&gt;5,"Weekend","weekday")</f>
        <v>weekday</v>
      </c>
    </row>
    <row r="1418" spans="1:33" x14ac:dyDescent="0.35">
      <c r="A1418" s="9">
        <v>1417</v>
      </c>
      <c r="B1418" s="7" t="s">
        <v>2737</v>
      </c>
      <c r="C1418" s="7" t="s">
        <v>26</v>
      </c>
      <c r="D1418" s="7" t="s">
        <v>2738</v>
      </c>
      <c r="E1418" s="7" t="s">
        <v>2739</v>
      </c>
      <c r="F1418" s="7" t="s">
        <v>171</v>
      </c>
      <c r="G1418" s="7" t="s">
        <v>355</v>
      </c>
      <c r="H1418" s="7" t="s">
        <v>63</v>
      </c>
      <c r="I1418" s="7" t="s">
        <v>32</v>
      </c>
      <c r="J1418" s="7" t="s">
        <v>54</v>
      </c>
      <c r="K1418" s="7" t="s">
        <v>1831</v>
      </c>
      <c r="L1418" s="7" t="s">
        <v>1508</v>
      </c>
      <c r="M1418" s="7" t="s">
        <v>1548</v>
      </c>
      <c r="N1418" s="7" t="s">
        <v>1832</v>
      </c>
      <c r="O1418" s="7">
        <v>95.04</v>
      </c>
      <c r="P1418" s="7">
        <v>4</v>
      </c>
      <c r="Q1418" s="7">
        <v>46.56</v>
      </c>
      <c r="R1418" s="7">
        <v>12.24</v>
      </c>
      <c r="S1418" s="7" t="s">
        <v>2337</v>
      </c>
      <c r="T1418" s="7">
        <v>414</v>
      </c>
      <c r="U1418" s="7" t="s">
        <v>206</v>
      </c>
      <c r="V1418" s="7" t="s">
        <v>207</v>
      </c>
      <c r="W1418" s="8" t="s">
        <v>58</v>
      </c>
      <c r="X1418" s="3">
        <v>45268</v>
      </c>
      <c r="Y1418" s="4" t="str">
        <f>TEXT(India_Data[[#This Row],[Order Date]],"YYYY")</f>
        <v>2023</v>
      </c>
      <c r="Z1418" s="4" t="str">
        <f>TEXT(India_Data[[#This Row],[Order Date]],"dddd")</f>
        <v>Friday</v>
      </c>
      <c r="AA1418" s="4" t="str">
        <f>TEXT(India_Data[[#This Row],[Order Date]],"MMMM")</f>
        <v>December</v>
      </c>
      <c r="AB1418" s="4">
        <v>45154</v>
      </c>
      <c r="AC1418" t="str">
        <f>IF(OR(India_Data[[#This Row],[Dayname]]="Sunday",India_Data[[#This Row],[Dayname]]="Saturday"),"Weekend","Weekday")</f>
        <v>Weekday</v>
      </c>
      <c r="AD1418">
        <f>WEEKDAY(India_Data[[#This Row],[Order Date]])</f>
        <v>6</v>
      </c>
      <c r="AE1418" t="str">
        <f>IF(OR(India_Data[[#This Row],[Column1]]=1,India_Data[[#This Row],[Column1]]=7),"Weekend","Weekday")</f>
        <v>Weekday</v>
      </c>
      <c r="AF1418" s="15">
        <f>WEEKDAY(India_Data[[#This Row],[Order Date]],2)</f>
        <v>5</v>
      </c>
      <c r="AG1418" s="15" t="str">
        <f>IF(India_Data[[#This Row],[Column3]]&gt;5,"Weekend","weekday")</f>
        <v>weekday</v>
      </c>
    </row>
    <row r="1419" spans="1:33" x14ac:dyDescent="0.35">
      <c r="A1419" s="9">
        <v>1418</v>
      </c>
      <c r="B1419" s="7" t="s">
        <v>2753</v>
      </c>
      <c r="C1419" s="7" t="s">
        <v>26</v>
      </c>
      <c r="D1419" s="7" t="s">
        <v>2754</v>
      </c>
      <c r="E1419" s="7" t="s">
        <v>2755</v>
      </c>
      <c r="F1419" s="7" t="s">
        <v>171</v>
      </c>
      <c r="G1419" s="7" t="s">
        <v>2756</v>
      </c>
      <c r="H1419" s="7" t="s">
        <v>46</v>
      </c>
      <c r="I1419" s="7" t="s">
        <v>32</v>
      </c>
      <c r="J1419" s="7" t="s">
        <v>47</v>
      </c>
      <c r="K1419" s="7" t="s">
        <v>2757</v>
      </c>
      <c r="L1419" s="7" t="s">
        <v>1508</v>
      </c>
      <c r="M1419" s="7" t="s">
        <v>1518</v>
      </c>
      <c r="N1419" s="7" t="s">
        <v>1817</v>
      </c>
      <c r="O1419" s="7">
        <v>1395</v>
      </c>
      <c r="P1419" s="7">
        <v>3</v>
      </c>
      <c r="Q1419" s="7">
        <v>237.15</v>
      </c>
      <c r="R1419" s="7">
        <v>244.5</v>
      </c>
      <c r="S1419" s="7" t="s">
        <v>2337</v>
      </c>
      <c r="T1419" s="7">
        <v>56</v>
      </c>
      <c r="U1419" s="7" t="s">
        <v>206</v>
      </c>
      <c r="V1419" s="7" t="s">
        <v>214</v>
      </c>
      <c r="W1419" s="8" t="s">
        <v>58</v>
      </c>
      <c r="X1419" s="3">
        <v>44724</v>
      </c>
      <c r="Y1419" s="4" t="str">
        <f>TEXT(India_Data[[#This Row],[Order Date]],"YYYY")</f>
        <v>2022</v>
      </c>
      <c r="Z1419" s="4" t="str">
        <f>TEXT(India_Data[[#This Row],[Order Date]],"dddd")</f>
        <v>Sunday</v>
      </c>
      <c r="AA1419" s="4" t="str">
        <f>TEXT(India_Data[[#This Row],[Order Date]],"MMMM")</f>
        <v>June</v>
      </c>
      <c r="AB1419" s="4">
        <v>44846</v>
      </c>
      <c r="AC1419" t="str">
        <f>IF(OR(India_Data[[#This Row],[Dayname]]="Sunday",India_Data[[#This Row],[Dayname]]="Saturday"),"Weekend","Weekday")</f>
        <v>Weekend</v>
      </c>
      <c r="AD1419">
        <f>WEEKDAY(India_Data[[#This Row],[Order Date]])</f>
        <v>1</v>
      </c>
      <c r="AE1419" t="str">
        <f>IF(OR(India_Data[[#This Row],[Column1]]=1,India_Data[[#This Row],[Column1]]=7),"Weekend","Weekday")</f>
        <v>Weekend</v>
      </c>
      <c r="AF1419" s="15">
        <f>WEEKDAY(India_Data[[#This Row],[Order Date]],2)</f>
        <v>7</v>
      </c>
      <c r="AG1419" s="15" t="str">
        <f>IF(India_Data[[#This Row],[Column3]]&gt;5,"Weekend","weekday")</f>
        <v>Weekend</v>
      </c>
    </row>
    <row r="1420" spans="1:33" x14ac:dyDescent="0.35">
      <c r="A1420" s="9">
        <v>1419</v>
      </c>
      <c r="B1420" s="7" t="s">
        <v>2737</v>
      </c>
      <c r="C1420" s="7" t="s">
        <v>26</v>
      </c>
      <c r="D1420" s="7" t="s">
        <v>2738</v>
      </c>
      <c r="E1420" s="7" t="s">
        <v>2739</v>
      </c>
      <c r="F1420" s="7" t="s">
        <v>171</v>
      </c>
      <c r="G1420" s="7" t="s">
        <v>355</v>
      </c>
      <c r="H1420" s="7" t="s">
        <v>63</v>
      </c>
      <c r="I1420" s="7" t="s">
        <v>32</v>
      </c>
      <c r="J1420" s="7" t="s">
        <v>54</v>
      </c>
      <c r="K1420" s="7" t="s">
        <v>2313</v>
      </c>
      <c r="L1420" s="7" t="s">
        <v>1942</v>
      </c>
      <c r="M1420" s="7" t="s">
        <v>1950</v>
      </c>
      <c r="N1420" s="7" t="s">
        <v>2314</v>
      </c>
      <c r="O1420" s="7">
        <v>507.6</v>
      </c>
      <c r="P1420" s="7">
        <v>4</v>
      </c>
      <c r="Q1420" s="7">
        <v>218.16</v>
      </c>
      <c r="R1420" s="7">
        <v>44.47</v>
      </c>
      <c r="S1420" s="7" t="s">
        <v>2337</v>
      </c>
      <c r="T1420" s="7">
        <v>665</v>
      </c>
      <c r="U1420" s="7" t="s">
        <v>206</v>
      </c>
      <c r="V1420" s="7" t="s">
        <v>221</v>
      </c>
      <c r="W1420" s="8" t="s">
        <v>41</v>
      </c>
      <c r="X1420" s="3">
        <v>44478</v>
      </c>
      <c r="Y1420" s="4" t="str">
        <f>TEXT(India_Data[[#This Row],[Order Date]],"YYYY")</f>
        <v>2021</v>
      </c>
      <c r="Z1420" s="4" t="str">
        <f>TEXT(India_Data[[#This Row],[Order Date]],"dddd")</f>
        <v>Saturday</v>
      </c>
      <c r="AA1420" s="4" t="str">
        <f>TEXT(India_Data[[#This Row],[Order Date]],"MMMM")</f>
        <v>October</v>
      </c>
      <c r="AB1420" s="4">
        <v>44453</v>
      </c>
      <c r="AC1420" t="str">
        <f>IF(OR(India_Data[[#This Row],[Dayname]]="Sunday",India_Data[[#This Row],[Dayname]]="Saturday"),"Weekend","Weekday")</f>
        <v>Weekend</v>
      </c>
      <c r="AD1420">
        <f>WEEKDAY(India_Data[[#This Row],[Order Date]])</f>
        <v>7</v>
      </c>
      <c r="AE1420" t="str">
        <f>IF(OR(India_Data[[#This Row],[Column1]]=1,India_Data[[#This Row],[Column1]]=7),"Weekend","Weekday")</f>
        <v>Weekend</v>
      </c>
      <c r="AF1420" s="15">
        <f>WEEKDAY(India_Data[[#This Row],[Order Date]],2)</f>
        <v>6</v>
      </c>
      <c r="AG1420" s="15" t="str">
        <f>IF(India_Data[[#This Row],[Column3]]&gt;5,"Weekend","weekday")</f>
        <v>Weekend</v>
      </c>
    </row>
    <row r="1421" spans="1:33" x14ac:dyDescent="0.35">
      <c r="A1421" s="9">
        <v>1420</v>
      </c>
      <c r="B1421" s="7" t="s">
        <v>2758</v>
      </c>
      <c r="C1421" s="7" t="s">
        <v>26</v>
      </c>
      <c r="D1421" s="7" t="s">
        <v>2759</v>
      </c>
      <c r="E1421" s="7" t="s">
        <v>2760</v>
      </c>
      <c r="F1421" s="7" t="s">
        <v>110</v>
      </c>
      <c r="G1421" s="7" t="s">
        <v>45</v>
      </c>
      <c r="H1421" s="7" t="s">
        <v>46</v>
      </c>
      <c r="I1421" s="7" t="s">
        <v>32</v>
      </c>
      <c r="J1421" s="7" t="s">
        <v>47</v>
      </c>
      <c r="K1421" s="7" t="s">
        <v>2761</v>
      </c>
      <c r="L1421" s="7" t="s">
        <v>1508</v>
      </c>
      <c r="M1421" s="7" t="s">
        <v>1518</v>
      </c>
      <c r="N1421" s="7" t="s">
        <v>2762</v>
      </c>
      <c r="O1421" s="7">
        <v>1391.76</v>
      </c>
      <c r="P1421" s="7">
        <v>3</v>
      </c>
      <c r="Q1421" s="7">
        <v>97.38</v>
      </c>
      <c r="R1421" s="7">
        <v>223.52</v>
      </c>
      <c r="S1421" s="7" t="s">
        <v>2337</v>
      </c>
      <c r="T1421" s="7">
        <v>798</v>
      </c>
      <c r="U1421" s="7" t="s">
        <v>206</v>
      </c>
      <c r="V1421" s="7" t="s">
        <v>221</v>
      </c>
      <c r="W1421" s="8" t="s">
        <v>41</v>
      </c>
      <c r="X1421" s="3">
        <v>45081</v>
      </c>
      <c r="Y1421" s="4" t="str">
        <f>TEXT(India_Data[[#This Row],[Order Date]],"YYYY")</f>
        <v>2023</v>
      </c>
      <c r="Z1421" s="4" t="str">
        <f>TEXT(India_Data[[#This Row],[Order Date]],"dddd")</f>
        <v>Sunday</v>
      </c>
      <c r="AA1421" s="4" t="str">
        <f>TEXT(India_Data[[#This Row],[Order Date]],"MMMM")</f>
        <v>June</v>
      </c>
      <c r="AB1421" s="4">
        <v>45203</v>
      </c>
      <c r="AC1421" t="str">
        <f>IF(OR(India_Data[[#This Row],[Dayname]]="Sunday",India_Data[[#This Row],[Dayname]]="Saturday"),"Weekend","Weekday")</f>
        <v>Weekend</v>
      </c>
      <c r="AD1421">
        <f>WEEKDAY(India_Data[[#This Row],[Order Date]])</f>
        <v>1</v>
      </c>
      <c r="AE1421" t="str">
        <f>IF(OR(India_Data[[#This Row],[Column1]]=1,India_Data[[#This Row],[Column1]]=7),"Weekend","Weekday")</f>
        <v>Weekend</v>
      </c>
      <c r="AF1421" s="15">
        <f>WEEKDAY(India_Data[[#This Row],[Order Date]],2)</f>
        <v>7</v>
      </c>
      <c r="AG1421" s="15" t="str">
        <f>IF(India_Data[[#This Row],[Column3]]&gt;5,"Weekend","weekday")</f>
        <v>Weekend</v>
      </c>
    </row>
    <row r="1422" spans="1:33" x14ac:dyDescent="0.35">
      <c r="A1422" s="9">
        <v>1421</v>
      </c>
      <c r="B1422" s="7" t="s">
        <v>2763</v>
      </c>
      <c r="C1422" s="7" t="s">
        <v>26</v>
      </c>
      <c r="D1422" s="7" t="s">
        <v>2764</v>
      </c>
      <c r="E1422" s="7" t="s">
        <v>2765</v>
      </c>
      <c r="F1422" s="7" t="s">
        <v>110</v>
      </c>
      <c r="G1422" s="7" t="s">
        <v>324</v>
      </c>
      <c r="H1422" s="7" t="s">
        <v>31</v>
      </c>
      <c r="I1422" s="7" t="s">
        <v>32</v>
      </c>
      <c r="J1422" s="7" t="s">
        <v>33</v>
      </c>
      <c r="K1422" s="7" t="s">
        <v>1916</v>
      </c>
      <c r="L1422" s="7" t="s">
        <v>1508</v>
      </c>
      <c r="M1422" s="7" t="s">
        <v>1518</v>
      </c>
      <c r="N1422" s="7" t="s">
        <v>1917</v>
      </c>
      <c r="O1422" s="7">
        <v>493.38</v>
      </c>
      <c r="P1422" s="7">
        <v>3</v>
      </c>
      <c r="Q1422" s="7">
        <v>123.3</v>
      </c>
      <c r="R1422" s="7">
        <v>83.06</v>
      </c>
      <c r="S1422" s="7" t="s">
        <v>2337</v>
      </c>
      <c r="T1422" s="7">
        <v>124</v>
      </c>
      <c r="U1422" s="7" t="s">
        <v>206</v>
      </c>
      <c r="V1422" s="7" t="s">
        <v>228</v>
      </c>
      <c r="W1422" s="8" t="s">
        <v>58</v>
      </c>
      <c r="X1422" s="3">
        <v>45637</v>
      </c>
      <c r="Y1422" s="4" t="str">
        <f>TEXT(India_Data[[#This Row],[Order Date]],"YYYY")</f>
        <v>2024</v>
      </c>
      <c r="Z1422" s="4" t="str">
        <f>TEXT(India_Data[[#This Row],[Order Date]],"dddd")</f>
        <v>Wednesday</v>
      </c>
      <c r="AA1422" s="4" t="str">
        <f>TEXT(India_Data[[#This Row],[Order Date]],"MMMM")</f>
        <v>December</v>
      </c>
      <c r="AB1422" s="4">
        <v>45612</v>
      </c>
      <c r="AC1422" t="str">
        <f>IF(OR(India_Data[[#This Row],[Dayname]]="Sunday",India_Data[[#This Row],[Dayname]]="Saturday"),"Weekend","Weekday")</f>
        <v>Weekday</v>
      </c>
      <c r="AD1422">
        <f>WEEKDAY(India_Data[[#This Row],[Order Date]])</f>
        <v>4</v>
      </c>
      <c r="AE1422" t="str">
        <f>IF(OR(India_Data[[#This Row],[Column1]]=1,India_Data[[#This Row],[Column1]]=7),"Weekend","Weekday")</f>
        <v>Weekday</v>
      </c>
      <c r="AF1422" s="15">
        <f>WEEKDAY(India_Data[[#This Row],[Order Date]],2)</f>
        <v>3</v>
      </c>
      <c r="AG1422" s="15" t="str">
        <f>IF(India_Data[[#This Row],[Column3]]&gt;5,"Weekend","weekday")</f>
        <v>weekday</v>
      </c>
    </row>
    <row r="1423" spans="1:33" x14ac:dyDescent="0.35">
      <c r="A1423" s="9">
        <v>1422</v>
      </c>
      <c r="B1423" s="7" t="s">
        <v>2667</v>
      </c>
      <c r="C1423" s="7" t="s">
        <v>26</v>
      </c>
      <c r="D1423" s="7" t="s">
        <v>2668</v>
      </c>
      <c r="E1423" s="7" t="s">
        <v>2669</v>
      </c>
      <c r="F1423" s="7" t="s">
        <v>110</v>
      </c>
      <c r="G1423" s="7" t="s">
        <v>74</v>
      </c>
      <c r="H1423" s="7" t="s">
        <v>179</v>
      </c>
      <c r="I1423" s="7" t="s">
        <v>32</v>
      </c>
      <c r="J1423" s="7" t="s">
        <v>180</v>
      </c>
      <c r="K1423" s="7" t="s">
        <v>2766</v>
      </c>
      <c r="L1423" s="7" t="s">
        <v>1508</v>
      </c>
      <c r="M1423" s="7" t="s">
        <v>1518</v>
      </c>
      <c r="N1423" s="7" t="s">
        <v>2767</v>
      </c>
      <c r="O1423" s="7">
        <v>179.46</v>
      </c>
      <c r="P1423" s="7">
        <v>3</v>
      </c>
      <c r="Q1423" s="7">
        <v>69.930000000000007</v>
      </c>
      <c r="R1423" s="7">
        <v>20.36</v>
      </c>
      <c r="S1423" s="7" t="s">
        <v>2337</v>
      </c>
      <c r="T1423" s="7">
        <v>318</v>
      </c>
      <c r="U1423" s="7" t="s">
        <v>206</v>
      </c>
      <c r="V1423" s="7" t="s">
        <v>214</v>
      </c>
      <c r="W1423" s="8" t="s">
        <v>41</v>
      </c>
      <c r="X1423" s="3">
        <v>45637</v>
      </c>
      <c r="Y1423" s="4" t="str">
        <f>TEXT(India_Data[[#This Row],[Order Date]],"YYYY")</f>
        <v>2024</v>
      </c>
      <c r="Z1423" s="4" t="str">
        <f>TEXT(India_Data[[#This Row],[Order Date]],"dddd")</f>
        <v>Wednesday</v>
      </c>
      <c r="AA1423" s="4" t="str">
        <f>TEXT(India_Data[[#This Row],[Order Date]],"MMMM")</f>
        <v>December</v>
      </c>
      <c r="AB1423" s="4">
        <v>45612</v>
      </c>
      <c r="AC1423" t="str">
        <f>IF(OR(India_Data[[#This Row],[Dayname]]="Sunday",India_Data[[#This Row],[Dayname]]="Saturday"),"Weekend","Weekday")</f>
        <v>Weekday</v>
      </c>
      <c r="AD1423">
        <f>WEEKDAY(India_Data[[#This Row],[Order Date]])</f>
        <v>4</v>
      </c>
      <c r="AE1423" t="str">
        <f>IF(OR(India_Data[[#This Row],[Column1]]=1,India_Data[[#This Row],[Column1]]=7),"Weekend","Weekday")</f>
        <v>Weekday</v>
      </c>
      <c r="AF1423" s="15">
        <f>WEEKDAY(India_Data[[#This Row],[Order Date]],2)</f>
        <v>3</v>
      </c>
      <c r="AG1423" s="15" t="str">
        <f>IF(India_Data[[#This Row],[Column3]]&gt;5,"Weekend","weekday")</f>
        <v>weekday</v>
      </c>
    </row>
    <row r="1424" spans="1:33" x14ac:dyDescent="0.35">
      <c r="A1424" s="9">
        <v>1423</v>
      </c>
      <c r="B1424" s="7" t="s">
        <v>2728</v>
      </c>
      <c r="C1424" s="7" t="s">
        <v>26</v>
      </c>
      <c r="D1424" s="7" t="s">
        <v>947</v>
      </c>
      <c r="E1424" s="7" t="s">
        <v>948</v>
      </c>
      <c r="F1424" s="7" t="s">
        <v>110</v>
      </c>
      <c r="G1424" s="7" t="s">
        <v>291</v>
      </c>
      <c r="H1424" s="7" t="s">
        <v>63</v>
      </c>
      <c r="I1424" s="7" t="s">
        <v>32</v>
      </c>
      <c r="J1424" s="7" t="s">
        <v>54</v>
      </c>
      <c r="K1424" s="7" t="s">
        <v>2768</v>
      </c>
      <c r="L1424" s="7" t="s">
        <v>1508</v>
      </c>
      <c r="M1424" s="7" t="s">
        <v>1518</v>
      </c>
      <c r="N1424" s="7" t="s">
        <v>2769</v>
      </c>
      <c r="O1424" s="7">
        <v>413.77499999999998</v>
      </c>
      <c r="P1424" s="7">
        <v>5</v>
      </c>
      <c r="Q1424" s="7">
        <v>-16.574999999999999</v>
      </c>
      <c r="R1424" s="7">
        <v>55.14</v>
      </c>
      <c r="S1424" s="7" t="s">
        <v>2337</v>
      </c>
      <c r="T1424" s="7">
        <v>226</v>
      </c>
      <c r="U1424" s="7" t="s">
        <v>206</v>
      </c>
      <c r="V1424" s="7" t="s">
        <v>221</v>
      </c>
      <c r="W1424" s="8" t="s">
        <v>58</v>
      </c>
      <c r="X1424" s="3">
        <v>45382</v>
      </c>
      <c r="Y1424" s="4" t="str">
        <f>TEXT(India_Data[[#This Row],[Order Date]],"YYYY")</f>
        <v>2024</v>
      </c>
      <c r="Z1424" s="4" t="str">
        <f>TEXT(India_Data[[#This Row],[Order Date]],"dddd")</f>
        <v>Sunday</v>
      </c>
      <c r="AA1424" s="4" t="str">
        <f>TEXT(India_Data[[#This Row],[Order Date]],"MMMM")</f>
        <v>March</v>
      </c>
      <c r="AB1424" s="4">
        <v>45386</v>
      </c>
      <c r="AC1424" t="str">
        <f>IF(OR(India_Data[[#This Row],[Dayname]]="Sunday",India_Data[[#This Row],[Dayname]]="Saturday"),"Weekend","Weekday")</f>
        <v>Weekend</v>
      </c>
      <c r="AD1424">
        <f>WEEKDAY(India_Data[[#This Row],[Order Date]])</f>
        <v>1</v>
      </c>
      <c r="AE1424" t="str">
        <f>IF(OR(India_Data[[#This Row],[Column1]]=1,India_Data[[#This Row],[Column1]]=7),"Weekend","Weekday")</f>
        <v>Weekend</v>
      </c>
      <c r="AF1424" s="15">
        <f>WEEKDAY(India_Data[[#This Row],[Order Date]],2)</f>
        <v>7</v>
      </c>
      <c r="AG1424" s="15" t="str">
        <f>IF(India_Data[[#This Row],[Column3]]&gt;5,"Weekend","weekday")</f>
        <v>Weekend</v>
      </c>
    </row>
    <row r="1425" spans="1:33" x14ac:dyDescent="0.35">
      <c r="A1425" s="9">
        <v>1424</v>
      </c>
      <c r="B1425" s="7" t="s">
        <v>2770</v>
      </c>
      <c r="C1425" s="7" t="s">
        <v>26</v>
      </c>
      <c r="D1425" s="7" t="s">
        <v>2771</v>
      </c>
      <c r="E1425" s="7" t="s">
        <v>2772</v>
      </c>
      <c r="F1425" s="7" t="s">
        <v>29</v>
      </c>
      <c r="G1425" s="7" t="s">
        <v>2773</v>
      </c>
      <c r="H1425" s="7" t="s">
        <v>1231</v>
      </c>
      <c r="I1425" s="7" t="s">
        <v>32</v>
      </c>
      <c r="J1425" s="7" t="s">
        <v>33</v>
      </c>
      <c r="K1425" s="7" t="s">
        <v>2774</v>
      </c>
      <c r="L1425" s="7" t="s">
        <v>1508</v>
      </c>
      <c r="M1425" s="7" t="s">
        <v>1548</v>
      </c>
      <c r="N1425" s="7" t="s">
        <v>2775</v>
      </c>
      <c r="O1425" s="7">
        <v>141.57</v>
      </c>
      <c r="P1425" s="7">
        <v>3</v>
      </c>
      <c r="Q1425" s="7">
        <v>52.38</v>
      </c>
      <c r="R1425" s="7">
        <v>15.62</v>
      </c>
      <c r="S1425" s="7" t="s">
        <v>2337</v>
      </c>
      <c r="T1425" s="7">
        <v>474</v>
      </c>
      <c r="U1425" s="7" t="s">
        <v>206</v>
      </c>
      <c r="V1425" s="7" t="s">
        <v>207</v>
      </c>
      <c r="W1425" s="8" t="s">
        <v>41</v>
      </c>
      <c r="X1425" s="3">
        <v>45382</v>
      </c>
      <c r="Y1425" s="4" t="str">
        <f>TEXT(India_Data[[#This Row],[Order Date]],"YYYY")</f>
        <v>2024</v>
      </c>
      <c r="Z1425" s="4" t="str">
        <f>TEXT(India_Data[[#This Row],[Order Date]],"dddd")</f>
        <v>Sunday</v>
      </c>
      <c r="AA1425" s="4" t="str">
        <f>TEXT(India_Data[[#This Row],[Order Date]],"MMMM")</f>
        <v>March</v>
      </c>
      <c r="AB1425" s="4">
        <v>45386</v>
      </c>
      <c r="AC1425" t="str">
        <f>IF(OR(India_Data[[#This Row],[Dayname]]="Sunday",India_Data[[#This Row],[Dayname]]="Saturday"),"Weekend","Weekday")</f>
        <v>Weekend</v>
      </c>
      <c r="AD1425">
        <f>WEEKDAY(India_Data[[#This Row],[Order Date]])</f>
        <v>1</v>
      </c>
      <c r="AE1425" t="str">
        <f>IF(OR(India_Data[[#This Row],[Column1]]=1,India_Data[[#This Row],[Column1]]=7),"Weekend","Weekday")</f>
        <v>Weekend</v>
      </c>
      <c r="AF1425" s="15">
        <f>WEEKDAY(India_Data[[#This Row],[Order Date]],2)</f>
        <v>7</v>
      </c>
      <c r="AG1425" s="15" t="str">
        <f>IF(India_Data[[#This Row],[Column3]]&gt;5,"Weekend","weekday")</f>
        <v>Weekend</v>
      </c>
    </row>
    <row r="1426" spans="1:33" x14ac:dyDescent="0.35">
      <c r="A1426" s="9">
        <v>1425</v>
      </c>
      <c r="B1426" s="7" t="s">
        <v>2685</v>
      </c>
      <c r="C1426" s="7" t="s">
        <v>26</v>
      </c>
      <c r="D1426" s="7" t="s">
        <v>2686</v>
      </c>
      <c r="E1426" s="7" t="s">
        <v>2687</v>
      </c>
      <c r="F1426" s="7" t="s">
        <v>29</v>
      </c>
      <c r="G1426" s="7" t="s">
        <v>123</v>
      </c>
      <c r="H1426" s="7" t="s">
        <v>124</v>
      </c>
      <c r="I1426" s="7" t="s">
        <v>32</v>
      </c>
      <c r="J1426" s="7" t="s">
        <v>47</v>
      </c>
      <c r="K1426" s="7" t="s">
        <v>2776</v>
      </c>
      <c r="L1426" s="7" t="s">
        <v>1942</v>
      </c>
      <c r="M1426" s="7" t="s">
        <v>1943</v>
      </c>
      <c r="N1426" s="7" t="s">
        <v>1993</v>
      </c>
      <c r="O1426" s="7">
        <v>628.20000000000005</v>
      </c>
      <c r="P1426" s="7">
        <v>2</v>
      </c>
      <c r="Q1426" s="7">
        <v>270.12</v>
      </c>
      <c r="R1426" s="7">
        <v>49.92</v>
      </c>
      <c r="S1426" s="7" t="s">
        <v>2337</v>
      </c>
      <c r="T1426" s="7">
        <v>465</v>
      </c>
      <c r="U1426" s="7" t="s">
        <v>206</v>
      </c>
      <c r="V1426" s="7" t="s">
        <v>221</v>
      </c>
      <c r="W1426" s="8" t="s">
        <v>41</v>
      </c>
      <c r="X1426" s="3">
        <v>45241</v>
      </c>
      <c r="Y1426" s="4" t="str">
        <f>TEXT(India_Data[[#This Row],[Order Date]],"YYYY")</f>
        <v>2023</v>
      </c>
      <c r="Z1426" s="4" t="str">
        <f>TEXT(India_Data[[#This Row],[Order Date]],"dddd")</f>
        <v>Saturday</v>
      </c>
      <c r="AA1426" s="4" t="str">
        <f>TEXT(India_Data[[#This Row],[Order Date]],"MMMM")</f>
        <v>November</v>
      </c>
      <c r="AB1426" s="4">
        <v>45245</v>
      </c>
      <c r="AC1426" t="str">
        <f>IF(OR(India_Data[[#This Row],[Dayname]]="Sunday",India_Data[[#This Row],[Dayname]]="Saturday"),"Weekend","Weekday")</f>
        <v>Weekend</v>
      </c>
      <c r="AD1426">
        <f>WEEKDAY(India_Data[[#This Row],[Order Date]])</f>
        <v>7</v>
      </c>
      <c r="AE1426" t="str">
        <f>IF(OR(India_Data[[#This Row],[Column1]]=1,India_Data[[#This Row],[Column1]]=7),"Weekend","Weekday")</f>
        <v>Weekend</v>
      </c>
      <c r="AF1426" s="15">
        <f>WEEKDAY(India_Data[[#This Row],[Order Date]],2)</f>
        <v>6</v>
      </c>
      <c r="AG1426" s="15" t="str">
        <f>IF(India_Data[[#This Row],[Column3]]&gt;5,"Weekend","weekday")</f>
        <v>Weekend</v>
      </c>
    </row>
    <row r="1427" spans="1:33" x14ac:dyDescent="0.35">
      <c r="A1427" s="9">
        <v>1426</v>
      </c>
      <c r="B1427" s="7" t="s">
        <v>2718</v>
      </c>
      <c r="C1427" s="7" t="s">
        <v>26</v>
      </c>
      <c r="D1427" s="7" t="s">
        <v>2719</v>
      </c>
      <c r="E1427" s="7" t="s">
        <v>2720</v>
      </c>
      <c r="F1427" s="7" t="s">
        <v>29</v>
      </c>
      <c r="G1427" s="7" t="s">
        <v>218</v>
      </c>
      <c r="H1427" s="7" t="s">
        <v>165</v>
      </c>
      <c r="I1427" s="7" t="s">
        <v>32</v>
      </c>
      <c r="J1427" s="7" t="s">
        <v>47</v>
      </c>
      <c r="K1427" s="7" t="s">
        <v>2139</v>
      </c>
      <c r="L1427" s="7" t="s">
        <v>1942</v>
      </c>
      <c r="M1427" s="7" t="s">
        <v>1969</v>
      </c>
      <c r="N1427" s="7" t="s">
        <v>2140</v>
      </c>
      <c r="O1427" s="7">
        <v>408.78</v>
      </c>
      <c r="P1427" s="7">
        <v>6</v>
      </c>
      <c r="Q1427" s="7">
        <v>192.06</v>
      </c>
      <c r="R1427" s="7">
        <v>46.71</v>
      </c>
      <c r="S1427" s="7" t="s">
        <v>2337</v>
      </c>
      <c r="T1427" s="7">
        <v>247</v>
      </c>
      <c r="U1427" s="7" t="s">
        <v>206</v>
      </c>
      <c r="V1427" s="7" t="s">
        <v>214</v>
      </c>
      <c r="W1427" s="8" t="s">
        <v>58</v>
      </c>
      <c r="X1427" s="3">
        <v>44746</v>
      </c>
      <c r="Y1427" s="4" t="str">
        <f>TEXT(India_Data[[#This Row],[Order Date]],"YYYY")</f>
        <v>2022</v>
      </c>
      <c r="Z1427" s="4" t="str">
        <f>TEXT(India_Data[[#This Row],[Order Date]],"dddd")</f>
        <v>Monday</v>
      </c>
      <c r="AA1427" s="4" t="str">
        <f>TEXT(India_Data[[#This Row],[Order Date]],"MMMM")</f>
        <v>July</v>
      </c>
      <c r="AB1427" s="4">
        <v>44899</v>
      </c>
      <c r="AC1427" t="str">
        <f>IF(OR(India_Data[[#This Row],[Dayname]]="Sunday",India_Data[[#This Row],[Dayname]]="Saturday"),"Weekend","Weekday")</f>
        <v>Weekday</v>
      </c>
      <c r="AD1427">
        <f>WEEKDAY(India_Data[[#This Row],[Order Date]])</f>
        <v>2</v>
      </c>
      <c r="AE1427" t="str">
        <f>IF(OR(India_Data[[#This Row],[Column1]]=1,India_Data[[#This Row],[Column1]]=7),"Weekend","Weekday")</f>
        <v>Weekday</v>
      </c>
      <c r="AF1427" s="15">
        <f>WEEKDAY(India_Data[[#This Row],[Order Date]],2)</f>
        <v>1</v>
      </c>
      <c r="AG1427" s="15" t="str">
        <f>IF(India_Data[[#This Row],[Column3]]&gt;5,"Weekend","weekday")</f>
        <v>weekday</v>
      </c>
    </row>
    <row r="1428" spans="1:33" x14ac:dyDescent="0.35">
      <c r="A1428" s="9">
        <v>1427</v>
      </c>
      <c r="B1428" s="7" t="s">
        <v>2104</v>
      </c>
      <c r="C1428" s="7" t="s">
        <v>26</v>
      </c>
      <c r="D1428" s="7" t="s">
        <v>1060</v>
      </c>
      <c r="E1428" s="7" t="s">
        <v>1061</v>
      </c>
      <c r="F1428" s="7" t="s">
        <v>171</v>
      </c>
      <c r="G1428" s="7" t="s">
        <v>197</v>
      </c>
      <c r="H1428" s="7" t="s">
        <v>46</v>
      </c>
      <c r="I1428" s="7" t="s">
        <v>32</v>
      </c>
      <c r="J1428" s="7" t="s">
        <v>47</v>
      </c>
      <c r="K1428" s="7" t="s">
        <v>2124</v>
      </c>
      <c r="L1428" s="7" t="s">
        <v>1942</v>
      </c>
      <c r="M1428" s="7" t="s">
        <v>1958</v>
      </c>
      <c r="N1428" s="7" t="s">
        <v>2125</v>
      </c>
      <c r="O1428" s="7">
        <v>114.81</v>
      </c>
      <c r="P1428" s="7">
        <v>1</v>
      </c>
      <c r="Q1428" s="7">
        <v>32.130000000000003</v>
      </c>
      <c r="R1428" s="7">
        <v>1.06</v>
      </c>
      <c r="S1428" s="7" t="s">
        <v>38</v>
      </c>
      <c r="T1428" s="7">
        <v>235</v>
      </c>
      <c r="U1428" s="7" t="s">
        <v>206</v>
      </c>
      <c r="V1428" s="7" t="s">
        <v>221</v>
      </c>
      <c r="W1428" s="8" t="s">
        <v>41</v>
      </c>
      <c r="X1428" s="3">
        <v>44276</v>
      </c>
      <c r="Y1428" s="4" t="str">
        <f>TEXT(India_Data[[#This Row],[Order Date]],"YYYY")</f>
        <v>2021</v>
      </c>
      <c r="Z1428" s="4" t="str">
        <f>TEXT(India_Data[[#This Row],[Order Date]],"dddd")</f>
        <v>Sunday</v>
      </c>
      <c r="AA1428" s="4" t="str">
        <f>TEXT(India_Data[[#This Row],[Order Date]],"MMMM")</f>
        <v>March</v>
      </c>
      <c r="AB1428" s="4">
        <v>44280</v>
      </c>
      <c r="AC1428" t="str">
        <f>IF(OR(India_Data[[#This Row],[Dayname]]="Sunday",India_Data[[#This Row],[Dayname]]="Saturday"),"Weekend","Weekday")</f>
        <v>Weekend</v>
      </c>
      <c r="AD1428">
        <f>WEEKDAY(India_Data[[#This Row],[Order Date]])</f>
        <v>1</v>
      </c>
      <c r="AE1428" t="str">
        <f>IF(OR(India_Data[[#This Row],[Column1]]=1,India_Data[[#This Row],[Column1]]=7),"Weekend","Weekday")</f>
        <v>Weekend</v>
      </c>
      <c r="AF1428" s="15">
        <f>WEEKDAY(India_Data[[#This Row],[Order Date]],2)</f>
        <v>7</v>
      </c>
      <c r="AG1428" s="15" t="str">
        <f>IF(India_Data[[#This Row],[Column3]]&gt;5,"Weekend","weekday")</f>
        <v>Weekend</v>
      </c>
    </row>
    <row r="1429" spans="1:33" x14ac:dyDescent="0.35">
      <c r="A1429" s="9">
        <v>1428</v>
      </c>
      <c r="B1429" s="7" t="s">
        <v>1921</v>
      </c>
      <c r="C1429" s="7" t="s">
        <v>26</v>
      </c>
      <c r="D1429" s="7" t="s">
        <v>779</v>
      </c>
      <c r="E1429" s="7" t="s">
        <v>780</v>
      </c>
      <c r="F1429" s="7" t="s">
        <v>171</v>
      </c>
      <c r="G1429" s="7" t="s">
        <v>1922</v>
      </c>
      <c r="H1429" s="7" t="s">
        <v>46</v>
      </c>
      <c r="I1429" s="7" t="s">
        <v>32</v>
      </c>
      <c r="J1429" s="7" t="s">
        <v>47</v>
      </c>
      <c r="K1429" s="7" t="s">
        <v>2126</v>
      </c>
      <c r="L1429" s="7" t="s">
        <v>1942</v>
      </c>
      <c r="M1429" s="7" t="s">
        <v>1969</v>
      </c>
      <c r="N1429" s="7" t="s">
        <v>2127</v>
      </c>
      <c r="O1429" s="7">
        <v>655.35</v>
      </c>
      <c r="P1429" s="7">
        <v>5</v>
      </c>
      <c r="Q1429" s="7">
        <v>183.45</v>
      </c>
      <c r="R1429" s="7">
        <v>48.66</v>
      </c>
      <c r="S1429" s="7" t="s">
        <v>38</v>
      </c>
      <c r="T1429" s="7">
        <v>578</v>
      </c>
      <c r="U1429" s="7" t="s">
        <v>206</v>
      </c>
      <c r="V1429" s="7" t="s">
        <v>221</v>
      </c>
      <c r="W1429" s="8" t="s">
        <v>41</v>
      </c>
      <c r="X1429" s="3">
        <v>44804</v>
      </c>
      <c r="Y1429" s="4" t="str">
        <f>TEXT(India_Data[[#This Row],[Order Date]],"YYYY")</f>
        <v>2022</v>
      </c>
      <c r="Z1429" s="4" t="str">
        <f>TEXT(India_Data[[#This Row],[Order Date]],"dddd")</f>
        <v>Wednesday</v>
      </c>
      <c r="AA1429" s="4" t="str">
        <f>TEXT(India_Data[[#This Row],[Order Date]],"MMMM")</f>
        <v>August</v>
      </c>
      <c r="AB1429" s="4">
        <v>44660</v>
      </c>
      <c r="AC1429" t="str">
        <f>IF(OR(India_Data[[#This Row],[Dayname]]="Sunday",India_Data[[#This Row],[Dayname]]="Saturday"),"Weekend","Weekday")</f>
        <v>Weekday</v>
      </c>
      <c r="AD1429">
        <f>WEEKDAY(India_Data[[#This Row],[Order Date]])</f>
        <v>4</v>
      </c>
      <c r="AE1429" t="str">
        <f>IF(OR(India_Data[[#This Row],[Column1]]=1,India_Data[[#This Row],[Column1]]=7),"Weekend","Weekday")</f>
        <v>Weekday</v>
      </c>
      <c r="AF1429" s="15">
        <f>WEEKDAY(India_Data[[#This Row],[Order Date]],2)</f>
        <v>3</v>
      </c>
      <c r="AG1429" s="15" t="str">
        <f>IF(India_Data[[#This Row],[Column3]]&gt;5,"Weekend","weekday")</f>
        <v>weekday</v>
      </c>
    </row>
    <row r="1430" spans="1:33" x14ac:dyDescent="0.35">
      <c r="A1430" s="9">
        <v>1429</v>
      </c>
      <c r="B1430" s="7" t="s">
        <v>515</v>
      </c>
      <c r="C1430" s="7" t="s">
        <v>26</v>
      </c>
      <c r="D1430" s="7" t="s">
        <v>516</v>
      </c>
      <c r="E1430" s="7" t="s">
        <v>517</v>
      </c>
      <c r="F1430" s="7" t="s">
        <v>110</v>
      </c>
      <c r="G1430" s="7" t="s">
        <v>518</v>
      </c>
      <c r="H1430" s="7" t="s">
        <v>312</v>
      </c>
      <c r="I1430" s="7" t="s">
        <v>32</v>
      </c>
      <c r="J1430" s="7" t="s">
        <v>180</v>
      </c>
      <c r="K1430" s="7" t="s">
        <v>1907</v>
      </c>
      <c r="L1430" s="7" t="s">
        <v>1508</v>
      </c>
      <c r="M1430" s="7" t="s">
        <v>1548</v>
      </c>
      <c r="N1430" s="7" t="s">
        <v>1908</v>
      </c>
      <c r="O1430" s="7">
        <v>174.51</v>
      </c>
      <c r="P1430" s="7">
        <v>3</v>
      </c>
      <c r="Q1430" s="7">
        <v>47.07</v>
      </c>
      <c r="R1430" s="7">
        <v>7.65</v>
      </c>
      <c r="S1430" s="7" t="s">
        <v>38</v>
      </c>
      <c r="T1430" s="7">
        <v>19</v>
      </c>
      <c r="U1430" s="7" t="s">
        <v>206</v>
      </c>
      <c r="V1430" s="7" t="s">
        <v>207</v>
      </c>
      <c r="W1430" s="8" t="s">
        <v>41</v>
      </c>
      <c r="X1430" s="3">
        <v>44804</v>
      </c>
      <c r="Y1430" s="4" t="str">
        <f>TEXT(India_Data[[#This Row],[Order Date]],"YYYY")</f>
        <v>2022</v>
      </c>
      <c r="Z1430" s="4" t="str">
        <f>TEXT(India_Data[[#This Row],[Order Date]],"dddd")</f>
        <v>Wednesday</v>
      </c>
      <c r="AA1430" s="4" t="str">
        <f>TEXT(India_Data[[#This Row],[Order Date]],"MMMM")</f>
        <v>August</v>
      </c>
      <c r="AB1430" s="4">
        <v>44660</v>
      </c>
      <c r="AC1430" t="str">
        <f>IF(OR(India_Data[[#This Row],[Dayname]]="Sunday",India_Data[[#This Row],[Dayname]]="Saturday"),"Weekend","Weekday")</f>
        <v>Weekday</v>
      </c>
      <c r="AD1430">
        <f>WEEKDAY(India_Data[[#This Row],[Order Date]])</f>
        <v>4</v>
      </c>
      <c r="AE1430" t="str">
        <f>IF(OR(India_Data[[#This Row],[Column1]]=1,India_Data[[#This Row],[Column1]]=7),"Weekend","Weekday")</f>
        <v>Weekday</v>
      </c>
      <c r="AF1430" s="15">
        <f>WEEKDAY(India_Data[[#This Row],[Order Date]],2)</f>
        <v>3</v>
      </c>
      <c r="AG1430" s="15" t="str">
        <f>IF(India_Data[[#This Row],[Column3]]&gt;5,"Weekend","weekday")</f>
        <v>weekday</v>
      </c>
    </row>
    <row r="1431" spans="1:33" x14ac:dyDescent="0.35">
      <c r="A1431" s="9">
        <v>1430</v>
      </c>
      <c r="B1431" s="7" t="s">
        <v>515</v>
      </c>
      <c r="C1431" s="7" t="s">
        <v>26</v>
      </c>
      <c r="D1431" s="7" t="s">
        <v>516</v>
      </c>
      <c r="E1431" s="7" t="s">
        <v>517</v>
      </c>
      <c r="F1431" s="7" t="s">
        <v>110</v>
      </c>
      <c r="G1431" s="7" t="s">
        <v>518</v>
      </c>
      <c r="H1431" s="7" t="s">
        <v>312</v>
      </c>
      <c r="I1431" s="7" t="s">
        <v>32</v>
      </c>
      <c r="J1431" s="7" t="s">
        <v>180</v>
      </c>
      <c r="K1431" s="7" t="s">
        <v>1909</v>
      </c>
      <c r="L1431" s="7" t="s">
        <v>1508</v>
      </c>
      <c r="M1431" s="7" t="s">
        <v>1548</v>
      </c>
      <c r="N1431" s="7" t="s">
        <v>1910</v>
      </c>
      <c r="O1431" s="7">
        <v>165.42</v>
      </c>
      <c r="P1431" s="7">
        <v>3</v>
      </c>
      <c r="Q1431" s="7">
        <v>82.71</v>
      </c>
      <c r="R1431" s="7">
        <v>7.21</v>
      </c>
      <c r="S1431" s="7" t="s">
        <v>38</v>
      </c>
      <c r="T1431" s="7">
        <v>729</v>
      </c>
      <c r="U1431" s="7" t="s">
        <v>206</v>
      </c>
      <c r="V1431" s="7" t="s">
        <v>214</v>
      </c>
      <c r="W1431" s="8" t="s">
        <v>58</v>
      </c>
      <c r="X1431" s="3">
        <v>45268</v>
      </c>
      <c r="Y1431" s="4" t="str">
        <f>TEXT(India_Data[[#This Row],[Order Date]],"YYYY")</f>
        <v>2023</v>
      </c>
      <c r="Z1431" s="4" t="str">
        <f>TEXT(India_Data[[#This Row],[Order Date]],"dddd")</f>
        <v>Friday</v>
      </c>
      <c r="AA1431" s="4" t="str">
        <f>TEXT(India_Data[[#This Row],[Order Date]],"MMMM")</f>
        <v>December</v>
      </c>
      <c r="AB1431" s="4">
        <v>45154</v>
      </c>
      <c r="AC1431" t="str">
        <f>IF(OR(India_Data[[#This Row],[Dayname]]="Sunday",India_Data[[#This Row],[Dayname]]="Saturday"),"Weekend","Weekday")</f>
        <v>Weekday</v>
      </c>
      <c r="AD1431">
        <f>WEEKDAY(India_Data[[#This Row],[Order Date]])</f>
        <v>6</v>
      </c>
      <c r="AE1431" t="str">
        <f>IF(OR(India_Data[[#This Row],[Column1]]=1,India_Data[[#This Row],[Column1]]=7),"Weekend","Weekday")</f>
        <v>Weekday</v>
      </c>
      <c r="AF1431" s="15">
        <f>WEEKDAY(India_Data[[#This Row],[Order Date]],2)</f>
        <v>5</v>
      </c>
      <c r="AG1431" s="15" t="str">
        <f>IF(India_Data[[#This Row],[Column3]]&gt;5,"Weekend","weekday")</f>
        <v>weekday</v>
      </c>
    </row>
    <row r="1432" spans="1:33" x14ac:dyDescent="0.35">
      <c r="A1432" s="9">
        <v>1431</v>
      </c>
      <c r="B1432" s="7" t="s">
        <v>1911</v>
      </c>
      <c r="C1432" s="7" t="s">
        <v>26</v>
      </c>
      <c r="D1432" s="7" t="s">
        <v>1912</v>
      </c>
      <c r="E1432" s="7" t="s">
        <v>1913</v>
      </c>
      <c r="F1432" s="7" t="s">
        <v>110</v>
      </c>
      <c r="G1432" s="7" t="s">
        <v>242</v>
      </c>
      <c r="H1432" s="7" t="s">
        <v>243</v>
      </c>
      <c r="I1432" s="7" t="s">
        <v>32</v>
      </c>
      <c r="J1432" s="7" t="s">
        <v>180</v>
      </c>
      <c r="K1432" s="7" t="s">
        <v>1914</v>
      </c>
      <c r="L1432" s="7" t="s">
        <v>1508</v>
      </c>
      <c r="M1432" s="7" t="s">
        <v>1509</v>
      </c>
      <c r="N1432" s="7" t="s">
        <v>1915</v>
      </c>
      <c r="O1432" s="7">
        <v>454.5</v>
      </c>
      <c r="P1432" s="7">
        <v>3</v>
      </c>
      <c r="Q1432" s="7">
        <v>90.9</v>
      </c>
      <c r="R1432" s="7">
        <v>35.83</v>
      </c>
      <c r="S1432" s="7" t="s">
        <v>38</v>
      </c>
      <c r="T1432" s="7">
        <v>118</v>
      </c>
      <c r="U1432" s="7" t="s">
        <v>206</v>
      </c>
      <c r="V1432" s="7" t="s">
        <v>207</v>
      </c>
      <c r="W1432" s="8" t="s">
        <v>58</v>
      </c>
      <c r="X1432" s="3">
        <v>44357</v>
      </c>
      <c r="Y1432" s="4" t="str">
        <f>TEXT(India_Data[[#This Row],[Order Date]],"YYYY")</f>
        <v>2021</v>
      </c>
      <c r="Z1432" s="4" t="str">
        <f>TEXT(India_Data[[#This Row],[Order Date]],"dddd")</f>
        <v>Thursday</v>
      </c>
      <c r="AA1432" s="4" t="str">
        <f>TEXT(India_Data[[#This Row],[Order Date]],"MMMM")</f>
        <v>June</v>
      </c>
      <c r="AB1432" s="4">
        <v>44479</v>
      </c>
      <c r="AC1432" t="str">
        <f>IF(OR(India_Data[[#This Row],[Dayname]]="Sunday",India_Data[[#This Row],[Dayname]]="Saturday"),"Weekend","Weekday")</f>
        <v>Weekday</v>
      </c>
      <c r="AD1432">
        <f>WEEKDAY(India_Data[[#This Row],[Order Date]])</f>
        <v>5</v>
      </c>
      <c r="AE1432" t="str">
        <f>IF(OR(India_Data[[#This Row],[Column1]]=1,India_Data[[#This Row],[Column1]]=7),"Weekend","Weekday")</f>
        <v>Weekday</v>
      </c>
      <c r="AF1432" s="15">
        <f>WEEKDAY(India_Data[[#This Row],[Order Date]],2)</f>
        <v>4</v>
      </c>
      <c r="AG1432" s="15" t="str">
        <f>IF(India_Data[[#This Row],[Column3]]&gt;5,"Weekend","weekday")</f>
        <v>weekday</v>
      </c>
    </row>
    <row r="1433" spans="1:33" x14ac:dyDescent="0.35">
      <c r="A1433" s="9">
        <v>1432</v>
      </c>
      <c r="B1433" s="7" t="s">
        <v>571</v>
      </c>
      <c r="C1433" s="7" t="s">
        <v>26</v>
      </c>
      <c r="D1433" s="7" t="s">
        <v>572</v>
      </c>
      <c r="E1433" s="7" t="s">
        <v>573</v>
      </c>
      <c r="F1433" s="7" t="s">
        <v>110</v>
      </c>
      <c r="G1433" s="7" t="s">
        <v>479</v>
      </c>
      <c r="H1433" s="7" t="s">
        <v>63</v>
      </c>
      <c r="I1433" s="7" t="s">
        <v>32</v>
      </c>
      <c r="J1433" s="7" t="s">
        <v>54</v>
      </c>
      <c r="K1433" s="7" t="s">
        <v>1916</v>
      </c>
      <c r="L1433" s="7" t="s">
        <v>1508</v>
      </c>
      <c r="M1433" s="7" t="s">
        <v>1518</v>
      </c>
      <c r="N1433" s="7" t="s">
        <v>1917</v>
      </c>
      <c r="O1433" s="7">
        <v>822.3</v>
      </c>
      <c r="P1433" s="7">
        <v>5</v>
      </c>
      <c r="Q1433" s="7">
        <v>205.5</v>
      </c>
      <c r="R1433" s="7">
        <v>65.819999999999993</v>
      </c>
      <c r="S1433" s="7" t="s">
        <v>38</v>
      </c>
      <c r="T1433" s="7">
        <v>58</v>
      </c>
      <c r="U1433" s="7" t="s">
        <v>206</v>
      </c>
      <c r="V1433" s="7" t="s">
        <v>221</v>
      </c>
      <c r="W1433" s="8" t="s">
        <v>58</v>
      </c>
      <c r="X1433" s="3">
        <v>44593</v>
      </c>
      <c r="Y1433" s="4" t="str">
        <f>TEXT(India_Data[[#This Row],[Order Date]],"YYYY")</f>
        <v>2022</v>
      </c>
      <c r="Z1433" s="4" t="str">
        <f>TEXT(India_Data[[#This Row],[Order Date]],"dddd")</f>
        <v>Tuesday</v>
      </c>
      <c r="AA1433" s="4" t="str">
        <f>TEXT(India_Data[[#This Row],[Order Date]],"MMMM")</f>
        <v>February</v>
      </c>
      <c r="AB1433" s="4">
        <v>44713</v>
      </c>
      <c r="AC1433" t="str">
        <f>IF(OR(India_Data[[#This Row],[Dayname]]="Sunday",India_Data[[#This Row],[Dayname]]="Saturday"),"Weekend","Weekday")</f>
        <v>Weekday</v>
      </c>
      <c r="AD1433">
        <f>WEEKDAY(India_Data[[#This Row],[Order Date]])</f>
        <v>3</v>
      </c>
      <c r="AE1433" t="str">
        <f>IF(OR(India_Data[[#This Row],[Column1]]=1,India_Data[[#This Row],[Column1]]=7),"Weekend","Weekday")</f>
        <v>Weekday</v>
      </c>
      <c r="AF1433" s="15">
        <f>WEEKDAY(India_Data[[#This Row],[Order Date]],2)</f>
        <v>2</v>
      </c>
      <c r="AG1433" s="15" t="str">
        <f>IF(India_Data[[#This Row],[Column3]]&gt;5,"Weekend","weekday")</f>
        <v>weekday</v>
      </c>
    </row>
    <row r="1434" spans="1:33" x14ac:dyDescent="0.35">
      <c r="A1434" s="9">
        <v>1433</v>
      </c>
      <c r="B1434" s="7" t="s">
        <v>1196</v>
      </c>
      <c r="C1434" s="7" t="s">
        <v>26</v>
      </c>
      <c r="D1434" s="7" t="s">
        <v>1197</v>
      </c>
      <c r="E1434" s="7" t="s">
        <v>1198</v>
      </c>
      <c r="F1434" s="7" t="s">
        <v>110</v>
      </c>
      <c r="G1434" s="7" t="s">
        <v>164</v>
      </c>
      <c r="H1434" s="7" t="s">
        <v>165</v>
      </c>
      <c r="I1434" s="7" t="s">
        <v>32</v>
      </c>
      <c r="J1434" s="7" t="s">
        <v>47</v>
      </c>
      <c r="K1434" s="7" t="s">
        <v>1918</v>
      </c>
      <c r="L1434" s="7" t="s">
        <v>1508</v>
      </c>
      <c r="M1434" s="7" t="s">
        <v>1518</v>
      </c>
      <c r="N1434" s="7" t="s">
        <v>1919</v>
      </c>
      <c r="O1434" s="7">
        <v>79.8</v>
      </c>
      <c r="P1434" s="7">
        <v>1</v>
      </c>
      <c r="Q1434" s="7">
        <v>14.34</v>
      </c>
      <c r="R1434" s="7">
        <v>6.54</v>
      </c>
      <c r="S1434" s="7" t="s">
        <v>38</v>
      </c>
      <c r="T1434" s="7">
        <v>271</v>
      </c>
      <c r="U1434" s="7" t="s">
        <v>206</v>
      </c>
      <c r="V1434" s="7" t="s">
        <v>221</v>
      </c>
      <c r="W1434" s="8" t="s">
        <v>58</v>
      </c>
      <c r="X1434" s="3">
        <v>45241</v>
      </c>
      <c r="Y1434" s="4" t="str">
        <f>TEXT(India_Data[[#This Row],[Order Date]],"YYYY")</f>
        <v>2023</v>
      </c>
      <c r="Z1434" s="4" t="str">
        <f>TEXT(India_Data[[#This Row],[Order Date]],"dddd")</f>
        <v>Saturday</v>
      </c>
      <c r="AA1434" s="4" t="str">
        <f>TEXT(India_Data[[#This Row],[Order Date]],"MMMM")</f>
        <v>November</v>
      </c>
      <c r="AB1434" s="4">
        <v>45245</v>
      </c>
      <c r="AC1434" t="str">
        <f>IF(OR(India_Data[[#This Row],[Dayname]]="Sunday",India_Data[[#This Row],[Dayname]]="Saturday"),"Weekend","Weekday")</f>
        <v>Weekend</v>
      </c>
      <c r="AD1434">
        <f>WEEKDAY(India_Data[[#This Row],[Order Date]])</f>
        <v>7</v>
      </c>
      <c r="AE1434" t="str">
        <f>IF(OR(India_Data[[#This Row],[Column1]]=1,India_Data[[#This Row],[Column1]]=7),"Weekend","Weekday")</f>
        <v>Weekend</v>
      </c>
      <c r="AF1434" s="15">
        <f>WEEKDAY(India_Data[[#This Row],[Order Date]],2)</f>
        <v>6</v>
      </c>
      <c r="AG1434" s="15" t="str">
        <f>IF(India_Data[[#This Row],[Column3]]&gt;5,"Weekend","weekday")</f>
        <v>Weekend</v>
      </c>
    </row>
    <row r="1435" spans="1:33" x14ac:dyDescent="0.35">
      <c r="A1435" s="9">
        <v>1434</v>
      </c>
      <c r="B1435" s="7" t="s">
        <v>1227</v>
      </c>
      <c r="C1435" s="7" t="s">
        <v>26</v>
      </c>
      <c r="D1435" s="7" t="s">
        <v>1228</v>
      </c>
      <c r="E1435" s="7" t="s">
        <v>1229</v>
      </c>
      <c r="F1435" s="7" t="s">
        <v>110</v>
      </c>
      <c r="G1435" s="7" t="s">
        <v>1230</v>
      </c>
      <c r="H1435" s="7" t="s">
        <v>1231</v>
      </c>
      <c r="I1435" s="7" t="s">
        <v>32</v>
      </c>
      <c r="J1435" s="7" t="s">
        <v>33</v>
      </c>
      <c r="K1435" s="7" t="s">
        <v>2128</v>
      </c>
      <c r="L1435" s="7" t="s">
        <v>1942</v>
      </c>
      <c r="M1435" s="7" t="s">
        <v>1950</v>
      </c>
      <c r="N1435" s="7" t="s">
        <v>2129</v>
      </c>
      <c r="O1435" s="7">
        <v>518.66999999999996</v>
      </c>
      <c r="P1435" s="7">
        <v>3</v>
      </c>
      <c r="Q1435" s="7">
        <v>124.47</v>
      </c>
      <c r="R1435" s="7">
        <v>23.49</v>
      </c>
      <c r="S1435" s="7" t="s">
        <v>38</v>
      </c>
      <c r="T1435" s="7">
        <v>59</v>
      </c>
      <c r="U1435" s="7" t="s">
        <v>206</v>
      </c>
      <c r="V1435" s="7" t="s">
        <v>221</v>
      </c>
      <c r="W1435" s="8" t="s">
        <v>58</v>
      </c>
      <c r="X1435" s="3">
        <v>45065</v>
      </c>
      <c r="Y1435" s="4" t="str">
        <f>TEXT(India_Data[[#This Row],[Order Date]],"YYYY")</f>
        <v>2023</v>
      </c>
      <c r="Z1435" s="4" t="str">
        <f>TEXT(India_Data[[#This Row],[Order Date]],"dddd")</f>
        <v>Friday</v>
      </c>
      <c r="AA1435" s="4" t="str">
        <f>TEXT(India_Data[[#This Row],[Order Date]],"MMMM")</f>
        <v>May</v>
      </c>
      <c r="AB1435" s="4">
        <v>45069</v>
      </c>
      <c r="AC1435" t="str">
        <f>IF(OR(India_Data[[#This Row],[Dayname]]="Sunday",India_Data[[#This Row],[Dayname]]="Saturday"),"Weekend","Weekday")</f>
        <v>Weekday</v>
      </c>
      <c r="AD1435">
        <f>WEEKDAY(India_Data[[#This Row],[Order Date]])</f>
        <v>6</v>
      </c>
      <c r="AE1435" t="str">
        <f>IF(OR(India_Data[[#This Row],[Column1]]=1,India_Data[[#This Row],[Column1]]=7),"Weekend","Weekday")</f>
        <v>Weekday</v>
      </c>
      <c r="AF1435" s="15">
        <f>WEEKDAY(India_Data[[#This Row],[Order Date]],2)</f>
        <v>5</v>
      </c>
      <c r="AG1435" s="15" t="str">
        <f>IF(India_Data[[#This Row],[Column3]]&gt;5,"Weekend","weekday")</f>
        <v>weekday</v>
      </c>
    </row>
    <row r="1436" spans="1:33" x14ac:dyDescent="0.35">
      <c r="A1436" s="9">
        <v>1435</v>
      </c>
      <c r="B1436" s="7" t="s">
        <v>515</v>
      </c>
      <c r="C1436" s="7" t="s">
        <v>26</v>
      </c>
      <c r="D1436" s="7" t="s">
        <v>516</v>
      </c>
      <c r="E1436" s="7" t="s">
        <v>517</v>
      </c>
      <c r="F1436" s="7" t="s">
        <v>110</v>
      </c>
      <c r="G1436" s="7" t="s">
        <v>518</v>
      </c>
      <c r="H1436" s="7" t="s">
        <v>312</v>
      </c>
      <c r="I1436" s="7" t="s">
        <v>32</v>
      </c>
      <c r="J1436" s="7" t="s">
        <v>180</v>
      </c>
      <c r="K1436" s="7" t="s">
        <v>2130</v>
      </c>
      <c r="L1436" s="7" t="s">
        <v>1942</v>
      </c>
      <c r="M1436" s="7" t="s">
        <v>1958</v>
      </c>
      <c r="N1436" s="7" t="s">
        <v>2131</v>
      </c>
      <c r="O1436" s="7">
        <v>95.64</v>
      </c>
      <c r="P1436" s="7">
        <v>2</v>
      </c>
      <c r="Q1436" s="7">
        <v>17.16</v>
      </c>
      <c r="R1436" s="7">
        <v>5.9</v>
      </c>
      <c r="S1436" s="7" t="s">
        <v>38</v>
      </c>
      <c r="T1436" s="7">
        <v>288</v>
      </c>
      <c r="U1436" s="7" t="s">
        <v>206</v>
      </c>
      <c r="V1436" s="7" t="s">
        <v>228</v>
      </c>
      <c r="W1436" s="8" t="s">
        <v>41</v>
      </c>
      <c r="X1436" s="3">
        <v>45248</v>
      </c>
      <c r="Y1436" s="4" t="str">
        <f>TEXT(India_Data[[#This Row],[Order Date]],"YYYY")</f>
        <v>2023</v>
      </c>
      <c r="Z1436" s="4" t="str">
        <f>TEXT(India_Data[[#This Row],[Order Date]],"dddd")</f>
        <v>Saturday</v>
      </c>
      <c r="AA1436" s="4" t="str">
        <f>TEXT(India_Data[[#This Row],[Order Date]],"MMMM")</f>
        <v>November</v>
      </c>
      <c r="AB1436" s="4">
        <v>45252</v>
      </c>
      <c r="AC1436" t="str">
        <f>IF(OR(India_Data[[#This Row],[Dayname]]="Sunday",India_Data[[#This Row],[Dayname]]="Saturday"),"Weekend","Weekday")</f>
        <v>Weekend</v>
      </c>
      <c r="AD1436">
        <f>WEEKDAY(India_Data[[#This Row],[Order Date]])</f>
        <v>7</v>
      </c>
      <c r="AE1436" t="str">
        <f>IF(OR(India_Data[[#This Row],[Column1]]=1,India_Data[[#This Row],[Column1]]=7),"Weekend","Weekday")</f>
        <v>Weekend</v>
      </c>
      <c r="AF1436" s="15">
        <f>WEEKDAY(India_Data[[#This Row],[Order Date]],2)</f>
        <v>6</v>
      </c>
      <c r="AG1436" s="15" t="str">
        <f>IF(India_Data[[#This Row],[Column3]]&gt;5,"Weekend","weekday")</f>
        <v>Weekend</v>
      </c>
    </row>
    <row r="1437" spans="1:33" x14ac:dyDescent="0.35">
      <c r="A1437" s="9">
        <v>1436</v>
      </c>
      <c r="B1437" s="7" t="s">
        <v>923</v>
      </c>
      <c r="C1437" s="7" t="s">
        <v>26</v>
      </c>
      <c r="D1437" s="7" t="s">
        <v>924</v>
      </c>
      <c r="E1437" s="7" t="s">
        <v>925</v>
      </c>
      <c r="F1437" s="7" t="s">
        <v>110</v>
      </c>
      <c r="G1437" s="7" t="s">
        <v>404</v>
      </c>
      <c r="H1437" s="7" t="s">
        <v>405</v>
      </c>
      <c r="I1437" s="7" t="s">
        <v>32</v>
      </c>
      <c r="J1437" s="7" t="s">
        <v>180</v>
      </c>
      <c r="K1437" s="7" t="s">
        <v>1622</v>
      </c>
      <c r="L1437" s="7" t="s">
        <v>1508</v>
      </c>
      <c r="M1437" s="7" t="s">
        <v>1509</v>
      </c>
      <c r="N1437" s="7" t="s">
        <v>1920</v>
      </c>
      <c r="O1437" s="7">
        <v>338.7</v>
      </c>
      <c r="P1437" s="7">
        <v>2</v>
      </c>
      <c r="Q1437" s="7">
        <v>148.97999999999999</v>
      </c>
      <c r="R1437" s="7">
        <v>18.47</v>
      </c>
      <c r="S1437" s="7" t="s">
        <v>38</v>
      </c>
      <c r="T1437" s="7">
        <v>195</v>
      </c>
      <c r="U1437" s="7" t="s">
        <v>206</v>
      </c>
      <c r="V1437" s="7" t="s">
        <v>207</v>
      </c>
      <c r="W1437" s="8" t="s">
        <v>41</v>
      </c>
      <c r="X1437" s="3">
        <v>45034</v>
      </c>
      <c r="Y1437" s="4" t="str">
        <f>TEXT(India_Data[[#This Row],[Order Date]],"YYYY")</f>
        <v>2023</v>
      </c>
      <c r="Z1437" s="4" t="str">
        <f>TEXT(India_Data[[#This Row],[Order Date]],"dddd")</f>
        <v>Tuesday</v>
      </c>
      <c r="AA1437" s="4" t="str">
        <f>TEXT(India_Data[[#This Row],[Order Date]],"MMMM")</f>
        <v>April</v>
      </c>
      <c r="AB1437" s="4">
        <v>45041</v>
      </c>
      <c r="AC1437" t="str">
        <f>IF(OR(India_Data[[#This Row],[Dayname]]="Sunday",India_Data[[#This Row],[Dayname]]="Saturday"),"Weekend","Weekday")</f>
        <v>Weekday</v>
      </c>
      <c r="AD1437">
        <f>WEEKDAY(India_Data[[#This Row],[Order Date]])</f>
        <v>3</v>
      </c>
      <c r="AE1437" t="str">
        <f>IF(OR(India_Data[[#This Row],[Column1]]=1,India_Data[[#This Row],[Column1]]=7),"Weekend","Weekday")</f>
        <v>Weekday</v>
      </c>
      <c r="AF1437" s="15">
        <f>WEEKDAY(India_Data[[#This Row],[Order Date]],2)</f>
        <v>2</v>
      </c>
      <c r="AG1437" s="15" t="str">
        <f>IF(India_Data[[#This Row],[Column3]]&gt;5,"Weekend","weekday")</f>
        <v>weekday</v>
      </c>
    </row>
    <row r="1438" spans="1:33" x14ac:dyDescent="0.35">
      <c r="A1438" s="9">
        <v>1437</v>
      </c>
      <c r="B1438" s="7" t="s">
        <v>501</v>
      </c>
      <c r="C1438" s="7" t="s">
        <v>26</v>
      </c>
      <c r="D1438" s="7" t="s">
        <v>502</v>
      </c>
      <c r="E1438" s="7" t="s">
        <v>503</v>
      </c>
      <c r="F1438" s="7" t="s">
        <v>29</v>
      </c>
      <c r="G1438" s="7" t="s">
        <v>30</v>
      </c>
      <c r="H1438" s="7" t="s">
        <v>31</v>
      </c>
      <c r="I1438" s="7" t="s">
        <v>32</v>
      </c>
      <c r="J1438" s="7" t="s">
        <v>33</v>
      </c>
      <c r="K1438" s="7" t="s">
        <v>1737</v>
      </c>
      <c r="L1438" s="7" t="s">
        <v>1508</v>
      </c>
      <c r="M1438" s="7" t="s">
        <v>1548</v>
      </c>
      <c r="N1438" s="7" t="s">
        <v>1738</v>
      </c>
      <c r="O1438" s="7">
        <v>329.94</v>
      </c>
      <c r="P1438" s="7">
        <v>3</v>
      </c>
      <c r="Q1438" s="7">
        <v>13.14</v>
      </c>
      <c r="R1438" s="7">
        <v>14.29</v>
      </c>
      <c r="S1438" s="7" t="s">
        <v>38</v>
      </c>
      <c r="T1438" s="7">
        <v>8</v>
      </c>
      <c r="U1438" s="7" t="s">
        <v>206</v>
      </c>
      <c r="V1438" s="7" t="s">
        <v>221</v>
      </c>
      <c r="W1438" s="8" t="s">
        <v>58</v>
      </c>
      <c r="X1438" s="3">
        <v>45239</v>
      </c>
      <c r="Y1438" s="4" t="str">
        <f>TEXT(India_Data[[#This Row],[Order Date]],"YYYY")</f>
        <v>2023</v>
      </c>
      <c r="Z1438" s="4" t="str">
        <f>TEXT(India_Data[[#This Row],[Order Date]],"dddd")</f>
        <v>Thursday</v>
      </c>
      <c r="AA1438" s="4" t="str">
        <f>TEXT(India_Data[[#This Row],[Order Date]],"MMMM")</f>
        <v>November</v>
      </c>
      <c r="AB1438" s="4">
        <v>45185</v>
      </c>
      <c r="AC1438" t="str">
        <f>IF(OR(India_Data[[#This Row],[Dayname]]="Sunday",India_Data[[#This Row],[Dayname]]="Saturday"),"Weekend","Weekday")</f>
        <v>Weekday</v>
      </c>
      <c r="AD1438">
        <f>WEEKDAY(India_Data[[#This Row],[Order Date]])</f>
        <v>5</v>
      </c>
      <c r="AE1438" t="str">
        <f>IF(OR(India_Data[[#This Row],[Column1]]=1,India_Data[[#This Row],[Column1]]=7),"Weekend","Weekday")</f>
        <v>Weekday</v>
      </c>
      <c r="AF1438" s="15">
        <f>WEEKDAY(India_Data[[#This Row],[Order Date]],2)</f>
        <v>4</v>
      </c>
      <c r="AG1438" s="15" t="str">
        <f>IF(India_Data[[#This Row],[Column3]]&gt;5,"Weekend","weekday")</f>
        <v>weekday</v>
      </c>
    </row>
    <row r="1439" spans="1:33" x14ac:dyDescent="0.35">
      <c r="A1439" s="9">
        <v>1438</v>
      </c>
      <c r="B1439" s="7" t="s">
        <v>1739</v>
      </c>
      <c r="C1439" s="7" t="s">
        <v>26</v>
      </c>
      <c r="D1439" s="7" t="s">
        <v>815</v>
      </c>
      <c r="E1439" s="7" t="s">
        <v>816</v>
      </c>
      <c r="F1439" s="7" t="s">
        <v>29</v>
      </c>
      <c r="G1439" s="7" t="s">
        <v>393</v>
      </c>
      <c r="H1439" s="7" t="s">
        <v>136</v>
      </c>
      <c r="I1439" s="7" t="s">
        <v>32</v>
      </c>
      <c r="J1439" s="7" t="s">
        <v>54</v>
      </c>
      <c r="K1439" s="7" t="s">
        <v>1740</v>
      </c>
      <c r="L1439" s="7" t="s">
        <v>1508</v>
      </c>
      <c r="M1439" s="7" t="s">
        <v>1548</v>
      </c>
      <c r="N1439" s="7" t="s">
        <v>1741</v>
      </c>
      <c r="O1439" s="7">
        <v>155.69999999999999</v>
      </c>
      <c r="P1439" s="7">
        <v>3</v>
      </c>
      <c r="Q1439" s="7">
        <v>13.95</v>
      </c>
      <c r="R1439" s="7">
        <v>7.55</v>
      </c>
      <c r="S1439" s="7" t="s">
        <v>38</v>
      </c>
      <c r="T1439" s="7">
        <v>269</v>
      </c>
      <c r="U1439" s="7" t="s">
        <v>206</v>
      </c>
      <c r="V1439" s="7" t="s">
        <v>214</v>
      </c>
      <c r="W1439" s="8" t="s">
        <v>58</v>
      </c>
      <c r="X1439" s="3">
        <v>44538</v>
      </c>
      <c r="Y1439" s="4" t="str">
        <f>TEXT(India_Data[[#This Row],[Order Date]],"YYYY")</f>
        <v>2021</v>
      </c>
      <c r="Z1439" s="4" t="str">
        <f>TEXT(India_Data[[#This Row],[Order Date]],"dddd")</f>
        <v>Wednesday</v>
      </c>
      <c r="AA1439" s="4" t="str">
        <f>TEXT(India_Data[[#This Row],[Order Date]],"MMMM")</f>
        <v>December</v>
      </c>
      <c r="AB1439" s="4">
        <v>44424</v>
      </c>
      <c r="AC1439" t="str">
        <f>IF(OR(India_Data[[#This Row],[Dayname]]="Sunday",India_Data[[#This Row],[Dayname]]="Saturday"),"Weekend","Weekday")</f>
        <v>Weekday</v>
      </c>
      <c r="AD1439">
        <f>WEEKDAY(India_Data[[#This Row],[Order Date]])</f>
        <v>4</v>
      </c>
      <c r="AE1439" t="str">
        <f>IF(OR(India_Data[[#This Row],[Column1]]=1,India_Data[[#This Row],[Column1]]=7),"Weekend","Weekday")</f>
        <v>Weekday</v>
      </c>
      <c r="AF1439" s="15">
        <f>WEEKDAY(India_Data[[#This Row],[Order Date]],2)</f>
        <v>3</v>
      </c>
      <c r="AG1439" s="15" t="str">
        <f>IF(India_Data[[#This Row],[Column3]]&gt;5,"Weekend","weekday")</f>
        <v>weekday</v>
      </c>
    </row>
    <row r="1440" spans="1:33" x14ac:dyDescent="0.35">
      <c r="A1440" s="9">
        <v>1439</v>
      </c>
      <c r="B1440" s="7" t="s">
        <v>559</v>
      </c>
      <c r="C1440" s="7" t="s">
        <v>26</v>
      </c>
      <c r="D1440" s="7" t="s">
        <v>560</v>
      </c>
      <c r="E1440" s="7" t="s">
        <v>561</v>
      </c>
      <c r="F1440" s="7" t="s">
        <v>29</v>
      </c>
      <c r="G1440" s="7" t="s">
        <v>562</v>
      </c>
      <c r="H1440" s="7" t="s">
        <v>563</v>
      </c>
      <c r="I1440" s="7" t="s">
        <v>32</v>
      </c>
      <c r="J1440" s="7" t="s">
        <v>54</v>
      </c>
      <c r="K1440" s="7" t="s">
        <v>2308</v>
      </c>
      <c r="L1440" s="7" t="s">
        <v>1942</v>
      </c>
      <c r="M1440" s="7" t="s">
        <v>1950</v>
      </c>
      <c r="N1440" s="7" t="s">
        <v>2309</v>
      </c>
      <c r="O1440" s="7">
        <v>955.17</v>
      </c>
      <c r="P1440" s="7">
        <v>3</v>
      </c>
      <c r="Q1440" s="7">
        <v>429.75</v>
      </c>
      <c r="R1440" s="7">
        <v>106.42</v>
      </c>
      <c r="S1440" s="7" t="s">
        <v>38</v>
      </c>
      <c r="T1440" s="7">
        <v>590</v>
      </c>
      <c r="U1440" s="7" t="s">
        <v>206</v>
      </c>
      <c r="V1440" s="7" t="s">
        <v>207</v>
      </c>
      <c r="W1440" s="8" t="s">
        <v>41</v>
      </c>
      <c r="X1440" s="3">
        <v>45439</v>
      </c>
      <c r="Y1440" s="4" t="str">
        <f>TEXT(India_Data[[#This Row],[Order Date]],"YYYY")</f>
        <v>2024</v>
      </c>
      <c r="Z1440" s="4" t="str">
        <f>TEXT(India_Data[[#This Row],[Order Date]],"dddd")</f>
        <v>Monday</v>
      </c>
      <c r="AA1440" s="4" t="str">
        <f>TEXT(India_Data[[#This Row],[Order Date]],"MMMM")</f>
        <v>May</v>
      </c>
      <c r="AB1440" s="4">
        <v>45443</v>
      </c>
      <c r="AC1440" t="str">
        <f>IF(OR(India_Data[[#This Row],[Dayname]]="Sunday",India_Data[[#This Row],[Dayname]]="Saturday"),"Weekend","Weekday")</f>
        <v>Weekday</v>
      </c>
      <c r="AD1440">
        <f>WEEKDAY(India_Data[[#This Row],[Order Date]])</f>
        <v>2</v>
      </c>
      <c r="AE1440" t="str">
        <f>IF(OR(India_Data[[#This Row],[Column1]]=1,India_Data[[#This Row],[Column1]]=7),"Weekend","Weekday")</f>
        <v>Weekday</v>
      </c>
      <c r="AF1440" s="15">
        <f>WEEKDAY(India_Data[[#This Row],[Order Date]],2)</f>
        <v>1</v>
      </c>
      <c r="AG1440" s="15" t="str">
        <f>IF(India_Data[[#This Row],[Column3]]&gt;5,"Weekend","weekday")</f>
        <v>weekday</v>
      </c>
    </row>
    <row r="1441" spans="1:33" x14ac:dyDescent="0.35">
      <c r="A1441" s="9">
        <v>1440</v>
      </c>
      <c r="B1441" s="7" t="s">
        <v>2310</v>
      </c>
      <c r="C1441" s="7" t="s">
        <v>26</v>
      </c>
      <c r="D1441" s="7" t="s">
        <v>2311</v>
      </c>
      <c r="E1441" s="7" t="s">
        <v>2312</v>
      </c>
      <c r="F1441" s="7" t="s">
        <v>29</v>
      </c>
      <c r="G1441" s="7" t="s">
        <v>588</v>
      </c>
      <c r="H1441" s="7" t="s">
        <v>136</v>
      </c>
      <c r="I1441" s="7" t="s">
        <v>32</v>
      </c>
      <c r="J1441" s="7" t="s">
        <v>54</v>
      </c>
      <c r="K1441" s="7" t="s">
        <v>2313</v>
      </c>
      <c r="L1441" s="7" t="s">
        <v>1942</v>
      </c>
      <c r="M1441" s="7" t="s">
        <v>1950</v>
      </c>
      <c r="N1441" s="7" t="s">
        <v>2314</v>
      </c>
      <c r="O1441" s="7">
        <v>380.7</v>
      </c>
      <c r="P1441" s="7">
        <v>3</v>
      </c>
      <c r="Q1441" s="7">
        <v>163.62</v>
      </c>
      <c r="R1441" s="7">
        <v>28</v>
      </c>
      <c r="S1441" s="7" t="s">
        <v>38</v>
      </c>
      <c r="T1441" s="7">
        <v>334</v>
      </c>
      <c r="U1441" s="7" t="s">
        <v>206</v>
      </c>
      <c r="V1441" s="7" t="s">
        <v>228</v>
      </c>
      <c r="W1441" s="8" t="s">
        <v>58</v>
      </c>
      <c r="X1441" s="3">
        <v>44552</v>
      </c>
      <c r="Y1441" s="4" t="str">
        <f>TEXT(India_Data[[#This Row],[Order Date]],"YYYY")</f>
        <v>2021</v>
      </c>
      <c r="Z1441" s="4" t="str">
        <f>TEXT(India_Data[[#This Row],[Order Date]],"dddd")</f>
        <v>Wednesday</v>
      </c>
      <c r="AA1441" s="4" t="str">
        <f>TEXT(India_Data[[#This Row],[Order Date]],"MMMM")</f>
        <v>December</v>
      </c>
      <c r="AB1441" s="4">
        <v>44556</v>
      </c>
      <c r="AC1441" t="str">
        <f>IF(OR(India_Data[[#This Row],[Dayname]]="Sunday",India_Data[[#This Row],[Dayname]]="Saturday"),"Weekend","Weekday")</f>
        <v>Weekday</v>
      </c>
      <c r="AD1441">
        <f>WEEKDAY(India_Data[[#This Row],[Order Date]])</f>
        <v>4</v>
      </c>
      <c r="AE1441" t="str">
        <f>IF(OR(India_Data[[#This Row],[Column1]]=1,India_Data[[#This Row],[Column1]]=7),"Weekend","Weekday")</f>
        <v>Weekday</v>
      </c>
      <c r="AF1441" s="15">
        <f>WEEKDAY(India_Data[[#This Row],[Order Date]],2)</f>
        <v>3</v>
      </c>
      <c r="AG1441" s="15" t="str">
        <f>IF(India_Data[[#This Row],[Column3]]&gt;5,"Weekend","weekday")</f>
        <v>weekday</v>
      </c>
    </row>
    <row r="1442" spans="1:33" x14ac:dyDescent="0.35">
      <c r="A1442" s="9">
        <v>1441</v>
      </c>
      <c r="B1442" s="7" t="s">
        <v>1742</v>
      </c>
      <c r="C1442" s="7" t="s">
        <v>26</v>
      </c>
      <c r="D1442" s="7" t="s">
        <v>1743</v>
      </c>
      <c r="E1442" s="7" t="s">
        <v>1744</v>
      </c>
      <c r="F1442" s="7" t="s">
        <v>29</v>
      </c>
      <c r="G1442" s="7" t="s">
        <v>291</v>
      </c>
      <c r="H1442" s="7" t="s">
        <v>63</v>
      </c>
      <c r="I1442" s="7" t="s">
        <v>32</v>
      </c>
      <c r="J1442" s="7" t="s">
        <v>54</v>
      </c>
      <c r="K1442" s="7" t="s">
        <v>1745</v>
      </c>
      <c r="L1442" s="7" t="s">
        <v>1508</v>
      </c>
      <c r="M1442" s="7" t="s">
        <v>1509</v>
      </c>
      <c r="N1442" s="7" t="s">
        <v>1746</v>
      </c>
      <c r="O1442" s="7">
        <v>185.26499999999999</v>
      </c>
      <c r="P1442" s="7">
        <v>3</v>
      </c>
      <c r="Q1442" s="7">
        <v>-81.584999999999994</v>
      </c>
      <c r="R1442" s="7">
        <v>13.27</v>
      </c>
      <c r="S1442" s="7" t="s">
        <v>38</v>
      </c>
      <c r="T1442" s="7">
        <v>772</v>
      </c>
      <c r="U1442" s="7" t="s">
        <v>206</v>
      </c>
      <c r="V1442" s="7" t="s">
        <v>214</v>
      </c>
      <c r="W1442" s="8" t="s">
        <v>58</v>
      </c>
      <c r="X1442" s="3">
        <v>45091</v>
      </c>
      <c r="Y1442" s="4" t="str">
        <f>TEXT(India_Data[[#This Row],[Order Date]],"YYYY")</f>
        <v>2023</v>
      </c>
      <c r="Z1442" s="4" t="str">
        <f>TEXT(India_Data[[#This Row],[Order Date]],"dddd")</f>
        <v>Wednesday</v>
      </c>
      <c r="AA1442" s="4" t="str">
        <f>TEXT(India_Data[[#This Row],[Order Date]],"MMMM")</f>
        <v>June</v>
      </c>
      <c r="AB1442" s="4">
        <v>45095</v>
      </c>
      <c r="AC1442" t="str">
        <f>IF(OR(India_Data[[#This Row],[Dayname]]="Sunday",India_Data[[#This Row],[Dayname]]="Saturday"),"Weekend","Weekday")</f>
        <v>Weekday</v>
      </c>
      <c r="AD1442">
        <f>WEEKDAY(India_Data[[#This Row],[Order Date]])</f>
        <v>4</v>
      </c>
      <c r="AE1442" t="str">
        <f>IF(OR(India_Data[[#This Row],[Column1]]=1,India_Data[[#This Row],[Column1]]=7),"Weekend","Weekday")</f>
        <v>Weekday</v>
      </c>
      <c r="AF1442" s="15">
        <f>WEEKDAY(India_Data[[#This Row],[Order Date]],2)</f>
        <v>3</v>
      </c>
      <c r="AG1442" s="15" t="str">
        <f>IF(India_Data[[#This Row],[Column3]]&gt;5,"Weekend","weekday")</f>
        <v>weekday</v>
      </c>
    </row>
    <row r="1443" spans="1:33" x14ac:dyDescent="0.35">
      <c r="A1443" s="9">
        <v>1442</v>
      </c>
      <c r="B1443" s="7" t="s">
        <v>880</v>
      </c>
      <c r="C1443" s="7" t="s">
        <v>26</v>
      </c>
      <c r="D1443" s="7" t="s">
        <v>825</v>
      </c>
      <c r="E1443" s="7" t="s">
        <v>826</v>
      </c>
      <c r="F1443" s="7" t="s">
        <v>29</v>
      </c>
      <c r="G1443" s="7" t="s">
        <v>291</v>
      </c>
      <c r="H1443" s="7" t="s">
        <v>63</v>
      </c>
      <c r="I1443" s="7" t="s">
        <v>32</v>
      </c>
      <c r="J1443" s="7" t="s">
        <v>54</v>
      </c>
      <c r="K1443" s="7" t="s">
        <v>1747</v>
      </c>
      <c r="L1443" s="7" t="s">
        <v>1508</v>
      </c>
      <c r="M1443" s="7" t="s">
        <v>1518</v>
      </c>
      <c r="N1443" s="7" t="s">
        <v>1748</v>
      </c>
      <c r="O1443" s="7">
        <v>224.01</v>
      </c>
      <c r="P1443" s="7">
        <v>3</v>
      </c>
      <c r="Q1443" s="7">
        <v>-215.1</v>
      </c>
      <c r="R1443" s="7">
        <v>7.09</v>
      </c>
      <c r="S1443" s="7" t="s">
        <v>38</v>
      </c>
      <c r="T1443" s="7">
        <v>264</v>
      </c>
      <c r="U1443" s="7" t="s">
        <v>206</v>
      </c>
      <c r="V1443" s="7" t="s">
        <v>221</v>
      </c>
      <c r="W1443" s="8" t="s">
        <v>58</v>
      </c>
      <c r="X1443" s="3">
        <v>44388</v>
      </c>
      <c r="Y1443" s="4" t="str">
        <f>TEXT(India_Data[[#This Row],[Order Date]],"YYYY")</f>
        <v>2021</v>
      </c>
      <c r="Z1443" s="4" t="str">
        <f>TEXT(India_Data[[#This Row],[Order Date]],"dddd")</f>
        <v>Sunday</v>
      </c>
      <c r="AA1443" s="4" t="str">
        <f>TEXT(India_Data[[#This Row],[Order Date]],"MMMM")</f>
        <v>July</v>
      </c>
      <c r="AB1443" s="4">
        <v>44541</v>
      </c>
      <c r="AC1443" t="str">
        <f>IF(OR(India_Data[[#This Row],[Dayname]]="Sunday",India_Data[[#This Row],[Dayname]]="Saturday"),"Weekend","Weekday")</f>
        <v>Weekend</v>
      </c>
      <c r="AD1443">
        <f>WEEKDAY(India_Data[[#This Row],[Order Date]])</f>
        <v>1</v>
      </c>
      <c r="AE1443" t="str">
        <f>IF(OR(India_Data[[#This Row],[Column1]]=1,India_Data[[#This Row],[Column1]]=7),"Weekend","Weekday")</f>
        <v>Weekend</v>
      </c>
      <c r="AF1443" s="15">
        <f>WEEKDAY(India_Data[[#This Row],[Order Date]],2)</f>
        <v>7</v>
      </c>
      <c r="AG1443" s="15" t="str">
        <f>IF(India_Data[[#This Row],[Column3]]&gt;5,"Weekend","weekday")</f>
        <v>Weekend</v>
      </c>
    </row>
    <row r="1444" spans="1:33" x14ac:dyDescent="0.35">
      <c r="A1444" s="9">
        <v>1443</v>
      </c>
      <c r="B1444" s="7" t="s">
        <v>2303</v>
      </c>
      <c r="C1444" s="7" t="s">
        <v>26</v>
      </c>
      <c r="D1444" s="7" t="s">
        <v>2304</v>
      </c>
      <c r="E1444" s="7" t="s">
        <v>2305</v>
      </c>
      <c r="F1444" s="7" t="s">
        <v>29</v>
      </c>
      <c r="G1444" s="7" t="s">
        <v>82</v>
      </c>
      <c r="H1444" s="7" t="s">
        <v>63</v>
      </c>
      <c r="I1444" s="7" t="s">
        <v>32</v>
      </c>
      <c r="J1444" s="7" t="s">
        <v>54</v>
      </c>
      <c r="K1444" s="7" t="s">
        <v>2315</v>
      </c>
      <c r="L1444" s="7" t="s">
        <v>1942</v>
      </c>
      <c r="M1444" s="7" t="s">
        <v>1958</v>
      </c>
      <c r="N1444" s="7" t="s">
        <v>2316</v>
      </c>
      <c r="O1444" s="7">
        <v>1039.32</v>
      </c>
      <c r="P1444" s="7">
        <v>4</v>
      </c>
      <c r="Q1444" s="7">
        <v>301.32</v>
      </c>
      <c r="R1444" s="7">
        <v>59.62</v>
      </c>
      <c r="S1444" s="7" t="s">
        <v>38</v>
      </c>
      <c r="T1444" s="7">
        <v>50</v>
      </c>
      <c r="U1444" s="7" t="s">
        <v>206</v>
      </c>
      <c r="V1444" s="7" t="s">
        <v>228</v>
      </c>
      <c r="W1444" s="8" t="s">
        <v>58</v>
      </c>
      <c r="X1444" s="3">
        <v>44514</v>
      </c>
      <c r="Y1444" s="4" t="str">
        <f>TEXT(India_Data[[#This Row],[Order Date]],"YYYY")</f>
        <v>2021</v>
      </c>
      <c r="Z1444" s="4" t="str">
        <f>TEXT(India_Data[[#This Row],[Order Date]],"dddd")</f>
        <v>Sunday</v>
      </c>
      <c r="AA1444" s="4" t="str">
        <f>TEXT(India_Data[[#This Row],[Order Date]],"MMMM")</f>
        <v>November</v>
      </c>
      <c r="AB1444" s="4">
        <v>44520</v>
      </c>
      <c r="AC1444" t="str">
        <f>IF(OR(India_Data[[#This Row],[Dayname]]="Sunday",India_Data[[#This Row],[Dayname]]="Saturday"),"Weekend","Weekday")</f>
        <v>Weekend</v>
      </c>
      <c r="AD1444">
        <f>WEEKDAY(India_Data[[#This Row],[Order Date]])</f>
        <v>1</v>
      </c>
      <c r="AE1444" t="str">
        <f>IF(OR(India_Data[[#This Row],[Column1]]=1,India_Data[[#This Row],[Column1]]=7),"Weekend","Weekday")</f>
        <v>Weekend</v>
      </c>
      <c r="AF1444" s="15">
        <f>WEEKDAY(India_Data[[#This Row],[Order Date]],2)</f>
        <v>7</v>
      </c>
      <c r="AG1444" s="15" t="str">
        <f>IF(India_Data[[#This Row],[Column3]]&gt;5,"Weekend","weekday")</f>
        <v>Weekend</v>
      </c>
    </row>
    <row r="1445" spans="1:33" x14ac:dyDescent="0.35">
      <c r="A1445" s="9">
        <v>1444</v>
      </c>
      <c r="B1445" s="7" t="s">
        <v>2317</v>
      </c>
      <c r="C1445" s="7" t="s">
        <v>26</v>
      </c>
      <c r="D1445" s="7" t="s">
        <v>284</v>
      </c>
      <c r="E1445" s="7" t="s">
        <v>285</v>
      </c>
      <c r="F1445" s="7" t="s">
        <v>29</v>
      </c>
      <c r="G1445" s="7" t="s">
        <v>500</v>
      </c>
      <c r="H1445" s="7" t="s">
        <v>512</v>
      </c>
      <c r="I1445" s="7" t="s">
        <v>32</v>
      </c>
      <c r="J1445" s="7" t="s">
        <v>180</v>
      </c>
      <c r="K1445" s="7" t="s">
        <v>2318</v>
      </c>
      <c r="L1445" s="7" t="s">
        <v>1942</v>
      </c>
      <c r="M1445" s="7" t="s">
        <v>1969</v>
      </c>
      <c r="N1445" s="7" t="s">
        <v>2319</v>
      </c>
      <c r="O1445" s="7">
        <v>5751.54</v>
      </c>
      <c r="P1445" s="7">
        <v>9</v>
      </c>
      <c r="Q1445" s="7">
        <v>2817.99</v>
      </c>
      <c r="R1445" s="7">
        <v>353.85</v>
      </c>
      <c r="S1445" s="7" t="s">
        <v>38</v>
      </c>
      <c r="T1445" s="7">
        <v>283</v>
      </c>
      <c r="U1445" s="7" t="s">
        <v>206</v>
      </c>
      <c r="V1445" s="7" t="s">
        <v>221</v>
      </c>
      <c r="W1445" s="8" t="s">
        <v>58</v>
      </c>
      <c r="X1445" s="3">
        <v>44357</v>
      </c>
      <c r="Y1445" s="4" t="str">
        <f>TEXT(India_Data[[#This Row],[Order Date]],"YYYY")</f>
        <v>2021</v>
      </c>
      <c r="Z1445" s="4" t="str">
        <f>TEXT(India_Data[[#This Row],[Order Date]],"dddd")</f>
        <v>Thursday</v>
      </c>
      <c r="AA1445" s="4" t="str">
        <f>TEXT(India_Data[[#This Row],[Order Date]],"MMMM")</f>
        <v>June</v>
      </c>
      <c r="AB1445" s="4">
        <v>44510</v>
      </c>
      <c r="AC1445" t="str">
        <f>IF(OR(India_Data[[#This Row],[Dayname]]="Sunday",India_Data[[#This Row],[Dayname]]="Saturday"),"Weekend","Weekday")</f>
        <v>Weekday</v>
      </c>
      <c r="AD1445">
        <f>WEEKDAY(India_Data[[#This Row],[Order Date]])</f>
        <v>5</v>
      </c>
      <c r="AE1445" t="str">
        <f>IF(OR(India_Data[[#This Row],[Column1]]=1,India_Data[[#This Row],[Column1]]=7),"Weekend","Weekday")</f>
        <v>Weekday</v>
      </c>
      <c r="AF1445" s="15">
        <f>WEEKDAY(India_Data[[#This Row],[Order Date]],2)</f>
        <v>4</v>
      </c>
      <c r="AG1445" s="15" t="str">
        <f>IF(India_Data[[#This Row],[Column3]]&gt;5,"Weekend","weekday")</f>
        <v>weekday</v>
      </c>
    </row>
    <row r="1446" spans="1:33" x14ac:dyDescent="0.35">
      <c r="A1446" s="9">
        <v>1445</v>
      </c>
      <c r="B1446" s="7" t="s">
        <v>526</v>
      </c>
      <c r="C1446" s="7" t="s">
        <v>26</v>
      </c>
      <c r="D1446" s="7" t="s">
        <v>527</v>
      </c>
      <c r="E1446" s="7" t="s">
        <v>528</v>
      </c>
      <c r="F1446" s="7" t="s">
        <v>29</v>
      </c>
      <c r="G1446" s="7" t="s">
        <v>529</v>
      </c>
      <c r="H1446" s="7" t="s">
        <v>31</v>
      </c>
      <c r="I1446" s="7" t="s">
        <v>32</v>
      </c>
      <c r="J1446" s="7" t="s">
        <v>33</v>
      </c>
      <c r="K1446" s="7" t="s">
        <v>1749</v>
      </c>
      <c r="L1446" s="7" t="s">
        <v>1508</v>
      </c>
      <c r="M1446" s="7" t="s">
        <v>1509</v>
      </c>
      <c r="N1446" s="7" t="s">
        <v>1750</v>
      </c>
      <c r="O1446" s="7">
        <v>435.45</v>
      </c>
      <c r="P1446" s="7">
        <v>1</v>
      </c>
      <c r="Q1446" s="7">
        <v>209.01</v>
      </c>
      <c r="R1446" s="7">
        <v>29.68</v>
      </c>
      <c r="S1446" s="7" t="s">
        <v>38</v>
      </c>
      <c r="T1446" s="7">
        <v>398</v>
      </c>
      <c r="U1446" s="7" t="s">
        <v>206</v>
      </c>
      <c r="V1446" s="7" t="s">
        <v>207</v>
      </c>
      <c r="W1446" s="8" t="s">
        <v>58</v>
      </c>
      <c r="X1446" s="3">
        <v>44619</v>
      </c>
      <c r="Y1446" s="4" t="str">
        <f>TEXT(India_Data[[#This Row],[Order Date]],"YYYY")</f>
        <v>2022</v>
      </c>
      <c r="Z1446" s="4" t="str">
        <f>TEXT(India_Data[[#This Row],[Order Date]],"dddd")</f>
        <v>Sunday</v>
      </c>
      <c r="AA1446" s="4" t="str">
        <f>TEXT(India_Data[[#This Row],[Order Date]],"MMMM")</f>
        <v>February</v>
      </c>
      <c r="AB1446" s="4">
        <v>44654</v>
      </c>
      <c r="AC1446" t="str">
        <f>IF(OR(India_Data[[#This Row],[Dayname]]="Sunday",India_Data[[#This Row],[Dayname]]="Saturday"),"Weekend","Weekday")</f>
        <v>Weekend</v>
      </c>
      <c r="AD1446">
        <f>WEEKDAY(India_Data[[#This Row],[Order Date]])</f>
        <v>1</v>
      </c>
      <c r="AE1446" t="str">
        <f>IF(OR(India_Data[[#This Row],[Column1]]=1,India_Data[[#This Row],[Column1]]=7),"Weekend","Weekday")</f>
        <v>Weekend</v>
      </c>
      <c r="AF1446" s="15">
        <f>WEEKDAY(India_Data[[#This Row],[Order Date]],2)</f>
        <v>7</v>
      </c>
      <c r="AG1446" s="15" t="str">
        <f>IF(India_Data[[#This Row],[Column3]]&gt;5,"Weekend","weekday")</f>
        <v>Weekend</v>
      </c>
    </row>
    <row r="1447" spans="1:33" x14ac:dyDescent="0.35">
      <c r="A1447" s="9">
        <v>1446</v>
      </c>
      <c r="B1447" s="7" t="s">
        <v>1751</v>
      </c>
      <c r="C1447" s="7" t="s">
        <v>26</v>
      </c>
      <c r="D1447" s="7" t="s">
        <v>1752</v>
      </c>
      <c r="E1447" s="7" t="s">
        <v>1753</v>
      </c>
      <c r="F1447" s="7" t="s">
        <v>29</v>
      </c>
      <c r="G1447" s="7" t="s">
        <v>291</v>
      </c>
      <c r="H1447" s="7" t="s">
        <v>63</v>
      </c>
      <c r="I1447" s="7" t="s">
        <v>32</v>
      </c>
      <c r="J1447" s="7" t="s">
        <v>54</v>
      </c>
      <c r="K1447" s="7" t="s">
        <v>1754</v>
      </c>
      <c r="L1447" s="7" t="s">
        <v>1508</v>
      </c>
      <c r="M1447" s="7" t="s">
        <v>1513</v>
      </c>
      <c r="N1447" s="7" t="s">
        <v>1755</v>
      </c>
      <c r="O1447" s="7">
        <v>919.05</v>
      </c>
      <c r="P1447" s="7">
        <v>2</v>
      </c>
      <c r="Q1447" s="7">
        <v>-128.66999999999999</v>
      </c>
      <c r="R1447" s="7">
        <v>38.47</v>
      </c>
      <c r="S1447" s="7" t="s">
        <v>38</v>
      </c>
      <c r="T1447" s="7">
        <v>417</v>
      </c>
      <c r="U1447" s="7" t="s">
        <v>206</v>
      </c>
      <c r="V1447" s="7" t="s">
        <v>207</v>
      </c>
      <c r="W1447" s="8" t="s">
        <v>58</v>
      </c>
      <c r="X1447" s="3">
        <v>45294</v>
      </c>
      <c r="Y1447" s="4" t="str">
        <f>TEXT(India_Data[[#This Row],[Order Date]],"YYYY")</f>
        <v>2024</v>
      </c>
      <c r="Z1447" s="4" t="str">
        <f>TEXT(India_Data[[#This Row],[Order Date]],"dddd")</f>
        <v>Wednesday</v>
      </c>
      <c r="AA1447" s="4" t="str">
        <f>TEXT(India_Data[[#This Row],[Order Date]],"MMMM")</f>
        <v>January</v>
      </c>
      <c r="AB1447" s="4">
        <v>45446</v>
      </c>
      <c r="AC1447" t="str">
        <f>IF(OR(India_Data[[#This Row],[Dayname]]="Sunday",India_Data[[#This Row],[Dayname]]="Saturday"),"Weekend","Weekday")</f>
        <v>Weekday</v>
      </c>
      <c r="AD1447">
        <f>WEEKDAY(India_Data[[#This Row],[Order Date]])</f>
        <v>4</v>
      </c>
      <c r="AE1447" t="str">
        <f>IF(OR(India_Data[[#This Row],[Column1]]=1,India_Data[[#This Row],[Column1]]=7),"Weekend","Weekday")</f>
        <v>Weekday</v>
      </c>
      <c r="AF1447" s="15">
        <f>WEEKDAY(India_Data[[#This Row],[Order Date]],2)</f>
        <v>3</v>
      </c>
      <c r="AG1447" s="15" t="str">
        <f>IF(India_Data[[#This Row],[Column3]]&gt;5,"Weekend","weekday")</f>
        <v>weekday</v>
      </c>
    </row>
    <row r="1448" spans="1:33" x14ac:dyDescent="0.35">
      <c r="A1448" s="9">
        <v>1447</v>
      </c>
      <c r="B1448" s="7" t="s">
        <v>1501</v>
      </c>
      <c r="C1448" s="7" t="s">
        <v>26</v>
      </c>
      <c r="D1448" s="7" t="s">
        <v>1502</v>
      </c>
      <c r="E1448" s="7" t="s">
        <v>1503</v>
      </c>
      <c r="F1448" s="7" t="s">
        <v>29</v>
      </c>
      <c r="G1448" s="7" t="s">
        <v>45</v>
      </c>
      <c r="H1448" s="7" t="s">
        <v>46</v>
      </c>
      <c r="I1448" s="7" t="s">
        <v>32</v>
      </c>
      <c r="J1448" s="7" t="s">
        <v>47</v>
      </c>
      <c r="K1448" s="7" t="s">
        <v>1694</v>
      </c>
      <c r="L1448" s="7" t="s">
        <v>1508</v>
      </c>
      <c r="M1448" s="7" t="s">
        <v>1548</v>
      </c>
      <c r="N1448" s="7" t="s">
        <v>1695</v>
      </c>
      <c r="O1448" s="7">
        <v>113.04</v>
      </c>
      <c r="P1448" s="7">
        <v>2</v>
      </c>
      <c r="Q1448" s="7">
        <v>38.4</v>
      </c>
      <c r="R1448" s="7">
        <v>4.4000000000000004</v>
      </c>
      <c r="S1448" s="7" t="s">
        <v>38</v>
      </c>
      <c r="T1448" s="7">
        <v>598</v>
      </c>
      <c r="U1448" s="7" t="s">
        <v>206</v>
      </c>
      <c r="V1448" s="7" t="s">
        <v>207</v>
      </c>
      <c r="W1448" s="8" t="s">
        <v>41</v>
      </c>
      <c r="X1448" s="3">
        <v>45239</v>
      </c>
      <c r="Y1448" s="4" t="str">
        <f>TEXT(India_Data[[#This Row],[Order Date]],"YYYY")</f>
        <v>2023</v>
      </c>
      <c r="Z1448" s="4" t="str">
        <f>TEXT(India_Data[[#This Row],[Order Date]],"dddd")</f>
        <v>Thursday</v>
      </c>
      <c r="AA1448" s="4" t="str">
        <f>TEXT(India_Data[[#This Row],[Order Date]],"MMMM")</f>
        <v>November</v>
      </c>
      <c r="AB1448" s="4">
        <v>45185</v>
      </c>
      <c r="AC1448" t="str">
        <f>IF(OR(India_Data[[#This Row],[Dayname]]="Sunday",India_Data[[#This Row],[Dayname]]="Saturday"),"Weekend","Weekday")</f>
        <v>Weekday</v>
      </c>
      <c r="AD1448">
        <f>WEEKDAY(India_Data[[#This Row],[Order Date]])</f>
        <v>5</v>
      </c>
      <c r="AE1448" t="str">
        <f>IF(OR(India_Data[[#This Row],[Column1]]=1,India_Data[[#This Row],[Column1]]=7),"Weekend","Weekday")</f>
        <v>Weekday</v>
      </c>
      <c r="AF1448" s="15">
        <f>WEEKDAY(India_Data[[#This Row],[Order Date]],2)</f>
        <v>4</v>
      </c>
      <c r="AG1448" s="15" t="str">
        <f>IF(India_Data[[#This Row],[Column3]]&gt;5,"Weekend","weekday")</f>
        <v>weekday</v>
      </c>
    </row>
    <row r="1449" spans="1:33" x14ac:dyDescent="0.35">
      <c r="A1449" s="9">
        <v>1448</v>
      </c>
      <c r="B1449" s="7" t="s">
        <v>883</v>
      </c>
      <c r="C1449" s="7" t="s">
        <v>26</v>
      </c>
      <c r="D1449" s="7" t="s">
        <v>884</v>
      </c>
      <c r="E1449" s="7" t="s">
        <v>885</v>
      </c>
      <c r="F1449" s="7" t="s">
        <v>29</v>
      </c>
      <c r="G1449" s="7" t="s">
        <v>45</v>
      </c>
      <c r="H1449" s="7" t="s">
        <v>46</v>
      </c>
      <c r="I1449" s="7" t="s">
        <v>32</v>
      </c>
      <c r="J1449" s="7" t="s">
        <v>47</v>
      </c>
      <c r="K1449" s="7" t="s">
        <v>938</v>
      </c>
      <c r="L1449" s="7" t="s">
        <v>35</v>
      </c>
      <c r="M1449" s="7" t="s">
        <v>84</v>
      </c>
      <c r="N1449" s="7" t="s">
        <v>939</v>
      </c>
      <c r="O1449" s="7">
        <v>17.28</v>
      </c>
      <c r="P1449" s="7">
        <v>2</v>
      </c>
      <c r="Q1449" s="7">
        <v>0.48</v>
      </c>
      <c r="R1449" s="7">
        <v>0.8</v>
      </c>
      <c r="S1449" s="7" t="s">
        <v>38</v>
      </c>
      <c r="T1449" s="7">
        <v>475</v>
      </c>
      <c r="U1449" s="7" t="s">
        <v>350</v>
      </c>
      <c r="V1449" s="7" t="s">
        <v>362</v>
      </c>
      <c r="W1449" s="8" t="s">
        <v>41</v>
      </c>
      <c r="X1449" s="3">
        <v>44529</v>
      </c>
      <c r="Y1449" s="4" t="str">
        <f>TEXT(India_Data[[#This Row],[Order Date]],"YYYY")</f>
        <v>2021</v>
      </c>
      <c r="Z1449" s="4" t="str">
        <f>TEXT(India_Data[[#This Row],[Order Date]],"dddd")</f>
        <v>Monday</v>
      </c>
      <c r="AA1449" s="4" t="str">
        <f>TEXT(India_Data[[#This Row],[Order Date]],"MMMM")</f>
        <v>November</v>
      </c>
      <c r="AB1449" s="4">
        <v>44298</v>
      </c>
      <c r="AC1449" t="str">
        <f>IF(OR(India_Data[[#This Row],[Dayname]]="Sunday",India_Data[[#This Row],[Dayname]]="Saturday"),"Weekend","Weekday")</f>
        <v>Weekday</v>
      </c>
      <c r="AD1449">
        <f>WEEKDAY(India_Data[[#This Row],[Order Date]])</f>
        <v>2</v>
      </c>
      <c r="AE1449" t="str">
        <f>IF(OR(India_Data[[#This Row],[Column1]]=1,India_Data[[#This Row],[Column1]]=7),"Weekend","Weekday")</f>
        <v>Weekday</v>
      </c>
      <c r="AF1449" s="15">
        <f>WEEKDAY(India_Data[[#This Row],[Order Date]],2)</f>
        <v>1</v>
      </c>
      <c r="AG1449" s="15" t="str">
        <f>IF(India_Data[[#This Row],[Column3]]&gt;5,"Weekend","weekday")</f>
        <v>weekday</v>
      </c>
    </row>
    <row r="1450" spans="1:33" x14ac:dyDescent="0.35">
      <c r="A1450" s="9">
        <v>1449</v>
      </c>
      <c r="B1450" s="7" t="s">
        <v>559</v>
      </c>
      <c r="C1450" s="7" t="s">
        <v>26</v>
      </c>
      <c r="D1450" s="7" t="s">
        <v>560</v>
      </c>
      <c r="E1450" s="7" t="s">
        <v>561</v>
      </c>
      <c r="F1450" s="7" t="s">
        <v>29</v>
      </c>
      <c r="G1450" s="7" t="s">
        <v>562</v>
      </c>
      <c r="H1450" s="7" t="s">
        <v>563</v>
      </c>
      <c r="I1450" s="7" t="s">
        <v>32</v>
      </c>
      <c r="J1450" s="7" t="s">
        <v>54</v>
      </c>
      <c r="K1450" s="7" t="s">
        <v>281</v>
      </c>
      <c r="L1450" s="7" t="s">
        <v>35</v>
      </c>
      <c r="M1450" s="7" t="s">
        <v>275</v>
      </c>
      <c r="N1450" s="7" t="s">
        <v>282</v>
      </c>
      <c r="O1450" s="7">
        <v>123.72</v>
      </c>
      <c r="P1450" s="7">
        <v>2</v>
      </c>
      <c r="Q1450" s="7">
        <v>39.54</v>
      </c>
      <c r="R1450" s="7">
        <v>9.51</v>
      </c>
      <c r="S1450" s="7" t="s">
        <v>38</v>
      </c>
      <c r="T1450" s="7">
        <v>333</v>
      </c>
      <c r="U1450" s="7" t="s">
        <v>350</v>
      </c>
      <c r="V1450" s="7" t="s">
        <v>362</v>
      </c>
      <c r="W1450" s="8" t="s">
        <v>41</v>
      </c>
      <c r="X1450" s="3">
        <v>44552</v>
      </c>
      <c r="Y1450" s="4" t="str">
        <f>TEXT(India_Data[[#This Row],[Order Date]],"YYYY")</f>
        <v>2021</v>
      </c>
      <c r="Z1450" s="4" t="str">
        <f>TEXT(India_Data[[#This Row],[Order Date]],"dddd")</f>
        <v>Wednesday</v>
      </c>
      <c r="AA1450" s="4" t="str">
        <f>TEXT(India_Data[[#This Row],[Order Date]],"MMMM")</f>
        <v>December</v>
      </c>
      <c r="AB1450" s="4">
        <v>44556</v>
      </c>
      <c r="AC1450" t="str">
        <f>IF(OR(India_Data[[#This Row],[Dayname]]="Sunday",India_Data[[#This Row],[Dayname]]="Saturday"),"Weekend","Weekday")</f>
        <v>Weekday</v>
      </c>
      <c r="AD1450">
        <f>WEEKDAY(India_Data[[#This Row],[Order Date]])</f>
        <v>4</v>
      </c>
      <c r="AE1450" t="str">
        <f>IF(OR(India_Data[[#This Row],[Column1]]=1,India_Data[[#This Row],[Column1]]=7),"Weekend","Weekday")</f>
        <v>Weekday</v>
      </c>
      <c r="AF1450" s="15">
        <f>WEEKDAY(India_Data[[#This Row],[Order Date]],2)</f>
        <v>3</v>
      </c>
      <c r="AG1450" s="15" t="str">
        <f>IF(India_Data[[#This Row],[Column3]]&gt;5,"Weekend","weekday")</f>
        <v>weekday</v>
      </c>
    </row>
    <row r="1451" spans="1:33" x14ac:dyDescent="0.35">
      <c r="A1451" s="9">
        <v>1450</v>
      </c>
      <c r="B1451" s="7" t="s">
        <v>880</v>
      </c>
      <c r="C1451" s="7" t="s">
        <v>26</v>
      </c>
      <c r="D1451" s="7" t="s">
        <v>825</v>
      </c>
      <c r="E1451" s="7" t="s">
        <v>826</v>
      </c>
      <c r="F1451" s="7" t="s">
        <v>29</v>
      </c>
      <c r="G1451" s="7" t="s">
        <v>291</v>
      </c>
      <c r="H1451" s="7" t="s">
        <v>63</v>
      </c>
      <c r="I1451" s="7" t="s">
        <v>32</v>
      </c>
      <c r="J1451" s="7" t="s">
        <v>54</v>
      </c>
      <c r="K1451" s="7" t="s">
        <v>1484</v>
      </c>
      <c r="L1451" s="7" t="s">
        <v>35</v>
      </c>
      <c r="M1451" s="7" t="s">
        <v>105</v>
      </c>
      <c r="N1451" s="7" t="s">
        <v>1485</v>
      </c>
      <c r="O1451" s="7">
        <v>16.305</v>
      </c>
      <c r="P1451" s="7">
        <v>1</v>
      </c>
      <c r="Q1451" s="7">
        <v>-8.8049999999999997</v>
      </c>
      <c r="R1451" s="7">
        <v>1.34</v>
      </c>
      <c r="S1451" s="7" t="s">
        <v>38</v>
      </c>
      <c r="T1451" s="7">
        <v>344</v>
      </c>
      <c r="U1451" s="7" t="s">
        <v>350</v>
      </c>
      <c r="V1451" s="7" t="s">
        <v>362</v>
      </c>
      <c r="W1451" s="8" t="s">
        <v>58</v>
      </c>
      <c r="X1451" s="3">
        <v>44521</v>
      </c>
      <c r="Y1451" s="4" t="str">
        <f>TEXT(India_Data[[#This Row],[Order Date]],"YYYY")</f>
        <v>2021</v>
      </c>
      <c r="Z1451" s="4" t="str">
        <f>TEXT(India_Data[[#This Row],[Order Date]],"dddd")</f>
        <v>Sunday</v>
      </c>
      <c r="AA1451" s="4" t="str">
        <f>TEXT(India_Data[[#This Row],[Order Date]],"MMMM")</f>
        <v>November</v>
      </c>
      <c r="AB1451" s="4">
        <v>44526</v>
      </c>
      <c r="AC1451" t="str">
        <f>IF(OR(India_Data[[#This Row],[Dayname]]="Sunday",India_Data[[#This Row],[Dayname]]="Saturday"),"Weekend","Weekday")</f>
        <v>Weekend</v>
      </c>
      <c r="AD1451">
        <f>WEEKDAY(India_Data[[#This Row],[Order Date]])</f>
        <v>1</v>
      </c>
      <c r="AE1451" t="str">
        <f>IF(OR(India_Data[[#This Row],[Column1]]=1,India_Data[[#This Row],[Column1]]=7),"Weekend","Weekday")</f>
        <v>Weekend</v>
      </c>
      <c r="AF1451" s="15">
        <f>WEEKDAY(India_Data[[#This Row],[Order Date]],2)</f>
        <v>7</v>
      </c>
      <c r="AG1451" s="15" t="str">
        <f>IF(India_Data[[#This Row],[Column3]]&gt;5,"Weekend","weekday")</f>
        <v>Weekend</v>
      </c>
    </row>
    <row r="1452" spans="1:33" x14ac:dyDescent="0.35">
      <c r="A1452" s="9">
        <v>1451</v>
      </c>
      <c r="B1452" s="7" t="s">
        <v>553</v>
      </c>
      <c r="C1452" s="7" t="s">
        <v>26</v>
      </c>
      <c r="D1452" s="7" t="s">
        <v>554</v>
      </c>
      <c r="E1452" s="7" t="s">
        <v>555</v>
      </c>
      <c r="F1452" s="7" t="s">
        <v>29</v>
      </c>
      <c r="G1452" s="7" t="s">
        <v>556</v>
      </c>
      <c r="H1452" s="7" t="s">
        <v>31</v>
      </c>
      <c r="I1452" s="7" t="s">
        <v>32</v>
      </c>
      <c r="J1452" s="7" t="s">
        <v>33</v>
      </c>
      <c r="K1452" s="7" t="s">
        <v>557</v>
      </c>
      <c r="L1452" s="7" t="s">
        <v>35</v>
      </c>
      <c r="M1452" s="7" t="s">
        <v>36</v>
      </c>
      <c r="N1452" s="7" t="s">
        <v>558</v>
      </c>
      <c r="O1452" s="7">
        <v>37.08</v>
      </c>
      <c r="P1452" s="7">
        <v>3</v>
      </c>
      <c r="Q1452" s="7">
        <v>17.73</v>
      </c>
      <c r="R1452" s="7">
        <v>1.01</v>
      </c>
      <c r="S1452" s="7" t="s">
        <v>38</v>
      </c>
      <c r="T1452" s="7">
        <v>693</v>
      </c>
      <c r="U1452" s="7" t="s">
        <v>350</v>
      </c>
      <c r="V1452" s="7" t="s">
        <v>375</v>
      </c>
      <c r="W1452" s="8" t="s">
        <v>41</v>
      </c>
      <c r="X1452" s="3">
        <v>45517</v>
      </c>
      <c r="Y1452" s="4" t="str">
        <f>TEXT(India_Data[[#This Row],[Order Date]],"YYYY")</f>
        <v>2024</v>
      </c>
      <c r="Z1452" s="4" t="str">
        <f>TEXT(India_Data[[#This Row],[Order Date]],"dddd")</f>
        <v>Tuesday</v>
      </c>
      <c r="AA1452" s="4" t="str">
        <f>TEXT(India_Data[[#This Row],[Order Date]],"MMMM")</f>
        <v>August</v>
      </c>
      <c r="AB1452" s="4">
        <v>45522</v>
      </c>
      <c r="AC1452" t="str">
        <f>IF(OR(India_Data[[#This Row],[Dayname]]="Sunday",India_Data[[#This Row],[Dayname]]="Saturday"),"Weekend","Weekday")</f>
        <v>Weekday</v>
      </c>
      <c r="AD1452">
        <f>WEEKDAY(India_Data[[#This Row],[Order Date]])</f>
        <v>3</v>
      </c>
      <c r="AE1452" t="str">
        <f>IF(OR(India_Data[[#This Row],[Column1]]=1,India_Data[[#This Row],[Column1]]=7),"Weekend","Weekday")</f>
        <v>Weekday</v>
      </c>
      <c r="AF1452" s="15">
        <f>WEEKDAY(India_Data[[#This Row],[Order Date]],2)</f>
        <v>2</v>
      </c>
      <c r="AG1452" s="15" t="str">
        <f>IF(India_Data[[#This Row],[Column3]]&gt;5,"Weekend","weekday")</f>
        <v>weekday</v>
      </c>
    </row>
    <row r="1453" spans="1:33" x14ac:dyDescent="0.35">
      <c r="A1453" s="9">
        <v>1452</v>
      </c>
      <c r="B1453" s="7" t="s">
        <v>559</v>
      </c>
      <c r="C1453" s="7" t="s">
        <v>26</v>
      </c>
      <c r="D1453" s="7" t="s">
        <v>560</v>
      </c>
      <c r="E1453" s="7" t="s">
        <v>561</v>
      </c>
      <c r="F1453" s="7" t="s">
        <v>29</v>
      </c>
      <c r="G1453" s="7" t="s">
        <v>562</v>
      </c>
      <c r="H1453" s="7" t="s">
        <v>563</v>
      </c>
      <c r="I1453" s="7" t="s">
        <v>32</v>
      </c>
      <c r="J1453" s="7" t="s">
        <v>54</v>
      </c>
      <c r="K1453" s="7" t="s">
        <v>564</v>
      </c>
      <c r="L1453" s="7" t="s">
        <v>35</v>
      </c>
      <c r="M1453" s="7" t="s">
        <v>145</v>
      </c>
      <c r="N1453" s="7" t="s">
        <v>565</v>
      </c>
      <c r="O1453" s="7">
        <v>146.69999999999999</v>
      </c>
      <c r="P1453" s="7">
        <v>3</v>
      </c>
      <c r="Q1453" s="7">
        <v>21.96</v>
      </c>
      <c r="R1453" s="7">
        <v>8.42</v>
      </c>
      <c r="S1453" s="7" t="s">
        <v>38</v>
      </c>
      <c r="T1453" s="7">
        <v>531</v>
      </c>
      <c r="U1453" s="7" t="s">
        <v>350</v>
      </c>
      <c r="V1453" s="7" t="s">
        <v>351</v>
      </c>
      <c r="W1453" s="8" t="s">
        <v>58</v>
      </c>
      <c r="X1453" s="3">
        <v>44514</v>
      </c>
      <c r="Y1453" s="4" t="str">
        <f>TEXT(India_Data[[#This Row],[Order Date]],"YYYY")</f>
        <v>2021</v>
      </c>
      <c r="Z1453" s="4" t="str">
        <f>TEXT(India_Data[[#This Row],[Order Date]],"dddd")</f>
        <v>Sunday</v>
      </c>
      <c r="AA1453" s="4" t="str">
        <f>TEXT(India_Data[[#This Row],[Order Date]],"MMMM")</f>
        <v>November</v>
      </c>
      <c r="AB1453" s="4">
        <v>44520</v>
      </c>
      <c r="AC1453" t="str">
        <f>IF(OR(India_Data[[#This Row],[Dayname]]="Sunday",India_Data[[#This Row],[Dayname]]="Saturday"),"Weekend","Weekday")</f>
        <v>Weekend</v>
      </c>
      <c r="AD1453">
        <f>WEEKDAY(India_Data[[#This Row],[Order Date]])</f>
        <v>1</v>
      </c>
      <c r="AE1453" t="str">
        <f>IF(OR(India_Data[[#This Row],[Column1]]=1,India_Data[[#This Row],[Column1]]=7),"Weekend","Weekday")</f>
        <v>Weekend</v>
      </c>
      <c r="AF1453" s="15">
        <f>WEEKDAY(India_Data[[#This Row],[Order Date]],2)</f>
        <v>7</v>
      </c>
      <c r="AG1453" s="15" t="str">
        <f>IF(India_Data[[#This Row],[Column3]]&gt;5,"Weekend","weekday")</f>
        <v>Weekend</v>
      </c>
    </row>
    <row r="1454" spans="1:33" x14ac:dyDescent="0.35">
      <c r="A1454" s="9">
        <v>1453</v>
      </c>
      <c r="B1454" s="7" t="s">
        <v>501</v>
      </c>
      <c r="C1454" s="7" t="s">
        <v>26</v>
      </c>
      <c r="D1454" s="7" t="s">
        <v>502</v>
      </c>
      <c r="E1454" s="7" t="s">
        <v>503</v>
      </c>
      <c r="F1454" s="7" t="s">
        <v>29</v>
      </c>
      <c r="G1454" s="7" t="s">
        <v>30</v>
      </c>
      <c r="H1454" s="7" t="s">
        <v>31</v>
      </c>
      <c r="I1454" s="7" t="s">
        <v>32</v>
      </c>
      <c r="J1454" s="7" t="s">
        <v>33</v>
      </c>
      <c r="K1454" s="7" t="s">
        <v>1009</v>
      </c>
      <c r="L1454" s="7" t="s">
        <v>35</v>
      </c>
      <c r="M1454" s="7" t="s">
        <v>91</v>
      </c>
      <c r="N1454" s="7" t="s">
        <v>1010</v>
      </c>
      <c r="O1454" s="7">
        <v>66.84</v>
      </c>
      <c r="P1454" s="7">
        <v>4</v>
      </c>
      <c r="Q1454" s="7">
        <v>21.96</v>
      </c>
      <c r="R1454" s="7">
        <v>4.22</v>
      </c>
      <c r="S1454" s="7" t="s">
        <v>38</v>
      </c>
      <c r="T1454" s="7">
        <v>614</v>
      </c>
      <c r="U1454" s="7" t="s">
        <v>350</v>
      </c>
      <c r="V1454" s="7" t="s">
        <v>362</v>
      </c>
      <c r="W1454" s="8" t="s">
        <v>58</v>
      </c>
      <c r="X1454" s="3">
        <v>44691</v>
      </c>
      <c r="Y1454" s="4" t="str">
        <f>TEXT(India_Data[[#This Row],[Order Date]],"YYYY")</f>
        <v>2022</v>
      </c>
      <c r="Z1454" s="4" t="str">
        <f>TEXT(India_Data[[#This Row],[Order Date]],"dddd")</f>
        <v>Tuesday</v>
      </c>
      <c r="AA1454" s="4" t="str">
        <f>TEXT(India_Data[[#This Row],[Order Date]],"MMMM")</f>
        <v>May</v>
      </c>
      <c r="AB1454" s="4">
        <v>44814</v>
      </c>
      <c r="AC1454" t="str">
        <f>IF(OR(India_Data[[#This Row],[Dayname]]="Sunday",India_Data[[#This Row],[Dayname]]="Saturday"),"Weekend","Weekday")</f>
        <v>Weekday</v>
      </c>
      <c r="AD1454">
        <f>WEEKDAY(India_Data[[#This Row],[Order Date]])</f>
        <v>3</v>
      </c>
      <c r="AE1454" t="str">
        <f>IF(OR(India_Data[[#This Row],[Column1]]=1,India_Data[[#This Row],[Column1]]=7),"Weekend","Weekday")</f>
        <v>Weekday</v>
      </c>
      <c r="AF1454" s="15">
        <f>WEEKDAY(India_Data[[#This Row],[Order Date]],2)</f>
        <v>2</v>
      </c>
      <c r="AG1454" s="15" t="str">
        <f>IF(India_Data[[#This Row],[Column3]]&gt;5,"Weekend","weekday")</f>
        <v>weekday</v>
      </c>
    </row>
    <row r="1455" spans="1:33" x14ac:dyDescent="0.35">
      <c r="A1455" s="9">
        <v>1454</v>
      </c>
      <c r="B1455" s="7" t="s">
        <v>1486</v>
      </c>
      <c r="C1455" s="7" t="s">
        <v>26</v>
      </c>
      <c r="D1455" s="7" t="s">
        <v>1487</v>
      </c>
      <c r="E1455" s="7" t="s">
        <v>1488</v>
      </c>
      <c r="F1455" s="7" t="s">
        <v>29</v>
      </c>
      <c r="G1455" s="7" t="s">
        <v>324</v>
      </c>
      <c r="H1455" s="7" t="s">
        <v>31</v>
      </c>
      <c r="I1455" s="7" t="s">
        <v>32</v>
      </c>
      <c r="J1455" s="7" t="s">
        <v>33</v>
      </c>
      <c r="K1455" s="7" t="s">
        <v>1489</v>
      </c>
      <c r="L1455" s="7" t="s">
        <v>35</v>
      </c>
      <c r="M1455" s="7" t="s">
        <v>159</v>
      </c>
      <c r="N1455" s="7" t="s">
        <v>1490</v>
      </c>
      <c r="O1455" s="7">
        <v>88.2</v>
      </c>
      <c r="P1455" s="7">
        <v>4</v>
      </c>
      <c r="Q1455" s="7">
        <v>6.96</v>
      </c>
      <c r="R1455" s="7">
        <v>7.21</v>
      </c>
      <c r="S1455" s="7" t="s">
        <v>38</v>
      </c>
      <c r="T1455" s="7">
        <v>156</v>
      </c>
      <c r="U1455" s="7" t="s">
        <v>350</v>
      </c>
      <c r="V1455" s="7" t="s">
        <v>362</v>
      </c>
      <c r="W1455" s="8" t="s">
        <v>41</v>
      </c>
      <c r="X1455" s="3">
        <v>45407</v>
      </c>
      <c r="Y1455" s="4" t="str">
        <f>TEXT(India_Data[[#This Row],[Order Date]],"YYYY")</f>
        <v>2024</v>
      </c>
      <c r="Z1455" s="4" t="str">
        <f>TEXT(India_Data[[#This Row],[Order Date]],"dddd")</f>
        <v>Thursday</v>
      </c>
      <c r="AA1455" s="4" t="str">
        <f>TEXT(India_Data[[#This Row],[Order Date]],"MMMM")</f>
        <v>April</v>
      </c>
      <c r="AB1455" s="4">
        <v>45411</v>
      </c>
      <c r="AC1455" t="str">
        <f>IF(OR(India_Data[[#This Row],[Dayname]]="Sunday",India_Data[[#This Row],[Dayname]]="Saturday"),"Weekend","Weekday")</f>
        <v>Weekday</v>
      </c>
      <c r="AD1455">
        <f>WEEKDAY(India_Data[[#This Row],[Order Date]])</f>
        <v>5</v>
      </c>
      <c r="AE1455" t="str">
        <f>IF(OR(India_Data[[#This Row],[Column1]]=1,India_Data[[#This Row],[Column1]]=7),"Weekend","Weekday")</f>
        <v>Weekday</v>
      </c>
      <c r="AF1455" s="15">
        <f>WEEKDAY(India_Data[[#This Row],[Order Date]],2)</f>
        <v>4</v>
      </c>
      <c r="AG1455" s="15" t="str">
        <f>IF(India_Data[[#This Row],[Column3]]&gt;5,"Weekend","weekday")</f>
        <v>weekday</v>
      </c>
    </row>
    <row r="1456" spans="1:33" x14ac:dyDescent="0.35">
      <c r="A1456" s="9">
        <v>1455</v>
      </c>
      <c r="B1456" s="7" t="s">
        <v>1491</v>
      </c>
      <c r="C1456" s="7" t="s">
        <v>26</v>
      </c>
      <c r="D1456" s="7" t="s">
        <v>249</v>
      </c>
      <c r="E1456" s="7" t="s">
        <v>250</v>
      </c>
      <c r="F1456" s="7" t="s">
        <v>29</v>
      </c>
      <c r="G1456" s="7" t="s">
        <v>756</v>
      </c>
      <c r="H1456" s="7" t="s">
        <v>757</v>
      </c>
      <c r="I1456" s="7" t="s">
        <v>32</v>
      </c>
      <c r="J1456" s="7" t="s">
        <v>180</v>
      </c>
      <c r="K1456" s="7" t="s">
        <v>974</v>
      </c>
      <c r="L1456" s="7" t="s">
        <v>35</v>
      </c>
      <c r="M1456" s="7" t="s">
        <v>145</v>
      </c>
      <c r="N1456" s="7" t="s">
        <v>975</v>
      </c>
      <c r="O1456" s="7">
        <v>787.92</v>
      </c>
      <c r="P1456" s="7">
        <v>4</v>
      </c>
      <c r="Q1456" s="7">
        <v>338.76</v>
      </c>
      <c r="R1456" s="7">
        <v>55.42</v>
      </c>
      <c r="S1456" s="7" t="s">
        <v>38</v>
      </c>
      <c r="T1456" s="7">
        <v>765</v>
      </c>
      <c r="U1456" s="7" t="s">
        <v>350</v>
      </c>
      <c r="V1456" s="7" t="s">
        <v>351</v>
      </c>
      <c r="W1456" s="8" t="s">
        <v>41</v>
      </c>
      <c r="X1456" s="3">
        <v>45442</v>
      </c>
      <c r="Y1456" s="4" t="str">
        <f>TEXT(India_Data[[#This Row],[Order Date]],"YYYY")</f>
        <v>2024</v>
      </c>
      <c r="Z1456" s="4" t="str">
        <f>TEXT(India_Data[[#This Row],[Order Date]],"dddd")</f>
        <v>Thursday</v>
      </c>
      <c r="AA1456" s="4" t="str">
        <f>TEXT(India_Data[[#This Row],[Order Date]],"MMMM")</f>
        <v>May</v>
      </c>
      <c r="AB1456" s="4">
        <v>45388</v>
      </c>
      <c r="AC1456" t="str">
        <f>IF(OR(India_Data[[#This Row],[Dayname]]="Sunday",India_Data[[#This Row],[Dayname]]="Saturday"),"Weekend","Weekday")</f>
        <v>Weekday</v>
      </c>
      <c r="AD1456">
        <f>WEEKDAY(India_Data[[#This Row],[Order Date]])</f>
        <v>5</v>
      </c>
      <c r="AE1456" t="str">
        <f>IF(OR(India_Data[[#This Row],[Column1]]=1,India_Data[[#This Row],[Column1]]=7),"Weekend","Weekday")</f>
        <v>Weekday</v>
      </c>
      <c r="AF1456" s="15">
        <f>WEEKDAY(India_Data[[#This Row],[Order Date]],2)</f>
        <v>4</v>
      </c>
      <c r="AG1456" s="15" t="str">
        <f>IF(India_Data[[#This Row],[Column3]]&gt;5,"Weekend","weekday")</f>
        <v>weekday</v>
      </c>
    </row>
    <row r="1457" spans="1:33" x14ac:dyDescent="0.35">
      <c r="A1457" s="9">
        <v>1456</v>
      </c>
      <c r="B1457" s="7" t="s">
        <v>1467</v>
      </c>
      <c r="C1457" s="7" t="s">
        <v>26</v>
      </c>
      <c r="D1457" s="7" t="s">
        <v>1468</v>
      </c>
      <c r="E1457" s="7" t="s">
        <v>1469</v>
      </c>
      <c r="F1457" s="7" t="s">
        <v>29</v>
      </c>
      <c r="G1457" s="7" t="s">
        <v>877</v>
      </c>
      <c r="H1457" s="7" t="s">
        <v>563</v>
      </c>
      <c r="I1457" s="7" t="s">
        <v>32</v>
      </c>
      <c r="J1457" s="7" t="s">
        <v>54</v>
      </c>
      <c r="K1457" s="7" t="s">
        <v>1492</v>
      </c>
      <c r="L1457" s="7" t="s">
        <v>35</v>
      </c>
      <c r="M1457" s="7" t="s">
        <v>145</v>
      </c>
      <c r="N1457" s="7" t="s">
        <v>1493</v>
      </c>
      <c r="O1457" s="7">
        <v>549.24</v>
      </c>
      <c r="P1457" s="7">
        <v>4</v>
      </c>
      <c r="Q1457" s="7">
        <v>252.6</v>
      </c>
      <c r="R1457" s="7">
        <v>28.98</v>
      </c>
      <c r="S1457" s="7" t="s">
        <v>38</v>
      </c>
      <c r="T1457" s="7">
        <v>517</v>
      </c>
      <c r="U1457" s="7" t="s">
        <v>350</v>
      </c>
      <c r="V1457" s="7" t="s">
        <v>356</v>
      </c>
      <c r="W1457" s="8" t="s">
        <v>58</v>
      </c>
      <c r="X1457" s="3">
        <v>45145</v>
      </c>
      <c r="Y1457" s="4" t="str">
        <f>TEXT(India_Data[[#This Row],[Order Date]],"YYYY")</f>
        <v>2023</v>
      </c>
      <c r="Z1457" s="4" t="str">
        <f>TEXT(India_Data[[#This Row],[Order Date]],"dddd")</f>
        <v>Monday</v>
      </c>
      <c r="AA1457" s="4" t="str">
        <f>TEXT(India_Data[[#This Row],[Order Date]],"MMMM")</f>
        <v>August</v>
      </c>
      <c r="AB1457" s="4">
        <v>45120</v>
      </c>
      <c r="AC1457" t="str">
        <f>IF(OR(India_Data[[#This Row],[Dayname]]="Sunday",India_Data[[#This Row],[Dayname]]="Saturday"),"Weekend","Weekday")</f>
        <v>Weekday</v>
      </c>
      <c r="AD1457">
        <f>WEEKDAY(India_Data[[#This Row],[Order Date]])</f>
        <v>2</v>
      </c>
      <c r="AE1457" t="str">
        <f>IF(OR(India_Data[[#This Row],[Column1]]=1,India_Data[[#This Row],[Column1]]=7),"Weekend","Weekday")</f>
        <v>Weekday</v>
      </c>
      <c r="AF1457" s="15">
        <f>WEEKDAY(India_Data[[#This Row],[Order Date]],2)</f>
        <v>1</v>
      </c>
      <c r="AG1457" s="15" t="str">
        <f>IF(India_Data[[#This Row],[Column3]]&gt;5,"Weekend","weekday")</f>
        <v>weekday</v>
      </c>
    </row>
    <row r="1458" spans="1:33" x14ac:dyDescent="0.35">
      <c r="A1458" s="9">
        <v>1457</v>
      </c>
      <c r="B1458" s="7" t="s">
        <v>1494</v>
      </c>
      <c r="C1458" s="7" t="s">
        <v>26</v>
      </c>
      <c r="D1458" s="7" t="s">
        <v>1495</v>
      </c>
      <c r="E1458" s="7" t="s">
        <v>1496</v>
      </c>
      <c r="F1458" s="7" t="s">
        <v>29</v>
      </c>
      <c r="G1458" s="7" t="s">
        <v>1497</v>
      </c>
      <c r="H1458" s="7" t="s">
        <v>757</v>
      </c>
      <c r="I1458" s="7" t="s">
        <v>32</v>
      </c>
      <c r="J1458" s="7" t="s">
        <v>180</v>
      </c>
      <c r="K1458" s="7" t="s">
        <v>1498</v>
      </c>
      <c r="L1458" s="7" t="s">
        <v>35</v>
      </c>
      <c r="M1458" s="7" t="s">
        <v>36</v>
      </c>
      <c r="N1458" s="7" t="s">
        <v>1499</v>
      </c>
      <c r="O1458" s="7">
        <v>109.32</v>
      </c>
      <c r="P1458" s="7">
        <v>4</v>
      </c>
      <c r="Q1458" s="7">
        <v>12</v>
      </c>
      <c r="R1458" s="7">
        <v>11.4</v>
      </c>
      <c r="S1458" s="7" t="s">
        <v>38</v>
      </c>
      <c r="T1458" s="7">
        <v>532</v>
      </c>
      <c r="U1458" s="7" t="s">
        <v>350</v>
      </c>
      <c r="V1458" s="7" t="s">
        <v>362</v>
      </c>
      <c r="W1458" s="8" t="s">
        <v>41</v>
      </c>
      <c r="X1458" s="3">
        <v>45626</v>
      </c>
      <c r="Y1458" s="4" t="str">
        <f>TEXT(India_Data[[#This Row],[Order Date]],"YYYY")</f>
        <v>2024</v>
      </c>
      <c r="Z1458" s="4" t="str">
        <f>TEXT(India_Data[[#This Row],[Order Date]],"dddd")</f>
        <v>Saturday</v>
      </c>
      <c r="AA1458" s="4" t="str">
        <f>TEXT(India_Data[[#This Row],[Order Date]],"MMMM")</f>
        <v>November</v>
      </c>
      <c r="AB1458" s="4">
        <v>45394</v>
      </c>
      <c r="AC1458" t="str">
        <f>IF(OR(India_Data[[#This Row],[Dayname]]="Sunday",India_Data[[#This Row],[Dayname]]="Saturday"),"Weekend","Weekday")</f>
        <v>Weekend</v>
      </c>
      <c r="AD1458">
        <f>WEEKDAY(India_Data[[#This Row],[Order Date]])</f>
        <v>7</v>
      </c>
      <c r="AE1458" t="str">
        <f>IF(OR(India_Data[[#This Row],[Column1]]=1,India_Data[[#This Row],[Column1]]=7),"Weekend","Weekday")</f>
        <v>Weekend</v>
      </c>
      <c r="AF1458" s="15">
        <f>WEEKDAY(India_Data[[#This Row],[Order Date]],2)</f>
        <v>6</v>
      </c>
      <c r="AG1458" s="15" t="str">
        <f>IF(India_Data[[#This Row],[Column3]]&gt;5,"Weekend","weekday")</f>
        <v>Weekend</v>
      </c>
    </row>
    <row r="1459" spans="1:33" x14ac:dyDescent="0.35">
      <c r="A1459" s="9">
        <v>1458</v>
      </c>
      <c r="B1459" s="7" t="s">
        <v>1500</v>
      </c>
      <c r="C1459" s="7" t="s">
        <v>26</v>
      </c>
      <c r="D1459" s="7" t="s">
        <v>1403</v>
      </c>
      <c r="E1459" s="7" t="s">
        <v>1404</v>
      </c>
      <c r="F1459" s="7" t="s">
        <v>29</v>
      </c>
      <c r="G1459" s="7" t="s">
        <v>507</v>
      </c>
      <c r="H1459" s="7" t="s">
        <v>312</v>
      </c>
      <c r="I1459" s="7" t="s">
        <v>32</v>
      </c>
      <c r="J1459" s="7" t="s">
        <v>180</v>
      </c>
      <c r="K1459" s="7" t="s">
        <v>306</v>
      </c>
      <c r="L1459" s="7" t="s">
        <v>35</v>
      </c>
      <c r="M1459" s="7" t="s">
        <v>91</v>
      </c>
      <c r="N1459" s="7" t="s">
        <v>307</v>
      </c>
      <c r="O1459" s="7">
        <v>70.349999999999994</v>
      </c>
      <c r="P1459" s="7">
        <v>5</v>
      </c>
      <c r="Q1459" s="7">
        <v>18.899999999999999</v>
      </c>
      <c r="R1459" s="7">
        <v>5.98</v>
      </c>
      <c r="S1459" s="7" t="s">
        <v>38</v>
      </c>
      <c r="T1459" s="7">
        <v>618</v>
      </c>
      <c r="U1459" s="7" t="s">
        <v>350</v>
      </c>
      <c r="V1459" s="7" t="s">
        <v>351</v>
      </c>
      <c r="W1459" s="8" t="s">
        <v>58</v>
      </c>
      <c r="X1459" s="3">
        <v>44951</v>
      </c>
      <c r="Y1459" s="4" t="str">
        <f>TEXT(India_Data[[#This Row],[Order Date]],"YYYY")</f>
        <v>2023</v>
      </c>
      <c r="Z1459" s="4" t="str">
        <f>TEXT(India_Data[[#This Row],[Order Date]],"dddd")</f>
        <v>Wednesday</v>
      </c>
      <c r="AA1459" s="4" t="str">
        <f>TEXT(India_Data[[#This Row],[Order Date]],"MMMM")</f>
        <v>January</v>
      </c>
      <c r="AB1459" s="4">
        <v>44956</v>
      </c>
      <c r="AC1459" t="str">
        <f>IF(OR(India_Data[[#This Row],[Dayname]]="Sunday",India_Data[[#This Row],[Dayname]]="Saturday"),"Weekend","Weekday")</f>
        <v>Weekday</v>
      </c>
      <c r="AD1459">
        <f>WEEKDAY(India_Data[[#This Row],[Order Date]])</f>
        <v>4</v>
      </c>
      <c r="AE1459" t="str">
        <f>IF(OR(India_Data[[#This Row],[Column1]]=1,India_Data[[#This Row],[Column1]]=7),"Weekend","Weekday")</f>
        <v>Weekday</v>
      </c>
      <c r="AF1459" s="15">
        <f>WEEKDAY(India_Data[[#This Row],[Order Date]],2)</f>
        <v>3</v>
      </c>
      <c r="AG1459" s="15" t="str">
        <f>IF(India_Data[[#This Row],[Column3]]&gt;5,"Weekend","weekday")</f>
        <v>weekday</v>
      </c>
    </row>
    <row r="1460" spans="1:33" x14ac:dyDescent="0.35">
      <c r="A1460" s="9">
        <v>1459</v>
      </c>
      <c r="B1460" s="7" t="s">
        <v>1501</v>
      </c>
      <c r="C1460" s="7" t="s">
        <v>26</v>
      </c>
      <c r="D1460" s="7" t="s">
        <v>1502</v>
      </c>
      <c r="E1460" s="7" t="s">
        <v>1503</v>
      </c>
      <c r="F1460" s="7" t="s">
        <v>29</v>
      </c>
      <c r="G1460" s="7" t="s">
        <v>45</v>
      </c>
      <c r="H1460" s="7" t="s">
        <v>46</v>
      </c>
      <c r="I1460" s="7" t="s">
        <v>32</v>
      </c>
      <c r="J1460" s="7" t="s">
        <v>47</v>
      </c>
      <c r="K1460" s="7" t="s">
        <v>1192</v>
      </c>
      <c r="L1460" s="7" t="s">
        <v>35</v>
      </c>
      <c r="M1460" s="7" t="s">
        <v>98</v>
      </c>
      <c r="N1460" s="7" t="s">
        <v>1193</v>
      </c>
      <c r="O1460" s="7">
        <v>67.05</v>
      </c>
      <c r="P1460" s="7">
        <v>5</v>
      </c>
      <c r="Q1460" s="7">
        <v>18</v>
      </c>
      <c r="R1460" s="7">
        <v>2.68</v>
      </c>
      <c r="S1460" s="7" t="s">
        <v>38</v>
      </c>
      <c r="T1460" s="7">
        <v>389</v>
      </c>
      <c r="U1460" s="7" t="s">
        <v>350</v>
      </c>
      <c r="V1460" s="7" t="s">
        <v>351</v>
      </c>
      <c r="W1460" s="8" t="s">
        <v>41</v>
      </c>
      <c r="X1460" s="3">
        <v>45583</v>
      </c>
      <c r="Y1460" s="4" t="str">
        <f>TEXT(India_Data[[#This Row],[Order Date]],"YYYY")</f>
        <v>2024</v>
      </c>
      <c r="Z1460" s="4" t="str">
        <f>TEXT(India_Data[[#This Row],[Order Date]],"dddd")</f>
        <v>Friday</v>
      </c>
      <c r="AA1460" s="4" t="str">
        <f>TEXT(India_Data[[#This Row],[Order Date]],"MMMM")</f>
        <v>October</v>
      </c>
      <c r="AB1460" s="4">
        <v>45588</v>
      </c>
      <c r="AC1460" t="str">
        <f>IF(OR(India_Data[[#This Row],[Dayname]]="Sunday",India_Data[[#This Row],[Dayname]]="Saturday"),"Weekend","Weekday")</f>
        <v>Weekday</v>
      </c>
      <c r="AD1460">
        <f>WEEKDAY(India_Data[[#This Row],[Order Date]])</f>
        <v>6</v>
      </c>
      <c r="AE1460" t="str">
        <f>IF(OR(India_Data[[#This Row],[Column1]]=1,India_Data[[#This Row],[Column1]]=7),"Weekend","Weekday")</f>
        <v>Weekday</v>
      </c>
      <c r="AF1460" s="15">
        <f>WEEKDAY(India_Data[[#This Row],[Order Date]],2)</f>
        <v>5</v>
      </c>
      <c r="AG1460" s="15" t="str">
        <f>IF(India_Data[[#This Row],[Column3]]&gt;5,"Weekend","weekday")</f>
        <v>weekday</v>
      </c>
    </row>
    <row r="1461" spans="1:33" x14ac:dyDescent="0.35">
      <c r="A1461" s="9">
        <v>1460</v>
      </c>
      <c r="B1461" s="7" t="s">
        <v>1504</v>
      </c>
      <c r="C1461" s="7" t="s">
        <v>26</v>
      </c>
      <c r="D1461" s="7" t="s">
        <v>1505</v>
      </c>
      <c r="E1461" s="7" t="s">
        <v>1506</v>
      </c>
      <c r="F1461" s="7" t="s">
        <v>29</v>
      </c>
      <c r="G1461" s="7" t="s">
        <v>311</v>
      </c>
      <c r="H1461" s="7" t="s">
        <v>312</v>
      </c>
      <c r="I1461" s="7" t="s">
        <v>32</v>
      </c>
      <c r="J1461" s="7" t="s">
        <v>180</v>
      </c>
      <c r="K1461" s="7" t="s">
        <v>325</v>
      </c>
      <c r="L1461" s="7" t="s">
        <v>35</v>
      </c>
      <c r="M1461" s="7" t="s">
        <v>84</v>
      </c>
      <c r="N1461" s="7" t="s">
        <v>326</v>
      </c>
      <c r="O1461" s="7">
        <v>61.02</v>
      </c>
      <c r="P1461" s="7">
        <v>6</v>
      </c>
      <c r="Q1461" s="7">
        <v>19.440000000000001</v>
      </c>
      <c r="R1461" s="7">
        <v>2.11</v>
      </c>
      <c r="S1461" s="7" t="s">
        <v>38</v>
      </c>
      <c r="T1461" s="7">
        <v>768</v>
      </c>
      <c r="U1461" s="7" t="s">
        <v>350</v>
      </c>
      <c r="V1461" s="7" t="s">
        <v>362</v>
      </c>
      <c r="W1461" s="8" t="s">
        <v>41</v>
      </c>
      <c r="X1461" s="3">
        <v>44802</v>
      </c>
      <c r="Y1461" s="4" t="str">
        <f>TEXT(India_Data[[#This Row],[Order Date]],"YYYY")</f>
        <v>2022</v>
      </c>
      <c r="Z1461" s="4" t="str">
        <f>TEXT(India_Data[[#This Row],[Order Date]],"dddd")</f>
        <v>Monday</v>
      </c>
      <c r="AA1461" s="4" t="str">
        <f>TEXT(India_Data[[#This Row],[Order Date]],"MMMM")</f>
        <v>August</v>
      </c>
      <c r="AB1461" s="4">
        <v>44601</v>
      </c>
      <c r="AC1461" t="str">
        <f>IF(OR(India_Data[[#This Row],[Dayname]]="Sunday",India_Data[[#This Row],[Dayname]]="Saturday"),"Weekend","Weekday")</f>
        <v>Weekday</v>
      </c>
      <c r="AD1461">
        <f>WEEKDAY(India_Data[[#This Row],[Order Date]])</f>
        <v>2</v>
      </c>
      <c r="AE1461" t="str">
        <f>IF(OR(India_Data[[#This Row],[Column1]]=1,India_Data[[#This Row],[Column1]]=7),"Weekend","Weekday")</f>
        <v>Weekday</v>
      </c>
      <c r="AF1461" s="15">
        <f>WEEKDAY(India_Data[[#This Row],[Order Date]],2)</f>
        <v>1</v>
      </c>
      <c r="AG1461" s="15" t="str">
        <f>IF(India_Data[[#This Row],[Column3]]&gt;5,"Weekend","weekday")</f>
        <v>weekday</v>
      </c>
    </row>
    <row r="1462" spans="1:33" x14ac:dyDescent="0.35">
      <c r="A1462" s="9">
        <v>1461</v>
      </c>
      <c r="B1462" s="7" t="s">
        <v>1221</v>
      </c>
      <c r="C1462" s="7" t="s">
        <v>26</v>
      </c>
      <c r="D1462" s="7" t="s">
        <v>1222</v>
      </c>
      <c r="E1462" s="7" t="s">
        <v>1223</v>
      </c>
      <c r="F1462" s="7" t="s">
        <v>110</v>
      </c>
      <c r="G1462" s="7" t="s">
        <v>459</v>
      </c>
      <c r="H1462" s="7" t="s">
        <v>165</v>
      </c>
      <c r="I1462" s="7" t="s">
        <v>32</v>
      </c>
      <c r="J1462" s="7" t="s">
        <v>47</v>
      </c>
      <c r="K1462" s="7" t="s">
        <v>1224</v>
      </c>
      <c r="L1462" s="7" t="s">
        <v>35</v>
      </c>
      <c r="M1462" s="7" t="s">
        <v>36</v>
      </c>
      <c r="N1462" s="7" t="s">
        <v>1225</v>
      </c>
      <c r="O1462" s="7">
        <v>181.8</v>
      </c>
      <c r="P1462" s="7">
        <v>6</v>
      </c>
      <c r="Q1462" s="7">
        <v>72.72</v>
      </c>
      <c r="R1462" s="7">
        <v>11.02</v>
      </c>
      <c r="S1462" s="7" t="s">
        <v>38</v>
      </c>
      <c r="T1462" s="7">
        <v>423</v>
      </c>
      <c r="U1462" s="7" t="s">
        <v>350</v>
      </c>
      <c r="V1462" s="7" t="s">
        <v>362</v>
      </c>
      <c r="W1462" s="8" t="s">
        <v>41</v>
      </c>
      <c r="X1462" s="3">
        <v>44424</v>
      </c>
      <c r="Y1462" s="4" t="str">
        <f>TEXT(India_Data[[#This Row],[Order Date]],"YYYY")</f>
        <v>2021</v>
      </c>
      <c r="Z1462" s="4" t="str">
        <f>TEXT(India_Data[[#This Row],[Order Date]],"dddd")</f>
        <v>Monday</v>
      </c>
      <c r="AA1462" s="4" t="str">
        <f>TEXT(India_Data[[#This Row],[Order Date]],"MMMM")</f>
        <v>August</v>
      </c>
      <c r="AB1462" s="4">
        <v>44428</v>
      </c>
      <c r="AC1462" t="str">
        <f>IF(OR(India_Data[[#This Row],[Dayname]]="Sunday",India_Data[[#This Row],[Dayname]]="Saturday"),"Weekend","Weekday")</f>
        <v>Weekday</v>
      </c>
      <c r="AD1462">
        <f>WEEKDAY(India_Data[[#This Row],[Order Date]])</f>
        <v>2</v>
      </c>
      <c r="AE1462" t="str">
        <f>IF(OR(India_Data[[#This Row],[Column1]]=1,India_Data[[#This Row],[Column1]]=7),"Weekend","Weekday")</f>
        <v>Weekday</v>
      </c>
      <c r="AF1462" s="15">
        <f>WEEKDAY(India_Data[[#This Row],[Order Date]],2)</f>
        <v>1</v>
      </c>
      <c r="AG1462" s="15" t="str">
        <f>IF(India_Data[[#This Row],[Column3]]&gt;5,"Weekend","weekday")</f>
        <v>weekday</v>
      </c>
    </row>
    <row r="1463" spans="1:33" x14ac:dyDescent="0.35">
      <c r="A1463" s="9">
        <v>1462</v>
      </c>
      <c r="B1463" s="7" t="s">
        <v>1206</v>
      </c>
      <c r="C1463" s="7" t="s">
        <v>26</v>
      </c>
      <c r="D1463" s="7" t="s">
        <v>162</v>
      </c>
      <c r="E1463" s="7" t="s">
        <v>163</v>
      </c>
      <c r="F1463" s="7" t="s">
        <v>110</v>
      </c>
      <c r="G1463" s="7" t="s">
        <v>123</v>
      </c>
      <c r="H1463" s="7" t="s">
        <v>124</v>
      </c>
      <c r="I1463" s="7" t="s">
        <v>32</v>
      </c>
      <c r="J1463" s="7" t="s">
        <v>47</v>
      </c>
      <c r="K1463" s="7" t="s">
        <v>1031</v>
      </c>
      <c r="L1463" s="7" t="s">
        <v>35</v>
      </c>
      <c r="M1463" s="7" t="s">
        <v>84</v>
      </c>
      <c r="N1463" s="7" t="s">
        <v>1032</v>
      </c>
      <c r="O1463" s="7">
        <v>41.25</v>
      </c>
      <c r="P1463" s="7">
        <v>5</v>
      </c>
      <c r="Q1463" s="7">
        <v>0.3</v>
      </c>
      <c r="R1463" s="7">
        <v>2.2999999999999998</v>
      </c>
      <c r="S1463" s="7" t="s">
        <v>38</v>
      </c>
      <c r="T1463" s="7">
        <v>54</v>
      </c>
      <c r="U1463" s="7" t="s">
        <v>350</v>
      </c>
      <c r="V1463" s="7" t="s">
        <v>351</v>
      </c>
      <c r="W1463" s="8" t="s">
        <v>58</v>
      </c>
      <c r="X1463" s="3">
        <v>44369</v>
      </c>
      <c r="Y1463" s="4" t="str">
        <f>TEXT(India_Data[[#This Row],[Order Date]],"YYYY")</f>
        <v>2021</v>
      </c>
      <c r="Z1463" s="4" t="str">
        <f>TEXT(India_Data[[#This Row],[Order Date]],"dddd")</f>
        <v>Tuesday</v>
      </c>
      <c r="AA1463" s="4" t="str">
        <f>TEXT(India_Data[[#This Row],[Order Date]],"MMMM")</f>
        <v>June</v>
      </c>
      <c r="AB1463" s="4">
        <v>44373</v>
      </c>
      <c r="AC1463" t="str">
        <f>IF(OR(India_Data[[#This Row],[Dayname]]="Sunday",India_Data[[#This Row],[Dayname]]="Saturday"),"Weekend","Weekday")</f>
        <v>Weekday</v>
      </c>
      <c r="AD1463">
        <f>WEEKDAY(India_Data[[#This Row],[Order Date]])</f>
        <v>3</v>
      </c>
      <c r="AE1463" t="str">
        <f>IF(OR(India_Data[[#This Row],[Column1]]=1,India_Data[[#This Row],[Column1]]=7),"Weekend","Weekday")</f>
        <v>Weekday</v>
      </c>
      <c r="AF1463" s="15">
        <f>WEEKDAY(India_Data[[#This Row],[Order Date]],2)</f>
        <v>2</v>
      </c>
      <c r="AG1463" s="15" t="str">
        <f>IF(India_Data[[#This Row],[Column3]]&gt;5,"Weekend","weekday")</f>
        <v>weekday</v>
      </c>
    </row>
    <row r="1464" spans="1:33" x14ac:dyDescent="0.35">
      <c r="A1464" s="9">
        <v>1463</v>
      </c>
      <c r="B1464" s="7" t="s">
        <v>1226</v>
      </c>
      <c r="C1464" s="7" t="s">
        <v>26</v>
      </c>
      <c r="D1464" s="7" t="s">
        <v>655</v>
      </c>
      <c r="E1464" s="7" t="s">
        <v>656</v>
      </c>
      <c r="F1464" s="7" t="s">
        <v>110</v>
      </c>
      <c r="G1464" s="7" t="s">
        <v>518</v>
      </c>
      <c r="H1464" s="7" t="s">
        <v>312</v>
      </c>
      <c r="I1464" s="7" t="s">
        <v>32</v>
      </c>
      <c r="J1464" s="7" t="s">
        <v>180</v>
      </c>
      <c r="K1464" s="7" t="s">
        <v>1161</v>
      </c>
      <c r="L1464" s="7" t="s">
        <v>35</v>
      </c>
      <c r="M1464" s="7" t="s">
        <v>145</v>
      </c>
      <c r="N1464" s="7" t="s">
        <v>1162</v>
      </c>
      <c r="O1464" s="7">
        <v>642</v>
      </c>
      <c r="P1464" s="7">
        <v>5</v>
      </c>
      <c r="Q1464" s="7">
        <v>179.7</v>
      </c>
      <c r="R1464" s="7">
        <v>59.03</v>
      </c>
      <c r="S1464" s="7" t="s">
        <v>38</v>
      </c>
      <c r="T1464" s="7">
        <v>637</v>
      </c>
      <c r="U1464" s="7" t="s">
        <v>350</v>
      </c>
      <c r="V1464" s="7" t="s">
        <v>375</v>
      </c>
      <c r="W1464" s="8" t="s">
        <v>58</v>
      </c>
      <c r="X1464" s="3">
        <v>45281</v>
      </c>
      <c r="Y1464" s="4" t="str">
        <f>TEXT(India_Data[[#This Row],[Order Date]],"YYYY")</f>
        <v>2023</v>
      </c>
      <c r="Z1464" s="4" t="str">
        <f>TEXT(India_Data[[#This Row],[Order Date]],"dddd")</f>
        <v>Thursday</v>
      </c>
      <c r="AA1464" s="4" t="str">
        <f>TEXT(India_Data[[#This Row],[Order Date]],"MMMM")</f>
        <v>December</v>
      </c>
      <c r="AB1464" s="4">
        <v>45286</v>
      </c>
      <c r="AC1464" t="str">
        <f>IF(OR(India_Data[[#This Row],[Dayname]]="Sunday",India_Data[[#This Row],[Dayname]]="Saturday"),"Weekend","Weekday")</f>
        <v>Weekday</v>
      </c>
      <c r="AD1464">
        <f>WEEKDAY(India_Data[[#This Row],[Order Date]])</f>
        <v>5</v>
      </c>
      <c r="AE1464" t="str">
        <f>IF(OR(India_Data[[#This Row],[Column1]]=1,India_Data[[#This Row],[Column1]]=7),"Weekend","Weekday")</f>
        <v>Weekday</v>
      </c>
      <c r="AF1464" s="15">
        <f>WEEKDAY(India_Data[[#This Row],[Order Date]],2)</f>
        <v>4</v>
      </c>
      <c r="AG1464" s="15" t="str">
        <f>IF(India_Data[[#This Row],[Column3]]&gt;5,"Weekend","weekday")</f>
        <v>weekday</v>
      </c>
    </row>
    <row r="1465" spans="1:33" x14ac:dyDescent="0.35">
      <c r="A1465" s="9">
        <v>1464</v>
      </c>
      <c r="B1465" s="7" t="s">
        <v>1227</v>
      </c>
      <c r="C1465" s="7" t="s">
        <v>26</v>
      </c>
      <c r="D1465" s="7" t="s">
        <v>1228</v>
      </c>
      <c r="E1465" s="7" t="s">
        <v>1229</v>
      </c>
      <c r="F1465" s="7" t="s">
        <v>110</v>
      </c>
      <c r="G1465" s="7" t="s">
        <v>1230</v>
      </c>
      <c r="H1465" s="7" t="s">
        <v>1231</v>
      </c>
      <c r="I1465" s="7" t="s">
        <v>32</v>
      </c>
      <c r="J1465" s="7" t="s">
        <v>33</v>
      </c>
      <c r="K1465" s="7" t="s">
        <v>1232</v>
      </c>
      <c r="L1465" s="7" t="s">
        <v>35</v>
      </c>
      <c r="M1465" s="7" t="s">
        <v>105</v>
      </c>
      <c r="N1465" s="7" t="s">
        <v>1233</v>
      </c>
      <c r="O1465" s="7">
        <v>83.28</v>
      </c>
      <c r="P1465" s="7">
        <v>4</v>
      </c>
      <c r="Q1465" s="7">
        <v>32.4</v>
      </c>
      <c r="R1465" s="7">
        <v>3.41</v>
      </c>
      <c r="S1465" s="7" t="s">
        <v>38</v>
      </c>
      <c r="T1465" s="7">
        <v>106</v>
      </c>
      <c r="U1465" s="7" t="s">
        <v>350</v>
      </c>
      <c r="V1465" s="7" t="s">
        <v>356</v>
      </c>
      <c r="W1465" s="8" t="s">
        <v>58</v>
      </c>
      <c r="X1465" s="3">
        <v>45145</v>
      </c>
      <c r="Y1465" s="4" t="str">
        <f>TEXT(India_Data[[#This Row],[Order Date]],"YYYY")</f>
        <v>2023</v>
      </c>
      <c r="Z1465" s="4" t="str">
        <f>TEXT(India_Data[[#This Row],[Order Date]],"dddd")</f>
        <v>Monday</v>
      </c>
      <c r="AA1465" s="4" t="str">
        <f>TEXT(India_Data[[#This Row],[Order Date]],"MMMM")</f>
        <v>August</v>
      </c>
      <c r="AB1465" s="4">
        <v>45120</v>
      </c>
      <c r="AC1465" t="str">
        <f>IF(OR(India_Data[[#This Row],[Dayname]]="Sunday",India_Data[[#This Row],[Dayname]]="Saturday"),"Weekend","Weekday")</f>
        <v>Weekday</v>
      </c>
      <c r="AD1465">
        <f>WEEKDAY(India_Data[[#This Row],[Order Date]])</f>
        <v>2</v>
      </c>
      <c r="AE1465" t="str">
        <f>IF(OR(India_Data[[#This Row],[Column1]]=1,India_Data[[#This Row],[Column1]]=7),"Weekend","Weekday")</f>
        <v>Weekday</v>
      </c>
      <c r="AF1465" s="15">
        <f>WEEKDAY(India_Data[[#This Row],[Order Date]],2)</f>
        <v>1</v>
      </c>
      <c r="AG1465" s="15" t="str">
        <f>IF(India_Data[[#This Row],[Column3]]&gt;5,"Weekend","weekday")</f>
        <v>weekday</v>
      </c>
    </row>
    <row r="1466" spans="1:33" x14ac:dyDescent="0.35">
      <c r="A1466" s="9">
        <v>1465</v>
      </c>
      <c r="B1466" s="7" t="s">
        <v>566</v>
      </c>
      <c r="C1466" s="7" t="s">
        <v>26</v>
      </c>
      <c r="D1466" s="7" t="s">
        <v>567</v>
      </c>
      <c r="E1466" s="7" t="s">
        <v>568</v>
      </c>
      <c r="F1466" s="7" t="s">
        <v>110</v>
      </c>
      <c r="G1466" s="7" t="s">
        <v>260</v>
      </c>
      <c r="H1466" s="7" t="s">
        <v>260</v>
      </c>
      <c r="I1466" s="7" t="s">
        <v>32</v>
      </c>
      <c r="J1466" s="7" t="s">
        <v>33</v>
      </c>
      <c r="K1466" s="7" t="s">
        <v>569</v>
      </c>
      <c r="L1466" s="7" t="s">
        <v>35</v>
      </c>
      <c r="M1466" s="7" t="s">
        <v>275</v>
      </c>
      <c r="N1466" s="7" t="s">
        <v>570</v>
      </c>
      <c r="O1466" s="7">
        <v>289.8</v>
      </c>
      <c r="P1466" s="7">
        <v>3</v>
      </c>
      <c r="Q1466" s="7">
        <v>20.25</v>
      </c>
      <c r="R1466" s="7">
        <v>19.2</v>
      </c>
      <c r="S1466" s="7" t="s">
        <v>38</v>
      </c>
      <c r="T1466" s="7">
        <v>431</v>
      </c>
      <c r="U1466" s="7" t="s">
        <v>350</v>
      </c>
      <c r="V1466" s="7" t="s">
        <v>356</v>
      </c>
      <c r="W1466" s="8" t="s">
        <v>58</v>
      </c>
      <c r="X1466" s="3">
        <v>45108</v>
      </c>
      <c r="Y1466" s="4" t="str">
        <f>TEXT(India_Data[[#This Row],[Order Date]],"YYYY")</f>
        <v>2023</v>
      </c>
      <c r="Z1466" s="4" t="str">
        <f>TEXT(India_Data[[#This Row],[Order Date]],"dddd")</f>
        <v>Saturday</v>
      </c>
      <c r="AA1466" s="4" t="str">
        <f>TEXT(India_Data[[#This Row],[Order Date]],"MMMM")</f>
        <v>July</v>
      </c>
      <c r="AB1466" s="4">
        <v>44939</v>
      </c>
      <c r="AC1466" t="str">
        <f>IF(OR(India_Data[[#This Row],[Dayname]]="Sunday",India_Data[[#This Row],[Dayname]]="Saturday"),"Weekend","Weekday")</f>
        <v>Weekend</v>
      </c>
      <c r="AD1466">
        <f>WEEKDAY(India_Data[[#This Row],[Order Date]])</f>
        <v>7</v>
      </c>
      <c r="AE1466" t="str">
        <f>IF(OR(India_Data[[#This Row],[Column1]]=1,India_Data[[#This Row],[Column1]]=7),"Weekend","Weekday")</f>
        <v>Weekend</v>
      </c>
      <c r="AF1466" s="15">
        <f>WEEKDAY(India_Data[[#This Row],[Order Date]],2)</f>
        <v>6</v>
      </c>
      <c r="AG1466" s="15" t="str">
        <f>IF(India_Data[[#This Row],[Column3]]&gt;5,"Weekend","weekday")</f>
        <v>Weekend</v>
      </c>
    </row>
    <row r="1467" spans="1:33" x14ac:dyDescent="0.35">
      <c r="A1467" s="9">
        <v>1466</v>
      </c>
      <c r="B1467" s="7" t="s">
        <v>571</v>
      </c>
      <c r="C1467" s="7" t="s">
        <v>26</v>
      </c>
      <c r="D1467" s="7" t="s">
        <v>572</v>
      </c>
      <c r="E1467" s="7" t="s">
        <v>573</v>
      </c>
      <c r="F1467" s="7" t="s">
        <v>110</v>
      </c>
      <c r="G1467" s="7" t="s">
        <v>479</v>
      </c>
      <c r="H1467" s="7" t="s">
        <v>63</v>
      </c>
      <c r="I1467" s="7" t="s">
        <v>32</v>
      </c>
      <c r="J1467" s="7" t="s">
        <v>54</v>
      </c>
      <c r="K1467" s="7" t="s">
        <v>574</v>
      </c>
      <c r="L1467" s="7" t="s">
        <v>35</v>
      </c>
      <c r="M1467" s="7" t="s">
        <v>159</v>
      </c>
      <c r="N1467" s="7" t="s">
        <v>575</v>
      </c>
      <c r="O1467" s="7">
        <v>83.88</v>
      </c>
      <c r="P1467" s="7">
        <v>3</v>
      </c>
      <c r="Q1467" s="7">
        <v>17.55</v>
      </c>
      <c r="R1467" s="7">
        <v>3.54</v>
      </c>
      <c r="S1467" s="7" t="s">
        <v>38</v>
      </c>
      <c r="T1467" s="7">
        <v>497</v>
      </c>
      <c r="U1467" s="7" t="s">
        <v>350</v>
      </c>
      <c r="V1467" s="7" t="s">
        <v>356</v>
      </c>
      <c r="W1467" s="8" t="s">
        <v>41</v>
      </c>
      <c r="X1467" s="3">
        <v>45204</v>
      </c>
      <c r="Y1467" s="4" t="str">
        <f>TEXT(India_Data[[#This Row],[Order Date]],"YYYY")</f>
        <v>2023</v>
      </c>
      <c r="Z1467" s="4" t="str">
        <f>TEXT(India_Data[[#This Row],[Order Date]],"dddd")</f>
        <v>Thursday</v>
      </c>
      <c r="AA1467" s="4" t="str">
        <f>TEXT(India_Data[[#This Row],[Order Date]],"MMMM")</f>
        <v>October</v>
      </c>
      <c r="AB1467" s="4">
        <v>45062</v>
      </c>
      <c r="AC1467" t="str">
        <f>IF(OR(India_Data[[#This Row],[Dayname]]="Sunday",India_Data[[#This Row],[Dayname]]="Saturday"),"Weekend","Weekday")</f>
        <v>Weekday</v>
      </c>
      <c r="AD1467">
        <f>WEEKDAY(India_Data[[#This Row],[Order Date]])</f>
        <v>5</v>
      </c>
      <c r="AE1467" t="str">
        <f>IF(OR(India_Data[[#This Row],[Column1]]=1,India_Data[[#This Row],[Column1]]=7),"Weekend","Weekday")</f>
        <v>Weekday</v>
      </c>
      <c r="AF1467" s="15">
        <f>WEEKDAY(India_Data[[#This Row],[Order Date]],2)</f>
        <v>4</v>
      </c>
      <c r="AG1467" s="15" t="str">
        <f>IF(India_Data[[#This Row],[Column3]]&gt;5,"Weekend","weekday")</f>
        <v>weekday</v>
      </c>
    </row>
    <row r="1468" spans="1:33" x14ac:dyDescent="0.35">
      <c r="A1468" s="9">
        <v>1467</v>
      </c>
      <c r="B1468" s="7" t="s">
        <v>1170</v>
      </c>
      <c r="C1468" s="7" t="s">
        <v>26</v>
      </c>
      <c r="D1468" s="7" t="s">
        <v>1171</v>
      </c>
      <c r="E1468" s="7" t="s">
        <v>1172</v>
      </c>
      <c r="F1468" s="7" t="s">
        <v>110</v>
      </c>
      <c r="G1468" s="7" t="s">
        <v>702</v>
      </c>
      <c r="H1468" s="7" t="s">
        <v>252</v>
      </c>
      <c r="I1468" s="7" t="s">
        <v>32</v>
      </c>
      <c r="J1468" s="7" t="s">
        <v>47</v>
      </c>
      <c r="K1468" s="7" t="s">
        <v>914</v>
      </c>
      <c r="L1468" s="7" t="s">
        <v>35</v>
      </c>
      <c r="M1468" s="7" t="s">
        <v>105</v>
      </c>
      <c r="N1468" s="7" t="s">
        <v>915</v>
      </c>
      <c r="O1468" s="7">
        <v>18.39</v>
      </c>
      <c r="P1468" s="7">
        <v>1</v>
      </c>
      <c r="Q1468" s="7">
        <v>2.19</v>
      </c>
      <c r="R1468" s="7">
        <v>0.76</v>
      </c>
      <c r="S1468" s="7" t="s">
        <v>38</v>
      </c>
      <c r="T1468" s="7">
        <v>167</v>
      </c>
      <c r="U1468" s="7" t="s">
        <v>350</v>
      </c>
      <c r="V1468" s="7" t="s">
        <v>362</v>
      </c>
      <c r="W1468" s="8" t="s">
        <v>41</v>
      </c>
      <c r="X1468" s="3">
        <v>44560</v>
      </c>
      <c r="Y1468" s="4" t="str">
        <f>TEXT(India_Data[[#This Row],[Order Date]],"YYYY")</f>
        <v>2021</v>
      </c>
      <c r="Z1468" s="4" t="str">
        <f>TEXT(India_Data[[#This Row],[Order Date]],"dddd")</f>
        <v>Thursday</v>
      </c>
      <c r="AA1468" s="4" t="str">
        <f>TEXT(India_Data[[#This Row],[Order Date]],"MMMM")</f>
        <v>December</v>
      </c>
      <c r="AB1468" s="4">
        <v>44713</v>
      </c>
      <c r="AC1468" t="str">
        <f>IF(OR(India_Data[[#This Row],[Dayname]]="Sunday",India_Data[[#This Row],[Dayname]]="Saturday"),"Weekend","Weekday")</f>
        <v>Weekday</v>
      </c>
      <c r="AD1468">
        <f>WEEKDAY(India_Data[[#This Row],[Order Date]])</f>
        <v>5</v>
      </c>
      <c r="AE1468" t="str">
        <f>IF(OR(India_Data[[#This Row],[Column1]]=1,India_Data[[#This Row],[Column1]]=7),"Weekend","Weekday")</f>
        <v>Weekday</v>
      </c>
      <c r="AF1468" s="15">
        <f>WEEKDAY(India_Data[[#This Row],[Order Date]],2)</f>
        <v>4</v>
      </c>
      <c r="AG1468" s="15" t="str">
        <f>IF(India_Data[[#This Row],[Column3]]&gt;5,"Weekend","weekday")</f>
        <v>weekday</v>
      </c>
    </row>
    <row r="1469" spans="1:33" x14ac:dyDescent="0.35">
      <c r="A1469" s="9">
        <v>1468</v>
      </c>
      <c r="B1469" s="7" t="s">
        <v>1163</v>
      </c>
      <c r="C1469" s="7" t="s">
        <v>26</v>
      </c>
      <c r="D1469" s="7" t="s">
        <v>839</v>
      </c>
      <c r="E1469" s="7" t="s">
        <v>840</v>
      </c>
      <c r="F1469" s="7" t="s">
        <v>110</v>
      </c>
      <c r="G1469" s="7" t="s">
        <v>449</v>
      </c>
      <c r="H1469" s="7" t="s">
        <v>136</v>
      </c>
      <c r="I1469" s="7" t="s">
        <v>32</v>
      </c>
      <c r="J1469" s="7" t="s">
        <v>54</v>
      </c>
      <c r="K1469" s="7" t="s">
        <v>1234</v>
      </c>
      <c r="L1469" s="7" t="s">
        <v>35</v>
      </c>
      <c r="M1469" s="7" t="s">
        <v>145</v>
      </c>
      <c r="N1469" s="7" t="s">
        <v>1235</v>
      </c>
      <c r="O1469" s="7">
        <v>48.48</v>
      </c>
      <c r="P1469" s="7">
        <v>1</v>
      </c>
      <c r="Q1469" s="7">
        <v>23.73</v>
      </c>
      <c r="R1469" s="7">
        <v>1.8</v>
      </c>
      <c r="S1469" s="7" t="s">
        <v>38</v>
      </c>
      <c r="T1469" s="7">
        <v>762</v>
      </c>
      <c r="U1469" s="7" t="s">
        <v>350</v>
      </c>
      <c r="V1469" s="7" t="s">
        <v>351</v>
      </c>
      <c r="W1469" s="8" t="s">
        <v>41</v>
      </c>
      <c r="X1469" s="3">
        <v>45053</v>
      </c>
      <c r="Y1469" s="4" t="str">
        <f>TEXT(India_Data[[#This Row],[Order Date]],"YYYY")</f>
        <v>2023</v>
      </c>
      <c r="Z1469" s="4" t="str">
        <f>TEXT(India_Data[[#This Row],[Order Date]],"dddd")</f>
        <v>Sunday</v>
      </c>
      <c r="AA1469" s="4" t="str">
        <f>TEXT(India_Data[[#This Row],[Order Date]],"MMMM")</f>
        <v>May</v>
      </c>
      <c r="AB1469" s="4">
        <v>45237</v>
      </c>
      <c r="AC1469" t="str">
        <f>IF(OR(India_Data[[#This Row],[Dayname]]="Sunday",India_Data[[#This Row],[Dayname]]="Saturday"),"Weekend","Weekday")</f>
        <v>Weekend</v>
      </c>
      <c r="AD1469">
        <f>WEEKDAY(India_Data[[#This Row],[Order Date]])</f>
        <v>1</v>
      </c>
      <c r="AE1469" t="str">
        <f>IF(OR(India_Data[[#This Row],[Column1]]=1,India_Data[[#This Row],[Column1]]=7),"Weekend","Weekday")</f>
        <v>Weekend</v>
      </c>
      <c r="AF1469" s="15">
        <f>WEEKDAY(India_Data[[#This Row],[Order Date]],2)</f>
        <v>7</v>
      </c>
      <c r="AG1469" s="15" t="str">
        <f>IF(India_Data[[#This Row],[Column3]]&gt;5,"Weekend","weekday")</f>
        <v>Weekend</v>
      </c>
    </row>
    <row r="1470" spans="1:33" x14ac:dyDescent="0.35">
      <c r="A1470" s="9">
        <v>1469</v>
      </c>
      <c r="B1470" s="7" t="s">
        <v>940</v>
      </c>
      <c r="C1470" s="7" t="s">
        <v>26</v>
      </c>
      <c r="D1470" s="7" t="s">
        <v>941</v>
      </c>
      <c r="E1470" s="7" t="s">
        <v>942</v>
      </c>
      <c r="F1470" s="7" t="s">
        <v>110</v>
      </c>
      <c r="G1470" s="7" t="s">
        <v>943</v>
      </c>
      <c r="H1470" s="7" t="s">
        <v>165</v>
      </c>
      <c r="I1470" s="7" t="s">
        <v>32</v>
      </c>
      <c r="J1470" s="7" t="s">
        <v>47</v>
      </c>
      <c r="K1470" s="7" t="s">
        <v>944</v>
      </c>
      <c r="L1470" s="7" t="s">
        <v>35</v>
      </c>
      <c r="M1470" s="7" t="s">
        <v>159</v>
      </c>
      <c r="N1470" s="7" t="s">
        <v>945</v>
      </c>
      <c r="O1470" s="7">
        <v>53.28</v>
      </c>
      <c r="P1470" s="7">
        <v>2</v>
      </c>
      <c r="Q1470" s="7">
        <v>3.72</v>
      </c>
      <c r="R1470" s="7">
        <v>3.69</v>
      </c>
      <c r="S1470" s="7" t="s">
        <v>38</v>
      </c>
      <c r="T1470" s="7">
        <v>286</v>
      </c>
      <c r="U1470" s="7" t="s">
        <v>350</v>
      </c>
      <c r="V1470" s="7" t="s">
        <v>362</v>
      </c>
      <c r="W1470" s="8" t="s">
        <v>58</v>
      </c>
      <c r="X1470" s="3">
        <v>45397</v>
      </c>
      <c r="Y1470" s="4" t="str">
        <f>TEXT(India_Data[[#This Row],[Order Date]],"YYYY")</f>
        <v>2024</v>
      </c>
      <c r="Z1470" s="4" t="str">
        <f>TEXT(India_Data[[#This Row],[Order Date]],"dddd")</f>
        <v>Monday</v>
      </c>
      <c r="AA1470" s="4" t="str">
        <f>TEXT(India_Data[[#This Row],[Order Date]],"MMMM")</f>
        <v>April</v>
      </c>
      <c r="AB1470" s="4">
        <v>45401</v>
      </c>
      <c r="AC1470" t="str">
        <f>IF(OR(India_Data[[#This Row],[Dayname]]="Sunday",India_Data[[#This Row],[Dayname]]="Saturday"),"Weekend","Weekday")</f>
        <v>Weekday</v>
      </c>
      <c r="AD1470">
        <f>WEEKDAY(India_Data[[#This Row],[Order Date]])</f>
        <v>2</v>
      </c>
      <c r="AE1470" t="str">
        <f>IF(OR(India_Data[[#This Row],[Column1]]=1,India_Data[[#This Row],[Column1]]=7),"Weekend","Weekday")</f>
        <v>Weekday</v>
      </c>
      <c r="AF1470" s="15">
        <f>WEEKDAY(India_Data[[#This Row],[Order Date]],2)</f>
        <v>1</v>
      </c>
      <c r="AG1470" s="15" t="str">
        <f>IF(India_Data[[#This Row],[Column3]]&gt;5,"Weekend","weekday")</f>
        <v>weekday</v>
      </c>
    </row>
    <row r="1471" spans="1:33" x14ac:dyDescent="0.35">
      <c r="A1471" s="9">
        <v>1470</v>
      </c>
      <c r="B1471" s="7" t="s">
        <v>548</v>
      </c>
      <c r="C1471" s="7" t="s">
        <v>26</v>
      </c>
      <c r="D1471" s="7" t="s">
        <v>549</v>
      </c>
      <c r="E1471" s="7" t="s">
        <v>550</v>
      </c>
      <c r="F1471" s="7" t="s">
        <v>171</v>
      </c>
      <c r="G1471" s="7" t="s">
        <v>96</v>
      </c>
      <c r="H1471" s="7" t="s">
        <v>31</v>
      </c>
      <c r="I1471" s="7" t="s">
        <v>32</v>
      </c>
      <c r="J1471" s="7" t="s">
        <v>33</v>
      </c>
      <c r="K1471" s="7" t="s">
        <v>576</v>
      </c>
      <c r="L1471" s="7" t="s">
        <v>35</v>
      </c>
      <c r="M1471" s="7" t="s">
        <v>36</v>
      </c>
      <c r="N1471" s="7" t="s">
        <v>577</v>
      </c>
      <c r="O1471" s="7">
        <v>20.43</v>
      </c>
      <c r="P1471" s="7">
        <v>3</v>
      </c>
      <c r="Q1471" s="7">
        <v>9.36</v>
      </c>
      <c r="R1471" s="7">
        <v>1.33</v>
      </c>
      <c r="S1471" s="7" t="s">
        <v>38</v>
      </c>
      <c r="T1471" s="7">
        <v>306</v>
      </c>
      <c r="U1471" s="7" t="s">
        <v>350</v>
      </c>
      <c r="V1471" s="7" t="s">
        <v>375</v>
      </c>
      <c r="W1471" s="8" t="s">
        <v>58</v>
      </c>
      <c r="X1471" s="3">
        <v>44266</v>
      </c>
      <c r="Y1471" s="4" t="str">
        <f>TEXT(India_Data[[#This Row],[Order Date]],"YYYY")</f>
        <v>2021</v>
      </c>
      <c r="Z1471" s="4" t="str">
        <f>TEXT(India_Data[[#This Row],[Order Date]],"dddd")</f>
        <v>Thursday</v>
      </c>
      <c r="AA1471" s="4" t="str">
        <f>TEXT(India_Data[[#This Row],[Order Date]],"MMMM")</f>
        <v>March</v>
      </c>
      <c r="AB1471" s="4">
        <v>44419</v>
      </c>
      <c r="AC1471" t="str">
        <f>IF(OR(India_Data[[#This Row],[Dayname]]="Sunday",India_Data[[#This Row],[Dayname]]="Saturday"),"Weekend","Weekday")</f>
        <v>Weekday</v>
      </c>
      <c r="AD1471">
        <f>WEEKDAY(India_Data[[#This Row],[Order Date]])</f>
        <v>5</v>
      </c>
      <c r="AE1471" t="str">
        <f>IF(OR(India_Data[[#This Row],[Column1]]=1,India_Data[[#This Row],[Column1]]=7),"Weekend","Weekday")</f>
        <v>Weekday</v>
      </c>
      <c r="AF1471" s="15">
        <f>WEEKDAY(India_Data[[#This Row],[Order Date]],2)</f>
        <v>4</v>
      </c>
      <c r="AG1471" s="15" t="str">
        <f>IF(India_Data[[#This Row],[Column3]]&gt;5,"Weekend","weekday")</f>
        <v>weekday</v>
      </c>
    </row>
    <row r="1472" spans="1:33" x14ac:dyDescent="0.35">
      <c r="A1472" s="9">
        <v>1471</v>
      </c>
      <c r="B1472" s="7" t="s">
        <v>578</v>
      </c>
      <c r="C1472" s="7" t="s">
        <v>26</v>
      </c>
      <c r="D1472" s="7" t="s">
        <v>579</v>
      </c>
      <c r="E1472" s="7" t="s">
        <v>580</v>
      </c>
      <c r="F1472" s="7" t="s">
        <v>171</v>
      </c>
      <c r="G1472" s="7" t="s">
        <v>529</v>
      </c>
      <c r="H1472" s="7" t="s">
        <v>31</v>
      </c>
      <c r="I1472" s="7" t="s">
        <v>32</v>
      </c>
      <c r="J1472" s="7" t="s">
        <v>33</v>
      </c>
      <c r="K1472" s="7" t="s">
        <v>581</v>
      </c>
      <c r="L1472" s="7" t="s">
        <v>35</v>
      </c>
      <c r="M1472" s="7" t="s">
        <v>275</v>
      </c>
      <c r="N1472" s="7" t="s">
        <v>582</v>
      </c>
      <c r="O1472" s="7">
        <v>899.55</v>
      </c>
      <c r="P1472" s="7">
        <v>3</v>
      </c>
      <c r="Q1472" s="7">
        <v>323.82</v>
      </c>
      <c r="R1472" s="7">
        <v>76.34</v>
      </c>
      <c r="S1472" s="7" t="s">
        <v>38</v>
      </c>
      <c r="T1472" s="7">
        <v>288</v>
      </c>
      <c r="U1472" s="7" t="s">
        <v>350</v>
      </c>
      <c r="V1472" s="7" t="s">
        <v>351</v>
      </c>
      <c r="W1472" s="8" t="s">
        <v>58</v>
      </c>
      <c r="X1472" s="3">
        <v>45108</v>
      </c>
      <c r="Y1472" s="4" t="str">
        <f>TEXT(India_Data[[#This Row],[Order Date]],"YYYY")</f>
        <v>2023</v>
      </c>
      <c r="Z1472" s="4" t="str">
        <f>TEXT(India_Data[[#This Row],[Order Date]],"dddd")</f>
        <v>Saturday</v>
      </c>
      <c r="AA1472" s="4" t="str">
        <f>TEXT(India_Data[[#This Row],[Order Date]],"MMMM")</f>
        <v>July</v>
      </c>
      <c r="AB1472" s="4">
        <v>44939</v>
      </c>
      <c r="AC1472" t="str">
        <f>IF(OR(India_Data[[#This Row],[Dayname]]="Sunday",India_Data[[#This Row],[Dayname]]="Saturday"),"Weekend","Weekday")</f>
        <v>Weekend</v>
      </c>
      <c r="AD1472">
        <f>WEEKDAY(India_Data[[#This Row],[Order Date]])</f>
        <v>7</v>
      </c>
      <c r="AE1472" t="str">
        <f>IF(OR(India_Data[[#This Row],[Column1]]=1,India_Data[[#This Row],[Column1]]=7),"Weekend","Weekday")</f>
        <v>Weekend</v>
      </c>
      <c r="AF1472" s="15">
        <f>WEEKDAY(India_Data[[#This Row],[Order Date]],2)</f>
        <v>6</v>
      </c>
      <c r="AG1472" s="15" t="str">
        <f>IF(India_Data[[#This Row],[Column3]]&gt;5,"Weekend","weekday")</f>
        <v>Weekend</v>
      </c>
    </row>
    <row r="1473" spans="1:33" x14ac:dyDescent="0.35">
      <c r="A1473" s="9">
        <v>1472</v>
      </c>
      <c r="B1473" s="7" t="s">
        <v>521</v>
      </c>
      <c r="C1473" s="7" t="s">
        <v>26</v>
      </c>
      <c r="D1473" s="7" t="s">
        <v>522</v>
      </c>
      <c r="E1473" s="7" t="s">
        <v>523</v>
      </c>
      <c r="F1473" s="7" t="s">
        <v>171</v>
      </c>
      <c r="G1473" s="7" t="s">
        <v>524</v>
      </c>
      <c r="H1473" s="7" t="s">
        <v>512</v>
      </c>
      <c r="I1473" s="7" t="s">
        <v>32</v>
      </c>
      <c r="J1473" s="7" t="s">
        <v>180</v>
      </c>
      <c r="K1473" s="7" t="s">
        <v>583</v>
      </c>
      <c r="L1473" s="7" t="s">
        <v>35</v>
      </c>
      <c r="M1473" s="7" t="s">
        <v>159</v>
      </c>
      <c r="N1473" s="7" t="s">
        <v>584</v>
      </c>
      <c r="O1473" s="7">
        <v>155.34</v>
      </c>
      <c r="P1473" s="7">
        <v>3</v>
      </c>
      <c r="Q1473" s="7">
        <v>17.010000000000002</v>
      </c>
      <c r="R1473" s="7">
        <v>12.52</v>
      </c>
      <c r="S1473" s="7" t="s">
        <v>38</v>
      </c>
      <c r="T1473" s="7">
        <v>197</v>
      </c>
      <c r="U1473" s="7" t="s">
        <v>350</v>
      </c>
      <c r="V1473" s="7" t="s">
        <v>356</v>
      </c>
      <c r="W1473" s="8" t="s">
        <v>58</v>
      </c>
      <c r="X1473" s="3">
        <v>44951</v>
      </c>
      <c r="Y1473" s="4" t="str">
        <f>TEXT(India_Data[[#This Row],[Order Date]],"YYYY")</f>
        <v>2023</v>
      </c>
      <c r="Z1473" s="4" t="str">
        <f>TEXT(India_Data[[#This Row],[Order Date]],"dddd")</f>
        <v>Wednesday</v>
      </c>
      <c r="AA1473" s="4" t="str">
        <f>TEXT(India_Data[[#This Row],[Order Date]],"MMMM")</f>
        <v>January</v>
      </c>
      <c r="AB1473" s="4">
        <v>44956</v>
      </c>
      <c r="AC1473" t="str">
        <f>IF(OR(India_Data[[#This Row],[Dayname]]="Sunday",India_Data[[#This Row],[Dayname]]="Saturday"),"Weekend","Weekday")</f>
        <v>Weekday</v>
      </c>
      <c r="AD1473">
        <f>WEEKDAY(India_Data[[#This Row],[Order Date]])</f>
        <v>4</v>
      </c>
      <c r="AE1473" t="str">
        <f>IF(OR(India_Data[[#This Row],[Column1]]=1,India_Data[[#This Row],[Column1]]=7),"Weekend","Weekday")</f>
        <v>Weekday</v>
      </c>
      <c r="AF1473" s="15">
        <f>WEEKDAY(India_Data[[#This Row],[Order Date]],2)</f>
        <v>3</v>
      </c>
      <c r="AG1473" s="15" t="str">
        <f>IF(India_Data[[#This Row],[Column3]]&gt;5,"Weekend","weekday")</f>
        <v>weekday</v>
      </c>
    </row>
    <row r="1474" spans="1:33" x14ac:dyDescent="0.35">
      <c r="A1474" s="9">
        <v>1473</v>
      </c>
      <c r="B1474" s="7" t="s">
        <v>585</v>
      </c>
      <c r="C1474" s="7" t="s">
        <v>26</v>
      </c>
      <c r="D1474" s="7" t="s">
        <v>586</v>
      </c>
      <c r="E1474" s="7" t="s">
        <v>587</v>
      </c>
      <c r="F1474" s="7" t="s">
        <v>171</v>
      </c>
      <c r="G1474" s="7" t="s">
        <v>588</v>
      </c>
      <c r="H1474" s="7" t="s">
        <v>136</v>
      </c>
      <c r="I1474" s="7" t="s">
        <v>32</v>
      </c>
      <c r="J1474" s="7" t="s">
        <v>54</v>
      </c>
      <c r="K1474" s="7" t="s">
        <v>589</v>
      </c>
      <c r="L1474" s="7" t="s">
        <v>35</v>
      </c>
      <c r="M1474" s="7" t="s">
        <v>98</v>
      </c>
      <c r="N1474" s="7" t="s">
        <v>590</v>
      </c>
      <c r="O1474" s="7">
        <v>149.13</v>
      </c>
      <c r="P1474" s="7">
        <v>3</v>
      </c>
      <c r="Q1474" s="7">
        <v>47.7</v>
      </c>
      <c r="R1474" s="7">
        <v>6.01</v>
      </c>
      <c r="S1474" s="7" t="s">
        <v>38</v>
      </c>
      <c r="T1474" s="7">
        <v>187</v>
      </c>
      <c r="U1474" s="7" t="s">
        <v>350</v>
      </c>
      <c r="V1474" s="7" t="s">
        <v>351</v>
      </c>
      <c r="W1474" s="8" t="s">
        <v>41</v>
      </c>
      <c r="X1474" s="3">
        <v>44342</v>
      </c>
      <c r="Y1474" s="4" t="str">
        <f>TEXT(India_Data[[#This Row],[Order Date]],"YYYY")</f>
        <v>2021</v>
      </c>
      <c r="Z1474" s="4" t="str">
        <f>TEXT(India_Data[[#This Row],[Order Date]],"dddd")</f>
        <v>Wednesday</v>
      </c>
      <c r="AA1474" s="4" t="str">
        <f>TEXT(India_Data[[#This Row],[Order Date]],"MMMM")</f>
        <v>May</v>
      </c>
      <c r="AB1474" s="4">
        <v>44347</v>
      </c>
      <c r="AC1474" t="str">
        <f>IF(OR(India_Data[[#This Row],[Dayname]]="Sunday",India_Data[[#This Row],[Dayname]]="Saturday"),"Weekend","Weekday")</f>
        <v>Weekday</v>
      </c>
      <c r="AD1474">
        <f>WEEKDAY(India_Data[[#This Row],[Order Date]])</f>
        <v>4</v>
      </c>
      <c r="AE1474" t="str">
        <f>IF(OR(India_Data[[#This Row],[Column1]]=1,India_Data[[#This Row],[Column1]]=7),"Weekend","Weekday")</f>
        <v>Weekday</v>
      </c>
      <c r="AF1474" s="15">
        <f>WEEKDAY(India_Data[[#This Row],[Order Date]],2)</f>
        <v>3</v>
      </c>
      <c r="AG1474" s="15" t="str">
        <f>IF(India_Data[[#This Row],[Column3]]&gt;5,"Weekend","weekday")</f>
        <v>weekday</v>
      </c>
    </row>
    <row r="1475" spans="1:33" x14ac:dyDescent="0.35">
      <c r="A1475" s="9">
        <v>1474</v>
      </c>
      <c r="B1475" s="7" t="s">
        <v>548</v>
      </c>
      <c r="C1475" s="7" t="s">
        <v>26</v>
      </c>
      <c r="D1475" s="7" t="s">
        <v>549</v>
      </c>
      <c r="E1475" s="7" t="s">
        <v>550</v>
      </c>
      <c r="F1475" s="7" t="s">
        <v>171</v>
      </c>
      <c r="G1475" s="7" t="s">
        <v>96</v>
      </c>
      <c r="H1475" s="7" t="s">
        <v>31</v>
      </c>
      <c r="I1475" s="7" t="s">
        <v>32</v>
      </c>
      <c r="J1475" s="7" t="s">
        <v>33</v>
      </c>
      <c r="K1475" s="7" t="s">
        <v>591</v>
      </c>
      <c r="L1475" s="7" t="s">
        <v>35</v>
      </c>
      <c r="M1475" s="7" t="s">
        <v>98</v>
      </c>
      <c r="N1475" s="7" t="s">
        <v>592</v>
      </c>
      <c r="O1475" s="7">
        <v>114.39</v>
      </c>
      <c r="P1475" s="7">
        <v>3</v>
      </c>
      <c r="Q1475" s="7">
        <v>14.85</v>
      </c>
      <c r="R1475" s="7">
        <v>5.08</v>
      </c>
      <c r="S1475" s="7" t="s">
        <v>38</v>
      </c>
      <c r="T1475" s="7">
        <v>256</v>
      </c>
      <c r="U1475" s="7" t="s">
        <v>350</v>
      </c>
      <c r="V1475" s="7" t="s">
        <v>375</v>
      </c>
      <c r="W1475" s="8" t="s">
        <v>58</v>
      </c>
      <c r="X1475" s="3">
        <v>45605</v>
      </c>
      <c r="Y1475" s="4" t="str">
        <f>TEXT(India_Data[[#This Row],[Order Date]],"YYYY")</f>
        <v>2024</v>
      </c>
      <c r="Z1475" s="4" t="str">
        <f>TEXT(India_Data[[#This Row],[Order Date]],"dddd")</f>
        <v>Saturday</v>
      </c>
      <c r="AA1475" s="4" t="str">
        <f>TEXT(India_Data[[#This Row],[Order Date]],"MMMM")</f>
        <v>November</v>
      </c>
      <c r="AB1475" s="4">
        <v>45551</v>
      </c>
      <c r="AC1475" t="str">
        <f>IF(OR(India_Data[[#This Row],[Dayname]]="Sunday",India_Data[[#This Row],[Dayname]]="Saturday"),"Weekend","Weekday")</f>
        <v>Weekend</v>
      </c>
      <c r="AD1475">
        <f>WEEKDAY(India_Data[[#This Row],[Order Date]])</f>
        <v>7</v>
      </c>
      <c r="AE1475" t="str">
        <f>IF(OR(India_Data[[#This Row],[Column1]]=1,India_Data[[#This Row],[Column1]]=7),"Weekend","Weekday")</f>
        <v>Weekend</v>
      </c>
      <c r="AF1475" s="15">
        <f>WEEKDAY(India_Data[[#This Row],[Order Date]],2)</f>
        <v>6</v>
      </c>
      <c r="AG1475" s="15" t="str">
        <f>IF(India_Data[[#This Row],[Column3]]&gt;5,"Weekend","weekday")</f>
        <v>Weekend</v>
      </c>
    </row>
    <row r="1476" spans="1:33" x14ac:dyDescent="0.35">
      <c r="A1476" s="9">
        <v>1475</v>
      </c>
      <c r="B1476" s="7" t="s">
        <v>578</v>
      </c>
      <c r="C1476" s="7" t="s">
        <v>26</v>
      </c>
      <c r="D1476" s="7" t="s">
        <v>579</v>
      </c>
      <c r="E1476" s="7" t="s">
        <v>580</v>
      </c>
      <c r="F1476" s="7" t="s">
        <v>171</v>
      </c>
      <c r="G1476" s="7" t="s">
        <v>529</v>
      </c>
      <c r="H1476" s="7" t="s">
        <v>31</v>
      </c>
      <c r="I1476" s="7" t="s">
        <v>32</v>
      </c>
      <c r="J1476" s="7" t="s">
        <v>33</v>
      </c>
      <c r="K1476" s="7" t="s">
        <v>399</v>
      </c>
      <c r="L1476" s="7" t="s">
        <v>35</v>
      </c>
      <c r="M1476" s="7" t="s">
        <v>98</v>
      </c>
      <c r="N1476" s="7" t="s">
        <v>400</v>
      </c>
      <c r="O1476" s="7">
        <v>170.91</v>
      </c>
      <c r="P1476" s="7">
        <v>9</v>
      </c>
      <c r="Q1476" s="7">
        <v>34.020000000000003</v>
      </c>
      <c r="R1476" s="7">
        <v>9.14</v>
      </c>
      <c r="S1476" s="7" t="s">
        <v>38</v>
      </c>
      <c r="T1476" s="7">
        <v>288</v>
      </c>
      <c r="U1476" s="7" t="s">
        <v>350</v>
      </c>
      <c r="V1476" s="7" t="s">
        <v>375</v>
      </c>
      <c r="W1476" s="8" t="s">
        <v>41</v>
      </c>
      <c r="X1476" s="3">
        <v>44802</v>
      </c>
      <c r="Y1476" s="4" t="str">
        <f>TEXT(India_Data[[#This Row],[Order Date]],"YYYY")</f>
        <v>2022</v>
      </c>
      <c r="Z1476" s="4" t="str">
        <f>TEXT(India_Data[[#This Row],[Order Date]],"dddd")</f>
        <v>Monday</v>
      </c>
      <c r="AA1476" s="4" t="str">
        <f>TEXT(India_Data[[#This Row],[Order Date]],"MMMM")</f>
        <v>August</v>
      </c>
      <c r="AB1476" s="4">
        <v>44601</v>
      </c>
      <c r="AC1476" t="str">
        <f>IF(OR(India_Data[[#This Row],[Dayname]]="Sunday",India_Data[[#This Row],[Dayname]]="Saturday"),"Weekend","Weekday")</f>
        <v>Weekday</v>
      </c>
      <c r="AD1476">
        <f>WEEKDAY(India_Data[[#This Row],[Order Date]])</f>
        <v>2</v>
      </c>
      <c r="AE1476" t="str">
        <f>IF(OR(India_Data[[#This Row],[Column1]]=1,India_Data[[#This Row],[Column1]]=7),"Weekend","Weekday")</f>
        <v>Weekday</v>
      </c>
      <c r="AF1476" s="15">
        <f>WEEKDAY(India_Data[[#This Row],[Order Date]],2)</f>
        <v>1</v>
      </c>
      <c r="AG1476" s="15" t="str">
        <f>IF(India_Data[[#This Row],[Column3]]&gt;5,"Weekend","weekday")</f>
        <v>weekday</v>
      </c>
    </row>
    <row r="1477" spans="1:33" x14ac:dyDescent="0.35">
      <c r="A1477" s="9">
        <v>1476</v>
      </c>
      <c r="B1477" s="7" t="s">
        <v>2710</v>
      </c>
      <c r="C1477" s="7" t="s">
        <v>26</v>
      </c>
      <c r="D1477" s="7" t="s">
        <v>2711</v>
      </c>
      <c r="E1477" s="7" t="s">
        <v>2712</v>
      </c>
      <c r="F1477" s="7" t="s">
        <v>110</v>
      </c>
      <c r="G1477" s="7" t="s">
        <v>2713</v>
      </c>
      <c r="H1477" s="7" t="s">
        <v>563</v>
      </c>
      <c r="I1477" s="7" t="s">
        <v>32</v>
      </c>
      <c r="J1477" s="7" t="s">
        <v>54</v>
      </c>
      <c r="K1477" s="7" t="s">
        <v>2777</v>
      </c>
      <c r="L1477" s="7" t="s">
        <v>35</v>
      </c>
      <c r="M1477" s="7" t="s">
        <v>91</v>
      </c>
      <c r="N1477" s="7" t="s">
        <v>2778</v>
      </c>
      <c r="O1477" s="7">
        <v>78</v>
      </c>
      <c r="P1477" s="7">
        <v>4</v>
      </c>
      <c r="Q1477" s="7">
        <v>24.12</v>
      </c>
      <c r="R1477" s="7">
        <v>8.2799999999999994</v>
      </c>
      <c r="S1477" s="7" t="s">
        <v>2337</v>
      </c>
      <c r="T1477" s="7">
        <v>739</v>
      </c>
      <c r="U1477" s="7" t="s">
        <v>350</v>
      </c>
      <c r="V1477" s="7" t="s">
        <v>362</v>
      </c>
      <c r="W1477" s="8" t="s">
        <v>41</v>
      </c>
      <c r="X1477" s="3">
        <v>44951</v>
      </c>
      <c r="Y1477" s="4" t="str">
        <f>TEXT(India_Data[[#This Row],[Order Date]],"YYYY")</f>
        <v>2023</v>
      </c>
      <c r="Z1477" s="4" t="str">
        <f>TEXT(India_Data[[#This Row],[Order Date]],"dddd")</f>
        <v>Wednesday</v>
      </c>
      <c r="AA1477" s="4" t="str">
        <f>TEXT(India_Data[[#This Row],[Order Date]],"MMMM")</f>
        <v>January</v>
      </c>
      <c r="AB1477" s="4">
        <v>44956</v>
      </c>
      <c r="AC1477" t="str">
        <f>IF(OR(India_Data[[#This Row],[Dayname]]="Sunday",India_Data[[#This Row],[Dayname]]="Saturday"),"Weekend","Weekday")</f>
        <v>Weekday</v>
      </c>
      <c r="AD1477">
        <f>WEEKDAY(India_Data[[#This Row],[Order Date]])</f>
        <v>4</v>
      </c>
      <c r="AE1477" t="str">
        <f>IF(OR(India_Data[[#This Row],[Column1]]=1,India_Data[[#This Row],[Column1]]=7),"Weekend","Weekday")</f>
        <v>Weekday</v>
      </c>
      <c r="AF1477" s="15">
        <f>WEEKDAY(India_Data[[#This Row],[Order Date]],2)</f>
        <v>3</v>
      </c>
      <c r="AG1477" s="15" t="str">
        <f>IF(India_Data[[#This Row],[Column3]]&gt;5,"Weekend","weekday")</f>
        <v>weekday</v>
      </c>
    </row>
    <row r="1478" spans="1:33" x14ac:dyDescent="0.35">
      <c r="A1478" s="9">
        <v>1477</v>
      </c>
      <c r="B1478" s="7" t="s">
        <v>2779</v>
      </c>
      <c r="C1478" s="7" t="s">
        <v>26</v>
      </c>
      <c r="D1478" s="7" t="s">
        <v>2780</v>
      </c>
      <c r="E1478" s="7" t="s">
        <v>2781</v>
      </c>
      <c r="F1478" s="7" t="s">
        <v>110</v>
      </c>
      <c r="G1478" s="7" t="s">
        <v>702</v>
      </c>
      <c r="H1478" s="7" t="s">
        <v>252</v>
      </c>
      <c r="I1478" s="7" t="s">
        <v>32</v>
      </c>
      <c r="J1478" s="7" t="s">
        <v>47</v>
      </c>
      <c r="K1478" s="7" t="s">
        <v>2782</v>
      </c>
      <c r="L1478" s="7" t="s">
        <v>35</v>
      </c>
      <c r="M1478" s="7" t="s">
        <v>159</v>
      </c>
      <c r="N1478" s="7" t="s">
        <v>2783</v>
      </c>
      <c r="O1478" s="7">
        <v>145.97999999999999</v>
      </c>
      <c r="P1478" s="7">
        <v>3</v>
      </c>
      <c r="Q1478" s="7">
        <v>4.32</v>
      </c>
      <c r="R1478" s="7">
        <v>17.66</v>
      </c>
      <c r="S1478" s="7" t="s">
        <v>2337</v>
      </c>
      <c r="T1478" s="7">
        <v>580</v>
      </c>
      <c r="U1478" s="7" t="s">
        <v>350</v>
      </c>
      <c r="V1478" s="7" t="s">
        <v>356</v>
      </c>
      <c r="W1478" s="8" t="s">
        <v>58</v>
      </c>
      <c r="X1478" s="3">
        <v>44266</v>
      </c>
      <c r="Y1478" s="4" t="str">
        <f>TEXT(India_Data[[#This Row],[Order Date]],"YYYY")</f>
        <v>2021</v>
      </c>
      <c r="Z1478" s="4" t="str">
        <f>TEXT(India_Data[[#This Row],[Order Date]],"dddd")</f>
        <v>Thursday</v>
      </c>
      <c r="AA1478" s="4" t="str">
        <f>TEXT(India_Data[[#This Row],[Order Date]],"MMMM")</f>
        <v>March</v>
      </c>
      <c r="AB1478" s="4">
        <v>44419</v>
      </c>
      <c r="AC1478" t="str">
        <f>IF(OR(India_Data[[#This Row],[Dayname]]="Sunday",India_Data[[#This Row],[Dayname]]="Saturday"),"Weekend","Weekday")</f>
        <v>Weekday</v>
      </c>
      <c r="AD1478">
        <f>WEEKDAY(India_Data[[#This Row],[Order Date]])</f>
        <v>5</v>
      </c>
      <c r="AE1478" t="str">
        <f>IF(OR(India_Data[[#This Row],[Column1]]=1,India_Data[[#This Row],[Column1]]=7),"Weekend","Weekday")</f>
        <v>Weekday</v>
      </c>
      <c r="AF1478" s="15">
        <f>WEEKDAY(India_Data[[#This Row],[Order Date]],2)</f>
        <v>4</v>
      </c>
      <c r="AG1478" s="15" t="str">
        <f>IF(India_Data[[#This Row],[Column3]]&gt;5,"Weekend","weekday")</f>
        <v>weekday</v>
      </c>
    </row>
    <row r="1479" spans="1:33" x14ac:dyDescent="0.35">
      <c r="A1479" s="9">
        <v>1478</v>
      </c>
      <c r="B1479" s="7" t="s">
        <v>2667</v>
      </c>
      <c r="C1479" s="7" t="s">
        <v>26</v>
      </c>
      <c r="D1479" s="7" t="s">
        <v>2668</v>
      </c>
      <c r="E1479" s="7" t="s">
        <v>2669</v>
      </c>
      <c r="F1479" s="7" t="s">
        <v>110</v>
      </c>
      <c r="G1479" s="7" t="s">
        <v>74</v>
      </c>
      <c r="H1479" s="7" t="s">
        <v>179</v>
      </c>
      <c r="I1479" s="7" t="s">
        <v>32</v>
      </c>
      <c r="J1479" s="7" t="s">
        <v>180</v>
      </c>
      <c r="K1479" s="7" t="s">
        <v>1384</v>
      </c>
      <c r="L1479" s="7" t="s">
        <v>35</v>
      </c>
      <c r="M1479" s="7" t="s">
        <v>145</v>
      </c>
      <c r="N1479" s="7" t="s">
        <v>1385</v>
      </c>
      <c r="O1479" s="7">
        <v>115.68</v>
      </c>
      <c r="P1479" s="7">
        <v>2</v>
      </c>
      <c r="Q1479" s="7">
        <v>32.340000000000003</v>
      </c>
      <c r="R1479" s="7">
        <v>15.35</v>
      </c>
      <c r="S1479" s="7" t="s">
        <v>2337</v>
      </c>
      <c r="T1479" s="7">
        <v>491</v>
      </c>
      <c r="U1479" s="7" t="s">
        <v>350</v>
      </c>
      <c r="V1479" s="7" t="s">
        <v>362</v>
      </c>
      <c r="W1479" s="8" t="s">
        <v>58</v>
      </c>
      <c r="X1479" s="3">
        <v>45020</v>
      </c>
      <c r="Y1479" s="4" t="str">
        <f>TEXT(India_Data[[#This Row],[Order Date]],"YYYY")</f>
        <v>2023</v>
      </c>
      <c r="Z1479" s="4" t="str">
        <f>TEXT(India_Data[[#This Row],[Order Date]],"dddd")</f>
        <v>Tuesday</v>
      </c>
      <c r="AA1479" s="4" t="str">
        <f>TEXT(India_Data[[#This Row],[Order Date]],"MMMM")</f>
        <v>April</v>
      </c>
      <c r="AB1479" s="4">
        <v>45203</v>
      </c>
      <c r="AC1479" t="str">
        <f>IF(OR(India_Data[[#This Row],[Dayname]]="Sunday",India_Data[[#This Row],[Dayname]]="Saturday"),"Weekend","Weekday")</f>
        <v>Weekday</v>
      </c>
      <c r="AD1479">
        <f>WEEKDAY(India_Data[[#This Row],[Order Date]])</f>
        <v>3</v>
      </c>
      <c r="AE1479" t="str">
        <f>IF(OR(India_Data[[#This Row],[Column1]]=1,India_Data[[#This Row],[Column1]]=7),"Weekend","Weekday")</f>
        <v>Weekday</v>
      </c>
      <c r="AF1479" s="15">
        <f>WEEKDAY(India_Data[[#This Row],[Order Date]],2)</f>
        <v>2</v>
      </c>
      <c r="AG1479" s="15" t="str">
        <f>IF(India_Data[[#This Row],[Column3]]&gt;5,"Weekend","weekday")</f>
        <v>weekday</v>
      </c>
    </row>
    <row r="1480" spans="1:33" x14ac:dyDescent="0.35">
      <c r="A1480" s="9">
        <v>1479</v>
      </c>
      <c r="B1480" s="7" t="s">
        <v>2758</v>
      </c>
      <c r="C1480" s="7" t="s">
        <v>26</v>
      </c>
      <c r="D1480" s="7" t="s">
        <v>2759</v>
      </c>
      <c r="E1480" s="7" t="s">
        <v>2760</v>
      </c>
      <c r="F1480" s="7" t="s">
        <v>110</v>
      </c>
      <c r="G1480" s="7" t="s">
        <v>45</v>
      </c>
      <c r="H1480" s="7" t="s">
        <v>46</v>
      </c>
      <c r="I1480" s="7" t="s">
        <v>32</v>
      </c>
      <c r="J1480" s="7" t="s">
        <v>47</v>
      </c>
      <c r="K1480" s="7" t="s">
        <v>2777</v>
      </c>
      <c r="L1480" s="7" t="s">
        <v>35</v>
      </c>
      <c r="M1480" s="7" t="s">
        <v>91</v>
      </c>
      <c r="N1480" s="7" t="s">
        <v>2778</v>
      </c>
      <c r="O1480" s="7">
        <v>39</v>
      </c>
      <c r="P1480" s="7">
        <v>2</v>
      </c>
      <c r="Q1480" s="7">
        <v>12.06</v>
      </c>
      <c r="R1480" s="7">
        <v>6.82</v>
      </c>
      <c r="S1480" s="7" t="s">
        <v>2337</v>
      </c>
      <c r="T1480" s="7">
        <v>193</v>
      </c>
      <c r="U1480" s="7" t="s">
        <v>350</v>
      </c>
      <c r="V1480" s="7" t="s">
        <v>356</v>
      </c>
      <c r="W1480" s="8" t="s">
        <v>58</v>
      </c>
      <c r="X1480" s="3">
        <v>44746</v>
      </c>
      <c r="Y1480" s="4" t="str">
        <f>TEXT(India_Data[[#This Row],[Order Date]],"YYYY")</f>
        <v>2022</v>
      </c>
      <c r="Z1480" s="4" t="str">
        <f>TEXT(India_Data[[#This Row],[Order Date]],"dddd")</f>
        <v>Monday</v>
      </c>
      <c r="AA1480" s="4" t="str">
        <f>TEXT(India_Data[[#This Row],[Order Date]],"MMMM")</f>
        <v>July</v>
      </c>
      <c r="AB1480" s="4">
        <v>44899</v>
      </c>
      <c r="AC1480" t="str">
        <f>IF(OR(India_Data[[#This Row],[Dayname]]="Sunday",India_Data[[#This Row],[Dayname]]="Saturday"),"Weekend","Weekday")</f>
        <v>Weekday</v>
      </c>
      <c r="AD1480">
        <f>WEEKDAY(India_Data[[#This Row],[Order Date]])</f>
        <v>2</v>
      </c>
      <c r="AE1480" t="str">
        <f>IF(OR(India_Data[[#This Row],[Column1]]=1,India_Data[[#This Row],[Column1]]=7),"Weekend","Weekday")</f>
        <v>Weekday</v>
      </c>
      <c r="AF1480" s="15">
        <f>WEEKDAY(India_Data[[#This Row],[Order Date]],2)</f>
        <v>1</v>
      </c>
      <c r="AG1480" s="15" t="str">
        <f>IF(India_Data[[#This Row],[Column3]]&gt;5,"Weekend","weekday")</f>
        <v>weekday</v>
      </c>
    </row>
    <row r="1481" spans="1:33" x14ac:dyDescent="0.35">
      <c r="A1481" s="9">
        <v>1480</v>
      </c>
      <c r="B1481" s="7" t="s">
        <v>2758</v>
      </c>
      <c r="C1481" s="7" t="s">
        <v>26</v>
      </c>
      <c r="D1481" s="7" t="s">
        <v>2759</v>
      </c>
      <c r="E1481" s="7" t="s">
        <v>2760</v>
      </c>
      <c r="F1481" s="7" t="s">
        <v>110</v>
      </c>
      <c r="G1481" s="7" t="s">
        <v>45</v>
      </c>
      <c r="H1481" s="7" t="s">
        <v>46</v>
      </c>
      <c r="I1481" s="7" t="s">
        <v>32</v>
      </c>
      <c r="J1481" s="7" t="s">
        <v>47</v>
      </c>
      <c r="K1481" s="7" t="s">
        <v>2784</v>
      </c>
      <c r="L1481" s="7" t="s">
        <v>35</v>
      </c>
      <c r="M1481" s="7" t="s">
        <v>91</v>
      </c>
      <c r="N1481" s="7" t="s">
        <v>2785</v>
      </c>
      <c r="O1481" s="7">
        <v>33.36</v>
      </c>
      <c r="P1481" s="7">
        <v>2</v>
      </c>
      <c r="Q1481" s="7">
        <v>13.98</v>
      </c>
      <c r="R1481" s="7">
        <v>5.07</v>
      </c>
      <c r="S1481" s="7" t="s">
        <v>2337</v>
      </c>
      <c r="T1481" s="7">
        <v>189</v>
      </c>
      <c r="U1481" s="7" t="s">
        <v>350</v>
      </c>
      <c r="V1481" s="7" t="s">
        <v>375</v>
      </c>
      <c r="W1481" s="8" t="s">
        <v>58</v>
      </c>
      <c r="X1481" s="3">
        <v>45290</v>
      </c>
      <c r="Y1481" s="4" t="str">
        <f>TEXT(India_Data[[#This Row],[Order Date]],"YYYY")</f>
        <v>2023</v>
      </c>
      <c r="Z1481" s="4" t="str">
        <f>TEXT(India_Data[[#This Row],[Order Date]],"dddd")</f>
        <v>Saturday</v>
      </c>
      <c r="AA1481" s="4" t="str">
        <f>TEXT(India_Data[[#This Row],[Order Date]],"MMMM")</f>
        <v>December</v>
      </c>
      <c r="AB1481" s="4">
        <v>45383</v>
      </c>
      <c r="AC1481" t="str">
        <f>IF(OR(India_Data[[#This Row],[Dayname]]="Sunday",India_Data[[#This Row],[Dayname]]="Saturday"),"Weekend","Weekday")</f>
        <v>Weekend</v>
      </c>
      <c r="AD1481">
        <f>WEEKDAY(India_Data[[#This Row],[Order Date]])</f>
        <v>7</v>
      </c>
      <c r="AE1481" t="str">
        <f>IF(OR(India_Data[[#This Row],[Column1]]=1,India_Data[[#This Row],[Column1]]=7),"Weekend","Weekday")</f>
        <v>Weekend</v>
      </c>
      <c r="AF1481" s="15">
        <f>WEEKDAY(India_Data[[#This Row],[Order Date]],2)</f>
        <v>6</v>
      </c>
      <c r="AG1481" s="15" t="str">
        <f>IF(India_Data[[#This Row],[Column3]]&gt;5,"Weekend","weekday")</f>
        <v>Weekend</v>
      </c>
    </row>
    <row r="1482" spans="1:33" x14ac:dyDescent="0.35">
      <c r="A1482" s="9">
        <v>1481</v>
      </c>
      <c r="B1482" s="7" t="s">
        <v>2685</v>
      </c>
      <c r="C1482" s="7" t="s">
        <v>26</v>
      </c>
      <c r="D1482" s="7" t="s">
        <v>2686</v>
      </c>
      <c r="E1482" s="7" t="s">
        <v>2687</v>
      </c>
      <c r="F1482" s="7" t="s">
        <v>29</v>
      </c>
      <c r="G1482" s="7" t="s">
        <v>123</v>
      </c>
      <c r="H1482" s="7" t="s">
        <v>124</v>
      </c>
      <c r="I1482" s="7" t="s">
        <v>32</v>
      </c>
      <c r="J1482" s="7" t="s">
        <v>47</v>
      </c>
      <c r="K1482" s="7" t="s">
        <v>2786</v>
      </c>
      <c r="L1482" s="7" t="s">
        <v>35</v>
      </c>
      <c r="M1482" s="7" t="s">
        <v>275</v>
      </c>
      <c r="N1482" s="7" t="s">
        <v>2787</v>
      </c>
      <c r="O1482" s="7">
        <v>126.27</v>
      </c>
      <c r="P1482" s="7">
        <v>3</v>
      </c>
      <c r="Q1482" s="7">
        <v>56.79</v>
      </c>
      <c r="R1482" s="7">
        <v>15.87</v>
      </c>
      <c r="S1482" s="7" t="s">
        <v>2337</v>
      </c>
      <c r="T1482" s="7">
        <v>116</v>
      </c>
      <c r="U1482" s="7" t="s">
        <v>350</v>
      </c>
      <c r="V1482" s="7" t="s">
        <v>356</v>
      </c>
      <c r="W1482" s="8" t="s">
        <v>58</v>
      </c>
      <c r="X1482" s="3">
        <v>44814</v>
      </c>
      <c r="Y1482" s="4" t="str">
        <f>TEXT(India_Data[[#This Row],[Order Date]],"YYYY")</f>
        <v>2022</v>
      </c>
      <c r="Z1482" s="4" t="str">
        <f>TEXT(India_Data[[#This Row],[Order Date]],"dddd")</f>
        <v>Saturday</v>
      </c>
      <c r="AA1482" s="4" t="str">
        <f>TEXT(India_Data[[#This Row],[Order Date]],"MMMM")</f>
        <v>September</v>
      </c>
      <c r="AB1482" s="4">
        <v>44848</v>
      </c>
      <c r="AC1482" t="str">
        <f>IF(OR(India_Data[[#This Row],[Dayname]]="Sunday",India_Data[[#This Row],[Dayname]]="Saturday"),"Weekend","Weekday")</f>
        <v>Weekend</v>
      </c>
      <c r="AD1482">
        <f>WEEKDAY(India_Data[[#This Row],[Order Date]])</f>
        <v>7</v>
      </c>
      <c r="AE1482" t="str">
        <f>IF(OR(India_Data[[#This Row],[Column1]]=1,India_Data[[#This Row],[Column1]]=7),"Weekend","Weekday")</f>
        <v>Weekend</v>
      </c>
      <c r="AF1482" s="15">
        <f>WEEKDAY(India_Data[[#This Row],[Order Date]],2)</f>
        <v>6</v>
      </c>
      <c r="AG1482" s="15" t="str">
        <f>IF(India_Data[[#This Row],[Column3]]&gt;5,"Weekend","weekday")</f>
        <v>Weekend</v>
      </c>
    </row>
    <row r="1483" spans="1:33" x14ac:dyDescent="0.35">
      <c r="A1483" s="9">
        <v>1482</v>
      </c>
      <c r="B1483" s="7" t="s">
        <v>2718</v>
      </c>
      <c r="C1483" s="7" t="s">
        <v>26</v>
      </c>
      <c r="D1483" s="7" t="s">
        <v>2719</v>
      </c>
      <c r="E1483" s="7" t="s">
        <v>2720</v>
      </c>
      <c r="F1483" s="7" t="s">
        <v>29</v>
      </c>
      <c r="G1483" s="7" t="s">
        <v>218</v>
      </c>
      <c r="H1483" s="7" t="s">
        <v>165</v>
      </c>
      <c r="I1483" s="7" t="s">
        <v>32</v>
      </c>
      <c r="J1483" s="7" t="s">
        <v>47</v>
      </c>
      <c r="K1483" s="7" t="s">
        <v>1456</v>
      </c>
      <c r="L1483" s="7" t="s">
        <v>35</v>
      </c>
      <c r="M1483" s="7" t="s">
        <v>105</v>
      </c>
      <c r="N1483" s="7" t="s">
        <v>1457</v>
      </c>
      <c r="O1483" s="7">
        <v>26.94</v>
      </c>
      <c r="P1483" s="7">
        <v>2</v>
      </c>
      <c r="Q1483" s="7">
        <v>1.86</v>
      </c>
      <c r="R1483" s="7">
        <v>2.95</v>
      </c>
      <c r="S1483" s="7" t="s">
        <v>2337</v>
      </c>
      <c r="T1483" s="7">
        <v>529</v>
      </c>
      <c r="U1483" s="7" t="s">
        <v>350</v>
      </c>
      <c r="V1483" s="7" t="s">
        <v>351</v>
      </c>
      <c r="W1483" s="8" t="s">
        <v>41</v>
      </c>
      <c r="X1483" s="3">
        <v>45527</v>
      </c>
      <c r="Y1483" s="4" t="str">
        <f>TEXT(India_Data[[#This Row],[Order Date]],"YYYY")</f>
        <v>2024</v>
      </c>
      <c r="Z1483" s="4" t="str">
        <f>TEXT(India_Data[[#This Row],[Order Date]],"dddd")</f>
        <v>Friday</v>
      </c>
      <c r="AA1483" s="4" t="str">
        <f>TEXT(India_Data[[#This Row],[Order Date]],"MMMM")</f>
        <v>August</v>
      </c>
      <c r="AB1483" s="4">
        <v>45532</v>
      </c>
      <c r="AC1483" t="str">
        <f>IF(OR(India_Data[[#This Row],[Dayname]]="Sunday",India_Data[[#This Row],[Dayname]]="Saturday"),"Weekend","Weekday")</f>
        <v>Weekday</v>
      </c>
      <c r="AD1483">
        <f>WEEKDAY(India_Data[[#This Row],[Order Date]])</f>
        <v>6</v>
      </c>
      <c r="AE1483" t="str">
        <f>IF(OR(India_Data[[#This Row],[Column1]]=1,India_Data[[#This Row],[Column1]]=7),"Weekend","Weekday")</f>
        <v>Weekday</v>
      </c>
      <c r="AF1483" s="15">
        <f>WEEKDAY(India_Data[[#This Row],[Order Date]],2)</f>
        <v>5</v>
      </c>
      <c r="AG1483" s="15" t="str">
        <f>IF(India_Data[[#This Row],[Column3]]&gt;5,"Weekend","weekday")</f>
        <v>weekday</v>
      </c>
    </row>
    <row r="1484" spans="1:33" x14ac:dyDescent="0.35">
      <c r="A1484" s="9">
        <v>1483</v>
      </c>
      <c r="B1484" s="7" t="s">
        <v>2716</v>
      </c>
      <c r="C1484" s="7" t="s">
        <v>26</v>
      </c>
      <c r="D1484" s="7" t="s">
        <v>2244</v>
      </c>
      <c r="E1484" s="7" t="s">
        <v>2245</v>
      </c>
      <c r="F1484" s="7" t="s">
        <v>29</v>
      </c>
      <c r="G1484" s="7" t="s">
        <v>291</v>
      </c>
      <c r="H1484" s="7" t="s">
        <v>63</v>
      </c>
      <c r="I1484" s="7" t="s">
        <v>32</v>
      </c>
      <c r="J1484" s="7" t="s">
        <v>54</v>
      </c>
      <c r="K1484" s="7" t="s">
        <v>444</v>
      </c>
      <c r="L1484" s="7" t="s">
        <v>35</v>
      </c>
      <c r="M1484" s="7" t="s">
        <v>76</v>
      </c>
      <c r="N1484" s="7" t="s">
        <v>445</v>
      </c>
      <c r="O1484" s="7">
        <v>50.46</v>
      </c>
      <c r="P1484" s="7">
        <v>2</v>
      </c>
      <c r="Q1484" s="7">
        <v>-15.18</v>
      </c>
      <c r="R1484" s="7">
        <v>5.15</v>
      </c>
      <c r="S1484" s="7" t="s">
        <v>2337</v>
      </c>
      <c r="T1484" s="7">
        <v>126</v>
      </c>
      <c r="U1484" s="7" t="s">
        <v>350</v>
      </c>
      <c r="V1484" s="7" t="s">
        <v>375</v>
      </c>
      <c r="W1484" s="8" t="s">
        <v>41</v>
      </c>
      <c r="X1484" s="3">
        <v>44479</v>
      </c>
      <c r="Y1484" s="4" t="str">
        <f>TEXT(India_Data[[#This Row],[Order Date]],"YYYY")</f>
        <v>2021</v>
      </c>
      <c r="Z1484" s="4" t="str">
        <f>TEXT(India_Data[[#This Row],[Order Date]],"dddd")</f>
        <v>Sunday</v>
      </c>
      <c r="AA1484" s="4" t="str">
        <f>TEXT(India_Data[[#This Row],[Order Date]],"MMMM")</f>
        <v>October</v>
      </c>
      <c r="AB1484" s="4">
        <v>44485</v>
      </c>
      <c r="AC1484" t="str">
        <f>IF(OR(India_Data[[#This Row],[Dayname]]="Sunday",India_Data[[#This Row],[Dayname]]="Saturday"),"Weekend","Weekday")</f>
        <v>Weekend</v>
      </c>
      <c r="AD1484">
        <f>WEEKDAY(India_Data[[#This Row],[Order Date]])</f>
        <v>1</v>
      </c>
      <c r="AE1484" t="str">
        <f>IF(OR(India_Data[[#This Row],[Column1]]=1,India_Data[[#This Row],[Column1]]=7),"Weekend","Weekday")</f>
        <v>Weekend</v>
      </c>
      <c r="AF1484" s="15">
        <f>WEEKDAY(India_Data[[#This Row],[Order Date]],2)</f>
        <v>7</v>
      </c>
      <c r="AG1484" s="15" t="str">
        <f>IF(India_Data[[#This Row],[Column3]]&gt;5,"Weekend","weekday")</f>
        <v>Weekend</v>
      </c>
    </row>
    <row r="1485" spans="1:33" x14ac:dyDescent="0.35">
      <c r="A1485" s="9">
        <v>1484</v>
      </c>
      <c r="B1485" s="7" t="s">
        <v>2747</v>
      </c>
      <c r="C1485" s="7" t="s">
        <v>26</v>
      </c>
      <c r="D1485" s="7" t="s">
        <v>1706</v>
      </c>
      <c r="E1485" s="7" t="s">
        <v>1707</v>
      </c>
      <c r="F1485" s="7" t="s">
        <v>29</v>
      </c>
      <c r="G1485" s="7" t="s">
        <v>142</v>
      </c>
      <c r="H1485" s="7" t="s">
        <v>143</v>
      </c>
      <c r="I1485" s="7" t="s">
        <v>32</v>
      </c>
      <c r="J1485" s="7" t="s">
        <v>33</v>
      </c>
      <c r="K1485" s="7" t="s">
        <v>1249</v>
      </c>
      <c r="L1485" s="7" t="s">
        <v>35</v>
      </c>
      <c r="M1485" s="7" t="s">
        <v>159</v>
      </c>
      <c r="N1485" s="7" t="s">
        <v>1250</v>
      </c>
      <c r="O1485" s="7">
        <v>137.07</v>
      </c>
      <c r="P1485" s="7">
        <v>3</v>
      </c>
      <c r="Q1485" s="7">
        <v>56.16</v>
      </c>
      <c r="R1485" s="7">
        <v>14.04</v>
      </c>
      <c r="S1485" s="7" t="s">
        <v>2337</v>
      </c>
      <c r="T1485" s="7">
        <v>457</v>
      </c>
      <c r="U1485" s="7" t="s">
        <v>350</v>
      </c>
      <c r="V1485" s="7" t="s">
        <v>375</v>
      </c>
      <c r="W1485" s="8" t="s">
        <v>41</v>
      </c>
      <c r="X1485" s="3">
        <v>44870</v>
      </c>
      <c r="Y1485" s="4" t="str">
        <f>TEXT(India_Data[[#This Row],[Order Date]],"YYYY")</f>
        <v>2022</v>
      </c>
      <c r="Z1485" s="4" t="str">
        <f>TEXT(India_Data[[#This Row],[Order Date]],"dddd")</f>
        <v>Saturday</v>
      </c>
      <c r="AA1485" s="4" t="str">
        <f>TEXT(India_Data[[#This Row],[Order Date]],"MMMM")</f>
        <v>November</v>
      </c>
      <c r="AB1485" s="4">
        <v>44696</v>
      </c>
      <c r="AC1485" t="str">
        <f>IF(OR(India_Data[[#This Row],[Dayname]]="Sunday",India_Data[[#This Row],[Dayname]]="Saturday"),"Weekend","Weekday")</f>
        <v>Weekend</v>
      </c>
      <c r="AD1485">
        <f>WEEKDAY(India_Data[[#This Row],[Order Date]])</f>
        <v>7</v>
      </c>
      <c r="AE1485" t="str">
        <f>IF(OR(India_Data[[#This Row],[Column1]]=1,India_Data[[#This Row],[Column1]]=7),"Weekend","Weekday")</f>
        <v>Weekend</v>
      </c>
      <c r="AF1485" s="15">
        <f>WEEKDAY(India_Data[[#This Row],[Order Date]],2)</f>
        <v>6</v>
      </c>
      <c r="AG1485" s="15" t="str">
        <f>IF(India_Data[[#This Row],[Column3]]&gt;5,"Weekend","weekday")</f>
        <v>Weekend</v>
      </c>
    </row>
    <row r="1486" spans="1:33" x14ac:dyDescent="0.35">
      <c r="A1486" s="9">
        <v>1485</v>
      </c>
      <c r="B1486" s="7" t="s">
        <v>2685</v>
      </c>
      <c r="C1486" s="7" t="s">
        <v>26</v>
      </c>
      <c r="D1486" s="7" t="s">
        <v>2686</v>
      </c>
      <c r="E1486" s="7" t="s">
        <v>2687</v>
      </c>
      <c r="F1486" s="7" t="s">
        <v>29</v>
      </c>
      <c r="G1486" s="7" t="s">
        <v>123</v>
      </c>
      <c r="H1486" s="7" t="s">
        <v>124</v>
      </c>
      <c r="I1486" s="7" t="s">
        <v>32</v>
      </c>
      <c r="J1486" s="7" t="s">
        <v>47</v>
      </c>
      <c r="K1486" s="7" t="s">
        <v>2788</v>
      </c>
      <c r="L1486" s="7" t="s">
        <v>35</v>
      </c>
      <c r="M1486" s="7" t="s">
        <v>159</v>
      </c>
      <c r="N1486" s="7" t="s">
        <v>2789</v>
      </c>
      <c r="O1486" s="7">
        <v>51.66</v>
      </c>
      <c r="P1486" s="7">
        <v>2</v>
      </c>
      <c r="Q1486" s="7">
        <v>17.52</v>
      </c>
      <c r="R1486" s="7">
        <v>8.5299999999999994</v>
      </c>
      <c r="S1486" s="7" t="s">
        <v>2337</v>
      </c>
      <c r="T1486" s="7">
        <v>554</v>
      </c>
      <c r="U1486" s="7" t="s">
        <v>350</v>
      </c>
      <c r="V1486" s="7" t="s">
        <v>351</v>
      </c>
      <c r="W1486" s="8" t="s">
        <v>41</v>
      </c>
      <c r="X1486" s="3">
        <v>44430</v>
      </c>
      <c r="Y1486" s="4" t="str">
        <f>TEXT(India_Data[[#This Row],[Order Date]],"YYYY")</f>
        <v>2021</v>
      </c>
      <c r="Z1486" s="4" t="str">
        <f>TEXT(India_Data[[#This Row],[Order Date]],"dddd")</f>
        <v>Sunday</v>
      </c>
      <c r="AA1486" s="4" t="str">
        <f>TEXT(India_Data[[#This Row],[Order Date]],"MMMM")</f>
        <v>August</v>
      </c>
      <c r="AB1486" s="4">
        <v>44436</v>
      </c>
      <c r="AC1486" t="str">
        <f>IF(OR(India_Data[[#This Row],[Dayname]]="Sunday",India_Data[[#This Row],[Dayname]]="Saturday"),"Weekend","Weekday")</f>
        <v>Weekend</v>
      </c>
      <c r="AD1486">
        <f>WEEKDAY(India_Data[[#This Row],[Order Date]])</f>
        <v>1</v>
      </c>
      <c r="AE1486" t="str">
        <f>IF(OR(India_Data[[#This Row],[Column1]]=1,India_Data[[#This Row],[Column1]]=7),"Weekend","Weekday")</f>
        <v>Weekend</v>
      </c>
      <c r="AF1486" s="15">
        <f>WEEKDAY(India_Data[[#This Row],[Order Date]],2)</f>
        <v>7</v>
      </c>
      <c r="AG1486" s="15" t="str">
        <f>IF(India_Data[[#This Row],[Column3]]&gt;5,"Weekend","weekday")</f>
        <v>Weekend</v>
      </c>
    </row>
    <row r="1487" spans="1:33" x14ac:dyDescent="0.35">
      <c r="A1487" s="9">
        <v>1486</v>
      </c>
      <c r="B1487" s="7" t="s">
        <v>2685</v>
      </c>
      <c r="C1487" s="7" t="s">
        <v>26</v>
      </c>
      <c r="D1487" s="7" t="s">
        <v>2686</v>
      </c>
      <c r="E1487" s="7" t="s">
        <v>2687</v>
      </c>
      <c r="F1487" s="7" t="s">
        <v>29</v>
      </c>
      <c r="G1487" s="7" t="s">
        <v>123</v>
      </c>
      <c r="H1487" s="7" t="s">
        <v>124</v>
      </c>
      <c r="I1487" s="7" t="s">
        <v>32</v>
      </c>
      <c r="J1487" s="7" t="s">
        <v>47</v>
      </c>
      <c r="K1487" s="7" t="s">
        <v>960</v>
      </c>
      <c r="L1487" s="7" t="s">
        <v>35</v>
      </c>
      <c r="M1487" s="7" t="s">
        <v>159</v>
      </c>
      <c r="N1487" s="7" t="s">
        <v>961</v>
      </c>
      <c r="O1487" s="7">
        <v>28.95</v>
      </c>
      <c r="P1487" s="7">
        <v>1</v>
      </c>
      <c r="Q1487" s="7">
        <v>0.56999999999999995</v>
      </c>
      <c r="R1487" s="7">
        <v>4.2300000000000004</v>
      </c>
      <c r="S1487" s="7" t="s">
        <v>2337</v>
      </c>
      <c r="T1487" s="7">
        <v>589</v>
      </c>
      <c r="U1487" s="7" t="s">
        <v>350</v>
      </c>
      <c r="V1487" s="7" t="s">
        <v>356</v>
      </c>
      <c r="W1487" s="8" t="s">
        <v>58</v>
      </c>
      <c r="X1487" s="3">
        <v>45062</v>
      </c>
      <c r="Y1487" s="4" t="str">
        <f>TEXT(India_Data[[#This Row],[Order Date]],"YYYY")</f>
        <v>2023</v>
      </c>
      <c r="Z1487" s="4" t="str">
        <f>TEXT(India_Data[[#This Row],[Order Date]],"dddd")</f>
        <v>Tuesday</v>
      </c>
      <c r="AA1487" s="4" t="str">
        <f>TEXT(India_Data[[#This Row],[Order Date]],"MMMM")</f>
        <v>May</v>
      </c>
      <c r="AB1487" s="4">
        <v>45068</v>
      </c>
      <c r="AC1487" t="str">
        <f>IF(OR(India_Data[[#This Row],[Dayname]]="Sunday",India_Data[[#This Row],[Dayname]]="Saturday"),"Weekend","Weekday")</f>
        <v>Weekday</v>
      </c>
      <c r="AD1487">
        <f>WEEKDAY(India_Data[[#This Row],[Order Date]])</f>
        <v>3</v>
      </c>
      <c r="AE1487" t="str">
        <f>IF(OR(India_Data[[#This Row],[Column1]]=1,India_Data[[#This Row],[Column1]]=7),"Weekend","Weekday")</f>
        <v>Weekday</v>
      </c>
      <c r="AF1487" s="15">
        <f>WEEKDAY(India_Data[[#This Row],[Order Date]],2)</f>
        <v>2</v>
      </c>
      <c r="AG1487" s="15" t="str">
        <f>IF(India_Data[[#This Row],[Column3]]&gt;5,"Weekend","weekday")</f>
        <v>weekday</v>
      </c>
    </row>
    <row r="1488" spans="1:33" x14ac:dyDescent="0.35">
      <c r="A1488" s="9">
        <v>1487</v>
      </c>
      <c r="B1488" s="7" t="s">
        <v>2748</v>
      </c>
      <c r="C1488" s="7" t="s">
        <v>26</v>
      </c>
      <c r="D1488" s="7" t="s">
        <v>2749</v>
      </c>
      <c r="E1488" s="7" t="s">
        <v>2750</v>
      </c>
      <c r="F1488" s="7" t="s">
        <v>29</v>
      </c>
      <c r="G1488" s="7" t="s">
        <v>813</v>
      </c>
      <c r="H1488" s="7" t="s">
        <v>46</v>
      </c>
      <c r="I1488" s="7" t="s">
        <v>32</v>
      </c>
      <c r="J1488" s="7" t="s">
        <v>47</v>
      </c>
      <c r="K1488" s="7" t="s">
        <v>1044</v>
      </c>
      <c r="L1488" s="7" t="s">
        <v>35</v>
      </c>
      <c r="M1488" s="7" t="s">
        <v>145</v>
      </c>
      <c r="N1488" s="7" t="s">
        <v>496</v>
      </c>
      <c r="O1488" s="7">
        <v>383.76</v>
      </c>
      <c r="P1488" s="7">
        <v>3</v>
      </c>
      <c r="Q1488" s="7">
        <v>22.95</v>
      </c>
      <c r="R1488" s="7">
        <v>61.6</v>
      </c>
      <c r="S1488" s="7" t="s">
        <v>2337</v>
      </c>
      <c r="T1488" s="7">
        <v>178</v>
      </c>
      <c r="U1488" s="7" t="s">
        <v>350</v>
      </c>
      <c r="V1488" s="7" t="s">
        <v>351</v>
      </c>
      <c r="W1488" s="8" t="s">
        <v>41</v>
      </c>
      <c r="X1488" s="3">
        <v>44459</v>
      </c>
      <c r="Y1488" s="4" t="str">
        <f>TEXT(India_Data[[#This Row],[Order Date]],"YYYY")</f>
        <v>2021</v>
      </c>
      <c r="Z1488" s="4" t="str">
        <f>TEXT(India_Data[[#This Row],[Order Date]],"dddd")</f>
        <v>Monday</v>
      </c>
      <c r="AA1488" s="4" t="str">
        <f>TEXT(India_Data[[#This Row],[Order Date]],"MMMM")</f>
        <v>September</v>
      </c>
      <c r="AB1488" s="4">
        <v>44463</v>
      </c>
      <c r="AC1488" t="str">
        <f>IF(OR(India_Data[[#This Row],[Dayname]]="Sunday",India_Data[[#This Row],[Dayname]]="Saturday"),"Weekend","Weekday")</f>
        <v>Weekday</v>
      </c>
      <c r="AD1488">
        <f>WEEKDAY(India_Data[[#This Row],[Order Date]])</f>
        <v>2</v>
      </c>
      <c r="AE1488" t="str">
        <f>IF(OR(India_Data[[#This Row],[Column1]]=1,India_Data[[#This Row],[Column1]]=7),"Weekend","Weekday")</f>
        <v>Weekday</v>
      </c>
      <c r="AF1488" s="15">
        <f>WEEKDAY(India_Data[[#This Row],[Order Date]],2)</f>
        <v>1</v>
      </c>
      <c r="AG1488" s="15" t="str">
        <f>IF(India_Data[[#This Row],[Column3]]&gt;5,"Weekend","weekday")</f>
        <v>weekday</v>
      </c>
    </row>
    <row r="1489" spans="1:33" x14ac:dyDescent="0.35">
      <c r="A1489" s="9">
        <v>1488</v>
      </c>
      <c r="B1489" s="7" t="s">
        <v>2875</v>
      </c>
      <c r="C1489" s="7" t="s">
        <v>26</v>
      </c>
      <c r="D1489" s="7" t="s">
        <v>2876</v>
      </c>
      <c r="E1489" s="7" t="s">
        <v>2877</v>
      </c>
      <c r="F1489" s="7" t="s">
        <v>29</v>
      </c>
      <c r="G1489" s="7" t="s">
        <v>2413</v>
      </c>
      <c r="H1489" s="7" t="s">
        <v>2414</v>
      </c>
      <c r="I1489" s="7" t="s">
        <v>32</v>
      </c>
      <c r="J1489" s="7" t="s">
        <v>180</v>
      </c>
      <c r="K1489" s="7" t="s">
        <v>2911</v>
      </c>
      <c r="L1489" s="7" t="s">
        <v>35</v>
      </c>
      <c r="M1489" s="7" t="s">
        <v>105</v>
      </c>
      <c r="N1489" s="7" t="s">
        <v>2912</v>
      </c>
      <c r="O1489" s="7">
        <v>111.84</v>
      </c>
      <c r="P1489" s="7">
        <v>4</v>
      </c>
      <c r="Q1489" s="7">
        <v>3.24</v>
      </c>
      <c r="R1489" s="7">
        <v>14.51</v>
      </c>
      <c r="S1489" s="7" t="s">
        <v>2809</v>
      </c>
      <c r="T1489" s="7">
        <v>7</v>
      </c>
      <c r="U1489" s="7" t="s">
        <v>350</v>
      </c>
      <c r="V1489" s="7" t="s">
        <v>362</v>
      </c>
      <c r="W1489" s="8" t="s">
        <v>58</v>
      </c>
      <c r="X1489" s="3">
        <v>45635</v>
      </c>
      <c r="Y1489" s="4" t="str">
        <f>TEXT(India_Data[[#This Row],[Order Date]],"YYYY")</f>
        <v>2024</v>
      </c>
      <c r="Z1489" s="4" t="str">
        <f>TEXT(India_Data[[#This Row],[Order Date]],"dddd")</f>
        <v>Monday</v>
      </c>
      <c r="AA1489" s="4" t="str">
        <f>TEXT(India_Data[[#This Row],[Order Date]],"MMMM")</f>
        <v>December</v>
      </c>
      <c r="AB1489" s="4">
        <v>45551</v>
      </c>
      <c r="AC1489" t="str">
        <f>IF(OR(India_Data[[#This Row],[Dayname]]="Sunday",India_Data[[#This Row],[Dayname]]="Saturday"),"Weekend","Weekday")</f>
        <v>Weekday</v>
      </c>
      <c r="AD1489">
        <f>WEEKDAY(India_Data[[#This Row],[Order Date]])</f>
        <v>2</v>
      </c>
      <c r="AE1489" t="str">
        <f>IF(OR(India_Data[[#This Row],[Column1]]=1,India_Data[[#This Row],[Column1]]=7),"Weekend","Weekday")</f>
        <v>Weekday</v>
      </c>
      <c r="AF1489" s="15">
        <f>WEEKDAY(India_Data[[#This Row],[Order Date]],2)</f>
        <v>1</v>
      </c>
      <c r="AG1489" s="15" t="str">
        <f>IF(India_Data[[#This Row],[Column3]]&gt;5,"Weekend","weekday")</f>
        <v>weekday</v>
      </c>
    </row>
    <row r="1490" spans="1:33" x14ac:dyDescent="0.35">
      <c r="A1490" s="9">
        <v>1489</v>
      </c>
      <c r="B1490" s="7" t="s">
        <v>2878</v>
      </c>
      <c r="C1490" s="7" t="s">
        <v>26</v>
      </c>
      <c r="D1490" s="7" t="s">
        <v>2879</v>
      </c>
      <c r="E1490" s="7" t="s">
        <v>2880</v>
      </c>
      <c r="F1490" s="7" t="s">
        <v>29</v>
      </c>
      <c r="G1490" s="7" t="s">
        <v>756</v>
      </c>
      <c r="H1490" s="7" t="s">
        <v>757</v>
      </c>
      <c r="I1490" s="7" t="s">
        <v>32</v>
      </c>
      <c r="J1490" s="7" t="s">
        <v>180</v>
      </c>
      <c r="K1490" s="7" t="s">
        <v>2341</v>
      </c>
      <c r="L1490" s="7" t="s">
        <v>35</v>
      </c>
      <c r="M1490" s="7" t="s">
        <v>84</v>
      </c>
      <c r="N1490" s="7" t="s">
        <v>2342</v>
      </c>
      <c r="O1490" s="7">
        <v>56.85</v>
      </c>
      <c r="P1490" s="7">
        <v>5</v>
      </c>
      <c r="Q1490" s="7">
        <v>28.35</v>
      </c>
      <c r="R1490" s="7">
        <v>6.66</v>
      </c>
      <c r="S1490" s="7" t="s">
        <v>2809</v>
      </c>
      <c r="T1490" s="7">
        <v>410</v>
      </c>
      <c r="U1490" s="7" t="s">
        <v>350</v>
      </c>
      <c r="V1490" s="7" t="s">
        <v>375</v>
      </c>
      <c r="W1490" s="8" t="s">
        <v>58</v>
      </c>
      <c r="X1490" s="3">
        <v>45532</v>
      </c>
      <c r="Y1490" s="4" t="str">
        <f>TEXT(India_Data[[#This Row],[Order Date]],"YYYY")</f>
        <v>2024</v>
      </c>
      <c r="Z1490" s="4" t="str">
        <f>TEXT(India_Data[[#This Row],[Order Date]],"dddd")</f>
        <v>Wednesday</v>
      </c>
      <c r="AA1490" s="4" t="str">
        <f>TEXT(India_Data[[#This Row],[Order Date]],"MMMM")</f>
        <v>August</v>
      </c>
      <c r="AB1490" s="4">
        <v>45300</v>
      </c>
      <c r="AC1490" t="str">
        <f>IF(OR(India_Data[[#This Row],[Dayname]]="Sunday",India_Data[[#This Row],[Dayname]]="Saturday"),"Weekend","Weekday")</f>
        <v>Weekday</v>
      </c>
      <c r="AD1490">
        <f>WEEKDAY(India_Data[[#This Row],[Order Date]])</f>
        <v>4</v>
      </c>
      <c r="AE1490" t="str">
        <f>IF(OR(India_Data[[#This Row],[Column1]]=1,India_Data[[#This Row],[Column1]]=7),"Weekend","Weekday")</f>
        <v>Weekday</v>
      </c>
      <c r="AF1490" s="15">
        <f>WEEKDAY(India_Data[[#This Row],[Order Date]],2)</f>
        <v>3</v>
      </c>
      <c r="AG1490" s="15" t="str">
        <f>IF(India_Data[[#This Row],[Column3]]&gt;5,"Weekend","weekday")</f>
        <v>weekday</v>
      </c>
    </row>
    <row r="1491" spans="1:33" x14ac:dyDescent="0.35">
      <c r="A1491" s="9">
        <v>1490</v>
      </c>
      <c r="B1491" s="7" t="s">
        <v>2913</v>
      </c>
      <c r="C1491" s="7" t="s">
        <v>26</v>
      </c>
      <c r="D1491" s="7" t="s">
        <v>2468</v>
      </c>
      <c r="E1491" s="7" t="s">
        <v>2469</v>
      </c>
      <c r="F1491" s="7" t="s">
        <v>29</v>
      </c>
      <c r="G1491" s="7" t="s">
        <v>702</v>
      </c>
      <c r="H1491" s="7" t="s">
        <v>252</v>
      </c>
      <c r="I1491" s="7" t="s">
        <v>32</v>
      </c>
      <c r="J1491" s="7" t="s">
        <v>47</v>
      </c>
      <c r="K1491" s="7" t="s">
        <v>2914</v>
      </c>
      <c r="L1491" s="7" t="s">
        <v>35</v>
      </c>
      <c r="M1491" s="7" t="s">
        <v>159</v>
      </c>
      <c r="N1491" s="7" t="s">
        <v>2915</v>
      </c>
      <c r="O1491" s="7">
        <v>342.51</v>
      </c>
      <c r="P1491" s="7">
        <v>7</v>
      </c>
      <c r="Q1491" s="7">
        <v>54.6</v>
      </c>
      <c r="R1491" s="7">
        <v>13.22</v>
      </c>
      <c r="S1491" s="7" t="s">
        <v>2809</v>
      </c>
      <c r="T1491" s="7">
        <v>682</v>
      </c>
      <c r="U1491" s="7" t="s">
        <v>350</v>
      </c>
      <c r="V1491" s="7" t="s">
        <v>362</v>
      </c>
      <c r="W1491" s="8" t="s">
        <v>41</v>
      </c>
      <c r="X1491" s="3">
        <v>44830</v>
      </c>
      <c r="Y1491" s="4" t="str">
        <f>TEXT(India_Data[[#This Row],[Order Date]],"YYYY")</f>
        <v>2022</v>
      </c>
      <c r="Z1491" s="4" t="str">
        <f>TEXT(India_Data[[#This Row],[Order Date]],"dddd")</f>
        <v>Monday</v>
      </c>
      <c r="AA1491" s="4" t="str">
        <f>TEXT(India_Data[[#This Row],[Order Date]],"MMMM")</f>
        <v>September</v>
      </c>
      <c r="AB1491" s="4">
        <v>44834</v>
      </c>
      <c r="AC1491" t="str">
        <f>IF(OR(India_Data[[#This Row],[Dayname]]="Sunday",India_Data[[#This Row],[Dayname]]="Saturday"),"Weekend","Weekday")</f>
        <v>Weekday</v>
      </c>
      <c r="AD1491">
        <f>WEEKDAY(India_Data[[#This Row],[Order Date]])</f>
        <v>2</v>
      </c>
      <c r="AE1491" t="str">
        <f>IF(OR(India_Data[[#This Row],[Column1]]=1,India_Data[[#This Row],[Column1]]=7),"Weekend","Weekday")</f>
        <v>Weekday</v>
      </c>
      <c r="AF1491" s="15">
        <f>WEEKDAY(India_Data[[#This Row],[Order Date]],2)</f>
        <v>1</v>
      </c>
      <c r="AG1491" s="15" t="str">
        <f>IF(India_Data[[#This Row],[Column3]]&gt;5,"Weekend","weekday")</f>
        <v>weekday</v>
      </c>
    </row>
    <row r="1492" spans="1:33" x14ac:dyDescent="0.35">
      <c r="A1492" s="9">
        <v>1491</v>
      </c>
      <c r="B1492" s="7" t="s">
        <v>2916</v>
      </c>
      <c r="C1492" s="7" t="s">
        <v>26</v>
      </c>
      <c r="D1492" s="7" t="s">
        <v>2917</v>
      </c>
      <c r="E1492" s="7" t="s">
        <v>2918</v>
      </c>
      <c r="F1492" s="7" t="s">
        <v>29</v>
      </c>
      <c r="G1492" s="7" t="s">
        <v>260</v>
      </c>
      <c r="H1492" s="7" t="s">
        <v>260</v>
      </c>
      <c r="I1492" s="7" t="s">
        <v>32</v>
      </c>
      <c r="J1492" s="7" t="s">
        <v>33</v>
      </c>
      <c r="K1492" s="7" t="s">
        <v>713</v>
      </c>
      <c r="L1492" s="7" t="s">
        <v>35</v>
      </c>
      <c r="M1492" s="7" t="s">
        <v>76</v>
      </c>
      <c r="N1492" s="7" t="s">
        <v>714</v>
      </c>
      <c r="O1492" s="7">
        <v>77.099999999999994</v>
      </c>
      <c r="P1492" s="7">
        <v>2</v>
      </c>
      <c r="Q1492" s="7">
        <v>33.119999999999997</v>
      </c>
      <c r="R1492" s="7">
        <v>11.24</v>
      </c>
      <c r="S1492" s="7" t="s">
        <v>2809</v>
      </c>
      <c r="T1492" s="7">
        <v>484</v>
      </c>
      <c r="U1492" s="7" t="s">
        <v>350</v>
      </c>
      <c r="V1492" s="7" t="s">
        <v>375</v>
      </c>
      <c r="W1492" s="8" t="s">
        <v>58</v>
      </c>
      <c r="X1492" s="3">
        <v>45277</v>
      </c>
      <c r="Y1492" s="4" t="str">
        <f>TEXT(India_Data[[#This Row],[Order Date]],"YYYY")</f>
        <v>2023</v>
      </c>
      <c r="Z1492" s="4" t="str">
        <f>TEXT(India_Data[[#This Row],[Order Date]],"dddd")</f>
        <v>Sunday</v>
      </c>
      <c r="AA1492" s="4" t="str">
        <f>TEXT(India_Data[[#This Row],[Order Date]],"MMMM")</f>
        <v>December</v>
      </c>
      <c r="AB1492" s="4">
        <v>45284</v>
      </c>
      <c r="AC1492" t="str">
        <f>IF(OR(India_Data[[#This Row],[Dayname]]="Sunday",India_Data[[#This Row],[Dayname]]="Saturday"),"Weekend","Weekday")</f>
        <v>Weekend</v>
      </c>
      <c r="AD1492">
        <f>WEEKDAY(India_Data[[#This Row],[Order Date]])</f>
        <v>1</v>
      </c>
      <c r="AE1492" t="str">
        <f>IF(OR(India_Data[[#This Row],[Column1]]=1,India_Data[[#This Row],[Column1]]=7),"Weekend","Weekday")</f>
        <v>Weekend</v>
      </c>
      <c r="AF1492" s="15">
        <f>WEEKDAY(India_Data[[#This Row],[Order Date]],2)</f>
        <v>7</v>
      </c>
      <c r="AG1492" s="15" t="str">
        <f>IF(India_Data[[#This Row],[Column3]]&gt;5,"Weekend","weekday")</f>
        <v>Weekend</v>
      </c>
    </row>
    <row r="1493" spans="1:33" x14ac:dyDescent="0.35">
      <c r="A1493" s="9">
        <v>1492</v>
      </c>
      <c r="B1493" s="7" t="s">
        <v>3991</v>
      </c>
      <c r="C1493" s="7" t="s">
        <v>3631</v>
      </c>
      <c r="D1493" s="7" t="s">
        <v>3518</v>
      </c>
      <c r="E1493" s="7" t="s">
        <v>3519</v>
      </c>
      <c r="F1493" s="7" t="s">
        <v>171</v>
      </c>
      <c r="G1493" s="7" t="s">
        <v>2038</v>
      </c>
      <c r="H1493" s="7" t="s">
        <v>179</v>
      </c>
      <c r="I1493" s="7" t="s">
        <v>32</v>
      </c>
      <c r="J1493" s="7" t="s">
        <v>180</v>
      </c>
      <c r="K1493" s="7" t="s">
        <v>3870</v>
      </c>
      <c r="L1493" s="7" t="s">
        <v>35</v>
      </c>
      <c r="M1493" s="7" t="s">
        <v>91</v>
      </c>
      <c r="N1493" s="7" t="s">
        <v>3871</v>
      </c>
      <c r="O1493" s="7">
        <v>72.599999999999994</v>
      </c>
      <c r="P1493" s="7">
        <v>5</v>
      </c>
      <c r="Q1493" s="7">
        <v>23.85</v>
      </c>
      <c r="R1493" s="7">
        <v>2.4300000000000002</v>
      </c>
      <c r="S1493" s="7" t="s">
        <v>38</v>
      </c>
      <c r="T1493" s="7">
        <v>438</v>
      </c>
      <c r="U1493" s="7" t="s">
        <v>350</v>
      </c>
      <c r="V1493" s="7" t="s">
        <v>356</v>
      </c>
      <c r="W1493" s="8" t="s">
        <v>58</v>
      </c>
      <c r="X1493" s="3">
        <v>44825</v>
      </c>
      <c r="Y1493" s="4" t="str">
        <f>TEXT(India_Data[[#This Row],[Order Date]],"YYYY")</f>
        <v>2022</v>
      </c>
      <c r="Z1493" s="4" t="str">
        <f>TEXT(India_Data[[#This Row],[Order Date]],"dddd")</f>
        <v>Wednesday</v>
      </c>
      <c r="AA1493" s="4" t="str">
        <f>TEXT(India_Data[[#This Row],[Order Date]],"MMMM")</f>
        <v>September</v>
      </c>
      <c r="AB1493" s="4">
        <v>44830</v>
      </c>
      <c r="AC1493" t="str">
        <f>IF(OR(India_Data[[#This Row],[Dayname]]="Sunday",India_Data[[#This Row],[Dayname]]="Saturday"),"Weekend","Weekday")</f>
        <v>Weekday</v>
      </c>
      <c r="AD1493">
        <f>WEEKDAY(India_Data[[#This Row],[Order Date]])</f>
        <v>4</v>
      </c>
      <c r="AE1493" t="str">
        <f>IF(OR(India_Data[[#This Row],[Column1]]=1,India_Data[[#This Row],[Column1]]=7),"Weekend","Weekday")</f>
        <v>Weekday</v>
      </c>
      <c r="AF1493" s="15">
        <f>WEEKDAY(India_Data[[#This Row],[Order Date]],2)</f>
        <v>3</v>
      </c>
      <c r="AG1493" s="15" t="str">
        <f>IF(India_Data[[#This Row],[Column3]]&gt;5,"Weekend","weekday")</f>
        <v>weekday</v>
      </c>
    </row>
    <row r="1494" spans="1:33" x14ac:dyDescent="0.35">
      <c r="A1494" s="9">
        <v>1493</v>
      </c>
      <c r="B1494" s="7" t="s">
        <v>3176</v>
      </c>
      <c r="C1494" s="7" t="s">
        <v>2928</v>
      </c>
      <c r="D1494" s="7" t="s">
        <v>3014</v>
      </c>
      <c r="E1494" s="7" t="s">
        <v>3015</v>
      </c>
      <c r="F1494" s="7" t="s">
        <v>171</v>
      </c>
      <c r="G1494" s="7" t="s">
        <v>702</v>
      </c>
      <c r="H1494" s="7" t="s">
        <v>252</v>
      </c>
      <c r="I1494" s="7" t="s">
        <v>32</v>
      </c>
      <c r="J1494" s="7" t="s">
        <v>47</v>
      </c>
      <c r="K1494" s="7" t="s">
        <v>3332</v>
      </c>
      <c r="L1494" s="7" t="s">
        <v>35</v>
      </c>
      <c r="M1494" s="7" t="s">
        <v>159</v>
      </c>
      <c r="N1494" s="7" t="s">
        <v>3333</v>
      </c>
      <c r="O1494" s="7">
        <v>29.01</v>
      </c>
      <c r="P1494" s="7">
        <v>1</v>
      </c>
      <c r="Q1494" s="7">
        <v>5.22</v>
      </c>
      <c r="R1494" s="7">
        <v>1.77</v>
      </c>
      <c r="S1494" s="7" t="s">
        <v>38</v>
      </c>
      <c r="T1494" s="7">
        <v>778</v>
      </c>
      <c r="U1494" s="7" t="s">
        <v>350</v>
      </c>
      <c r="V1494" s="7" t="s">
        <v>375</v>
      </c>
      <c r="W1494" s="8" t="s">
        <v>41</v>
      </c>
      <c r="X1494" s="3">
        <v>44369</v>
      </c>
      <c r="Y1494" s="4" t="str">
        <f>TEXT(India_Data[[#This Row],[Order Date]],"YYYY")</f>
        <v>2021</v>
      </c>
      <c r="Z1494" s="4" t="str">
        <f>TEXT(India_Data[[#This Row],[Order Date]],"dddd")</f>
        <v>Tuesday</v>
      </c>
      <c r="AA1494" s="4" t="str">
        <f>TEXT(India_Data[[#This Row],[Order Date]],"MMMM")</f>
        <v>June</v>
      </c>
      <c r="AB1494" s="4">
        <v>44373</v>
      </c>
      <c r="AC1494" t="str">
        <f>IF(OR(India_Data[[#This Row],[Dayname]]="Sunday",India_Data[[#This Row],[Dayname]]="Saturday"),"Weekend","Weekday")</f>
        <v>Weekday</v>
      </c>
      <c r="AD1494">
        <f>WEEKDAY(India_Data[[#This Row],[Order Date]])</f>
        <v>3</v>
      </c>
      <c r="AE1494" t="str">
        <f>IF(OR(India_Data[[#This Row],[Column1]]=1,India_Data[[#This Row],[Column1]]=7),"Weekend","Weekday")</f>
        <v>Weekday</v>
      </c>
      <c r="AF1494" s="15">
        <f>WEEKDAY(India_Data[[#This Row],[Order Date]],2)</f>
        <v>2</v>
      </c>
      <c r="AG1494" s="15" t="str">
        <f>IF(India_Data[[#This Row],[Column3]]&gt;5,"Weekend","weekday")</f>
        <v>weekday</v>
      </c>
    </row>
    <row r="1495" spans="1:33" x14ac:dyDescent="0.35">
      <c r="A1495" s="9">
        <v>1494</v>
      </c>
      <c r="B1495" s="7" t="s">
        <v>3325</v>
      </c>
      <c r="C1495" s="7" t="s">
        <v>2928</v>
      </c>
      <c r="D1495" s="7" t="s">
        <v>3326</v>
      </c>
      <c r="E1495" s="7" t="s">
        <v>3327</v>
      </c>
      <c r="F1495" s="7" t="s">
        <v>171</v>
      </c>
      <c r="G1495" s="7" t="s">
        <v>411</v>
      </c>
      <c r="H1495" s="7" t="s">
        <v>31</v>
      </c>
      <c r="I1495" s="7" t="s">
        <v>32</v>
      </c>
      <c r="J1495" s="7" t="s">
        <v>33</v>
      </c>
      <c r="K1495" s="7" t="s">
        <v>3334</v>
      </c>
      <c r="L1495" s="7" t="s">
        <v>35</v>
      </c>
      <c r="M1495" s="7" t="s">
        <v>36</v>
      </c>
      <c r="N1495" s="7" t="s">
        <v>3335</v>
      </c>
      <c r="O1495" s="7">
        <v>105.84</v>
      </c>
      <c r="P1495" s="7">
        <v>2</v>
      </c>
      <c r="Q1495" s="7">
        <v>43.38</v>
      </c>
      <c r="R1495" s="7">
        <v>18.45</v>
      </c>
      <c r="S1495" s="7" t="s">
        <v>2337</v>
      </c>
      <c r="T1495" s="7">
        <v>596</v>
      </c>
      <c r="U1495" s="7" t="s">
        <v>350</v>
      </c>
      <c r="V1495" s="7" t="s">
        <v>375</v>
      </c>
      <c r="W1495" s="8" t="s">
        <v>58</v>
      </c>
      <c r="X1495" s="3">
        <v>45108</v>
      </c>
      <c r="Y1495" s="4" t="str">
        <f>TEXT(India_Data[[#This Row],[Order Date]],"YYYY")</f>
        <v>2023</v>
      </c>
      <c r="Z1495" s="4" t="str">
        <f>TEXT(India_Data[[#This Row],[Order Date]],"dddd")</f>
        <v>Saturday</v>
      </c>
      <c r="AA1495" s="4" t="str">
        <f>TEXT(India_Data[[#This Row],[Order Date]],"MMMM")</f>
        <v>July</v>
      </c>
      <c r="AB1495" s="4">
        <v>44939</v>
      </c>
      <c r="AC1495" t="str">
        <f>IF(OR(India_Data[[#This Row],[Dayname]]="Sunday",India_Data[[#This Row],[Dayname]]="Saturday"),"Weekend","Weekday")</f>
        <v>Weekend</v>
      </c>
      <c r="AD1495">
        <f>WEEKDAY(India_Data[[#This Row],[Order Date]])</f>
        <v>7</v>
      </c>
      <c r="AE1495" t="str">
        <f>IF(OR(India_Data[[#This Row],[Column1]]=1,India_Data[[#This Row],[Column1]]=7),"Weekend","Weekday")</f>
        <v>Weekend</v>
      </c>
      <c r="AF1495" s="15">
        <f>WEEKDAY(India_Data[[#This Row],[Order Date]],2)</f>
        <v>6</v>
      </c>
      <c r="AG1495" s="15" t="str">
        <f>IF(India_Data[[#This Row],[Column3]]&gt;5,"Weekend","weekday")</f>
        <v>Weekend</v>
      </c>
    </row>
    <row r="1496" spans="1:33" x14ac:dyDescent="0.35">
      <c r="A1496" s="9">
        <v>1495</v>
      </c>
      <c r="B1496" s="7" t="s">
        <v>3325</v>
      </c>
      <c r="C1496" s="7" t="s">
        <v>2928</v>
      </c>
      <c r="D1496" s="7" t="s">
        <v>3326</v>
      </c>
      <c r="E1496" s="7" t="s">
        <v>3327</v>
      </c>
      <c r="F1496" s="7" t="s">
        <v>171</v>
      </c>
      <c r="G1496" s="7" t="s">
        <v>411</v>
      </c>
      <c r="H1496" s="7" t="s">
        <v>31</v>
      </c>
      <c r="I1496" s="7" t="s">
        <v>32</v>
      </c>
      <c r="J1496" s="7" t="s">
        <v>33</v>
      </c>
      <c r="K1496" s="7" t="s">
        <v>810</v>
      </c>
      <c r="L1496" s="7" t="s">
        <v>35</v>
      </c>
      <c r="M1496" s="7" t="s">
        <v>36</v>
      </c>
      <c r="N1496" s="7" t="s">
        <v>811</v>
      </c>
      <c r="O1496" s="7">
        <v>27.36</v>
      </c>
      <c r="P1496" s="7">
        <v>2</v>
      </c>
      <c r="Q1496" s="7">
        <v>8.6999999999999993</v>
      </c>
      <c r="R1496" s="7">
        <v>2.85</v>
      </c>
      <c r="S1496" s="7" t="s">
        <v>2337</v>
      </c>
      <c r="T1496" s="7">
        <v>162</v>
      </c>
      <c r="U1496" s="7" t="s">
        <v>350</v>
      </c>
      <c r="V1496" s="7" t="s">
        <v>356</v>
      </c>
      <c r="W1496" s="8" t="s">
        <v>41</v>
      </c>
      <c r="X1496" s="3">
        <v>45281</v>
      </c>
      <c r="Y1496" s="4" t="str">
        <f>TEXT(India_Data[[#This Row],[Order Date]],"YYYY")</f>
        <v>2023</v>
      </c>
      <c r="Z1496" s="4" t="str">
        <f>TEXT(India_Data[[#This Row],[Order Date]],"dddd")</f>
        <v>Thursday</v>
      </c>
      <c r="AA1496" s="4" t="str">
        <f>TEXT(India_Data[[#This Row],[Order Date]],"MMMM")</f>
        <v>December</v>
      </c>
      <c r="AB1496" s="4">
        <v>45286</v>
      </c>
      <c r="AC1496" t="str">
        <f>IF(OR(India_Data[[#This Row],[Dayname]]="Sunday",India_Data[[#This Row],[Dayname]]="Saturday"),"Weekend","Weekday")</f>
        <v>Weekday</v>
      </c>
      <c r="AD1496">
        <f>WEEKDAY(India_Data[[#This Row],[Order Date]])</f>
        <v>5</v>
      </c>
      <c r="AE1496" t="str">
        <f>IF(OR(India_Data[[#This Row],[Column1]]=1,India_Data[[#This Row],[Column1]]=7),"Weekend","Weekday")</f>
        <v>Weekday</v>
      </c>
      <c r="AF1496" s="15">
        <f>WEEKDAY(India_Data[[#This Row],[Order Date]],2)</f>
        <v>4</v>
      </c>
      <c r="AG1496" s="15" t="str">
        <f>IF(India_Data[[#This Row],[Column3]]&gt;5,"Weekend","weekday")</f>
        <v>weekday</v>
      </c>
    </row>
    <row r="1497" spans="1:33" x14ac:dyDescent="0.35">
      <c r="A1497" s="9">
        <v>1496</v>
      </c>
      <c r="B1497" s="7" t="s">
        <v>3992</v>
      </c>
      <c r="C1497" s="7" t="s">
        <v>3631</v>
      </c>
      <c r="D1497" s="7" t="s">
        <v>3993</v>
      </c>
      <c r="E1497" s="7" t="s">
        <v>3994</v>
      </c>
      <c r="F1497" s="7" t="s">
        <v>110</v>
      </c>
      <c r="G1497" s="7" t="s">
        <v>802</v>
      </c>
      <c r="H1497" s="7" t="s">
        <v>63</v>
      </c>
      <c r="I1497" s="7" t="s">
        <v>32</v>
      </c>
      <c r="J1497" s="7" t="s">
        <v>54</v>
      </c>
      <c r="K1497" s="7" t="s">
        <v>3995</v>
      </c>
      <c r="L1497" s="7" t="s">
        <v>35</v>
      </c>
      <c r="M1497" s="7" t="s">
        <v>76</v>
      </c>
      <c r="N1497" s="7" t="s">
        <v>3996</v>
      </c>
      <c r="O1497" s="7">
        <v>44.46</v>
      </c>
      <c r="P1497" s="7">
        <v>2</v>
      </c>
      <c r="Q1497" s="7">
        <v>11.52</v>
      </c>
      <c r="R1497" s="7">
        <v>5.35</v>
      </c>
      <c r="S1497" s="7" t="s">
        <v>2337</v>
      </c>
      <c r="T1497" s="7">
        <v>679</v>
      </c>
      <c r="U1497" s="7" t="s">
        <v>350</v>
      </c>
      <c r="V1497" s="7" t="s">
        <v>356</v>
      </c>
      <c r="W1497" s="8" t="s">
        <v>58</v>
      </c>
      <c r="X1497" s="3">
        <v>45622</v>
      </c>
      <c r="Y1497" s="4" t="str">
        <f>TEXT(India_Data[[#This Row],[Order Date]],"YYYY")</f>
        <v>2024</v>
      </c>
      <c r="Z1497" s="4" t="str">
        <f>TEXT(India_Data[[#This Row],[Order Date]],"dddd")</f>
        <v>Tuesday</v>
      </c>
      <c r="AA1497" s="4" t="str">
        <f>TEXT(India_Data[[#This Row],[Order Date]],"MMMM")</f>
        <v>November</v>
      </c>
      <c r="AB1497" s="4">
        <v>45334</v>
      </c>
      <c r="AC1497" t="str">
        <f>IF(OR(India_Data[[#This Row],[Dayname]]="Sunday",India_Data[[#This Row],[Dayname]]="Saturday"),"Weekend","Weekday")</f>
        <v>Weekday</v>
      </c>
      <c r="AD1497">
        <f>WEEKDAY(India_Data[[#This Row],[Order Date]])</f>
        <v>3</v>
      </c>
      <c r="AE1497" t="str">
        <f>IF(OR(India_Data[[#This Row],[Column1]]=1,India_Data[[#This Row],[Column1]]=7),"Weekend","Weekday")</f>
        <v>Weekday</v>
      </c>
      <c r="AF1497" s="15">
        <f>WEEKDAY(India_Data[[#This Row],[Order Date]],2)</f>
        <v>2</v>
      </c>
      <c r="AG1497" s="15" t="str">
        <f>IF(India_Data[[#This Row],[Column3]]&gt;5,"Weekend","weekday")</f>
        <v>weekday</v>
      </c>
    </row>
    <row r="1498" spans="1:33" x14ac:dyDescent="0.35">
      <c r="A1498" s="9">
        <v>1497</v>
      </c>
      <c r="B1498" s="7" t="s">
        <v>3170</v>
      </c>
      <c r="C1498" s="7" t="s">
        <v>2928</v>
      </c>
      <c r="D1498" s="7" t="s">
        <v>3171</v>
      </c>
      <c r="E1498" s="7" t="s">
        <v>3172</v>
      </c>
      <c r="F1498" s="7" t="s">
        <v>110</v>
      </c>
      <c r="G1498" s="7" t="s">
        <v>645</v>
      </c>
      <c r="H1498" s="7" t="s">
        <v>563</v>
      </c>
      <c r="I1498" s="7" t="s">
        <v>32</v>
      </c>
      <c r="J1498" s="7" t="s">
        <v>54</v>
      </c>
      <c r="K1498" s="7" t="s">
        <v>3336</v>
      </c>
      <c r="L1498" s="7" t="s">
        <v>35</v>
      </c>
      <c r="M1498" s="7" t="s">
        <v>105</v>
      </c>
      <c r="N1498" s="7" t="s">
        <v>3337</v>
      </c>
      <c r="O1498" s="7">
        <v>91.53</v>
      </c>
      <c r="P1498" s="7">
        <v>3</v>
      </c>
      <c r="Q1498" s="7">
        <v>0</v>
      </c>
      <c r="R1498" s="7">
        <v>16.8</v>
      </c>
      <c r="S1498" s="7" t="s">
        <v>2337</v>
      </c>
      <c r="T1498" s="7">
        <v>466</v>
      </c>
      <c r="U1498" s="7" t="s">
        <v>350</v>
      </c>
      <c r="V1498" s="7" t="s">
        <v>362</v>
      </c>
      <c r="W1498" s="8" t="s">
        <v>58</v>
      </c>
      <c r="X1498" s="3">
        <v>44832</v>
      </c>
      <c r="Y1498" s="4" t="str">
        <f>TEXT(India_Data[[#This Row],[Order Date]],"YYYY")</f>
        <v>2022</v>
      </c>
      <c r="Z1498" s="4" t="str">
        <f>TEXT(India_Data[[#This Row],[Order Date]],"dddd")</f>
        <v>Wednesday</v>
      </c>
      <c r="AA1498" s="4" t="str">
        <f>TEXT(India_Data[[#This Row],[Order Date]],"MMMM")</f>
        <v>September</v>
      </c>
      <c r="AB1498" s="4">
        <v>44602</v>
      </c>
      <c r="AC1498" t="str">
        <f>IF(OR(India_Data[[#This Row],[Dayname]]="Sunday",India_Data[[#This Row],[Dayname]]="Saturday"),"Weekend","Weekday")</f>
        <v>Weekday</v>
      </c>
      <c r="AD1498">
        <f>WEEKDAY(India_Data[[#This Row],[Order Date]])</f>
        <v>4</v>
      </c>
      <c r="AE1498" t="str">
        <f>IF(OR(India_Data[[#This Row],[Column1]]=1,India_Data[[#This Row],[Column1]]=7),"Weekend","Weekday")</f>
        <v>Weekday</v>
      </c>
      <c r="AF1498" s="15">
        <f>WEEKDAY(India_Data[[#This Row],[Order Date]],2)</f>
        <v>3</v>
      </c>
      <c r="AG1498" s="15" t="str">
        <f>IF(India_Data[[#This Row],[Column3]]&gt;5,"Weekend","weekday")</f>
        <v>weekday</v>
      </c>
    </row>
    <row r="1499" spans="1:33" x14ac:dyDescent="0.35">
      <c r="A1499" s="9">
        <v>1498</v>
      </c>
      <c r="B1499" s="7" t="s">
        <v>3617</v>
      </c>
      <c r="C1499" s="7" t="s">
        <v>2928</v>
      </c>
      <c r="D1499" s="7" t="s">
        <v>3618</v>
      </c>
      <c r="E1499" s="7" t="s">
        <v>3619</v>
      </c>
      <c r="F1499" s="7" t="s">
        <v>110</v>
      </c>
      <c r="G1499" s="7" t="s">
        <v>191</v>
      </c>
      <c r="H1499" s="7" t="s">
        <v>63</v>
      </c>
      <c r="I1499" s="7" t="s">
        <v>32</v>
      </c>
      <c r="J1499" s="7" t="s">
        <v>54</v>
      </c>
      <c r="K1499" s="7" t="s">
        <v>3626</v>
      </c>
      <c r="L1499" s="7" t="s">
        <v>35</v>
      </c>
      <c r="M1499" s="7" t="s">
        <v>76</v>
      </c>
      <c r="N1499" s="7" t="s">
        <v>3627</v>
      </c>
      <c r="O1499" s="7">
        <v>29.7</v>
      </c>
      <c r="P1499" s="7">
        <v>3</v>
      </c>
      <c r="Q1499" s="7">
        <v>0</v>
      </c>
      <c r="R1499" s="7">
        <v>2.87</v>
      </c>
      <c r="S1499" s="7" t="s">
        <v>38</v>
      </c>
      <c r="T1499" s="7">
        <v>9</v>
      </c>
      <c r="U1499" s="7" t="s">
        <v>350</v>
      </c>
      <c r="V1499" s="7" t="s">
        <v>362</v>
      </c>
      <c r="W1499" s="8" t="s">
        <v>58</v>
      </c>
      <c r="X1499" s="3">
        <v>45375</v>
      </c>
      <c r="Y1499" s="4" t="str">
        <f>TEXT(India_Data[[#This Row],[Order Date]],"YYYY")</f>
        <v>2024</v>
      </c>
      <c r="Z1499" s="4" t="str">
        <f>TEXT(India_Data[[#This Row],[Order Date]],"dddd")</f>
        <v>Sunday</v>
      </c>
      <c r="AA1499" s="4" t="str">
        <f>TEXT(India_Data[[#This Row],[Order Date]],"MMMM")</f>
        <v>March</v>
      </c>
      <c r="AB1499" s="4">
        <v>45381</v>
      </c>
      <c r="AC1499" t="str">
        <f>IF(OR(India_Data[[#This Row],[Dayname]]="Sunday",India_Data[[#This Row],[Dayname]]="Saturday"),"Weekend","Weekday")</f>
        <v>Weekend</v>
      </c>
      <c r="AD1499">
        <f>WEEKDAY(India_Data[[#This Row],[Order Date]])</f>
        <v>1</v>
      </c>
      <c r="AE1499" t="str">
        <f>IF(OR(India_Data[[#This Row],[Column1]]=1,India_Data[[#This Row],[Column1]]=7),"Weekend","Weekday")</f>
        <v>Weekend</v>
      </c>
      <c r="AF1499" s="15">
        <f>WEEKDAY(India_Data[[#This Row],[Order Date]],2)</f>
        <v>7</v>
      </c>
      <c r="AG1499" s="15" t="str">
        <f>IF(India_Data[[#This Row],[Column3]]&gt;5,"Weekend","weekday")</f>
        <v>Weekend</v>
      </c>
    </row>
    <row r="1500" spans="1:33" x14ac:dyDescent="0.35">
      <c r="A1500" s="9">
        <v>1499</v>
      </c>
      <c r="B1500" s="7" t="s">
        <v>3338</v>
      </c>
      <c r="C1500" s="7" t="s">
        <v>2928</v>
      </c>
      <c r="D1500" s="7" t="s">
        <v>3339</v>
      </c>
      <c r="E1500" s="7" t="s">
        <v>3340</v>
      </c>
      <c r="F1500" s="7" t="s">
        <v>110</v>
      </c>
      <c r="G1500" s="7" t="s">
        <v>3077</v>
      </c>
      <c r="H1500" s="7" t="s">
        <v>31</v>
      </c>
      <c r="I1500" s="7" t="s">
        <v>32</v>
      </c>
      <c r="J1500" s="7" t="s">
        <v>33</v>
      </c>
      <c r="K1500" s="7" t="s">
        <v>1044</v>
      </c>
      <c r="L1500" s="7" t="s">
        <v>35</v>
      </c>
      <c r="M1500" s="7" t="s">
        <v>145</v>
      </c>
      <c r="N1500" s="7" t="s">
        <v>496</v>
      </c>
      <c r="O1500" s="7">
        <v>767.52</v>
      </c>
      <c r="P1500" s="7">
        <v>6</v>
      </c>
      <c r="Q1500" s="7">
        <v>45.9</v>
      </c>
      <c r="R1500" s="7">
        <v>132.72999999999999</v>
      </c>
      <c r="S1500" s="7" t="s">
        <v>2337</v>
      </c>
      <c r="T1500" s="7">
        <v>438</v>
      </c>
      <c r="U1500" s="7" t="s">
        <v>350</v>
      </c>
      <c r="V1500" s="7" t="s">
        <v>351</v>
      </c>
      <c r="W1500" s="8" t="s">
        <v>41</v>
      </c>
      <c r="X1500" s="3">
        <v>45079</v>
      </c>
      <c r="Y1500" s="4" t="str">
        <f>TEXT(India_Data[[#This Row],[Order Date]],"YYYY")</f>
        <v>2023</v>
      </c>
      <c r="Z1500" s="4" t="str">
        <f>TEXT(India_Data[[#This Row],[Order Date]],"dddd")</f>
        <v>Friday</v>
      </c>
      <c r="AA1500" s="4" t="str">
        <f>TEXT(India_Data[[#This Row],[Order Date]],"MMMM")</f>
        <v>June</v>
      </c>
      <c r="AB1500" s="4">
        <v>45232</v>
      </c>
      <c r="AC1500" t="str">
        <f>IF(OR(India_Data[[#This Row],[Dayname]]="Sunday",India_Data[[#This Row],[Dayname]]="Saturday"),"Weekend","Weekday")</f>
        <v>Weekday</v>
      </c>
      <c r="AD1500">
        <f>WEEKDAY(India_Data[[#This Row],[Order Date]])</f>
        <v>6</v>
      </c>
      <c r="AE1500" t="str">
        <f>IF(OR(India_Data[[#This Row],[Column1]]=1,India_Data[[#This Row],[Column1]]=7),"Weekend","Weekday")</f>
        <v>Weekday</v>
      </c>
      <c r="AF1500" s="15">
        <f>WEEKDAY(India_Data[[#This Row],[Order Date]],2)</f>
        <v>5</v>
      </c>
      <c r="AG1500" s="15" t="str">
        <f>IF(India_Data[[#This Row],[Column3]]&gt;5,"Weekend","weekday")</f>
        <v>weekday</v>
      </c>
    </row>
    <row r="1501" spans="1:33" x14ac:dyDescent="0.35">
      <c r="A1501" s="9">
        <v>1500</v>
      </c>
      <c r="B1501" s="7" t="s">
        <v>3617</v>
      </c>
      <c r="C1501" s="7" t="s">
        <v>2928</v>
      </c>
      <c r="D1501" s="7" t="s">
        <v>3618</v>
      </c>
      <c r="E1501" s="7" t="s">
        <v>3619</v>
      </c>
      <c r="F1501" s="7" t="s">
        <v>110</v>
      </c>
      <c r="G1501" s="7" t="s">
        <v>191</v>
      </c>
      <c r="H1501" s="7" t="s">
        <v>63</v>
      </c>
      <c r="I1501" s="7" t="s">
        <v>32</v>
      </c>
      <c r="J1501" s="7" t="s">
        <v>54</v>
      </c>
      <c r="K1501" s="7" t="s">
        <v>1088</v>
      </c>
      <c r="L1501" s="7" t="s">
        <v>35</v>
      </c>
      <c r="M1501" s="7" t="s">
        <v>36</v>
      </c>
      <c r="N1501" s="7" t="s">
        <v>1089</v>
      </c>
      <c r="O1501" s="7">
        <v>84.06</v>
      </c>
      <c r="P1501" s="7">
        <v>6</v>
      </c>
      <c r="Q1501" s="7">
        <v>3.24</v>
      </c>
      <c r="R1501" s="7">
        <v>9.85</v>
      </c>
      <c r="S1501" s="7" t="s">
        <v>38</v>
      </c>
      <c r="T1501" s="7">
        <v>81</v>
      </c>
      <c r="U1501" s="7" t="s">
        <v>350</v>
      </c>
      <c r="V1501" s="7" t="s">
        <v>356</v>
      </c>
      <c r="W1501" s="8" t="s">
        <v>41</v>
      </c>
      <c r="X1501" s="3">
        <v>45543</v>
      </c>
      <c r="Y1501" s="4" t="str">
        <f>TEXT(India_Data[[#This Row],[Order Date]],"YYYY")</f>
        <v>2024</v>
      </c>
      <c r="Z1501" s="4" t="str">
        <f>TEXT(India_Data[[#This Row],[Order Date]],"dddd")</f>
        <v>Sunday</v>
      </c>
      <c r="AA1501" s="4" t="str">
        <f>TEXT(India_Data[[#This Row],[Order Date]],"MMMM")</f>
        <v>September</v>
      </c>
      <c r="AB1501" s="4">
        <v>45517</v>
      </c>
      <c r="AC1501" t="str">
        <f>IF(OR(India_Data[[#This Row],[Dayname]]="Sunday",India_Data[[#This Row],[Dayname]]="Saturday"),"Weekend","Weekday")</f>
        <v>Weekend</v>
      </c>
      <c r="AD1501">
        <f>WEEKDAY(India_Data[[#This Row],[Order Date]])</f>
        <v>1</v>
      </c>
      <c r="AE1501" t="str">
        <f>IF(OR(India_Data[[#This Row],[Column1]]=1,India_Data[[#This Row],[Column1]]=7),"Weekend","Weekday")</f>
        <v>Weekend</v>
      </c>
      <c r="AF1501" s="15">
        <f>WEEKDAY(India_Data[[#This Row],[Order Date]],2)</f>
        <v>7</v>
      </c>
      <c r="AG1501" s="15" t="str">
        <f>IF(India_Data[[#This Row],[Column3]]&gt;5,"Weekend","weekday")</f>
        <v>Weekend</v>
      </c>
    </row>
    <row r="1502" spans="1:33" x14ac:dyDescent="0.35">
      <c r="A1502" s="9">
        <v>1501</v>
      </c>
      <c r="B1502" s="7" t="s">
        <v>3606</v>
      </c>
      <c r="C1502" s="7" t="s">
        <v>2928</v>
      </c>
      <c r="D1502" s="7" t="s">
        <v>763</v>
      </c>
      <c r="E1502" s="7" t="s">
        <v>764</v>
      </c>
      <c r="F1502" s="7" t="s">
        <v>110</v>
      </c>
      <c r="G1502" s="7" t="s">
        <v>291</v>
      </c>
      <c r="H1502" s="7" t="s">
        <v>63</v>
      </c>
      <c r="I1502" s="7" t="s">
        <v>32</v>
      </c>
      <c r="J1502" s="7" t="s">
        <v>54</v>
      </c>
      <c r="K1502" s="7" t="s">
        <v>2541</v>
      </c>
      <c r="L1502" s="7" t="s">
        <v>35</v>
      </c>
      <c r="M1502" s="7" t="s">
        <v>145</v>
      </c>
      <c r="N1502" s="7" t="s">
        <v>2542</v>
      </c>
      <c r="O1502" s="7">
        <v>15.585000000000001</v>
      </c>
      <c r="P1502" s="7">
        <v>1</v>
      </c>
      <c r="Q1502" s="7">
        <v>-14.654999999999999</v>
      </c>
      <c r="R1502" s="7">
        <v>2.2599999999999998</v>
      </c>
      <c r="S1502" s="7" t="s">
        <v>2337</v>
      </c>
      <c r="T1502" s="7">
        <v>48</v>
      </c>
      <c r="U1502" s="7" t="s">
        <v>350</v>
      </c>
      <c r="V1502" s="7" t="s">
        <v>351</v>
      </c>
      <c r="W1502" s="8" t="s">
        <v>58</v>
      </c>
      <c r="X1502" s="3">
        <v>44245</v>
      </c>
      <c r="Y1502" s="4" t="str">
        <f>TEXT(India_Data[[#This Row],[Order Date]],"YYYY")</f>
        <v>2021</v>
      </c>
      <c r="Z1502" s="4" t="str">
        <f>TEXT(India_Data[[#This Row],[Order Date]],"dddd")</f>
        <v>Thursday</v>
      </c>
      <c r="AA1502" s="4" t="str">
        <f>TEXT(India_Data[[#This Row],[Order Date]],"MMMM")</f>
        <v>February</v>
      </c>
      <c r="AB1502" s="4">
        <v>44250</v>
      </c>
      <c r="AC1502" t="str">
        <f>IF(OR(India_Data[[#This Row],[Dayname]]="Sunday",India_Data[[#This Row],[Dayname]]="Saturday"),"Weekend","Weekday")</f>
        <v>Weekday</v>
      </c>
      <c r="AD1502">
        <f>WEEKDAY(India_Data[[#This Row],[Order Date]])</f>
        <v>5</v>
      </c>
      <c r="AE1502" t="str">
        <f>IF(OR(India_Data[[#This Row],[Column1]]=1,India_Data[[#This Row],[Column1]]=7),"Weekend","Weekday")</f>
        <v>Weekday</v>
      </c>
      <c r="AF1502" s="15">
        <f>WEEKDAY(India_Data[[#This Row],[Order Date]],2)</f>
        <v>4</v>
      </c>
      <c r="AG1502" s="15" t="str">
        <f>IF(India_Data[[#This Row],[Column3]]&gt;5,"Weekend","weekday")</f>
        <v>weekday</v>
      </c>
    </row>
    <row r="1503" spans="1:33" x14ac:dyDescent="0.35">
      <c r="A1503" s="9">
        <v>1502</v>
      </c>
      <c r="B1503" s="7" t="s">
        <v>3464</v>
      </c>
      <c r="C1503" s="7" t="s">
        <v>2928</v>
      </c>
      <c r="D1503" s="7" t="s">
        <v>3465</v>
      </c>
      <c r="E1503" s="7" t="s">
        <v>3466</v>
      </c>
      <c r="F1503" s="7" t="s">
        <v>29</v>
      </c>
      <c r="G1503" s="7" t="s">
        <v>2756</v>
      </c>
      <c r="H1503" s="7" t="s">
        <v>46</v>
      </c>
      <c r="I1503" s="7" t="s">
        <v>32</v>
      </c>
      <c r="J1503" s="7" t="s">
        <v>47</v>
      </c>
      <c r="K1503" s="7" t="s">
        <v>938</v>
      </c>
      <c r="L1503" s="7" t="s">
        <v>35</v>
      </c>
      <c r="M1503" s="7" t="s">
        <v>84</v>
      </c>
      <c r="N1503" s="7" t="s">
        <v>939</v>
      </c>
      <c r="O1503" s="7">
        <v>43.2</v>
      </c>
      <c r="P1503" s="7">
        <v>5</v>
      </c>
      <c r="Q1503" s="7">
        <v>1.2</v>
      </c>
      <c r="R1503" s="7">
        <v>12.88</v>
      </c>
      <c r="S1503" s="7" t="s">
        <v>2972</v>
      </c>
      <c r="T1503" s="7">
        <v>82</v>
      </c>
      <c r="U1503" s="7" t="s">
        <v>350</v>
      </c>
      <c r="V1503" s="7" t="s">
        <v>362</v>
      </c>
      <c r="W1503" s="8" t="s">
        <v>41</v>
      </c>
      <c r="X1503" s="3">
        <v>45109</v>
      </c>
      <c r="Y1503" s="4" t="str">
        <f>TEXT(India_Data[[#This Row],[Order Date]],"YYYY")</f>
        <v>2023</v>
      </c>
      <c r="Z1503" s="4" t="str">
        <f>TEXT(India_Data[[#This Row],[Order Date]],"dddd")</f>
        <v>Sunday</v>
      </c>
      <c r="AA1503" s="4" t="str">
        <f>TEXT(India_Data[[#This Row],[Order Date]],"MMMM")</f>
        <v>July</v>
      </c>
      <c r="AB1503" s="4">
        <v>45232</v>
      </c>
      <c r="AC1503" t="str">
        <f>IF(OR(India_Data[[#This Row],[Dayname]]="Sunday",India_Data[[#This Row],[Dayname]]="Saturday"),"Weekend","Weekday")</f>
        <v>Weekend</v>
      </c>
      <c r="AD1503">
        <f>WEEKDAY(India_Data[[#This Row],[Order Date]])</f>
        <v>1</v>
      </c>
      <c r="AE1503" t="str">
        <f>IF(OR(India_Data[[#This Row],[Column1]]=1,India_Data[[#This Row],[Column1]]=7),"Weekend","Weekday")</f>
        <v>Weekend</v>
      </c>
      <c r="AF1503" s="15">
        <f>WEEKDAY(India_Data[[#This Row],[Order Date]],2)</f>
        <v>7</v>
      </c>
      <c r="AG1503" s="15" t="str">
        <f>IF(India_Data[[#This Row],[Column3]]&gt;5,"Weekend","weekday")</f>
        <v>Weekend</v>
      </c>
    </row>
    <row r="1504" spans="1:33" x14ac:dyDescent="0.35">
      <c r="A1504" s="9">
        <v>1503</v>
      </c>
      <c r="B1504" s="7" t="s">
        <v>3454</v>
      </c>
      <c r="C1504" s="7" t="s">
        <v>2928</v>
      </c>
      <c r="D1504" s="7" t="s">
        <v>3455</v>
      </c>
      <c r="E1504" s="7" t="s">
        <v>3456</v>
      </c>
      <c r="F1504" s="7" t="s">
        <v>29</v>
      </c>
      <c r="G1504" s="7" t="s">
        <v>45</v>
      </c>
      <c r="H1504" s="7" t="s">
        <v>46</v>
      </c>
      <c r="I1504" s="7" t="s">
        <v>32</v>
      </c>
      <c r="J1504" s="7" t="s">
        <v>47</v>
      </c>
      <c r="K1504" s="7" t="s">
        <v>3234</v>
      </c>
      <c r="L1504" s="7" t="s">
        <v>35</v>
      </c>
      <c r="M1504" s="7" t="s">
        <v>36</v>
      </c>
      <c r="N1504" s="7" t="s">
        <v>3235</v>
      </c>
      <c r="O1504" s="7">
        <v>76.680000000000007</v>
      </c>
      <c r="P1504" s="7">
        <v>6</v>
      </c>
      <c r="Q1504" s="7">
        <v>0</v>
      </c>
      <c r="R1504" s="7">
        <v>12.59</v>
      </c>
      <c r="S1504" s="7" t="s">
        <v>2337</v>
      </c>
      <c r="T1504" s="7">
        <v>642</v>
      </c>
      <c r="U1504" s="7" t="s">
        <v>350</v>
      </c>
      <c r="V1504" s="7" t="s">
        <v>351</v>
      </c>
      <c r="W1504" s="8" t="s">
        <v>58</v>
      </c>
      <c r="X1504" s="3">
        <v>44891</v>
      </c>
      <c r="Y1504" s="4" t="str">
        <f>TEXT(India_Data[[#This Row],[Order Date]],"YYYY")</f>
        <v>2022</v>
      </c>
      <c r="Z1504" s="4" t="str">
        <f>TEXT(India_Data[[#This Row],[Order Date]],"dddd")</f>
        <v>Saturday</v>
      </c>
      <c r="AA1504" s="4" t="str">
        <f>TEXT(India_Data[[#This Row],[Order Date]],"MMMM")</f>
        <v>November</v>
      </c>
      <c r="AB1504" s="4">
        <v>44632</v>
      </c>
      <c r="AC1504" t="str">
        <f>IF(OR(India_Data[[#This Row],[Dayname]]="Sunday",India_Data[[#This Row],[Dayname]]="Saturday"),"Weekend","Weekday")</f>
        <v>Weekend</v>
      </c>
      <c r="AD1504">
        <f>WEEKDAY(India_Data[[#This Row],[Order Date]])</f>
        <v>7</v>
      </c>
      <c r="AE1504" t="str">
        <f>IF(OR(India_Data[[#This Row],[Column1]]=1,India_Data[[#This Row],[Column1]]=7),"Weekend","Weekday")</f>
        <v>Weekend</v>
      </c>
      <c r="AF1504" s="15">
        <f>WEEKDAY(India_Data[[#This Row],[Order Date]],2)</f>
        <v>6</v>
      </c>
      <c r="AG1504" s="15" t="str">
        <f>IF(India_Data[[#This Row],[Column3]]&gt;5,"Weekend","weekday")</f>
        <v>Weekend</v>
      </c>
    </row>
    <row r="1505" spans="1:33" x14ac:dyDescent="0.35">
      <c r="A1505" s="9">
        <v>1504</v>
      </c>
      <c r="B1505" s="7" t="s">
        <v>3167</v>
      </c>
      <c r="C1505" s="7" t="s">
        <v>2928</v>
      </c>
      <c r="D1505" s="7" t="s">
        <v>3168</v>
      </c>
      <c r="E1505" s="7" t="s">
        <v>3169</v>
      </c>
      <c r="F1505" s="7" t="s">
        <v>29</v>
      </c>
      <c r="G1505" s="7" t="s">
        <v>756</v>
      </c>
      <c r="H1505" s="7" t="s">
        <v>757</v>
      </c>
      <c r="I1505" s="7" t="s">
        <v>32</v>
      </c>
      <c r="J1505" s="7" t="s">
        <v>180</v>
      </c>
      <c r="K1505" s="7" t="s">
        <v>3467</v>
      </c>
      <c r="L1505" s="7" t="s">
        <v>35</v>
      </c>
      <c r="M1505" s="7" t="s">
        <v>84</v>
      </c>
      <c r="N1505" s="7" t="s">
        <v>3468</v>
      </c>
      <c r="O1505" s="7">
        <v>18.27</v>
      </c>
      <c r="P1505" s="7">
        <v>3</v>
      </c>
      <c r="Q1505" s="7">
        <v>2.7</v>
      </c>
      <c r="R1505" s="7">
        <v>2.23</v>
      </c>
      <c r="S1505" s="7" t="s">
        <v>2337</v>
      </c>
      <c r="T1505" s="7">
        <v>49</v>
      </c>
      <c r="U1505" s="7" t="s">
        <v>350</v>
      </c>
      <c r="V1505" s="7" t="s">
        <v>375</v>
      </c>
      <c r="W1505" s="8" t="s">
        <v>58</v>
      </c>
      <c r="X1505" s="3">
        <v>45181</v>
      </c>
      <c r="Y1505" s="4" t="str">
        <f>TEXT(India_Data[[#This Row],[Order Date]],"YYYY")</f>
        <v>2023</v>
      </c>
      <c r="Z1505" s="4" t="str">
        <f>TEXT(India_Data[[#This Row],[Order Date]],"dddd")</f>
        <v>Tuesday</v>
      </c>
      <c r="AA1505" s="4" t="str">
        <f>TEXT(India_Data[[#This Row],[Order Date]],"MMMM")</f>
        <v>September</v>
      </c>
      <c r="AB1505" s="4">
        <v>45274</v>
      </c>
      <c r="AC1505" t="str">
        <f>IF(OR(India_Data[[#This Row],[Dayname]]="Sunday",India_Data[[#This Row],[Dayname]]="Saturday"),"Weekend","Weekday")</f>
        <v>Weekday</v>
      </c>
      <c r="AD1505">
        <f>WEEKDAY(India_Data[[#This Row],[Order Date]])</f>
        <v>3</v>
      </c>
      <c r="AE1505" t="str">
        <f>IF(OR(India_Data[[#This Row],[Column1]]=1,India_Data[[#This Row],[Column1]]=7),"Weekend","Weekday")</f>
        <v>Weekday</v>
      </c>
      <c r="AF1505" s="15">
        <f>WEEKDAY(India_Data[[#This Row],[Order Date]],2)</f>
        <v>2</v>
      </c>
      <c r="AG1505" s="15" t="str">
        <f>IF(India_Data[[#This Row],[Column3]]&gt;5,"Weekend","weekday")</f>
        <v>weekday</v>
      </c>
    </row>
    <row r="1506" spans="1:33" x14ac:dyDescent="0.35">
      <c r="A1506" s="9">
        <v>1505</v>
      </c>
      <c r="B1506" s="7" t="s">
        <v>3457</v>
      </c>
      <c r="C1506" s="7" t="s">
        <v>2928</v>
      </c>
      <c r="D1506" s="7" t="s">
        <v>3458</v>
      </c>
      <c r="E1506" s="7" t="s">
        <v>3459</v>
      </c>
      <c r="F1506" s="7" t="s">
        <v>29</v>
      </c>
      <c r="G1506" s="7" t="s">
        <v>123</v>
      </c>
      <c r="H1506" s="7" t="s">
        <v>124</v>
      </c>
      <c r="I1506" s="7" t="s">
        <v>32</v>
      </c>
      <c r="J1506" s="7" t="s">
        <v>47</v>
      </c>
      <c r="K1506" s="7" t="s">
        <v>3469</v>
      </c>
      <c r="L1506" s="7" t="s">
        <v>35</v>
      </c>
      <c r="M1506" s="7" t="s">
        <v>145</v>
      </c>
      <c r="N1506" s="7" t="s">
        <v>3470</v>
      </c>
      <c r="O1506" s="7">
        <v>146.88</v>
      </c>
      <c r="P1506" s="7">
        <v>3</v>
      </c>
      <c r="Q1506" s="7">
        <v>23.49</v>
      </c>
      <c r="R1506" s="7">
        <v>18.600000000000001</v>
      </c>
      <c r="S1506" s="7" t="s">
        <v>38</v>
      </c>
      <c r="T1506" s="7">
        <v>353</v>
      </c>
      <c r="U1506" s="7" t="s">
        <v>350</v>
      </c>
      <c r="V1506" s="7" t="s">
        <v>362</v>
      </c>
      <c r="W1506" s="8" t="s">
        <v>41</v>
      </c>
      <c r="X1506" s="3">
        <v>45582</v>
      </c>
      <c r="Y1506" s="4" t="str">
        <f>TEXT(India_Data[[#This Row],[Order Date]],"YYYY")</f>
        <v>2024</v>
      </c>
      <c r="Z1506" s="4" t="str">
        <f>TEXT(India_Data[[#This Row],[Order Date]],"dddd")</f>
        <v>Thursday</v>
      </c>
      <c r="AA1506" s="4" t="str">
        <f>TEXT(India_Data[[#This Row],[Order Date]],"MMMM")</f>
        <v>October</v>
      </c>
      <c r="AB1506" s="4">
        <v>45588</v>
      </c>
      <c r="AC1506" t="str">
        <f>IF(OR(India_Data[[#This Row],[Dayname]]="Sunday",India_Data[[#This Row],[Dayname]]="Saturday"),"Weekend","Weekday")</f>
        <v>Weekday</v>
      </c>
      <c r="AD1506">
        <f>WEEKDAY(India_Data[[#This Row],[Order Date]])</f>
        <v>5</v>
      </c>
      <c r="AE1506" t="str">
        <f>IF(OR(India_Data[[#This Row],[Column1]]=1,India_Data[[#This Row],[Column1]]=7),"Weekend","Weekday")</f>
        <v>Weekday</v>
      </c>
      <c r="AF1506" s="15">
        <f>WEEKDAY(India_Data[[#This Row],[Order Date]],2)</f>
        <v>4</v>
      </c>
      <c r="AG1506" s="15" t="str">
        <f>IF(India_Data[[#This Row],[Column3]]&gt;5,"Weekend","weekday")</f>
        <v>weekday</v>
      </c>
    </row>
    <row r="1507" spans="1:33" x14ac:dyDescent="0.35">
      <c r="A1507" s="9">
        <v>1506</v>
      </c>
      <c r="B1507" s="7" t="s">
        <v>3189</v>
      </c>
      <c r="C1507" s="7" t="s">
        <v>2928</v>
      </c>
      <c r="D1507" s="7" t="s">
        <v>3190</v>
      </c>
      <c r="E1507" s="7" t="s">
        <v>3191</v>
      </c>
      <c r="F1507" s="7" t="s">
        <v>29</v>
      </c>
      <c r="G1507" s="7" t="s">
        <v>745</v>
      </c>
      <c r="H1507" s="7" t="s">
        <v>563</v>
      </c>
      <c r="I1507" s="7" t="s">
        <v>32</v>
      </c>
      <c r="J1507" s="7" t="s">
        <v>54</v>
      </c>
      <c r="K1507" s="7" t="s">
        <v>1181</v>
      </c>
      <c r="L1507" s="7" t="s">
        <v>35</v>
      </c>
      <c r="M1507" s="7" t="s">
        <v>36</v>
      </c>
      <c r="N1507" s="7" t="s">
        <v>1182</v>
      </c>
      <c r="O1507" s="7">
        <v>27.66</v>
      </c>
      <c r="P1507" s="7">
        <v>2</v>
      </c>
      <c r="Q1507" s="7">
        <v>6.6</v>
      </c>
      <c r="R1507" s="7">
        <v>0.37</v>
      </c>
      <c r="S1507" s="7" t="s">
        <v>2337</v>
      </c>
      <c r="T1507" s="7">
        <v>78</v>
      </c>
      <c r="U1507" s="7" t="s">
        <v>350</v>
      </c>
      <c r="V1507" s="7" t="s">
        <v>362</v>
      </c>
      <c r="W1507" s="8" t="s">
        <v>58</v>
      </c>
      <c r="X1507" s="3">
        <v>44787</v>
      </c>
      <c r="Y1507" s="4" t="str">
        <f>TEXT(India_Data[[#This Row],[Order Date]],"YYYY")</f>
        <v>2022</v>
      </c>
      <c r="Z1507" s="4" t="str">
        <f>TEXT(India_Data[[#This Row],[Order Date]],"dddd")</f>
        <v>Sunday</v>
      </c>
      <c r="AA1507" s="4" t="str">
        <f>TEXT(India_Data[[#This Row],[Order Date]],"MMMM")</f>
        <v>August</v>
      </c>
      <c r="AB1507" s="4">
        <v>44792</v>
      </c>
      <c r="AC1507" t="str">
        <f>IF(OR(India_Data[[#This Row],[Dayname]]="Sunday",India_Data[[#This Row],[Dayname]]="Saturday"),"Weekend","Weekday")</f>
        <v>Weekend</v>
      </c>
      <c r="AD1507">
        <f>WEEKDAY(India_Data[[#This Row],[Order Date]])</f>
        <v>1</v>
      </c>
      <c r="AE1507" t="str">
        <f>IF(OR(India_Data[[#This Row],[Column1]]=1,India_Data[[#This Row],[Column1]]=7),"Weekend","Weekday")</f>
        <v>Weekend</v>
      </c>
      <c r="AF1507" s="15">
        <f>WEEKDAY(India_Data[[#This Row],[Order Date]],2)</f>
        <v>7</v>
      </c>
      <c r="AG1507" s="15" t="str">
        <f>IF(India_Data[[#This Row],[Column3]]&gt;5,"Weekend","weekday")</f>
        <v>Weekend</v>
      </c>
    </row>
    <row r="1508" spans="1:33" x14ac:dyDescent="0.35">
      <c r="A1508" s="9">
        <v>1507</v>
      </c>
      <c r="B1508" s="7" t="s">
        <v>3210</v>
      </c>
      <c r="C1508" s="7" t="s">
        <v>2928</v>
      </c>
      <c r="D1508" s="7" t="s">
        <v>3116</v>
      </c>
      <c r="E1508" s="7" t="s">
        <v>3117</v>
      </c>
      <c r="F1508" s="7" t="s">
        <v>110</v>
      </c>
      <c r="G1508" s="7" t="s">
        <v>1053</v>
      </c>
      <c r="H1508" s="7" t="s">
        <v>31</v>
      </c>
      <c r="I1508" s="7" t="s">
        <v>32</v>
      </c>
      <c r="J1508" s="7" t="s">
        <v>33</v>
      </c>
      <c r="K1508" s="7" t="s">
        <v>3211</v>
      </c>
      <c r="L1508" s="7" t="s">
        <v>1942</v>
      </c>
      <c r="M1508" s="7" t="s">
        <v>1950</v>
      </c>
      <c r="N1508" s="7" t="s">
        <v>3212</v>
      </c>
      <c r="O1508" s="7">
        <v>2098.3200000000002</v>
      </c>
      <c r="P1508" s="7">
        <v>8</v>
      </c>
      <c r="Q1508" s="7">
        <v>860.16</v>
      </c>
      <c r="R1508" s="7">
        <v>224.28</v>
      </c>
      <c r="S1508" s="7" t="s">
        <v>38</v>
      </c>
      <c r="T1508" s="7">
        <v>676</v>
      </c>
      <c r="U1508" s="7" t="s">
        <v>350</v>
      </c>
      <c r="V1508" s="7" t="s">
        <v>351</v>
      </c>
      <c r="W1508" s="8" t="s">
        <v>41</v>
      </c>
      <c r="X1508" s="3">
        <v>45531</v>
      </c>
      <c r="Y1508" s="4" t="str">
        <f>TEXT(India_Data[[#This Row],[Order Date]],"YYYY")</f>
        <v>2024</v>
      </c>
      <c r="Z1508" s="4" t="str">
        <f>TEXT(India_Data[[#This Row],[Order Date]],"dddd")</f>
        <v>Tuesday</v>
      </c>
      <c r="AA1508" s="4" t="str">
        <f>TEXT(India_Data[[#This Row],[Order Date]],"MMMM")</f>
        <v>August</v>
      </c>
      <c r="AB1508" s="4">
        <v>45300</v>
      </c>
      <c r="AC1508" t="str">
        <f>IF(OR(India_Data[[#This Row],[Dayname]]="Sunday",India_Data[[#This Row],[Dayname]]="Saturday"),"Weekend","Weekday")</f>
        <v>Weekday</v>
      </c>
      <c r="AD1508">
        <f>WEEKDAY(India_Data[[#This Row],[Order Date]])</f>
        <v>3</v>
      </c>
      <c r="AE1508" t="str">
        <f>IF(OR(India_Data[[#This Row],[Column1]]=1,India_Data[[#This Row],[Column1]]=7),"Weekend","Weekday")</f>
        <v>Weekday</v>
      </c>
      <c r="AF1508" s="15">
        <f>WEEKDAY(India_Data[[#This Row],[Order Date]],2)</f>
        <v>2</v>
      </c>
      <c r="AG1508" s="15" t="str">
        <f>IF(India_Data[[#This Row],[Column3]]&gt;5,"Weekend","weekday")</f>
        <v>weekday</v>
      </c>
    </row>
    <row r="1509" spans="1:33" x14ac:dyDescent="0.35">
      <c r="A1509" s="9">
        <v>1508</v>
      </c>
      <c r="B1509" s="7" t="s">
        <v>3825</v>
      </c>
      <c r="C1509" s="7" t="s">
        <v>3631</v>
      </c>
      <c r="D1509" s="7" t="s">
        <v>3826</v>
      </c>
      <c r="E1509" s="7" t="s">
        <v>3827</v>
      </c>
      <c r="F1509" s="7" t="s">
        <v>110</v>
      </c>
      <c r="G1509" s="7" t="s">
        <v>291</v>
      </c>
      <c r="H1509" s="7" t="s">
        <v>63</v>
      </c>
      <c r="I1509" s="7" t="s">
        <v>32</v>
      </c>
      <c r="J1509" s="7" t="s">
        <v>54</v>
      </c>
      <c r="K1509" s="7" t="s">
        <v>2176</v>
      </c>
      <c r="L1509" s="7" t="s">
        <v>1942</v>
      </c>
      <c r="M1509" s="7" t="s">
        <v>1958</v>
      </c>
      <c r="N1509" s="7" t="s">
        <v>2177</v>
      </c>
      <c r="O1509" s="7">
        <v>117.99</v>
      </c>
      <c r="P1509" s="7">
        <v>6</v>
      </c>
      <c r="Q1509" s="7">
        <v>-18.989999999999998</v>
      </c>
      <c r="R1509" s="7">
        <v>33.93</v>
      </c>
      <c r="S1509" s="7" t="s">
        <v>2337</v>
      </c>
      <c r="T1509" s="7">
        <v>364</v>
      </c>
      <c r="U1509" s="7" t="s">
        <v>350</v>
      </c>
      <c r="V1509" s="7" t="s">
        <v>351</v>
      </c>
      <c r="W1509" s="8" t="s">
        <v>58</v>
      </c>
      <c r="X1509" s="3">
        <v>45316</v>
      </c>
      <c r="Y1509" s="4" t="str">
        <f>TEXT(India_Data[[#This Row],[Order Date]],"YYYY")</f>
        <v>2024</v>
      </c>
      <c r="Z1509" s="4" t="str">
        <f>TEXT(India_Data[[#This Row],[Order Date]],"dddd")</f>
        <v>Thursday</v>
      </c>
      <c r="AA1509" s="4" t="str">
        <f>TEXT(India_Data[[#This Row],[Order Date]],"MMMM")</f>
        <v>January</v>
      </c>
      <c r="AB1509" s="4">
        <v>45320</v>
      </c>
      <c r="AC1509" t="str">
        <f>IF(OR(India_Data[[#This Row],[Dayname]]="Sunday",India_Data[[#This Row],[Dayname]]="Saturday"),"Weekend","Weekday")</f>
        <v>Weekday</v>
      </c>
      <c r="AD1509">
        <f>WEEKDAY(India_Data[[#This Row],[Order Date]])</f>
        <v>5</v>
      </c>
      <c r="AE1509" t="str">
        <f>IF(OR(India_Data[[#This Row],[Column1]]=1,India_Data[[#This Row],[Column1]]=7),"Weekend","Weekday")</f>
        <v>Weekday</v>
      </c>
      <c r="AF1509" s="15">
        <f>WEEKDAY(India_Data[[#This Row],[Order Date]],2)</f>
        <v>4</v>
      </c>
      <c r="AG1509" s="15" t="str">
        <f>IF(India_Data[[#This Row],[Column3]]&gt;5,"Weekend","weekday")</f>
        <v>weekday</v>
      </c>
    </row>
    <row r="1510" spans="1:33" x14ac:dyDescent="0.35">
      <c r="A1510" s="9">
        <v>1509</v>
      </c>
      <c r="B1510" s="7" t="s">
        <v>3179</v>
      </c>
      <c r="C1510" s="7" t="s">
        <v>2928</v>
      </c>
      <c r="D1510" s="7" t="s">
        <v>3180</v>
      </c>
      <c r="E1510" s="7" t="s">
        <v>3181</v>
      </c>
      <c r="F1510" s="7" t="s">
        <v>29</v>
      </c>
      <c r="G1510" s="7" t="s">
        <v>164</v>
      </c>
      <c r="H1510" s="7" t="s">
        <v>165</v>
      </c>
      <c r="I1510" s="7" t="s">
        <v>32</v>
      </c>
      <c r="J1510" s="7" t="s">
        <v>47</v>
      </c>
      <c r="K1510" s="7" t="s">
        <v>3213</v>
      </c>
      <c r="L1510" s="7" t="s">
        <v>1942</v>
      </c>
      <c r="M1510" s="7" t="s">
        <v>1958</v>
      </c>
      <c r="N1510" s="7" t="s">
        <v>3214</v>
      </c>
      <c r="O1510" s="7">
        <v>414.9</v>
      </c>
      <c r="P1510" s="7">
        <v>5</v>
      </c>
      <c r="Q1510" s="7">
        <v>124.35</v>
      </c>
      <c r="R1510" s="7">
        <v>24</v>
      </c>
      <c r="S1510" s="7" t="s">
        <v>38</v>
      </c>
      <c r="T1510" s="7">
        <v>745</v>
      </c>
      <c r="U1510" s="7" t="s">
        <v>350</v>
      </c>
      <c r="V1510" s="7" t="s">
        <v>356</v>
      </c>
      <c r="W1510" s="8" t="s">
        <v>41</v>
      </c>
      <c r="X1510" s="3">
        <v>45452</v>
      </c>
      <c r="Y1510" s="4" t="str">
        <f>TEXT(India_Data[[#This Row],[Order Date]],"YYYY")</f>
        <v>2024</v>
      </c>
      <c r="Z1510" s="4" t="str">
        <f>TEXT(India_Data[[#This Row],[Order Date]],"dddd")</f>
        <v>Sunday</v>
      </c>
      <c r="AA1510" s="4" t="str">
        <f>TEXT(India_Data[[#This Row],[Order Date]],"MMMM")</f>
        <v>June</v>
      </c>
      <c r="AB1510" s="4">
        <v>45548</v>
      </c>
      <c r="AC1510" t="str">
        <f>IF(OR(India_Data[[#This Row],[Dayname]]="Sunday",India_Data[[#This Row],[Dayname]]="Saturday"),"Weekend","Weekday")</f>
        <v>Weekend</v>
      </c>
      <c r="AD1510">
        <f>WEEKDAY(India_Data[[#This Row],[Order Date]])</f>
        <v>1</v>
      </c>
      <c r="AE1510" t="str">
        <f>IF(OR(India_Data[[#This Row],[Column1]]=1,India_Data[[#This Row],[Column1]]=7),"Weekend","Weekday")</f>
        <v>Weekend</v>
      </c>
      <c r="AF1510" s="15">
        <f>WEEKDAY(India_Data[[#This Row],[Order Date]],2)</f>
        <v>7</v>
      </c>
      <c r="AG1510" s="15" t="str">
        <f>IF(India_Data[[#This Row],[Column3]]&gt;5,"Weekend","weekday")</f>
        <v>Weekend</v>
      </c>
    </row>
    <row r="1511" spans="1:33" x14ac:dyDescent="0.35">
      <c r="A1511" s="9">
        <v>1510</v>
      </c>
      <c r="B1511" s="7" t="s">
        <v>3215</v>
      </c>
      <c r="C1511" s="7" t="s">
        <v>2928</v>
      </c>
      <c r="D1511" s="7" t="s">
        <v>1237</v>
      </c>
      <c r="E1511" s="7" t="s">
        <v>1238</v>
      </c>
      <c r="F1511" s="7" t="s">
        <v>29</v>
      </c>
      <c r="G1511" s="7" t="s">
        <v>702</v>
      </c>
      <c r="H1511" s="7" t="s">
        <v>252</v>
      </c>
      <c r="I1511" s="7" t="s">
        <v>32</v>
      </c>
      <c r="J1511" s="7" t="s">
        <v>47</v>
      </c>
      <c r="K1511" s="7" t="s">
        <v>2130</v>
      </c>
      <c r="L1511" s="7" t="s">
        <v>1942</v>
      </c>
      <c r="M1511" s="7" t="s">
        <v>1958</v>
      </c>
      <c r="N1511" s="7" t="s">
        <v>2131</v>
      </c>
      <c r="O1511" s="7">
        <v>191.28</v>
      </c>
      <c r="P1511" s="7">
        <v>4</v>
      </c>
      <c r="Q1511" s="7">
        <v>34.32</v>
      </c>
      <c r="R1511" s="7">
        <v>18.47</v>
      </c>
      <c r="S1511" s="7" t="s">
        <v>38</v>
      </c>
      <c r="T1511" s="7">
        <v>86</v>
      </c>
      <c r="U1511" s="7" t="s">
        <v>350</v>
      </c>
      <c r="V1511" s="7" t="s">
        <v>362</v>
      </c>
      <c r="W1511" s="8" t="s">
        <v>58</v>
      </c>
      <c r="X1511" s="3">
        <v>45010</v>
      </c>
      <c r="Y1511" s="4" t="str">
        <f>TEXT(India_Data[[#This Row],[Order Date]],"YYYY")</f>
        <v>2023</v>
      </c>
      <c r="Z1511" s="4" t="str">
        <f>TEXT(India_Data[[#This Row],[Order Date]],"dddd")</f>
        <v>Saturday</v>
      </c>
      <c r="AA1511" s="4" t="str">
        <f>TEXT(India_Data[[#This Row],[Order Date]],"MMMM")</f>
        <v>March</v>
      </c>
      <c r="AB1511" s="4">
        <v>45016</v>
      </c>
      <c r="AC1511" t="str">
        <f>IF(OR(India_Data[[#This Row],[Dayname]]="Sunday",India_Data[[#This Row],[Dayname]]="Saturday"),"Weekend","Weekday")</f>
        <v>Weekend</v>
      </c>
      <c r="AD1511">
        <f>WEEKDAY(India_Data[[#This Row],[Order Date]])</f>
        <v>7</v>
      </c>
      <c r="AE1511" t="str">
        <f>IF(OR(India_Data[[#This Row],[Column1]]=1,India_Data[[#This Row],[Column1]]=7),"Weekend","Weekday")</f>
        <v>Weekend</v>
      </c>
      <c r="AF1511" s="15">
        <f>WEEKDAY(India_Data[[#This Row],[Order Date]],2)</f>
        <v>6</v>
      </c>
      <c r="AG1511" s="15" t="str">
        <f>IF(India_Data[[#This Row],[Column3]]&gt;5,"Weekend","weekday")</f>
        <v>Weekend</v>
      </c>
    </row>
    <row r="1512" spans="1:33" x14ac:dyDescent="0.35">
      <c r="A1512" s="9">
        <v>1511</v>
      </c>
      <c r="B1512" s="7" t="s">
        <v>3216</v>
      </c>
      <c r="C1512" s="7" t="s">
        <v>2928</v>
      </c>
      <c r="D1512" s="7" t="s">
        <v>1551</v>
      </c>
      <c r="E1512" s="7" t="s">
        <v>1552</v>
      </c>
      <c r="F1512" s="7" t="s">
        <v>29</v>
      </c>
      <c r="G1512" s="7" t="s">
        <v>74</v>
      </c>
      <c r="H1512" s="7" t="s">
        <v>179</v>
      </c>
      <c r="I1512" s="7" t="s">
        <v>32</v>
      </c>
      <c r="J1512" s="7" t="s">
        <v>180</v>
      </c>
      <c r="K1512" s="7" t="s">
        <v>3217</v>
      </c>
      <c r="L1512" s="7" t="s">
        <v>1942</v>
      </c>
      <c r="M1512" s="7" t="s">
        <v>1958</v>
      </c>
      <c r="N1512" s="7" t="s">
        <v>3218</v>
      </c>
      <c r="O1512" s="7">
        <v>126.63</v>
      </c>
      <c r="P1512" s="7">
        <v>3</v>
      </c>
      <c r="Q1512" s="7">
        <v>17.64</v>
      </c>
      <c r="R1512" s="7">
        <v>12.98</v>
      </c>
      <c r="S1512" s="7" t="s">
        <v>38</v>
      </c>
      <c r="T1512" s="7">
        <v>438</v>
      </c>
      <c r="U1512" s="7" t="s">
        <v>350</v>
      </c>
      <c r="V1512" s="7" t="s">
        <v>351</v>
      </c>
      <c r="W1512" s="8" t="s">
        <v>41</v>
      </c>
      <c r="X1512" s="3">
        <v>44787</v>
      </c>
      <c r="Y1512" s="4" t="str">
        <f>TEXT(India_Data[[#This Row],[Order Date]],"YYYY")</f>
        <v>2022</v>
      </c>
      <c r="Z1512" s="4" t="str">
        <f>TEXT(India_Data[[#This Row],[Order Date]],"dddd")</f>
        <v>Sunday</v>
      </c>
      <c r="AA1512" s="4" t="str">
        <f>TEXT(India_Data[[#This Row],[Order Date]],"MMMM")</f>
        <v>August</v>
      </c>
      <c r="AB1512" s="4">
        <v>44792</v>
      </c>
      <c r="AC1512" t="str">
        <f>IF(OR(India_Data[[#This Row],[Dayname]]="Sunday",India_Data[[#This Row],[Dayname]]="Saturday"),"Weekend","Weekday")</f>
        <v>Weekend</v>
      </c>
      <c r="AD1512">
        <f>WEEKDAY(India_Data[[#This Row],[Order Date]])</f>
        <v>1</v>
      </c>
      <c r="AE1512" t="str">
        <f>IF(OR(India_Data[[#This Row],[Column1]]=1,India_Data[[#This Row],[Column1]]=7),"Weekend","Weekday")</f>
        <v>Weekend</v>
      </c>
      <c r="AF1512" s="15">
        <f>WEEKDAY(India_Data[[#This Row],[Order Date]],2)</f>
        <v>7</v>
      </c>
      <c r="AG1512" s="15" t="str">
        <f>IF(India_Data[[#This Row],[Column3]]&gt;5,"Weekend","weekday")</f>
        <v>Weekend</v>
      </c>
    </row>
    <row r="1513" spans="1:33" x14ac:dyDescent="0.35">
      <c r="A1513" s="9">
        <v>1512</v>
      </c>
      <c r="B1513" s="7" t="s">
        <v>3828</v>
      </c>
      <c r="C1513" s="7" t="s">
        <v>3631</v>
      </c>
      <c r="D1513" s="7" t="s">
        <v>1709</v>
      </c>
      <c r="E1513" s="7" t="s">
        <v>1710</v>
      </c>
      <c r="F1513" s="7" t="s">
        <v>29</v>
      </c>
      <c r="G1513" s="7" t="s">
        <v>3233</v>
      </c>
      <c r="H1513" s="7" t="s">
        <v>124</v>
      </c>
      <c r="I1513" s="7" t="s">
        <v>32</v>
      </c>
      <c r="J1513" s="7" t="s">
        <v>47</v>
      </c>
      <c r="K1513" s="7" t="s">
        <v>1968</v>
      </c>
      <c r="L1513" s="7" t="s">
        <v>1942</v>
      </c>
      <c r="M1513" s="7" t="s">
        <v>1969</v>
      </c>
      <c r="N1513" s="7" t="s">
        <v>1970</v>
      </c>
      <c r="O1513" s="7">
        <v>139.5</v>
      </c>
      <c r="P1513" s="7">
        <v>1</v>
      </c>
      <c r="Q1513" s="7">
        <v>11.16</v>
      </c>
      <c r="R1513" s="7">
        <v>29.62</v>
      </c>
      <c r="S1513" s="7" t="s">
        <v>2337</v>
      </c>
      <c r="T1513" s="7">
        <v>521</v>
      </c>
      <c r="U1513" s="7" t="s">
        <v>350</v>
      </c>
      <c r="V1513" s="7" t="s">
        <v>356</v>
      </c>
      <c r="W1513" s="8" t="s">
        <v>41</v>
      </c>
      <c r="X1513" s="3">
        <v>45599</v>
      </c>
      <c r="Y1513" s="4" t="str">
        <f>TEXT(India_Data[[#This Row],[Order Date]],"YYYY")</f>
        <v>2024</v>
      </c>
      <c r="Z1513" s="4" t="str">
        <f>TEXT(India_Data[[#This Row],[Order Date]],"dddd")</f>
        <v>Sunday</v>
      </c>
      <c r="AA1513" s="4" t="str">
        <f>TEXT(India_Data[[#This Row],[Order Date]],"MMMM")</f>
        <v>November</v>
      </c>
      <c r="AB1513" s="4">
        <v>45367</v>
      </c>
      <c r="AC1513" t="str">
        <f>IF(OR(India_Data[[#This Row],[Dayname]]="Sunday",India_Data[[#This Row],[Dayname]]="Saturday"),"Weekend","Weekday")</f>
        <v>Weekend</v>
      </c>
      <c r="AD1513">
        <f>WEEKDAY(India_Data[[#This Row],[Order Date]])</f>
        <v>1</v>
      </c>
      <c r="AE1513" t="str">
        <f>IF(OR(India_Data[[#This Row],[Column1]]=1,India_Data[[#This Row],[Column1]]=7),"Weekend","Weekday")</f>
        <v>Weekend</v>
      </c>
      <c r="AF1513" s="15">
        <f>WEEKDAY(India_Data[[#This Row],[Order Date]],2)</f>
        <v>7</v>
      </c>
      <c r="AG1513" s="15" t="str">
        <f>IF(India_Data[[#This Row],[Column3]]&gt;5,"Weekend","weekday")</f>
        <v>Weekend</v>
      </c>
    </row>
    <row r="1514" spans="1:33" x14ac:dyDescent="0.35">
      <c r="A1514" s="9">
        <v>1513</v>
      </c>
      <c r="B1514" s="7" t="s">
        <v>3189</v>
      </c>
      <c r="C1514" s="7" t="s">
        <v>2928</v>
      </c>
      <c r="D1514" s="7" t="s">
        <v>3190</v>
      </c>
      <c r="E1514" s="7" t="s">
        <v>3191</v>
      </c>
      <c r="F1514" s="7" t="s">
        <v>29</v>
      </c>
      <c r="G1514" s="7" t="s">
        <v>745</v>
      </c>
      <c r="H1514" s="7" t="s">
        <v>563</v>
      </c>
      <c r="I1514" s="7" t="s">
        <v>32</v>
      </c>
      <c r="J1514" s="7" t="s">
        <v>54</v>
      </c>
      <c r="K1514" s="7" t="s">
        <v>3219</v>
      </c>
      <c r="L1514" s="7" t="s">
        <v>1508</v>
      </c>
      <c r="M1514" s="7" t="s">
        <v>1518</v>
      </c>
      <c r="N1514" s="7" t="s">
        <v>3220</v>
      </c>
      <c r="O1514" s="7">
        <v>401.04</v>
      </c>
      <c r="P1514" s="7">
        <v>3</v>
      </c>
      <c r="Q1514" s="7">
        <v>176.4</v>
      </c>
      <c r="R1514" s="7">
        <v>50.39</v>
      </c>
      <c r="S1514" s="7" t="s">
        <v>2337</v>
      </c>
      <c r="T1514" s="7">
        <v>388</v>
      </c>
      <c r="U1514" s="7" t="s">
        <v>350</v>
      </c>
      <c r="V1514" s="7" t="s">
        <v>351</v>
      </c>
      <c r="W1514" s="8" t="s">
        <v>41</v>
      </c>
      <c r="X1514" s="3">
        <v>44886</v>
      </c>
      <c r="Y1514" s="4" t="str">
        <f>TEXT(India_Data[[#This Row],[Order Date]],"YYYY")</f>
        <v>2022</v>
      </c>
      <c r="Z1514" s="4" t="str">
        <f>TEXT(India_Data[[#This Row],[Order Date]],"dddd")</f>
        <v>Monday</v>
      </c>
      <c r="AA1514" s="4" t="str">
        <f>TEXT(India_Data[[#This Row],[Order Date]],"MMMM")</f>
        <v>November</v>
      </c>
      <c r="AB1514" s="4">
        <v>44890</v>
      </c>
      <c r="AC1514" t="str">
        <f>IF(OR(India_Data[[#This Row],[Dayname]]="Sunday",India_Data[[#This Row],[Dayname]]="Saturday"),"Weekend","Weekday")</f>
        <v>Weekday</v>
      </c>
      <c r="AD1514">
        <f>WEEKDAY(India_Data[[#This Row],[Order Date]])</f>
        <v>2</v>
      </c>
      <c r="AE1514" t="str">
        <f>IF(OR(India_Data[[#This Row],[Column1]]=1,India_Data[[#This Row],[Column1]]=7),"Weekend","Weekday")</f>
        <v>Weekday</v>
      </c>
      <c r="AF1514" s="15">
        <f>WEEKDAY(India_Data[[#This Row],[Order Date]],2)</f>
        <v>1</v>
      </c>
      <c r="AG1514" s="15" t="str">
        <f>IF(India_Data[[#This Row],[Column3]]&gt;5,"Weekend","weekday")</f>
        <v>weekday</v>
      </c>
    </row>
    <row r="1515" spans="1:33" x14ac:dyDescent="0.35">
      <c r="A1515" s="9">
        <v>1514</v>
      </c>
      <c r="B1515" s="7" t="s">
        <v>3612</v>
      </c>
      <c r="C1515" s="7" t="s">
        <v>2928</v>
      </c>
      <c r="D1515" s="7" t="s">
        <v>3613</v>
      </c>
      <c r="E1515" s="7" t="s">
        <v>3614</v>
      </c>
      <c r="F1515" s="7" t="s">
        <v>110</v>
      </c>
      <c r="G1515" s="7" t="s">
        <v>191</v>
      </c>
      <c r="H1515" s="7" t="s">
        <v>63</v>
      </c>
      <c r="I1515" s="7" t="s">
        <v>32</v>
      </c>
      <c r="J1515" s="7" t="s">
        <v>54</v>
      </c>
      <c r="K1515" s="7" t="s">
        <v>1850</v>
      </c>
      <c r="L1515" s="7" t="s">
        <v>1508</v>
      </c>
      <c r="M1515" s="7" t="s">
        <v>1518</v>
      </c>
      <c r="N1515" s="7" t="s">
        <v>1851</v>
      </c>
      <c r="O1515" s="7">
        <v>96.9</v>
      </c>
      <c r="P1515" s="7">
        <v>2</v>
      </c>
      <c r="Q1515" s="7">
        <v>41.64</v>
      </c>
      <c r="R1515" s="7">
        <v>12.74</v>
      </c>
      <c r="S1515" s="7" t="s">
        <v>2337</v>
      </c>
      <c r="T1515" s="7">
        <v>620</v>
      </c>
      <c r="U1515" s="7" t="s">
        <v>350</v>
      </c>
      <c r="V1515" s="7" t="s">
        <v>356</v>
      </c>
      <c r="W1515" s="8" t="s">
        <v>41</v>
      </c>
      <c r="X1515" s="3">
        <v>45211</v>
      </c>
      <c r="Y1515" s="4" t="str">
        <f>TEXT(India_Data[[#This Row],[Order Date]],"YYYY")</f>
        <v>2023</v>
      </c>
      <c r="Z1515" s="4" t="str">
        <f>TEXT(India_Data[[#This Row],[Order Date]],"dddd")</f>
        <v>Thursday</v>
      </c>
      <c r="AA1515" s="4" t="str">
        <f>TEXT(India_Data[[#This Row],[Order Date]],"MMMM")</f>
        <v>October</v>
      </c>
      <c r="AB1515" s="4">
        <v>45275</v>
      </c>
      <c r="AC1515" t="str">
        <f>IF(OR(India_Data[[#This Row],[Dayname]]="Sunday",India_Data[[#This Row],[Dayname]]="Saturday"),"Weekend","Weekday")</f>
        <v>Weekday</v>
      </c>
      <c r="AD1515">
        <f>WEEKDAY(India_Data[[#This Row],[Order Date]])</f>
        <v>5</v>
      </c>
      <c r="AE1515" t="str">
        <f>IF(OR(India_Data[[#This Row],[Column1]]=1,India_Data[[#This Row],[Column1]]=7),"Weekend","Weekday")</f>
        <v>Weekday</v>
      </c>
      <c r="AF1515" s="15">
        <f>WEEKDAY(India_Data[[#This Row],[Order Date]],2)</f>
        <v>4</v>
      </c>
      <c r="AG1515" s="15" t="str">
        <f>IF(India_Data[[#This Row],[Column3]]&gt;5,"Weekend","weekday")</f>
        <v>weekday</v>
      </c>
    </row>
    <row r="1516" spans="1:33" x14ac:dyDescent="0.35">
      <c r="A1516" s="9">
        <v>1515</v>
      </c>
      <c r="B1516" s="7" t="s">
        <v>3617</v>
      </c>
      <c r="C1516" s="7" t="s">
        <v>2928</v>
      </c>
      <c r="D1516" s="7" t="s">
        <v>3618</v>
      </c>
      <c r="E1516" s="7" t="s">
        <v>3619</v>
      </c>
      <c r="F1516" s="7" t="s">
        <v>110</v>
      </c>
      <c r="G1516" s="7" t="s">
        <v>191</v>
      </c>
      <c r="H1516" s="7" t="s">
        <v>63</v>
      </c>
      <c r="I1516" s="7" t="s">
        <v>32</v>
      </c>
      <c r="J1516" s="7" t="s">
        <v>54</v>
      </c>
      <c r="K1516" s="7" t="s">
        <v>3628</v>
      </c>
      <c r="L1516" s="7" t="s">
        <v>1508</v>
      </c>
      <c r="M1516" s="7" t="s">
        <v>1548</v>
      </c>
      <c r="N1516" s="7" t="s">
        <v>3629</v>
      </c>
      <c r="O1516" s="7">
        <v>325.8</v>
      </c>
      <c r="P1516" s="7">
        <v>3</v>
      </c>
      <c r="Q1516" s="7">
        <v>48.87</v>
      </c>
      <c r="R1516" s="7">
        <v>16.25</v>
      </c>
      <c r="S1516" s="7" t="s">
        <v>38</v>
      </c>
      <c r="T1516" s="7">
        <v>434</v>
      </c>
      <c r="U1516" s="7" t="s">
        <v>350</v>
      </c>
      <c r="V1516" s="7" t="s">
        <v>351</v>
      </c>
      <c r="W1516" s="8" t="s">
        <v>58</v>
      </c>
      <c r="X1516" s="3">
        <v>45582</v>
      </c>
      <c r="Y1516" s="4" t="str">
        <f>TEXT(India_Data[[#This Row],[Order Date]],"YYYY")</f>
        <v>2024</v>
      </c>
      <c r="Z1516" s="4" t="str">
        <f>TEXT(India_Data[[#This Row],[Order Date]],"dddd")</f>
        <v>Thursday</v>
      </c>
      <c r="AA1516" s="4" t="str">
        <f>TEXT(India_Data[[#This Row],[Order Date]],"MMMM")</f>
        <v>October</v>
      </c>
      <c r="AB1516" s="4">
        <v>45588</v>
      </c>
      <c r="AC1516" t="str">
        <f>IF(OR(India_Data[[#This Row],[Dayname]]="Sunday",India_Data[[#This Row],[Dayname]]="Saturday"),"Weekend","Weekday")</f>
        <v>Weekday</v>
      </c>
      <c r="AD1516">
        <f>WEEKDAY(India_Data[[#This Row],[Order Date]])</f>
        <v>5</v>
      </c>
      <c r="AE1516" t="str">
        <f>IF(OR(India_Data[[#This Row],[Column1]]=1,India_Data[[#This Row],[Column1]]=7),"Weekend","Weekday")</f>
        <v>Weekday</v>
      </c>
      <c r="AF1516" s="15">
        <f>WEEKDAY(India_Data[[#This Row],[Order Date]],2)</f>
        <v>4</v>
      </c>
      <c r="AG1516" s="15" t="str">
        <f>IF(India_Data[[#This Row],[Column3]]&gt;5,"Weekend","weekday")</f>
        <v>weekday</v>
      </c>
    </row>
    <row r="1517" spans="1:33" x14ac:dyDescent="0.35">
      <c r="A1517" s="9">
        <v>1516</v>
      </c>
      <c r="B1517" s="7" t="s">
        <v>2919</v>
      </c>
      <c r="C1517" s="7" t="s">
        <v>26</v>
      </c>
      <c r="D1517" s="7" t="s">
        <v>2920</v>
      </c>
      <c r="E1517" s="7" t="s">
        <v>2921</v>
      </c>
      <c r="F1517" s="7" t="s">
        <v>29</v>
      </c>
      <c r="G1517" s="7" t="s">
        <v>191</v>
      </c>
      <c r="H1517" s="7" t="s">
        <v>63</v>
      </c>
      <c r="I1517" s="7" t="s">
        <v>32</v>
      </c>
      <c r="J1517" s="7" t="s">
        <v>54</v>
      </c>
      <c r="K1517" s="7" t="s">
        <v>2922</v>
      </c>
      <c r="L1517" s="7" t="s">
        <v>1942</v>
      </c>
      <c r="M1517" s="7" t="s">
        <v>1958</v>
      </c>
      <c r="N1517" s="7" t="s">
        <v>2923</v>
      </c>
      <c r="O1517" s="7">
        <v>1792.98</v>
      </c>
      <c r="P1517" s="7">
        <v>7</v>
      </c>
      <c r="Q1517" s="7">
        <v>394.38</v>
      </c>
      <c r="R1517" s="7">
        <v>145.13</v>
      </c>
      <c r="S1517" s="7" t="s">
        <v>2809</v>
      </c>
      <c r="T1517" s="7">
        <v>230</v>
      </c>
      <c r="U1517" s="7" t="s">
        <v>350</v>
      </c>
      <c r="V1517" s="7" t="s">
        <v>362</v>
      </c>
      <c r="W1517" s="8" t="s">
        <v>58</v>
      </c>
      <c r="X1517" s="3">
        <v>44744</v>
      </c>
      <c r="Y1517" s="4" t="str">
        <f>TEXT(India_Data[[#This Row],[Order Date]],"YYYY")</f>
        <v>2022</v>
      </c>
      <c r="Z1517" s="4" t="str">
        <f>TEXT(India_Data[[#This Row],[Order Date]],"dddd")</f>
        <v>Saturday</v>
      </c>
      <c r="AA1517" s="4" t="str">
        <f>TEXT(India_Data[[#This Row],[Order Date]],"MMMM")</f>
        <v>July</v>
      </c>
      <c r="AB1517" s="4">
        <v>44897</v>
      </c>
      <c r="AC1517" t="str">
        <f>IF(OR(India_Data[[#This Row],[Dayname]]="Sunday",India_Data[[#This Row],[Dayname]]="Saturday"),"Weekend","Weekday")</f>
        <v>Weekend</v>
      </c>
      <c r="AD1517">
        <f>WEEKDAY(India_Data[[#This Row],[Order Date]])</f>
        <v>7</v>
      </c>
      <c r="AE1517" t="str">
        <f>IF(OR(India_Data[[#This Row],[Column1]]=1,India_Data[[#This Row],[Column1]]=7),"Weekend","Weekday")</f>
        <v>Weekend</v>
      </c>
      <c r="AF1517" s="15">
        <f>WEEKDAY(India_Data[[#This Row],[Order Date]],2)</f>
        <v>6</v>
      </c>
      <c r="AG1517" s="15" t="str">
        <f>IF(India_Data[[#This Row],[Column3]]&gt;5,"Weekend","weekday")</f>
        <v>Weekend</v>
      </c>
    </row>
    <row r="1518" spans="1:33" x14ac:dyDescent="0.35">
      <c r="A1518" s="9">
        <v>1517</v>
      </c>
      <c r="B1518" s="7" t="s">
        <v>2924</v>
      </c>
      <c r="C1518" s="7" t="s">
        <v>26</v>
      </c>
      <c r="D1518" s="7" t="s">
        <v>2925</v>
      </c>
      <c r="E1518" s="7" t="s">
        <v>2926</v>
      </c>
      <c r="F1518" s="7" t="s">
        <v>110</v>
      </c>
      <c r="G1518" s="7" t="s">
        <v>1546</v>
      </c>
      <c r="H1518" s="7" t="s">
        <v>124</v>
      </c>
      <c r="I1518" s="7" t="s">
        <v>32</v>
      </c>
      <c r="J1518" s="7" t="s">
        <v>47</v>
      </c>
      <c r="K1518" s="7" t="s">
        <v>1868</v>
      </c>
      <c r="L1518" s="7" t="s">
        <v>1508</v>
      </c>
      <c r="M1518" s="7" t="s">
        <v>1509</v>
      </c>
      <c r="N1518" s="7" t="s">
        <v>1869</v>
      </c>
      <c r="O1518" s="7">
        <v>871.98</v>
      </c>
      <c r="P1518" s="7">
        <v>2</v>
      </c>
      <c r="Q1518" s="7">
        <v>322.62</v>
      </c>
      <c r="R1518" s="7">
        <v>126.02</v>
      </c>
      <c r="S1518" s="7" t="s">
        <v>2809</v>
      </c>
      <c r="T1518" s="7">
        <v>229</v>
      </c>
      <c r="U1518" s="7" t="s">
        <v>350</v>
      </c>
      <c r="V1518" s="7" t="s">
        <v>356</v>
      </c>
      <c r="W1518" s="8" t="s">
        <v>41</v>
      </c>
      <c r="X1518" s="3">
        <v>44931</v>
      </c>
      <c r="Y1518" s="4" t="str">
        <f>TEXT(India_Data[[#This Row],[Order Date]],"YYYY")</f>
        <v>2023</v>
      </c>
      <c r="Z1518" s="4" t="str">
        <f>TEXT(India_Data[[#This Row],[Order Date]],"dddd")</f>
        <v>Thursday</v>
      </c>
      <c r="AA1518" s="4" t="str">
        <f>TEXT(India_Data[[#This Row],[Order Date]],"MMMM")</f>
        <v>January</v>
      </c>
      <c r="AB1518" s="4">
        <v>45051</v>
      </c>
      <c r="AC1518" t="str">
        <f>IF(OR(India_Data[[#This Row],[Dayname]]="Sunday",India_Data[[#This Row],[Dayname]]="Saturday"),"Weekend","Weekday")</f>
        <v>Weekday</v>
      </c>
      <c r="AD1518">
        <f>WEEKDAY(India_Data[[#This Row],[Order Date]])</f>
        <v>5</v>
      </c>
      <c r="AE1518" t="str">
        <f>IF(OR(India_Data[[#This Row],[Column1]]=1,India_Data[[#This Row],[Column1]]=7),"Weekend","Weekday")</f>
        <v>Weekday</v>
      </c>
      <c r="AF1518" s="15">
        <f>WEEKDAY(India_Data[[#This Row],[Order Date]],2)</f>
        <v>4</v>
      </c>
      <c r="AG1518" s="15" t="str">
        <f>IF(India_Data[[#This Row],[Column3]]&gt;5,"Weekend","weekday")</f>
        <v>weekday</v>
      </c>
    </row>
    <row r="1519" spans="1:33" x14ac:dyDescent="0.35">
      <c r="A1519" s="9">
        <v>1518</v>
      </c>
      <c r="B1519" s="7" t="s">
        <v>2881</v>
      </c>
      <c r="C1519" s="7" t="s">
        <v>26</v>
      </c>
      <c r="D1519" s="7" t="s">
        <v>2882</v>
      </c>
      <c r="E1519" s="7" t="s">
        <v>2883</v>
      </c>
      <c r="F1519" s="7" t="s">
        <v>29</v>
      </c>
      <c r="G1519" s="7" t="s">
        <v>511</v>
      </c>
      <c r="H1519" s="7" t="s">
        <v>512</v>
      </c>
      <c r="I1519" s="7" t="s">
        <v>32</v>
      </c>
      <c r="J1519" s="7" t="s">
        <v>180</v>
      </c>
      <c r="K1519" s="7" t="s">
        <v>2159</v>
      </c>
      <c r="L1519" s="7" t="s">
        <v>1942</v>
      </c>
      <c r="M1519" s="7" t="s">
        <v>1958</v>
      </c>
      <c r="N1519" s="7" t="s">
        <v>2160</v>
      </c>
      <c r="O1519" s="7">
        <v>77.040000000000006</v>
      </c>
      <c r="P1519" s="7">
        <v>2</v>
      </c>
      <c r="Q1519" s="7">
        <v>0</v>
      </c>
      <c r="R1519" s="7">
        <v>7.18</v>
      </c>
      <c r="S1519" s="7" t="s">
        <v>2809</v>
      </c>
      <c r="T1519" s="7">
        <v>267</v>
      </c>
      <c r="U1519" s="7" t="s">
        <v>350</v>
      </c>
      <c r="V1519" s="7" t="s">
        <v>362</v>
      </c>
      <c r="W1519" s="8" t="s">
        <v>58</v>
      </c>
      <c r="X1519" s="3">
        <v>44854</v>
      </c>
      <c r="Y1519" s="4" t="str">
        <f>TEXT(India_Data[[#This Row],[Order Date]],"YYYY")</f>
        <v>2022</v>
      </c>
      <c r="Z1519" s="4" t="str">
        <f>TEXT(India_Data[[#This Row],[Order Date]],"dddd")</f>
        <v>Thursday</v>
      </c>
      <c r="AA1519" s="4" t="str">
        <f>TEXT(India_Data[[#This Row],[Order Date]],"MMMM")</f>
        <v>October</v>
      </c>
      <c r="AB1519" s="4">
        <v>44858</v>
      </c>
      <c r="AC1519" t="str">
        <f>IF(OR(India_Data[[#This Row],[Dayname]]="Sunday",India_Data[[#This Row],[Dayname]]="Saturday"),"Weekend","Weekday")</f>
        <v>Weekday</v>
      </c>
      <c r="AD1519">
        <f>WEEKDAY(India_Data[[#This Row],[Order Date]])</f>
        <v>5</v>
      </c>
      <c r="AE1519" t="str">
        <f>IF(OR(India_Data[[#This Row],[Column1]]=1,India_Data[[#This Row],[Column1]]=7),"Weekend","Weekday")</f>
        <v>Weekday</v>
      </c>
      <c r="AF1519" s="15">
        <f>WEEKDAY(India_Data[[#This Row],[Order Date]],2)</f>
        <v>4</v>
      </c>
      <c r="AG1519" s="15" t="str">
        <f>IF(India_Data[[#This Row],[Column3]]&gt;5,"Weekend","weekday")</f>
        <v>weekday</v>
      </c>
    </row>
    <row r="1520" spans="1:33" x14ac:dyDescent="0.35">
      <c r="A1520" s="9">
        <v>1519</v>
      </c>
      <c r="B1520" s="7" t="s">
        <v>2737</v>
      </c>
      <c r="C1520" s="7" t="s">
        <v>26</v>
      </c>
      <c r="D1520" s="7" t="s">
        <v>2738</v>
      </c>
      <c r="E1520" s="7" t="s">
        <v>2739</v>
      </c>
      <c r="F1520" s="7" t="s">
        <v>171</v>
      </c>
      <c r="G1520" s="7" t="s">
        <v>355</v>
      </c>
      <c r="H1520" s="7" t="s">
        <v>63</v>
      </c>
      <c r="I1520" s="7" t="s">
        <v>32</v>
      </c>
      <c r="J1520" s="7" t="s">
        <v>54</v>
      </c>
      <c r="K1520" s="7" t="s">
        <v>2790</v>
      </c>
      <c r="L1520" s="7" t="s">
        <v>1508</v>
      </c>
      <c r="M1520" s="7" t="s">
        <v>1509</v>
      </c>
      <c r="N1520" s="7" t="s">
        <v>2791</v>
      </c>
      <c r="O1520" s="7">
        <v>2194.5300000000002</v>
      </c>
      <c r="P1520" s="7">
        <v>13</v>
      </c>
      <c r="Q1520" s="7">
        <v>438.75</v>
      </c>
      <c r="R1520" s="7">
        <v>210.22</v>
      </c>
      <c r="S1520" s="7" t="s">
        <v>2337</v>
      </c>
      <c r="T1520" s="7">
        <v>454</v>
      </c>
      <c r="U1520" s="7" t="s">
        <v>350</v>
      </c>
      <c r="V1520" s="7" t="s">
        <v>351</v>
      </c>
      <c r="W1520" s="8" t="s">
        <v>41</v>
      </c>
      <c r="X1520" s="3">
        <v>45362</v>
      </c>
      <c r="Y1520" s="4" t="str">
        <f>TEXT(India_Data[[#This Row],[Order Date]],"YYYY")</f>
        <v>2024</v>
      </c>
      <c r="Z1520" s="4" t="str">
        <f>TEXT(India_Data[[#This Row],[Order Date]],"dddd")</f>
        <v>Monday</v>
      </c>
      <c r="AA1520" s="4" t="str">
        <f>TEXT(India_Data[[#This Row],[Order Date]],"MMMM")</f>
        <v>March</v>
      </c>
      <c r="AB1520" s="4">
        <v>45484</v>
      </c>
      <c r="AC1520" t="str">
        <f>IF(OR(India_Data[[#This Row],[Dayname]]="Sunday",India_Data[[#This Row],[Dayname]]="Saturday"),"Weekend","Weekday")</f>
        <v>Weekday</v>
      </c>
      <c r="AD1520">
        <f>WEEKDAY(India_Data[[#This Row],[Order Date]])</f>
        <v>2</v>
      </c>
      <c r="AE1520" t="str">
        <f>IF(OR(India_Data[[#This Row],[Column1]]=1,India_Data[[#This Row],[Column1]]=7),"Weekend","Weekday")</f>
        <v>Weekday</v>
      </c>
      <c r="AF1520" s="15">
        <f>WEEKDAY(India_Data[[#This Row],[Order Date]],2)</f>
        <v>1</v>
      </c>
      <c r="AG1520" s="15" t="str">
        <f>IF(India_Data[[#This Row],[Column3]]&gt;5,"Weekend","weekday")</f>
        <v>weekday</v>
      </c>
    </row>
    <row r="1521" spans="1:33" x14ac:dyDescent="0.35">
      <c r="A1521" s="9">
        <v>1520</v>
      </c>
      <c r="B1521" s="7" t="s">
        <v>2737</v>
      </c>
      <c r="C1521" s="7" t="s">
        <v>26</v>
      </c>
      <c r="D1521" s="7" t="s">
        <v>2738</v>
      </c>
      <c r="E1521" s="7" t="s">
        <v>2739</v>
      </c>
      <c r="F1521" s="7" t="s">
        <v>171</v>
      </c>
      <c r="G1521" s="7" t="s">
        <v>355</v>
      </c>
      <c r="H1521" s="7" t="s">
        <v>63</v>
      </c>
      <c r="I1521" s="7" t="s">
        <v>32</v>
      </c>
      <c r="J1521" s="7" t="s">
        <v>54</v>
      </c>
      <c r="K1521" s="7" t="s">
        <v>2792</v>
      </c>
      <c r="L1521" s="7" t="s">
        <v>1942</v>
      </c>
      <c r="M1521" s="7" t="s">
        <v>1969</v>
      </c>
      <c r="N1521" s="7" t="s">
        <v>2793</v>
      </c>
      <c r="O1521" s="7">
        <v>413.64</v>
      </c>
      <c r="P1521" s="7">
        <v>3</v>
      </c>
      <c r="Q1521" s="7">
        <v>8.19</v>
      </c>
      <c r="R1521" s="7">
        <v>56.92</v>
      </c>
      <c r="S1521" s="7" t="s">
        <v>2337</v>
      </c>
      <c r="T1521" s="7">
        <v>290</v>
      </c>
      <c r="U1521" s="7" t="s">
        <v>350</v>
      </c>
      <c r="V1521" s="7" t="s">
        <v>375</v>
      </c>
      <c r="W1521" s="8" t="s">
        <v>58</v>
      </c>
      <c r="X1521" s="3">
        <v>44933</v>
      </c>
      <c r="Y1521" s="4" t="str">
        <f>TEXT(India_Data[[#This Row],[Order Date]],"YYYY")</f>
        <v>2023</v>
      </c>
      <c r="Z1521" s="4" t="str">
        <f>TEXT(India_Data[[#This Row],[Order Date]],"dddd")</f>
        <v>Saturday</v>
      </c>
      <c r="AA1521" s="4" t="str">
        <f>TEXT(India_Data[[#This Row],[Order Date]],"MMMM")</f>
        <v>January</v>
      </c>
      <c r="AB1521" s="4">
        <v>45084</v>
      </c>
      <c r="AC1521" t="str">
        <f>IF(OR(India_Data[[#This Row],[Dayname]]="Sunday",India_Data[[#This Row],[Dayname]]="Saturday"),"Weekend","Weekday")</f>
        <v>Weekend</v>
      </c>
      <c r="AD1521">
        <f>WEEKDAY(India_Data[[#This Row],[Order Date]])</f>
        <v>7</v>
      </c>
      <c r="AE1521" t="str">
        <f>IF(OR(India_Data[[#This Row],[Column1]]=1,India_Data[[#This Row],[Column1]]=7),"Weekend","Weekday")</f>
        <v>Weekend</v>
      </c>
      <c r="AF1521" s="15">
        <f>WEEKDAY(India_Data[[#This Row],[Order Date]],2)</f>
        <v>6</v>
      </c>
      <c r="AG1521" s="15" t="str">
        <f>IF(India_Data[[#This Row],[Column3]]&gt;5,"Weekend","weekday")</f>
        <v>Weekend</v>
      </c>
    </row>
    <row r="1522" spans="1:33" x14ac:dyDescent="0.35">
      <c r="A1522" s="9">
        <v>1521</v>
      </c>
      <c r="B1522" s="7" t="s">
        <v>2718</v>
      </c>
      <c r="C1522" s="7" t="s">
        <v>26</v>
      </c>
      <c r="D1522" s="7" t="s">
        <v>2719</v>
      </c>
      <c r="E1522" s="7" t="s">
        <v>2720</v>
      </c>
      <c r="F1522" s="7" t="s">
        <v>29</v>
      </c>
      <c r="G1522" s="7" t="s">
        <v>218</v>
      </c>
      <c r="H1522" s="7" t="s">
        <v>165</v>
      </c>
      <c r="I1522" s="7" t="s">
        <v>32</v>
      </c>
      <c r="J1522" s="7" t="s">
        <v>47</v>
      </c>
      <c r="K1522" s="7" t="s">
        <v>1525</v>
      </c>
      <c r="L1522" s="7" t="s">
        <v>1508</v>
      </c>
      <c r="M1522" s="7" t="s">
        <v>1509</v>
      </c>
      <c r="N1522" s="7" t="s">
        <v>1526</v>
      </c>
      <c r="O1522" s="7">
        <v>1091.3399999999999</v>
      </c>
      <c r="P1522" s="7">
        <v>3</v>
      </c>
      <c r="Q1522" s="7">
        <v>87.3</v>
      </c>
      <c r="R1522" s="7">
        <v>110.88</v>
      </c>
      <c r="S1522" s="7" t="s">
        <v>2337</v>
      </c>
      <c r="T1522" s="7">
        <v>752</v>
      </c>
      <c r="U1522" s="7" t="s">
        <v>350</v>
      </c>
      <c r="V1522" s="7" t="s">
        <v>351</v>
      </c>
      <c r="W1522" s="8" t="s">
        <v>41</v>
      </c>
      <c r="X1522" s="3">
        <v>44790</v>
      </c>
      <c r="Y1522" s="4" t="str">
        <f>TEXT(India_Data[[#This Row],[Order Date]],"YYYY")</f>
        <v>2022</v>
      </c>
      <c r="Z1522" s="4" t="str">
        <f>TEXT(India_Data[[#This Row],[Order Date]],"dddd")</f>
        <v>Wednesday</v>
      </c>
      <c r="AA1522" s="4" t="str">
        <f>TEXT(India_Data[[#This Row],[Order Date]],"MMMM")</f>
        <v>August</v>
      </c>
      <c r="AB1522" s="4">
        <v>44795</v>
      </c>
      <c r="AC1522" t="str">
        <f>IF(OR(India_Data[[#This Row],[Dayname]]="Sunday",India_Data[[#This Row],[Dayname]]="Saturday"),"Weekend","Weekday")</f>
        <v>Weekday</v>
      </c>
      <c r="AD1522">
        <f>WEEKDAY(India_Data[[#This Row],[Order Date]])</f>
        <v>4</v>
      </c>
      <c r="AE1522" t="str">
        <f>IF(OR(India_Data[[#This Row],[Column1]]=1,India_Data[[#This Row],[Column1]]=7),"Weekend","Weekday")</f>
        <v>Weekday</v>
      </c>
      <c r="AF1522" s="15">
        <f>WEEKDAY(India_Data[[#This Row],[Order Date]],2)</f>
        <v>3</v>
      </c>
      <c r="AG1522" s="15" t="str">
        <f>IF(India_Data[[#This Row],[Column3]]&gt;5,"Weekend","weekday")</f>
        <v>weekday</v>
      </c>
    </row>
    <row r="1523" spans="1:33" x14ac:dyDescent="0.35">
      <c r="A1523" s="9">
        <v>1522</v>
      </c>
      <c r="B1523" s="7" t="s">
        <v>2725</v>
      </c>
      <c r="C1523" s="7" t="s">
        <v>26</v>
      </c>
      <c r="D1523" s="7" t="s">
        <v>2726</v>
      </c>
      <c r="E1523" s="7" t="s">
        <v>2727</v>
      </c>
      <c r="F1523" s="7" t="s">
        <v>29</v>
      </c>
      <c r="G1523" s="7" t="s">
        <v>74</v>
      </c>
      <c r="H1523" s="7" t="s">
        <v>63</v>
      </c>
      <c r="I1523" s="7" t="s">
        <v>32</v>
      </c>
      <c r="J1523" s="7" t="s">
        <v>54</v>
      </c>
      <c r="K1523" s="7" t="s">
        <v>2794</v>
      </c>
      <c r="L1523" s="7" t="s">
        <v>1508</v>
      </c>
      <c r="M1523" s="7" t="s">
        <v>1518</v>
      </c>
      <c r="N1523" s="7" t="s">
        <v>2795</v>
      </c>
      <c r="O1523" s="7">
        <v>414.33</v>
      </c>
      <c r="P1523" s="7">
        <v>7</v>
      </c>
      <c r="Q1523" s="7">
        <v>202.86</v>
      </c>
      <c r="R1523" s="7">
        <v>39.82</v>
      </c>
      <c r="S1523" s="7" t="s">
        <v>2337</v>
      </c>
      <c r="T1523" s="7">
        <v>489</v>
      </c>
      <c r="U1523" s="7" t="s">
        <v>350</v>
      </c>
      <c r="V1523" s="7" t="s">
        <v>375</v>
      </c>
      <c r="W1523" s="8" t="s">
        <v>41</v>
      </c>
      <c r="X1523" s="3">
        <v>45560</v>
      </c>
      <c r="Y1523" s="4" t="str">
        <f>TEXT(India_Data[[#This Row],[Order Date]],"YYYY")</f>
        <v>2024</v>
      </c>
      <c r="Z1523" s="4" t="str">
        <f>TEXT(India_Data[[#This Row],[Order Date]],"dddd")</f>
        <v>Wednesday</v>
      </c>
      <c r="AA1523" s="4" t="str">
        <f>TEXT(India_Data[[#This Row],[Order Date]],"MMMM")</f>
        <v>September</v>
      </c>
      <c r="AB1523" s="4">
        <v>45564</v>
      </c>
      <c r="AC1523" t="str">
        <f>IF(OR(India_Data[[#This Row],[Dayname]]="Sunday",India_Data[[#This Row],[Dayname]]="Saturday"),"Weekend","Weekday")</f>
        <v>Weekday</v>
      </c>
      <c r="AD1523">
        <f>WEEKDAY(India_Data[[#This Row],[Order Date]])</f>
        <v>4</v>
      </c>
      <c r="AE1523" t="str">
        <f>IF(OR(India_Data[[#This Row],[Column1]]=1,India_Data[[#This Row],[Column1]]=7),"Weekend","Weekday")</f>
        <v>Weekday</v>
      </c>
      <c r="AF1523" s="15">
        <f>WEEKDAY(India_Data[[#This Row],[Order Date]],2)</f>
        <v>3</v>
      </c>
      <c r="AG1523" s="15" t="str">
        <f>IF(India_Data[[#This Row],[Column3]]&gt;5,"Weekend","weekday")</f>
        <v>weekday</v>
      </c>
    </row>
    <row r="1524" spans="1:33" x14ac:dyDescent="0.35">
      <c r="A1524" s="9">
        <v>1523</v>
      </c>
      <c r="B1524" s="7" t="s">
        <v>2685</v>
      </c>
      <c r="C1524" s="7" t="s">
        <v>26</v>
      </c>
      <c r="D1524" s="7" t="s">
        <v>2686</v>
      </c>
      <c r="E1524" s="7" t="s">
        <v>2687</v>
      </c>
      <c r="F1524" s="7" t="s">
        <v>29</v>
      </c>
      <c r="G1524" s="7" t="s">
        <v>123</v>
      </c>
      <c r="H1524" s="7" t="s">
        <v>124</v>
      </c>
      <c r="I1524" s="7" t="s">
        <v>32</v>
      </c>
      <c r="J1524" s="7" t="s">
        <v>47</v>
      </c>
      <c r="K1524" s="7" t="s">
        <v>2796</v>
      </c>
      <c r="L1524" s="7" t="s">
        <v>1508</v>
      </c>
      <c r="M1524" s="7" t="s">
        <v>1518</v>
      </c>
      <c r="N1524" s="7" t="s">
        <v>2797</v>
      </c>
      <c r="O1524" s="7">
        <v>124.14</v>
      </c>
      <c r="P1524" s="7">
        <v>2</v>
      </c>
      <c r="Q1524" s="7">
        <v>43.44</v>
      </c>
      <c r="R1524" s="7">
        <v>17.93</v>
      </c>
      <c r="S1524" s="7" t="s">
        <v>2337</v>
      </c>
      <c r="T1524" s="7">
        <v>366</v>
      </c>
      <c r="U1524" s="7" t="s">
        <v>350</v>
      </c>
      <c r="V1524" s="7" t="s">
        <v>351</v>
      </c>
      <c r="W1524" s="8" t="s">
        <v>58</v>
      </c>
      <c r="X1524" s="3">
        <v>44496</v>
      </c>
      <c r="Y1524" s="4" t="str">
        <f>TEXT(India_Data[[#This Row],[Order Date]],"YYYY")</f>
        <v>2021</v>
      </c>
      <c r="Z1524" s="4" t="str">
        <f>TEXT(India_Data[[#This Row],[Order Date]],"dddd")</f>
        <v>Wednesday</v>
      </c>
      <c r="AA1524" s="4" t="str">
        <f>TEXT(India_Data[[#This Row],[Order Date]],"MMMM")</f>
        <v>October</v>
      </c>
      <c r="AB1524" s="4">
        <v>44500</v>
      </c>
      <c r="AC1524" t="str">
        <f>IF(OR(India_Data[[#This Row],[Dayname]]="Sunday",India_Data[[#This Row],[Dayname]]="Saturday"),"Weekend","Weekday")</f>
        <v>Weekday</v>
      </c>
      <c r="AD1524">
        <f>WEEKDAY(India_Data[[#This Row],[Order Date]])</f>
        <v>4</v>
      </c>
      <c r="AE1524" t="str">
        <f>IF(OR(India_Data[[#This Row],[Column1]]=1,India_Data[[#This Row],[Column1]]=7),"Weekend","Weekday")</f>
        <v>Weekday</v>
      </c>
      <c r="AF1524" s="15">
        <f>WEEKDAY(India_Data[[#This Row],[Order Date]],2)</f>
        <v>3</v>
      </c>
      <c r="AG1524" s="15" t="str">
        <f>IF(India_Data[[#This Row],[Column3]]&gt;5,"Weekend","weekday")</f>
        <v>weekday</v>
      </c>
    </row>
    <row r="1525" spans="1:33" x14ac:dyDescent="0.35">
      <c r="A1525" s="9">
        <v>1524</v>
      </c>
      <c r="B1525" s="7" t="s">
        <v>2685</v>
      </c>
      <c r="C1525" s="7" t="s">
        <v>26</v>
      </c>
      <c r="D1525" s="7" t="s">
        <v>2686</v>
      </c>
      <c r="E1525" s="7" t="s">
        <v>2687</v>
      </c>
      <c r="F1525" s="7" t="s">
        <v>29</v>
      </c>
      <c r="G1525" s="7" t="s">
        <v>123</v>
      </c>
      <c r="H1525" s="7" t="s">
        <v>124</v>
      </c>
      <c r="I1525" s="7" t="s">
        <v>32</v>
      </c>
      <c r="J1525" s="7" t="s">
        <v>47</v>
      </c>
      <c r="K1525" s="7" t="s">
        <v>1598</v>
      </c>
      <c r="L1525" s="7" t="s">
        <v>1508</v>
      </c>
      <c r="M1525" s="7" t="s">
        <v>1548</v>
      </c>
      <c r="N1525" s="7" t="s">
        <v>1599</v>
      </c>
      <c r="O1525" s="7">
        <v>621</v>
      </c>
      <c r="P1525" s="7">
        <v>12</v>
      </c>
      <c r="Q1525" s="7">
        <v>99.36</v>
      </c>
      <c r="R1525" s="7">
        <v>74.63</v>
      </c>
      <c r="S1525" s="7" t="s">
        <v>2337</v>
      </c>
      <c r="T1525" s="7">
        <v>557</v>
      </c>
      <c r="U1525" s="7" t="s">
        <v>350</v>
      </c>
      <c r="V1525" s="7" t="s">
        <v>356</v>
      </c>
      <c r="W1525" s="8" t="s">
        <v>58</v>
      </c>
      <c r="X1525" s="3">
        <v>45578</v>
      </c>
      <c r="Y1525" s="4" t="str">
        <f>TEXT(India_Data[[#This Row],[Order Date]],"YYYY")</f>
        <v>2024</v>
      </c>
      <c r="Z1525" s="4" t="str">
        <f>TEXT(India_Data[[#This Row],[Order Date]],"dddd")</f>
        <v>Sunday</v>
      </c>
      <c r="AA1525" s="4" t="str">
        <f>TEXT(India_Data[[#This Row],[Order Date]],"MMMM")</f>
        <v>October</v>
      </c>
      <c r="AB1525" s="4">
        <v>45582</v>
      </c>
      <c r="AC1525" t="str">
        <f>IF(OR(India_Data[[#This Row],[Dayname]]="Sunday",India_Data[[#This Row],[Dayname]]="Saturday"),"Weekend","Weekday")</f>
        <v>Weekend</v>
      </c>
      <c r="AD1525">
        <f>WEEKDAY(India_Data[[#This Row],[Order Date]])</f>
        <v>1</v>
      </c>
      <c r="AE1525" t="str">
        <f>IF(OR(India_Data[[#This Row],[Column1]]=1,India_Data[[#This Row],[Column1]]=7),"Weekend","Weekday")</f>
        <v>Weekend</v>
      </c>
      <c r="AF1525" s="15">
        <f>WEEKDAY(India_Data[[#This Row],[Order Date]],2)</f>
        <v>7</v>
      </c>
      <c r="AG1525" s="15" t="str">
        <f>IF(India_Data[[#This Row],[Column3]]&gt;5,"Weekend","weekday")</f>
        <v>Weekend</v>
      </c>
    </row>
    <row r="1526" spans="1:33" x14ac:dyDescent="0.35">
      <c r="A1526" s="9">
        <v>1525</v>
      </c>
      <c r="B1526" s="7" t="s">
        <v>2716</v>
      </c>
      <c r="C1526" s="7" t="s">
        <v>26</v>
      </c>
      <c r="D1526" s="7" t="s">
        <v>2244</v>
      </c>
      <c r="E1526" s="7" t="s">
        <v>2245</v>
      </c>
      <c r="F1526" s="7" t="s">
        <v>29</v>
      </c>
      <c r="G1526" s="7" t="s">
        <v>291</v>
      </c>
      <c r="H1526" s="7" t="s">
        <v>63</v>
      </c>
      <c r="I1526" s="7" t="s">
        <v>32</v>
      </c>
      <c r="J1526" s="7" t="s">
        <v>54</v>
      </c>
      <c r="K1526" s="7" t="s">
        <v>2798</v>
      </c>
      <c r="L1526" s="7" t="s">
        <v>1942</v>
      </c>
      <c r="M1526" s="7" t="s">
        <v>1950</v>
      </c>
      <c r="N1526" s="7" t="s">
        <v>2799</v>
      </c>
      <c r="O1526" s="7">
        <v>639.84</v>
      </c>
      <c r="P1526" s="7">
        <v>4</v>
      </c>
      <c r="Q1526" s="7">
        <v>-25.68</v>
      </c>
      <c r="R1526" s="7">
        <v>100.34</v>
      </c>
      <c r="S1526" s="7" t="s">
        <v>2337</v>
      </c>
      <c r="T1526" s="7">
        <v>56</v>
      </c>
      <c r="U1526" s="7" t="s">
        <v>350</v>
      </c>
      <c r="V1526" s="7" t="s">
        <v>362</v>
      </c>
      <c r="W1526" s="8" t="s">
        <v>58</v>
      </c>
      <c r="X1526" s="3">
        <v>45605</v>
      </c>
      <c r="Y1526" s="4" t="str">
        <f>TEXT(India_Data[[#This Row],[Order Date]],"YYYY")</f>
        <v>2024</v>
      </c>
      <c r="Z1526" s="4" t="str">
        <f>TEXT(India_Data[[#This Row],[Order Date]],"dddd")</f>
        <v>Saturday</v>
      </c>
      <c r="AA1526" s="4" t="str">
        <f>TEXT(India_Data[[#This Row],[Order Date]],"MMMM")</f>
        <v>November</v>
      </c>
      <c r="AB1526" s="4">
        <v>45550</v>
      </c>
      <c r="AC1526" t="str">
        <f>IF(OR(India_Data[[#This Row],[Dayname]]="Sunday",India_Data[[#This Row],[Dayname]]="Saturday"),"Weekend","Weekday")</f>
        <v>Weekend</v>
      </c>
      <c r="AD1526">
        <f>WEEKDAY(India_Data[[#This Row],[Order Date]])</f>
        <v>7</v>
      </c>
      <c r="AE1526" t="str">
        <f>IF(OR(India_Data[[#This Row],[Column1]]=1,India_Data[[#This Row],[Column1]]=7),"Weekend","Weekday")</f>
        <v>Weekend</v>
      </c>
      <c r="AF1526" s="15">
        <f>WEEKDAY(India_Data[[#This Row],[Order Date]],2)</f>
        <v>6</v>
      </c>
      <c r="AG1526" s="15" t="str">
        <f>IF(India_Data[[#This Row],[Column3]]&gt;5,"Weekend","weekday")</f>
        <v>Weekend</v>
      </c>
    </row>
    <row r="1527" spans="1:33" x14ac:dyDescent="0.35">
      <c r="A1527" s="9">
        <v>1526</v>
      </c>
      <c r="B1527" s="7" t="s">
        <v>2716</v>
      </c>
      <c r="C1527" s="7" t="s">
        <v>26</v>
      </c>
      <c r="D1527" s="7" t="s">
        <v>2244</v>
      </c>
      <c r="E1527" s="7" t="s">
        <v>2245</v>
      </c>
      <c r="F1527" s="7" t="s">
        <v>29</v>
      </c>
      <c r="G1527" s="7" t="s">
        <v>291</v>
      </c>
      <c r="H1527" s="7" t="s">
        <v>63</v>
      </c>
      <c r="I1527" s="7" t="s">
        <v>32</v>
      </c>
      <c r="J1527" s="7" t="s">
        <v>54</v>
      </c>
      <c r="K1527" s="7" t="s">
        <v>2800</v>
      </c>
      <c r="L1527" s="7" t="s">
        <v>1942</v>
      </c>
      <c r="M1527" s="7" t="s">
        <v>1950</v>
      </c>
      <c r="N1527" s="7" t="s">
        <v>2801</v>
      </c>
      <c r="O1527" s="7">
        <v>73.47</v>
      </c>
      <c r="P1527" s="7">
        <v>1</v>
      </c>
      <c r="Q1527" s="7">
        <v>-1.47</v>
      </c>
      <c r="R1527" s="7">
        <v>6.5</v>
      </c>
      <c r="S1527" s="7" t="s">
        <v>2337</v>
      </c>
      <c r="T1527" s="7">
        <v>653</v>
      </c>
      <c r="U1527" s="7" t="s">
        <v>350</v>
      </c>
      <c r="V1527" s="7" t="s">
        <v>351</v>
      </c>
      <c r="W1527" s="8" t="s">
        <v>41</v>
      </c>
      <c r="X1527" s="3">
        <v>45316</v>
      </c>
      <c r="Y1527" s="4" t="str">
        <f>TEXT(India_Data[[#This Row],[Order Date]],"YYYY")</f>
        <v>2024</v>
      </c>
      <c r="Z1527" s="4" t="str">
        <f>TEXT(India_Data[[#This Row],[Order Date]],"dddd")</f>
        <v>Thursday</v>
      </c>
      <c r="AA1527" s="4" t="str">
        <f>TEXT(India_Data[[#This Row],[Order Date]],"MMMM")</f>
        <v>January</v>
      </c>
      <c r="AB1527" s="4">
        <v>45320</v>
      </c>
      <c r="AC1527" t="str">
        <f>IF(OR(India_Data[[#This Row],[Dayname]]="Sunday",India_Data[[#This Row],[Dayname]]="Saturday"),"Weekend","Weekday")</f>
        <v>Weekday</v>
      </c>
      <c r="AD1527">
        <f>WEEKDAY(India_Data[[#This Row],[Order Date]])</f>
        <v>5</v>
      </c>
      <c r="AE1527" t="str">
        <f>IF(OR(India_Data[[#This Row],[Column1]]=1,India_Data[[#This Row],[Column1]]=7),"Weekend","Weekday")</f>
        <v>Weekday</v>
      </c>
      <c r="AF1527" s="15">
        <f>WEEKDAY(India_Data[[#This Row],[Order Date]],2)</f>
        <v>4</v>
      </c>
      <c r="AG1527" s="15" t="str">
        <f>IF(India_Data[[#This Row],[Column3]]&gt;5,"Weekend","weekday")</f>
        <v>weekday</v>
      </c>
    </row>
    <row r="1528" spans="1:33" x14ac:dyDescent="0.35">
      <c r="A1528" s="9">
        <v>1527</v>
      </c>
      <c r="B1528" s="7" t="s">
        <v>2718</v>
      </c>
      <c r="C1528" s="7" t="s">
        <v>26</v>
      </c>
      <c r="D1528" s="7" t="s">
        <v>2719</v>
      </c>
      <c r="E1528" s="7" t="s">
        <v>2720</v>
      </c>
      <c r="F1528" s="7" t="s">
        <v>29</v>
      </c>
      <c r="G1528" s="7" t="s">
        <v>218</v>
      </c>
      <c r="H1528" s="7" t="s">
        <v>165</v>
      </c>
      <c r="I1528" s="7" t="s">
        <v>32</v>
      </c>
      <c r="J1528" s="7" t="s">
        <v>47</v>
      </c>
      <c r="K1528" s="7" t="s">
        <v>2802</v>
      </c>
      <c r="L1528" s="7" t="s">
        <v>1942</v>
      </c>
      <c r="M1528" s="7" t="s">
        <v>1943</v>
      </c>
      <c r="N1528" s="7" t="s">
        <v>2803</v>
      </c>
      <c r="O1528" s="7">
        <v>163.5</v>
      </c>
      <c r="P1528" s="7">
        <v>1</v>
      </c>
      <c r="Q1528" s="7">
        <v>37.590000000000003</v>
      </c>
      <c r="R1528" s="7">
        <v>21.12</v>
      </c>
      <c r="S1528" s="7" t="s">
        <v>2337</v>
      </c>
      <c r="T1528" s="7">
        <v>103</v>
      </c>
      <c r="U1528" s="7" t="s">
        <v>350</v>
      </c>
      <c r="V1528" s="7" t="s">
        <v>356</v>
      </c>
      <c r="W1528" s="8" t="s">
        <v>41</v>
      </c>
      <c r="X1528" s="3">
        <v>44907</v>
      </c>
      <c r="Y1528" s="4" t="str">
        <f>TEXT(India_Data[[#This Row],[Order Date]],"YYYY")</f>
        <v>2022</v>
      </c>
      <c r="Z1528" s="4" t="str">
        <f>TEXT(India_Data[[#This Row],[Order Date]],"dddd")</f>
        <v>Monday</v>
      </c>
      <c r="AA1528" s="4" t="str">
        <f>TEXT(India_Data[[#This Row],[Order Date]],"MMMM")</f>
        <v>December</v>
      </c>
      <c r="AB1528" s="4">
        <v>44913</v>
      </c>
      <c r="AC1528" t="str">
        <f>IF(OR(India_Data[[#This Row],[Dayname]]="Sunday",India_Data[[#This Row],[Dayname]]="Saturday"),"Weekend","Weekday")</f>
        <v>Weekday</v>
      </c>
      <c r="AD1528">
        <f>WEEKDAY(India_Data[[#This Row],[Order Date]])</f>
        <v>2</v>
      </c>
      <c r="AE1528" t="str">
        <f>IF(OR(India_Data[[#This Row],[Column1]]=1,India_Data[[#This Row],[Column1]]=7),"Weekend","Weekday")</f>
        <v>Weekday</v>
      </c>
      <c r="AF1528" s="15">
        <f>WEEKDAY(India_Data[[#This Row],[Order Date]],2)</f>
        <v>1</v>
      </c>
      <c r="AG1528" s="15" t="str">
        <f>IF(India_Data[[#This Row],[Column3]]&gt;5,"Weekend","weekday")</f>
        <v>weekday</v>
      </c>
    </row>
    <row r="1529" spans="1:33" x14ac:dyDescent="0.35">
      <c r="A1529" s="9">
        <v>1528</v>
      </c>
      <c r="B1529" s="7" t="s">
        <v>1921</v>
      </c>
      <c r="C1529" s="7" t="s">
        <v>26</v>
      </c>
      <c r="D1529" s="7" t="s">
        <v>779</v>
      </c>
      <c r="E1529" s="7" t="s">
        <v>780</v>
      </c>
      <c r="F1529" s="7" t="s">
        <v>171</v>
      </c>
      <c r="G1529" s="7" t="s">
        <v>1922</v>
      </c>
      <c r="H1529" s="7" t="s">
        <v>46</v>
      </c>
      <c r="I1529" s="7" t="s">
        <v>32</v>
      </c>
      <c r="J1529" s="7" t="s">
        <v>47</v>
      </c>
      <c r="K1529" s="7" t="s">
        <v>1923</v>
      </c>
      <c r="L1529" s="7" t="s">
        <v>1508</v>
      </c>
      <c r="M1529" s="7" t="s">
        <v>1548</v>
      </c>
      <c r="N1529" s="7" t="s">
        <v>1924</v>
      </c>
      <c r="O1529" s="7">
        <v>770.7</v>
      </c>
      <c r="P1529" s="7">
        <v>7</v>
      </c>
      <c r="Q1529" s="7">
        <v>7.56</v>
      </c>
      <c r="R1529" s="7">
        <v>50.59</v>
      </c>
      <c r="S1529" s="7" t="s">
        <v>38</v>
      </c>
      <c r="T1529" s="7">
        <v>415</v>
      </c>
      <c r="U1529" s="7" t="s">
        <v>350</v>
      </c>
      <c r="V1529" s="7" t="s">
        <v>351</v>
      </c>
      <c r="W1529" s="8" t="s">
        <v>58</v>
      </c>
      <c r="X1529" s="3">
        <v>44466</v>
      </c>
      <c r="Y1529" s="4" t="str">
        <f>TEXT(India_Data[[#This Row],[Order Date]],"YYYY")</f>
        <v>2021</v>
      </c>
      <c r="Z1529" s="4" t="str">
        <f>TEXT(India_Data[[#This Row],[Order Date]],"dddd")</f>
        <v>Monday</v>
      </c>
      <c r="AA1529" s="4" t="str">
        <f>TEXT(India_Data[[#This Row],[Order Date]],"MMMM")</f>
        <v>September</v>
      </c>
      <c r="AB1529" s="4">
        <v>44265</v>
      </c>
      <c r="AC1529" t="str">
        <f>IF(OR(India_Data[[#This Row],[Dayname]]="Sunday",India_Data[[#This Row],[Dayname]]="Saturday"),"Weekend","Weekday")</f>
        <v>Weekday</v>
      </c>
      <c r="AD1529">
        <f>WEEKDAY(India_Data[[#This Row],[Order Date]])</f>
        <v>2</v>
      </c>
      <c r="AE1529" t="str">
        <f>IF(OR(India_Data[[#This Row],[Column1]]=1,India_Data[[#This Row],[Column1]]=7),"Weekend","Weekday")</f>
        <v>Weekday</v>
      </c>
      <c r="AF1529" s="15">
        <f>WEEKDAY(India_Data[[#This Row],[Order Date]],2)</f>
        <v>1</v>
      </c>
      <c r="AG1529" s="15" t="str">
        <f>IF(India_Data[[#This Row],[Column3]]&gt;5,"Weekend","weekday")</f>
        <v>weekday</v>
      </c>
    </row>
    <row r="1530" spans="1:33" x14ac:dyDescent="0.35">
      <c r="A1530" s="9">
        <v>1529</v>
      </c>
      <c r="B1530" s="7" t="s">
        <v>1925</v>
      </c>
      <c r="C1530" s="7" t="s">
        <v>26</v>
      </c>
      <c r="D1530" s="7" t="s">
        <v>984</v>
      </c>
      <c r="E1530" s="7" t="s">
        <v>985</v>
      </c>
      <c r="F1530" s="7" t="s">
        <v>171</v>
      </c>
      <c r="G1530" s="7" t="s">
        <v>1053</v>
      </c>
      <c r="H1530" s="7" t="s">
        <v>31</v>
      </c>
      <c r="I1530" s="7" t="s">
        <v>32</v>
      </c>
      <c r="J1530" s="7" t="s">
        <v>33</v>
      </c>
      <c r="K1530" s="7" t="s">
        <v>1926</v>
      </c>
      <c r="L1530" s="7" t="s">
        <v>1508</v>
      </c>
      <c r="M1530" s="7" t="s">
        <v>1548</v>
      </c>
      <c r="N1530" s="7" t="s">
        <v>1927</v>
      </c>
      <c r="O1530" s="7">
        <v>127.71</v>
      </c>
      <c r="P1530" s="7">
        <v>3</v>
      </c>
      <c r="Q1530" s="7">
        <v>59.94</v>
      </c>
      <c r="R1530" s="7">
        <v>8.83</v>
      </c>
      <c r="S1530" s="7" t="s">
        <v>38</v>
      </c>
      <c r="T1530" s="7">
        <v>427</v>
      </c>
      <c r="U1530" s="7" t="s">
        <v>350</v>
      </c>
      <c r="V1530" s="7" t="s">
        <v>356</v>
      </c>
      <c r="W1530" s="8" t="s">
        <v>58</v>
      </c>
      <c r="X1530" s="3">
        <v>45085</v>
      </c>
      <c r="Y1530" s="4" t="str">
        <f>TEXT(India_Data[[#This Row],[Order Date]],"YYYY")</f>
        <v>2023</v>
      </c>
      <c r="Z1530" s="4" t="str">
        <f>TEXT(India_Data[[#This Row],[Order Date]],"dddd")</f>
        <v>Thursday</v>
      </c>
      <c r="AA1530" s="4" t="str">
        <f>TEXT(India_Data[[#This Row],[Order Date]],"MMMM")</f>
        <v>June</v>
      </c>
      <c r="AB1530" s="4">
        <v>45207</v>
      </c>
      <c r="AC1530" t="str">
        <f>IF(OR(India_Data[[#This Row],[Dayname]]="Sunday",India_Data[[#This Row],[Dayname]]="Saturday"),"Weekend","Weekday")</f>
        <v>Weekday</v>
      </c>
      <c r="AD1530">
        <f>WEEKDAY(India_Data[[#This Row],[Order Date]])</f>
        <v>5</v>
      </c>
      <c r="AE1530" t="str">
        <f>IF(OR(India_Data[[#This Row],[Column1]]=1,India_Data[[#This Row],[Column1]]=7),"Weekend","Weekday")</f>
        <v>Weekday</v>
      </c>
      <c r="AF1530" s="15">
        <f>WEEKDAY(India_Data[[#This Row],[Order Date]],2)</f>
        <v>4</v>
      </c>
      <c r="AG1530" s="15" t="str">
        <f>IF(India_Data[[#This Row],[Column3]]&gt;5,"Weekend","weekday")</f>
        <v>weekday</v>
      </c>
    </row>
    <row r="1531" spans="1:33" x14ac:dyDescent="0.35">
      <c r="A1531" s="9">
        <v>1530</v>
      </c>
      <c r="B1531" s="7" t="s">
        <v>1921</v>
      </c>
      <c r="C1531" s="7" t="s">
        <v>26</v>
      </c>
      <c r="D1531" s="7" t="s">
        <v>779</v>
      </c>
      <c r="E1531" s="7" t="s">
        <v>780</v>
      </c>
      <c r="F1531" s="7" t="s">
        <v>171</v>
      </c>
      <c r="G1531" s="7" t="s">
        <v>1922</v>
      </c>
      <c r="H1531" s="7" t="s">
        <v>46</v>
      </c>
      <c r="I1531" s="7" t="s">
        <v>32</v>
      </c>
      <c r="J1531" s="7" t="s">
        <v>47</v>
      </c>
      <c r="K1531" s="7" t="s">
        <v>2132</v>
      </c>
      <c r="L1531" s="7" t="s">
        <v>1942</v>
      </c>
      <c r="M1531" s="7" t="s">
        <v>1950</v>
      </c>
      <c r="N1531" s="7" t="s">
        <v>2133</v>
      </c>
      <c r="O1531" s="7">
        <v>3407.94</v>
      </c>
      <c r="P1531" s="7">
        <v>9</v>
      </c>
      <c r="Q1531" s="7">
        <v>613.16999999999996</v>
      </c>
      <c r="R1531" s="7">
        <v>193.81</v>
      </c>
      <c r="S1531" s="7" t="s">
        <v>38</v>
      </c>
      <c r="T1531" s="7">
        <v>307</v>
      </c>
      <c r="U1531" s="7" t="s">
        <v>350</v>
      </c>
      <c r="V1531" s="7" t="s">
        <v>375</v>
      </c>
      <c r="W1531" s="8" t="s">
        <v>41</v>
      </c>
      <c r="X1531" s="3">
        <v>44454</v>
      </c>
      <c r="Y1531" s="4" t="str">
        <f>TEXT(India_Data[[#This Row],[Order Date]],"YYYY")</f>
        <v>2021</v>
      </c>
      <c r="Z1531" s="4" t="str">
        <f>TEXT(India_Data[[#This Row],[Order Date]],"dddd")</f>
        <v>Wednesday</v>
      </c>
      <c r="AA1531" s="4" t="str">
        <f>TEXT(India_Data[[#This Row],[Order Date]],"MMMM")</f>
        <v>September</v>
      </c>
      <c r="AB1531" s="4">
        <v>44459</v>
      </c>
      <c r="AC1531" t="str">
        <f>IF(OR(India_Data[[#This Row],[Dayname]]="Sunday",India_Data[[#This Row],[Dayname]]="Saturday"),"Weekend","Weekday")</f>
        <v>Weekday</v>
      </c>
      <c r="AD1531">
        <f>WEEKDAY(India_Data[[#This Row],[Order Date]])</f>
        <v>4</v>
      </c>
      <c r="AE1531" t="str">
        <f>IF(OR(India_Data[[#This Row],[Column1]]=1,India_Data[[#This Row],[Column1]]=7),"Weekend","Weekday")</f>
        <v>Weekday</v>
      </c>
      <c r="AF1531" s="15">
        <f>WEEKDAY(India_Data[[#This Row],[Order Date]],2)</f>
        <v>3</v>
      </c>
      <c r="AG1531" s="15" t="str">
        <f>IF(India_Data[[#This Row],[Column3]]&gt;5,"Weekend","weekday")</f>
        <v>weekday</v>
      </c>
    </row>
    <row r="1532" spans="1:33" x14ac:dyDescent="0.35">
      <c r="A1532" s="9">
        <v>1531</v>
      </c>
      <c r="B1532" s="7" t="s">
        <v>2134</v>
      </c>
      <c r="C1532" s="7" t="s">
        <v>26</v>
      </c>
      <c r="D1532" s="7" t="s">
        <v>2135</v>
      </c>
      <c r="E1532" s="7" t="s">
        <v>2136</v>
      </c>
      <c r="F1532" s="7" t="s">
        <v>171</v>
      </c>
      <c r="G1532" s="7" t="s">
        <v>393</v>
      </c>
      <c r="H1532" s="7" t="s">
        <v>136</v>
      </c>
      <c r="I1532" s="7" t="s">
        <v>32</v>
      </c>
      <c r="J1532" s="7" t="s">
        <v>54</v>
      </c>
      <c r="K1532" s="7" t="s">
        <v>2137</v>
      </c>
      <c r="L1532" s="7" t="s">
        <v>1942</v>
      </c>
      <c r="M1532" s="7" t="s">
        <v>1950</v>
      </c>
      <c r="N1532" s="7" t="s">
        <v>2138</v>
      </c>
      <c r="O1532" s="7">
        <v>1272.48</v>
      </c>
      <c r="P1532" s="7">
        <v>4</v>
      </c>
      <c r="Q1532" s="7">
        <v>458.04</v>
      </c>
      <c r="R1532" s="7">
        <v>75.06</v>
      </c>
      <c r="S1532" s="7" t="s">
        <v>38</v>
      </c>
      <c r="T1532" s="7">
        <v>28</v>
      </c>
      <c r="U1532" s="7" t="s">
        <v>350</v>
      </c>
      <c r="V1532" s="7" t="s">
        <v>362</v>
      </c>
      <c r="W1532" s="8" t="s">
        <v>58</v>
      </c>
      <c r="X1532" s="3">
        <v>44346</v>
      </c>
      <c r="Y1532" s="4" t="str">
        <f>TEXT(India_Data[[#This Row],[Order Date]],"YYYY")</f>
        <v>2021</v>
      </c>
      <c r="Z1532" s="4" t="str">
        <f>TEXT(India_Data[[#This Row],[Order Date]],"dddd")</f>
        <v>Sunday</v>
      </c>
      <c r="AA1532" s="4" t="str">
        <f>TEXT(India_Data[[#This Row],[Order Date]],"MMMM")</f>
        <v>May</v>
      </c>
      <c r="AB1532" s="4">
        <v>44292</v>
      </c>
      <c r="AC1532" t="str">
        <f>IF(OR(India_Data[[#This Row],[Dayname]]="Sunday",India_Data[[#This Row],[Dayname]]="Saturday"),"Weekend","Weekday")</f>
        <v>Weekend</v>
      </c>
      <c r="AD1532">
        <f>WEEKDAY(India_Data[[#This Row],[Order Date]])</f>
        <v>1</v>
      </c>
      <c r="AE1532" t="str">
        <f>IF(OR(India_Data[[#This Row],[Column1]]=1,India_Data[[#This Row],[Column1]]=7),"Weekend","Weekday")</f>
        <v>Weekend</v>
      </c>
      <c r="AF1532" s="15">
        <f>WEEKDAY(India_Data[[#This Row],[Order Date]],2)</f>
        <v>7</v>
      </c>
      <c r="AG1532" s="15" t="str">
        <f>IF(India_Data[[#This Row],[Column3]]&gt;5,"Weekend","weekday")</f>
        <v>Weekend</v>
      </c>
    </row>
    <row r="1533" spans="1:33" x14ac:dyDescent="0.35">
      <c r="A1533" s="9">
        <v>1532</v>
      </c>
      <c r="B1533" s="7" t="s">
        <v>521</v>
      </c>
      <c r="C1533" s="7" t="s">
        <v>26</v>
      </c>
      <c r="D1533" s="7" t="s">
        <v>522</v>
      </c>
      <c r="E1533" s="7" t="s">
        <v>523</v>
      </c>
      <c r="F1533" s="7" t="s">
        <v>171</v>
      </c>
      <c r="G1533" s="7" t="s">
        <v>524</v>
      </c>
      <c r="H1533" s="7" t="s">
        <v>512</v>
      </c>
      <c r="I1533" s="7" t="s">
        <v>32</v>
      </c>
      <c r="J1533" s="7" t="s">
        <v>180</v>
      </c>
      <c r="K1533" s="7" t="s">
        <v>2139</v>
      </c>
      <c r="L1533" s="7" t="s">
        <v>1942</v>
      </c>
      <c r="M1533" s="7" t="s">
        <v>1969</v>
      </c>
      <c r="N1533" s="7" t="s">
        <v>2140</v>
      </c>
      <c r="O1533" s="7">
        <v>204.39</v>
      </c>
      <c r="P1533" s="7">
        <v>3</v>
      </c>
      <c r="Q1533" s="7">
        <v>96.03</v>
      </c>
      <c r="R1533" s="7">
        <v>13.73</v>
      </c>
      <c r="S1533" s="7" t="s">
        <v>38</v>
      </c>
      <c r="T1533" s="7">
        <v>731</v>
      </c>
      <c r="U1533" s="7" t="s">
        <v>350</v>
      </c>
      <c r="V1533" s="7" t="s">
        <v>375</v>
      </c>
      <c r="W1533" s="8" t="s">
        <v>41</v>
      </c>
      <c r="X1533" s="3">
        <v>45182</v>
      </c>
      <c r="Y1533" s="4" t="str">
        <f>TEXT(India_Data[[#This Row],[Order Date]],"YYYY")</f>
        <v>2023</v>
      </c>
      <c r="Z1533" s="4" t="str">
        <f>TEXT(India_Data[[#This Row],[Order Date]],"dddd")</f>
        <v>Wednesday</v>
      </c>
      <c r="AA1533" s="4" t="str">
        <f>TEXT(India_Data[[#This Row],[Order Date]],"MMMM")</f>
        <v>September</v>
      </c>
      <c r="AB1533" s="4">
        <v>45188</v>
      </c>
      <c r="AC1533" t="str">
        <f>IF(OR(India_Data[[#This Row],[Dayname]]="Sunday",India_Data[[#This Row],[Dayname]]="Saturday"),"Weekend","Weekday")</f>
        <v>Weekday</v>
      </c>
      <c r="AD1533">
        <f>WEEKDAY(India_Data[[#This Row],[Order Date]])</f>
        <v>4</v>
      </c>
      <c r="AE1533" t="str">
        <f>IF(OR(India_Data[[#This Row],[Column1]]=1,India_Data[[#This Row],[Column1]]=7),"Weekend","Weekday")</f>
        <v>Weekday</v>
      </c>
      <c r="AF1533" s="15">
        <f>WEEKDAY(India_Data[[#This Row],[Order Date]],2)</f>
        <v>3</v>
      </c>
      <c r="AG1533" s="15" t="str">
        <f>IF(India_Data[[#This Row],[Column3]]&gt;5,"Weekend","weekday")</f>
        <v>weekday</v>
      </c>
    </row>
    <row r="1534" spans="1:33" x14ac:dyDescent="0.35">
      <c r="A1534" s="9">
        <v>1533</v>
      </c>
      <c r="B1534" s="7" t="s">
        <v>515</v>
      </c>
      <c r="C1534" s="7" t="s">
        <v>26</v>
      </c>
      <c r="D1534" s="7" t="s">
        <v>516</v>
      </c>
      <c r="E1534" s="7" t="s">
        <v>517</v>
      </c>
      <c r="F1534" s="7" t="s">
        <v>110</v>
      </c>
      <c r="G1534" s="7" t="s">
        <v>518</v>
      </c>
      <c r="H1534" s="7" t="s">
        <v>312</v>
      </c>
      <c r="I1534" s="7" t="s">
        <v>32</v>
      </c>
      <c r="J1534" s="7" t="s">
        <v>180</v>
      </c>
      <c r="K1534" s="7" t="s">
        <v>1928</v>
      </c>
      <c r="L1534" s="7" t="s">
        <v>1508</v>
      </c>
      <c r="M1534" s="7" t="s">
        <v>1548</v>
      </c>
      <c r="N1534" s="7" t="s">
        <v>1929</v>
      </c>
      <c r="O1534" s="7">
        <v>697.86</v>
      </c>
      <c r="P1534" s="7">
        <v>6</v>
      </c>
      <c r="Q1534" s="7">
        <v>209.34</v>
      </c>
      <c r="R1534" s="7">
        <v>54.13</v>
      </c>
      <c r="S1534" s="7" t="s">
        <v>38</v>
      </c>
      <c r="T1534" s="7">
        <v>436</v>
      </c>
      <c r="U1534" s="7" t="s">
        <v>350</v>
      </c>
      <c r="V1534" s="7" t="s">
        <v>362</v>
      </c>
      <c r="W1534" s="8" t="s">
        <v>41</v>
      </c>
      <c r="X1534" s="3">
        <v>44630</v>
      </c>
      <c r="Y1534" s="4" t="str">
        <f>TEXT(India_Data[[#This Row],[Order Date]],"YYYY")</f>
        <v>2022</v>
      </c>
      <c r="Z1534" s="4" t="str">
        <f>TEXT(India_Data[[#This Row],[Order Date]],"dddd")</f>
        <v>Thursday</v>
      </c>
      <c r="AA1534" s="4" t="str">
        <f>TEXT(India_Data[[#This Row],[Order Date]],"MMMM")</f>
        <v>March</v>
      </c>
      <c r="AB1534" s="4">
        <v>44752</v>
      </c>
      <c r="AC1534" t="str">
        <f>IF(OR(India_Data[[#This Row],[Dayname]]="Sunday",India_Data[[#This Row],[Dayname]]="Saturday"),"Weekend","Weekday")</f>
        <v>Weekday</v>
      </c>
      <c r="AD1534">
        <f>WEEKDAY(India_Data[[#This Row],[Order Date]])</f>
        <v>5</v>
      </c>
      <c r="AE1534" t="str">
        <f>IF(OR(India_Data[[#This Row],[Column1]]=1,India_Data[[#This Row],[Column1]]=7),"Weekend","Weekday")</f>
        <v>Weekday</v>
      </c>
      <c r="AF1534" s="15">
        <f>WEEKDAY(India_Data[[#This Row],[Order Date]],2)</f>
        <v>4</v>
      </c>
      <c r="AG1534" s="15" t="str">
        <f>IF(India_Data[[#This Row],[Column3]]&gt;5,"Weekend","weekday")</f>
        <v>weekday</v>
      </c>
    </row>
    <row r="1535" spans="1:33" x14ac:dyDescent="0.35">
      <c r="A1535" s="9">
        <v>1534</v>
      </c>
      <c r="B1535" s="7" t="s">
        <v>1226</v>
      </c>
      <c r="C1535" s="7" t="s">
        <v>26</v>
      </c>
      <c r="D1535" s="7" t="s">
        <v>655</v>
      </c>
      <c r="E1535" s="7" t="s">
        <v>656</v>
      </c>
      <c r="F1535" s="7" t="s">
        <v>110</v>
      </c>
      <c r="G1535" s="7" t="s">
        <v>518</v>
      </c>
      <c r="H1535" s="7" t="s">
        <v>312</v>
      </c>
      <c r="I1535" s="7" t="s">
        <v>32</v>
      </c>
      <c r="J1535" s="7" t="s">
        <v>180</v>
      </c>
      <c r="K1535" s="7" t="s">
        <v>1930</v>
      </c>
      <c r="L1535" s="7" t="s">
        <v>1508</v>
      </c>
      <c r="M1535" s="7" t="s">
        <v>1548</v>
      </c>
      <c r="N1535" s="7" t="s">
        <v>1931</v>
      </c>
      <c r="O1535" s="7">
        <v>227.61</v>
      </c>
      <c r="P1535" s="7">
        <v>9</v>
      </c>
      <c r="Q1535" s="7">
        <v>56.7</v>
      </c>
      <c r="R1535" s="7">
        <v>18.84</v>
      </c>
      <c r="S1535" s="7" t="s">
        <v>38</v>
      </c>
      <c r="T1535" s="7">
        <v>128</v>
      </c>
      <c r="U1535" s="7" t="s">
        <v>350</v>
      </c>
      <c r="V1535" s="7" t="s">
        <v>351</v>
      </c>
      <c r="W1535" s="8" t="s">
        <v>58</v>
      </c>
      <c r="X1535" s="3">
        <v>44571</v>
      </c>
      <c r="Y1535" s="4" t="str">
        <f>TEXT(India_Data[[#This Row],[Order Date]],"YYYY")</f>
        <v>2022</v>
      </c>
      <c r="Z1535" s="4" t="str">
        <f>TEXT(India_Data[[#This Row],[Order Date]],"dddd")</f>
        <v>Monday</v>
      </c>
      <c r="AA1535" s="4" t="str">
        <f>TEXT(India_Data[[#This Row],[Order Date]],"MMMM")</f>
        <v>January</v>
      </c>
      <c r="AB1535" s="4">
        <v>44752</v>
      </c>
      <c r="AC1535" t="str">
        <f>IF(OR(India_Data[[#This Row],[Dayname]]="Sunday",India_Data[[#This Row],[Dayname]]="Saturday"),"Weekend","Weekday")</f>
        <v>Weekday</v>
      </c>
      <c r="AD1535">
        <f>WEEKDAY(India_Data[[#This Row],[Order Date]])</f>
        <v>2</v>
      </c>
      <c r="AE1535" t="str">
        <f>IF(OR(India_Data[[#This Row],[Column1]]=1,India_Data[[#This Row],[Column1]]=7),"Weekend","Weekday")</f>
        <v>Weekday</v>
      </c>
      <c r="AF1535" s="15">
        <f>WEEKDAY(India_Data[[#This Row],[Order Date]],2)</f>
        <v>1</v>
      </c>
      <c r="AG1535" s="15" t="str">
        <f>IF(India_Data[[#This Row],[Column3]]&gt;5,"Weekend","weekday")</f>
        <v>weekday</v>
      </c>
    </row>
    <row r="1536" spans="1:33" x14ac:dyDescent="0.35">
      <c r="A1536" s="9">
        <v>1535</v>
      </c>
      <c r="B1536" s="7" t="s">
        <v>1163</v>
      </c>
      <c r="C1536" s="7" t="s">
        <v>26</v>
      </c>
      <c r="D1536" s="7" t="s">
        <v>839</v>
      </c>
      <c r="E1536" s="7" t="s">
        <v>840</v>
      </c>
      <c r="F1536" s="7" t="s">
        <v>110</v>
      </c>
      <c r="G1536" s="7" t="s">
        <v>449</v>
      </c>
      <c r="H1536" s="7" t="s">
        <v>136</v>
      </c>
      <c r="I1536" s="7" t="s">
        <v>32</v>
      </c>
      <c r="J1536" s="7" t="s">
        <v>54</v>
      </c>
      <c r="K1536" s="7" t="s">
        <v>1932</v>
      </c>
      <c r="L1536" s="7" t="s">
        <v>1508</v>
      </c>
      <c r="M1536" s="7" t="s">
        <v>1548</v>
      </c>
      <c r="N1536" s="7" t="s">
        <v>1933</v>
      </c>
      <c r="O1536" s="7">
        <v>43.8</v>
      </c>
      <c r="P1536" s="7">
        <v>1</v>
      </c>
      <c r="Q1536" s="7">
        <v>6.99</v>
      </c>
      <c r="R1536" s="7">
        <v>4.53</v>
      </c>
      <c r="S1536" s="7" t="s">
        <v>38</v>
      </c>
      <c r="T1536" s="7">
        <v>434</v>
      </c>
      <c r="U1536" s="7" t="s">
        <v>350</v>
      </c>
      <c r="V1536" s="7" t="s">
        <v>362</v>
      </c>
      <c r="W1536" s="8" t="s">
        <v>41</v>
      </c>
      <c r="X1536" s="3">
        <v>44630</v>
      </c>
      <c r="Y1536" s="4" t="str">
        <f>TEXT(India_Data[[#This Row],[Order Date]],"YYYY")</f>
        <v>2022</v>
      </c>
      <c r="Z1536" s="4" t="str">
        <f>TEXT(India_Data[[#This Row],[Order Date]],"dddd")</f>
        <v>Thursday</v>
      </c>
      <c r="AA1536" s="4" t="str">
        <f>TEXT(India_Data[[#This Row],[Order Date]],"MMMM")</f>
        <v>March</v>
      </c>
      <c r="AB1536" s="4">
        <v>44814</v>
      </c>
      <c r="AC1536" t="str">
        <f>IF(OR(India_Data[[#This Row],[Dayname]]="Sunday",India_Data[[#This Row],[Dayname]]="Saturday"),"Weekend","Weekday")</f>
        <v>Weekday</v>
      </c>
      <c r="AD1536">
        <f>WEEKDAY(India_Data[[#This Row],[Order Date]])</f>
        <v>5</v>
      </c>
      <c r="AE1536" t="str">
        <f>IF(OR(India_Data[[#This Row],[Column1]]=1,India_Data[[#This Row],[Column1]]=7),"Weekend","Weekday")</f>
        <v>Weekday</v>
      </c>
      <c r="AF1536" s="15">
        <f>WEEKDAY(India_Data[[#This Row],[Order Date]],2)</f>
        <v>4</v>
      </c>
      <c r="AG1536" s="15" t="str">
        <f>IF(India_Data[[#This Row],[Column3]]&gt;5,"Weekend","weekday")</f>
        <v>weekday</v>
      </c>
    </row>
    <row r="1537" spans="1:33" x14ac:dyDescent="0.35">
      <c r="A1537" s="9">
        <v>1536</v>
      </c>
      <c r="B1537" s="7" t="s">
        <v>515</v>
      </c>
      <c r="C1537" s="7" t="s">
        <v>26</v>
      </c>
      <c r="D1537" s="7" t="s">
        <v>516</v>
      </c>
      <c r="E1537" s="7" t="s">
        <v>517</v>
      </c>
      <c r="F1537" s="7" t="s">
        <v>110</v>
      </c>
      <c r="G1537" s="7" t="s">
        <v>518</v>
      </c>
      <c r="H1537" s="7" t="s">
        <v>312</v>
      </c>
      <c r="I1537" s="7" t="s">
        <v>32</v>
      </c>
      <c r="J1537" s="7" t="s">
        <v>180</v>
      </c>
      <c r="K1537" s="7" t="s">
        <v>1556</v>
      </c>
      <c r="L1537" s="7" t="s">
        <v>1508</v>
      </c>
      <c r="M1537" s="7" t="s">
        <v>1509</v>
      </c>
      <c r="N1537" s="7" t="s">
        <v>1557</v>
      </c>
      <c r="O1537" s="7">
        <v>972.24</v>
      </c>
      <c r="P1537" s="7">
        <v>8</v>
      </c>
      <c r="Q1537" s="7">
        <v>408.24</v>
      </c>
      <c r="R1537" s="7">
        <v>76.84</v>
      </c>
      <c r="S1537" s="7" t="s">
        <v>38</v>
      </c>
      <c r="T1537" s="7">
        <v>744</v>
      </c>
      <c r="U1537" s="7" t="s">
        <v>350</v>
      </c>
      <c r="V1537" s="7" t="s">
        <v>362</v>
      </c>
      <c r="W1537" s="8" t="s">
        <v>41</v>
      </c>
      <c r="X1537" s="3">
        <v>45008</v>
      </c>
      <c r="Y1537" s="4" t="str">
        <f>TEXT(India_Data[[#This Row],[Order Date]],"YYYY")</f>
        <v>2023</v>
      </c>
      <c r="Z1537" s="4" t="str">
        <f>TEXT(India_Data[[#This Row],[Order Date]],"dddd")</f>
        <v>Thursday</v>
      </c>
      <c r="AA1537" s="4" t="str">
        <f>TEXT(India_Data[[#This Row],[Order Date]],"MMMM")</f>
        <v>March</v>
      </c>
      <c r="AB1537" s="4">
        <v>45012</v>
      </c>
      <c r="AC1537" t="str">
        <f>IF(OR(India_Data[[#This Row],[Dayname]]="Sunday",India_Data[[#This Row],[Dayname]]="Saturday"),"Weekend","Weekday")</f>
        <v>Weekday</v>
      </c>
      <c r="AD1537">
        <f>WEEKDAY(India_Data[[#This Row],[Order Date]])</f>
        <v>5</v>
      </c>
      <c r="AE1537" t="str">
        <f>IF(OR(India_Data[[#This Row],[Column1]]=1,India_Data[[#This Row],[Column1]]=7),"Weekend","Weekday")</f>
        <v>Weekday</v>
      </c>
      <c r="AF1537" s="15">
        <f>WEEKDAY(India_Data[[#This Row],[Order Date]],2)</f>
        <v>4</v>
      </c>
      <c r="AG1537" s="15" t="str">
        <f>IF(India_Data[[#This Row],[Column3]]&gt;5,"Weekend","weekday")</f>
        <v>weekday</v>
      </c>
    </row>
    <row r="1538" spans="1:33" x14ac:dyDescent="0.35">
      <c r="A1538" s="9">
        <v>1537</v>
      </c>
      <c r="B1538" s="7" t="s">
        <v>508</v>
      </c>
      <c r="C1538" s="7" t="s">
        <v>26</v>
      </c>
      <c r="D1538" s="7" t="s">
        <v>509</v>
      </c>
      <c r="E1538" s="7" t="s">
        <v>510</v>
      </c>
      <c r="F1538" s="7" t="s">
        <v>110</v>
      </c>
      <c r="G1538" s="7" t="s">
        <v>511</v>
      </c>
      <c r="H1538" s="7" t="s">
        <v>512</v>
      </c>
      <c r="I1538" s="7" t="s">
        <v>32</v>
      </c>
      <c r="J1538" s="7" t="s">
        <v>180</v>
      </c>
      <c r="K1538" s="7" t="s">
        <v>1934</v>
      </c>
      <c r="L1538" s="7" t="s">
        <v>1508</v>
      </c>
      <c r="M1538" s="7" t="s">
        <v>1509</v>
      </c>
      <c r="N1538" s="7" t="s">
        <v>1935</v>
      </c>
      <c r="O1538" s="7">
        <v>1091.25</v>
      </c>
      <c r="P1538" s="7">
        <v>3</v>
      </c>
      <c r="Q1538" s="7">
        <v>196.38</v>
      </c>
      <c r="R1538" s="7">
        <v>72.55</v>
      </c>
      <c r="S1538" s="7" t="s">
        <v>38</v>
      </c>
      <c r="T1538" s="7">
        <v>95</v>
      </c>
      <c r="U1538" s="7" t="s">
        <v>350</v>
      </c>
      <c r="V1538" s="7" t="s">
        <v>351</v>
      </c>
      <c r="W1538" s="8" t="s">
        <v>58</v>
      </c>
      <c r="X1538" s="3">
        <v>44790</v>
      </c>
      <c r="Y1538" s="4" t="str">
        <f>TEXT(India_Data[[#This Row],[Order Date]],"YYYY")</f>
        <v>2022</v>
      </c>
      <c r="Z1538" s="4" t="str">
        <f>TEXT(India_Data[[#This Row],[Order Date]],"dddd")</f>
        <v>Wednesday</v>
      </c>
      <c r="AA1538" s="4" t="str">
        <f>TEXT(India_Data[[#This Row],[Order Date]],"MMMM")</f>
        <v>August</v>
      </c>
      <c r="AB1538" s="4">
        <v>44795</v>
      </c>
      <c r="AC1538" t="str">
        <f>IF(OR(India_Data[[#This Row],[Dayname]]="Sunday",India_Data[[#This Row],[Dayname]]="Saturday"),"Weekend","Weekday")</f>
        <v>Weekday</v>
      </c>
      <c r="AD1538">
        <f>WEEKDAY(India_Data[[#This Row],[Order Date]])</f>
        <v>4</v>
      </c>
      <c r="AE1538" t="str">
        <f>IF(OR(India_Data[[#This Row],[Column1]]=1,India_Data[[#This Row],[Column1]]=7),"Weekend","Weekday")</f>
        <v>Weekday</v>
      </c>
      <c r="AF1538" s="15">
        <f>WEEKDAY(India_Data[[#This Row],[Order Date]],2)</f>
        <v>3</v>
      </c>
      <c r="AG1538" s="15" t="str">
        <f>IF(India_Data[[#This Row],[Column3]]&gt;5,"Weekend","weekday")</f>
        <v>weekday</v>
      </c>
    </row>
    <row r="1539" spans="1:33" x14ac:dyDescent="0.35">
      <c r="A1539" s="9">
        <v>1538</v>
      </c>
      <c r="B1539" s="7" t="s">
        <v>1170</v>
      </c>
      <c r="C1539" s="7" t="s">
        <v>26</v>
      </c>
      <c r="D1539" s="7" t="s">
        <v>1171</v>
      </c>
      <c r="E1539" s="7" t="s">
        <v>1172</v>
      </c>
      <c r="F1539" s="7" t="s">
        <v>110</v>
      </c>
      <c r="G1539" s="7" t="s">
        <v>702</v>
      </c>
      <c r="H1539" s="7" t="s">
        <v>252</v>
      </c>
      <c r="I1539" s="7" t="s">
        <v>32</v>
      </c>
      <c r="J1539" s="7" t="s">
        <v>47</v>
      </c>
      <c r="K1539" s="7" t="s">
        <v>1936</v>
      </c>
      <c r="L1539" s="7" t="s">
        <v>1508</v>
      </c>
      <c r="M1539" s="7" t="s">
        <v>1509</v>
      </c>
      <c r="N1539" s="7" t="s">
        <v>1937</v>
      </c>
      <c r="O1539" s="7">
        <v>612.6</v>
      </c>
      <c r="P1539" s="7">
        <v>5</v>
      </c>
      <c r="Q1539" s="7">
        <v>55.05</v>
      </c>
      <c r="R1539" s="7">
        <v>53.01</v>
      </c>
      <c r="S1539" s="7" t="s">
        <v>38</v>
      </c>
      <c r="T1539" s="7">
        <v>531</v>
      </c>
      <c r="U1539" s="7" t="s">
        <v>350</v>
      </c>
      <c r="V1539" s="7" t="s">
        <v>356</v>
      </c>
      <c r="W1539" s="8" t="s">
        <v>58</v>
      </c>
      <c r="X1539" s="3">
        <v>45019</v>
      </c>
      <c r="Y1539" s="4" t="str">
        <f>TEXT(India_Data[[#This Row],[Order Date]],"YYYY")</f>
        <v>2023</v>
      </c>
      <c r="Z1539" s="4" t="str">
        <f>TEXT(India_Data[[#This Row],[Order Date]],"dddd")</f>
        <v>Monday</v>
      </c>
      <c r="AA1539" s="4" t="str">
        <f>TEXT(India_Data[[#This Row],[Order Date]],"MMMM")</f>
        <v>April</v>
      </c>
      <c r="AB1539" s="4">
        <v>45202</v>
      </c>
      <c r="AC1539" t="str">
        <f>IF(OR(India_Data[[#This Row],[Dayname]]="Sunday",India_Data[[#This Row],[Dayname]]="Saturday"),"Weekend","Weekday")</f>
        <v>Weekday</v>
      </c>
      <c r="AD1539">
        <f>WEEKDAY(India_Data[[#This Row],[Order Date]])</f>
        <v>2</v>
      </c>
      <c r="AE1539" t="str">
        <f>IF(OR(India_Data[[#This Row],[Column1]]=1,India_Data[[#This Row],[Column1]]=7),"Weekend","Weekday")</f>
        <v>Weekday</v>
      </c>
      <c r="AF1539" s="15">
        <f>WEEKDAY(India_Data[[#This Row],[Order Date]],2)</f>
        <v>1</v>
      </c>
      <c r="AG1539" s="15" t="str">
        <f>IF(India_Data[[#This Row],[Column3]]&gt;5,"Weekend","weekday")</f>
        <v>weekday</v>
      </c>
    </row>
    <row r="1540" spans="1:33" x14ac:dyDescent="0.35">
      <c r="A1540" s="9">
        <v>1539</v>
      </c>
      <c r="B1540" s="7" t="s">
        <v>508</v>
      </c>
      <c r="C1540" s="7" t="s">
        <v>26</v>
      </c>
      <c r="D1540" s="7" t="s">
        <v>509</v>
      </c>
      <c r="E1540" s="7" t="s">
        <v>510</v>
      </c>
      <c r="F1540" s="7" t="s">
        <v>110</v>
      </c>
      <c r="G1540" s="7" t="s">
        <v>511</v>
      </c>
      <c r="H1540" s="7" t="s">
        <v>512</v>
      </c>
      <c r="I1540" s="7" t="s">
        <v>32</v>
      </c>
      <c r="J1540" s="7" t="s">
        <v>180</v>
      </c>
      <c r="K1540" s="7" t="s">
        <v>1809</v>
      </c>
      <c r="L1540" s="7" t="s">
        <v>1508</v>
      </c>
      <c r="M1540" s="7" t="s">
        <v>1518</v>
      </c>
      <c r="N1540" s="7" t="s">
        <v>1810</v>
      </c>
      <c r="O1540" s="7">
        <v>174.06</v>
      </c>
      <c r="P1540" s="7">
        <v>3</v>
      </c>
      <c r="Q1540" s="7">
        <v>87.03</v>
      </c>
      <c r="R1540" s="7">
        <v>14.92</v>
      </c>
      <c r="S1540" s="7" t="s">
        <v>38</v>
      </c>
      <c r="T1540" s="7">
        <v>354</v>
      </c>
      <c r="U1540" s="7" t="s">
        <v>350</v>
      </c>
      <c r="V1540" s="7" t="s">
        <v>375</v>
      </c>
      <c r="W1540" s="8" t="s">
        <v>58</v>
      </c>
      <c r="X1540" s="3">
        <v>44888</v>
      </c>
      <c r="Y1540" s="4" t="str">
        <f>TEXT(India_Data[[#This Row],[Order Date]],"YYYY")</f>
        <v>2022</v>
      </c>
      <c r="Z1540" s="4" t="str">
        <f>TEXT(India_Data[[#This Row],[Order Date]],"dddd")</f>
        <v>Wednesday</v>
      </c>
      <c r="AA1540" s="4" t="str">
        <f>TEXT(India_Data[[#This Row],[Order Date]],"MMMM")</f>
        <v>November</v>
      </c>
      <c r="AB1540" s="4">
        <v>44894</v>
      </c>
      <c r="AC1540" t="str">
        <f>IF(OR(India_Data[[#This Row],[Dayname]]="Sunday",India_Data[[#This Row],[Dayname]]="Saturday"),"Weekend","Weekday")</f>
        <v>Weekday</v>
      </c>
      <c r="AD1540">
        <f>WEEKDAY(India_Data[[#This Row],[Order Date]])</f>
        <v>4</v>
      </c>
      <c r="AE1540" t="str">
        <f>IF(OR(India_Data[[#This Row],[Column1]]=1,India_Data[[#This Row],[Column1]]=7),"Weekend","Weekday")</f>
        <v>Weekday</v>
      </c>
      <c r="AF1540" s="15">
        <f>WEEKDAY(India_Data[[#This Row],[Order Date]],2)</f>
        <v>3</v>
      </c>
      <c r="AG1540" s="15" t="str">
        <f>IF(India_Data[[#This Row],[Column3]]&gt;5,"Weekend","weekday")</f>
        <v>weekday</v>
      </c>
    </row>
    <row r="1541" spans="1:33" x14ac:dyDescent="0.35">
      <c r="A1541" s="9">
        <v>1540</v>
      </c>
      <c r="B1541" s="7" t="s">
        <v>2107</v>
      </c>
      <c r="C1541" s="7" t="s">
        <v>26</v>
      </c>
      <c r="D1541" s="7" t="s">
        <v>2108</v>
      </c>
      <c r="E1541" s="7" t="s">
        <v>2109</v>
      </c>
      <c r="F1541" s="7" t="s">
        <v>110</v>
      </c>
      <c r="G1541" s="7" t="s">
        <v>702</v>
      </c>
      <c r="H1541" s="7" t="s">
        <v>252</v>
      </c>
      <c r="I1541" s="7" t="s">
        <v>32</v>
      </c>
      <c r="J1541" s="7" t="s">
        <v>47</v>
      </c>
      <c r="K1541" s="7" t="s">
        <v>2141</v>
      </c>
      <c r="L1541" s="7" t="s">
        <v>1942</v>
      </c>
      <c r="M1541" s="7" t="s">
        <v>1958</v>
      </c>
      <c r="N1541" s="7" t="s">
        <v>2142</v>
      </c>
      <c r="O1541" s="7">
        <v>172.08</v>
      </c>
      <c r="P1541" s="7">
        <v>4</v>
      </c>
      <c r="Q1541" s="7">
        <v>27.48</v>
      </c>
      <c r="R1541" s="7">
        <v>18.420000000000002</v>
      </c>
      <c r="S1541" s="7" t="s">
        <v>38</v>
      </c>
      <c r="T1541" s="7">
        <v>547</v>
      </c>
      <c r="U1541" s="7" t="s">
        <v>350</v>
      </c>
      <c r="V1541" s="7" t="s">
        <v>356</v>
      </c>
      <c r="W1541" s="8" t="s">
        <v>58</v>
      </c>
      <c r="X1541" s="3">
        <v>45085</v>
      </c>
      <c r="Y1541" s="4" t="str">
        <f>TEXT(India_Data[[#This Row],[Order Date]],"YYYY")</f>
        <v>2023</v>
      </c>
      <c r="Z1541" s="4" t="str">
        <f>TEXT(India_Data[[#This Row],[Order Date]],"dddd")</f>
        <v>Thursday</v>
      </c>
      <c r="AA1541" s="4" t="str">
        <f>TEXT(India_Data[[#This Row],[Order Date]],"MMMM")</f>
        <v>June</v>
      </c>
      <c r="AB1541" s="4">
        <v>45207</v>
      </c>
      <c r="AC1541" t="str">
        <f>IF(OR(India_Data[[#This Row],[Dayname]]="Sunday",India_Data[[#This Row],[Dayname]]="Saturday"),"Weekend","Weekday")</f>
        <v>Weekday</v>
      </c>
      <c r="AD1541">
        <f>WEEKDAY(India_Data[[#This Row],[Order Date]])</f>
        <v>5</v>
      </c>
      <c r="AE1541" t="str">
        <f>IF(OR(India_Data[[#This Row],[Column1]]=1,India_Data[[#This Row],[Column1]]=7),"Weekend","Weekday")</f>
        <v>Weekday</v>
      </c>
      <c r="AF1541" s="15">
        <f>WEEKDAY(India_Data[[#This Row],[Order Date]],2)</f>
        <v>4</v>
      </c>
      <c r="AG1541" s="15" t="str">
        <f>IF(India_Data[[#This Row],[Column3]]&gt;5,"Weekend","weekday")</f>
        <v>weekday</v>
      </c>
    </row>
    <row r="1542" spans="1:33" x14ac:dyDescent="0.35">
      <c r="A1542" s="9">
        <v>1541</v>
      </c>
      <c r="B1542" s="7" t="s">
        <v>1163</v>
      </c>
      <c r="C1542" s="7" t="s">
        <v>26</v>
      </c>
      <c r="D1542" s="7" t="s">
        <v>839</v>
      </c>
      <c r="E1542" s="7" t="s">
        <v>840</v>
      </c>
      <c r="F1542" s="7" t="s">
        <v>110</v>
      </c>
      <c r="G1542" s="7" t="s">
        <v>449</v>
      </c>
      <c r="H1542" s="7" t="s">
        <v>136</v>
      </c>
      <c r="I1542" s="7" t="s">
        <v>32</v>
      </c>
      <c r="J1542" s="7" t="s">
        <v>54</v>
      </c>
      <c r="K1542" s="7" t="s">
        <v>2143</v>
      </c>
      <c r="L1542" s="7" t="s">
        <v>1942</v>
      </c>
      <c r="M1542" s="7" t="s">
        <v>1958</v>
      </c>
      <c r="N1542" s="7" t="s">
        <v>2144</v>
      </c>
      <c r="O1542" s="7">
        <v>337.23</v>
      </c>
      <c r="P1542" s="7">
        <v>3</v>
      </c>
      <c r="Q1542" s="7">
        <v>10.08</v>
      </c>
      <c r="R1542" s="7">
        <v>10.3</v>
      </c>
      <c r="S1542" s="7" t="s">
        <v>38</v>
      </c>
      <c r="T1542" s="7">
        <v>418</v>
      </c>
      <c r="U1542" s="7" t="s">
        <v>350</v>
      </c>
      <c r="V1542" s="7" t="s">
        <v>375</v>
      </c>
      <c r="W1542" s="8" t="s">
        <v>58</v>
      </c>
      <c r="X1542" s="3">
        <v>44238</v>
      </c>
      <c r="Y1542" s="4" t="str">
        <f>TEXT(India_Data[[#This Row],[Order Date]],"YYYY")</f>
        <v>2021</v>
      </c>
      <c r="Z1542" s="4" t="str">
        <f>TEXT(India_Data[[#This Row],[Order Date]],"dddd")</f>
        <v>Thursday</v>
      </c>
      <c r="AA1542" s="4" t="str">
        <f>TEXT(India_Data[[#This Row],[Order Date]],"MMMM")</f>
        <v>February</v>
      </c>
      <c r="AB1542" s="4">
        <v>44388</v>
      </c>
      <c r="AC1542" t="str">
        <f>IF(OR(India_Data[[#This Row],[Dayname]]="Sunday",India_Data[[#This Row],[Dayname]]="Saturday"),"Weekend","Weekday")</f>
        <v>Weekday</v>
      </c>
      <c r="AD1542">
        <f>WEEKDAY(India_Data[[#This Row],[Order Date]])</f>
        <v>5</v>
      </c>
      <c r="AE1542" t="str">
        <f>IF(OR(India_Data[[#This Row],[Column1]]=1,India_Data[[#This Row],[Column1]]=7),"Weekend","Weekday")</f>
        <v>Weekday</v>
      </c>
      <c r="AF1542" s="15">
        <f>WEEKDAY(India_Data[[#This Row],[Order Date]],2)</f>
        <v>4</v>
      </c>
      <c r="AG1542" s="15" t="str">
        <f>IF(India_Data[[#This Row],[Column3]]&gt;5,"Weekend","weekday")</f>
        <v>weekday</v>
      </c>
    </row>
    <row r="1543" spans="1:33" x14ac:dyDescent="0.35">
      <c r="A1543" s="9">
        <v>1542</v>
      </c>
      <c r="B1543" s="7" t="s">
        <v>566</v>
      </c>
      <c r="C1543" s="7" t="s">
        <v>26</v>
      </c>
      <c r="D1543" s="7" t="s">
        <v>567</v>
      </c>
      <c r="E1543" s="7" t="s">
        <v>568</v>
      </c>
      <c r="F1543" s="7" t="s">
        <v>110</v>
      </c>
      <c r="G1543" s="7" t="s">
        <v>260</v>
      </c>
      <c r="H1543" s="7" t="s">
        <v>260</v>
      </c>
      <c r="I1543" s="7" t="s">
        <v>32</v>
      </c>
      <c r="J1543" s="7" t="s">
        <v>33</v>
      </c>
      <c r="K1543" s="7" t="s">
        <v>2145</v>
      </c>
      <c r="L1543" s="7" t="s">
        <v>1942</v>
      </c>
      <c r="M1543" s="7" t="s">
        <v>1943</v>
      </c>
      <c r="N1543" s="7" t="s">
        <v>2146</v>
      </c>
      <c r="O1543" s="7">
        <v>1295.28</v>
      </c>
      <c r="P1543" s="7">
        <v>8</v>
      </c>
      <c r="Q1543" s="7">
        <v>504.96</v>
      </c>
      <c r="R1543" s="7">
        <v>25.41</v>
      </c>
      <c r="S1543" s="7" t="s">
        <v>38</v>
      </c>
      <c r="T1543" s="7">
        <v>267</v>
      </c>
      <c r="U1543" s="7" t="s">
        <v>350</v>
      </c>
      <c r="V1543" s="7" t="s">
        <v>362</v>
      </c>
      <c r="W1543" s="8" t="s">
        <v>58</v>
      </c>
      <c r="X1543" s="3">
        <v>45607</v>
      </c>
      <c r="Y1543" s="4" t="str">
        <f>TEXT(India_Data[[#This Row],[Order Date]],"YYYY")</f>
        <v>2024</v>
      </c>
      <c r="Z1543" s="4" t="str">
        <f>TEXT(India_Data[[#This Row],[Order Date]],"dddd")</f>
        <v>Monday</v>
      </c>
      <c r="AA1543" s="4" t="str">
        <f>TEXT(India_Data[[#This Row],[Order Date]],"MMMM")</f>
        <v>November</v>
      </c>
      <c r="AB1543" s="4">
        <v>45611</v>
      </c>
      <c r="AC1543" t="str">
        <f>IF(OR(India_Data[[#This Row],[Dayname]]="Sunday",India_Data[[#This Row],[Dayname]]="Saturday"),"Weekend","Weekday")</f>
        <v>Weekday</v>
      </c>
      <c r="AD1543">
        <f>WEEKDAY(India_Data[[#This Row],[Order Date]])</f>
        <v>2</v>
      </c>
      <c r="AE1543" t="str">
        <f>IF(OR(India_Data[[#This Row],[Column1]]=1,India_Data[[#This Row],[Column1]]=7),"Weekend","Weekday")</f>
        <v>Weekday</v>
      </c>
      <c r="AF1543" s="15">
        <f>WEEKDAY(India_Data[[#This Row],[Order Date]],2)</f>
        <v>1</v>
      </c>
      <c r="AG1543" s="15" t="str">
        <f>IF(India_Data[[#This Row],[Column3]]&gt;5,"Weekend","weekday")</f>
        <v>weekday</v>
      </c>
    </row>
    <row r="1544" spans="1:33" x14ac:dyDescent="0.35">
      <c r="A1544" s="9">
        <v>1543</v>
      </c>
      <c r="B1544" s="7" t="s">
        <v>893</v>
      </c>
      <c r="C1544" s="7" t="s">
        <v>26</v>
      </c>
      <c r="D1544" s="7" t="s">
        <v>894</v>
      </c>
      <c r="E1544" s="7" t="s">
        <v>895</v>
      </c>
      <c r="F1544" s="7" t="s">
        <v>110</v>
      </c>
      <c r="G1544" s="7" t="s">
        <v>225</v>
      </c>
      <c r="H1544" s="7" t="s">
        <v>53</v>
      </c>
      <c r="I1544" s="7" t="s">
        <v>32</v>
      </c>
      <c r="J1544" s="7" t="s">
        <v>54</v>
      </c>
      <c r="K1544" s="7" t="s">
        <v>2147</v>
      </c>
      <c r="L1544" s="7" t="s">
        <v>1942</v>
      </c>
      <c r="M1544" s="7" t="s">
        <v>1969</v>
      </c>
      <c r="N1544" s="7" t="s">
        <v>2148</v>
      </c>
      <c r="O1544" s="7">
        <v>249.93</v>
      </c>
      <c r="P1544" s="7">
        <v>3</v>
      </c>
      <c r="Q1544" s="7">
        <v>59.94</v>
      </c>
      <c r="R1544" s="7">
        <v>29.38</v>
      </c>
      <c r="S1544" s="7" t="s">
        <v>38</v>
      </c>
      <c r="T1544" s="7">
        <v>570</v>
      </c>
      <c r="U1544" s="7" t="s">
        <v>350</v>
      </c>
      <c r="V1544" s="7" t="s">
        <v>362</v>
      </c>
      <c r="W1544" s="8" t="s">
        <v>58</v>
      </c>
      <c r="X1544" s="3">
        <v>45284</v>
      </c>
      <c r="Y1544" s="4" t="str">
        <f>TEXT(India_Data[[#This Row],[Order Date]],"YYYY")</f>
        <v>2023</v>
      </c>
      <c r="Z1544" s="4" t="str">
        <f>TEXT(India_Data[[#This Row],[Order Date]],"dddd")</f>
        <v>Sunday</v>
      </c>
      <c r="AA1544" s="4" t="str">
        <f>TEXT(India_Data[[#This Row],[Order Date]],"MMMM")</f>
        <v>December</v>
      </c>
      <c r="AB1544" s="4">
        <v>45289</v>
      </c>
      <c r="AC1544" t="str">
        <f>IF(OR(India_Data[[#This Row],[Dayname]]="Sunday",India_Data[[#This Row],[Dayname]]="Saturday"),"Weekend","Weekday")</f>
        <v>Weekend</v>
      </c>
      <c r="AD1544">
        <f>WEEKDAY(India_Data[[#This Row],[Order Date]])</f>
        <v>1</v>
      </c>
      <c r="AE1544" t="str">
        <f>IF(OR(India_Data[[#This Row],[Column1]]=1,India_Data[[#This Row],[Column1]]=7),"Weekend","Weekday")</f>
        <v>Weekend</v>
      </c>
      <c r="AF1544" s="15">
        <f>WEEKDAY(India_Data[[#This Row],[Order Date]],2)</f>
        <v>7</v>
      </c>
      <c r="AG1544" s="15" t="str">
        <f>IF(India_Data[[#This Row],[Column3]]&gt;5,"Weekend","weekday")</f>
        <v>Weekend</v>
      </c>
    </row>
    <row r="1545" spans="1:33" x14ac:dyDescent="0.35">
      <c r="A1545" s="9">
        <v>1544</v>
      </c>
      <c r="B1545" s="7" t="s">
        <v>1206</v>
      </c>
      <c r="C1545" s="7" t="s">
        <v>26</v>
      </c>
      <c r="D1545" s="7" t="s">
        <v>162</v>
      </c>
      <c r="E1545" s="7" t="s">
        <v>163</v>
      </c>
      <c r="F1545" s="7" t="s">
        <v>110</v>
      </c>
      <c r="G1545" s="7" t="s">
        <v>123</v>
      </c>
      <c r="H1545" s="7" t="s">
        <v>124</v>
      </c>
      <c r="I1545" s="7" t="s">
        <v>32</v>
      </c>
      <c r="J1545" s="7" t="s">
        <v>47</v>
      </c>
      <c r="K1545" s="7" t="s">
        <v>2149</v>
      </c>
      <c r="L1545" s="7" t="s">
        <v>1942</v>
      </c>
      <c r="M1545" s="7" t="s">
        <v>1969</v>
      </c>
      <c r="N1545" s="7" t="s">
        <v>2150</v>
      </c>
      <c r="O1545" s="7">
        <v>409.95</v>
      </c>
      <c r="P1545" s="7">
        <v>3</v>
      </c>
      <c r="Q1545" s="7">
        <v>102.42</v>
      </c>
      <c r="R1545" s="7">
        <v>20.6</v>
      </c>
      <c r="S1545" s="7" t="s">
        <v>38</v>
      </c>
      <c r="T1545" s="7">
        <v>270</v>
      </c>
      <c r="U1545" s="7" t="s">
        <v>350</v>
      </c>
      <c r="V1545" s="7" t="s">
        <v>351</v>
      </c>
      <c r="W1545" s="8" t="s">
        <v>58</v>
      </c>
      <c r="X1545" s="3">
        <v>45580</v>
      </c>
      <c r="Y1545" s="4" t="str">
        <f>TEXT(India_Data[[#This Row],[Order Date]],"YYYY")</f>
        <v>2024</v>
      </c>
      <c r="Z1545" s="4" t="str">
        <f>TEXT(India_Data[[#This Row],[Order Date]],"dddd")</f>
        <v>Tuesday</v>
      </c>
      <c r="AA1545" s="4" t="str">
        <f>TEXT(India_Data[[#This Row],[Order Date]],"MMMM")</f>
        <v>October</v>
      </c>
      <c r="AB1545" s="4">
        <v>45586</v>
      </c>
      <c r="AC1545" t="str">
        <f>IF(OR(India_Data[[#This Row],[Dayname]]="Sunday",India_Data[[#This Row],[Dayname]]="Saturday"),"Weekend","Weekday")</f>
        <v>Weekday</v>
      </c>
      <c r="AD1545">
        <f>WEEKDAY(India_Data[[#This Row],[Order Date]])</f>
        <v>3</v>
      </c>
      <c r="AE1545" t="str">
        <f>IF(OR(India_Data[[#This Row],[Column1]]=1,India_Data[[#This Row],[Column1]]=7),"Weekend","Weekday")</f>
        <v>Weekday</v>
      </c>
      <c r="AF1545" s="15">
        <f>WEEKDAY(India_Data[[#This Row],[Order Date]],2)</f>
        <v>2</v>
      </c>
      <c r="AG1545" s="15" t="str">
        <f>IF(India_Data[[#This Row],[Column3]]&gt;5,"Weekend","weekday")</f>
        <v>weekday</v>
      </c>
    </row>
    <row r="1546" spans="1:33" x14ac:dyDescent="0.35">
      <c r="A1546" s="9">
        <v>1545</v>
      </c>
      <c r="B1546" s="7" t="s">
        <v>508</v>
      </c>
      <c r="C1546" s="7" t="s">
        <v>26</v>
      </c>
      <c r="D1546" s="7" t="s">
        <v>509</v>
      </c>
      <c r="E1546" s="7" t="s">
        <v>510</v>
      </c>
      <c r="F1546" s="7" t="s">
        <v>110</v>
      </c>
      <c r="G1546" s="7" t="s">
        <v>511</v>
      </c>
      <c r="H1546" s="7" t="s">
        <v>512</v>
      </c>
      <c r="I1546" s="7" t="s">
        <v>32</v>
      </c>
      <c r="J1546" s="7" t="s">
        <v>180</v>
      </c>
      <c r="K1546" s="7" t="s">
        <v>2151</v>
      </c>
      <c r="L1546" s="7" t="s">
        <v>1942</v>
      </c>
      <c r="M1546" s="7" t="s">
        <v>1969</v>
      </c>
      <c r="N1546" s="7" t="s">
        <v>2152</v>
      </c>
      <c r="O1546" s="7">
        <v>339.48</v>
      </c>
      <c r="P1546" s="7">
        <v>2</v>
      </c>
      <c r="Q1546" s="7">
        <v>27.12</v>
      </c>
      <c r="R1546" s="7">
        <v>10.64</v>
      </c>
      <c r="S1546" s="7" t="s">
        <v>38</v>
      </c>
      <c r="T1546" s="7">
        <v>700</v>
      </c>
      <c r="U1546" s="7" t="s">
        <v>350</v>
      </c>
      <c r="V1546" s="7" t="s">
        <v>356</v>
      </c>
      <c r="W1546" s="8" t="s">
        <v>58</v>
      </c>
      <c r="X1546" s="3">
        <v>44787</v>
      </c>
      <c r="Y1546" s="4" t="str">
        <f>TEXT(India_Data[[#This Row],[Order Date]],"YYYY")</f>
        <v>2022</v>
      </c>
      <c r="Z1546" s="4" t="str">
        <f>TEXT(India_Data[[#This Row],[Order Date]],"dddd")</f>
        <v>Sunday</v>
      </c>
      <c r="AA1546" s="4" t="str">
        <f>TEXT(India_Data[[#This Row],[Order Date]],"MMMM")</f>
        <v>August</v>
      </c>
      <c r="AB1546" s="4">
        <v>44792</v>
      </c>
      <c r="AC1546" t="str">
        <f>IF(OR(India_Data[[#This Row],[Dayname]]="Sunday",India_Data[[#This Row],[Dayname]]="Saturday"),"Weekend","Weekday")</f>
        <v>Weekend</v>
      </c>
      <c r="AD1546">
        <f>WEEKDAY(India_Data[[#This Row],[Order Date]])</f>
        <v>1</v>
      </c>
      <c r="AE1546" t="str">
        <f>IF(OR(India_Data[[#This Row],[Column1]]=1,India_Data[[#This Row],[Column1]]=7),"Weekend","Weekday")</f>
        <v>Weekend</v>
      </c>
      <c r="AF1546" s="15">
        <f>WEEKDAY(India_Data[[#This Row],[Order Date]],2)</f>
        <v>7</v>
      </c>
      <c r="AG1546" s="15" t="str">
        <f>IF(India_Data[[#This Row],[Column3]]&gt;5,"Weekend","weekday")</f>
        <v>Weekend</v>
      </c>
    </row>
    <row r="1547" spans="1:33" x14ac:dyDescent="0.35">
      <c r="A1547" s="9">
        <v>1546</v>
      </c>
      <c r="B1547" s="7" t="s">
        <v>923</v>
      </c>
      <c r="C1547" s="7" t="s">
        <v>26</v>
      </c>
      <c r="D1547" s="7" t="s">
        <v>924</v>
      </c>
      <c r="E1547" s="7" t="s">
        <v>925</v>
      </c>
      <c r="F1547" s="7" t="s">
        <v>110</v>
      </c>
      <c r="G1547" s="7" t="s">
        <v>404</v>
      </c>
      <c r="H1547" s="7" t="s">
        <v>405</v>
      </c>
      <c r="I1547" s="7" t="s">
        <v>32</v>
      </c>
      <c r="J1547" s="7" t="s">
        <v>180</v>
      </c>
      <c r="K1547" s="7" t="s">
        <v>1694</v>
      </c>
      <c r="L1547" s="7" t="s">
        <v>1508</v>
      </c>
      <c r="M1547" s="7" t="s">
        <v>1548</v>
      </c>
      <c r="N1547" s="7" t="s">
        <v>1695</v>
      </c>
      <c r="O1547" s="7">
        <v>113.04</v>
      </c>
      <c r="P1547" s="7">
        <v>2</v>
      </c>
      <c r="Q1547" s="7">
        <v>38.4</v>
      </c>
      <c r="R1547" s="7">
        <v>10.52</v>
      </c>
      <c r="S1547" s="7" t="s">
        <v>38</v>
      </c>
      <c r="T1547" s="7">
        <v>467</v>
      </c>
      <c r="U1547" s="7" t="s">
        <v>350</v>
      </c>
      <c r="V1547" s="7" t="s">
        <v>362</v>
      </c>
      <c r="W1547" s="8" t="s">
        <v>41</v>
      </c>
      <c r="X1547" s="3">
        <v>44616</v>
      </c>
      <c r="Y1547" s="4" t="str">
        <f>TEXT(India_Data[[#This Row],[Order Date]],"YYYY")</f>
        <v>2022</v>
      </c>
      <c r="Z1547" s="4" t="str">
        <f>TEXT(India_Data[[#This Row],[Order Date]],"dddd")</f>
        <v>Thursday</v>
      </c>
      <c r="AA1547" s="4" t="str">
        <f>TEXT(India_Data[[#This Row],[Order Date]],"MMMM")</f>
        <v>February</v>
      </c>
      <c r="AB1547" s="4">
        <v>44620</v>
      </c>
      <c r="AC1547" t="str">
        <f>IF(OR(India_Data[[#This Row],[Dayname]]="Sunday",India_Data[[#This Row],[Dayname]]="Saturday"),"Weekend","Weekday")</f>
        <v>Weekday</v>
      </c>
      <c r="AD1547">
        <f>WEEKDAY(India_Data[[#This Row],[Order Date]])</f>
        <v>5</v>
      </c>
      <c r="AE1547" t="str">
        <f>IF(OR(India_Data[[#This Row],[Column1]]=1,India_Data[[#This Row],[Column1]]=7),"Weekend","Weekday")</f>
        <v>Weekday</v>
      </c>
      <c r="AF1547" s="15">
        <f>WEEKDAY(India_Data[[#This Row],[Order Date]],2)</f>
        <v>4</v>
      </c>
      <c r="AG1547" s="15" t="str">
        <f>IF(India_Data[[#This Row],[Column3]]&gt;5,"Weekend","weekday")</f>
        <v>weekday</v>
      </c>
    </row>
    <row r="1548" spans="1:33" x14ac:dyDescent="0.35">
      <c r="A1548" s="9">
        <v>1547</v>
      </c>
      <c r="B1548" s="7" t="s">
        <v>1938</v>
      </c>
      <c r="C1548" s="7" t="s">
        <v>26</v>
      </c>
      <c r="D1548" s="7" t="s">
        <v>1939</v>
      </c>
      <c r="E1548" s="7" t="s">
        <v>1940</v>
      </c>
      <c r="F1548" s="7" t="s">
        <v>110</v>
      </c>
      <c r="G1548" s="7" t="s">
        <v>1230</v>
      </c>
      <c r="H1548" s="7" t="s">
        <v>1231</v>
      </c>
      <c r="I1548" s="7" t="s">
        <v>32</v>
      </c>
      <c r="J1548" s="7" t="s">
        <v>33</v>
      </c>
      <c r="K1548" s="7" t="s">
        <v>1856</v>
      </c>
      <c r="L1548" s="7" t="s">
        <v>1508</v>
      </c>
      <c r="M1548" s="7" t="s">
        <v>1518</v>
      </c>
      <c r="N1548" s="7" t="s">
        <v>1857</v>
      </c>
      <c r="O1548" s="7">
        <v>289.32</v>
      </c>
      <c r="P1548" s="7">
        <v>2</v>
      </c>
      <c r="Q1548" s="7">
        <v>49.14</v>
      </c>
      <c r="R1548" s="7">
        <v>13.13</v>
      </c>
      <c r="S1548" s="7" t="s">
        <v>38</v>
      </c>
      <c r="T1548" s="7">
        <v>763</v>
      </c>
      <c r="U1548" s="7" t="s">
        <v>350</v>
      </c>
      <c r="V1548" s="7" t="s">
        <v>351</v>
      </c>
      <c r="W1548" s="8" t="s">
        <v>58</v>
      </c>
      <c r="X1548" s="3">
        <v>45644</v>
      </c>
      <c r="Y1548" s="4" t="str">
        <f>TEXT(India_Data[[#This Row],[Order Date]],"YYYY")</f>
        <v>2024</v>
      </c>
      <c r="Z1548" s="4" t="str">
        <f>TEXT(India_Data[[#This Row],[Order Date]],"dddd")</f>
        <v>Wednesday</v>
      </c>
      <c r="AA1548" s="4" t="str">
        <f>TEXT(India_Data[[#This Row],[Order Date]],"MMMM")</f>
        <v>December</v>
      </c>
      <c r="AB1548" s="4">
        <v>45649</v>
      </c>
      <c r="AC1548" t="str">
        <f>IF(OR(India_Data[[#This Row],[Dayname]]="Sunday",India_Data[[#This Row],[Dayname]]="Saturday"),"Weekend","Weekday")</f>
        <v>Weekday</v>
      </c>
      <c r="AD1548">
        <f>WEEKDAY(India_Data[[#This Row],[Order Date]])</f>
        <v>4</v>
      </c>
      <c r="AE1548" t="str">
        <f>IF(OR(India_Data[[#This Row],[Column1]]=1,India_Data[[#This Row],[Column1]]=7),"Weekend","Weekday")</f>
        <v>Weekday</v>
      </c>
      <c r="AF1548" s="15">
        <f>WEEKDAY(India_Data[[#This Row],[Order Date]],2)</f>
        <v>3</v>
      </c>
      <c r="AG1548" s="15" t="str">
        <f>IF(India_Data[[#This Row],[Column3]]&gt;5,"Weekend","weekday")</f>
        <v>weekday</v>
      </c>
    </row>
    <row r="1549" spans="1:33" x14ac:dyDescent="0.35">
      <c r="A1549" s="9">
        <v>1548</v>
      </c>
      <c r="B1549" s="7" t="s">
        <v>1458</v>
      </c>
      <c r="C1549" s="7" t="s">
        <v>26</v>
      </c>
      <c r="D1549" s="7" t="s">
        <v>726</v>
      </c>
      <c r="E1549" s="7" t="s">
        <v>727</v>
      </c>
      <c r="F1549" s="7" t="s">
        <v>29</v>
      </c>
      <c r="G1549" s="7" t="s">
        <v>89</v>
      </c>
      <c r="H1549" s="7" t="s">
        <v>512</v>
      </c>
      <c r="I1549" s="7" t="s">
        <v>32</v>
      </c>
      <c r="J1549" s="7" t="s">
        <v>180</v>
      </c>
      <c r="K1549" s="7" t="s">
        <v>1756</v>
      </c>
      <c r="L1549" s="7" t="s">
        <v>1508</v>
      </c>
      <c r="M1549" s="7" t="s">
        <v>1518</v>
      </c>
      <c r="N1549" s="7" t="s">
        <v>1757</v>
      </c>
      <c r="O1549" s="7">
        <v>397.44</v>
      </c>
      <c r="P1549" s="7">
        <v>3</v>
      </c>
      <c r="Q1549" s="7">
        <v>15.84</v>
      </c>
      <c r="R1549" s="7">
        <v>26.96</v>
      </c>
      <c r="S1549" s="7" t="s">
        <v>38</v>
      </c>
      <c r="T1549" s="7">
        <v>63</v>
      </c>
      <c r="U1549" s="7" t="s">
        <v>350</v>
      </c>
      <c r="V1549" s="7" t="s">
        <v>362</v>
      </c>
      <c r="W1549" s="8" t="s">
        <v>58</v>
      </c>
      <c r="X1549" s="3">
        <v>45477</v>
      </c>
      <c r="Y1549" s="4" t="str">
        <f>TEXT(India_Data[[#This Row],[Order Date]],"YYYY")</f>
        <v>2024</v>
      </c>
      <c r="Z1549" s="4" t="str">
        <f>TEXT(India_Data[[#This Row],[Order Date]],"dddd")</f>
        <v>Thursday</v>
      </c>
      <c r="AA1549" s="4" t="str">
        <f>TEXT(India_Data[[#This Row],[Order Date]],"MMMM")</f>
        <v>July</v>
      </c>
      <c r="AB1549" s="4">
        <v>45600</v>
      </c>
      <c r="AC1549" t="str">
        <f>IF(OR(India_Data[[#This Row],[Dayname]]="Sunday",India_Data[[#This Row],[Dayname]]="Saturday"),"Weekend","Weekday")</f>
        <v>Weekday</v>
      </c>
      <c r="AD1549">
        <f>WEEKDAY(India_Data[[#This Row],[Order Date]])</f>
        <v>5</v>
      </c>
      <c r="AE1549" t="str">
        <f>IF(OR(India_Data[[#This Row],[Column1]]=1,India_Data[[#This Row],[Column1]]=7),"Weekend","Weekday")</f>
        <v>Weekday</v>
      </c>
      <c r="AF1549" s="15">
        <f>WEEKDAY(India_Data[[#This Row],[Order Date]],2)</f>
        <v>4</v>
      </c>
      <c r="AG1549" s="15" t="str">
        <f>IF(India_Data[[#This Row],[Column3]]&gt;5,"Weekend","weekday")</f>
        <v>weekday</v>
      </c>
    </row>
    <row r="1550" spans="1:33" x14ac:dyDescent="0.35">
      <c r="A1550" s="9">
        <v>1549</v>
      </c>
      <c r="B1550" s="7" t="s">
        <v>559</v>
      </c>
      <c r="C1550" s="7" t="s">
        <v>26</v>
      </c>
      <c r="D1550" s="7" t="s">
        <v>560</v>
      </c>
      <c r="E1550" s="7" t="s">
        <v>561</v>
      </c>
      <c r="F1550" s="7" t="s">
        <v>29</v>
      </c>
      <c r="G1550" s="7" t="s">
        <v>562</v>
      </c>
      <c r="H1550" s="7" t="s">
        <v>563</v>
      </c>
      <c r="I1550" s="7" t="s">
        <v>32</v>
      </c>
      <c r="J1550" s="7" t="s">
        <v>54</v>
      </c>
      <c r="K1550" s="7" t="s">
        <v>1758</v>
      </c>
      <c r="L1550" s="7" t="s">
        <v>1508</v>
      </c>
      <c r="M1550" s="7" t="s">
        <v>1548</v>
      </c>
      <c r="N1550" s="7" t="s">
        <v>1759</v>
      </c>
      <c r="O1550" s="7">
        <v>122.94</v>
      </c>
      <c r="P1550" s="7">
        <v>3</v>
      </c>
      <c r="Q1550" s="7">
        <v>50.4</v>
      </c>
      <c r="R1550" s="7">
        <v>10.029999999999999</v>
      </c>
      <c r="S1550" s="7" t="s">
        <v>38</v>
      </c>
      <c r="T1550" s="7">
        <v>430</v>
      </c>
      <c r="U1550" s="7" t="s">
        <v>350</v>
      </c>
      <c r="V1550" s="7" t="s">
        <v>375</v>
      </c>
      <c r="W1550" s="8" t="s">
        <v>41</v>
      </c>
      <c r="X1550" s="3">
        <v>45614</v>
      </c>
      <c r="Y1550" s="4" t="str">
        <f>TEXT(India_Data[[#This Row],[Order Date]],"YYYY")</f>
        <v>2024</v>
      </c>
      <c r="Z1550" s="4" t="str">
        <f>TEXT(India_Data[[#This Row],[Order Date]],"dddd")</f>
        <v>Monday</v>
      </c>
      <c r="AA1550" s="4" t="str">
        <f>TEXT(India_Data[[#This Row],[Order Date]],"MMMM")</f>
        <v>November</v>
      </c>
      <c r="AB1550" s="4">
        <v>45618</v>
      </c>
      <c r="AC1550" t="str">
        <f>IF(OR(India_Data[[#This Row],[Dayname]]="Sunday",India_Data[[#This Row],[Dayname]]="Saturday"),"Weekend","Weekday")</f>
        <v>Weekday</v>
      </c>
      <c r="AD1550">
        <f>WEEKDAY(India_Data[[#This Row],[Order Date]])</f>
        <v>2</v>
      </c>
      <c r="AE1550" t="str">
        <f>IF(OR(India_Data[[#This Row],[Column1]]=1,India_Data[[#This Row],[Column1]]=7),"Weekend","Weekday")</f>
        <v>Weekday</v>
      </c>
      <c r="AF1550" s="15">
        <f>WEEKDAY(India_Data[[#This Row],[Order Date]],2)</f>
        <v>1</v>
      </c>
      <c r="AG1550" s="15" t="str">
        <f>IF(India_Data[[#This Row],[Column3]]&gt;5,"Weekend","weekday")</f>
        <v>weekday</v>
      </c>
    </row>
    <row r="1551" spans="1:33" x14ac:dyDescent="0.35">
      <c r="A1551" s="9">
        <v>1550</v>
      </c>
      <c r="B1551" s="7" t="s">
        <v>2320</v>
      </c>
      <c r="C1551" s="7" t="s">
        <v>26</v>
      </c>
      <c r="D1551" s="7" t="s">
        <v>2244</v>
      </c>
      <c r="E1551" s="7" t="s">
        <v>2245</v>
      </c>
      <c r="F1551" s="7" t="s">
        <v>29</v>
      </c>
      <c r="G1551" s="7" t="s">
        <v>260</v>
      </c>
      <c r="H1551" s="7" t="s">
        <v>260</v>
      </c>
      <c r="I1551" s="7" t="s">
        <v>32</v>
      </c>
      <c r="J1551" s="7" t="s">
        <v>33</v>
      </c>
      <c r="K1551" s="7" t="s">
        <v>2321</v>
      </c>
      <c r="L1551" s="7" t="s">
        <v>1942</v>
      </c>
      <c r="M1551" s="7" t="s">
        <v>1969</v>
      </c>
      <c r="N1551" s="7" t="s">
        <v>2322</v>
      </c>
      <c r="O1551" s="7">
        <v>455.49</v>
      </c>
      <c r="P1551" s="7">
        <v>3</v>
      </c>
      <c r="Q1551" s="7">
        <v>86.49</v>
      </c>
      <c r="R1551" s="7">
        <v>9.24</v>
      </c>
      <c r="S1551" s="7" t="s">
        <v>38</v>
      </c>
      <c r="T1551" s="7">
        <v>711</v>
      </c>
      <c r="U1551" s="7" t="s">
        <v>350</v>
      </c>
      <c r="V1551" s="7" t="s">
        <v>375</v>
      </c>
      <c r="W1551" s="8" t="s">
        <v>41</v>
      </c>
      <c r="X1551" s="3">
        <v>45316</v>
      </c>
      <c r="Y1551" s="4" t="str">
        <f>TEXT(India_Data[[#This Row],[Order Date]],"YYYY")</f>
        <v>2024</v>
      </c>
      <c r="Z1551" s="4" t="str">
        <f>TEXT(India_Data[[#This Row],[Order Date]],"dddd")</f>
        <v>Thursday</v>
      </c>
      <c r="AA1551" s="4" t="str">
        <f>TEXT(India_Data[[#This Row],[Order Date]],"MMMM")</f>
        <v>January</v>
      </c>
      <c r="AB1551" s="4">
        <v>45320</v>
      </c>
      <c r="AC1551" t="str">
        <f>IF(OR(India_Data[[#This Row],[Dayname]]="Sunday",India_Data[[#This Row],[Dayname]]="Saturday"),"Weekend","Weekday")</f>
        <v>Weekday</v>
      </c>
      <c r="AD1551">
        <f>WEEKDAY(India_Data[[#This Row],[Order Date]])</f>
        <v>5</v>
      </c>
      <c r="AE1551" t="str">
        <f>IF(OR(India_Data[[#This Row],[Column1]]=1,India_Data[[#This Row],[Column1]]=7),"Weekend","Weekday")</f>
        <v>Weekday</v>
      </c>
      <c r="AF1551" s="15">
        <f>WEEKDAY(India_Data[[#This Row],[Order Date]],2)</f>
        <v>4</v>
      </c>
      <c r="AG1551" s="15" t="str">
        <f>IF(India_Data[[#This Row],[Column3]]&gt;5,"Weekend","weekday")</f>
        <v>weekday</v>
      </c>
    </row>
    <row r="1552" spans="1:33" x14ac:dyDescent="0.35">
      <c r="A1552" s="9">
        <v>1551</v>
      </c>
      <c r="B1552" s="7" t="s">
        <v>2323</v>
      </c>
      <c r="C1552" s="7" t="s">
        <v>26</v>
      </c>
      <c r="D1552" s="7" t="s">
        <v>884</v>
      </c>
      <c r="E1552" s="7" t="s">
        <v>885</v>
      </c>
      <c r="F1552" s="7" t="s">
        <v>29</v>
      </c>
      <c r="G1552" s="7" t="s">
        <v>260</v>
      </c>
      <c r="H1552" s="7" t="s">
        <v>260</v>
      </c>
      <c r="I1552" s="7" t="s">
        <v>32</v>
      </c>
      <c r="J1552" s="7" t="s">
        <v>33</v>
      </c>
      <c r="K1552" s="7" t="s">
        <v>2324</v>
      </c>
      <c r="L1552" s="7" t="s">
        <v>1942</v>
      </c>
      <c r="M1552" s="7" t="s">
        <v>1958</v>
      </c>
      <c r="N1552" s="7" t="s">
        <v>2325</v>
      </c>
      <c r="O1552" s="7">
        <v>139.59</v>
      </c>
      <c r="P1552" s="7">
        <v>3</v>
      </c>
      <c r="Q1552" s="7">
        <v>69.75</v>
      </c>
      <c r="R1552" s="7">
        <v>13.99</v>
      </c>
      <c r="S1552" s="7" t="s">
        <v>38</v>
      </c>
      <c r="T1552" s="7">
        <v>499</v>
      </c>
      <c r="U1552" s="7" t="s">
        <v>350</v>
      </c>
      <c r="V1552" s="7" t="s">
        <v>362</v>
      </c>
      <c r="W1552" s="8" t="s">
        <v>58</v>
      </c>
      <c r="X1552" s="3">
        <v>44728</v>
      </c>
      <c r="Y1552" s="4" t="str">
        <f>TEXT(India_Data[[#This Row],[Order Date]],"YYYY")</f>
        <v>2022</v>
      </c>
      <c r="Z1552" s="4" t="str">
        <f>TEXT(India_Data[[#This Row],[Order Date]],"dddd")</f>
        <v>Thursday</v>
      </c>
      <c r="AA1552" s="4" t="str">
        <f>TEXT(India_Data[[#This Row],[Order Date]],"MMMM")</f>
        <v>June</v>
      </c>
      <c r="AB1552" s="4">
        <v>44734</v>
      </c>
      <c r="AC1552" t="str">
        <f>IF(OR(India_Data[[#This Row],[Dayname]]="Sunday",India_Data[[#This Row],[Dayname]]="Saturday"),"Weekend","Weekday")</f>
        <v>Weekday</v>
      </c>
      <c r="AD1552">
        <f>WEEKDAY(India_Data[[#This Row],[Order Date]])</f>
        <v>5</v>
      </c>
      <c r="AE1552" t="str">
        <f>IF(OR(India_Data[[#This Row],[Column1]]=1,India_Data[[#This Row],[Column1]]=7),"Weekend","Weekday")</f>
        <v>Weekday</v>
      </c>
      <c r="AF1552" s="15">
        <f>WEEKDAY(India_Data[[#This Row],[Order Date]],2)</f>
        <v>4</v>
      </c>
      <c r="AG1552" s="15" t="str">
        <f>IF(India_Data[[#This Row],[Column3]]&gt;5,"Weekend","weekday")</f>
        <v>weekday</v>
      </c>
    </row>
    <row r="1553" spans="1:33" x14ac:dyDescent="0.35">
      <c r="A1553" s="9">
        <v>1552</v>
      </c>
      <c r="B1553" s="7" t="s">
        <v>2326</v>
      </c>
      <c r="C1553" s="7" t="s">
        <v>26</v>
      </c>
      <c r="D1553" s="7" t="s">
        <v>397</v>
      </c>
      <c r="E1553" s="7" t="s">
        <v>398</v>
      </c>
      <c r="F1553" s="7" t="s">
        <v>29</v>
      </c>
      <c r="G1553" s="7" t="s">
        <v>645</v>
      </c>
      <c r="H1553" s="7" t="s">
        <v>563</v>
      </c>
      <c r="I1553" s="7" t="s">
        <v>32</v>
      </c>
      <c r="J1553" s="7" t="s">
        <v>54</v>
      </c>
      <c r="K1553" s="7" t="s">
        <v>2327</v>
      </c>
      <c r="L1553" s="7" t="s">
        <v>1942</v>
      </c>
      <c r="M1553" s="7" t="s">
        <v>1958</v>
      </c>
      <c r="N1553" s="7" t="s">
        <v>2328</v>
      </c>
      <c r="O1553" s="7">
        <v>141.9</v>
      </c>
      <c r="P1553" s="7">
        <v>5</v>
      </c>
      <c r="Q1553" s="7">
        <v>4.2</v>
      </c>
      <c r="R1553" s="7">
        <v>11.11</v>
      </c>
      <c r="S1553" s="7" t="s">
        <v>38</v>
      </c>
      <c r="T1553" s="7">
        <v>201</v>
      </c>
      <c r="U1553" s="7" t="s">
        <v>350</v>
      </c>
      <c r="V1553" s="7" t="s">
        <v>351</v>
      </c>
      <c r="W1553" s="8" t="s">
        <v>41</v>
      </c>
      <c r="X1553" s="3">
        <v>44687</v>
      </c>
      <c r="Y1553" s="4" t="str">
        <f>TEXT(India_Data[[#This Row],[Order Date]],"YYYY")</f>
        <v>2022</v>
      </c>
      <c r="Z1553" s="4" t="str">
        <f>TEXT(India_Data[[#This Row],[Order Date]],"dddd")</f>
        <v>Friday</v>
      </c>
      <c r="AA1553" s="4" t="str">
        <f>TEXT(India_Data[[#This Row],[Order Date]],"MMMM")</f>
        <v>May</v>
      </c>
      <c r="AB1553" s="4">
        <v>44840</v>
      </c>
      <c r="AC1553" t="str">
        <f>IF(OR(India_Data[[#This Row],[Dayname]]="Sunday",India_Data[[#This Row],[Dayname]]="Saturday"),"Weekend","Weekday")</f>
        <v>Weekday</v>
      </c>
      <c r="AD1553">
        <f>WEEKDAY(India_Data[[#This Row],[Order Date]])</f>
        <v>6</v>
      </c>
      <c r="AE1553" t="str">
        <f>IF(OR(India_Data[[#This Row],[Column1]]=1,India_Data[[#This Row],[Column1]]=7),"Weekend","Weekday")</f>
        <v>Weekday</v>
      </c>
      <c r="AF1553" s="15">
        <f>WEEKDAY(India_Data[[#This Row],[Order Date]],2)</f>
        <v>5</v>
      </c>
      <c r="AG1553" s="15" t="str">
        <f>IF(India_Data[[#This Row],[Column3]]&gt;5,"Weekend","weekday")</f>
        <v>weekday</v>
      </c>
    </row>
    <row r="1554" spans="1:33" x14ac:dyDescent="0.35">
      <c r="A1554" s="9">
        <v>1553</v>
      </c>
      <c r="B1554" s="7" t="s">
        <v>1461</v>
      </c>
      <c r="C1554" s="7" t="s">
        <v>26</v>
      </c>
      <c r="D1554" s="7" t="s">
        <v>1462</v>
      </c>
      <c r="E1554" s="7" t="s">
        <v>1463</v>
      </c>
      <c r="F1554" s="7" t="s">
        <v>29</v>
      </c>
      <c r="G1554" s="7" t="s">
        <v>1464</v>
      </c>
      <c r="H1554" s="7" t="s">
        <v>63</v>
      </c>
      <c r="I1554" s="7" t="s">
        <v>32</v>
      </c>
      <c r="J1554" s="7" t="s">
        <v>54</v>
      </c>
      <c r="K1554" s="7" t="s">
        <v>1572</v>
      </c>
      <c r="L1554" s="7" t="s">
        <v>1508</v>
      </c>
      <c r="M1554" s="7" t="s">
        <v>1509</v>
      </c>
      <c r="N1554" s="7" t="s">
        <v>1573</v>
      </c>
      <c r="O1554" s="7">
        <v>1022.04</v>
      </c>
      <c r="P1554" s="7">
        <v>6</v>
      </c>
      <c r="Q1554" s="7">
        <v>40.86</v>
      </c>
      <c r="R1554" s="7">
        <v>60.19</v>
      </c>
      <c r="S1554" s="7" t="s">
        <v>38</v>
      </c>
      <c r="T1554" s="7">
        <v>442</v>
      </c>
      <c r="U1554" s="7" t="s">
        <v>350</v>
      </c>
      <c r="V1554" s="7" t="s">
        <v>362</v>
      </c>
      <c r="W1554" s="8" t="s">
        <v>41</v>
      </c>
      <c r="X1554" s="3">
        <v>44547</v>
      </c>
      <c r="Y1554" s="4" t="str">
        <f>TEXT(India_Data[[#This Row],[Order Date]],"YYYY")</f>
        <v>2021</v>
      </c>
      <c r="Z1554" s="4" t="str">
        <f>TEXT(India_Data[[#This Row],[Order Date]],"dddd")</f>
        <v>Friday</v>
      </c>
      <c r="AA1554" s="4" t="str">
        <f>TEXT(India_Data[[#This Row],[Order Date]],"MMMM")</f>
        <v>December</v>
      </c>
      <c r="AB1554" s="4">
        <v>44551</v>
      </c>
      <c r="AC1554" t="str">
        <f>IF(OR(India_Data[[#This Row],[Dayname]]="Sunday",India_Data[[#This Row],[Dayname]]="Saturday"),"Weekend","Weekday")</f>
        <v>Weekday</v>
      </c>
      <c r="AD1554">
        <f>WEEKDAY(India_Data[[#This Row],[Order Date]])</f>
        <v>6</v>
      </c>
      <c r="AE1554" t="str">
        <f>IF(OR(India_Data[[#This Row],[Column1]]=1,India_Data[[#This Row],[Column1]]=7),"Weekend","Weekday")</f>
        <v>Weekday</v>
      </c>
      <c r="AF1554" s="15">
        <f>WEEKDAY(India_Data[[#This Row],[Order Date]],2)</f>
        <v>5</v>
      </c>
      <c r="AG1554" s="15" t="str">
        <f>IF(India_Data[[#This Row],[Column3]]&gt;5,"Weekend","weekday")</f>
        <v>weekday</v>
      </c>
    </row>
    <row r="1555" spans="1:33" x14ac:dyDescent="0.35">
      <c r="A1555" s="9">
        <v>1554</v>
      </c>
      <c r="B1555" s="7" t="s">
        <v>2310</v>
      </c>
      <c r="C1555" s="7" t="s">
        <v>26</v>
      </c>
      <c r="D1555" s="7" t="s">
        <v>2311</v>
      </c>
      <c r="E1555" s="7" t="s">
        <v>2312</v>
      </c>
      <c r="F1555" s="7" t="s">
        <v>29</v>
      </c>
      <c r="G1555" s="7" t="s">
        <v>588</v>
      </c>
      <c r="H1555" s="7" t="s">
        <v>136</v>
      </c>
      <c r="I1555" s="7" t="s">
        <v>32</v>
      </c>
      <c r="J1555" s="7" t="s">
        <v>54</v>
      </c>
      <c r="K1555" s="7" t="s">
        <v>2211</v>
      </c>
      <c r="L1555" s="7" t="s">
        <v>1942</v>
      </c>
      <c r="M1555" s="7" t="s">
        <v>1969</v>
      </c>
      <c r="N1555" s="7" t="s">
        <v>2212</v>
      </c>
      <c r="O1555" s="7">
        <v>956.13</v>
      </c>
      <c r="P1555" s="7">
        <v>7</v>
      </c>
      <c r="Q1555" s="7">
        <v>162.54</v>
      </c>
      <c r="R1555" s="7">
        <v>89.01</v>
      </c>
      <c r="S1555" s="7" t="s">
        <v>38</v>
      </c>
      <c r="T1555" s="7">
        <v>95</v>
      </c>
      <c r="U1555" s="7" t="s">
        <v>350</v>
      </c>
      <c r="V1555" s="7" t="s">
        <v>375</v>
      </c>
      <c r="W1555" s="8" t="s">
        <v>58</v>
      </c>
      <c r="X1555" s="3">
        <v>45103</v>
      </c>
      <c r="Y1555" s="4" t="str">
        <f>TEXT(India_Data[[#This Row],[Order Date]],"YYYY")</f>
        <v>2023</v>
      </c>
      <c r="Z1555" s="4" t="str">
        <f>TEXT(India_Data[[#This Row],[Order Date]],"dddd")</f>
        <v>Monday</v>
      </c>
      <c r="AA1555" s="4" t="str">
        <f>TEXT(India_Data[[#This Row],[Order Date]],"MMMM")</f>
        <v>June</v>
      </c>
      <c r="AB1555" s="4">
        <v>44933</v>
      </c>
      <c r="AC1555" t="str">
        <f>IF(OR(India_Data[[#This Row],[Dayname]]="Sunday",India_Data[[#This Row],[Dayname]]="Saturday"),"Weekend","Weekday")</f>
        <v>Weekday</v>
      </c>
      <c r="AD1555">
        <f>WEEKDAY(India_Data[[#This Row],[Order Date]])</f>
        <v>2</v>
      </c>
      <c r="AE1555" t="str">
        <f>IF(OR(India_Data[[#This Row],[Column1]]=1,India_Data[[#This Row],[Column1]]=7),"Weekend","Weekday")</f>
        <v>Weekday</v>
      </c>
      <c r="AF1555" s="15">
        <f>WEEKDAY(India_Data[[#This Row],[Order Date]],2)</f>
        <v>1</v>
      </c>
      <c r="AG1555" s="15" t="str">
        <f>IF(India_Data[[#This Row],[Column3]]&gt;5,"Weekend","weekday")</f>
        <v>weekday</v>
      </c>
    </row>
    <row r="1556" spans="1:33" x14ac:dyDescent="0.35">
      <c r="A1556" s="9">
        <v>1555</v>
      </c>
      <c r="B1556" s="7" t="s">
        <v>2329</v>
      </c>
      <c r="C1556" s="7" t="s">
        <v>26</v>
      </c>
      <c r="D1556" s="7" t="s">
        <v>2330</v>
      </c>
      <c r="E1556" s="7" t="s">
        <v>2331</v>
      </c>
      <c r="F1556" s="7" t="s">
        <v>29</v>
      </c>
      <c r="G1556" s="7" t="s">
        <v>30</v>
      </c>
      <c r="H1556" s="7" t="s">
        <v>31</v>
      </c>
      <c r="I1556" s="7" t="s">
        <v>32</v>
      </c>
      <c r="J1556" s="7" t="s">
        <v>33</v>
      </c>
      <c r="K1556" s="7" t="s">
        <v>2332</v>
      </c>
      <c r="L1556" s="7" t="s">
        <v>1942</v>
      </c>
      <c r="M1556" s="7" t="s">
        <v>1950</v>
      </c>
      <c r="N1556" s="7" t="s">
        <v>2333</v>
      </c>
      <c r="O1556" s="7">
        <v>753.72</v>
      </c>
      <c r="P1556" s="7">
        <v>2</v>
      </c>
      <c r="Q1556" s="7">
        <v>60.24</v>
      </c>
      <c r="R1556" s="7">
        <v>74.650000000000006</v>
      </c>
      <c r="S1556" s="7" t="s">
        <v>38</v>
      </c>
      <c r="T1556" s="7">
        <v>542</v>
      </c>
      <c r="U1556" s="7" t="s">
        <v>350</v>
      </c>
      <c r="V1556" s="7" t="s">
        <v>356</v>
      </c>
      <c r="W1556" s="8" t="s">
        <v>41</v>
      </c>
      <c r="X1556" s="5">
        <v>44587</v>
      </c>
      <c r="Y1556" s="6" t="str">
        <f>TEXT(India_Data[[#This Row],[Order Date]],"YYYY")</f>
        <v>2022</v>
      </c>
      <c r="Z1556" s="6" t="str">
        <f>TEXT(India_Data[[#This Row],[Order Date]],"dddd")</f>
        <v>Wednesday</v>
      </c>
      <c r="AA1556" s="6" t="str">
        <f>TEXT(India_Data[[#This Row],[Order Date]],"MMMM")</f>
        <v>January</v>
      </c>
      <c r="AB1556" s="6">
        <v>44591</v>
      </c>
      <c r="AC1556" t="str">
        <f>IF(OR(India_Data[[#This Row],[Dayname]]="Sunday",India_Data[[#This Row],[Dayname]]="Saturday"),"Weekend","Weekday")</f>
        <v>Weekday</v>
      </c>
      <c r="AD1556">
        <f>WEEKDAY(India_Data[[#This Row],[Order Date]])</f>
        <v>4</v>
      </c>
      <c r="AE1556" t="str">
        <f>IF(OR(India_Data[[#This Row],[Column1]]=1,India_Data[[#This Row],[Column1]]=7),"Weekend","Weekday")</f>
        <v>Weekday</v>
      </c>
      <c r="AF1556" s="15">
        <f>WEEKDAY(India_Data[[#This Row],[Order Date]],2)</f>
        <v>3</v>
      </c>
      <c r="AG1556" s="15" t="str">
        <f>IF(India_Data[[#This Row],[Column3]]&gt;5,"Weekend","weekday")</f>
        <v>weekday</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88F91-FC33-452F-A75F-2F63A91D851F}">
  <dimension ref="A1:Y53"/>
  <sheetViews>
    <sheetView topLeftCell="E5" zoomScale="118" workbookViewId="0">
      <selection activeCell="H42" sqref="H42"/>
    </sheetView>
  </sheetViews>
  <sheetFormatPr defaultRowHeight="19.2" x14ac:dyDescent="0.35"/>
  <cols>
    <col min="1" max="1" width="11.5" customWidth="1"/>
    <col min="2" max="2" width="15.85546875" customWidth="1"/>
    <col min="5" max="6" width="11.5703125" bestFit="1" customWidth="1"/>
    <col min="7" max="7" width="11.7109375" bestFit="1" customWidth="1"/>
    <col min="8" max="8" width="14.2109375" bestFit="1" customWidth="1"/>
    <col min="9" max="9" width="11.5703125" bestFit="1" customWidth="1"/>
    <col min="10" max="10" width="11.140625" bestFit="1" customWidth="1"/>
    <col min="12" max="12" width="11.5703125" bestFit="1" customWidth="1"/>
    <col min="13" max="13" width="14.28515625" bestFit="1" customWidth="1"/>
    <col min="14" max="14" width="10.0703125" bestFit="1" customWidth="1"/>
    <col min="15" max="16" width="10.5703125" bestFit="1" customWidth="1"/>
    <col min="17" max="17" width="9.5" bestFit="1" customWidth="1"/>
    <col min="18" max="18" width="10.0703125" bestFit="1" customWidth="1"/>
    <col min="19" max="19" width="10.5703125" bestFit="1" customWidth="1"/>
    <col min="20" max="20" width="9.5" bestFit="1" customWidth="1"/>
    <col min="21" max="21" width="10.0703125" bestFit="1" customWidth="1"/>
    <col min="22" max="23" width="10.5703125" bestFit="1" customWidth="1"/>
    <col min="24" max="24" width="9.5" bestFit="1" customWidth="1"/>
    <col min="25" max="25" width="11.7109375" bestFit="1" customWidth="1"/>
    <col min="26" max="31" width="9.5" bestFit="1" customWidth="1"/>
    <col min="32" max="36" width="9.28515625" bestFit="1" customWidth="1"/>
    <col min="37" max="42" width="9.5703125" bestFit="1" customWidth="1"/>
    <col min="43" max="53" width="9" bestFit="1" customWidth="1"/>
    <col min="54" max="60" width="8.5" bestFit="1" customWidth="1"/>
    <col min="61" max="69" width="9.35546875" bestFit="1" customWidth="1"/>
    <col min="81" max="92" width="8.92578125" bestFit="1" customWidth="1"/>
    <col min="93" max="102" width="9.35546875" bestFit="1" customWidth="1"/>
    <col min="103" max="114" width="9.28515625" bestFit="1" customWidth="1"/>
    <col min="115" max="125" width="8.85546875" bestFit="1" customWidth="1"/>
    <col min="126" max="135" width="9.2109375" bestFit="1" customWidth="1"/>
    <col min="136" max="145" width="9.5" bestFit="1" customWidth="1"/>
    <col min="146" max="152" width="9.28515625" bestFit="1" customWidth="1"/>
    <col min="153" max="164" width="9.5703125" bestFit="1" customWidth="1"/>
    <col min="165" max="177" width="9" bestFit="1" customWidth="1"/>
    <col min="178" max="186" width="8.5" bestFit="1" customWidth="1"/>
    <col min="187" max="197" width="9.35546875" bestFit="1" customWidth="1"/>
    <col min="209" max="222" width="8.92578125" bestFit="1" customWidth="1"/>
    <col min="223" max="239" width="9.35546875" bestFit="1" customWidth="1"/>
    <col min="240" max="252" width="9.28515625" bestFit="1" customWidth="1"/>
    <col min="253" max="261" width="8.85546875" bestFit="1" customWidth="1"/>
    <col min="262" max="269" width="9.2109375" bestFit="1" customWidth="1"/>
    <col min="270" max="277" width="9.5" bestFit="1" customWidth="1"/>
    <col min="278" max="285" width="9.28515625" bestFit="1" customWidth="1"/>
    <col min="286" max="299" width="9.5703125" bestFit="1" customWidth="1"/>
    <col min="300" max="311" width="9" bestFit="1" customWidth="1"/>
    <col min="312" max="323" width="8.5" bestFit="1" customWidth="1"/>
    <col min="324" max="336" width="9.35546875" bestFit="1" customWidth="1"/>
    <col min="354" max="367" width="8.92578125" bestFit="1" customWidth="1"/>
    <col min="368" max="376" width="9.35546875" bestFit="1" customWidth="1"/>
    <col min="377" max="394" width="9.28515625" bestFit="1" customWidth="1"/>
    <col min="395" max="408" width="8.85546875" bestFit="1" customWidth="1"/>
    <col min="409" max="416" width="9.2109375" bestFit="1" customWidth="1"/>
    <col min="417" max="428" width="9.5" bestFit="1" customWidth="1"/>
    <col min="429" max="431" width="9.28515625" bestFit="1" customWidth="1"/>
    <col min="432" max="432" width="9.35546875" bestFit="1" customWidth="1"/>
    <col min="433" max="439" width="9.28515625" bestFit="1" customWidth="1"/>
    <col min="440" max="455" width="9.5703125" bestFit="1" customWidth="1"/>
    <col min="456" max="468" width="9" bestFit="1" customWidth="1"/>
    <col min="469" max="469" width="8.5" bestFit="1" customWidth="1"/>
    <col min="470" max="470" width="9.35546875" bestFit="1" customWidth="1"/>
    <col min="471" max="478" width="8.5" bestFit="1" customWidth="1"/>
    <col min="479" max="495" width="9.35546875" bestFit="1" customWidth="1"/>
    <col min="507" max="508" width="9.35546875" bestFit="1" customWidth="1"/>
    <col min="510" max="517" width="8.92578125" bestFit="1" customWidth="1"/>
    <col min="518" max="518" width="9.35546875" bestFit="1" customWidth="1"/>
    <col min="519" max="526" width="8.92578125" bestFit="1" customWidth="1"/>
    <col min="527" max="547" width="9.35546875" bestFit="1" customWidth="1"/>
    <col min="548" max="565" width="9.28515625" bestFit="1" customWidth="1"/>
    <col min="566" max="566" width="11.5" bestFit="1" customWidth="1"/>
  </cols>
  <sheetData>
    <row r="1" spans="1:14" x14ac:dyDescent="0.35">
      <c r="B1" t="s">
        <v>4124</v>
      </c>
    </row>
    <row r="2" spans="1:14" x14ac:dyDescent="0.35">
      <c r="A2" t="s">
        <v>4119</v>
      </c>
      <c r="B2" t="s">
        <v>4123</v>
      </c>
    </row>
    <row r="3" spans="1:14" x14ac:dyDescent="0.35">
      <c r="B3" t="s">
        <v>4120</v>
      </c>
    </row>
    <row r="6" spans="1:14" x14ac:dyDescent="0.35">
      <c r="A6" t="s">
        <v>4128</v>
      </c>
      <c r="B6" t="s">
        <v>4121</v>
      </c>
    </row>
    <row r="7" spans="1:14" x14ac:dyDescent="0.35">
      <c r="F7" s="13" t="s">
        <v>4125</v>
      </c>
      <c r="G7" t="s">
        <v>4127</v>
      </c>
    </row>
    <row r="8" spans="1:14" x14ac:dyDescent="0.35">
      <c r="B8" t="s">
        <v>4122</v>
      </c>
      <c r="F8" s="14" t="s">
        <v>1508</v>
      </c>
      <c r="G8" s="15">
        <v>42435.03</v>
      </c>
    </row>
    <row r="9" spans="1:14" x14ac:dyDescent="0.35">
      <c r="B9" t="str" cm="1">
        <f t="array" ref="B9:B11">_xlfn.UNIQUE(Data!L2:L1556)</f>
        <v>Office Supplies</v>
      </c>
      <c r="C9">
        <f>SUMIF(Data!$L$2:$L$1556,'Pivot tables'!B9,Data!$Q$2:$Q$1556)</f>
        <v>30544.155000000013</v>
      </c>
      <c r="D9">
        <f>SUMIF(India_Data[Category],B9,India_Data[Profit])</f>
        <v>30544.155000000013</v>
      </c>
      <c r="F9" s="14" t="s">
        <v>35</v>
      </c>
      <c r="G9" s="15">
        <v>30544.155000000013</v>
      </c>
    </row>
    <row r="10" spans="1:14" x14ac:dyDescent="0.35">
      <c r="B10" t="str">
        <v>Technology</v>
      </c>
      <c r="C10">
        <f>SUMIF(Data!$L$2:$L$1556,'Pivot tables'!B10,Data!$Q$2:$Q$1556)</f>
        <v>56092.65</v>
      </c>
      <c r="D10">
        <f>SUMIF(India_Data[Category],B10,India_Data[Profit])</f>
        <v>56092.65</v>
      </c>
      <c r="F10" s="14" t="s">
        <v>1942</v>
      </c>
      <c r="G10" s="15">
        <v>56092.65</v>
      </c>
    </row>
    <row r="11" spans="1:14" x14ac:dyDescent="0.35">
      <c r="B11" t="str">
        <v>Furniture</v>
      </c>
      <c r="C11">
        <f>SUMIF(Data!$L$2:$L$1556,'Pivot tables'!B11,Data!$Q$2:$Q$1556)</f>
        <v>42435.03</v>
      </c>
      <c r="D11">
        <f>SUMIF(India_Data[Category],B11,India_Data[Profit])</f>
        <v>42435.03</v>
      </c>
      <c r="F11" s="14" t="s">
        <v>4126</v>
      </c>
      <c r="G11" s="15">
        <v>129071.83500000002</v>
      </c>
    </row>
    <row r="13" spans="1:14" x14ac:dyDescent="0.35">
      <c r="N13" t="s">
        <v>4171</v>
      </c>
    </row>
    <row r="14" spans="1:14" x14ac:dyDescent="0.35">
      <c r="F14" s="13" t="s">
        <v>6</v>
      </c>
      <c r="G14" t="s">
        <v>4159</v>
      </c>
    </row>
    <row r="15" spans="1:14" x14ac:dyDescent="0.35">
      <c r="A15" t="s">
        <v>4129</v>
      </c>
      <c r="B15" t="s">
        <v>4130</v>
      </c>
    </row>
    <row r="16" spans="1:14" x14ac:dyDescent="0.35">
      <c r="F16" s="13" t="s">
        <v>4125</v>
      </c>
      <c r="G16" t="s">
        <v>4135</v>
      </c>
      <c r="L16" s="13" t="s">
        <v>4135</v>
      </c>
      <c r="M16" s="13" t="s">
        <v>4170</v>
      </c>
    </row>
    <row r="17" spans="2:25" x14ac:dyDescent="0.35">
      <c r="F17" s="14" t="s">
        <v>4131</v>
      </c>
      <c r="G17" s="15">
        <v>98294.639999999941</v>
      </c>
      <c r="L17" s="13" t="s">
        <v>4125</v>
      </c>
      <c r="M17" t="s">
        <v>4136</v>
      </c>
      <c r="N17" t="s">
        <v>4137</v>
      </c>
      <c r="O17" t="s">
        <v>4138</v>
      </c>
      <c r="P17" t="s">
        <v>4139</v>
      </c>
      <c r="Q17" t="s">
        <v>4140</v>
      </c>
      <c r="R17" t="s">
        <v>4141</v>
      </c>
      <c r="S17" t="s">
        <v>4142</v>
      </c>
      <c r="T17" t="s">
        <v>4143</v>
      </c>
      <c r="U17" t="s">
        <v>4144</v>
      </c>
      <c r="V17" t="s">
        <v>4145</v>
      </c>
      <c r="W17" t="s">
        <v>4146</v>
      </c>
      <c r="X17" t="s">
        <v>4147</v>
      </c>
      <c r="Y17" t="s">
        <v>4126</v>
      </c>
    </row>
    <row r="18" spans="2:25" x14ac:dyDescent="0.35">
      <c r="F18" s="14" t="s">
        <v>4132</v>
      </c>
      <c r="G18" s="15">
        <v>133235.84999999998</v>
      </c>
      <c r="L18" s="14" t="s">
        <v>4163</v>
      </c>
      <c r="M18" s="15">
        <v>10849.92</v>
      </c>
      <c r="N18" s="15">
        <v>816.99</v>
      </c>
      <c r="O18" s="15">
        <v>4629.2550000000001</v>
      </c>
      <c r="P18" s="15">
        <v>5585.369999999999</v>
      </c>
      <c r="Q18" s="15">
        <v>13881.81</v>
      </c>
      <c r="R18" s="15">
        <v>16508.55</v>
      </c>
      <c r="S18" s="15">
        <v>7218.63</v>
      </c>
      <c r="T18" s="15">
        <v>10701.029999999999</v>
      </c>
      <c r="U18" s="15">
        <v>8495.4600000000009</v>
      </c>
      <c r="V18" s="15">
        <v>16848.749999999996</v>
      </c>
      <c r="W18" s="15">
        <v>8920.9950000000026</v>
      </c>
      <c r="X18" s="15">
        <v>10450.710000000005</v>
      </c>
      <c r="Y18" s="15">
        <v>114907.47000000002</v>
      </c>
    </row>
    <row r="19" spans="2:25" x14ac:dyDescent="0.35">
      <c r="F19" s="14" t="s">
        <v>4133</v>
      </c>
      <c r="G19" s="15">
        <v>135261.50999999992</v>
      </c>
      <c r="L19" s="14" t="s">
        <v>4164</v>
      </c>
      <c r="M19" s="15">
        <v>6579.4499999999989</v>
      </c>
      <c r="N19" s="15">
        <v>9943.68</v>
      </c>
      <c r="O19" s="15">
        <v>4776.66</v>
      </c>
      <c r="P19" s="15">
        <v>2596.59</v>
      </c>
      <c r="Q19" s="15">
        <v>10839.66</v>
      </c>
      <c r="R19" s="15">
        <v>23800.035</v>
      </c>
      <c r="S19" s="15">
        <v>5396.01</v>
      </c>
      <c r="T19" s="15">
        <v>8928.2849999999999</v>
      </c>
      <c r="U19" s="15">
        <v>9413.0400000000009</v>
      </c>
      <c r="V19" s="15">
        <v>2627.2950000000001</v>
      </c>
      <c r="W19" s="15">
        <v>17379.48</v>
      </c>
      <c r="X19" s="15">
        <v>3707.1900000000005</v>
      </c>
      <c r="Y19" s="15">
        <v>105987.375</v>
      </c>
    </row>
    <row r="20" spans="2:25" x14ac:dyDescent="0.35">
      <c r="F20" s="14" t="s">
        <v>4134</v>
      </c>
      <c r="G20" s="15">
        <v>222858.10500000004</v>
      </c>
      <c r="L20" s="14" t="s">
        <v>4165</v>
      </c>
      <c r="M20" s="15">
        <v>4623.84</v>
      </c>
      <c r="N20" s="15">
        <v>10160.414999999995</v>
      </c>
      <c r="O20" s="15">
        <v>2883.15</v>
      </c>
      <c r="P20" s="15">
        <v>1850.3100000000002</v>
      </c>
      <c r="Q20" s="15">
        <v>3087.9</v>
      </c>
      <c r="R20" s="15">
        <v>9451.590000000002</v>
      </c>
      <c r="S20" s="15">
        <v>2361.63</v>
      </c>
      <c r="T20" s="15">
        <v>10143.120000000001</v>
      </c>
      <c r="U20" s="15">
        <v>9635.130000000001</v>
      </c>
      <c r="V20" s="15">
        <v>9633.5850000000009</v>
      </c>
      <c r="W20" s="15">
        <v>7792.38</v>
      </c>
      <c r="X20" s="15">
        <v>9306.6299999999974</v>
      </c>
      <c r="Y20" s="15">
        <v>80929.679999999993</v>
      </c>
    </row>
    <row r="21" spans="2:25" x14ac:dyDescent="0.35">
      <c r="F21" s="14" t="s">
        <v>4126</v>
      </c>
      <c r="G21" s="15">
        <v>589650.10499999998</v>
      </c>
      <c r="L21" s="14" t="s">
        <v>4166</v>
      </c>
      <c r="M21" s="15">
        <v>9605.7900000000009</v>
      </c>
      <c r="N21" s="15">
        <v>2744.04</v>
      </c>
      <c r="O21" s="15">
        <v>4061.46</v>
      </c>
      <c r="P21" s="15">
        <v>16056</v>
      </c>
      <c r="Q21" s="15">
        <v>12714.419999999998</v>
      </c>
      <c r="R21" s="15">
        <v>4958.4749999999995</v>
      </c>
      <c r="S21" s="15">
        <v>10658.4</v>
      </c>
      <c r="T21" s="15">
        <v>15043.380000000001</v>
      </c>
      <c r="U21" s="15">
        <v>20144.114999999998</v>
      </c>
      <c r="V21" s="15">
        <v>8855.73</v>
      </c>
      <c r="W21" s="15">
        <v>3660.6000000000004</v>
      </c>
      <c r="X21" s="15">
        <v>10738.949999999999</v>
      </c>
      <c r="Y21" s="15">
        <v>119241.35999999999</v>
      </c>
    </row>
    <row r="22" spans="2:25" x14ac:dyDescent="0.35">
      <c r="L22" s="14" t="s">
        <v>4167</v>
      </c>
      <c r="M22" s="15">
        <v>5995.6500000000005</v>
      </c>
      <c r="N22" s="15">
        <v>3276.2849999999999</v>
      </c>
      <c r="O22" s="15">
        <v>4266.66</v>
      </c>
      <c r="P22" s="15">
        <v>6572.1599999999989</v>
      </c>
      <c r="Q22" s="15">
        <v>2155.29</v>
      </c>
      <c r="R22" s="15">
        <v>12650.4</v>
      </c>
      <c r="S22" s="15">
        <v>5901.7650000000003</v>
      </c>
      <c r="T22" s="15">
        <v>2263.2900000000004</v>
      </c>
      <c r="U22" s="15">
        <v>15560.805000000002</v>
      </c>
      <c r="V22" s="15">
        <v>15407.715000000002</v>
      </c>
      <c r="W22" s="15">
        <v>1941.18</v>
      </c>
      <c r="X22" s="15">
        <v>7076.85</v>
      </c>
      <c r="Y22" s="15">
        <v>83068.05</v>
      </c>
    </row>
    <row r="23" spans="2:25" x14ac:dyDescent="0.35">
      <c r="B23" t="s">
        <v>4152</v>
      </c>
      <c r="L23" s="14" t="s">
        <v>4168</v>
      </c>
      <c r="M23" s="15">
        <v>1866.81</v>
      </c>
      <c r="N23" s="15">
        <v>5649.5699999999988</v>
      </c>
      <c r="O23" s="15">
        <v>1961.9099999999999</v>
      </c>
      <c r="P23" s="15">
        <v>2385.645</v>
      </c>
      <c r="Q23" s="15">
        <v>2639.55</v>
      </c>
      <c r="R23" s="15">
        <v>1114.5899999999999</v>
      </c>
      <c r="S23" s="15">
        <v>408.17999999999995</v>
      </c>
      <c r="T23" s="15">
        <v>408.3</v>
      </c>
      <c r="U23" s="15">
        <v>5095.74</v>
      </c>
      <c r="V23" s="15">
        <v>1082.8799999999999</v>
      </c>
      <c r="W23" s="15">
        <v>662.55000000000007</v>
      </c>
      <c r="X23" s="15">
        <v>6097.62</v>
      </c>
      <c r="Y23" s="15">
        <v>29373.344999999998</v>
      </c>
    </row>
    <row r="24" spans="2:25" x14ac:dyDescent="0.35">
      <c r="L24" s="14" t="s">
        <v>4169</v>
      </c>
      <c r="M24" s="15">
        <v>1254.69</v>
      </c>
      <c r="N24" s="15">
        <v>2278.7399999999998</v>
      </c>
      <c r="O24" s="15">
        <v>3253.59</v>
      </c>
      <c r="P24" s="15">
        <v>3241.71</v>
      </c>
      <c r="Q24" s="15">
        <v>1731.7499999999998</v>
      </c>
      <c r="R24" s="15">
        <v>7010.5800000000008</v>
      </c>
      <c r="S24" s="15">
        <v>7523.6700000000019</v>
      </c>
      <c r="T24" s="15">
        <v>2748.0450000000001</v>
      </c>
      <c r="U24" s="15">
        <v>2365.35</v>
      </c>
      <c r="V24" s="15">
        <v>8541.42</v>
      </c>
      <c r="W24" s="15">
        <v>8732.5800000000017</v>
      </c>
      <c r="X24" s="15">
        <v>7460.7</v>
      </c>
      <c r="Y24" s="15">
        <v>56142.824999999997</v>
      </c>
    </row>
    <row r="25" spans="2:25" x14ac:dyDescent="0.35">
      <c r="B25" t="s">
        <v>4153</v>
      </c>
      <c r="C25" t="s">
        <v>4156</v>
      </c>
      <c r="G25" t="s">
        <v>4161</v>
      </c>
      <c r="L25" s="14" t="s">
        <v>4126</v>
      </c>
      <c r="M25" s="15">
        <v>40776.15</v>
      </c>
      <c r="N25" s="15">
        <v>34869.719999999994</v>
      </c>
      <c r="O25" s="15">
        <v>25832.685000000001</v>
      </c>
      <c r="P25" s="15">
        <v>38287.784999999996</v>
      </c>
      <c r="Q25" s="15">
        <v>47050.380000000005</v>
      </c>
      <c r="R25" s="15">
        <v>75494.22</v>
      </c>
      <c r="S25" s="15">
        <v>39468.285000000003</v>
      </c>
      <c r="T25" s="15">
        <v>50235.450000000004</v>
      </c>
      <c r="U25" s="15">
        <v>70709.64</v>
      </c>
      <c r="V25" s="15">
        <v>62997.375</v>
      </c>
      <c r="W25" s="15">
        <v>49089.765000000007</v>
      </c>
      <c r="X25" s="15">
        <v>54838.65</v>
      </c>
      <c r="Y25" s="15">
        <v>589650.10499999998</v>
      </c>
    </row>
    <row r="26" spans="2:25" x14ac:dyDescent="0.35">
      <c r="B26" t="s">
        <v>4154</v>
      </c>
      <c r="C26" t="s">
        <v>4157</v>
      </c>
    </row>
    <row r="27" spans="2:25" x14ac:dyDescent="0.35">
      <c r="B27" t="s">
        <v>4158</v>
      </c>
      <c r="C27" t="s">
        <v>4160</v>
      </c>
    </row>
    <row r="28" spans="2:25" x14ac:dyDescent="0.35">
      <c r="B28" t="s">
        <v>4155</v>
      </c>
      <c r="C28" t="s">
        <v>4172</v>
      </c>
    </row>
    <row r="31" spans="2:25" x14ac:dyDescent="0.35">
      <c r="F31" s="13" t="s">
        <v>4125</v>
      </c>
      <c r="G31" t="s">
        <v>4135</v>
      </c>
      <c r="H31" t="s">
        <v>4181</v>
      </c>
      <c r="I31" t="s">
        <v>4182</v>
      </c>
    </row>
    <row r="32" spans="2:25" x14ac:dyDescent="0.35">
      <c r="F32" s="14" t="s">
        <v>4179</v>
      </c>
      <c r="G32" s="15">
        <v>418599.80999999971</v>
      </c>
      <c r="H32" s="15">
        <v>4180</v>
      </c>
      <c r="I32" s="15">
        <v>1116</v>
      </c>
    </row>
    <row r="33" spans="2:10" x14ac:dyDescent="0.35">
      <c r="F33" s="14" t="s">
        <v>4180</v>
      </c>
      <c r="G33" s="15">
        <v>171050.29500000004</v>
      </c>
      <c r="H33" s="15">
        <v>1578</v>
      </c>
      <c r="I33" s="15">
        <v>439</v>
      </c>
    </row>
    <row r="34" spans="2:10" x14ac:dyDescent="0.35">
      <c r="F34" s="14" t="s">
        <v>4126</v>
      </c>
      <c r="G34" s="15">
        <v>589650.10499999952</v>
      </c>
      <c r="H34" s="15">
        <v>5758</v>
      </c>
      <c r="I34" s="15">
        <v>1555</v>
      </c>
    </row>
    <row r="38" spans="2:10" x14ac:dyDescent="0.35">
      <c r="B38" s="17" t="s">
        <v>4195</v>
      </c>
      <c r="C38" s="17"/>
    </row>
    <row r="39" spans="2:10" x14ac:dyDescent="0.35">
      <c r="B39" t="s">
        <v>4198</v>
      </c>
    </row>
    <row r="40" spans="2:10" x14ac:dyDescent="0.35">
      <c r="B40" t="s">
        <v>4196</v>
      </c>
      <c r="E40" s="13" t="s">
        <v>4125</v>
      </c>
      <c r="F40" t="s">
        <v>4135</v>
      </c>
    </row>
    <row r="41" spans="2:10" x14ac:dyDescent="0.35">
      <c r="B41" t="s">
        <v>4197</v>
      </c>
      <c r="E41" s="14" t="s">
        <v>57</v>
      </c>
      <c r="F41" s="15">
        <v>58751.970000000016</v>
      </c>
      <c r="I41" s="13" t="s">
        <v>4125</v>
      </c>
      <c r="J41" t="s">
        <v>4135</v>
      </c>
    </row>
    <row r="42" spans="2:10" x14ac:dyDescent="0.35">
      <c r="E42" s="14" t="s">
        <v>351</v>
      </c>
      <c r="F42" s="15">
        <v>56404.214999999982</v>
      </c>
      <c r="I42" s="14" t="s">
        <v>57</v>
      </c>
      <c r="J42" s="15">
        <v>58751.970000000016</v>
      </c>
    </row>
    <row r="43" spans="2:10" x14ac:dyDescent="0.35">
      <c r="E43" s="14" t="s">
        <v>50</v>
      </c>
      <c r="F43" s="15">
        <v>55627.785000000011</v>
      </c>
      <c r="I43" s="14" t="s">
        <v>351</v>
      </c>
      <c r="J43" s="15">
        <v>56404.214999999982</v>
      </c>
    </row>
    <row r="44" spans="2:10" x14ac:dyDescent="0.35">
      <c r="E44" s="14" t="s">
        <v>362</v>
      </c>
      <c r="F44" s="15">
        <v>52008.029999999984</v>
      </c>
      <c r="I44" s="14" t="s">
        <v>50</v>
      </c>
      <c r="J44" s="15">
        <v>55627.785000000011</v>
      </c>
    </row>
    <row r="45" spans="2:10" x14ac:dyDescent="0.35">
      <c r="E45" s="14" t="s">
        <v>78</v>
      </c>
      <c r="F45" s="15">
        <v>51572.009999999973</v>
      </c>
      <c r="I45" s="14" t="s">
        <v>362</v>
      </c>
      <c r="J45" s="15">
        <v>52008.029999999984</v>
      </c>
    </row>
    <row r="46" spans="2:10" x14ac:dyDescent="0.35">
      <c r="E46" s="14" t="s">
        <v>221</v>
      </c>
      <c r="F46" s="15">
        <v>49935.074999999997</v>
      </c>
      <c r="I46" s="14" t="s">
        <v>78</v>
      </c>
      <c r="J46" s="15">
        <v>51572.009999999973</v>
      </c>
    </row>
    <row r="47" spans="2:10" x14ac:dyDescent="0.35">
      <c r="E47" s="14" t="s">
        <v>375</v>
      </c>
      <c r="F47" s="15">
        <v>47251.125000000007</v>
      </c>
      <c r="I47" s="14" t="s">
        <v>4126</v>
      </c>
      <c r="J47" s="15">
        <v>274364.00999999995</v>
      </c>
    </row>
    <row r="48" spans="2:10" x14ac:dyDescent="0.35">
      <c r="E48" s="14" t="s">
        <v>356</v>
      </c>
      <c r="F48" s="15">
        <v>46824.359999999993</v>
      </c>
    </row>
    <row r="49" spans="5:6" x14ac:dyDescent="0.35">
      <c r="E49" s="14" t="s">
        <v>207</v>
      </c>
      <c r="F49" s="15">
        <v>45690.929999999978</v>
      </c>
    </row>
    <row r="50" spans="5:6" x14ac:dyDescent="0.35">
      <c r="E50" s="14" t="s">
        <v>40</v>
      </c>
      <c r="F50" s="15">
        <v>44397.149999999987</v>
      </c>
    </row>
    <row r="51" spans="5:6" x14ac:dyDescent="0.35">
      <c r="E51" s="14" t="s">
        <v>214</v>
      </c>
      <c r="F51" s="15">
        <v>42975.15</v>
      </c>
    </row>
    <row r="52" spans="5:6" x14ac:dyDescent="0.35">
      <c r="E52" s="14" t="s">
        <v>228</v>
      </c>
      <c r="F52" s="15">
        <v>38212.304999999986</v>
      </c>
    </row>
    <row r="53" spans="5:6" x14ac:dyDescent="0.35">
      <c r="E53" s="14" t="s">
        <v>4126</v>
      </c>
      <c r="F53" s="15">
        <v>589650.10499999986</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A2A33-2674-49B3-BCF1-C986690E29FE}">
  <dimension ref="A2:K641"/>
  <sheetViews>
    <sheetView topLeftCell="A97" zoomScale="54" zoomScaleNormal="70" workbookViewId="0">
      <selection activeCell="A303" sqref="A303:AB754"/>
    </sheetView>
  </sheetViews>
  <sheetFormatPr defaultRowHeight="19.2" x14ac:dyDescent="0.35"/>
  <cols>
    <col min="1" max="1" width="35.28515625" customWidth="1"/>
    <col min="2" max="2" width="18.5703125" bestFit="1" customWidth="1"/>
    <col min="3" max="3" width="12.92578125" bestFit="1" customWidth="1"/>
    <col min="4" max="4" width="10.92578125" bestFit="1" customWidth="1"/>
    <col min="5" max="5" width="11.7109375" bestFit="1" customWidth="1"/>
    <col min="6" max="6" width="15.7109375" bestFit="1" customWidth="1"/>
    <col min="8" max="8" width="22.92578125" customWidth="1"/>
  </cols>
  <sheetData>
    <row r="2" spans="1:11" x14ac:dyDescent="0.35">
      <c r="A2" t="s">
        <v>4199</v>
      </c>
    </row>
    <row r="3" spans="1:11" x14ac:dyDescent="0.35">
      <c r="A3" t="s">
        <v>4200</v>
      </c>
    </row>
    <row r="4" spans="1:11" x14ac:dyDescent="0.35">
      <c r="A4" t="s">
        <v>4201</v>
      </c>
    </row>
    <row r="5" spans="1:11" x14ac:dyDescent="0.35">
      <c r="A5" t="s">
        <v>4202</v>
      </c>
    </row>
    <row r="6" spans="1:11" x14ac:dyDescent="0.35">
      <c r="A6" t="s">
        <v>4203</v>
      </c>
    </row>
    <row r="7" spans="1:11" x14ac:dyDescent="0.35">
      <c r="A7" t="s">
        <v>4204</v>
      </c>
    </row>
    <row r="8" spans="1:11" x14ac:dyDescent="0.35">
      <c r="A8" t="s">
        <v>4205</v>
      </c>
    </row>
    <row r="11" spans="1:11" x14ac:dyDescent="0.35">
      <c r="A11" t="s">
        <v>4206</v>
      </c>
      <c r="C11" t="s">
        <v>4207</v>
      </c>
    </row>
    <row r="13" spans="1:11" x14ac:dyDescent="0.35">
      <c r="A13" t="s">
        <v>4208</v>
      </c>
      <c r="H13" t="s">
        <v>4221</v>
      </c>
      <c r="I13" t="s">
        <v>4220</v>
      </c>
    </row>
    <row r="14" spans="1:11" x14ac:dyDescent="0.35">
      <c r="A14" t="s">
        <v>4213</v>
      </c>
      <c r="B14" t="s">
        <v>4217</v>
      </c>
      <c r="E14" t="s">
        <v>4218</v>
      </c>
      <c r="F14" t="s">
        <v>4219</v>
      </c>
      <c r="H14" t="s">
        <v>4222</v>
      </c>
      <c r="I14" t="s">
        <v>4223</v>
      </c>
    </row>
    <row r="15" spans="1:11" x14ac:dyDescent="0.35">
      <c r="A15" t="s">
        <v>4225</v>
      </c>
      <c r="B15" t="s">
        <v>4228</v>
      </c>
      <c r="E15" t="s">
        <v>4226</v>
      </c>
      <c r="H15" t="s">
        <v>4230</v>
      </c>
      <c r="I15" t="s">
        <v>4231</v>
      </c>
      <c r="K15" t="s">
        <v>4232</v>
      </c>
    </row>
    <row r="16" spans="1:11" x14ac:dyDescent="0.35">
      <c r="A16" t="s">
        <v>4209</v>
      </c>
      <c r="B16" t="s">
        <v>4229</v>
      </c>
      <c r="E16" t="s">
        <v>4226</v>
      </c>
      <c r="H16" t="s">
        <v>4231</v>
      </c>
      <c r="I16" t="s">
        <v>11</v>
      </c>
    </row>
    <row r="17" spans="1:5" x14ac:dyDescent="0.35">
      <c r="A17" t="s">
        <v>4214</v>
      </c>
      <c r="B17" t="s">
        <v>4241</v>
      </c>
    </row>
    <row r="18" spans="1:5" x14ac:dyDescent="0.35">
      <c r="A18" t="s">
        <v>4210</v>
      </c>
      <c r="B18" t="s">
        <v>4262</v>
      </c>
    </row>
    <row r="19" spans="1:5" x14ac:dyDescent="0.35">
      <c r="A19" t="s">
        <v>4211</v>
      </c>
      <c r="B19" t="s">
        <v>4263</v>
      </c>
      <c r="E19" t="s">
        <v>4264</v>
      </c>
    </row>
    <row r="20" spans="1:5" x14ac:dyDescent="0.35">
      <c r="A20" t="s">
        <v>4212</v>
      </c>
      <c r="B20" t="s">
        <v>4285</v>
      </c>
      <c r="E20" t="s">
        <v>4264</v>
      </c>
    </row>
    <row r="21" spans="1:5" x14ac:dyDescent="0.35">
      <c r="A21" t="s">
        <v>4215</v>
      </c>
      <c r="B21" t="s">
        <v>4245</v>
      </c>
    </row>
    <row r="22" spans="1:5" x14ac:dyDescent="0.35">
      <c r="A22" t="s">
        <v>4216</v>
      </c>
      <c r="B22" t="s">
        <v>4286</v>
      </c>
    </row>
    <row r="27" spans="1:5" x14ac:dyDescent="0.35">
      <c r="A27" t="s">
        <v>4224</v>
      </c>
      <c r="B27" s="13" t="s">
        <v>4125</v>
      </c>
      <c r="C27" t="s">
        <v>4135</v>
      </c>
    </row>
    <row r="28" spans="1:5" x14ac:dyDescent="0.35">
      <c r="B28" s="14" t="s">
        <v>4136</v>
      </c>
      <c r="C28" s="15">
        <v>40776.150000000009</v>
      </c>
    </row>
    <row r="29" spans="1:5" x14ac:dyDescent="0.35">
      <c r="B29" s="14" t="s">
        <v>4137</v>
      </c>
      <c r="C29" s="15">
        <v>34869.720000000016</v>
      </c>
    </row>
    <row r="30" spans="1:5" x14ac:dyDescent="0.35">
      <c r="B30" s="14" t="s">
        <v>4138</v>
      </c>
      <c r="C30" s="15">
        <v>25832.685000000009</v>
      </c>
    </row>
    <row r="31" spans="1:5" x14ac:dyDescent="0.35">
      <c r="B31" s="14" t="s">
        <v>4139</v>
      </c>
      <c r="C31" s="15">
        <v>38287.784999999989</v>
      </c>
    </row>
    <row r="32" spans="1:5" x14ac:dyDescent="0.35">
      <c r="B32" s="14" t="s">
        <v>4140</v>
      </c>
      <c r="C32" s="15">
        <v>47050.379999999983</v>
      </c>
    </row>
    <row r="33" spans="1:3" x14ac:dyDescent="0.35">
      <c r="B33" s="14" t="s">
        <v>4141</v>
      </c>
      <c r="C33" s="15">
        <v>75494.220000000016</v>
      </c>
    </row>
    <row r="34" spans="1:3" x14ac:dyDescent="0.35">
      <c r="B34" s="14" t="s">
        <v>4142</v>
      </c>
      <c r="C34" s="15">
        <v>39468.284999999996</v>
      </c>
    </row>
    <row r="35" spans="1:3" x14ac:dyDescent="0.35">
      <c r="B35" s="14" t="s">
        <v>4143</v>
      </c>
      <c r="C35" s="15">
        <v>50235.450000000012</v>
      </c>
    </row>
    <row r="36" spans="1:3" x14ac:dyDescent="0.35">
      <c r="B36" s="14" t="s">
        <v>4144</v>
      </c>
      <c r="C36" s="15">
        <v>70709.64</v>
      </c>
    </row>
    <row r="37" spans="1:3" x14ac:dyDescent="0.35">
      <c r="B37" s="14" t="s">
        <v>4145</v>
      </c>
      <c r="C37" s="15">
        <v>62997.374999999978</v>
      </c>
    </row>
    <row r="38" spans="1:3" x14ac:dyDescent="0.35">
      <c r="B38" s="14" t="s">
        <v>4146</v>
      </c>
      <c r="C38" s="15">
        <v>49089.764999999992</v>
      </c>
    </row>
    <row r="39" spans="1:3" x14ac:dyDescent="0.35">
      <c r="B39" s="14" t="s">
        <v>4147</v>
      </c>
      <c r="C39" s="15">
        <v>54838.649999999994</v>
      </c>
    </row>
    <row r="40" spans="1:3" x14ac:dyDescent="0.35">
      <c r="B40" s="14" t="s">
        <v>4126</v>
      </c>
      <c r="C40" s="15">
        <v>589650.10499999998</v>
      </c>
    </row>
    <row r="48" spans="1:3" x14ac:dyDescent="0.35">
      <c r="A48" t="s">
        <v>4227</v>
      </c>
      <c r="B48" s="13" t="s">
        <v>4125</v>
      </c>
      <c r="C48" t="s">
        <v>4135</v>
      </c>
    </row>
    <row r="49" spans="2:3" x14ac:dyDescent="0.35">
      <c r="B49" s="14" t="s">
        <v>180</v>
      </c>
      <c r="C49" s="15">
        <v>96322.02</v>
      </c>
    </row>
    <row r="50" spans="2:3" x14ac:dyDescent="0.35">
      <c r="B50" s="18" t="s">
        <v>29</v>
      </c>
      <c r="C50" s="15">
        <v>49417.919999999991</v>
      </c>
    </row>
    <row r="51" spans="2:3" x14ac:dyDescent="0.35">
      <c r="B51" s="18" t="s">
        <v>110</v>
      </c>
      <c r="C51" s="15">
        <v>20824.980000000007</v>
      </c>
    </row>
    <row r="52" spans="2:3" x14ac:dyDescent="0.35">
      <c r="B52" s="18" t="s">
        <v>171</v>
      </c>
      <c r="C52" s="15">
        <v>26079.120000000006</v>
      </c>
    </row>
    <row r="53" spans="2:3" x14ac:dyDescent="0.35">
      <c r="B53" s="14" t="s">
        <v>33</v>
      </c>
      <c r="C53" s="15">
        <v>162199.67999999999</v>
      </c>
    </row>
    <row r="54" spans="2:3" x14ac:dyDescent="0.35">
      <c r="B54" s="18" t="s">
        <v>29</v>
      </c>
      <c r="C54" s="15">
        <v>75200.760000000024</v>
      </c>
    </row>
    <row r="55" spans="2:3" x14ac:dyDescent="0.35">
      <c r="B55" s="18" t="s">
        <v>110</v>
      </c>
      <c r="C55" s="15">
        <v>53132.87999999999</v>
      </c>
    </row>
    <row r="56" spans="2:3" x14ac:dyDescent="0.35">
      <c r="B56" s="18" t="s">
        <v>171</v>
      </c>
      <c r="C56" s="15">
        <v>33866.039999999994</v>
      </c>
    </row>
    <row r="57" spans="2:3" x14ac:dyDescent="0.35">
      <c r="B57" s="14" t="s">
        <v>47</v>
      </c>
      <c r="C57" s="15">
        <v>142453.08000000002</v>
      </c>
    </row>
    <row r="58" spans="2:3" x14ac:dyDescent="0.35">
      <c r="B58" s="18" t="s">
        <v>29</v>
      </c>
      <c r="C58" s="15">
        <v>72277.62000000001</v>
      </c>
    </row>
    <row r="59" spans="2:3" x14ac:dyDescent="0.35">
      <c r="B59" s="18" t="s">
        <v>110</v>
      </c>
      <c r="C59" s="15">
        <v>50006.220000000008</v>
      </c>
    </row>
    <row r="60" spans="2:3" x14ac:dyDescent="0.35">
      <c r="B60" s="18" t="s">
        <v>171</v>
      </c>
      <c r="C60" s="15">
        <v>20169.240000000005</v>
      </c>
    </row>
    <row r="61" spans="2:3" x14ac:dyDescent="0.35">
      <c r="B61" s="14" t="s">
        <v>54</v>
      </c>
      <c r="C61" s="15">
        <v>188675.32499999992</v>
      </c>
    </row>
    <row r="62" spans="2:3" x14ac:dyDescent="0.35">
      <c r="B62" s="18" t="s">
        <v>29</v>
      </c>
      <c r="C62" s="15">
        <v>102487.21499999994</v>
      </c>
    </row>
    <row r="63" spans="2:3" x14ac:dyDescent="0.35">
      <c r="B63" s="18" t="s">
        <v>110</v>
      </c>
      <c r="C63" s="15">
        <v>43985.89499999999</v>
      </c>
    </row>
    <row r="64" spans="2:3" x14ac:dyDescent="0.35">
      <c r="B64" s="18" t="s">
        <v>171</v>
      </c>
      <c r="C64" s="15">
        <v>42202.214999999989</v>
      </c>
    </row>
    <row r="65" spans="1:3" x14ac:dyDescent="0.35">
      <c r="B65" s="14" t="s">
        <v>4126</v>
      </c>
      <c r="C65" s="15">
        <v>589650.10499999998</v>
      </c>
    </row>
    <row r="71" spans="1:3" x14ac:dyDescent="0.35">
      <c r="A71" t="s">
        <v>4233</v>
      </c>
      <c r="B71" s="13" t="s">
        <v>4125</v>
      </c>
      <c r="C71" t="s">
        <v>4181</v>
      </c>
    </row>
    <row r="72" spans="1:3" x14ac:dyDescent="0.35">
      <c r="B72" s="14" t="s">
        <v>191</v>
      </c>
      <c r="C72" s="15">
        <v>164</v>
      </c>
    </row>
    <row r="73" spans="1:3" x14ac:dyDescent="0.35">
      <c r="B73" s="14" t="s">
        <v>291</v>
      </c>
      <c r="C73" s="15">
        <v>209</v>
      </c>
    </row>
    <row r="74" spans="1:3" x14ac:dyDescent="0.35">
      <c r="B74" s="14" t="s">
        <v>420</v>
      </c>
      <c r="C74" s="15">
        <v>83</v>
      </c>
    </row>
    <row r="75" spans="1:3" x14ac:dyDescent="0.35">
      <c r="B75" s="14" t="s">
        <v>324</v>
      </c>
      <c r="C75" s="15">
        <v>125</v>
      </c>
    </row>
    <row r="76" spans="1:3" x14ac:dyDescent="0.35">
      <c r="B76" s="14" t="s">
        <v>52</v>
      </c>
      <c r="C76" s="15">
        <v>102</v>
      </c>
    </row>
    <row r="77" spans="1:3" x14ac:dyDescent="0.35">
      <c r="B77" s="14" t="s">
        <v>479</v>
      </c>
      <c r="C77" s="15">
        <v>27</v>
      </c>
    </row>
    <row r="78" spans="1:3" x14ac:dyDescent="0.35">
      <c r="B78" s="14" t="s">
        <v>411</v>
      </c>
      <c r="C78" s="15">
        <v>50</v>
      </c>
    </row>
    <row r="79" spans="1:3" x14ac:dyDescent="0.35">
      <c r="B79" s="14" t="s">
        <v>1043</v>
      </c>
      <c r="C79" s="15">
        <v>51</v>
      </c>
    </row>
    <row r="80" spans="1:3" x14ac:dyDescent="0.35">
      <c r="B80" s="14" t="s">
        <v>111</v>
      </c>
      <c r="C80" s="15">
        <v>11</v>
      </c>
    </row>
    <row r="81" spans="2:3" x14ac:dyDescent="0.35">
      <c r="B81" s="14" t="s">
        <v>1464</v>
      </c>
      <c r="C81" s="15">
        <v>32</v>
      </c>
    </row>
    <row r="82" spans="2:3" x14ac:dyDescent="0.35">
      <c r="B82" s="14" t="s">
        <v>1408</v>
      </c>
      <c r="C82" s="15">
        <v>25</v>
      </c>
    </row>
    <row r="83" spans="2:3" x14ac:dyDescent="0.35">
      <c r="B83" s="14" t="s">
        <v>3233</v>
      </c>
      <c r="C83" s="15">
        <v>7</v>
      </c>
    </row>
    <row r="84" spans="2:3" x14ac:dyDescent="0.35">
      <c r="B84" s="14" t="s">
        <v>2216</v>
      </c>
      <c r="C84" s="15">
        <v>13</v>
      </c>
    </row>
    <row r="85" spans="2:3" x14ac:dyDescent="0.35">
      <c r="B85" s="14" t="s">
        <v>311</v>
      </c>
      <c r="C85" s="15">
        <v>77</v>
      </c>
    </row>
    <row r="86" spans="2:3" x14ac:dyDescent="0.35">
      <c r="B86" s="14" t="s">
        <v>150</v>
      </c>
      <c r="C86" s="15">
        <v>24</v>
      </c>
    </row>
    <row r="87" spans="2:3" x14ac:dyDescent="0.35">
      <c r="B87" s="14" t="s">
        <v>164</v>
      </c>
      <c r="C87" s="15">
        <v>168</v>
      </c>
    </row>
    <row r="88" spans="2:3" x14ac:dyDescent="0.35">
      <c r="B88" s="14" t="s">
        <v>1720</v>
      </c>
      <c r="C88" s="15">
        <v>9</v>
      </c>
    </row>
    <row r="89" spans="2:3" x14ac:dyDescent="0.35">
      <c r="B89" s="14" t="s">
        <v>1187</v>
      </c>
      <c r="C89" s="15">
        <v>10</v>
      </c>
    </row>
    <row r="90" spans="2:3" x14ac:dyDescent="0.35">
      <c r="B90" s="14" t="s">
        <v>1014</v>
      </c>
      <c r="C90" s="15">
        <v>15</v>
      </c>
    </row>
    <row r="91" spans="2:3" x14ac:dyDescent="0.35">
      <c r="B91" s="14" t="s">
        <v>2117</v>
      </c>
      <c r="C91" s="15">
        <v>17</v>
      </c>
    </row>
    <row r="92" spans="2:3" x14ac:dyDescent="0.35">
      <c r="B92" s="14" t="s">
        <v>236</v>
      </c>
      <c r="C92" s="15">
        <v>46</v>
      </c>
    </row>
    <row r="93" spans="2:3" x14ac:dyDescent="0.35">
      <c r="B93" s="14" t="s">
        <v>943</v>
      </c>
      <c r="C93" s="15">
        <v>12</v>
      </c>
    </row>
    <row r="94" spans="2:3" x14ac:dyDescent="0.35">
      <c r="B94" s="14" t="s">
        <v>103</v>
      </c>
      <c r="C94" s="15">
        <v>7</v>
      </c>
    </row>
    <row r="95" spans="2:3" x14ac:dyDescent="0.35">
      <c r="B95" s="14" t="s">
        <v>817</v>
      </c>
      <c r="C95" s="15">
        <v>6</v>
      </c>
    </row>
    <row r="96" spans="2:3" x14ac:dyDescent="0.35">
      <c r="B96" s="14" t="s">
        <v>273</v>
      </c>
      <c r="C96" s="15">
        <v>21</v>
      </c>
    </row>
    <row r="97" spans="2:3" x14ac:dyDescent="0.35">
      <c r="B97" s="14" t="s">
        <v>449</v>
      </c>
      <c r="C97" s="15">
        <v>52</v>
      </c>
    </row>
    <row r="98" spans="2:3" x14ac:dyDescent="0.35">
      <c r="B98" s="14" t="s">
        <v>712</v>
      </c>
      <c r="C98" s="15">
        <v>44</v>
      </c>
    </row>
    <row r="99" spans="2:3" x14ac:dyDescent="0.35">
      <c r="B99" s="14" t="s">
        <v>1652</v>
      </c>
      <c r="C99" s="15">
        <v>7</v>
      </c>
    </row>
    <row r="100" spans="2:3" x14ac:dyDescent="0.35">
      <c r="B100" s="14" t="s">
        <v>786</v>
      </c>
      <c r="C100" s="15">
        <v>61</v>
      </c>
    </row>
    <row r="101" spans="2:3" x14ac:dyDescent="0.35">
      <c r="B101" s="14" t="s">
        <v>745</v>
      </c>
      <c r="C101" s="15">
        <v>44</v>
      </c>
    </row>
    <row r="102" spans="2:3" x14ac:dyDescent="0.35">
      <c r="B102" s="14" t="s">
        <v>341</v>
      </c>
      <c r="C102" s="15">
        <v>26</v>
      </c>
    </row>
    <row r="103" spans="2:3" x14ac:dyDescent="0.35">
      <c r="B103" s="14" t="s">
        <v>1339</v>
      </c>
      <c r="C103" s="15">
        <v>30</v>
      </c>
    </row>
    <row r="104" spans="2:3" x14ac:dyDescent="0.35">
      <c r="B104" s="14" t="s">
        <v>372</v>
      </c>
      <c r="C104" s="15">
        <v>26</v>
      </c>
    </row>
    <row r="105" spans="2:3" x14ac:dyDescent="0.35">
      <c r="B105" s="14" t="s">
        <v>1861</v>
      </c>
      <c r="C105" s="15">
        <v>13</v>
      </c>
    </row>
    <row r="106" spans="2:3" x14ac:dyDescent="0.35">
      <c r="B106" s="14" t="s">
        <v>30</v>
      </c>
      <c r="C106" s="15">
        <v>39</v>
      </c>
    </row>
    <row r="107" spans="2:3" x14ac:dyDescent="0.35">
      <c r="B107" s="14" t="s">
        <v>907</v>
      </c>
      <c r="C107" s="15">
        <v>22</v>
      </c>
    </row>
    <row r="108" spans="2:3" x14ac:dyDescent="0.35">
      <c r="B108" s="14" t="s">
        <v>765</v>
      </c>
      <c r="C108" s="15">
        <v>26</v>
      </c>
    </row>
    <row r="109" spans="2:3" x14ac:dyDescent="0.35">
      <c r="B109" s="14" t="s">
        <v>335</v>
      </c>
      <c r="C109" s="15">
        <v>19</v>
      </c>
    </row>
    <row r="110" spans="2:3" x14ac:dyDescent="0.35">
      <c r="B110" s="14" t="s">
        <v>45</v>
      </c>
      <c r="C110" s="15">
        <v>153</v>
      </c>
    </row>
    <row r="111" spans="2:3" x14ac:dyDescent="0.35">
      <c r="B111" s="14" t="s">
        <v>813</v>
      </c>
      <c r="C111" s="15">
        <v>59</v>
      </c>
    </row>
    <row r="112" spans="2:3" x14ac:dyDescent="0.35">
      <c r="B112" s="14" t="s">
        <v>3690</v>
      </c>
      <c r="C112" s="15">
        <v>26</v>
      </c>
    </row>
    <row r="113" spans="2:3" x14ac:dyDescent="0.35">
      <c r="B113" s="14" t="s">
        <v>518</v>
      </c>
      <c r="C113" s="15">
        <v>44</v>
      </c>
    </row>
    <row r="114" spans="2:3" x14ac:dyDescent="0.35">
      <c r="B114" s="14" t="s">
        <v>2929</v>
      </c>
      <c r="C114" s="15">
        <v>10</v>
      </c>
    </row>
    <row r="115" spans="2:3" x14ac:dyDescent="0.35">
      <c r="B115" s="14" t="s">
        <v>260</v>
      </c>
      <c r="C115" s="15">
        <v>209</v>
      </c>
    </row>
    <row r="116" spans="2:3" x14ac:dyDescent="0.35">
      <c r="B116" s="14" t="s">
        <v>877</v>
      </c>
      <c r="C116" s="15">
        <v>33</v>
      </c>
    </row>
    <row r="117" spans="2:3" x14ac:dyDescent="0.35">
      <c r="B117" s="14" t="s">
        <v>366</v>
      </c>
      <c r="C117" s="15">
        <v>13</v>
      </c>
    </row>
    <row r="118" spans="2:3" x14ac:dyDescent="0.35">
      <c r="B118" s="14" t="s">
        <v>524</v>
      </c>
      <c r="C118" s="15">
        <v>26</v>
      </c>
    </row>
    <row r="119" spans="2:3" x14ac:dyDescent="0.35">
      <c r="B119" s="14" t="s">
        <v>74</v>
      </c>
      <c r="C119" s="15">
        <v>89</v>
      </c>
    </row>
    <row r="120" spans="2:3" x14ac:dyDescent="0.35">
      <c r="B120" s="14" t="s">
        <v>3881</v>
      </c>
      <c r="C120" s="15">
        <v>3</v>
      </c>
    </row>
    <row r="121" spans="2:3" x14ac:dyDescent="0.35">
      <c r="B121" s="14" t="s">
        <v>657</v>
      </c>
      <c r="C121" s="15">
        <v>45</v>
      </c>
    </row>
    <row r="122" spans="2:3" x14ac:dyDescent="0.35">
      <c r="B122" s="14" t="s">
        <v>225</v>
      </c>
      <c r="C122" s="15">
        <v>55</v>
      </c>
    </row>
    <row r="123" spans="2:3" x14ac:dyDescent="0.35">
      <c r="B123" s="14" t="s">
        <v>2171</v>
      </c>
      <c r="C123" s="15">
        <v>7</v>
      </c>
    </row>
    <row r="124" spans="2:3" x14ac:dyDescent="0.35">
      <c r="B124" s="14" t="s">
        <v>2963</v>
      </c>
      <c r="C124" s="15">
        <v>11</v>
      </c>
    </row>
    <row r="125" spans="2:3" x14ac:dyDescent="0.35">
      <c r="B125" s="14" t="s">
        <v>1877</v>
      </c>
      <c r="C125" s="15">
        <v>13</v>
      </c>
    </row>
    <row r="126" spans="2:3" x14ac:dyDescent="0.35">
      <c r="B126" s="14" t="s">
        <v>1394</v>
      </c>
      <c r="C126" s="15">
        <v>9</v>
      </c>
    </row>
    <row r="127" spans="2:3" x14ac:dyDescent="0.35">
      <c r="B127" s="14" t="s">
        <v>117</v>
      </c>
      <c r="C127" s="15">
        <v>154</v>
      </c>
    </row>
    <row r="128" spans="2:3" x14ac:dyDescent="0.35">
      <c r="B128" s="14" t="s">
        <v>1077</v>
      </c>
      <c r="C128" s="15">
        <v>16</v>
      </c>
    </row>
    <row r="129" spans="2:3" x14ac:dyDescent="0.35">
      <c r="B129" s="14" t="s">
        <v>2869</v>
      </c>
      <c r="C129" s="15">
        <v>31</v>
      </c>
    </row>
    <row r="130" spans="2:3" x14ac:dyDescent="0.35">
      <c r="B130" s="14" t="s">
        <v>242</v>
      </c>
      <c r="C130" s="15">
        <v>59</v>
      </c>
    </row>
    <row r="131" spans="2:3" x14ac:dyDescent="0.35">
      <c r="B131" s="14" t="s">
        <v>2713</v>
      </c>
      <c r="C131" s="15">
        <v>10</v>
      </c>
    </row>
    <row r="132" spans="2:3" x14ac:dyDescent="0.35">
      <c r="B132" s="14" t="s">
        <v>3227</v>
      </c>
      <c r="C132" s="15">
        <v>3</v>
      </c>
    </row>
    <row r="133" spans="2:3" x14ac:dyDescent="0.35">
      <c r="B133" s="14" t="s">
        <v>2251</v>
      </c>
      <c r="C133" s="15">
        <v>6</v>
      </c>
    </row>
    <row r="134" spans="2:3" x14ac:dyDescent="0.35">
      <c r="B134" s="14" t="s">
        <v>459</v>
      </c>
      <c r="C134" s="15">
        <v>35</v>
      </c>
    </row>
    <row r="135" spans="2:3" x14ac:dyDescent="0.35">
      <c r="B135" s="14" t="s">
        <v>702</v>
      </c>
      <c r="C135" s="15">
        <v>108</v>
      </c>
    </row>
    <row r="136" spans="2:3" x14ac:dyDescent="0.35">
      <c r="B136" s="14" t="s">
        <v>1418</v>
      </c>
      <c r="C136" s="15">
        <v>9</v>
      </c>
    </row>
    <row r="137" spans="2:3" x14ac:dyDescent="0.35">
      <c r="B137" s="14" t="s">
        <v>2413</v>
      </c>
      <c r="C137" s="15">
        <v>18</v>
      </c>
    </row>
    <row r="138" spans="2:3" x14ac:dyDescent="0.35">
      <c r="B138" s="14" t="s">
        <v>645</v>
      </c>
      <c r="C138" s="15">
        <v>50</v>
      </c>
    </row>
    <row r="139" spans="2:3" x14ac:dyDescent="0.35">
      <c r="B139" s="14" t="s">
        <v>1154</v>
      </c>
      <c r="C139" s="15">
        <v>40</v>
      </c>
    </row>
    <row r="140" spans="2:3" x14ac:dyDescent="0.35">
      <c r="B140" s="14" t="s">
        <v>203</v>
      </c>
      <c r="C140" s="15">
        <v>81</v>
      </c>
    </row>
    <row r="141" spans="2:3" x14ac:dyDescent="0.35">
      <c r="B141" s="14" t="s">
        <v>3480</v>
      </c>
      <c r="C141" s="15">
        <v>14</v>
      </c>
    </row>
    <row r="142" spans="2:3" x14ac:dyDescent="0.35">
      <c r="B142" s="14" t="s">
        <v>2773</v>
      </c>
      <c r="C142" s="15">
        <v>15</v>
      </c>
    </row>
    <row r="143" spans="2:3" x14ac:dyDescent="0.35">
      <c r="B143" s="14" t="s">
        <v>913</v>
      </c>
      <c r="C143" s="15">
        <v>23</v>
      </c>
    </row>
    <row r="144" spans="2:3" x14ac:dyDescent="0.35">
      <c r="B144" s="14" t="s">
        <v>1497</v>
      </c>
      <c r="C144" s="15">
        <v>28</v>
      </c>
    </row>
    <row r="145" spans="2:3" x14ac:dyDescent="0.35">
      <c r="B145" s="14" t="s">
        <v>473</v>
      </c>
      <c r="C145" s="15">
        <v>45</v>
      </c>
    </row>
    <row r="146" spans="2:3" x14ac:dyDescent="0.35">
      <c r="B146" s="14" t="s">
        <v>172</v>
      </c>
      <c r="C146" s="15">
        <v>53</v>
      </c>
    </row>
    <row r="147" spans="2:3" x14ac:dyDescent="0.35">
      <c r="B147" s="14" t="s">
        <v>1150</v>
      </c>
      <c r="C147" s="15">
        <v>5</v>
      </c>
    </row>
    <row r="148" spans="2:3" x14ac:dyDescent="0.35">
      <c r="B148" s="14" t="s">
        <v>1537</v>
      </c>
      <c r="C148" s="15">
        <v>67</v>
      </c>
    </row>
    <row r="149" spans="2:3" x14ac:dyDescent="0.35">
      <c r="B149" s="14" t="s">
        <v>663</v>
      </c>
      <c r="C149" s="15">
        <v>10</v>
      </c>
    </row>
    <row r="150" spans="2:3" x14ac:dyDescent="0.35">
      <c r="B150" s="14" t="s">
        <v>96</v>
      </c>
      <c r="C150" s="15">
        <v>141</v>
      </c>
    </row>
    <row r="151" spans="2:3" x14ac:dyDescent="0.35">
      <c r="B151" s="14" t="s">
        <v>3866</v>
      </c>
      <c r="C151" s="15">
        <v>9</v>
      </c>
    </row>
    <row r="152" spans="2:3" x14ac:dyDescent="0.35">
      <c r="B152" s="14" t="s">
        <v>545</v>
      </c>
      <c r="C152" s="15">
        <v>14</v>
      </c>
    </row>
    <row r="153" spans="2:3" x14ac:dyDescent="0.35">
      <c r="B153" s="14" t="s">
        <v>3658</v>
      </c>
      <c r="C153" s="15">
        <v>14</v>
      </c>
    </row>
    <row r="154" spans="2:3" x14ac:dyDescent="0.35">
      <c r="B154" s="14" t="s">
        <v>82</v>
      </c>
      <c r="C154" s="15">
        <v>27</v>
      </c>
    </row>
    <row r="155" spans="2:3" x14ac:dyDescent="0.35">
      <c r="B155" s="14" t="s">
        <v>613</v>
      </c>
      <c r="C155" s="15">
        <v>53</v>
      </c>
    </row>
    <row r="156" spans="2:3" x14ac:dyDescent="0.35">
      <c r="B156" s="14" t="s">
        <v>511</v>
      </c>
      <c r="C156" s="15">
        <v>33</v>
      </c>
    </row>
    <row r="157" spans="2:3" x14ac:dyDescent="0.35">
      <c r="B157" s="14" t="s">
        <v>500</v>
      </c>
      <c r="C157" s="15">
        <v>39</v>
      </c>
    </row>
    <row r="158" spans="2:3" x14ac:dyDescent="0.35">
      <c r="B158" s="14" t="s">
        <v>156</v>
      </c>
      <c r="C158" s="15">
        <v>16</v>
      </c>
    </row>
    <row r="159" spans="2:3" x14ac:dyDescent="0.35">
      <c r="B159" s="14" t="s">
        <v>251</v>
      </c>
      <c r="C159" s="15">
        <v>23</v>
      </c>
    </row>
    <row r="160" spans="2:3" x14ac:dyDescent="0.35">
      <c r="B160" s="14" t="s">
        <v>178</v>
      </c>
      <c r="C160" s="15">
        <v>39</v>
      </c>
    </row>
    <row r="161" spans="2:3" x14ac:dyDescent="0.35">
      <c r="B161" s="14" t="s">
        <v>2411</v>
      </c>
      <c r="C161" s="15">
        <v>2</v>
      </c>
    </row>
    <row r="162" spans="2:3" x14ac:dyDescent="0.35">
      <c r="B162" s="14" t="s">
        <v>529</v>
      </c>
      <c r="C162" s="15">
        <v>109</v>
      </c>
    </row>
    <row r="163" spans="2:3" x14ac:dyDescent="0.35">
      <c r="B163" s="14" t="s">
        <v>671</v>
      </c>
      <c r="C163" s="15">
        <v>95</v>
      </c>
    </row>
    <row r="164" spans="2:3" x14ac:dyDescent="0.35">
      <c r="B164" s="14" t="s">
        <v>2756</v>
      </c>
      <c r="C164" s="15">
        <v>28</v>
      </c>
    </row>
    <row r="165" spans="2:3" x14ac:dyDescent="0.35">
      <c r="B165" s="14" t="s">
        <v>355</v>
      </c>
      <c r="C165" s="15">
        <v>43</v>
      </c>
    </row>
    <row r="166" spans="2:3" x14ac:dyDescent="0.35">
      <c r="B166" s="14" t="s">
        <v>218</v>
      </c>
      <c r="C166" s="15">
        <v>62</v>
      </c>
    </row>
    <row r="167" spans="2:3" x14ac:dyDescent="0.35">
      <c r="B167" s="14" t="s">
        <v>3077</v>
      </c>
      <c r="C167" s="15">
        <v>14</v>
      </c>
    </row>
    <row r="168" spans="2:3" x14ac:dyDescent="0.35">
      <c r="B168" s="14" t="s">
        <v>1887</v>
      </c>
      <c r="C168" s="15">
        <v>20</v>
      </c>
    </row>
    <row r="169" spans="2:3" x14ac:dyDescent="0.35">
      <c r="B169" s="14" t="s">
        <v>211</v>
      </c>
      <c r="C169" s="15">
        <v>37</v>
      </c>
    </row>
    <row r="170" spans="2:3" x14ac:dyDescent="0.35">
      <c r="B170" s="14" t="s">
        <v>1471</v>
      </c>
      <c r="C170" s="15">
        <v>14</v>
      </c>
    </row>
    <row r="171" spans="2:3" x14ac:dyDescent="0.35">
      <c r="B171" s="14" t="s">
        <v>1006</v>
      </c>
      <c r="C171" s="15">
        <v>47</v>
      </c>
    </row>
    <row r="172" spans="2:3" x14ac:dyDescent="0.35">
      <c r="B172" s="14" t="s">
        <v>1830</v>
      </c>
      <c r="C172" s="15">
        <v>20</v>
      </c>
    </row>
    <row r="173" spans="2:3" x14ac:dyDescent="0.35">
      <c r="B173" s="14" t="s">
        <v>963</v>
      </c>
      <c r="C173" s="15">
        <v>21</v>
      </c>
    </row>
    <row r="174" spans="2:3" x14ac:dyDescent="0.35">
      <c r="B174" s="14" t="s">
        <v>197</v>
      </c>
      <c r="C174" s="15">
        <v>16</v>
      </c>
    </row>
    <row r="175" spans="2:3" x14ac:dyDescent="0.35">
      <c r="B175" s="14" t="s">
        <v>1333</v>
      </c>
      <c r="C175" s="15">
        <v>14</v>
      </c>
    </row>
    <row r="176" spans="2:3" x14ac:dyDescent="0.35">
      <c r="B176" s="14" t="s">
        <v>297</v>
      </c>
      <c r="C176" s="15">
        <v>16</v>
      </c>
    </row>
    <row r="177" spans="2:3" x14ac:dyDescent="0.35">
      <c r="B177" s="14" t="s">
        <v>2396</v>
      </c>
      <c r="C177" s="15">
        <v>21</v>
      </c>
    </row>
    <row r="178" spans="2:3" x14ac:dyDescent="0.35">
      <c r="B178" s="14" t="s">
        <v>3463</v>
      </c>
      <c r="C178" s="15">
        <v>2</v>
      </c>
    </row>
    <row r="179" spans="2:3" x14ac:dyDescent="0.35">
      <c r="B179" s="14" t="s">
        <v>3195</v>
      </c>
      <c r="C179" s="15">
        <v>8</v>
      </c>
    </row>
    <row r="180" spans="2:3" x14ac:dyDescent="0.35">
      <c r="B180" s="14" t="s">
        <v>2038</v>
      </c>
      <c r="C180" s="15">
        <v>17</v>
      </c>
    </row>
    <row r="181" spans="2:3" x14ac:dyDescent="0.35">
      <c r="B181" s="14" t="s">
        <v>142</v>
      </c>
      <c r="C181" s="15">
        <v>13</v>
      </c>
    </row>
    <row r="182" spans="2:3" x14ac:dyDescent="0.35">
      <c r="B182" s="14" t="s">
        <v>431</v>
      </c>
      <c r="C182" s="15">
        <v>17</v>
      </c>
    </row>
    <row r="183" spans="2:3" x14ac:dyDescent="0.35">
      <c r="B183" s="14" t="s">
        <v>1377</v>
      </c>
      <c r="C183" s="15">
        <v>25</v>
      </c>
    </row>
    <row r="184" spans="2:3" x14ac:dyDescent="0.35">
      <c r="B184" s="14" t="s">
        <v>507</v>
      </c>
      <c r="C184" s="15">
        <v>65</v>
      </c>
    </row>
    <row r="185" spans="2:3" x14ac:dyDescent="0.35">
      <c r="B185" s="14" t="s">
        <v>681</v>
      </c>
      <c r="C185" s="15">
        <v>36</v>
      </c>
    </row>
    <row r="186" spans="2:3" x14ac:dyDescent="0.35">
      <c r="B186" s="14" t="s">
        <v>627</v>
      </c>
      <c r="C186" s="15">
        <v>32</v>
      </c>
    </row>
    <row r="187" spans="2:3" x14ac:dyDescent="0.35">
      <c r="B187" s="14" t="s">
        <v>89</v>
      </c>
      <c r="C187" s="15">
        <v>106</v>
      </c>
    </row>
    <row r="188" spans="2:3" x14ac:dyDescent="0.35">
      <c r="B188" s="14" t="s">
        <v>393</v>
      </c>
      <c r="C188" s="15">
        <v>42</v>
      </c>
    </row>
    <row r="189" spans="2:3" x14ac:dyDescent="0.35">
      <c r="B189" s="14" t="s">
        <v>756</v>
      </c>
      <c r="C189" s="15">
        <v>37</v>
      </c>
    </row>
    <row r="190" spans="2:3" x14ac:dyDescent="0.35">
      <c r="B190" s="14" t="s">
        <v>619</v>
      </c>
      <c r="C190" s="15">
        <v>22</v>
      </c>
    </row>
    <row r="191" spans="2:3" x14ac:dyDescent="0.35">
      <c r="B191" s="14" t="s">
        <v>2894</v>
      </c>
      <c r="C191" s="15">
        <v>5</v>
      </c>
    </row>
    <row r="192" spans="2:3" x14ac:dyDescent="0.35">
      <c r="B192" s="14" t="s">
        <v>556</v>
      </c>
      <c r="C192" s="15">
        <v>21</v>
      </c>
    </row>
    <row r="193" spans="2:3" x14ac:dyDescent="0.35">
      <c r="B193" s="14" t="s">
        <v>901</v>
      </c>
      <c r="C193" s="15">
        <v>19</v>
      </c>
    </row>
    <row r="194" spans="2:3" x14ac:dyDescent="0.35">
      <c r="B194" s="14" t="s">
        <v>62</v>
      </c>
      <c r="C194" s="15">
        <v>17</v>
      </c>
    </row>
    <row r="195" spans="2:3" x14ac:dyDescent="0.35">
      <c r="B195" s="14" t="s">
        <v>1270</v>
      </c>
      <c r="C195" s="15">
        <v>28</v>
      </c>
    </row>
    <row r="196" spans="2:3" x14ac:dyDescent="0.35">
      <c r="B196" s="14" t="s">
        <v>2613</v>
      </c>
      <c r="C196" s="15">
        <v>2</v>
      </c>
    </row>
    <row r="197" spans="2:3" x14ac:dyDescent="0.35">
      <c r="B197" s="14" t="s">
        <v>1037</v>
      </c>
      <c r="C197" s="15">
        <v>3</v>
      </c>
    </row>
    <row r="198" spans="2:3" x14ac:dyDescent="0.35">
      <c r="B198" s="14" t="s">
        <v>623</v>
      </c>
      <c r="C198" s="15">
        <v>63</v>
      </c>
    </row>
    <row r="199" spans="2:3" x14ac:dyDescent="0.35">
      <c r="B199" s="14" t="s">
        <v>3875</v>
      </c>
      <c r="C199" s="15">
        <v>4</v>
      </c>
    </row>
    <row r="200" spans="2:3" x14ac:dyDescent="0.35">
      <c r="B200" s="14" t="s">
        <v>1230</v>
      </c>
      <c r="C200" s="15">
        <v>51</v>
      </c>
    </row>
    <row r="201" spans="2:3" x14ac:dyDescent="0.35">
      <c r="B201" s="14" t="s">
        <v>135</v>
      </c>
      <c r="C201" s="15">
        <v>121</v>
      </c>
    </row>
    <row r="202" spans="2:3" x14ac:dyDescent="0.35">
      <c r="B202" s="14" t="s">
        <v>280</v>
      </c>
      <c r="C202" s="15">
        <v>80</v>
      </c>
    </row>
    <row r="203" spans="2:3" x14ac:dyDescent="0.35">
      <c r="B203" s="14" t="s">
        <v>1922</v>
      </c>
      <c r="C203" s="15">
        <v>21</v>
      </c>
    </row>
    <row r="204" spans="2:3" x14ac:dyDescent="0.35">
      <c r="B204" s="14" t="s">
        <v>2950</v>
      </c>
      <c r="C204" s="15">
        <v>38</v>
      </c>
    </row>
    <row r="205" spans="2:3" x14ac:dyDescent="0.35">
      <c r="B205" s="14" t="s">
        <v>1109</v>
      </c>
      <c r="C205" s="15">
        <v>24</v>
      </c>
    </row>
    <row r="206" spans="2:3" x14ac:dyDescent="0.35">
      <c r="B206" s="14" t="s">
        <v>1571</v>
      </c>
      <c r="C206" s="15">
        <v>42</v>
      </c>
    </row>
    <row r="207" spans="2:3" x14ac:dyDescent="0.35">
      <c r="B207" s="14" t="s">
        <v>1546</v>
      </c>
      <c r="C207" s="15">
        <v>8</v>
      </c>
    </row>
    <row r="208" spans="2:3" x14ac:dyDescent="0.35">
      <c r="B208" s="14" t="s">
        <v>653</v>
      </c>
      <c r="C208" s="15">
        <v>38</v>
      </c>
    </row>
    <row r="209" spans="2:3" x14ac:dyDescent="0.35">
      <c r="B209" s="14" t="s">
        <v>1898</v>
      </c>
      <c r="C209" s="15">
        <v>14</v>
      </c>
    </row>
    <row r="210" spans="2:3" x14ac:dyDescent="0.35">
      <c r="B210" s="14" t="s">
        <v>404</v>
      </c>
      <c r="C210" s="15">
        <v>11</v>
      </c>
    </row>
    <row r="211" spans="2:3" x14ac:dyDescent="0.35">
      <c r="B211" s="14" t="s">
        <v>562</v>
      </c>
      <c r="C211" s="15">
        <v>27</v>
      </c>
    </row>
    <row r="212" spans="2:3" x14ac:dyDescent="0.35">
      <c r="B212" s="14" t="s">
        <v>802</v>
      </c>
      <c r="C212" s="15">
        <v>41</v>
      </c>
    </row>
    <row r="213" spans="2:3" x14ac:dyDescent="0.35">
      <c r="B213" s="14" t="s">
        <v>588</v>
      </c>
      <c r="C213" s="15">
        <v>60</v>
      </c>
    </row>
    <row r="214" spans="2:3" x14ac:dyDescent="0.35">
      <c r="B214" s="14" t="s">
        <v>1053</v>
      </c>
      <c r="C214" s="15">
        <v>43</v>
      </c>
    </row>
    <row r="215" spans="2:3" x14ac:dyDescent="0.35">
      <c r="B215" s="14" t="s">
        <v>318</v>
      </c>
      <c r="C215" s="15">
        <v>43</v>
      </c>
    </row>
    <row r="216" spans="2:3" x14ac:dyDescent="0.35">
      <c r="B216" s="14" t="s">
        <v>123</v>
      </c>
      <c r="C216" s="15">
        <v>106</v>
      </c>
    </row>
    <row r="217" spans="2:3" x14ac:dyDescent="0.35">
      <c r="B217" s="14" t="s">
        <v>2097</v>
      </c>
      <c r="C217" s="15">
        <v>14</v>
      </c>
    </row>
    <row r="218" spans="2:3" x14ac:dyDescent="0.35">
      <c r="B218" s="14" t="s">
        <v>4126</v>
      </c>
      <c r="C218" s="15">
        <v>5758</v>
      </c>
    </row>
    <row r="308" spans="1:6" x14ac:dyDescent="0.35">
      <c r="A308" t="s">
        <v>4234</v>
      </c>
      <c r="B308" s="14" t="s">
        <v>4239</v>
      </c>
    </row>
    <row r="309" spans="1:6" x14ac:dyDescent="0.35">
      <c r="A309" t="s">
        <v>4235</v>
      </c>
      <c r="C309" s="13" t="s">
        <v>4125</v>
      </c>
      <c r="D309" t="s">
        <v>4237</v>
      </c>
      <c r="E309" t="s">
        <v>4238</v>
      </c>
      <c r="F309" t="s">
        <v>4182</v>
      </c>
    </row>
    <row r="310" spans="1:6" x14ac:dyDescent="0.35">
      <c r="C310" s="14" t="s">
        <v>180</v>
      </c>
      <c r="D310" s="15">
        <v>5751.54</v>
      </c>
      <c r="E310" s="15">
        <v>2817.99</v>
      </c>
      <c r="F310" s="15">
        <v>223</v>
      </c>
    </row>
    <row r="311" spans="1:6" x14ac:dyDescent="0.35">
      <c r="C311" s="14" t="s">
        <v>33</v>
      </c>
      <c r="D311" s="15">
        <v>4518.78</v>
      </c>
      <c r="E311" s="15">
        <v>1423.44</v>
      </c>
      <c r="F311" s="15">
        <v>396</v>
      </c>
    </row>
    <row r="312" spans="1:6" x14ac:dyDescent="0.35">
      <c r="C312" s="14" t="s">
        <v>47</v>
      </c>
      <c r="D312" s="15">
        <v>5667.87</v>
      </c>
      <c r="E312" s="15">
        <v>2097.0300000000002</v>
      </c>
      <c r="F312" s="15">
        <v>390</v>
      </c>
    </row>
    <row r="313" spans="1:6" x14ac:dyDescent="0.35">
      <c r="C313" s="14" t="s">
        <v>54</v>
      </c>
      <c r="D313" s="15">
        <v>3187.2</v>
      </c>
      <c r="E313" s="15">
        <v>1080.54</v>
      </c>
      <c r="F313" s="15">
        <v>546</v>
      </c>
    </row>
    <row r="314" spans="1:6" x14ac:dyDescent="0.35">
      <c r="C314" s="14" t="s">
        <v>4126</v>
      </c>
      <c r="D314" s="15">
        <v>5751.54</v>
      </c>
      <c r="E314" s="15">
        <v>2817.99</v>
      </c>
      <c r="F314" s="15">
        <v>1555</v>
      </c>
    </row>
    <row r="318" spans="1:6" x14ac:dyDescent="0.35">
      <c r="A318" t="s">
        <v>4236</v>
      </c>
      <c r="B318" t="s">
        <v>4240</v>
      </c>
    </row>
    <row r="331" spans="1:4" x14ac:dyDescent="0.35">
      <c r="A331" t="s">
        <v>4242</v>
      </c>
      <c r="C331" s="13" t="s">
        <v>4125</v>
      </c>
      <c r="D331" t="s">
        <v>4135</v>
      </c>
    </row>
    <row r="332" spans="1:4" x14ac:dyDescent="0.35">
      <c r="C332" s="14" t="s">
        <v>50</v>
      </c>
      <c r="D332" s="15">
        <v>55627.785000000011</v>
      </c>
    </row>
    <row r="333" spans="1:4" x14ac:dyDescent="0.35">
      <c r="C333" s="14" t="s">
        <v>78</v>
      </c>
      <c r="D333" s="15">
        <v>51572.009999999973</v>
      </c>
    </row>
    <row r="334" spans="1:4" x14ac:dyDescent="0.35">
      <c r="C334" s="14" t="s">
        <v>40</v>
      </c>
      <c r="D334" s="15">
        <v>44397.149999999987</v>
      </c>
    </row>
    <row r="335" spans="1:4" x14ac:dyDescent="0.35">
      <c r="C335" s="14" t="s">
        <v>57</v>
      </c>
      <c r="D335" s="15">
        <v>58751.970000000016</v>
      </c>
    </row>
    <row r="336" spans="1:4" x14ac:dyDescent="0.35">
      <c r="C336" s="14" t="s">
        <v>214</v>
      </c>
      <c r="D336" s="15">
        <v>42975.15</v>
      </c>
    </row>
    <row r="337" spans="1:9" x14ac:dyDescent="0.35">
      <c r="C337" s="14" t="s">
        <v>228</v>
      </c>
      <c r="D337" s="15">
        <v>38212.304999999986</v>
      </c>
    </row>
    <row r="338" spans="1:9" x14ac:dyDescent="0.35">
      <c r="C338" s="14" t="s">
        <v>221</v>
      </c>
      <c r="D338" s="15">
        <v>49935.074999999997</v>
      </c>
    </row>
    <row r="339" spans="1:9" x14ac:dyDescent="0.35">
      <c r="C339" s="14" t="s">
        <v>207</v>
      </c>
      <c r="D339" s="15">
        <v>45690.929999999978</v>
      </c>
    </row>
    <row r="340" spans="1:9" x14ac:dyDescent="0.35">
      <c r="C340" s="14" t="s">
        <v>362</v>
      </c>
      <c r="D340" s="15">
        <v>52008.029999999984</v>
      </c>
    </row>
    <row r="341" spans="1:9" x14ac:dyDescent="0.35">
      <c r="C341" s="14" t="s">
        <v>375</v>
      </c>
      <c r="D341" s="15">
        <v>47251.125000000007</v>
      </c>
    </row>
    <row r="342" spans="1:9" x14ac:dyDescent="0.35">
      <c r="C342" s="14" t="s">
        <v>356</v>
      </c>
      <c r="D342" s="15">
        <v>46824.359999999993</v>
      </c>
    </row>
    <row r="343" spans="1:9" x14ac:dyDescent="0.35">
      <c r="C343" s="14" t="s">
        <v>351</v>
      </c>
      <c r="D343" s="15">
        <v>56404.214999999982</v>
      </c>
    </row>
    <row r="344" spans="1:9" x14ac:dyDescent="0.35">
      <c r="C344" s="14" t="s">
        <v>4126</v>
      </c>
      <c r="D344" s="15">
        <v>589650.10499999986</v>
      </c>
      <c r="F344" t="s">
        <v>4243</v>
      </c>
      <c r="I344" t="s">
        <v>4244</v>
      </c>
    </row>
    <row r="348" spans="1:9" x14ac:dyDescent="0.35">
      <c r="A348" t="s">
        <v>4246</v>
      </c>
      <c r="B348" t="s">
        <v>4249</v>
      </c>
    </row>
    <row r="349" spans="1:9" x14ac:dyDescent="0.35">
      <c r="A349" t="s">
        <v>4251</v>
      </c>
      <c r="B349" t="s">
        <v>4250</v>
      </c>
    </row>
    <row r="350" spans="1:9" x14ac:dyDescent="0.35">
      <c r="B350" t="s">
        <v>4247</v>
      </c>
      <c r="C350" t="s">
        <v>4248</v>
      </c>
    </row>
    <row r="351" spans="1:9" x14ac:dyDescent="0.35">
      <c r="B351">
        <v>120</v>
      </c>
      <c r="C351">
        <v>20</v>
      </c>
    </row>
    <row r="352" spans="1:9" x14ac:dyDescent="0.35">
      <c r="B352">
        <v>125</v>
      </c>
      <c r="C352">
        <v>25</v>
      </c>
    </row>
    <row r="353" spans="1:3" x14ac:dyDescent="0.35">
      <c r="B353">
        <v>128</v>
      </c>
      <c r="C353">
        <v>26</v>
      </c>
    </row>
    <row r="354" spans="1:3" x14ac:dyDescent="0.35">
      <c r="B354">
        <v>130</v>
      </c>
      <c r="C354">
        <v>30</v>
      </c>
    </row>
    <row r="355" spans="1:3" x14ac:dyDescent="0.35">
      <c r="B355">
        <v>132</v>
      </c>
      <c r="C355">
        <v>300</v>
      </c>
    </row>
    <row r="356" spans="1:3" x14ac:dyDescent="0.35">
      <c r="B356">
        <v>135</v>
      </c>
      <c r="C356">
        <v>35</v>
      </c>
    </row>
    <row r="357" spans="1:3" x14ac:dyDescent="0.35">
      <c r="B357">
        <v>138</v>
      </c>
      <c r="C357">
        <v>36</v>
      </c>
    </row>
    <row r="358" spans="1:3" x14ac:dyDescent="0.35">
      <c r="B358">
        <v>140</v>
      </c>
      <c r="C358">
        <v>40</v>
      </c>
    </row>
    <row r="359" spans="1:3" x14ac:dyDescent="0.35">
      <c r="B359">
        <v>145</v>
      </c>
      <c r="C359">
        <v>43</v>
      </c>
    </row>
    <row r="360" spans="1:3" x14ac:dyDescent="0.35">
      <c r="B360">
        <v>155</v>
      </c>
      <c r="C360">
        <v>50</v>
      </c>
    </row>
    <row r="362" spans="1:3" x14ac:dyDescent="0.35">
      <c r="A362" t="s">
        <v>4254</v>
      </c>
    </row>
    <row r="363" spans="1:3" x14ac:dyDescent="0.35">
      <c r="B363" t="s">
        <v>4252</v>
      </c>
      <c r="C363" t="s">
        <v>4253</v>
      </c>
    </row>
    <row r="364" spans="1:3" x14ac:dyDescent="0.35">
      <c r="B364">
        <v>0</v>
      </c>
      <c r="C364">
        <v>40000</v>
      </c>
    </row>
    <row r="365" spans="1:3" x14ac:dyDescent="0.35">
      <c r="B365">
        <v>1</v>
      </c>
      <c r="C365">
        <v>35000</v>
      </c>
    </row>
    <row r="366" spans="1:3" x14ac:dyDescent="0.35">
      <c r="B366">
        <v>2</v>
      </c>
      <c r="C366">
        <v>30000</v>
      </c>
    </row>
    <row r="367" spans="1:3" x14ac:dyDescent="0.35">
      <c r="B367">
        <v>3</v>
      </c>
      <c r="C367">
        <v>28000</v>
      </c>
    </row>
    <row r="368" spans="1:3" x14ac:dyDescent="0.35">
      <c r="B368">
        <v>4</v>
      </c>
      <c r="C368">
        <v>25000</v>
      </c>
    </row>
    <row r="369" spans="1:3" x14ac:dyDescent="0.35">
      <c r="B369">
        <v>5</v>
      </c>
      <c r="C369">
        <v>20000</v>
      </c>
    </row>
    <row r="370" spans="1:3" x14ac:dyDescent="0.35">
      <c r="B370">
        <v>6</v>
      </c>
      <c r="C370">
        <v>18000</v>
      </c>
    </row>
    <row r="371" spans="1:3" x14ac:dyDescent="0.35">
      <c r="B371">
        <v>7</v>
      </c>
      <c r="C371">
        <v>15000</v>
      </c>
    </row>
    <row r="372" spans="1:3" x14ac:dyDescent="0.35">
      <c r="B372">
        <v>8</v>
      </c>
      <c r="C372">
        <v>10000</v>
      </c>
    </row>
    <row r="376" spans="1:3" x14ac:dyDescent="0.35">
      <c r="A376" t="s">
        <v>4257</v>
      </c>
      <c r="B376" t="s">
        <v>4255</v>
      </c>
      <c r="C376" t="s">
        <v>4256</v>
      </c>
    </row>
    <row r="377" spans="1:3" x14ac:dyDescent="0.35">
      <c r="B377">
        <v>1</v>
      </c>
      <c r="C377">
        <v>80000</v>
      </c>
    </row>
    <row r="378" spans="1:3" x14ac:dyDescent="0.35">
      <c r="B378">
        <v>2</v>
      </c>
      <c r="C378">
        <v>50000</v>
      </c>
    </row>
    <row r="379" spans="1:3" x14ac:dyDescent="0.35">
      <c r="B379">
        <v>3</v>
      </c>
      <c r="C379">
        <v>70000</v>
      </c>
    </row>
    <row r="380" spans="1:3" x14ac:dyDescent="0.35">
      <c r="B380">
        <v>4</v>
      </c>
      <c r="C380">
        <v>200000</v>
      </c>
    </row>
    <row r="381" spans="1:3" x14ac:dyDescent="0.35">
      <c r="B381">
        <v>5</v>
      </c>
      <c r="C381">
        <v>90000</v>
      </c>
    </row>
    <row r="382" spans="1:3" x14ac:dyDescent="0.35">
      <c r="B382">
        <v>6</v>
      </c>
      <c r="C382">
        <v>5000</v>
      </c>
    </row>
    <row r="383" spans="1:3" x14ac:dyDescent="0.35">
      <c r="B383">
        <v>7</v>
      </c>
      <c r="C383">
        <v>10000</v>
      </c>
    </row>
    <row r="384" spans="1:3" x14ac:dyDescent="0.35">
      <c r="B384">
        <v>8</v>
      </c>
      <c r="C384">
        <v>20000</v>
      </c>
    </row>
    <row r="388" spans="1:6" x14ac:dyDescent="0.35">
      <c r="A388" t="s">
        <v>4258</v>
      </c>
      <c r="B388" s="13" t="s">
        <v>4125</v>
      </c>
      <c r="C388" t="s">
        <v>4127</v>
      </c>
      <c r="E388" t="s">
        <v>4260</v>
      </c>
      <c r="F388" t="s">
        <v>4261</v>
      </c>
    </row>
    <row r="389" spans="1:6" x14ac:dyDescent="0.35">
      <c r="B389" s="14" t="s">
        <v>191</v>
      </c>
      <c r="C389" s="15">
        <v>5067.63</v>
      </c>
      <c r="E389" s="14" t="str">
        <f>B389</f>
        <v>Pune</v>
      </c>
      <c r="F389" s="14">
        <f>C389</f>
        <v>5067.63</v>
      </c>
    </row>
    <row r="390" spans="1:6" x14ac:dyDescent="0.35">
      <c r="B390" s="14" t="s">
        <v>291</v>
      </c>
      <c r="C390" s="15">
        <v>-4917.8850000000002</v>
      </c>
      <c r="E390" s="14" t="str">
        <f t="shared" ref="E390:E453" si="0">B390</f>
        <v>Mumbai</v>
      </c>
      <c r="F390" s="14">
        <f t="shared" ref="F390:F453" si="1">C390</f>
        <v>-4917.8850000000002</v>
      </c>
    </row>
    <row r="391" spans="1:6" x14ac:dyDescent="0.35">
      <c r="B391" s="14" t="s">
        <v>420</v>
      </c>
      <c r="C391" s="15">
        <v>2427.8100000000004</v>
      </c>
      <c r="E391" s="14" t="str">
        <f t="shared" si="0"/>
        <v>Nagpur</v>
      </c>
      <c r="F391" s="14">
        <f t="shared" si="1"/>
        <v>2427.8100000000004</v>
      </c>
    </row>
    <row r="392" spans="1:6" x14ac:dyDescent="0.35">
      <c r="B392" s="14" t="s">
        <v>324</v>
      </c>
      <c r="C392" s="15">
        <v>2568.2400000000002</v>
      </c>
      <c r="E392" s="14" t="str">
        <f t="shared" si="0"/>
        <v>Agra</v>
      </c>
      <c r="F392" s="14">
        <f t="shared" si="1"/>
        <v>2568.2400000000002</v>
      </c>
    </row>
    <row r="393" spans="1:6" x14ac:dyDescent="0.35">
      <c r="A393" t="s">
        <v>4259</v>
      </c>
      <c r="B393" s="14" t="s">
        <v>52</v>
      </c>
      <c r="C393" s="15">
        <v>1503.96</v>
      </c>
      <c r="E393" s="14" t="str">
        <f t="shared" si="0"/>
        <v>Ajmer</v>
      </c>
      <c r="F393" s="14">
        <f t="shared" si="1"/>
        <v>1503.96</v>
      </c>
    </row>
    <row r="394" spans="1:6" x14ac:dyDescent="0.35">
      <c r="B394" s="14" t="s">
        <v>479</v>
      </c>
      <c r="C394" s="15">
        <v>543.48</v>
      </c>
      <c r="E394" s="14" t="str">
        <f t="shared" si="0"/>
        <v>Akola</v>
      </c>
      <c r="F394" s="14">
        <f t="shared" si="1"/>
        <v>543.48</v>
      </c>
    </row>
    <row r="395" spans="1:6" x14ac:dyDescent="0.35">
      <c r="B395" s="14" t="s">
        <v>411</v>
      </c>
      <c r="C395" s="15">
        <v>492.84</v>
      </c>
      <c r="E395" s="14" t="str">
        <f t="shared" si="0"/>
        <v>Aligarh</v>
      </c>
      <c r="F395" s="14">
        <f t="shared" si="1"/>
        <v>492.84</v>
      </c>
    </row>
    <row r="396" spans="1:6" x14ac:dyDescent="0.35">
      <c r="B396" s="14" t="s">
        <v>1043</v>
      </c>
      <c r="C396" s="15">
        <v>2130.36</v>
      </c>
      <c r="E396" s="14" t="str">
        <f t="shared" si="0"/>
        <v>Allahabad</v>
      </c>
      <c r="F396" s="14">
        <f t="shared" si="1"/>
        <v>2130.36</v>
      </c>
    </row>
    <row r="397" spans="1:6" x14ac:dyDescent="0.35">
      <c r="B397" s="14" t="s">
        <v>111</v>
      </c>
      <c r="C397" s="15">
        <v>35.1</v>
      </c>
      <c r="E397" s="14" t="str">
        <f t="shared" si="0"/>
        <v>Ambattur</v>
      </c>
      <c r="F397" s="14">
        <f t="shared" si="1"/>
        <v>35.1</v>
      </c>
    </row>
    <row r="398" spans="1:6" x14ac:dyDescent="0.35">
      <c r="B398" s="14" t="s">
        <v>1464</v>
      </c>
      <c r="C398" s="15">
        <v>1160.3699999999999</v>
      </c>
      <c r="E398" s="14" t="str">
        <f t="shared" si="0"/>
        <v>Amravati</v>
      </c>
      <c r="F398" s="14">
        <f t="shared" si="1"/>
        <v>1160.3699999999999</v>
      </c>
    </row>
    <row r="399" spans="1:6" x14ac:dyDescent="0.35">
      <c r="B399" s="14" t="s">
        <v>1408</v>
      </c>
      <c r="C399" s="15">
        <v>213.57</v>
      </c>
      <c r="E399" s="14" t="str">
        <f t="shared" si="0"/>
        <v>Amritsar</v>
      </c>
      <c r="F399" s="14">
        <f t="shared" si="1"/>
        <v>213.57</v>
      </c>
    </row>
    <row r="400" spans="1:6" x14ac:dyDescent="0.35">
      <c r="B400" s="14" t="s">
        <v>3233</v>
      </c>
      <c r="C400" s="15">
        <v>94.679999999999993</v>
      </c>
      <c r="E400" s="14" t="str">
        <f t="shared" si="0"/>
        <v>Anantapur</v>
      </c>
      <c r="F400" s="14">
        <f t="shared" si="1"/>
        <v>94.679999999999993</v>
      </c>
    </row>
    <row r="401" spans="2:6" x14ac:dyDescent="0.35">
      <c r="B401" s="14" t="s">
        <v>2216</v>
      </c>
      <c r="C401" s="15">
        <v>253.47</v>
      </c>
      <c r="E401" s="14" t="str">
        <f t="shared" si="0"/>
        <v>Asansol</v>
      </c>
      <c r="F401" s="14">
        <f t="shared" si="1"/>
        <v>253.47</v>
      </c>
    </row>
    <row r="402" spans="2:6" x14ac:dyDescent="0.35">
      <c r="B402" s="14" t="s">
        <v>311</v>
      </c>
      <c r="C402" s="15">
        <v>2011.47</v>
      </c>
      <c r="E402" s="14" t="str">
        <f t="shared" si="0"/>
        <v>Aurangabad</v>
      </c>
      <c r="F402" s="14">
        <f t="shared" si="1"/>
        <v>2011.47</v>
      </c>
    </row>
    <row r="403" spans="2:6" x14ac:dyDescent="0.35">
      <c r="B403" s="14" t="s">
        <v>150</v>
      </c>
      <c r="C403" s="15">
        <v>605.42999999999995</v>
      </c>
      <c r="E403" s="14" t="str">
        <f t="shared" si="0"/>
        <v>Avadi</v>
      </c>
      <c r="F403" s="14">
        <f t="shared" si="1"/>
        <v>605.42999999999995</v>
      </c>
    </row>
    <row r="404" spans="2:6" x14ac:dyDescent="0.35">
      <c r="B404" s="14" t="s">
        <v>164</v>
      </c>
      <c r="C404" s="15">
        <v>3366.3300000000008</v>
      </c>
      <c r="E404" s="14" t="str">
        <f t="shared" si="0"/>
        <v>Bangalore</v>
      </c>
      <c r="F404" s="14">
        <f t="shared" si="1"/>
        <v>3366.3300000000008</v>
      </c>
    </row>
    <row r="405" spans="2:6" x14ac:dyDescent="0.35">
      <c r="B405" s="14" t="s">
        <v>1720</v>
      </c>
      <c r="C405" s="15">
        <v>113.43</v>
      </c>
      <c r="E405" s="14" t="str">
        <f t="shared" si="0"/>
        <v>Baranagar</v>
      </c>
      <c r="F405" s="14">
        <f t="shared" si="1"/>
        <v>113.43</v>
      </c>
    </row>
    <row r="406" spans="2:6" x14ac:dyDescent="0.35">
      <c r="B406" s="14" t="s">
        <v>1187</v>
      </c>
      <c r="C406" s="15">
        <v>85.8</v>
      </c>
      <c r="E406" s="14" t="str">
        <f t="shared" si="0"/>
        <v>Barasat</v>
      </c>
      <c r="F406" s="14">
        <f t="shared" si="1"/>
        <v>85.8</v>
      </c>
    </row>
    <row r="407" spans="2:6" x14ac:dyDescent="0.35">
      <c r="B407" s="14" t="s">
        <v>1014</v>
      </c>
      <c r="C407" s="15">
        <v>64.5</v>
      </c>
      <c r="E407" s="14" t="str">
        <f t="shared" si="0"/>
        <v>Barddhaman</v>
      </c>
      <c r="F407" s="14">
        <f t="shared" si="1"/>
        <v>64.5</v>
      </c>
    </row>
    <row r="408" spans="2:6" x14ac:dyDescent="0.35">
      <c r="B408" s="14" t="s">
        <v>2117</v>
      </c>
      <c r="C408" s="15">
        <v>599.85</v>
      </c>
      <c r="E408" s="14" t="str">
        <f t="shared" si="0"/>
        <v>Bareilly</v>
      </c>
      <c r="F408" s="14">
        <f t="shared" si="1"/>
        <v>599.85</v>
      </c>
    </row>
    <row r="409" spans="2:6" x14ac:dyDescent="0.35">
      <c r="B409" s="14" t="s">
        <v>236</v>
      </c>
      <c r="C409" s="15">
        <v>755.49</v>
      </c>
      <c r="E409" s="14" t="str">
        <f t="shared" si="0"/>
        <v>Belgaum</v>
      </c>
      <c r="F409" s="14">
        <f t="shared" si="1"/>
        <v>755.49</v>
      </c>
    </row>
    <row r="410" spans="2:6" x14ac:dyDescent="0.35">
      <c r="B410" s="14" t="s">
        <v>943</v>
      </c>
      <c r="C410" s="15">
        <v>79.83</v>
      </c>
      <c r="E410" s="14" t="str">
        <f t="shared" si="0"/>
        <v>Bellary</v>
      </c>
      <c r="F410" s="14">
        <f t="shared" si="1"/>
        <v>79.83</v>
      </c>
    </row>
    <row r="411" spans="2:6" x14ac:dyDescent="0.35">
      <c r="B411" s="14" t="s">
        <v>103</v>
      </c>
      <c r="C411" s="15">
        <v>16.5</v>
      </c>
      <c r="E411" s="14" t="str">
        <f t="shared" si="0"/>
        <v>Bharatpur</v>
      </c>
      <c r="F411" s="14">
        <f t="shared" si="1"/>
        <v>16.5</v>
      </c>
    </row>
    <row r="412" spans="2:6" x14ac:dyDescent="0.35">
      <c r="B412" s="14" t="s">
        <v>817</v>
      </c>
      <c r="C412" s="15">
        <v>324.71999999999997</v>
      </c>
      <c r="E412" s="14" t="str">
        <f t="shared" si="0"/>
        <v>Bhatinda</v>
      </c>
      <c r="F412" s="14">
        <f t="shared" si="1"/>
        <v>324.71999999999997</v>
      </c>
    </row>
    <row r="413" spans="2:6" x14ac:dyDescent="0.35">
      <c r="B413" s="14" t="s">
        <v>273</v>
      </c>
      <c r="C413" s="15">
        <v>160.41</v>
      </c>
      <c r="E413" s="14" t="str">
        <f t="shared" si="0"/>
        <v>Bhatpara</v>
      </c>
      <c r="F413" s="14">
        <f t="shared" si="1"/>
        <v>160.41</v>
      </c>
    </row>
    <row r="414" spans="2:6" x14ac:dyDescent="0.35">
      <c r="B414" s="14" t="s">
        <v>449</v>
      </c>
      <c r="C414" s="15">
        <v>1430.94</v>
      </c>
      <c r="E414" s="14" t="str">
        <f t="shared" si="0"/>
        <v>Bhavnagar</v>
      </c>
      <c r="F414" s="14">
        <f t="shared" si="1"/>
        <v>1430.94</v>
      </c>
    </row>
    <row r="415" spans="2:6" x14ac:dyDescent="0.35">
      <c r="B415" s="14" t="s">
        <v>712</v>
      </c>
      <c r="C415" s="15">
        <v>1328.25</v>
      </c>
      <c r="E415" s="14" t="str">
        <f t="shared" si="0"/>
        <v>Bhilai</v>
      </c>
      <c r="F415" s="14">
        <f t="shared" si="1"/>
        <v>1328.25</v>
      </c>
    </row>
    <row r="416" spans="2:6" x14ac:dyDescent="0.35">
      <c r="B416" s="14" t="s">
        <v>1652</v>
      </c>
      <c r="C416" s="15">
        <v>1306.3799999999999</v>
      </c>
      <c r="E416" s="14" t="str">
        <f t="shared" si="0"/>
        <v>Bhilwara</v>
      </c>
      <c r="F416" s="14">
        <f t="shared" si="1"/>
        <v>1306.3799999999999</v>
      </c>
    </row>
    <row r="417" spans="2:6" x14ac:dyDescent="0.35">
      <c r="B417" s="14" t="s">
        <v>786</v>
      </c>
      <c r="C417" s="15">
        <v>866.81999999999994</v>
      </c>
      <c r="E417" s="14" t="str">
        <f t="shared" si="0"/>
        <v>Bhiwandi</v>
      </c>
      <c r="F417" s="14">
        <f t="shared" si="1"/>
        <v>866.81999999999994</v>
      </c>
    </row>
    <row r="418" spans="2:6" x14ac:dyDescent="0.35">
      <c r="B418" s="14" t="s">
        <v>745</v>
      </c>
      <c r="C418" s="15">
        <v>1361.19</v>
      </c>
      <c r="E418" s="14" t="str">
        <f t="shared" si="0"/>
        <v>Bhopal</v>
      </c>
      <c r="F418" s="14">
        <f t="shared" si="1"/>
        <v>1361.19</v>
      </c>
    </row>
    <row r="419" spans="2:6" x14ac:dyDescent="0.35">
      <c r="B419" s="14" t="s">
        <v>341</v>
      </c>
      <c r="C419" s="15">
        <v>464.46000000000004</v>
      </c>
      <c r="E419" s="14" t="str">
        <f t="shared" si="0"/>
        <v>Bhubaneswar</v>
      </c>
      <c r="F419" s="14">
        <f t="shared" si="1"/>
        <v>464.46000000000004</v>
      </c>
    </row>
    <row r="420" spans="2:6" x14ac:dyDescent="0.35">
      <c r="B420" s="14" t="s">
        <v>1339</v>
      </c>
      <c r="C420" s="15">
        <v>679.17000000000007</v>
      </c>
      <c r="E420" s="14" t="str">
        <f t="shared" si="0"/>
        <v>Bihar Sharif</v>
      </c>
      <c r="F420" s="14">
        <f t="shared" si="1"/>
        <v>679.17000000000007</v>
      </c>
    </row>
    <row r="421" spans="2:6" x14ac:dyDescent="0.35">
      <c r="B421" s="14" t="s">
        <v>372</v>
      </c>
      <c r="C421" s="15">
        <v>314.96999999999997</v>
      </c>
      <c r="E421" s="14" t="str">
        <f t="shared" si="0"/>
        <v>Bijapur</v>
      </c>
      <c r="F421" s="14">
        <f t="shared" si="1"/>
        <v>314.96999999999997</v>
      </c>
    </row>
    <row r="422" spans="2:6" x14ac:dyDescent="0.35">
      <c r="B422" s="14" t="s">
        <v>1861</v>
      </c>
      <c r="C422" s="15">
        <v>230.34</v>
      </c>
      <c r="E422" s="14" t="str">
        <f t="shared" si="0"/>
        <v>Bikaner</v>
      </c>
      <c r="F422" s="14">
        <f t="shared" si="1"/>
        <v>230.34</v>
      </c>
    </row>
    <row r="423" spans="2:6" x14ac:dyDescent="0.35">
      <c r="B423" s="14" t="s">
        <v>30</v>
      </c>
      <c r="C423" s="15">
        <v>613.83000000000004</v>
      </c>
      <c r="E423" s="14" t="str">
        <f t="shared" si="0"/>
        <v>Bilaspur</v>
      </c>
      <c r="F423" s="14">
        <f t="shared" si="1"/>
        <v>613.83000000000004</v>
      </c>
    </row>
    <row r="424" spans="2:6" x14ac:dyDescent="0.35">
      <c r="B424" s="14" t="s">
        <v>907</v>
      </c>
      <c r="C424" s="15">
        <v>1041.2399999999998</v>
      </c>
      <c r="E424" s="14" t="str">
        <f t="shared" si="0"/>
        <v>Bokaro</v>
      </c>
      <c r="F424" s="14">
        <f t="shared" si="1"/>
        <v>1041.2399999999998</v>
      </c>
    </row>
    <row r="425" spans="2:6" x14ac:dyDescent="0.35">
      <c r="B425" s="14" t="s">
        <v>765</v>
      </c>
      <c r="C425" s="15">
        <v>403.86</v>
      </c>
      <c r="E425" s="14" t="str">
        <f t="shared" si="0"/>
        <v>Brahmapur</v>
      </c>
      <c r="F425" s="14">
        <f t="shared" si="1"/>
        <v>403.86</v>
      </c>
    </row>
    <row r="426" spans="2:6" x14ac:dyDescent="0.35">
      <c r="B426" s="14" t="s">
        <v>335</v>
      </c>
      <c r="C426" s="15">
        <v>193.95</v>
      </c>
      <c r="E426" s="14" t="str">
        <f t="shared" si="0"/>
        <v>Chandigarh</v>
      </c>
      <c r="F426" s="14">
        <f t="shared" si="1"/>
        <v>193.95</v>
      </c>
    </row>
    <row r="427" spans="2:6" x14ac:dyDescent="0.35">
      <c r="B427" s="14" t="s">
        <v>45</v>
      </c>
      <c r="C427" s="15">
        <v>2701.6800000000003</v>
      </c>
      <c r="E427" s="14" t="str">
        <f t="shared" si="0"/>
        <v>Chennai</v>
      </c>
      <c r="F427" s="14">
        <f t="shared" si="1"/>
        <v>2701.6800000000003</v>
      </c>
    </row>
    <row r="428" spans="2:6" x14ac:dyDescent="0.35">
      <c r="B428" s="14" t="s">
        <v>813</v>
      </c>
      <c r="C428" s="15">
        <v>1034.1300000000001</v>
      </c>
      <c r="E428" s="14" t="str">
        <f t="shared" si="0"/>
        <v>Coimbatore</v>
      </c>
      <c r="F428" s="14">
        <f t="shared" si="1"/>
        <v>1034.1300000000001</v>
      </c>
    </row>
    <row r="429" spans="2:6" x14ac:dyDescent="0.35">
      <c r="B429" s="14" t="s">
        <v>3690</v>
      </c>
      <c r="C429" s="15">
        <v>527.64</v>
      </c>
      <c r="E429" s="14" t="str">
        <f t="shared" si="0"/>
        <v>Cuttack</v>
      </c>
      <c r="F429" s="14">
        <f t="shared" si="1"/>
        <v>527.64</v>
      </c>
    </row>
    <row r="430" spans="2:6" x14ac:dyDescent="0.35">
      <c r="B430" s="14" t="s">
        <v>518</v>
      </c>
      <c r="C430" s="15">
        <v>1184.8499999999999</v>
      </c>
      <c r="E430" s="14" t="str">
        <f t="shared" si="0"/>
        <v>Darbhanga</v>
      </c>
      <c r="F430" s="14">
        <f t="shared" si="1"/>
        <v>1184.8499999999999</v>
      </c>
    </row>
    <row r="431" spans="2:6" x14ac:dyDescent="0.35">
      <c r="B431" s="14" t="s">
        <v>2929</v>
      </c>
      <c r="C431" s="15">
        <v>254.4</v>
      </c>
      <c r="E431" s="14" t="str">
        <f t="shared" si="0"/>
        <v>Dehra Dun</v>
      </c>
      <c r="F431" s="14">
        <f t="shared" si="1"/>
        <v>254.4</v>
      </c>
    </row>
    <row r="432" spans="2:6" x14ac:dyDescent="0.35">
      <c r="B432" s="14" t="s">
        <v>260</v>
      </c>
      <c r="C432" s="15">
        <v>5565.9000000000015</v>
      </c>
      <c r="E432" s="14" t="str">
        <f t="shared" si="0"/>
        <v>Delhi</v>
      </c>
      <c r="F432" s="14">
        <f t="shared" si="1"/>
        <v>5565.9000000000015</v>
      </c>
    </row>
    <row r="433" spans="2:6" x14ac:dyDescent="0.35">
      <c r="B433" s="14" t="s">
        <v>877</v>
      </c>
      <c r="C433" s="15">
        <v>525.9</v>
      </c>
      <c r="E433" s="14" t="str">
        <f t="shared" si="0"/>
        <v>Dewas</v>
      </c>
      <c r="F433" s="14">
        <f t="shared" si="1"/>
        <v>525.9</v>
      </c>
    </row>
    <row r="434" spans="2:6" x14ac:dyDescent="0.35">
      <c r="B434" s="14" t="s">
        <v>366</v>
      </c>
      <c r="C434" s="15">
        <v>138.15</v>
      </c>
      <c r="E434" s="14" t="str">
        <f t="shared" si="0"/>
        <v>Dhule</v>
      </c>
      <c r="F434" s="14">
        <f t="shared" si="1"/>
        <v>138.15</v>
      </c>
    </row>
    <row r="435" spans="2:6" x14ac:dyDescent="0.35">
      <c r="B435" s="14" t="s">
        <v>524</v>
      </c>
      <c r="C435" s="15">
        <v>227.1</v>
      </c>
      <c r="E435" s="14" t="str">
        <f t="shared" si="0"/>
        <v>Durg</v>
      </c>
      <c r="F435" s="14">
        <f t="shared" si="1"/>
        <v>227.1</v>
      </c>
    </row>
    <row r="436" spans="2:6" x14ac:dyDescent="0.35">
      <c r="B436" s="14" t="s">
        <v>74</v>
      </c>
      <c r="C436" s="15">
        <v>1403.2199999999998</v>
      </c>
      <c r="E436" s="14" t="str">
        <f t="shared" si="0"/>
        <v>Durgapur</v>
      </c>
      <c r="F436" s="14">
        <f t="shared" si="1"/>
        <v>1403.2199999999998</v>
      </c>
    </row>
    <row r="437" spans="2:6" x14ac:dyDescent="0.35">
      <c r="B437" s="14" t="s">
        <v>3881</v>
      </c>
      <c r="C437" s="15">
        <v>8.64</v>
      </c>
      <c r="E437" s="14" t="str">
        <f t="shared" si="0"/>
        <v>Etawah</v>
      </c>
      <c r="F437" s="14">
        <f t="shared" si="1"/>
        <v>8.64</v>
      </c>
    </row>
    <row r="438" spans="2:6" x14ac:dyDescent="0.35">
      <c r="B438" s="14" t="s">
        <v>657</v>
      </c>
      <c r="C438" s="15">
        <v>1594.1399999999999</v>
      </c>
      <c r="E438" s="14" t="str">
        <f t="shared" si="0"/>
        <v>Faridabad</v>
      </c>
      <c r="F438" s="14">
        <f t="shared" si="1"/>
        <v>1594.1399999999999</v>
      </c>
    </row>
    <row r="439" spans="2:6" x14ac:dyDescent="0.35">
      <c r="B439" s="14" t="s">
        <v>225</v>
      </c>
      <c r="C439" s="15">
        <v>769.95</v>
      </c>
      <c r="E439" s="14" t="str">
        <f t="shared" si="0"/>
        <v>Fatehpur</v>
      </c>
      <c r="F439" s="14">
        <f t="shared" si="1"/>
        <v>769.95</v>
      </c>
    </row>
    <row r="440" spans="2:6" x14ac:dyDescent="0.35">
      <c r="B440" s="14" t="s">
        <v>2171</v>
      </c>
      <c r="C440" s="15">
        <v>438.66</v>
      </c>
      <c r="E440" s="14" t="str">
        <f t="shared" si="0"/>
        <v>Firozabad</v>
      </c>
      <c r="F440" s="14">
        <f t="shared" si="1"/>
        <v>438.66</v>
      </c>
    </row>
    <row r="441" spans="2:6" x14ac:dyDescent="0.35">
      <c r="B441" s="14" t="s">
        <v>2963</v>
      </c>
      <c r="C441" s="15">
        <v>193.34999999999997</v>
      </c>
      <c r="E441" s="14" t="str">
        <f t="shared" si="0"/>
        <v>Ganganagar</v>
      </c>
      <c r="F441" s="14">
        <f t="shared" si="1"/>
        <v>193.34999999999997</v>
      </c>
    </row>
    <row r="442" spans="2:6" x14ac:dyDescent="0.35">
      <c r="B442" s="14" t="s">
        <v>1877</v>
      </c>
      <c r="C442" s="15">
        <v>161.67000000000002</v>
      </c>
      <c r="E442" s="14" t="str">
        <f t="shared" si="0"/>
        <v>Gaya</v>
      </c>
      <c r="F442" s="14">
        <f t="shared" si="1"/>
        <v>161.67000000000002</v>
      </c>
    </row>
    <row r="443" spans="2:6" x14ac:dyDescent="0.35">
      <c r="B443" s="14" t="s">
        <v>1394</v>
      </c>
      <c r="C443" s="15">
        <v>123.75</v>
      </c>
      <c r="E443" s="14" t="str">
        <f t="shared" si="0"/>
        <v>Ghaziabad</v>
      </c>
      <c r="F443" s="14">
        <f t="shared" si="1"/>
        <v>123.75</v>
      </c>
    </row>
    <row r="444" spans="2:6" x14ac:dyDescent="0.35">
      <c r="B444" s="14" t="s">
        <v>117</v>
      </c>
      <c r="C444" s="15">
        <v>5575.11</v>
      </c>
      <c r="E444" s="14" t="str">
        <f t="shared" si="0"/>
        <v>Gorakhpur</v>
      </c>
      <c r="F444" s="14">
        <f t="shared" si="1"/>
        <v>5575.11</v>
      </c>
    </row>
    <row r="445" spans="2:6" x14ac:dyDescent="0.35">
      <c r="B445" s="14" t="s">
        <v>1077</v>
      </c>
      <c r="C445" s="15">
        <v>225.63</v>
      </c>
      <c r="E445" s="14" t="str">
        <f t="shared" si="0"/>
        <v>Gulbarga</v>
      </c>
      <c r="F445" s="14">
        <f t="shared" si="1"/>
        <v>225.63</v>
      </c>
    </row>
    <row r="446" spans="2:6" x14ac:dyDescent="0.35">
      <c r="B446" s="14" t="s">
        <v>2869</v>
      </c>
      <c r="C446" s="15">
        <v>410.46</v>
      </c>
      <c r="E446" s="14" t="str">
        <f t="shared" si="0"/>
        <v>Guntur</v>
      </c>
      <c r="F446" s="14">
        <f t="shared" si="1"/>
        <v>410.46</v>
      </c>
    </row>
    <row r="447" spans="2:6" x14ac:dyDescent="0.35">
      <c r="B447" s="14" t="s">
        <v>242</v>
      </c>
      <c r="C447" s="15">
        <v>887.10000000000014</v>
      </c>
      <c r="E447" s="14" t="str">
        <f t="shared" si="0"/>
        <v>Guwahati</v>
      </c>
      <c r="F447" s="14">
        <f t="shared" si="1"/>
        <v>887.10000000000014</v>
      </c>
    </row>
    <row r="448" spans="2:6" x14ac:dyDescent="0.35">
      <c r="B448" s="14" t="s">
        <v>2713</v>
      </c>
      <c r="C448" s="15">
        <v>306.14999999999998</v>
      </c>
      <c r="E448" s="14" t="str">
        <f t="shared" si="0"/>
        <v>Gwalior</v>
      </c>
      <c r="F448" s="14">
        <f t="shared" si="1"/>
        <v>306.14999999999998</v>
      </c>
    </row>
    <row r="449" spans="2:6" x14ac:dyDescent="0.35">
      <c r="B449" s="14" t="s">
        <v>3227</v>
      </c>
      <c r="C449" s="15">
        <v>7.2</v>
      </c>
      <c r="E449" s="14" t="str">
        <f t="shared" si="0"/>
        <v>Hapur</v>
      </c>
      <c r="F449" s="14">
        <f t="shared" si="1"/>
        <v>7.2</v>
      </c>
    </row>
    <row r="450" spans="2:6" x14ac:dyDescent="0.35">
      <c r="B450" s="14" t="s">
        <v>2251</v>
      </c>
      <c r="C450" s="15">
        <v>180.09</v>
      </c>
      <c r="E450" s="14" t="str">
        <f t="shared" si="0"/>
        <v>Hisar</v>
      </c>
      <c r="F450" s="14">
        <f t="shared" si="1"/>
        <v>180.09</v>
      </c>
    </row>
    <row r="451" spans="2:6" x14ac:dyDescent="0.35">
      <c r="B451" s="14" t="s">
        <v>459</v>
      </c>
      <c r="C451" s="15">
        <v>634.04999999999995</v>
      </c>
      <c r="E451" s="14" t="str">
        <f t="shared" si="0"/>
        <v>Hubli</v>
      </c>
      <c r="F451" s="14">
        <f t="shared" si="1"/>
        <v>634.04999999999995</v>
      </c>
    </row>
    <row r="452" spans="2:6" x14ac:dyDescent="0.35">
      <c r="B452" s="14" t="s">
        <v>702</v>
      </c>
      <c r="C452" s="15">
        <v>2756.55</v>
      </c>
      <c r="E452" s="14" t="str">
        <f t="shared" si="0"/>
        <v>Hyderabad</v>
      </c>
      <c r="F452" s="14">
        <f t="shared" si="1"/>
        <v>2756.55</v>
      </c>
    </row>
    <row r="453" spans="2:6" x14ac:dyDescent="0.35">
      <c r="B453" s="14" t="s">
        <v>1418</v>
      </c>
      <c r="C453" s="15">
        <v>171.81</v>
      </c>
      <c r="E453" s="14" t="str">
        <f t="shared" si="0"/>
        <v>Ichalkaranji</v>
      </c>
      <c r="F453" s="14">
        <f t="shared" si="1"/>
        <v>171.81</v>
      </c>
    </row>
    <row r="454" spans="2:6" x14ac:dyDescent="0.35">
      <c r="B454" s="14" t="s">
        <v>2413</v>
      </c>
      <c r="C454" s="15">
        <v>354.42</v>
      </c>
      <c r="E454" s="14" t="str">
        <f t="shared" ref="E454:E517" si="2">B454</f>
        <v>Imphal</v>
      </c>
      <c r="F454" s="14">
        <f t="shared" ref="F454:F517" si="3">C454</f>
        <v>354.42</v>
      </c>
    </row>
    <row r="455" spans="2:6" x14ac:dyDescent="0.35">
      <c r="B455" s="14" t="s">
        <v>645</v>
      </c>
      <c r="C455" s="15">
        <v>576.18000000000006</v>
      </c>
      <c r="E455" s="14" t="str">
        <f t="shared" si="2"/>
        <v>Indore</v>
      </c>
      <c r="F455" s="14">
        <f t="shared" si="3"/>
        <v>576.18000000000006</v>
      </c>
    </row>
    <row r="456" spans="2:6" x14ac:dyDescent="0.35">
      <c r="B456" s="14" t="s">
        <v>1154</v>
      </c>
      <c r="C456" s="15">
        <v>853.53</v>
      </c>
      <c r="E456" s="14" t="str">
        <f t="shared" si="2"/>
        <v>Jabalpur</v>
      </c>
      <c r="F456" s="14">
        <f t="shared" si="3"/>
        <v>853.53</v>
      </c>
    </row>
    <row r="457" spans="2:6" x14ac:dyDescent="0.35">
      <c r="B457" s="14" t="s">
        <v>203</v>
      </c>
      <c r="C457" s="15">
        <v>1103.4000000000001</v>
      </c>
      <c r="E457" s="14" t="str">
        <f t="shared" si="2"/>
        <v>Jaipur</v>
      </c>
      <c r="F457" s="14">
        <f t="shared" si="3"/>
        <v>1103.4000000000001</v>
      </c>
    </row>
    <row r="458" spans="2:6" x14ac:dyDescent="0.35">
      <c r="B458" s="14" t="s">
        <v>3480</v>
      </c>
      <c r="C458" s="15">
        <v>62.82</v>
      </c>
      <c r="E458" s="14" t="str">
        <f t="shared" si="2"/>
        <v>Jalna</v>
      </c>
      <c r="F458" s="14">
        <f t="shared" si="3"/>
        <v>62.82</v>
      </c>
    </row>
    <row r="459" spans="2:6" x14ac:dyDescent="0.35">
      <c r="B459" s="14" t="s">
        <v>2773</v>
      </c>
      <c r="C459" s="15">
        <v>127.32</v>
      </c>
      <c r="E459" s="14" t="str">
        <f t="shared" si="2"/>
        <v>Jammu</v>
      </c>
      <c r="F459" s="14">
        <f t="shared" si="3"/>
        <v>127.32</v>
      </c>
    </row>
    <row r="460" spans="2:6" x14ac:dyDescent="0.35">
      <c r="B460" s="14" t="s">
        <v>913</v>
      </c>
      <c r="C460" s="15">
        <v>450.99</v>
      </c>
      <c r="E460" s="14" t="str">
        <f t="shared" si="2"/>
        <v>Jamnagar</v>
      </c>
      <c r="F460" s="14">
        <f t="shared" si="3"/>
        <v>450.99</v>
      </c>
    </row>
    <row r="461" spans="2:6" x14ac:dyDescent="0.35">
      <c r="B461" s="14" t="s">
        <v>1497</v>
      </c>
      <c r="C461" s="15">
        <v>1911.06</v>
      </c>
      <c r="E461" s="14" t="str">
        <f t="shared" si="2"/>
        <v>Jamshedpur</v>
      </c>
      <c r="F461" s="14">
        <f t="shared" si="3"/>
        <v>1911.06</v>
      </c>
    </row>
    <row r="462" spans="2:6" x14ac:dyDescent="0.35">
      <c r="B462" s="14" t="s">
        <v>473</v>
      </c>
      <c r="C462" s="15">
        <v>1478.19</v>
      </c>
      <c r="E462" s="14" t="str">
        <f t="shared" si="2"/>
        <v>Jhansi</v>
      </c>
      <c r="F462" s="14">
        <f t="shared" si="3"/>
        <v>1478.19</v>
      </c>
    </row>
    <row r="463" spans="2:6" x14ac:dyDescent="0.35">
      <c r="B463" s="14" t="s">
        <v>172</v>
      </c>
      <c r="C463" s="15">
        <v>1459.26</v>
      </c>
      <c r="E463" s="14" t="str">
        <f t="shared" si="2"/>
        <v>Jodhpur</v>
      </c>
      <c r="F463" s="14">
        <f t="shared" si="3"/>
        <v>1459.26</v>
      </c>
    </row>
    <row r="464" spans="2:6" x14ac:dyDescent="0.35">
      <c r="B464" s="14" t="s">
        <v>1150</v>
      </c>
      <c r="C464" s="15">
        <v>9.15</v>
      </c>
      <c r="E464" s="14" t="str">
        <f t="shared" si="2"/>
        <v>Kakinada</v>
      </c>
      <c r="F464" s="14">
        <f t="shared" si="3"/>
        <v>9.15</v>
      </c>
    </row>
    <row r="465" spans="2:6" x14ac:dyDescent="0.35">
      <c r="B465" s="14" t="s">
        <v>1537</v>
      </c>
      <c r="C465" s="15">
        <v>672.51</v>
      </c>
      <c r="E465" s="14" t="str">
        <f t="shared" si="2"/>
        <v>Kalyan</v>
      </c>
      <c r="F465" s="14">
        <f t="shared" si="3"/>
        <v>672.51</v>
      </c>
    </row>
    <row r="466" spans="2:6" x14ac:dyDescent="0.35">
      <c r="B466" s="14" t="s">
        <v>663</v>
      </c>
      <c r="C466" s="15">
        <v>50.16</v>
      </c>
      <c r="E466" s="14" t="str">
        <f t="shared" si="2"/>
        <v>Kamarhati</v>
      </c>
      <c r="F466" s="14">
        <f t="shared" si="3"/>
        <v>50.16</v>
      </c>
    </row>
    <row r="467" spans="2:6" x14ac:dyDescent="0.35">
      <c r="B467" s="14" t="s">
        <v>96</v>
      </c>
      <c r="C467" s="15">
        <v>2611.14</v>
      </c>
      <c r="E467" s="14" t="str">
        <f t="shared" si="2"/>
        <v>Kanpur</v>
      </c>
      <c r="F467" s="14">
        <f t="shared" si="3"/>
        <v>2611.14</v>
      </c>
    </row>
    <row r="468" spans="2:6" x14ac:dyDescent="0.35">
      <c r="B468" s="14" t="s">
        <v>3866</v>
      </c>
      <c r="C468" s="15">
        <v>100.62</v>
      </c>
      <c r="E468" s="14" t="str">
        <f t="shared" si="2"/>
        <v>Karimnagar</v>
      </c>
      <c r="F468" s="14">
        <f t="shared" si="3"/>
        <v>100.62</v>
      </c>
    </row>
    <row r="469" spans="2:6" x14ac:dyDescent="0.35">
      <c r="B469" s="14" t="s">
        <v>545</v>
      </c>
      <c r="C469" s="15">
        <v>47.7</v>
      </c>
      <c r="E469" s="14" t="str">
        <f t="shared" si="2"/>
        <v>Karnal</v>
      </c>
      <c r="F469" s="14">
        <f t="shared" si="3"/>
        <v>47.7</v>
      </c>
    </row>
    <row r="470" spans="2:6" x14ac:dyDescent="0.35">
      <c r="B470" s="14" t="s">
        <v>3658</v>
      </c>
      <c r="C470" s="15">
        <v>510.78</v>
      </c>
      <c r="E470" s="14" t="str">
        <f t="shared" si="2"/>
        <v>Kochi</v>
      </c>
      <c r="F470" s="14">
        <f t="shared" si="3"/>
        <v>510.78</v>
      </c>
    </row>
    <row r="471" spans="2:6" x14ac:dyDescent="0.35">
      <c r="B471" s="14" t="s">
        <v>82</v>
      </c>
      <c r="C471" s="15">
        <v>773.33999999999992</v>
      </c>
      <c r="E471" s="14" t="str">
        <f t="shared" si="2"/>
        <v>Kolhapur</v>
      </c>
      <c r="F471" s="14">
        <f t="shared" si="3"/>
        <v>773.33999999999992</v>
      </c>
    </row>
    <row r="472" spans="2:6" x14ac:dyDescent="0.35">
      <c r="B472" s="14" t="s">
        <v>613</v>
      </c>
      <c r="C472" s="15">
        <v>1494.6299999999999</v>
      </c>
      <c r="E472" s="14" t="str">
        <f t="shared" si="2"/>
        <v>Kollam</v>
      </c>
      <c r="F472" s="14">
        <f t="shared" si="3"/>
        <v>1494.6299999999999</v>
      </c>
    </row>
    <row r="473" spans="2:6" x14ac:dyDescent="0.35">
      <c r="B473" s="14" t="s">
        <v>511</v>
      </c>
      <c r="C473" s="15">
        <v>923.76</v>
      </c>
      <c r="E473" s="14" t="str">
        <f t="shared" si="2"/>
        <v>Korba</v>
      </c>
      <c r="F473" s="14">
        <f t="shared" si="3"/>
        <v>923.76</v>
      </c>
    </row>
    <row r="474" spans="2:6" x14ac:dyDescent="0.35">
      <c r="B474" s="14" t="s">
        <v>500</v>
      </c>
      <c r="C474" s="15">
        <v>3598.35</v>
      </c>
      <c r="E474" s="14" t="str">
        <f t="shared" si="2"/>
        <v>Kota</v>
      </c>
      <c r="F474" s="14">
        <f t="shared" si="3"/>
        <v>3598.35</v>
      </c>
    </row>
    <row r="475" spans="2:6" x14ac:dyDescent="0.35">
      <c r="B475" s="14" t="s">
        <v>156</v>
      </c>
      <c r="C475" s="15">
        <v>461.22</v>
      </c>
      <c r="E475" s="14" t="str">
        <f t="shared" si="2"/>
        <v>Kozhikode</v>
      </c>
      <c r="F475" s="14">
        <f t="shared" si="3"/>
        <v>461.22</v>
      </c>
    </row>
    <row r="476" spans="2:6" x14ac:dyDescent="0.35">
      <c r="B476" s="14" t="s">
        <v>251</v>
      </c>
      <c r="C476" s="15">
        <v>197.97</v>
      </c>
      <c r="E476" s="14" t="str">
        <f t="shared" si="2"/>
        <v>Kukatpalli</v>
      </c>
      <c r="F476" s="14">
        <f t="shared" si="3"/>
        <v>197.97</v>
      </c>
    </row>
    <row r="477" spans="2:6" x14ac:dyDescent="0.35">
      <c r="B477" s="14" t="s">
        <v>178</v>
      </c>
      <c r="C477" s="15">
        <v>1443.3</v>
      </c>
      <c r="E477" s="14" t="str">
        <f t="shared" si="2"/>
        <v>Kulti</v>
      </c>
      <c r="F477" s="14">
        <f t="shared" si="3"/>
        <v>1443.3</v>
      </c>
    </row>
    <row r="478" spans="2:6" x14ac:dyDescent="0.35">
      <c r="B478" s="14" t="s">
        <v>2411</v>
      </c>
      <c r="C478" s="15">
        <v>2.82</v>
      </c>
      <c r="E478" s="14" t="str">
        <f t="shared" si="2"/>
        <v>Latur</v>
      </c>
      <c r="F478" s="14">
        <f t="shared" si="3"/>
        <v>2.82</v>
      </c>
    </row>
    <row r="479" spans="2:6" x14ac:dyDescent="0.35">
      <c r="B479" s="14" t="s">
        <v>529</v>
      </c>
      <c r="C479" s="15">
        <v>1756.2899999999997</v>
      </c>
      <c r="E479" s="14" t="str">
        <f t="shared" si="2"/>
        <v>Lucknow</v>
      </c>
      <c r="F479" s="14">
        <f t="shared" si="3"/>
        <v>1756.2899999999997</v>
      </c>
    </row>
    <row r="480" spans="2:6" x14ac:dyDescent="0.35">
      <c r="B480" s="14" t="s">
        <v>671</v>
      </c>
      <c r="C480" s="15">
        <v>2151.2399999999998</v>
      </c>
      <c r="E480" s="14" t="str">
        <f t="shared" si="2"/>
        <v>Ludhiana</v>
      </c>
      <c r="F480" s="14">
        <f t="shared" si="3"/>
        <v>2151.2399999999998</v>
      </c>
    </row>
    <row r="481" spans="2:6" x14ac:dyDescent="0.35">
      <c r="B481" s="14" t="s">
        <v>2756</v>
      </c>
      <c r="C481" s="15">
        <v>596.82000000000005</v>
      </c>
      <c r="E481" s="14" t="str">
        <f t="shared" si="2"/>
        <v>Madurai</v>
      </c>
      <c r="F481" s="14">
        <f t="shared" si="3"/>
        <v>596.82000000000005</v>
      </c>
    </row>
    <row r="482" spans="2:6" x14ac:dyDescent="0.35">
      <c r="B482" s="14" t="s">
        <v>355</v>
      </c>
      <c r="C482" s="15">
        <v>883.32</v>
      </c>
      <c r="E482" s="14" t="str">
        <f t="shared" si="2"/>
        <v>Malegaon</v>
      </c>
      <c r="F482" s="14">
        <f t="shared" si="3"/>
        <v>883.32</v>
      </c>
    </row>
    <row r="483" spans="2:6" x14ac:dyDescent="0.35">
      <c r="B483" s="14" t="s">
        <v>218</v>
      </c>
      <c r="C483" s="15">
        <v>3338.7300000000005</v>
      </c>
      <c r="E483" s="14" t="str">
        <f t="shared" si="2"/>
        <v>Mangalore</v>
      </c>
      <c r="F483" s="14">
        <f t="shared" si="3"/>
        <v>3338.7300000000005</v>
      </c>
    </row>
    <row r="484" spans="2:6" x14ac:dyDescent="0.35">
      <c r="B484" s="14" t="s">
        <v>3077</v>
      </c>
      <c r="C484" s="15">
        <v>190.86</v>
      </c>
      <c r="E484" s="14" t="str">
        <f t="shared" si="2"/>
        <v>Mathura</v>
      </c>
      <c r="F484" s="14">
        <f t="shared" si="3"/>
        <v>190.86</v>
      </c>
    </row>
    <row r="485" spans="2:6" x14ac:dyDescent="0.35">
      <c r="B485" s="14" t="s">
        <v>1887</v>
      </c>
      <c r="C485" s="15">
        <v>610.8900000000001</v>
      </c>
      <c r="E485" s="14" t="str">
        <f t="shared" si="2"/>
        <v>Mau</v>
      </c>
      <c r="F485" s="14">
        <f t="shared" si="3"/>
        <v>610.8900000000001</v>
      </c>
    </row>
    <row r="486" spans="2:6" x14ac:dyDescent="0.35">
      <c r="B486" s="14" t="s">
        <v>211</v>
      </c>
      <c r="C486" s="15">
        <v>646.08000000000004</v>
      </c>
      <c r="E486" s="14" t="str">
        <f t="shared" si="2"/>
        <v>Meerut</v>
      </c>
      <c r="F486" s="14">
        <f t="shared" si="3"/>
        <v>646.08000000000004</v>
      </c>
    </row>
    <row r="487" spans="2:6" x14ac:dyDescent="0.35">
      <c r="B487" s="14" t="s">
        <v>1471</v>
      </c>
      <c r="C487" s="15">
        <v>207.42000000000002</v>
      </c>
      <c r="E487" s="14" t="str">
        <f t="shared" si="2"/>
        <v>Mirzapur</v>
      </c>
      <c r="F487" s="14">
        <f t="shared" si="3"/>
        <v>207.42000000000002</v>
      </c>
    </row>
    <row r="488" spans="2:6" x14ac:dyDescent="0.35">
      <c r="B488" s="14" t="s">
        <v>1006</v>
      </c>
      <c r="C488" s="15">
        <v>319.77</v>
      </c>
      <c r="E488" s="14" t="str">
        <f t="shared" si="2"/>
        <v>Moradabad</v>
      </c>
      <c r="F488" s="14">
        <f t="shared" si="3"/>
        <v>319.77</v>
      </c>
    </row>
    <row r="489" spans="2:6" x14ac:dyDescent="0.35">
      <c r="B489" s="14" t="s">
        <v>1830</v>
      </c>
      <c r="C489" s="15">
        <v>699.60000000000014</v>
      </c>
      <c r="E489" s="14" t="str">
        <f t="shared" si="2"/>
        <v>Muzaffarpur</v>
      </c>
      <c r="F489" s="14">
        <f t="shared" si="3"/>
        <v>699.60000000000014</v>
      </c>
    </row>
    <row r="490" spans="2:6" x14ac:dyDescent="0.35">
      <c r="B490" s="14" t="s">
        <v>963</v>
      </c>
      <c r="C490" s="15">
        <v>208.35</v>
      </c>
      <c r="E490" s="14" t="str">
        <f t="shared" si="2"/>
        <v>Mysore</v>
      </c>
      <c r="F490" s="14">
        <f t="shared" si="3"/>
        <v>208.35</v>
      </c>
    </row>
    <row r="491" spans="2:6" x14ac:dyDescent="0.35">
      <c r="B491" s="14" t="s">
        <v>197</v>
      </c>
      <c r="C491" s="15">
        <v>487.32</v>
      </c>
      <c r="E491" s="14" t="str">
        <f t="shared" si="2"/>
        <v>Nagercoil</v>
      </c>
      <c r="F491" s="14">
        <f t="shared" si="3"/>
        <v>487.32</v>
      </c>
    </row>
    <row r="492" spans="2:6" x14ac:dyDescent="0.35">
      <c r="B492" s="14" t="s">
        <v>1333</v>
      </c>
      <c r="C492" s="15">
        <v>196.10999999999999</v>
      </c>
      <c r="E492" s="14" t="str">
        <f t="shared" si="2"/>
        <v>Naihati</v>
      </c>
      <c r="F492" s="14">
        <f t="shared" si="3"/>
        <v>196.10999999999999</v>
      </c>
    </row>
    <row r="493" spans="2:6" x14ac:dyDescent="0.35">
      <c r="B493" s="14" t="s">
        <v>297</v>
      </c>
      <c r="C493" s="15">
        <v>619.7399999999999</v>
      </c>
      <c r="E493" s="14" t="str">
        <f t="shared" si="2"/>
        <v>Nasik</v>
      </c>
      <c r="F493" s="14">
        <f t="shared" si="3"/>
        <v>619.7399999999999</v>
      </c>
    </row>
    <row r="494" spans="2:6" x14ac:dyDescent="0.35">
      <c r="B494" s="14" t="s">
        <v>2396</v>
      </c>
      <c r="C494" s="15">
        <v>370.61999999999995</v>
      </c>
      <c r="E494" s="14" t="str">
        <f t="shared" si="2"/>
        <v>Nellore</v>
      </c>
      <c r="F494" s="14">
        <f t="shared" si="3"/>
        <v>370.61999999999995</v>
      </c>
    </row>
    <row r="495" spans="2:6" x14ac:dyDescent="0.35">
      <c r="B495" s="14" t="s">
        <v>3463</v>
      </c>
      <c r="C495" s="15">
        <v>2.82</v>
      </c>
      <c r="E495" s="14" t="str">
        <f t="shared" si="2"/>
        <v>New Delhi</v>
      </c>
      <c r="F495" s="14">
        <f t="shared" si="3"/>
        <v>2.82</v>
      </c>
    </row>
    <row r="496" spans="2:6" x14ac:dyDescent="0.35">
      <c r="B496" s="14" t="s">
        <v>3195</v>
      </c>
      <c r="C496" s="15">
        <v>330.53999999999996</v>
      </c>
      <c r="E496" s="14" t="str">
        <f t="shared" si="2"/>
        <v>Nizamabad</v>
      </c>
      <c r="F496" s="14">
        <f t="shared" si="3"/>
        <v>330.53999999999996</v>
      </c>
    </row>
    <row r="497" spans="2:6" x14ac:dyDescent="0.35">
      <c r="B497" s="14" t="s">
        <v>2038</v>
      </c>
      <c r="C497" s="15">
        <v>37.32</v>
      </c>
      <c r="E497" s="14" t="str">
        <f t="shared" si="2"/>
        <v>Panihati</v>
      </c>
      <c r="F497" s="14">
        <f t="shared" si="3"/>
        <v>37.32</v>
      </c>
    </row>
    <row r="498" spans="2:6" x14ac:dyDescent="0.35">
      <c r="B498" s="14" t="s">
        <v>142</v>
      </c>
      <c r="C498" s="15">
        <v>107.63999999999999</v>
      </c>
      <c r="E498" s="14" t="str">
        <f t="shared" si="2"/>
        <v>Panipat</v>
      </c>
      <c r="F498" s="14">
        <f t="shared" si="3"/>
        <v>107.63999999999999</v>
      </c>
    </row>
    <row r="499" spans="2:6" x14ac:dyDescent="0.35">
      <c r="B499" s="14" t="s">
        <v>431</v>
      </c>
      <c r="C499" s="15">
        <v>492.9</v>
      </c>
      <c r="E499" s="14" t="str">
        <f t="shared" si="2"/>
        <v>Parbhani</v>
      </c>
      <c r="F499" s="14">
        <f t="shared" si="3"/>
        <v>492.9</v>
      </c>
    </row>
    <row r="500" spans="2:6" x14ac:dyDescent="0.35">
      <c r="B500" s="14" t="s">
        <v>1377</v>
      </c>
      <c r="C500" s="15">
        <v>346.02</v>
      </c>
      <c r="E500" s="14" t="str">
        <f t="shared" si="2"/>
        <v>Patiala</v>
      </c>
      <c r="F500" s="14">
        <f t="shared" si="3"/>
        <v>346.02</v>
      </c>
    </row>
    <row r="501" spans="2:6" x14ac:dyDescent="0.35">
      <c r="B501" s="14" t="s">
        <v>507</v>
      </c>
      <c r="C501" s="15">
        <v>1651.62</v>
      </c>
      <c r="E501" s="14" t="str">
        <f t="shared" si="2"/>
        <v>Patna</v>
      </c>
      <c r="F501" s="14">
        <f t="shared" si="3"/>
        <v>1651.62</v>
      </c>
    </row>
    <row r="502" spans="2:6" x14ac:dyDescent="0.35">
      <c r="B502" s="14" t="s">
        <v>681</v>
      </c>
      <c r="C502" s="15">
        <v>874.20000000000016</v>
      </c>
      <c r="E502" s="14" t="str">
        <f t="shared" si="2"/>
        <v>Pimpri</v>
      </c>
      <c r="F502" s="14">
        <f t="shared" si="3"/>
        <v>874.20000000000016</v>
      </c>
    </row>
    <row r="503" spans="2:6" x14ac:dyDescent="0.35">
      <c r="B503" s="14" t="s">
        <v>627</v>
      </c>
      <c r="C503" s="15">
        <v>455.94</v>
      </c>
      <c r="E503" s="14" t="str">
        <f t="shared" si="2"/>
        <v>Puducherry</v>
      </c>
      <c r="F503" s="14">
        <f t="shared" si="3"/>
        <v>455.94</v>
      </c>
    </row>
    <row r="504" spans="2:6" x14ac:dyDescent="0.35">
      <c r="B504" s="14" t="s">
        <v>89</v>
      </c>
      <c r="C504" s="15">
        <v>2127.15</v>
      </c>
      <c r="E504" s="14" t="str">
        <f t="shared" si="2"/>
        <v>Raipur</v>
      </c>
      <c r="F504" s="14">
        <f t="shared" si="3"/>
        <v>2127.15</v>
      </c>
    </row>
    <row r="505" spans="2:6" x14ac:dyDescent="0.35">
      <c r="B505" s="14" t="s">
        <v>393</v>
      </c>
      <c r="C505" s="15">
        <v>1068.3900000000001</v>
      </c>
      <c r="E505" s="14" t="str">
        <f t="shared" si="2"/>
        <v>Rajkot</v>
      </c>
      <c r="F505" s="14">
        <f t="shared" si="3"/>
        <v>1068.3900000000001</v>
      </c>
    </row>
    <row r="506" spans="2:6" x14ac:dyDescent="0.35">
      <c r="B506" s="14" t="s">
        <v>756</v>
      </c>
      <c r="C506" s="15">
        <v>1072.8599999999999</v>
      </c>
      <c r="E506" s="14" t="str">
        <f t="shared" si="2"/>
        <v>Ranchi</v>
      </c>
      <c r="F506" s="14">
        <f t="shared" si="3"/>
        <v>1072.8599999999999</v>
      </c>
    </row>
    <row r="507" spans="2:6" x14ac:dyDescent="0.35">
      <c r="B507" s="14" t="s">
        <v>619</v>
      </c>
      <c r="C507" s="15">
        <v>340.44</v>
      </c>
      <c r="E507" s="14" t="str">
        <f t="shared" si="2"/>
        <v>Ratlam</v>
      </c>
      <c r="F507" s="14">
        <f t="shared" si="3"/>
        <v>340.44</v>
      </c>
    </row>
    <row r="508" spans="2:6" x14ac:dyDescent="0.35">
      <c r="B508" s="14" t="s">
        <v>2894</v>
      </c>
      <c r="C508" s="15">
        <v>8.5500000000000007</v>
      </c>
      <c r="E508" s="14" t="str">
        <f t="shared" si="2"/>
        <v>Rohtak</v>
      </c>
      <c r="F508" s="14">
        <f t="shared" si="3"/>
        <v>8.5500000000000007</v>
      </c>
    </row>
    <row r="509" spans="2:6" x14ac:dyDescent="0.35">
      <c r="B509" s="14" t="s">
        <v>556</v>
      </c>
      <c r="C509" s="15">
        <v>242.13</v>
      </c>
      <c r="E509" s="14" t="str">
        <f t="shared" si="2"/>
        <v>Saharanpur</v>
      </c>
      <c r="F509" s="14">
        <f t="shared" si="3"/>
        <v>242.13</v>
      </c>
    </row>
    <row r="510" spans="2:6" x14ac:dyDescent="0.35">
      <c r="B510" s="14" t="s">
        <v>901</v>
      </c>
      <c r="C510" s="15">
        <v>422.42999999999995</v>
      </c>
      <c r="E510" s="14" t="str">
        <f t="shared" si="2"/>
        <v>Salem</v>
      </c>
      <c r="F510" s="14">
        <f t="shared" si="3"/>
        <v>422.42999999999995</v>
      </c>
    </row>
    <row r="511" spans="2:6" x14ac:dyDescent="0.35">
      <c r="B511" s="14" t="s">
        <v>62</v>
      </c>
      <c r="C511" s="15">
        <v>149.55000000000001</v>
      </c>
      <c r="E511" s="14" t="str">
        <f t="shared" si="2"/>
        <v>Sangli</v>
      </c>
      <c r="F511" s="14">
        <f t="shared" si="3"/>
        <v>149.55000000000001</v>
      </c>
    </row>
    <row r="512" spans="2:6" x14ac:dyDescent="0.35">
      <c r="B512" s="14" t="s">
        <v>1270</v>
      </c>
      <c r="C512" s="15">
        <v>905.82</v>
      </c>
      <c r="E512" s="14" t="str">
        <f t="shared" si="2"/>
        <v>Satna</v>
      </c>
      <c r="F512" s="14">
        <f t="shared" si="3"/>
        <v>905.82</v>
      </c>
    </row>
    <row r="513" spans="2:6" x14ac:dyDescent="0.35">
      <c r="B513" s="14" t="s">
        <v>2613</v>
      </c>
      <c r="C513" s="15">
        <v>1.38</v>
      </c>
      <c r="E513" s="14" t="str">
        <f t="shared" si="2"/>
        <v>Shahjahanpur</v>
      </c>
      <c r="F513" s="14">
        <f t="shared" si="3"/>
        <v>1.38</v>
      </c>
    </row>
    <row r="514" spans="2:6" x14ac:dyDescent="0.35">
      <c r="B514" s="14" t="s">
        <v>1037</v>
      </c>
      <c r="C514" s="15">
        <v>47.76</v>
      </c>
      <c r="E514" s="14" t="str">
        <f t="shared" si="2"/>
        <v>Shimoga</v>
      </c>
      <c r="F514" s="14">
        <f t="shared" si="3"/>
        <v>47.76</v>
      </c>
    </row>
    <row r="515" spans="2:6" x14ac:dyDescent="0.35">
      <c r="B515" s="14" t="s">
        <v>623</v>
      </c>
      <c r="C515" s="15">
        <v>1289.52</v>
      </c>
      <c r="E515" s="14" t="str">
        <f t="shared" si="2"/>
        <v>Solapur</v>
      </c>
      <c r="F515" s="14">
        <f t="shared" si="3"/>
        <v>1289.52</v>
      </c>
    </row>
    <row r="516" spans="2:6" x14ac:dyDescent="0.35">
      <c r="B516" s="14" t="s">
        <v>3875</v>
      </c>
      <c r="C516" s="15">
        <v>17.64</v>
      </c>
      <c r="E516" s="14" t="str">
        <f t="shared" si="2"/>
        <v>Sonipat</v>
      </c>
      <c r="F516" s="14">
        <f t="shared" si="3"/>
        <v>17.64</v>
      </c>
    </row>
    <row r="517" spans="2:6" x14ac:dyDescent="0.35">
      <c r="B517" s="14" t="s">
        <v>1230</v>
      </c>
      <c r="C517" s="15">
        <v>2822.6099999999997</v>
      </c>
      <c r="E517" s="14" t="str">
        <f t="shared" si="2"/>
        <v>Srinagar</v>
      </c>
      <c r="F517" s="14">
        <f t="shared" si="3"/>
        <v>2822.6099999999997</v>
      </c>
    </row>
    <row r="518" spans="2:6" x14ac:dyDescent="0.35">
      <c r="B518" s="14" t="s">
        <v>135</v>
      </c>
      <c r="C518" s="15">
        <v>3462.7200000000003</v>
      </c>
      <c r="E518" s="14" t="str">
        <f t="shared" ref="E518:E534" si="4">B518</f>
        <v>Surat</v>
      </c>
      <c r="F518" s="14">
        <f t="shared" ref="F518:F534" si="5">C518</f>
        <v>3462.7200000000003</v>
      </c>
    </row>
    <row r="519" spans="2:6" x14ac:dyDescent="0.35">
      <c r="B519" s="14" t="s">
        <v>280</v>
      </c>
      <c r="C519" s="15">
        <v>2689.6499999999996</v>
      </c>
      <c r="E519" s="14" t="str">
        <f t="shared" si="4"/>
        <v>Thane</v>
      </c>
      <c r="F519" s="14">
        <f t="shared" si="5"/>
        <v>2689.6499999999996</v>
      </c>
    </row>
    <row r="520" spans="2:6" x14ac:dyDescent="0.35">
      <c r="B520" s="14" t="s">
        <v>1922</v>
      </c>
      <c r="C520" s="15">
        <v>804.18</v>
      </c>
      <c r="E520" s="14" t="str">
        <f t="shared" si="4"/>
        <v>Thanjavur</v>
      </c>
      <c r="F520" s="14">
        <f t="shared" si="5"/>
        <v>804.18</v>
      </c>
    </row>
    <row r="521" spans="2:6" x14ac:dyDescent="0.35">
      <c r="B521" s="14" t="s">
        <v>2950</v>
      </c>
      <c r="C521" s="15">
        <v>2307.3300000000004</v>
      </c>
      <c r="E521" s="14" t="str">
        <f t="shared" si="4"/>
        <v>Thiruvananthapuram</v>
      </c>
      <c r="F521" s="14">
        <f t="shared" si="5"/>
        <v>2307.3300000000004</v>
      </c>
    </row>
    <row r="522" spans="2:6" x14ac:dyDescent="0.35">
      <c r="B522" s="14" t="s">
        <v>1109</v>
      </c>
      <c r="C522" s="15">
        <v>865.61999999999989</v>
      </c>
      <c r="E522" s="14" t="str">
        <f t="shared" si="4"/>
        <v>Tiruchchirappalli</v>
      </c>
      <c r="F522" s="14">
        <f t="shared" si="5"/>
        <v>865.61999999999989</v>
      </c>
    </row>
    <row r="523" spans="2:6" x14ac:dyDescent="0.35">
      <c r="B523" s="14" t="s">
        <v>1571</v>
      </c>
      <c r="C523" s="15">
        <v>839.66999999999985</v>
      </c>
      <c r="E523" s="14" t="str">
        <f t="shared" si="4"/>
        <v>Tirunelveli</v>
      </c>
      <c r="F523" s="14">
        <f t="shared" si="5"/>
        <v>839.66999999999985</v>
      </c>
    </row>
    <row r="524" spans="2:6" x14ac:dyDescent="0.35">
      <c r="B524" s="14" t="s">
        <v>1546</v>
      </c>
      <c r="C524" s="15">
        <v>428.46000000000004</v>
      </c>
      <c r="E524" s="14" t="str">
        <f t="shared" si="4"/>
        <v>Tirupati</v>
      </c>
      <c r="F524" s="14">
        <f t="shared" si="5"/>
        <v>428.46000000000004</v>
      </c>
    </row>
    <row r="525" spans="2:6" x14ac:dyDescent="0.35">
      <c r="B525" s="14" t="s">
        <v>653</v>
      </c>
      <c r="C525" s="15">
        <v>1600.02</v>
      </c>
      <c r="E525" s="14" t="str">
        <f t="shared" si="4"/>
        <v>Tiruppur</v>
      </c>
      <c r="F525" s="14">
        <f t="shared" si="5"/>
        <v>1600.02</v>
      </c>
    </row>
    <row r="526" spans="2:6" x14ac:dyDescent="0.35">
      <c r="B526" s="14" t="s">
        <v>1898</v>
      </c>
      <c r="C526" s="15">
        <v>319.2</v>
      </c>
      <c r="E526" s="14" t="str">
        <f t="shared" si="4"/>
        <v>Tumkur</v>
      </c>
      <c r="F526" s="14">
        <f t="shared" si="5"/>
        <v>319.2</v>
      </c>
    </row>
    <row r="527" spans="2:6" x14ac:dyDescent="0.35">
      <c r="B527" s="14" t="s">
        <v>404</v>
      </c>
      <c r="C527" s="15">
        <v>227.58</v>
      </c>
      <c r="E527" s="14" t="str">
        <f t="shared" si="4"/>
        <v>Udaipur</v>
      </c>
      <c r="F527" s="14">
        <f t="shared" si="5"/>
        <v>227.58</v>
      </c>
    </row>
    <row r="528" spans="2:6" x14ac:dyDescent="0.35">
      <c r="B528" s="14" t="s">
        <v>562</v>
      </c>
      <c r="C528" s="15">
        <v>1148.2800000000002</v>
      </c>
      <c r="E528" s="14" t="str">
        <f t="shared" si="4"/>
        <v>Ujjain</v>
      </c>
      <c r="F528" s="14">
        <f t="shared" si="5"/>
        <v>1148.2800000000002</v>
      </c>
    </row>
    <row r="529" spans="2:6" x14ac:dyDescent="0.35">
      <c r="B529" s="14" t="s">
        <v>802</v>
      </c>
      <c r="C529" s="15">
        <v>831.9</v>
      </c>
      <c r="E529" s="14" t="str">
        <f t="shared" si="4"/>
        <v>Ulhasnagar</v>
      </c>
      <c r="F529" s="14">
        <f t="shared" si="5"/>
        <v>831.9</v>
      </c>
    </row>
    <row r="530" spans="2:6" x14ac:dyDescent="0.35">
      <c r="B530" s="14" t="s">
        <v>588</v>
      </c>
      <c r="C530" s="15">
        <v>1495.11</v>
      </c>
      <c r="E530" s="14" t="str">
        <f t="shared" si="4"/>
        <v>Vadodara</v>
      </c>
      <c r="F530" s="14">
        <f t="shared" si="5"/>
        <v>1495.11</v>
      </c>
    </row>
    <row r="531" spans="2:6" x14ac:dyDescent="0.35">
      <c r="B531" s="14" t="s">
        <v>1053</v>
      </c>
      <c r="C531" s="15">
        <v>1278.75</v>
      </c>
      <c r="E531" s="14" t="str">
        <f t="shared" si="4"/>
        <v>Varanasi</v>
      </c>
      <c r="F531" s="14">
        <f t="shared" si="5"/>
        <v>1278.75</v>
      </c>
    </row>
    <row r="532" spans="2:6" x14ac:dyDescent="0.35">
      <c r="B532" s="14" t="s">
        <v>318</v>
      </c>
      <c r="C532" s="15">
        <v>1024.4699999999998</v>
      </c>
      <c r="E532" s="14" t="str">
        <f t="shared" si="4"/>
        <v>Vijayawada</v>
      </c>
      <c r="F532" s="14">
        <f t="shared" si="5"/>
        <v>1024.4699999999998</v>
      </c>
    </row>
    <row r="533" spans="2:6" x14ac:dyDescent="0.35">
      <c r="B533" s="14" t="s">
        <v>123</v>
      </c>
      <c r="C533" s="15">
        <v>2248.8900000000003</v>
      </c>
      <c r="E533" s="14" t="str">
        <f t="shared" si="4"/>
        <v>Visakhapatnam</v>
      </c>
      <c r="F533" s="14">
        <f t="shared" si="5"/>
        <v>2248.8900000000003</v>
      </c>
    </row>
    <row r="534" spans="2:6" x14ac:dyDescent="0.35">
      <c r="B534" s="14" t="s">
        <v>2097</v>
      </c>
      <c r="C534" s="15">
        <v>126.93</v>
      </c>
      <c r="E534" s="14" t="str">
        <f t="shared" si="4"/>
        <v>Warangal</v>
      </c>
      <c r="F534" s="14">
        <f t="shared" si="5"/>
        <v>126.93</v>
      </c>
    </row>
    <row r="535" spans="2:6" x14ac:dyDescent="0.35">
      <c r="B535" s="14" t="s">
        <v>4126</v>
      </c>
      <c r="C535" s="15">
        <v>129071.83500000002</v>
      </c>
    </row>
    <row r="572" spans="1:2" x14ac:dyDescent="0.35">
      <c r="A572" t="s">
        <v>4265</v>
      </c>
    </row>
    <row r="573" spans="1:2" x14ac:dyDescent="0.35">
      <c r="A573" s="19" t="s">
        <v>4266</v>
      </c>
      <c r="B573" s="19" t="s">
        <v>4267</v>
      </c>
    </row>
    <row r="574" spans="1:2" x14ac:dyDescent="0.35">
      <c r="A574" s="19" t="s">
        <v>4268</v>
      </c>
      <c r="B574" s="19">
        <v>10000</v>
      </c>
    </row>
    <row r="575" spans="1:2" x14ac:dyDescent="0.35">
      <c r="A575" s="19" t="s">
        <v>4269</v>
      </c>
      <c r="B575" s="19">
        <v>2500</v>
      </c>
    </row>
    <row r="576" spans="1:2" x14ac:dyDescent="0.35">
      <c r="A576" s="19" t="s">
        <v>4270</v>
      </c>
      <c r="B576" s="19">
        <v>800</v>
      </c>
    </row>
    <row r="577" spans="1:2" x14ac:dyDescent="0.35">
      <c r="A577" s="19" t="s">
        <v>4271</v>
      </c>
      <c r="B577" s="19">
        <v>200</v>
      </c>
    </row>
    <row r="578" spans="1:2" x14ac:dyDescent="0.35">
      <c r="A578" s="19" t="s">
        <v>4272</v>
      </c>
      <c r="B578" s="19">
        <v>50</v>
      </c>
    </row>
    <row r="593" spans="1:7" x14ac:dyDescent="0.35">
      <c r="A593" t="s">
        <v>4273</v>
      </c>
      <c r="C593" s="13" t="s">
        <v>4125</v>
      </c>
      <c r="D593" t="s">
        <v>4181</v>
      </c>
      <c r="F593" t="s">
        <v>4230</v>
      </c>
      <c r="G593" t="s">
        <v>4274</v>
      </c>
    </row>
    <row r="594" spans="1:7" x14ac:dyDescent="0.35">
      <c r="C594" s="14" t="s">
        <v>1508</v>
      </c>
      <c r="D594" s="15">
        <v>1296</v>
      </c>
      <c r="F594" t="str">
        <f>C594</f>
        <v>Furniture</v>
      </c>
      <c r="G594">
        <f>D594</f>
        <v>1296</v>
      </c>
    </row>
    <row r="595" spans="1:7" x14ac:dyDescent="0.35">
      <c r="C595" s="14" t="s">
        <v>35</v>
      </c>
      <c r="D595" s="15">
        <v>3122</v>
      </c>
      <c r="F595" t="str">
        <f t="shared" ref="F595:F596" si="6">C595</f>
        <v>Office Supplies</v>
      </c>
      <c r="G595">
        <f t="shared" ref="G595:G596" si="7">D595</f>
        <v>3122</v>
      </c>
    </row>
    <row r="596" spans="1:7" x14ac:dyDescent="0.35">
      <c r="C596" s="14" t="s">
        <v>1942</v>
      </c>
      <c r="D596" s="15">
        <v>1340</v>
      </c>
      <c r="F596" t="str">
        <f t="shared" si="6"/>
        <v>Technology</v>
      </c>
      <c r="G596">
        <f t="shared" si="7"/>
        <v>1340</v>
      </c>
    </row>
    <row r="597" spans="1:7" x14ac:dyDescent="0.35">
      <c r="C597" s="14" t="s">
        <v>4126</v>
      </c>
      <c r="D597" s="15">
        <v>5758</v>
      </c>
    </row>
    <row r="603" spans="1:7" x14ac:dyDescent="0.35">
      <c r="C603" t="s">
        <v>4275</v>
      </c>
      <c r="D603" t="s">
        <v>4276</v>
      </c>
      <c r="E603" t="s">
        <v>4277</v>
      </c>
      <c r="F603" t="s">
        <v>4278</v>
      </c>
      <c r="G603" t="s">
        <v>4279</v>
      </c>
    </row>
    <row r="604" spans="1:7" x14ac:dyDescent="0.35">
      <c r="C604">
        <v>2021</v>
      </c>
      <c r="D604" t="s">
        <v>4128</v>
      </c>
      <c r="E604" t="s">
        <v>4136</v>
      </c>
      <c r="F604" t="s">
        <v>4281</v>
      </c>
      <c r="G604">
        <v>400</v>
      </c>
    </row>
    <row r="605" spans="1:7" x14ac:dyDescent="0.35">
      <c r="C605">
        <v>2021</v>
      </c>
      <c r="D605" t="s">
        <v>4128</v>
      </c>
      <c r="E605" t="s">
        <v>4137</v>
      </c>
      <c r="F605" t="s">
        <v>4283</v>
      </c>
      <c r="G605">
        <v>500</v>
      </c>
    </row>
    <row r="606" spans="1:7" x14ac:dyDescent="0.35">
      <c r="C606">
        <v>2021</v>
      </c>
      <c r="D606" t="s">
        <v>4128</v>
      </c>
      <c r="E606" t="s">
        <v>4138</v>
      </c>
      <c r="F606" t="s">
        <v>4282</v>
      </c>
      <c r="G606">
        <v>600</v>
      </c>
    </row>
    <row r="607" spans="1:7" x14ac:dyDescent="0.35">
      <c r="C607">
        <v>2022</v>
      </c>
      <c r="D607" t="s">
        <v>4280</v>
      </c>
      <c r="E607" t="s">
        <v>4136</v>
      </c>
      <c r="F607" t="s">
        <v>4281</v>
      </c>
      <c r="G607">
        <v>800</v>
      </c>
    </row>
    <row r="608" spans="1:7" x14ac:dyDescent="0.35">
      <c r="C608">
        <v>2023</v>
      </c>
      <c r="D608" t="s">
        <v>4128</v>
      </c>
      <c r="E608" t="s">
        <v>4136</v>
      </c>
      <c r="F608" t="s">
        <v>4283</v>
      </c>
      <c r="G608">
        <v>700</v>
      </c>
    </row>
    <row r="609" spans="1:7" x14ac:dyDescent="0.35">
      <c r="C609">
        <v>2022</v>
      </c>
      <c r="D609" t="s">
        <v>4280</v>
      </c>
      <c r="E609" t="s">
        <v>4137</v>
      </c>
      <c r="F609" t="s">
        <v>4282</v>
      </c>
      <c r="G609">
        <v>900</v>
      </c>
    </row>
    <row r="610" spans="1:7" x14ac:dyDescent="0.35">
      <c r="C610">
        <v>2023</v>
      </c>
      <c r="D610" t="s">
        <v>4280</v>
      </c>
      <c r="E610" t="s">
        <v>4137</v>
      </c>
      <c r="F610" t="s">
        <v>4284</v>
      </c>
      <c r="G610">
        <v>1000</v>
      </c>
    </row>
    <row r="613" spans="1:7" x14ac:dyDescent="0.35">
      <c r="A613" t="s">
        <v>4287</v>
      </c>
    </row>
    <row r="625" spans="1:2" x14ac:dyDescent="0.35">
      <c r="A625" t="s">
        <v>4274</v>
      </c>
    </row>
    <row r="626" spans="1:2" x14ac:dyDescent="0.35">
      <c r="A626">
        <v>1</v>
      </c>
    </row>
    <row r="627" spans="1:2" x14ac:dyDescent="0.35">
      <c r="A627">
        <v>1</v>
      </c>
    </row>
    <row r="628" spans="1:2" x14ac:dyDescent="0.35">
      <c r="A628">
        <v>1</v>
      </c>
    </row>
    <row r="629" spans="1:2" x14ac:dyDescent="0.35">
      <c r="A629">
        <v>2</v>
      </c>
      <c r="B629">
        <f>MODE(A626:A641)</f>
        <v>3</v>
      </c>
    </row>
    <row r="630" spans="1:2" x14ac:dyDescent="0.35">
      <c r="A630">
        <v>3</v>
      </c>
    </row>
    <row r="631" spans="1:2" x14ac:dyDescent="0.35">
      <c r="A631">
        <v>3</v>
      </c>
    </row>
    <row r="632" spans="1:2" x14ac:dyDescent="0.35">
      <c r="A632">
        <v>3</v>
      </c>
    </row>
    <row r="633" spans="1:2" x14ac:dyDescent="0.35">
      <c r="A633">
        <v>3</v>
      </c>
    </row>
    <row r="634" spans="1:2" x14ac:dyDescent="0.35">
      <c r="A634">
        <v>3</v>
      </c>
    </row>
    <row r="635" spans="1:2" x14ac:dyDescent="0.35">
      <c r="A635">
        <v>3</v>
      </c>
    </row>
    <row r="636" spans="1:2" x14ac:dyDescent="0.35">
      <c r="A636">
        <v>3</v>
      </c>
    </row>
    <row r="637" spans="1:2" x14ac:dyDescent="0.35">
      <c r="A637">
        <v>3</v>
      </c>
    </row>
    <row r="638" spans="1:2" x14ac:dyDescent="0.35">
      <c r="A638">
        <v>5</v>
      </c>
    </row>
    <row r="639" spans="1:2" x14ac:dyDescent="0.35">
      <c r="A639">
        <v>6</v>
      </c>
    </row>
    <row r="640" spans="1:2" x14ac:dyDescent="0.35">
      <c r="A640">
        <v>5</v>
      </c>
    </row>
    <row r="641" spans="1:1" x14ac:dyDescent="0.35">
      <c r="A641">
        <v>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4E06C-7F8B-4E27-A173-AA91CB052C9A}">
  <dimension ref="A1:C44"/>
  <sheetViews>
    <sheetView tabSelected="1" zoomScale="106" workbookViewId="0">
      <selection activeCell="A8" sqref="A8:A10"/>
    </sheetView>
  </sheetViews>
  <sheetFormatPr defaultRowHeight="19.2" x14ac:dyDescent="0.35"/>
  <cols>
    <col min="1" max="1" width="17.42578125" customWidth="1"/>
  </cols>
  <sheetData>
    <row r="1" spans="1:2" x14ac:dyDescent="0.35">
      <c r="A1" s="20" t="s">
        <v>4288</v>
      </c>
    </row>
    <row r="3" spans="1:2" x14ac:dyDescent="0.35">
      <c r="A3" t="s">
        <v>4292</v>
      </c>
    </row>
    <row r="4" spans="1:2" x14ac:dyDescent="0.35">
      <c r="A4" t="s">
        <v>4293</v>
      </c>
    </row>
    <row r="5" spans="1:2" x14ac:dyDescent="0.35">
      <c r="A5" t="s">
        <v>4294</v>
      </c>
    </row>
    <row r="7" spans="1:2" x14ac:dyDescent="0.35">
      <c r="A7" s="20" t="s">
        <v>4295</v>
      </c>
    </row>
    <row r="8" spans="1:2" x14ac:dyDescent="0.35">
      <c r="A8" t="s">
        <v>4296</v>
      </c>
      <c r="B8" t="s">
        <v>4297</v>
      </c>
    </row>
    <row r="9" spans="1:2" x14ac:dyDescent="0.35">
      <c r="A9" t="s">
        <v>4298</v>
      </c>
      <c r="B9" t="s">
        <v>4299</v>
      </c>
    </row>
    <row r="10" spans="1:2" x14ac:dyDescent="0.35">
      <c r="A10" t="s">
        <v>4300</v>
      </c>
      <c r="B10" t="s">
        <v>4301</v>
      </c>
    </row>
    <row r="11" spans="1:2" x14ac:dyDescent="0.35">
      <c r="A11" t="s">
        <v>4302</v>
      </c>
    </row>
    <row r="12" spans="1:2" x14ac:dyDescent="0.35">
      <c r="A12" t="s">
        <v>4303</v>
      </c>
    </row>
    <row r="16" spans="1:2" x14ac:dyDescent="0.35">
      <c r="A16" s="20" t="s">
        <v>4289</v>
      </c>
    </row>
    <row r="17" spans="1:3" x14ac:dyDescent="0.35">
      <c r="A17" t="s">
        <v>4304</v>
      </c>
    </row>
    <row r="18" spans="1:3" x14ac:dyDescent="0.35">
      <c r="A18" t="s">
        <v>4305</v>
      </c>
    </row>
    <row r="19" spans="1:3" x14ac:dyDescent="0.35">
      <c r="A19" t="s">
        <v>4306</v>
      </c>
    </row>
    <row r="20" spans="1:3" x14ac:dyDescent="0.35">
      <c r="A20" t="s">
        <v>4307</v>
      </c>
    </row>
    <row r="26" spans="1:3" x14ac:dyDescent="0.35">
      <c r="A26" s="20" t="s">
        <v>4308</v>
      </c>
    </row>
    <row r="27" spans="1:3" x14ac:dyDescent="0.35">
      <c r="A27" t="s">
        <v>4309</v>
      </c>
    </row>
    <row r="28" spans="1:3" x14ac:dyDescent="0.35">
      <c r="A28" t="s">
        <v>4312</v>
      </c>
      <c r="B28" t="s">
        <v>4313</v>
      </c>
    </row>
    <row r="29" spans="1:3" x14ac:dyDescent="0.35">
      <c r="A29" t="s">
        <v>4143</v>
      </c>
      <c r="B29" t="s">
        <v>4310</v>
      </c>
      <c r="C29" t="s">
        <v>4311</v>
      </c>
    </row>
    <row r="30" spans="1:3" x14ac:dyDescent="0.35">
      <c r="B30">
        <v>20000</v>
      </c>
      <c r="C30">
        <v>18000</v>
      </c>
    </row>
    <row r="33" spans="1:1" x14ac:dyDescent="0.35">
      <c r="A33" t="s">
        <v>4290</v>
      </c>
    </row>
    <row r="41" spans="1:1" x14ac:dyDescent="0.35">
      <c r="A41" s="20" t="s">
        <v>4291</v>
      </c>
    </row>
    <row r="42" spans="1:1" x14ac:dyDescent="0.35">
      <c r="A42" t="s">
        <v>4316</v>
      </c>
    </row>
    <row r="43" spans="1:1" x14ac:dyDescent="0.35">
      <c r="A43" t="s">
        <v>4314</v>
      </c>
    </row>
    <row r="44" spans="1:1" x14ac:dyDescent="0.35">
      <c r="A44" t="s">
        <v>4315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Data</vt:lpstr>
      <vt:lpstr>Pivot tables</vt:lpstr>
      <vt:lpstr>Pivot Charts</vt:lpstr>
      <vt:lpstr>Dasboard and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AYUB MOHAMMED</dc:creator>
  <cp:lastModifiedBy>Chetana Vasave</cp:lastModifiedBy>
  <dcterms:created xsi:type="dcterms:W3CDTF">2024-05-31T06:09:28Z</dcterms:created>
  <dcterms:modified xsi:type="dcterms:W3CDTF">2026-09-01T09:28:37Z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2024-05-31T06:10:29Z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180e4901-edf9-47a0-9756-059be2fb1cc1</vt:lpwstr>
  </property>
  <property fmtid="{D5CDD505-2E9C-101B-9397-08002B2CF9AE}" pid="7" name="MSIP_Label_defa4170-0d19-0005-0004-bc88714345d2_ActionId">
    <vt:lpwstr>10f8f782-e27d-4e7f-825e-1b28c72f5e2a</vt:lpwstr>
  </property>
  <property fmtid="{D5CDD505-2E9C-101B-9397-08002B2CF9AE}" pid="8" name="MSIP_Label_defa4170-0d19-0005-0004-bc88714345d2_ContentBits">
    <vt:lpwstr>0</vt:lpwstr>
  </property>
</Properties>
</file>