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codeName="ThisWorkbook"/>
  <mc:AlternateContent xmlns:mc="http://schemas.openxmlformats.org/markup-compatibility/2006">
    <mc:Choice Requires="x15">
      <x15ac:absPath xmlns:x15ac="http://schemas.microsoft.com/office/spreadsheetml/2010/11/ac" url="C:\Users\cheta\Downloads\"/>
    </mc:Choice>
  </mc:AlternateContent>
  <xr:revisionPtr revIDLastSave="0" documentId="13_ncr:1_{35AE83BD-1969-4085-8066-591093D98449}" xr6:coauthVersionLast="47" xr6:coauthVersionMax="47" xr10:uidLastSave="{00000000-0000-0000-0000-000000000000}"/>
  <bookViews>
    <workbookView xWindow="-96" yWindow="0" windowWidth="11712" windowHeight="12336" xr2:uid="{00000000-000D-0000-FFFF-FFFF00000000}"/>
  </bookViews>
  <sheets>
    <sheet name="Project schedule" sheetId="11" r:id="rId1"/>
    <sheet name="About" sheetId="12" r:id="rId2"/>
  </sheets>
  <definedNames>
    <definedName name="Display_Week">'Project schedule'!$Q$2</definedName>
    <definedName name="_xlnm.Print_Titles" localSheetId="0">'Project schedule'!$4:$5</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11" l="1"/>
  <c r="F12" i="11"/>
  <c r="F11" i="11"/>
  <c r="E12" i="11"/>
  <c r="E11" i="11"/>
  <c r="Q1" i="11"/>
  <c r="E8" i="11" s="1"/>
  <c r="F8" i="11" s="1"/>
  <c r="H6" i="11"/>
  <c r="E9" i="11" l="1"/>
  <c r="F9" i="11" s="1"/>
  <c r="I4" i="11" l="1"/>
  <c r="H30" i="11"/>
  <c r="H29" i="11"/>
  <c r="H23" i="11"/>
  <c r="H16" i="11"/>
  <c r="H10" i="11"/>
  <c r="H7" i="11"/>
  <c r="H8" i="11" l="1"/>
  <c r="I5" i="11"/>
  <c r="H11" i="11" l="1"/>
  <c r="H9" i="11"/>
  <c r="J4" i="11"/>
  <c r="K4" i="11" s="1"/>
  <c r="L4" i="11" s="1"/>
  <c r="M4" i="11" s="1"/>
  <c r="N4" i="11" s="1"/>
  <c r="O4" i="11" s="1"/>
  <c r="P4" i="11" s="1"/>
  <c r="H12" i="11" l="1"/>
  <c r="Q4" i="11"/>
  <c r="R4" i="11" s="1"/>
  <c r="S4" i="11" s="1"/>
  <c r="T4" i="11" s="1"/>
  <c r="U4" i="11" s="1"/>
  <c r="V4" i="11" s="1"/>
  <c r="W4" i="11" s="1"/>
  <c r="J5" i="11"/>
  <c r="F13" i="11" l="1"/>
  <c r="E14" i="11" s="1"/>
  <c r="H13" i="11"/>
  <c r="X4" i="11"/>
  <c r="Y4" i="11" s="1"/>
  <c r="Z4" i="11" s="1"/>
  <c r="AA4" i="11" s="1"/>
  <c r="AB4" i="11" s="1"/>
  <c r="AC4" i="11" s="1"/>
  <c r="AD4" i="11" s="1"/>
  <c r="K5" i="11"/>
  <c r="F14" i="11" l="1"/>
  <c r="H14" i="11" s="1"/>
  <c r="AE4" i="11"/>
  <c r="AF4" i="11" s="1"/>
  <c r="AG4" i="11" s="1"/>
  <c r="AH4" i="11" s="1"/>
  <c r="AI4" i="11" s="1"/>
  <c r="AJ4" i="11" s="1"/>
  <c r="L5" i="11"/>
  <c r="E15" i="11" l="1"/>
  <c r="E17" i="11" s="1"/>
  <c r="F17" i="11" s="1"/>
  <c r="F15" i="11"/>
  <c r="AK4" i="11"/>
  <c r="AL4" i="11" s="1"/>
  <c r="AM4" i="11" s="1"/>
  <c r="AN4" i="11" s="1"/>
  <c r="AO4" i="11" s="1"/>
  <c r="AP4" i="11" s="1"/>
  <c r="AQ4" i="11" s="1"/>
  <c r="M5" i="11"/>
  <c r="E18" i="11" l="1"/>
  <c r="H17" i="11"/>
  <c r="AR4" i="11"/>
  <c r="N5" i="11"/>
  <c r="F18" i="11" l="1"/>
  <c r="E19" i="11"/>
  <c r="H18" i="11"/>
  <c r="O5" i="11"/>
  <c r="F19" i="11" l="1"/>
  <c r="E20" i="11" s="1"/>
  <c r="F20" i="11" s="1"/>
  <c r="E21" i="11"/>
  <c r="F21" i="11" s="1"/>
  <c r="P5" i="11"/>
  <c r="Q5" i="11"/>
  <c r="H19" i="11" l="1"/>
  <c r="E22" i="11"/>
  <c r="H21" i="11"/>
  <c r="H20" i="11"/>
  <c r="R5" i="11"/>
  <c r="E24" i="11" l="1"/>
  <c r="F22" i="11"/>
  <c r="S5" i="11"/>
  <c r="F24" i="11" l="1"/>
  <c r="E25" i="11" s="1"/>
  <c r="E28" i="11"/>
  <c r="E27" i="11"/>
  <c r="H24" i="11"/>
  <c r="T5" i="11"/>
  <c r="F27" i="11" l="1"/>
  <c r="H27" i="11" s="1"/>
  <c r="F28" i="11"/>
  <c r="H28" i="11" s="1"/>
  <c r="F25" i="11"/>
  <c r="E26" i="11" s="1"/>
  <c r="U5" i="11"/>
  <c r="F26" i="11" l="1"/>
  <c r="H26" i="11"/>
  <c r="H25" i="11"/>
  <c r="V5" i="11"/>
  <c r="W5" i="11" l="1"/>
  <c r="X5" i="11" l="1"/>
  <c r="Y5" i="11" l="1"/>
  <c r="Z5" i="11" l="1"/>
  <c r="AA5" i="11" l="1"/>
  <c r="AB5" i="11" l="1"/>
  <c r="AC5" i="11" l="1"/>
  <c r="AD5" i="11" l="1"/>
  <c r="AE5" i="11" l="1"/>
  <c r="AF5" i="11" l="1"/>
  <c r="AG5" i="11" l="1"/>
  <c r="AH5" i="11" l="1"/>
  <c r="AI5" i="11" l="1"/>
  <c r="AJ5" i="11" l="1"/>
  <c r="AK5" i="11" l="1"/>
  <c r="AL5" i="11" l="1"/>
  <c r="AM5" i="11" l="1"/>
  <c r="AN5" i="11" l="1"/>
  <c r="AO5" i="11" l="1"/>
  <c r="AP5" i="11" l="1"/>
  <c r="AQ5" i="11" l="1"/>
  <c r="AR5" i="11" l="1"/>
</calcChain>
</file>

<file path=xl/sharedStrings.xml><?xml version="1.0" encoding="utf-8"?>
<sst xmlns="http://schemas.openxmlformats.org/spreadsheetml/2006/main" count="64" uniqueCount="53">
  <si>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</si>
  <si>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</si>
  <si>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</si>
  <si>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</si>
  <si>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</si>
  <si>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</si>
  <si>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</si>
  <si>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</si>
  <si>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</si>
  <si>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</si>
  <si>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</si>
  <si>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</si>
  <si>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</si>
  <si>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</si>
  <si>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</si>
  <si>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</si>
  <si>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</si>
  <si>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</si>
  <si>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</si>
  <si>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</si>
  <si>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Initiation</t>
  </si>
  <si>
    <t>Define goals</t>
  </si>
  <si>
    <t>Planning and design</t>
  </si>
  <si>
    <t>Execution</t>
  </si>
  <si>
    <t>Project start:</t>
  </si>
  <si>
    <t>Display week:</t>
  </si>
  <si>
    <t>ASSIGNED TO</t>
  </si>
  <si>
    <t>Evaluation</t>
  </si>
  <si>
    <t>Laundry System</t>
  </si>
  <si>
    <t>Project Charter and Architecture</t>
  </si>
  <si>
    <t>All Members</t>
  </si>
  <si>
    <t>Chetan Talele</t>
  </si>
  <si>
    <t>Chetan Sapkal</t>
  </si>
  <si>
    <t>Wireframe Creation</t>
  </si>
  <si>
    <t>Payment Gateway Research</t>
  </si>
  <si>
    <t>ERD Design</t>
  </si>
  <si>
    <t>System Architecture Plan</t>
  </si>
  <si>
    <t>RACI Chart Preparation</t>
  </si>
  <si>
    <t>Update Frontend Components</t>
  </si>
  <si>
    <t>Backend Prep for Payments</t>
  </si>
  <si>
    <t>Integrate Payment Gateway</t>
  </si>
  <si>
    <t>Develop User Profile Page UI</t>
  </si>
  <si>
    <t>Backend for User Profiles</t>
  </si>
  <si>
    <t>Connect User UI to Backend</t>
  </si>
  <si>
    <t>Test Payment Flow</t>
  </si>
  <si>
    <t>Final UI Enhancements</t>
  </si>
  <si>
    <t>Full System Testing</t>
  </si>
  <si>
    <t>Bug Fixes &amp; Final Adjustments</t>
  </si>
  <si>
    <t>Deployment</t>
  </si>
  <si>
    <t>Chetan Sapkal &amp; Prathamesh Kapadne</t>
  </si>
  <si>
    <t>Yash Borkar</t>
  </si>
  <si>
    <t>Prathamesh Kapadne</t>
  </si>
  <si>
    <t>Chetan Talele &amp; Chetan Sapkal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</si>
</sst>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 #,##0.00_ ;_ * \-#,##0.00_ ;_ * &quot;-&quot;??_ ;_ @_ "/>
    <numFmt numFmtId="164" formatCode="_(* #,##0.00_);_(* \(#,##0.00\);_(* &quot;-&quot;??_);_(@_)"/>
    <numFmt numFmtId="165" formatCode="m/d/yy;@"/>
    <numFmt numFmtId="166" formatCode="ddd\,\ m/d/yyyy"/>
    <numFmt numFmtId="168" formatCode="d"/>
  </numFmts>
  <fonts count="33"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
      <sz val="10"/>
      <color theme="1" tint="4.9989318521683403E-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0">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4">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xf numFmtId="43" fontId="4" fillId="0" borderId="2" applyFont="0" applyFill="0" applyAlignment="0" applyProtection="0"/>
  </cellStyleXfs>
  <cellXfs count="128">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168" fontId="21" fillId="12" borderId="18" xfId="0" applyNumberFormat="1" applyFont="1" applyFill="1" applyBorder="1" applyAlignment="1">
      <alignment horizontal="center" vertical="center"/>
    </xf>
    <xf numFmtId="168" fontId="21" fillId="12" borderId="16" xfId="0" applyNumberFormat="1" applyFont="1" applyFill="1" applyBorder="1" applyAlignment="1">
      <alignment horizontal="center" vertical="center"/>
    </xf>
    <xf numFmtId="168" fontId="21" fillId="12" borderId="17" xfId="0" applyNumberFormat="1" applyFont="1" applyFill="1" applyBorder="1" applyAlignment="1">
      <alignment horizontal="center" vertical="center"/>
    </xf>
    <xf numFmtId="0" fontId="22" fillId="2" borderId="15" xfId="0" applyFont="1" applyFill="1" applyBorder="1" applyAlignment="1">
      <alignment horizontal="center" vertical="center" shrinkToFit="1"/>
    </xf>
    <xf numFmtId="0" fontId="22" fillId="2" borderId="13"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3" fillId="0" borderId="0" xfId="3" applyAlignment="1">
      <alignment wrapText="1"/>
    </xf>
    <xf numFmtId="0" fontId="20" fillId="11" borderId="14" xfId="0" applyFont="1" applyFill="1" applyBorder="1" applyAlignment="1">
      <alignment horizontal="left" vertical="center" indent="1"/>
    </xf>
    <xf numFmtId="0" fontId="4" fillId="2" borderId="19" xfId="0" applyFont="1" applyFill="1" applyBorder="1" applyAlignment="1">
      <alignment horizontal="left" indent="1"/>
    </xf>
    <xf numFmtId="0" fontId="20" fillId="11" borderId="14" xfId="0" applyFont="1" applyFill="1" applyBorder="1" applyAlignment="1">
      <alignment vertical="center"/>
    </xf>
    <xf numFmtId="0" fontId="4" fillId="2" borderId="19" xfId="0" applyFont="1" applyFill="1" applyBorder="1"/>
    <xf numFmtId="0" fontId="20" fillId="11" borderId="14"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0" fontId="19" fillId="4" borderId="0" xfId="11" applyFont="1" applyFill="1" applyBorder="1" applyAlignment="1">
      <alignment vertical="center"/>
    </xf>
    <xf numFmtId="9" fontId="1" fillId="5" borderId="0" xfId="2" applyFont="1" applyFill="1" applyBorder="1" applyAlignment="1">
      <alignment horizontal="center" vertical="center"/>
    </xf>
    <xf numFmtId="165" fontId="19" fillId="4" borderId="0" xfId="10" applyFont="1" applyFill="1" applyBorder="1">
      <alignment horizontal="center" vertical="center"/>
    </xf>
    <xf numFmtId="0" fontId="19" fillId="5" borderId="0" xfId="11" applyFont="1" applyFill="1" applyBorder="1" applyAlignment="1">
      <alignment vertical="center"/>
    </xf>
    <xf numFmtId="0" fontId="19" fillId="4" borderId="0" xfId="12" applyFont="1" applyFill="1" applyBorder="1">
      <alignment horizontal="left" vertical="center" indent="2"/>
    </xf>
    <xf numFmtId="165" fontId="19" fillId="5" borderId="0" xfId="10" applyFont="1" applyFill="1" applyBorder="1">
      <alignment horizontal="center" vertical="center"/>
    </xf>
    <xf numFmtId="0" fontId="4" fillId="0" borderId="11" xfId="0" applyFont="1" applyBorder="1" applyAlignment="1">
      <alignment horizontal="right" vertical="center"/>
    </xf>
    <xf numFmtId="0" fontId="19" fillId="3" borderId="6" xfId="12" applyFont="1" applyFill="1" applyBorder="1">
      <alignment horizontal="left" vertical="center" indent="2"/>
    </xf>
    <xf numFmtId="0" fontId="19" fillId="3" borderId="7" xfId="12" applyFont="1" applyFill="1" applyBorder="1">
      <alignment horizontal="left" vertical="center" indent="2"/>
    </xf>
    <xf numFmtId="9" fontId="1" fillId="4" borderId="0" xfId="2" applyFont="1" applyFill="1" applyBorder="1" applyAlignment="1">
      <alignment horizontal="center" vertical="center"/>
    </xf>
    <xf numFmtId="0" fontId="3" fillId="0" borderId="1" xfId="0" applyFont="1" applyBorder="1" applyAlignment="1">
      <alignment horizontal="center" vertical="center"/>
    </xf>
    <xf numFmtId="0" fontId="13" fillId="0" borderId="0" xfId="3"/>
    <xf numFmtId="0" fontId="3" fillId="0" borderId="0" xfId="0" applyFont="1" applyAlignment="1">
      <alignment horizontal="center" vertical="center"/>
    </xf>
    <xf numFmtId="0" fontId="4" fillId="0" borderId="0" xfId="0" applyFont="1" applyAlignment="1">
      <alignment vertical="center"/>
    </xf>
    <xf numFmtId="0" fontId="19" fillId="4" borderId="5" xfId="12" applyFont="1" applyFill="1" applyBorder="1">
      <alignment horizontal="left" vertical="center" indent="2"/>
    </xf>
    <xf numFmtId="0" fontId="4" fillId="0" borderId="11" xfId="0" applyFont="1" applyBorder="1" applyAlignment="1">
      <alignment vertical="center"/>
    </xf>
    <xf numFmtId="0" fontId="23" fillId="9" borderId="0" xfId="0" applyFont="1" applyFill="1" applyAlignment="1">
      <alignment horizontal="left" vertical="center" indent="1"/>
    </xf>
    <xf numFmtId="0" fontId="4" fillId="0" borderId="10" xfId="0" applyFont="1" applyBorder="1" applyAlignment="1">
      <alignment vertical="center"/>
    </xf>
    <xf numFmtId="0" fontId="32" fillId="5" borderId="0" xfId="0" applyFont="1" applyFill="1" applyAlignment="1">
      <alignment vertical="center"/>
    </xf>
    <xf numFmtId="0" fontId="19" fillId="10" borderId="0" xfId="0" applyFont="1" applyFill="1" applyAlignment="1">
      <alignment vertical="center"/>
    </xf>
  </cellXfs>
  <cellStyles count="14">
    <cellStyle name="Comma" xfId="4" builtinId="3" customBuiltin="1"/>
    <cellStyle name="Comma 2" xfId="13" xr:uid="{335F0399-0949-4AC6-B125-D7B4A941CB39}"/>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45">
    <dxf>
      <border>
        <left style="thin">
          <color theme="5"/>
        </left>
        <right style="thin">
          <color theme="5"/>
        </right>
        <vertical/>
        <horizontal/>
      </border>
    </dxf>
    <dxf>
      <border>
        <left style="thin">
          <color theme="5"/>
        </left>
        <right style="thin">
          <color theme="5"/>
        </right>
        <vertical/>
        <horizontal/>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44"/>
      <tableStyleElement type="headerRow" dxfId="43"/>
      <tableStyleElement type="totalRow" dxfId="42"/>
      <tableStyleElement type="firstColumn" dxfId="41"/>
      <tableStyleElement type="lastColumn" dxfId="40"/>
      <tableStyleElement type="firstRowStripe" dxfId="39"/>
      <tableStyleElement type="secondRowStripe" dxfId="38"/>
      <tableStyleElement type="firstColumnStripe" dxfId="37"/>
      <tableStyleElement type="secondColumnStripe" dxfId="3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3"/>
  <sheetViews>
    <sheetView showGridLines="0" tabSelected="1" showRuler="0" topLeftCell="A10" zoomScale="85" zoomScaleNormal="100" zoomScalePageLayoutView="70" workbookViewId="0">
      <selection activeCell="E14" sqref="E14"/>
    </sheetView>
  </sheetViews>
  <sheetFormatPr defaultColWidth="8.69921875" defaultRowHeight="30" customHeight="1" x14ac:dyDescent="0.25"/>
  <cols>
    <col min="1" max="1" width="2.69921875" style="13" customWidth="1"/>
    <col min="2" max="2" width="30.5" customWidth="1"/>
    <col min="3" max="3" width="20.296875" customWidth="1"/>
    <col min="4" max="4" width="10.69921875" customWidth="1"/>
    <col min="5" max="5" width="10.69921875" style="2" customWidth="1"/>
    <col min="6" max="6" width="10.69921875" customWidth="1"/>
    <col min="7" max="7" width="2.69921875" customWidth="1"/>
    <col min="8" max="8" width="6" hidden="1" customWidth="1"/>
    <col min="9" max="65" width="2.69921875" customWidth="1"/>
  </cols>
  <sheetData>
    <row r="1" spans="1:64" ht="90" customHeight="1" x14ac:dyDescent="1.45">
      <c r="A1" s="14"/>
      <c r="B1" s="89" t="s">
        <v>28</v>
      </c>
      <c r="C1" s="18"/>
      <c r="D1" s="19"/>
      <c r="E1" s="20"/>
      <c r="F1" s="21"/>
      <c r="H1" s="1"/>
      <c r="I1" s="106" t="s">
        <v>24</v>
      </c>
      <c r="J1" s="107"/>
      <c r="K1" s="107"/>
      <c r="L1" s="107"/>
      <c r="M1" s="107"/>
      <c r="N1" s="107"/>
      <c r="O1" s="107"/>
      <c r="P1" s="24"/>
      <c r="Q1" s="105">
        <f>DATE(2025,5,15)</f>
        <v>45792</v>
      </c>
      <c r="R1" s="104"/>
      <c r="S1" s="104"/>
      <c r="T1" s="104"/>
      <c r="U1" s="104"/>
      <c r="V1" s="104"/>
      <c r="W1" s="104"/>
      <c r="X1" s="104"/>
      <c r="Y1" s="104"/>
      <c r="Z1" s="104"/>
    </row>
    <row r="2" spans="1:64" ht="30" customHeight="1" x14ac:dyDescent="0.6">
      <c r="B2" s="87"/>
      <c r="C2" s="88"/>
      <c r="D2" s="22"/>
      <c r="E2" s="23"/>
      <c r="F2" s="22"/>
      <c r="I2" s="106" t="s">
        <v>25</v>
      </c>
      <c r="J2" s="107"/>
      <c r="K2" s="107"/>
      <c r="L2" s="107"/>
      <c r="M2" s="107"/>
      <c r="N2" s="107"/>
      <c r="O2" s="107"/>
      <c r="P2" s="24"/>
      <c r="Q2" s="103">
        <v>1</v>
      </c>
      <c r="R2" s="104"/>
      <c r="S2" s="104"/>
      <c r="T2" s="104"/>
      <c r="U2" s="104"/>
      <c r="V2" s="104"/>
      <c r="W2" s="104"/>
      <c r="X2" s="104"/>
      <c r="Y2" s="104"/>
      <c r="Z2" s="104"/>
    </row>
    <row r="3" spans="1:64" s="26" customFormat="1" ht="30" customHeight="1" x14ac:dyDescent="0.25">
      <c r="A3" s="13"/>
      <c r="B3" s="25"/>
      <c r="D3" s="27"/>
      <c r="E3" s="28"/>
    </row>
    <row r="4" spans="1:64" s="26" customFormat="1" ht="15" customHeight="1" x14ac:dyDescent="0.25">
      <c r="A4" s="97"/>
      <c r="B4" s="98" t="s">
        <v>5</v>
      </c>
      <c r="C4" s="100" t="s">
        <v>26</v>
      </c>
      <c r="D4" s="102" t="s">
        <v>1</v>
      </c>
      <c r="E4" s="102" t="s">
        <v>3</v>
      </c>
      <c r="F4" s="102" t="s">
        <v>4</v>
      </c>
      <c r="I4" s="29">
        <f>Project_Start-WEEKDAY(Project_Start,1)+2+7*(Display_Week-1)</f>
        <v>45789</v>
      </c>
      <c r="J4" s="29">
        <f>I4+1</f>
        <v>45790</v>
      </c>
      <c r="K4" s="29">
        <f t="shared" ref="K4:AQ4" si="0">J4+1</f>
        <v>45791</v>
      </c>
      <c r="L4" s="29">
        <f t="shared" si="0"/>
        <v>45792</v>
      </c>
      <c r="M4" s="29">
        <f t="shared" si="0"/>
        <v>45793</v>
      </c>
      <c r="N4" s="29">
        <f t="shared" si="0"/>
        <v>45794</v>
      </c>
      <c r="O4" s="30">
        <f t="shared" si="0"/>
        <v>45795</v>
      </c>
      <c r="P4" s="31">
        <f>O4+1</f>
        <v>45796</v>
      </c>
      <c r="Q4" s="29">
        <f>P4+1</f>
        <v>45797</v>
      </c>
      <c r="R4" s="29">
        <f t="shared" si="0"/>
        <v>45798</v>
      </c>
      <c r="S4" s="29">
        <f t="shared" si="0"/>
        <v>45799</v>
      </c>
      <c r="T4" s="29">
        <f t="shared" si="0"/>
        <v>45800</v>
      </c>
      <c r="U4" s="29">
        <f t="shared" si="0"/>
        <v>45801</v>
      </c>
      <c r="V4" s="30">
        <f t="shared" si="0"/>
        <v>45802</v>
      </c>
      <c r="W4" s="31">
        <f>V4+1</f>
        <v>45803</v>
      </c>
      <c r="X4" s="29">
        <f>W4+1</f>
        <v>45804</v>
      </c>
      <c r="Y4" s="29">
        <f t="shared" si="0"/>
        <v>45805</v>
      </c>
      <c r="Z4" s="29">
        <f t="shared" si="0"/>
        <v>45806</v>
      </c>
      <c r="AA4" s="29">
        <f t="shared" si="0"/>
        <v>45807</v>
      </c>
      <c r="AB4" s="29">
        <f t="shared" si="0"/>
        <v>45808</v>
      </c>
      <c r="AC4" s="30">
        <f t="shared" si="0"/>
        <v>45809</v>
      </c>
      <c r="AD4" s="31">
        <f>AC4+1</f>
        <v>45810</v>
      </c>
      <c r="AE4" s="29">
        <f>AD4+1</f>
        <v>45811</v>
      </c>
      <c r="AF4" s="29">
        <f t="shared" si="0"/>
        <v>45812</v>
      </c>
      <c r="AG4" s="29">
        <f t="shared" si="0"/>
        <v>45813</v>
      </c>
      <c r="AH4" s="29">
        <f t="shared" si="0"/>
        <v>45814</v>
      </c>
      <c r="AI4" s="29">
        <f t="shared" si="0"/>
        <v>45815</v>
      </c>
      <c r="AJ4" s="30">
        <f t="shared" si="0"/>
        <v>45816</v>
      </c>
      <c r="AK4" s="31">
        <f>AJ4+1</f>
        <v>45817</v>
      </c>
      <c r="AL4" s="29">
        <f>AK4+1</f>
        <v>45818</v>
      </c>
      <c r="AM4" s="29">
        <f t="shared" si="0"/>
        <v>45819</v>
      </c>
      <c r="AN4" s="29">
        <f t="shared" si="0"/>
        <v>45820</v>
      </c>
      <c r="AO4" s="29">
        <f t="shared" si="0"/>
        <v>45821</v>
      </c>
      <c r="AP4" s="29">
        <f t="shared" si="0"/>
        <v>45822</v>
      </c>
      <c r="AQ4" s="30">
        <f t="shared" si="0"/>
        <v>45823</v>
      </c>
      <c r="AR4" s="31">
        <f>AQ4+1</f>
        <v>45824</v>
      </c>
    </row>
    <row r="5" spans="1:64" s="26" customFormat="1" ht="15" customHeight="1" thickBot="1" x14ac:dyDescent="0.3">
      <c r="A5" s="97"/>
      <c r="B5" s="99"/>
      <c r="C5" s="101"/>
      <c r="D5" s="101"/>
      <c r="E5" s="101"/>
      <c r="F5" s="101"/>
      <c r="I5" s="32" t="str">
        <f t="shared" ref="I5:AN5" si="1">LEFT(TEXT(I4,"ddd"),1)</f>
        <v>M</v>
      </c>
      <c r="J5" s="33" t="str">
        <f t="shared" si="1"/>
        <v>T</v>
      </c>
      <c r="K5" s="33" t="str">
        <f t="shared" si="1"/>
        <v>W</v>
      </c>
      <c r="L5" s="33" t="str">
        <f t="shared" si="1"/>
        <v>T</v>
      </c>
      <c r="M5" s="33" t="str">
        <f t="shared" si="1"/>
        <v>F</v>
      </c>
      <c r="N5" s="33" t="str">
        <f t="shared" si="1"/>
        <v>S</v>
      </c>
      <c r="O5" s="33" t="str">
        <f t="shared" si="1"/>
        <v>S</v>
      </c>
      <c r="P5" s="33" t="str">
        <f t="shared" si="1"/>
        <v>M</v>
      </c>
      <c r="Q5" s="33" t="str">
        <f t="shared" si="1"/>
        <v>T</v>
      </c>
      <c r="R5" s="33" t="str">
        <f t="shared" si="1"/>
        <v>W</v>
      </c>
      <c r="S5" s="33" t="str">
        <f t="shared" si="1"/>
        <v>T</v>
      </c>
      <c r="T5" s="33" t="str">
        <f t="shared" si="1"/>
        <v>F</v>
      </c>
      <c r="U5" s="33" t="str">
        <f t="shared" si="1"/>
        <v>S</v>
      </c>
      <c r="V5" s="33" t="str">
        <f t="shared" si="1"/>
        <v>S</v>
      </c>
      <c r="W5" s="33" t="str">
        <f t="shared" si="1"/>
        <v>M</v>
      </c>
      <c r="X5" s="33" t="str">
        <f t="shared" si="1"/>
        <v>T</v>
      </c>
      <c r="Y5" s="33" t="str">
        <f t="shared" si="1"/>
        <v>W</v>
      </c>
      <c r="Z5" s="33" t="str">
        <f t="shared" si="1"/>
        <v>T</v>
      </c>
      <c r="AA5" s="33" t="str">
        <f t="shared" si="1"/>
        <v>F</v>
      </c>
      <c r="AB5" s="33" t="str">
        <f t="shared" si="1"/>
        <v>S</v>
      </c>
      <c r="AC5" s="33" t="str">
        <f t="shared" si="1"/>
        <v>S</v>
      </c>
      <c r="AD5" s="33" t="str">
        <f t="shared" si="1"/>
        <v>M</v>
      </c>
      <c r="AE5" s="33" t="str">
        <f t="shared" si="1"/>
        <v>T</v>
      </c>
      <c r="AF5" s="33" t="str">
        <f t="shared" si="1"/>
        <v>W</v>
      </c>
      <c r="AG5" s="33" t="str">
        <f t="shared" si="1"/>
        <v>T</v>
      </c>
      <c r="AH5" s="33" t="str">
        <f t="shared" si="1"/>
        <v>F</v>
      </c>
      <c r="AI5" s="33" t="str">
        <f t="shared" si="1"/>
        <v>S</v>
      </c>
      <c r="AJ5" s="33" t="str">
        <f t="shared" si="1"/>
        <v>S</v>
      </c>
      <c r="AK5" s="33" t="str">
        <f t="shared" si="1"/>
        <v>M</v>
      </c>
      <c r="AL5" s="33" t="str">
        <f t="shared" si="1"/>
        <v>T</v>
      </c>
      <c r="AM5" s="33" t="str">
        <f t="shared" si="1"/>
        <v>W</v>
      </c>
      <c r="AN5" s="33" t="str">
        <f t="shared" si="1"/>
        <v>T</v>
      </c>
      <c r="AO5" s="33" t="str">
        <f t="shared" ref="AO5:AR5" si="2">LEFT(TEXT(AO4,"ddd"),1)</f>
        <v>F</v>
      </c>
      <c r="AP5" s="33" t="str">
        <f t="shared" si="2"/>
        <v>S</v>
      </c>
      <c r="AQ5" s="33" t="str">
        <f t="shared" si="2"/>
        <v>S</v>
      </c>
      <c r="AR5" s="33" t="str">
        <f t="shared" si="2"/>
        <v>M</v>
      </c>
    </row>
    <row r="6" spans="1:64" s="26" customFormat="1" ht="30" hidden="1" customHeight="1" thickBot="1" x14ac:dyDescent="0.3">
      <c r="A6" s="13" t="s">
        <v>19</v>
      </c>
      <c r="B6" s="34"/>
      <c r="C6" s="35"/>
      <c r="D6" s="34"/>
      <c r="E6" s="34"/>
      <c r="F6" s="34"/>
      <c r="H6" s="26" t="str">
        <f>IF(OR(ISBLANK(task_start),ISBLANK(task_end)),"",task_end-task_start+1)</f>
        <v/>
      </c>
      <c r="I6" s="36"/>
      <c r="J6" s="36"/>
      <c r="K6" s="36"/>
      <c r="L6" s="36"/>
      <c r="M6" s="36"/>
      <c r="N6" s="36"/>
      <c r="O6" s="36"/>
      <c r="P6" s="36"/>
      <c r="Q6" s="36"/>
      <c r="R6" s="36"/>
      <c r="S6" s="36"/>
      <c r="T6" s="36"/>
      <c r="U6" s="36"/>
      <c r="V6" s="36"/>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row>
    <row r="7" spans="1:64" s="43" customFormat="1" ht="30" customHeight="1" thickBot="1" x14ac:dyDescent="0.3">
      <c r="A7" s="14"/>
      <c r="B7" s="37" t="s">
        <v>20</v>
      </c>
      <c r="C7" s="38"/>
      <c r="D7" s="39"/>
      <c r="E7" s="40"/>
      <c r="F7" s="41"/>
      <c r="G7" s="17"/>
      <c r="H7" s="5" t="str">
        <f t="shared" ref="H7:H30" si="3">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43" customFormat="1" ht="30" customHeight="1" thickBot="1" x14ac:dyDescent="0.3">
      <c r="A8" s="14"/>
      <c r="B8" s="115" t="s">
        <v>21</v>
      </c>
      <c r="C8" s="44" t="s">
        <v>30</v>
      </c>
      <c r="D8" s="45">
        <v>1</v>
      </c>
      <c r="E8" s="46">
        <f>Project_Start</f>
        <v>45792</v>
      </c>
      <c r="F8" s="46">
        <f>E8+1</f>
        <v>45793</v>
      </c>
      <c r="G8" s="17"/>
      <c r="H8" s="5">
        <f t="shared" si="3"/>
        <v>2</v>
      </c>
      <c r="I8" s="47"/>
      <c r="J8" s="47"/>
      <c r="K8" s="47"/>
      <c r="L8" s="47"/>
      <c r="M8" s="47"/>
      <c r="N8" s="47"/>
      <c r="O8" s="47"/>
      <c r="P8" s="47"/>
      <c r="Q8" s="47"/>
      <c r="R8" s="47"/>
      <c r="S8" s="47"/>
      <c r="T8" s="47"/>
      <c r="U8" s="47"/>
      <c r="V8" s="47"/>
      <c r="W8" s="47"/>
      <c r="X8" s="47"/>
      <c r="Y8" s="47"/>
      <c r="Z8" s="47"/>
      <c r="AA8" s="47"/>
      <c r="AB8" s="47"/>
      <c r="AC8" s="47"/>
      <c r="AD8" s="47"/>
      <c r="AE8" s="47"/>
      <c r="AF8" s="47"/>
      <c r="AG8" s="47"/>
      <c r="AH8" s="47"/>
      <c r="AI8" s="47"/>
      <c r="AJ8" s="47"/>
      <c r="AK8" s="47"/>
      <c r="AL8" s="47"/>
      <c r="AM8" s="47"/>
      <c r="AN8" s="47"/>
      <c r="AO8" s="47"/>
      <c r="AP8" s="47"/>
      <c r="AQ8" s="47"/>
      <c r="AR8" s="47"/>
      <c r="AS8" s="47"/>
      <c r="AT8" s="47"/>
      <c r="AU8" s="47"/>
      <c r="AV8" s="47"/>
      <c r="AW8" s="47"/>
      <c r="AX8" s="47"/>
      <c r="AY8" s="47"/>
      <c r="AZ8" s="47"/>
      <c r="BA8" s="47"/>
      <c r="BB8" s="47"/>
      <c r="BC8" s="47"/>
      <c r="BD8" s="47"/>
      <c r="BE8" s="47"/>
      <c r="BF8" s="47"/>
      <c r="BG8" s="47"/>
      <c r="BH8" s="47"/>
      <c r="BI8" s="47"/>
      <c r="BJ8" s="47"/>
      <c r="BK8" s="47"/>
      <c r="BL8" s="47"/>
    </row>
    <row r="9" spans="1:64" s="43" customFormat="1" ht="30" customHeight="1" thickBot="1" x14ac:dyDescent="0.3">
      <c r="A9" s="13"/>
      <c r="B9" s="116" t="s">
        <v>29</v>
      </c>
      <c r="C9" s="48" t="s">
        <v>32</v>
      </c>
      <c r="D9" s="49">
        <v>1</v>
      </c>
      <c r="E9" s="50">
        <f>E8+1</f>
        <v>45793</v>
      </c>
      <c r="F9" s="50">
        <f>E9+1</f>
        <v>45794</v>
      </c>
      <c r="G9" s="17"/>
      <c r="H9" s="5">
        <f t="shared" si="3"/>
        <v>2</v>
      </c>
      <c r="I9" s="47"/>
      <c r="J9" s="47"/>
      <c r="K9" s="47"/>
      <c r="L9" s="47"/>
      <c r="M9" s="47"/>
      <c r="N9" s="47"/>
      <c r="O9" s="47"/>
      <c r="P9" s="47"/>
      <c r="Q9" s="47"/>
      <c r="R9" s="47"/>
      <c r="S9" s="47"/>
      <c r="T9" s="47"/>
      <c r="U9" s="47"/>
      <c r="V9" s="47"/>
      <c r="W9" s="47"/>
      <c r="X9" s="47"/>
      <c r="Y9" s="47"/>
      <c r="Z9" s="47"/>
      <c r="AA9" s="47"/>
      <c r="AB9" s="47"/>
      <c r="AC9" s="47"/>
      <c r="AD9" s="47"/>
      <c r="AE9" s="47"/>
      <c r="AF9" s="47"/>
      <c r="AG9" s="47"/>
      <c r="AH9" s="47"/>
      <c r="AI9" s="47"/>
      <c r="AJ9" s="47"/>
      <c r="AK9" s="47"/>
      <c r="AL9" s="47"/>
      <c r="AM9" s="47"/>
      <c r="AN9" s="47"/>
      <c r="AO9" s="47"/>
      <c r="AP9" s="47"/>
      <c r="AQ9" s="47"/>
      <c r="AR9" s="47"/>
      <c r="AS9" s="47"/>
      <c r="AT9" s="47"/>
      <c r="AU9" s="47"/>
      <c r="AV9" s="47"/>
      <c r="AW9" s="47"/>
      <c r="AX9" s="47"/>
      <c r="AY9" s="47"/>
      <c r="AZ9" s="47"/>
      <c r="BA9" s="47"/>
      <c r="BB9" s="47"/>
      <c r="BC9" s="47"/>
      <c r="BD9" s="47"/>
      <c r="BE9" s="47"/>
      <c r="BF9" s="47"/>
      <c r="BG9" s="47"/>
      <c r="BH9" s="47"/>
      <c r="BI9" s="47"/>
      <c r="BJ9" s="47"/>
      <c r="BK9" s="47"/>
      <c r="BL9" s="47"/>
    </row>
    <row r="10" spans="1:64" s="43" customFormat="1" ht="30" customHeight="1" thickBot="1" x14ac:dyDescent="0.3">
      <c r="A10" s="14"/>
      <c r="B10" s="52" t="s">
        <v>22</v>
      </c>
      <c r="C10" s="53"/>
      <c r="D10" s="54"/>
      <c r="E10" s="55"/>
      <c r="F10" s="56"/>
      <c r="G10" s="17"/>
      <c r="H10" s="5" t="str">
        <f t="shared" si="3"/>
        <v/>
      </c>
    </row>
    <row r="11" spans="1:64" s="43" customFormat="1" ht="30" customHeight="1" thickBot="1" x14ac:dyDescent="0.3">
      <c r="A11" s="14"/>
      <c r="B11" s="122" t="s">
        <v>33</v>
      </c>
      <c r="C11" s="57" t="s">
        <v>31</v>
      </c>
      <c r="D11" s="58">
        <v>1</v>
      </c>
      <c r="E11" s="59">
        <f>E9+4</f>
        <v>45797</v>
      </c>
      <c r="F11" s="59">
        <f>E11</f>
        <v>45797</v>
      </c>
      <c r="G11" s="17"/>
      <c r="H11" s="5">
        <f t="shared" si="3"/>
        <v>1</v>
      </c>
      <c r="I11" s="47"/>
      <c r="J11" s="47"/>
      <c r="K11" s="47"/>
      <c r="L11" s="47"/>
      <c r="M11" s="47"/>
      <c r="N11" s="47"/>
      <c r="O11" s="47"/>
      <c r="P11" s="47"/>
      <c r="Q11" s="47"/>
      <c r="R11" s="47"/>
      <c r="S11" s="47"/>
      <c r="T11" s="47"/>
      <c r="U11" s="47"/>
      <c r="V11" s="47"/>
      <c r="W11" s="47"/>
      <c r="X11" s="47"/>
      <c r="Y11" s="47"/>
      <c r="Z11" s="47"/>
      <c r="AA11" s="47"/>
      <c r="AB11" s="47"/>
      <c r="AC11" s="47"/>
      <c r="AD11" s="47"/>
      <c r="AE11" s="47"/>
      <c r="AF11" s="47"/>
      <c r="AG11" s="47"/>
      <c r="AH11" s="47"/>
      <c r="AI11" s="47"/>
      <c r="AJ11" s="47"/>
      <c r="AK11" s="47"/>
      <c r="AL11" s="47"/>
      <c r="AM11" s="47"/>
      <c r="AN11" s="47"/>
      <c r="AO11" s="47"/>
      <c r="AP11" s="47"/>
      <c r="AQ11" s="47"/>
      <c r="AR11" s="47"/>
      <c r="AS11" s="47"/>
      <c r="AT11" s="47"/>
      <c r="AU11" s="47"/>
      <c r="AV11" s="47"/>
      <c r="AW11" s="47"/>
      <c r="AX11" s="47"/>
      <c r="AY11" s="47"/>
      <c r="AZ11" s="47"/>
      <c r="BA11" s="47"/>
      <c r="BB11" s="47"/>
      <c r="BC11" s="47"/>
      <c r="BD11" s="47"/>
      <c r="BE11" s="47"/>
      <c r="BF11" s="47"/>
      <c r="BG11" s="47"/>
      <c r="BH11" s="47"/>
      <c r="BI11" s="47"/>
      <c r="BJ11" s="47"/>
      <c r="BK11" s="47"/>
      <c r="BL11" s="47"/>
    </row>
    <row r="12" spans="1:64" s="43" customFormat="1" ht="30" customHeight="1" thickBot="1" x14ac:dyDescent="0.3">
      <c r="A12" s="13"/>
      <c r="B12" s="122" t="s">
        <v>34</v>
      </c>
      <c r="C12" s="57" t="s">
        <v>49</v>
      </c>
      <c r="D12" s="58">
        <v>1</v>
      </c>
      <c r="E12" s="59">
        <f>E11</f>
        <v>45797</v>
      </c>
      <c r="F12" s="59">
        <f>E12+1</f>
        <v>45798</v>
      </c>
      <c r="G12" s="17"/>
      <c r="H12" s="5">
        <f t="shared" si="3"/>
        <v>2</v>
      </c>
      <c r="I12" s="47"/>
      <c r="J12" s="47"/>
      <c r="K12" s="47"/>
      <c r="L12" s="47"/>
      <c r="M12" s="47"/>
      <c r="N12" s="47"/>
      <c r="O12" s="47"/>
      <c r="P12" s="47"/>
      <c r="Q12" s="47"/>
      <c r="R12" s="47"/>
      <c r="S12" s="47"/>
      <c r="T12" s="47"/>
      <c r="U12" s="51"/>
      <c r="V12" s="51"/>
      <c r="W12" s="47"/>
      <c r="X12" s="47"/>
      <c r="Y12" s="47"/>
      <c r="Z12" s="47"/>
      <c r="AA12" s="47"/>
      <c r="AB12" s="47"/>
      <c r="AC12" s="47"/>
      <c r="AD12" s="47"/>
      <c r="AE12" s="47"/>
      <c r="AF12" s="47"/>
      <c r="AG12" s="47"/>
      <c r="AH12" s="47"/>
      <c r="AI12" s="47"/>
      <c r="AJ12" s="47"/>
      <c r="AK12" s="47"/>
      <c r="AL12" s="47"/>
      <c r="AM12" s="47"/>
      <c r="AN12" s="47"/>
      <c r="AO12" s="47"/>
      <c r="AP12" s="47"/>
      <c r="AQ12" s="47"/>
      <c r="AR12" s="47"/>
      <c r="AS12" s="47"/>
      <c r="AT12" s="47"/>
      <c r="AU12" s="47"/>
      <c r="AV12" s="47"/>
      <c r="AW12" s="47"/>
      <c r="AX12" s="47"/>
      <c r="AY12" s="47"/>
      <c r="AZ12" s="47"/>
      <c r="BA12" s="47"/>
      <c r="BB12" s="47"/>
      <c r="BC12" s="47"/>
      <c r="BD12" s="47"/>
      <c r="BE12" s="47"/>
      <c r="BF12" s="47"/>
      <c r="BG12" s="47"/>
      <c r="BH12" s="47"/>
      <c r="BI12" s="47"/>
      <c r="BJ12" s="47"/>
      <c r="BK12" s="47"/>
      <c r="BL12" s="47"/>
    </row>
    <row r="13" spans="1:64" s="43" customFormat="1" ht="30" customHeight="1" thickBot="1" x14ac:dyDescent="0.3">
      <c r="A13" s="13"/>
      <c r="B13" s="122" t="s">
        <v>35</v>
      </c>
      <c r="C13" s="57" t="s">
        <v>32</v>
      </c>
      <c r="D13" s="58">
        <v>1</v>
      </c>
      <c r="E13" s="59">
        <f>F12+6</f>
        <v>45804</v>
      </c>
      <c r="F13" s="59">
        <f>E13+2</f>
        <v>45806</v>
      </c>
      <c r="G13" s="17"/>
      <c r="H13" s="5">
        <f t="shared" si="3"/>
        <v>3</v>
      </c>
      <c r="I13" s="47"/>
      <c r="J13" s="47"/>
      <c r="K13" s="47"/>
      <c r="L13" s="47"/>
      <c r="M13" s="47"/>
      <c r="N13" s="47"/>
      <c r="O13" s="47"/>
      <c r="P13" s="47"/>
      <c r="Q13" s="47"/>
      <c r="R13" s="47"/>
      <c r="S13" s="47"/>
      <c r="T13" s="47"/>
      <c r="U13" s="47"/>
      <c r="V13" s="47"/>
      <c r="W13" s="47"/>
      <c r="X13" s="47"/>
      <c r="Y13" s="47"/>
      <c r="Z13" s="47"/>
      <c r="AA13" s="47"/>
      <c r="AB13" s="47"/>
      <c r="AC13" s="47"/>
      <c r="AD13" s="47"/>
      <c r="AE13" s="47"/>
      <c r="AF13" s="47"/>
      <c r="AG13" s="47"/>
      <c r="AH13" s="47"/>
      <c r="AI13" s="47"/>
      <c r="AJ13" s="47"/>
      <c r="AK13" s="47"/>
      <c r="AL13" s="47"/>
      <c r="AM13" s="47"/>
      <c r="AN13" s="47"/>
      <c r="AO13" s="47"/>
      <c r="AP13" s="47"/>
      <c r="AQ13" s="47"/>
      <c r="AR13" s="47"/>
      <c r="AS13" s="47"/>
      <c r="AT13" s="47"/>
      <c r="AU13" s="47"/>
      <c r="AV13" s="47"/>
      <c r="AW13" s="47"/>
      <c r="AX13" s="47"/>
      <c r="AY13" s="47"/>
      <c r="AZ13" s="47"/>
      <c r="BA13" s="47"/>
      <c r="BB13" s="47"/>
      <c r="BC13" s="47"/>
      <c r="BD13" s="47"/>
      <c r="BE13" s="47"/>
      <c r="BF13" s="47"/>
      <c r="BG13" s="47"/>
      <c r="BH13" s="47"/>
      <c r="BI13" s="47"/>
      <c r="BJ13" s="47"/>
      <c r="BK13" s="47"/>
      <c r="BL13" s="47"/>
    </row>
    <row r="14" spans="1:64" s="43" customFormat="1" ht="30" customHeight="1" thickBot="1" x14ac:dyDescent="0.3">
      <c r="A14" s="13"/>
      <c r="B14" s="122" t="s">
        <v>36</v>
      </c>
      <c r="C14" s="57" t="s">
        <v>50</v>
      </c>
      <c r="D14" s="58">
        <v>1</v>
      </c>
      <c r="E14" s="59">
        <f>F13</f>
        <v>45806</v>
      </c>
      <c r="F14" s="59">
        <f>E14+1</f>
        <v>45807</v>
      </c>
      <c r="G14" s="17"/>
      <c r="H14" s="5">
        <f t="shared" si="3"/>
        <v>2</v>
      </c>
      <c r="I14" s="47"/>
      <c r="J14" s="47"/>
      <c r="K14" s="47"/>
      <c r="L14" s="47"/>
      <c r="M14" s="47"/>
      <c r="N14" s="47"/>
      <c r="O14" s="47"/>
      <c r="P14" s="47"/>
      <c r="Q14" s="47"/>
      <c r="R14" s="47"/>
      <c r="S14" s="47"/>
      <c r="T14" s="47"/>
      <c r="U14" s="47"/>
      <c r="V14" s="47"/>
      <c r="W14" s="47"/>
      <c r="X14" s="47"/>
      <c r="Y14" s="51"/>
      <c r="Z14" s="47"/>
      <c r="AA14" s="47"/>
      <c r="AB14" s="47"/>
      <c r="AC14" s="47"/>
      <c r="AD14" s="47"/>
      <c r="AE14" s="47"/>
      <c r="AF14" s="47"/>
      <c r="AG14" s="47"/>
      <c r="AH14" s="47"/>
      <c r="AI14" s="47"/>
      <c r="AJ14" s="47"/>
      <c r="AK14" s="47"/>
      <c r="AL14" s="47"/>
      <c r="AM14" s="47"/>
      <c r="AN14" s="47"/>
      <c r="AO14" s="47"/>
      <c r="AP14" s="47"/>
      <c r="AQ14" s="47"/>
      <c r="AR14" s="47"/>
      <c r="AS14" s="47"/>
      <c r="AT14" s="47"/>
      <c r="AU14" s="47"/>
      <c r="AV14" s="47"/>
      <c r="AW14" s="47"/>
      <c r="AX14" s="47"/>
      <c r="AY14" s="47"/>
      <c r="AZ14" s="47"/>
      <c r="BA14" s="47"/>
      <c r="BB14" s="47"/>
      <c r="BC14" s="47"/>
      <c r="BD14" s="47"/>
      <c r="BE14" s="47"/>
      <c r="BF14" s="47"/>
      <c r="BG14" s="47"/>
      <c r="BH14" s="47"/>
      <c r="BI14" s="47"/>
      <c r="BJ14" s="47"/>
      <c r="BK14" s="47"/>
      <c r="BL14" s="47"/>
    </row>
    <row r="15" spans="1:64" s="121" customFormat="1" ht="30" customHeight="1" thickBot="1" x14ac:dyDescent="0.3">
      <c r="A15" s="119"/>
      <c r="B15" s="112" t="s">
        <v>37</v>
      </c>
      <c r="C15" s="108" t="s">
        <v>31</v>
      </c>
      <c r="D15" s="117">
        <v>1</v>
      </c>
      <c r="E15" s="110">
        <f>F14</f>
        <v>45807</v>
      </c>
      <c r="F15" s="110">
        <f>F14</f>
        <v>45807</v>
      </c>
      <c r="G15" s="120"/>
      <c r="H15" s="118"/>
      <c r="I15" s="123"/>
      <c r="J15" s="123"/>
      <c r="K15" s="123"/>
      <c r="L15" s="123"/>
      <c r="M15" s="123"/>
      <c r="N15" s="123"/>
      <c r="O15" s="123"/>
      <c r="P15" s="123"/>
      <c r="Q15" s="123"/>
      <c r="R15" s="123"/>
      <c r="S15" s="123"/>
      <c r="T15" s="123"/>
      <c r="U15" s="123"/>
      <c r="V15" s="123"/>
      <c r="W15" s="123"/>
      <c r="X15" s="123"/>
      <c r="Y15" s="114"/>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row>
    <row r="16" spans="1:64" s="43" customFormat="1" ht="30" customHeight="1" thickBot="1" x14ac:dyDescent="0.3">
      <c r="A16" s="13"/>
      <c r="B16" s="60" t="s">
        <v>23</v>
      </c>
      <c r="C16" s="61"/>
      <c r="D16" s="62"/>
      <c r="E16" s="63"/>
      <c r="F16" s="64"/>
      <c r="G16" s="17"/>
      <c r="H16" s="5" t="str">
        <f t="shared" si="3"/>
        <v/>
      </c>
      <c r="I16" s="65"/>
      <c r="J16" s="65"/>
      <c r="K16" s="65"/>
      <c r="L16" s="65"/>
      <c r="M16" s="65"/>
      <c r="N16" s="65"/>
      <c r="O16" s="65"/>
      <c r="P16" s="65"/>
      <c r="Q16" s="65"/>
      <c r="R16" s="65"/>
      <c r="S16" s="65"/>
      <c r="T16" s="65"/>
      <c r="U16" s="65"/>
      <c r="V16" s="65"/>
      <c r="W16" s="65"/>
      <c r="X16" s="65"/>
      <c r="Y16" s="65"/>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c r="BG16" s="65"/>
      <c r="BH16" s="65"/>
      <c r="BI16" s="65"/>
      <c r="BJ16" s="65"/>
      <c r="BK16" s="65"/>
      <c r="BL16" s="65"/>
    </row>
    <row r="17" spans="1:64" s="43" customFormat="1" ht="30" customHeight="1" thickBot="1" x14ac:dyDescent="0.3">
      <c r="A17" s="13"/>
      <c r="B17" s="126" t="s">
        <v>38</v>
      </c>
      <c r="C17" s="66" t="s">
        <v>51</v>
      </c>
      <c r="D17" s="67">
        <v>0.5</v>
      </c>
      <c r="E17" s="68">
        <f>E15+1</f>
        <v>45808</v>
      </c>
      <c r="F17" s="68">
        <f>E17+2</f>
        <v>45810</v>
      </c>
      <c r="G17" s="17"/>
      <c r="H17" s="5">
        <f t="shared" si="3"/>
        <v>3</v>
      </c>
      <c r="I17" s="47"/>
      <c r="J17" s="47"/>
      <c r="K17" s="47"/>
      <c r="L17" s="47"/>
      <c r="M17" s="47"/>
      <c r="N17" s="47"/>
      <c r="O17" s="47"/>
      <c r="P17" s="47"/>
      <c r="Q17" s="47"/>
      <c r="R17" s="47"/>
      <c r="S17" s="47"/>
      <c r="T17" s="47"/>
      <c r="U17" s="47"/>
      <c r="V17" s="47"/>
      <c r="W17" s="47"/>
      <c r="X17" s="47"/>
      <c r="Y17" s="47"/>
      <c r="Z17" s="47"/>
      <c r="AA17" s="47"/>
      <c r="AB17" s="47"/>
      <c r="AC17" s="47"/>
      <c r="AD17" s="47"/>
      <c r="AE17" s="47"/>
      <c r="AF17" s="47"/>
      <c r="AG17" s="47"/>
      <c r="AH17" s="47"/>
      <c r="AI17" s="47"/>
      <c r="AJ17" s="47"/>
      <c r="AK17" s="47"/>
      <c r="AL17" s="47"/>
      <c r="AM17" s="47"/>
      <c r="AN17" s="47"/>
      <c r="AO17" s="47"/>
      <c r="AP17" s="47"/>
      <c r="AQ17" s="47"/>
      <c r="AR17" s="47"/>
      <c r="AS17" s="47"/>
      <c r="AT17" s="47"/>
      <c r="AU17" s="47"/>
      <c r="AV17" s="47"/>
      <c r="AW17" s="47"/>
      <c r="AX17" s="47"/>
      <c r="AY17" s="47"/>
      <c r="AZ17" s="47"/>
      <c r="BA17" s="47"/>
      <c r="BB17" s="47"/>
      <c r="BC17" s="47"/>
      <c r="BD17" s="47"/>
      <c r="BE17" s="47"/>
      <c r="BF17" s="47"/>
      <c r="BG17" s="47"/>
      <c r="BH17" s="47"/>
      <c r="BI17" s="47"/>
      <c r="BJ17" s="47"/>
      <c r="BK17" s="47"/>
      <c r="BL17" s="47"/>
    </row>
    <row r="18" spans="1:64" s="43" customFormat="1" ht="30" customHeight="1" thickBot="1" x14ac:dyDescent="0.3">
      <c r="A18" s="13"/>
      <c r="B18" s="126" t="s">
        <v>39</v>
      </c>
      <c r="C18" s="66" t="s">
        <v>52</v>
      </c>
      <c r="D18" s="67">
        <v>0</v>
      </c>
      <c r="E18" s="68">
        <f>F17+1</f>
        <v>45811</v>
      </c>
      <c r="F18" s="68">
        <f>E18+3</f>
        <v>45814</v>
      </c>
      <c r="G18" s="17"/>
      <c r="H18" s="5">
        <f t="shared" si="3"/>
        <v>4</v>
      </c>
      <c r="I18" s="47"/>
      <c r="J18" s="47"/>
      <c r="K18" s="47"/>
      <c r="L18" s="47"/>
      <c r="M18" s="47"/>
      <c r="N18" s="47"/>
      <c r="O18" s="47"/>
      <c r="P18" s="47"/>
      <c r="Q18" s="47"/>
      <c r="R18" s="47"/>
      <c r="S18" s="47"/>
      <c r="T18" s="47"/>
      <c r="U18" s="47"/>
      <c r="V18" s="47"/>
      <c r="W18" s="47"/>
      <c r="X18" s="47"/>
      <c r="Y18" s="47"/>
      <c r="Z18" s="47"/>
      <c r="AA18" s="47"/>
      <c r="AB18" s="47"/>
      <c r="AC18" s="47"/>
      <c r="AD18" s="47"/>
      <c r="AE18" s="47"/>
      <c r="AF18" s="47"/>
      <c r="AG18" s="47"/>
      <c r="AH18" s="47"/>
      <c r="AI18" s="47"/>
      <c r="AJ18" s="47"/>
      <c r="AK18" s="47"/>
      <c r="AL18" s="47"/>
      <c r="AM18" s="47"/>
      <c r="AN18" s="47"/>
      <c r="AO18" s="47"/>
      <c r="AP18" s="47"/>
      <c r="AQ18" s="47"/>
      <c r="AR18" s="47"/>
      <c r="AS18" s="47"/>
      <c r="AT18" s="47"/>
      <c r="AU18" s="47"/>
      <c r="AV18" s="47"/>
      <c r="AW18" s="47"/>
      <c r="AX18" s="47"/>
      <c r="AY18" s="47"/>
      <c r="AZ18" s="47"/>
      <c r="BA18" s="47"/>
      <c r="BB18" s="47"/>
      <c r="BC18" s="47"/>
      <c r="BD18" s="47"/>
      <c r="BE18" s="47"/>
      <c r="BF18" s="47"/>
      <c r="BG18" s="47"/>
      <c r="BH18" s="47"/>
      <c r="BI18" s="47"/>
      <c r="BJ18" s="47"/>
      <c r="BK18" s="47"/>
      <c r="BL18" s="47"/>
    </row>
    <row r="19" spans="1:64" s="43" customFormat="1" ht="30" customHeight="1" thickBot="1" x14ac:dyDescent="0.3">
      <c r="A19" s="13"/>
      <c r="B19" s="126" t="s">
        <v>40</v>
      </c>
      <c r="C19" s="66" t="s">
        <v>50</v>
      </c>
      <c r="D19" s="67">
        <v>0</v>
      </c>
      <c r="E19" s="68">
        <f>E18+4</f>
        <v>45815</v>
      </c>
      <c r="F19" s="68">
        <f>E19+4</f>
        <v>45819</v>
      </c>
      <c r="G19" s="17"/>
      <c r="H19" s="5">
        <f t="shared" si="3"/>
        <v>5</v>
      </c>
      <c r="I19" s="47"/>
      <c r="J19" s="47"/>
      <c r="K19" s="47"/>
      <c r="L19" s="47"/>
      <c r="M19" s="47"/>
      <c r="N19" s="47"/>
      <c r="O19" s="47"/>
      <c r="P19" s="47"/>
      <c r="Q19" s="47"/>
      <c r="R19" s="47"/>
      <c r="S19" s="47"/>
      <c r="T19" s="47"/>
      <c r="U19" s="47"/>
      <c r="V19" s="47"/>
      <c r="W19" s="47"/>
      <c r="X19" s="47"/>
      <c r="Y19" s="47"/>
      <c r="Z19" s="47"/>
      <c r="AA19" s="47"/>
      <c r="AB19" s="47"/>
      <c r="AC19" s="47"/>
      <c r="AD19" s="47"/>
      <c r="AE19" s="47"/>
      <c r="AF19" s="47"/>
      <c r="AG19" s="47"/>
      <c r="AH19" s="47"/>
      <c r="AI19" s="47"/>
      <c r="AJ19" s="47"/>
      <c r="AK19" s="47"/>
      <c r="AL19" s="47"/>
      <c r="AM19" s="47"/>
      <c r="AN19" s="47"/>
      <c r="AO19" s="47"/>
      <c r="AP19" s="47"/>
      <c r="AQ19" s="47"/>
      <c r="AR19" s="47"/>
      <c r="AS19" s="47"/>
      <c r="AT19" s="47"/>
      <c r="AU19" s="47"/>
      <c r="AV19" s="47"/>
      <c r="AW19" s="47"/>
      <c r="AX19" s="47"/>
      <c r="AY19" s="47"/>
      <c r="AZ19" s="47"/>
      <c r="BA19" s="47"/>
      <c r="BB19" s="47"/>
      <c r="BC19" s="47"/>
      <c r="BD19" s="47"/>
      <c r="BE19" s="47"/>
      <c r="BF19" s="47"/>
      <c r="BG19" s="47"/>
      <c r="BH19" s="47"/>
      <c r="BI19" s="47"/>
      <c r="BJ19" s="47"/>
      <c r="BK19" s="47"/>
      <c r="BL19" s="47"/>
    </row>
    <row r="20" spans="1:64" s="43" customFormat="1" ht="30" customHeight="1" thickBot="1" x14ac:dyDescent="0.3">
      <c r="A20" s="13"/>
      <c r="B20" s="126" t="s">
        <v>41</v>
      </c>
      <c r="C20" s="66" t="s">
        <v>51</v>
      </c>
      <c r="D20" s="67">
        <v>0</v>
      </c>
      <c r="E20" s="68">
        <f>F19+1</f>
        <v>45820</v>
      </c>
      <c r="F20" s="68">
        <f>E20+1</f>
        <v>45821</v>
      </c>
      <c r="G20" s="17"/>
      <c r="H20" s="5">
        <f t="shared" si="3"/>
        <v>2</v>
      </c>
      <c r="I20" s="47"/>
      <c r="J20" s="47"/>
      <c r="K20" s="47"/>
      <c r="L20" s="47"/>
      <c r="M20" s="47"/>
      <c r="N20" s="47"/>
      <c r="O20" s="47"/>
      <c r="P20" s="47"/>
      <c r="Q20" s="47"/>
      <c r="R20" s="47"/>
      <c r="S20" s="47"/>
      <c r="T20" s="47"/>
      <c r="U20" s="47"/>
      <c r="V20" s="47"/>
      <c r="W20" s="47"/>
      <c r="X20" s="47"/>
      <c r="Y20" s="47"/>
      <c r="Z20" s="47"/>
      <c r="AA20" s="47"/>
      <c r="AB20" s="47"/>
      <c r="AC20" s="47"/>
      <c r="AD20" s="47"/>
      <c r="AE20" s="47"/>
      <c r="AF20" s="47"/>
      <c r="AG20" s="47"/>
      <c r="AH20" s="47"/>
      <c r="AI20" s="47"/>
      <c r="AJ20" s="47"/>
      <c r="AK20" s="47"/>
      <c r="AL20" s="47"/>
      <c r="AM20" s="47"/>
      <c r="AN20" s="47"/>
      <c r="AO20" s="47"/>
      <c r="AP20" s="47"/>
      <c r="AQ20" s="47"/>
      <c r="AR20" s="47"/>
      <c r="AS20" s="47"/>
      <c r="AT20" s="47"/>
      <c r="AU20" s="47"/>
      <c r="AV20" s="47"/>
      <c r="AW20" s="47"/>
      <c r="AX20" s="47"/>
      <c r="AY20" s="47"/>
      <c r="AZ20" s="47"/>
      <c r="BA20" s="47"/>
      <c r="BB20" s="47"/>
      <c r="BC20" s="47"/>
      <c r="BD20" s="47"/>
      <c r="BE20" s="47"/>
      <c r="BF20" s="47"/>
      <c r="BG20" s="47"/>
      <c r="BH20" s="47"/>
      <c r="BI20" s="47"/>
      <c r="BJ20" s="47"/>
      <c r="BK20" s="47"/>
      <c r="BL20" s="47"/>
    </row>
    <row r="21" spans="1:64" s="43" customFormat="1" ht="30" customHeight="1" thickBot="1" x14ac:dyDescent="0.3">
      <c r="A21" s="13"/>
      <c r="B21" s="126" t="s">
        <v>42</v>
      </c>
      <c r="C21" s="66" t="s">
        <v>32</v>
      </c>
      <c r="D21" s="67">
        <v>0</v>
      </c>
      <c r="E21" s="68">
        <f>E19</f>
        <v>45815</v>
      </c>
      <c r="F21" s="68">
        <f>E21+1</f>
        <v>45816</v>
      </c>
      <c r="G21" s="17"/>
      <c r="H21" s="5">
        <f t="shared" si="3"/>
        <v>2</v>
      </c>
      <c r="I21" s="47"/>
      <c r="J21" s="47"/>
      <c r="K21" s="47"/>
      <c r="L21" s="47"/>
      <c r="M21" s="47"/>
      <c r="N21" s="47"/>
      <c r="O21" s="47"/>
      <c r="P21" s="47"/>
      <c r="Q21" s="47"/>
      <c r="R21" s="47"/>
      <c r="S21" s="47"/>
      <c r="T21" s="47"/>
      <c r="U21" s="47"/>
      <c r="V21" s="47"/>
      <c r="W21" s="47"/>
      <c r="X21" s="47"/>
      <c r="Y21" s="47"/>
      <c r="Z21" s="47"/>
      <c r="AA21" s="47"/>
      <c r="AB21" s="47"/>
      <c r="AC21" s="47"/>
      <c r="AD21" s="47"/>
      <c r="AE21" s="47"/>
      <c r="AF21" s="47"/>
      <c r="AG21" s="47"/>
      <c r="AH21" s="47"/>
      <c r="AI21" s="47"/>
      <c r="AJ21" s="47"/>
      <c r="AK21" s="47"/>
      <c r="AL21" s="47"/>
      <c r="AM21" s="47"/>
      <c r="AN21" s="47"/>
      <c r="AO21" s="47"/>
      <c r="AP21" s="47"/>
      <c r="AQ21" s="47"/>
      <c r="AR21" s="47"/>
      <c r="AS21" s="47"/>
      <c r="AT21" s="47"/>
      <c r="AU21" s="47"/>
      <c r="AV21" s="47"/>
      <c r="AW21" s="47"/>
      <c r="AX21" s="47"/>
      <c r="AY21" s="47"/>
      <c r="AZ21" s="47"/>
      <c r="BA21" s="47"/>
      <c r="BB21" s="47"/>
      <c r="BC21" s="47"/>
      <c r="BD21" s="47"/>
      <c r="BE21" s="47"/>
      <c r="BF21" s="47"/>
      <c r="BG21" s="47"/>
      <c r="BH21" s="47"/>
      <c r="BI21" s="47"/>
      <c r="BJ21" s="47"/>
      <c r="BK21" s="47"/>
      <c r="BL21" s="47"/>
    </row>
    <row r="22" spans="1:64" s="121" customFormat="1" ht="30" customHeight="1" thickBot="1" x14ac:dyDescent="0.3">
      <c r="A22" s="119"/>
      <c r="B22" s="126" t="s">
        <v>43</v>
      </c>
      <c r="C22" s="111" t="s">
        <v>50</v>
      </c>
      <c r="D22" s="109">
        <v>0</v>
      </c>
      <c r="E22" s="113">
        <f>F21+1</f>
        <v>45817</v>
      </c>
      <c r="F22" s="113">
        <f>E22+1</f>
        <v>45818</v>
      </c>
      <c r="G22" s="120"/>
      <c r="H22" s="118"/>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25"/>
      <c r="BK22" s="125"/>
      <c r="BL22" s="125"/>
    </row>
    <row r="23" spans="1:64" s="43" customFormat="1" ht="30" customHeight="1" thickBot="1" x14ac:dyDescent="0.3">
      <c r="A23" s="13"/>
      <c r="B23" s="124" t="s">
        <v>27</v>
      </c>
      <c r="C23" s="69"/>
      <c r="D23" s="70"/>
      <c r="E23" s="71"/>
      <c r="F23" s="72"/>
      <c r="G23" s="17"/>
      <c r="H23" s="5" t="str">
        <f t="shared" si="3"/>
        <v/>
      </c>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c r="BA23" s="73"/>
      <c r="BB23" s="73"/>
      <c r="BC23" s="73"/>
      <c r="BD23" s="73"/>
      <c r="BE23" s="73"/>
      <c r="BF23" s="73"/>
      <c r="BG23" s="73"/>
      <c r="BH23" s="73"/>
      <c r="BI23" s="73"/>
      <c r="BJ23" s="73"/>
      <c r="BK23" s="73"/>
      <c r="BL23" s="73"/>
    </row>
    <row r="24" spans="1:64" s="43" customFormat="1" ht="30" customHeight="1" thickBot="1" x14ac:dyDescent="0.3">
      <c r="A24" s="13"/>
      <c r="B24" s="127" t="s">
        <v>44</v>
      </c>
      <c r="C24" s="74" t="s">
        <v>31</v>
      </c>
      <c r="D24" s="75">
        <v>0</v>
      </c>
      <c r="E24" s="76">
        <f>E22+1</f>
        <v>45818</v>
      </c>
      <c r="F24" s="76">
        <f>E24+1</f>
        <v>45819</v>
      </c>
      <c r="G24" s="17"/>
      <c r="H24" s="5">
        <f t="shared" si="3"/>
        <v>2</v>
      </c>
      <c r="I24" s="47"/>
      <c r="J24" s="47"/>
      <c r="K24" s="47"/>
      <c r="L24" s="47"/>
      <c r="M24" s="47"/>
      <c r="N24" s="47"/>
      <c r="O24" s="47"/>
      <c r="P24" s="47"/>
      <c r="Q24" s="47"/>
      <c r="R24" s="47"/>
      <c r="S24" s="47"/>
      <c r="T24" s="47"/>
      <c r="U24" s="47"/>
      <c r="V24" s="47"/>
      <c r="W24" s="47"/>
      <c r="X24" s="47"/>
      <c r="Y24" s="47"/>
      <c r="Z24" s="47"/>
      <c r="AA24" s="47"/>
      <c r="AB24" s="47"/>
      <c r="AC24" s="47"/>
      <c r="AD24" s="47"/>
      <c r="AE24" s="47"/>
      <c r="AF24" s="47"/>
      <c r="AG24" s="47"/>
      <c r="AH24" s="47"/>
      <c r="AI24" s="47"/>
      <c r="AJ24" s="47"/>
      <c r="AK24" s="47"/>
      <c r="AL24" s="47"/>
      <c r="AM24" s="47"/>
      <c r="AN24" s="47"/>
      <c r="AO24" s="47"/>
      <c r="AP24" s="47"/>
      <c r="AQ24" s="47"/>
      <c r="AR24" s="47"/>
      <c r="AS24" s="47"/>
      <c r="AT24" s="47"/>
      <c r="AU24" s="47"/>
      <c r="AV24" s="47"/>
      <c r="AW24" s="47"/>
      <c r="AX24" s="47"/>
      <c r="AY24" s="47"/>
      <c r="AZ24" s="47"/>
      <c r="BA24" s="47"/>
      <c r="BB24" s="47"/>
      <c r="BC24" s="47"/>
      <c r="BD24" s="47"/>
      <c r="BE24" s="47"/>
      <c r="BF24" s="47"/>
      <c r="BG24" s="47"/>
      <c r="BH24" s="47"/>
      <c r="BI24" s="47"/>
      <c r="BJ24" s="47"/>
      <c r="BK24" s="47"/>
      <c r="BL24" s="47"/>
    </row>
    <row r="25" spans="1:64" s="43" customFormat="1" ht="30" customHeight="1" thickBot="1" x14ac:dyDescent="0.3">
      <c r="A25" s="13"/>
      <c r="B25" s="127" t="s">
        <v>45</v>
      </c>
      <c r="C25" s="74" t="s">
        <v>51</v>
      </c>
      <c r="D25" s="75">
        <v>0</v>
      </c>
      <c r="E25" s="76">
        <f>F24</f>
        <v>45819</v>
      </c>
      <c r="F25" s="76">
        <f>E25+1</f>
        <v>45820</v>
      </c>
      <c r="G25" s="17"/>
      <c r="H25" s="5">
        <f t="shared" si="3"/>
        <v>2</v>
      </c>
      <c r="I25" s="47"/>
      <c r="J25" s="47"/>
      <c r="K25" s="47"/>
      <c r="L25" s="47"/>
      <c r="M25" s="47"/>
      <c r="N25" s="47"/>
      <c r="O25" s="47"/>
      <c r="P25" s="47"/>
      <c r="Q25" s="47"/>
      <c r="R25" s="47"/>
      <c r="S25" s="47"/>
      <c r="T25" s="47"/>
      <c r="U25" s="47"/>
      <c r="V25" s="47"/>
      <c r="W25" s="47"/>
      <c r="X25" s="47"/>
      <c r="Y25" s="47"/>
      <c r="Z25" s="47"/>
      <c r="AA25" s="47"/>
      <c r="AB25" s="47"/>
      <c r="AC25" s="47"/>
      <c r="AD25" s="47"/>
      <c r="AE25" s="47"/>
      <c r="AF25" s="47"/>
      <c r="AG25" s="47"/>
      <c r="AH25" s="47"/>
      <c r="AI25" s="47"/>
      <c r="AJ25" s="47"/>
      <c r="AK25" s="47"/>
      <c r="AL25" s="47"/>
      <c r="AM25" s="47"/>
      <c r="AN25" s="47"/>
      <c r="AO25" s="47"/>
      <c r="AP25" s="47"/>
      <c r="AQ25" s="47"/>
      <c r="AR25" s="47"/>
      <c r="AS25" s="47"/>
      <c r="AT25" s="47"/>
      <c r="AU25" s="47"/>
      <c r="AV25" s="47"/>
      <c r="AW25" s="47"/>
      <c r="AX25" s="47"/>
      <c r="AY25" s="47"/>
      <c r="AZ25" s="47"/>
      <c r="BA25" s="47"/>
      <c r="BB25" s="47"/>
      <c r="BC25" s="47"/>
      <c r="BD25" s="47"/>
      <c r="BE25" s="47"/>
      <c r="BF25" s="47"/>
      <c r="BG25" s="47"/>
      <c r="BH25" s="47"/>
      <c r="BI25" s="47"/>
      <c r="BJ25" s="47"/>
      <c r="BK25" s="47"/>
      <c r="BL25" s="47"/>
    </row>
    <row r="26" spans="1:64" s="43" customFormat="1" ht="30" customHeight="1" thickBot="1" x14ac:dyDescent="0.3">
      <c r="A26" s="13"/>
      <c r="B26" s="127" t="s">
        <v>46</v>
      </c>
      <c r="C26" s="74" t="s">
        <v>50</v>
      </c>
      <c r="D26" s="75">
        <v>0</v>
      </c>
      <c r="E26" s="76">
        <f>F25+1</f>
        <v>45821</v>
      </c>
      <c r="F26" s="76">
        <f>E26+2</f>
        <v>45823</v>
      </c>
      <c r="G26" s="17"/>
      <c r="H26" s="5">
        <f t="shared" si="3"/>
        <v>3</v>
      </c>
      <c r="I26" s="47"/>
      <c r="J26" s="47"/>
      <c r="K26" s="47"/>
      <c r="L26" s="47"/>
      <c r="M26" s="47"/>
      <c r="N26" s="47"/>
      <c r="O26" s="47"/>
      <c r="P26" s="47"/>
      <c r="Q26" s="47"/>
      <c r="R26" s="47"/>
      <c r="S26" s="47"/>
      <c r="T26" s="47"/>
      <c r="U26" s="47"/>
      <c r="V26" s="47"/>
      <c r="W26" s="47"/>
      <c r="X26" s="47"/>
      <c r="Y26" s="47"/>
      <c r="Z26" s="47"/>
      <c r="AA26" s="47"/>
      <c r="AB26" s="47"/>
      <c r="AC26" s="47"/>
      <c r="AD26" s="47"/>
      <c r="AE26" s="47"/>
      <c r="AF26" s="47"/>
      <c r="AG26" s="47"/>
      <c r="AH26" s="47"/>
      <c r="AI26" s="47"/>
      <c r="AJ26" s="47"/>
      <c r="AK26" s="47"/>
      <c r="AL26" s="47"/>
      <c r="AM26" s="47"/>
      <c r="AN26" s="47"/>
      <c r="AO26" s="47"/>
      <c r="AP26" s="47"/>
      <c r="AQ26" s="47"/>
      <c r="AR26" s="47"/>
      <c r="AS26" s="47"/>
      <c r="AT26" s="47"/>
      <c r="AU26" s="47"/>
      <c r="AV26" s="47"/>
      <c r="AW26" s="47"/>
      <c r="AX26" s="47"/>
      <c r="AY26" s="47"/>
      <c r="AZ26" s="47"/>
      <c r="BA26" s="47"/>
      <c r="BB26" s="47"/>
      <c r="BC26" s="47"/>
      <c r="BD26" s="47"/>
      <c r="BE26" s="47"/>
      <c r="BF26" s="47"/>
      <c r="BG26" s="47"/>
      <c r="BH26" s="47"/>
      <c r="BI26" s="47"/>
      <c r="BJ26" s="47"/>
      <c r="BK26" s="47"/>
      <c r="BL26" s="47"/>
    </row>
    <row r="27" spans="1:64" s="43" customFormat="1" ht="30" customHeight="1" thickBot="1" x14ac:dyDescent="0.3">
      <c r="A27" s="13"/>
      <c r="B27" s="127" t="s">
        <v>47</v>
      </c>
      <c r="C27" s="74" t="s">
        <v>30</v>
      </c>
      <c r="D27" s="75">
        <v>0</v>
      </c>
      <c r="E27" s="76">
        <f>E24+5</f>
        <v>45823</v>
      </c>
      <c r="F27" s="76">
        <f>E27+3</f>
        <v>45826</v>
      </c>
      <c r="G27" s="17"/>
      <c r="H27" s="5">
        <f t="shared" si="3"/>
        <v>4</v>
      </c>
      <c r="I27" s="47"/>
      <c r="J27" s="47"/>
      <c r="K27" s="47"/>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7"/>
      <c r="AN27" s="47"/>
      <c r="AO27" s="47"/>
      <c r="AP27" s="47"/>
      <c r="AQ27" s="47"/>
      <c r="AR27" s="47"/>
      <c r="AS27" s="47"/>
      <c r="AT27" s="47"/>
      <c r="AU27" s="47"/>
      <c r="AV27" s="47"/>
      <c r="AW27" s="47"/>
      <c r="AX27" s="47"/>
      <c r="AY27" s="47"/>
      <c r="AZ27" s="47"/>
      <c r="BA27" s="47"/>
      <c r="BB27" s="47"/>
      <c r="BC27" s="47"/>
      <c r="BD27" s="47"/>
      <c r="BE27" s="47"/>
      <c r="BF27" s="47"/>
      <c r="BG27" s="47"/>
      <c r="BH27" s="47"/>
      <c r="BI27" s="47"/>
      <c r="BJ27" s="47"/>
      <c r="BK27" s="47"/>
      <c r="BL27" s="47"/>
    </row>
    <row r="28" spans="1:64" s="43" customFormat="1" ht="30" customHeight="1" thickBot="1" x14ac:dyDescent="0.3">
      <c r="A28" s="13"/>
      <c r="B28" s="127" t="s">
        <v>48</v>
      </c>
      <c r="C28" s="74" t="s">
        <v>30</v>
      </c>
      <c r="D28" s="75">
        <v>0</v>
      </c>
      <c r="E28" s="76">
        <f>E24+7</f>
        <v>45825</v>
      </c>
      <c r="F28" s="76">
        <f>E28+2</f>
        <v>45827</v>
      </c>
      <c r="G28" s="17"/>
      <c r="H28" s="5">
        <f t="shared" si="3"/>
        <v>3</v>
      </c>
      <c r="I28" s="47"/>
      <c r="J28" s="47"/>
      <c r="K28" s="47"/>
      <c r="L28" s="47"/>
      <c r="M28" s="47"/>
      <c r="N28" s="47"/>
      <c r="O28" s="47"/>
      <c r="P28" s="47"/>
      <c r="Q28" s="47"/>
      <c r="R28" s="47"/>
      <c r="S28" s="47"/>
      <c r="T28" s="47"/>
      <c r="U28" s="47"/>
      <c r="V28" s="47"/>
      <c r="W28" s="47"/>
      <c r="X28" s="47"/>
      <c r="Y28" s="47"/>
      <c r="Z28" s="47"/>
      <c r="AA28" s="47"/>
      <c r="AB28" s="47"/>
      <c r="AC28" s="47"/>
      <c r="AD28" s="47"/>
      <c r="AE28" s="47"/>
      <c r="AF28" s="47"/>
      <c r="AG28" s="47"/>
      <c r="AH28" s="47"/>
      <c r="AI28" s="47"/>
      <c r="AJ28" s="47"/>
      <c r="AK28" s="47"/>
      <c r="AL28" s="47"/>
      <c r="AM28" s="47"/>
      <c r="AN28" s="47"/>
      <c r="AO28" s="47"/>
      <c r="AP28" s="47"/>
      <c r="AQ28" s="47"/>
      <c r="AR28" s="47"/>
      <c r="AS28" s="47"/>
      <c r="AT28" s="47"/>
      <c r="AU28" s="47"/>
      <c r="AV28" s="47"/>
      <c r="AW28" s="47"/>
      <c r="AX28" s="47"/>
      <c r="AY28" s="47"/>
      <c r="AZ28" s="47"/>
      <c r="BA28" s="47"/>
      <c r="BB28" s="47"/>
      <c r="BC28" s="47"/>
      <c r="BD28" s="47"/>
      <c r="BE28" s="47"/>
      <c r="BF28" s="47"/>
      <c r="BG28" s="47"/>
      <c r="BH28" s="47"/>
      <c r="BI28" s="47"/>
      <c r="BJ28" s="47"/>
      <c r="BK28" s="47"/>
      <c r="BL28" s="47"/>
    </row>
    <row r="29" spans="1:64" s="43" customFormat="1" ht="30" customHeight="1" thickBot="1" x14ac:dyDescent="0.3">
      <c r="A29" s="13"/>
      <c r="B29" s="77"/>
      <c r="C29" s="78"/>
      <c r="D29" s="79"/>
      <c r="E29" s="80"/>
      <c r="F29" s="80"/>
      <c r="G29" s="17"/>
      <c r="H29" s="5" t="str">
        <f t="shared" si="3"/>
        <v/>
      </c>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43" customFormat="1" ht="30" customHeight="1" thickBot="1" x14ac:dyDescent="0.3">
      <c r="A30" s="14"/>
      <c r="B30" s="81" t="s">
        <v>0</v>
      </c>
      <c r="C30" s="82"/>
      <c r="D30" s="83"/>
      <c r="E30" s="84"/>
      <c r="F30" s="85"/>
      <c r="G30" s="17"/>
      <c r="H30" s="6" t="str">
        <f t="shared" si="3"/>
        <v/>
      </c>
      <c r="I30" s="86"/>
      <c r="J30" s="86"/>
      <c r="K30" s="86"/>
      <c r="L30" s="86"/>
      <c r="M30" s="86"/>
      <c r="N30" s="86"/>
      <c r="O30" s="86"/>
      <c r="P30" s="86"/>
      <c r="Q30" s="86"/>
      <c r="R30" s="86"/>
      <c r="S30" s="86"/>
      <c r="T30" s="86"/>
      <c r="U30" s="86"/>
      <c r="V30" s="86"/>
      <c r="W30" s="86"/>
      <c r="X30" s="86"/>
      <c r="Y30" s="86"/>
      <c r="Z30" s="86"/>
      <c r="AA30" s="86"/>
      <c r="AB30" s="86"/>
      <c r="AC30" s="86"/>
      <c r="AD30" s="86"/>
      <c r="AE30" s="86"/>
      <c r="AF30" s="86"/>
      <c r="AG30" s="86"/>
      <c r="AH30" s="86"/>
      <c r="AI30" s="86"/>
      <c r="AJ30" s="86"/>
      <c r="AK30" s="86"/>
      <c r="AL30" s="86"/>
      <c r="AM30" s="86"/>
      <c r="AN30" s="86"/>
      <c r="AO30" s="86"/>
      <c r="AP30" s="86"/>
      <c r="AQ30" s="86"/>
      <c r="AR30" s="86"/>
      <c r="AS30" s="86"/>
      <c r="AT30" s="86"/>
      <c r="AU30" s="86"/>
      <c r="AV30" s="86"/>
      <c r="AW30" s="86"/>
      <c r="AX30" s="86"/>
      <c r="AY30" s="86"/>
      <c r="AZ30" s="86"/>
      <c r="BA30" s="86"/>
      <c r="BB30" s="86"/>
      <c r="BC30" s="86"/>
      <c r="BD30" s="86"/>
      <c r="BE30" s="86"/>
      <c r="BF30" s="86"/>
      <c r="BG30" s="86"/>
      <c r="BH30" s="86"/>
      <c r="BI30" s="86"/>
      <c r="BJ30" s="86"/>
      <c r="BK30" s="86"/>
      <c r="BL30" s="86"/>
    </row>
    <row r="31" spans="1:64" ht="30" customHeight="1" x14ac:dyDescent="0.25">
      <c r="G31" s="3"/>
    </row>
    <row r="32" spans="1:64" ht="30" customHeight="1" x14ac:dyDescent="0.25">
      <c r="C32" s="16"/>
      <c r="F32" s="15"/>
    </row>
    <row r="33" spans="3:3" ht="30" customHeight="1" x14ac:dyDescent="0.25">
      <c r="C33" s="4"/>
    </row>
  </sheetData>
  <mergeCells count="10">
    <mergeCell ref="F4:F5"/>
    <mergeCell ref="Q2:Z2"/>
    <mergeCell ref="Q1:Z1"/>
    <mergeCell ref="I1:O1"/>
    <mergeCell ref="I2:O2"/>
    <mergeCell ref="A4:A5"/>
    <mergeCell ref="B4:B5"/>
    <mergeCell ref="C4:C5"/>
    <mergeCell ref="D4:D5"/>
    <mergeCell ref="E4:E5"/>
  </mergeCells>
  <conditionalFormatting sqref="D6:D30">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8:AQ9">
    <cfRule type="expression" dxfId="35" priority="6">
      <formula>AND(task_start&lt;=I$4,ROUNDDOWN((task_end-task_start+1)*task_progress,0)+task_start-1&gt;=I$4)</formula>
    </cfRule>
    <cfRule type="expression" dxfId="34" priority="7" stopIfTrue="1">
      <formula>AND(task_end&gt;=I$4,task_start&lt;J$4)</formula>
    </cfRule>
  </conditionalFormatting>
  <conditionalFormatting sqref="I11:AQ15">
    <cfRule type="expression" dxfId="33" priority="4">
      <formula>AND(task_start&lt;=I$4,ROUNDDOWN((task_end-task_start+1)*task_progress,0)+task_start-1&gt;=I$4)</formula>
    </cfRule>
    <cfRule type="expression" dxfId="32" priority="5" stopIfTrue="1">
      <formula>AND(task_end&gt;=I$4,task_start&lt;J$4)</formula>
    </cfRule>
  </conditionalFormatting>
  <conditionalFormatting sqref="I17:AQ22">
    <cfRule type="expression" dxfId="31" priority="2">
      <formula>AND(task_start&lt;=I$4,ROUNDDOWN((task_end-task_start+1)*task_progress,0)+task_start-1&gt;=I$4)</formula>
    </cfRule>
    <cfRule type="expression" dxfId="30" priority="3" stopIfTrue="1">
      <formula>AND(task_end&gt;=I$4,task_start&lt;J$4)</formula>
    </cfRule>
  </conditionalFormatting>
  <conditionalFormatting sqref="I24:AQ28">
    <cfRule type="expression" dxfId="29" priority="36">
      <formula>AND(task_start&lt;=I$4,ROUNDDOWN((task_end-task_start+1)*task_progress,0)+task_start-1&gt;=I$4)</formula>
    </cfRule>
    <cfRule type="expression" dxfId="28" priority="37" stopIfTrue="1">
      <formula>AND(task_end&gt;=I$4,task_start&lt;J$4)</formula>
    </cfRule>
  </conditionalFormatting>
  <conditionalFormatting sqref="I4:AQ5 I6:AR28">
    <cfRule type="expression" dxfId="27" priority="38">
      <formula>AND(TODAY()&gt;=I$4, TODAY()&lt;J$4)</formula>
    </cfRule>
  </conditionalFormatting>
  <conditionalFormatting sqref="AS8:BK9">
    <cfRule type="expression" dxfId="26" priority="41">
      <formula>AND(task_start&lt;=#REF!,ROUNDDOWN((task_end-task_start+1)*task_progress,0)+task_start-1&gt;=#REF!)</formula>
    </cfRule>
    <cfRule type="expression" dxfId="25" priority="42" stopIfTrue="1">
      <formula>AND(task_end&gt;=#REF!,task_start&lt;#REF!)</formula>
    </cfRule>
  </conditionalFormatting>
  <conditionalFormatting sqref="AR8:AR9">
    <cfRule type="expression" dxfId="24" priority="43">
      <formula>AND(task_start&lt;=AR$4,ROUNDDOWN((task_end-task_start+1)*task_progress,0)+task_start-1&gt;=AR$4)</formula>
    </cfRule>
    <cfRule type="expression" dxfId="23" priority="44" stopIfTrue="1">
      <formula>AND(task_end&gt;=AR$4,task_start&lt;#REF!)</formula>
    </cfRule>
  </conditionalFormatting>
  <conditionalFormatting sqref="BL8:BL9">
    <cfRule type="expression" dxfId="22" priority="45">
      <formula>AND(task_start&lt;=#REF!,ROUNDDOWN((task_end-task_start+1)*task_progress,0)+task_start-1&gt;=#REF!)</formula>
    </cfRule>
    <cfRule type="expression" dxfId="21" priority="46" stopIfTrue="1">
      <formula>AND(task_end&gt;=#REF!,task_start&lt;AS$4)</formula>
    </cfRule>
  </conditionalFormatting>
  <conditionalFormatting sqref="AS11:BK15">
    <cfRule type="expression" dxfId="20" priority="49">
      <formula>AND(task_start&lt;=#REF!,ROUNDDOWN((task_end-task_start+1)*task_progress,0)+task_start-1&gt;=#REF!)</formula>
    </cfRule>
    <cfRule type="expression" dxfId="19" priority="50" stopIfTrue="1">
      <formula>AND(task_end&gt;=#REF!,task_start&lt;#REF!)</formula>
    </cfRule>
  </conditionalFormatting>
  <conditionalFormatting sqref="AR11:AR15">
    <cfRule type="expression" dxfId="18" priority="51">
      <formula>AND(task_start&lt;=AR$4,ROUNDDOWN((task_end-task_start+1)*task_progress,0)+task_start-1&gt;=AR$4)</formula>
    </cfRule>
    <cfRule type="expression" dxfId="17" priority="52" stopIfTrue="1">
      <formula>AND(task_end&gt;=AR$4,task_start&lt;#REF!)</formula>
    </cfRule>
  </conditionalFormatting>
  <conditionalFormatting sqref="BL11:BL15">
    <cfRule type="expression" dxfId="16" priority="53">
      <formula>AND(task_start&lt;=#REF!,ROUNDDOWN((task_end-task_start+1)*task_progress,0)+task_start-1&gt;=#REF!)</formula>
    </cfRule>
    <cfRule type="expression" dxfId="15" priority="54" stopIfTrue="1">
      <formula>AND(task_end&gt;=#REF!,task_start&lt;AS$4)</formula>
    </cfRule>
  </conditionalFormatting>
  <conditionalFormatting sqref="AS17:BK22">
    <cfRule type="expression" dxfId="14" priority="57">
      <formula>AND(task_start&lt;=#REF!,ROUNDDOWN((task_end-task_start+1)*task_progress,0)+task_start-1&gt;=#REF!)</formula>
    </cfRule>
    <cfRule type="expression" dxfId="13" priority="58" stopIfTrue="1">
      <formula>AND(task_end&gt;=#REF!,task_start&lt;#REF!)</formula>
    </cfRule>
  </conditionalFormatting>
  <conditionalFormatting sqref="AR17:AR22">
    <cfRule type="expression" dxfId="12" priority="59">
      <formula>AND(task_start&lt;=AR$4,ROUNDDOWN((task_end-task_start+1)*task_progress,0)+task_start-1&gt;=AR$4)</formula>
    </cfRule>
    <cfRule type="expression" dxfId="11" priority="60" stopIfTrue="1">
      <formula>AND(task_end&gt;=AR$4,task_start&lt;#REF!)</formula>
    </cfRule>
  </conditionalFormatting>
  <conditionalFormatting sqref="BL17:BL22">
    <cfRule type="expression" dxfId="10" priority="61">
      <formula>AND(task_start&lt;=#REF!,ROUNDDOWN((task_end-task_start+1)*task_progress,0)+task_start-1&gt;=#REF!)</formula>
    </cfRule>
    <cfRule type="expression" dxfId="9" priority="62" stopIfTrue="1">
      <formula>AND(task_end&gt;=#REF!,task_start&lt;AS$4)</formula>
    </cfRule>
  </conditionalFormatting>
  <conditionalFormatting sqref="AS24:BK28">
    <cfRule type="expression" dxfId="8" priority="65">
      <formula>AND(task_start&lt;=#REF!,ROUNDDOWN((task_end-task_start+1)*task_progress,0)+task_start-1&gt;=#REF!)</formula>
    </cfRule>
    <cfRule type="expression" dxfId="7" priority="66" stopIfTrue="1">
      <formula>AND(task_end&gt;=#REF!,task_start&lt;#REF!)</formula>
    </cfRule>
  </conditionalFormatting>
  <conditionalFormatting sqref="AR24:AR28">
    <cfRule type="expression" dxfId="6" priority="67">
      <formula>AND(task_start&lt;=AR$4,ROUNDDOWN((task_end-task_start+1)*task_progress,0)+task_start-1&gt;=AR$4)</formula>
    </cfRule>
    <cfRule type="expression" dxfId="5" priority="68" stopIfTrue="1">
      <formula>AND(task_end&gt;=AR$4,task_start&lt;#REF!)</formula>
    </cfRule>
  </conditionalFormatting>
  <conditionalFormatting sqref="BL24:BL28">
    <cfRule type="expression" dxfId="4" priority="69">
      <formula>AND(task_start&lt;=#REF!,ROUNDDOWN((task_end-task_start+1)*task_progress,0)+task_start-1&gt;=#REF!)</formula>
    </cfRule>
    <cfRule type="expression" dxfId="3" priority="70" stopIfTrue="1">
      <formula>AND(task_end&gt;=#REF!,task_start&lt;AS$4)</formula>
    </cfRule>
  </conditionalFormatting>
  <conditionalFormatting sqref="AS6:BK28">
    <cfRule type="expression" dxfId="2" priority="72">
      <formula>AND(TODAY()&gt;=#REF!, TODAY()&lt;#REF!)</formula>
    </cfRule>
  </conditionalFormatting>
  <conditionalFormatting sqref="AR4:AR5">
    <cfRule type="expression" dxfId="1" priority="73">
      <formula>AND(TODAY()&gt;=AR$4, TODAY()&lt;#REF!)</formula>
    </cfRule>
  </conditionalFormatting>
  <conditionalFormatting sqref="BL6:BL28">
    <cfRule type="expression" dxfId="0" priority="74">
      <formula>AND(TODAY()&gt;=#REF!, TODAY()&lt;AS$4)</formula>
    </cfRule>
  </conditionalFormatting>
  <dataValidations count="11">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4:A5" xr:uid="{7A3789A6-A3FB-43B6-A4F7-8C0AC564F67E}"/>
    <dataValidation allowBlank="1" showInputMessage="1" showErrorMessage="1" prompt="Cell B8 contains the Phase 1 sample title. Enter a new title in cell B8._x000a_To delete the phase and work only from tasks, simply delete this row." sqref="A7"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8" xr:uid="{D870A2F6-6B07-4F5A-A81D-4BCCFADF8796}"/>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0" xr:uid="{4F48FC41-E335-47F1-87AA-3333A52AD81C}"/>
    <dataValidation allowBlank="1" showInputMessage="1" showErrorMessage="1" prompt="Phase 3's sample block starts in cell B20." sqref="A16" xr:uid="{956902D1-D3B5-416D-BB69-9362D193BC0A}"/>
    <dataValidation allowBlank="1" showInputMessage="1" showErrorMessage="1" prompt="Phase 4's sample block starts in cell B26." sqref="A23"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0"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D6:D30</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3.2" x14ac:dyDescent="0.25"/>
  <cols>
    <col min="1" max="1" width="87" style="7" customWidth="1"/>
    <col min="2" max="16384" width="9" style="1"/>
  </cols>
  <sheetData>
    <row r="1" spans="1:2" ht="46.5" customHeight="1" x14ac:dyDescent="0.25"/>
    <row r="2" spans="1:2" s="9" customFormat="1" ht="15.6" x14ac:dyDescent="0.25">
      <c r="A2" s="90" t="s">
        <v>8</v>
      </c>
      <c r="B2" s="8"/>
    </row>
    <row r="3" spans="1:2" s="11" customFormat="1" ht="27" customHeight="1" x14ac:dyDescent="0.25">
      <c r="A3" s="91"/>
      <c r="B3" s="12"/>
    </row>
    <row r="4" spans="1:2" s="10" customFormat="1" ht="30" x14ac:dyDescent="0.7">
      <c r="A4" s="92" t="s">
        <v>7</v>
      </c>
    </row>
    <row r="5" spans="1:2" ht="74.25" customHeight="1" x14ac:dyDescent="0.25">
      <c r="A5" s="93" t="s">
        <v>15</v>
      </c>
    </row>
    <row r="6" spans="1:2" ht="26.25" customHeight="1" x14ac:dyDescent="0.25">
      <c r="A6" s="92" t="s">
        <v>18</v>
      </c>
    </row>
    <row r="7" spans="1:2" s="7" customFormat="1" ht="205.05" customHeight="1" x14ac:dyDescent="0.25">
      <c r="A7" s="94" t="s">
        <v>17</v>
      </c>
    </row>
    <row r="8" spans="1:2" s="10" customFormat="1" ht="30" x14ac:dyDescent="0.7">
      <c r="A8" s="92" t="s">
        <v>9</v>
      </c>
    </row>
    <row r="9" spans="1:2" ht="41.4" x14ac:dyDescent="0.25">
      <c r="A9" s="93" t="s">
        <v>16</v>
      </c>
    </row>
    <row r="10" spans="1:2" s="7" customFormat="1" ht="28.05" customHeight="1" x14ac:dyDescent="0.25">
      <c r="A10" s="95" t="s">
        <v>14</v>
      </c>
    </row>
    <row r="11" spans="1:2" s="10" customFormat="1" ht="30" x14ac:dyDescent="0.7">
      <c r="A11" s="92" t="s">
        <v>6</v>
      </c>
    </row>
    <row r="12" spans="1:2" ht="27.6" x14ac:dyDescent="0.25">
      <c r="A12" s="93" t="s">
        <v>13</v>
      </c>
    </row>
    <row r="13" spans="1:2" s="7" customFormat="1" ht="28.05" customHeight="1" x14ac:dyDescent="0.25">
      <c r="A13" s="95" t="s">
        <v>2</v>
      </c>
    </row>
    <row r="14" spans="1:2" s="10" customFormat="1" ht="30" x14ac:dyDescent="0.7">
      <c r="A14" s="92" t="s">
        <v>10</v>
      </c>
    </row>
    <row r="15" spans="1:2" ht="75" customHeight="1" x14ac:dyDescent="0.25">
      <c r="A15" s="93" t="s">
        <v>11</v>
      </c>
    </row>
    <row r="16" spans="1:2" ht="69" x14ac:dyDescent="0.25">
      <c r="A16" s="93" t="s">
        <v>12</v>
      </c>
    </row>
    <row r="17" spans="1:1" x14ac:dyDescent="0.25">
      <c r="A17" s="96"/>
    </row>
    <row r="18" spans="1:1" x14ac:dyDescent="0.25">
      <c r="A18" s="96"/>
    </row>
    <row r="19" spans="1:1" x14ac:dyDescent="0.25">
      <c r="A19" s="96"/>
    </row>
    <row r="20" spans="1:1" x14ac:dyDescent="0.25">
      <c r="A20" s="96"/>
    </row>
    <row r="21" spans="1:1" x14ac:dyDescent="0.25">
      <c r="A21" s="96"/>
    </row>
    <row r="22" spans="1:1" x14ac:dyDescent="0.25">
      <c r="A22" s="96"/>
    </row>
    <row r="23" spans="1:1" x14ac:dyDescent="0.25">
      <c r="A23" s="96"/>
    </row>
    <row r="24" spans="1:1" x14ac:dyDescent="0.25">
      <c r="A24" s="96"/>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Chetan Sapkal</dc:creator>
  <dc:description/>
  <cp:lastModifiedBy>Chetan Sapkal</cp:lastModifiedBy>
  <dcterms:created xsi:type="dcterms:W3CDTF">2022-03-11T22:41:12Z</dcterms:created>
  <dcterms:modified xsi:type="dcterms:W3CDTF">2025-06-01T21:11:57Z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