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d63c5b5468807c1/Desktop/Georgia Tech-Spring 2021/ISYE 6501/Week 5/Assignment 5/"/>
    </mc:Choice>
  </mc:AlternateContent>
  <xr:revisionPtr revIDLastSave="87" documentId="8_{E18D0EC0-0796-430D-A378-EBC10F732C07}" xr6:coauthVersionLast="46" xr6:coauthVersionMax="46" xr10:uidLastSave="{9F5955FB-2B32-494E-ABD9-934F0CC2869D}"/>
  <bookViews>
    <workbookView xWindow="-120" yWindow="-120" windowWidth="29040" windowHeight="15840" activeTab="1" xr2:uid="{0E8578CB-9496-420C-8E4A-77FB1B9FCB0B}"/>
  </bookViews>
  <sheets>
    <sheet name="Sheet1" sheetId="1" r:id="rId1"/>
    <sheet name="Scaled and Unscaled comparis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37" i="2" l="1"/>
  <c r="AK36" i="2"/>
  <c r="AJ36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2" i="1"/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2" i="2"/>
  <c r="AJ35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</calcChain>
</file>

<file path=xl/sharedStrings.xml><?xml version="1.0" encoding="utf-8"?>
<sst xmlns="http://schemas.openxmlformats.org/spreadsheetml/2006/main" count="206" uniqueCount="61">
  <si>
    <t>M</t>
  </si>
  <si>
    <t>So</t>
  </si>
  <si>
    <t>Ed</t>
  </si>
  <si>
    <t>Po1</t>
  </si>
  <si>
    <t>Po2</t>
  </si>
  <si>
    <t>LF</t>
  </si>
  <si>
    <t>M.F</t>
  </si>
  <si>
    <t>Pop</t>
  </si>
  <si>
    <t>NW</t>
  </si>
  <si>
    <t>U1</t>
  </si>
  <si>
    <t>U2</t>
  </si>
  <si>
    <t>Wealth</t>
  </si>
  <si>
    <t>Ineq</t>
  </si>
  <si>
    <t>Prob</t>
  </si>
  <si>
    <t>Time</t>
  </si>
  <si>
    <t>Crime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</si>
  <si>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</si>
  <si>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</si>
  <si>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</si>
  <si>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</si>
  <si>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</si>
  <si>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</si>
  <si>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</si>
  <si>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</si>
  <si>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</si>
  <si>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</si>
  <si>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</si>
  <si>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</si>
  <si>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</si>
  <si>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</si>
  <si>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</si>
  <si>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</si>
  <si>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</si>
  <si>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</si>
  <si>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</si>
  <si>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</si>
  <si>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</si>
  <si>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</si>
  <si>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</si>
  <si>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</si>
  <si>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</si>
  <si>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</si>
  <si>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Crime</t>
  </si>
  <si>
    <t>Residuals</t>
  </si>
  <si>
    <t xml:space="preserve">M </t>
  </si>
  <si>
    <t xml:space="preserve">So </t>
  </si>
  <si>
    <t xml:space="preserve">Ed </t>
  </si>
  <si>
    <t xml:space="preserve">Po1 </t>
  </si>
  <si>
    <t xml:space="preserve">Po2 </t>
  </si>
  <si>
    <t xml:space="preserve">LF </t>
  </si>
  <si>
    <t xml:space="preserve">M.F </t>
  </si>
  <si>
    <t xml:space="preserve">Pop </t>
  </si>
  <si>
    <t xml:space="preserve">NW </t>
  </si>
  <si>
    <t xml:space="preserve">U1 </t>
  </si>
  <si>
    <t xml:space="preserve">U2 </t>
  </si>
  <si>
    <t xml:space="preserve">Wealth </t>
  </si>
  <si>
    <t xml:space="preserve">Ineq </t>
  </si>
  <si>
    <t xml:space="preserve">Prob </t>
  </si>
  <si>
    <t xml:space="preserve">Time </t>
  </si>
  <si>
    <t xml:space="preserve">Predicted 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</si>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</sst>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06358-D296-4542-8073-E35EDE34780C}">
  <dimension ref="A1:AB85"/>
  <sheetViews>
    <sheetView workbookViewId="0">
      <selection activeCell="R2" sqref="R2"/>
    </sheetView>
  </sheetViews>
  <sheetFormatPr defaultRowHeight="15" x14ac:dyDescent="0.25"/>
  <cols>
    <col min="20" max="20" width="18" bestFit="1" customWidth="1"/>
    <col min="21" max="21" width="15.28515625" bestFit="1" customWidth="1"/>
    <col min="22" max="22" width="14.57031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T1" t="s">
        <v>16</v>
      </c>
    </row>
    <row r="2" spans="1:28" ht="15.75" thickBot="1" x14ac:dyDescent="0.3">
      <c r="A2">
        <v>15.1</v>
      </c>
      <c r="B2">
        <v>1</v>
      </c>
      <c r="C2">
        <v>9.1</v>
      </c>
      <c r="D2">
        <v>5.8</v>
      </c>
      <c r="E2">
        <v>5.6</v>
      </c>
      <c r="F2">
        <v>0.51</v>
      </c>
      <c r="G2">
        <v>95</v>
      </c>
      <c r="H2">
        <v>33</v>
      </c>
      <c r="I2">
        <v>30.1</v>
      </c>
      <c r="J2">
        <v>0.108</v>
      </c>
      <c r="K2">
        <v>4.0999999999999996</v>
      </c>
      <c r="L2">
        <v>3940</v>
      </c>
      <c r="M2">
        <v>26.1</v>
      </c>
      <c r="N2">
        <v>8.4601999999999997E-2</v>
      </c>
      <c r="O2">
        <v>26.2011</v>
      </c>
      <c r="P2">
        <v>791</v>
      </c>
      <c r="Q2">
        <f>LN(P2)</f>
        <v>6.6732979677676543</v>
      </c>
    </row>
    <row r="3" spans="1:28" x14ac:dyDescent="0.25">
      <c r="A3">
        <v>14.3</v>
      </c>
      <c r="B3">
        <v>0</v>
      </c>
      <c r="C3">
        <v>11.3</v>
      </c>
      <c r="D3">
        <v>10.3</v>
      </c>
      <c r="E3">
        <v>9.5</v>
      </c>
      <c r="F3">
        <v>0.58299999999999996</v>
      </c>
      <c r="G3">
        <v>101.2</v>
      </c>
      <c r="H3">
        <v>13</v>
      </c>
      <c r="I3">
        <v>10.199999999999999</v>
      </c>
      <c r="J3">
        <v>9.6000000000000002E-2</v>
      </c>
      <c r="K3">
        <v>3.6</v>
      </c>
      <c r="L3">
        <v>5570</v>
      </c>
      <c r="M3">
        <v>19.399999999999999</v>
      </c>
      <c r="N3">
        <v>2.9599E-2</v>
      </c>
      <c r="O3">
        <v>25.299900000000001</v>
      </c>
      <c r="P3">
        <v>1635</v>
      </c>
      <c r="Q3">
        <f t="shared" ref="Q3:Q48" si="0">LN(P3)</f>
        <v>7.399398083331354</v>
      </c>
      <c r="T3" s="5" t="s">
        <v>17</v>
      </c>
      <c r="U3" s="5"/>
    </row>
    <row r="4" spans="1:28" x14ac:dyDescent="0.25">
      <c r="A4">
        <v>14.2</v>
      </c>
      <c r="B4">
        <v>1</v>
      </c>
      <c r="C4">
        <v>8.9</v>
      </c>
      <c r="D4">
        <v>4.5</v>
      </c>
      <c r="E4">
        <v>4.4000000000000004</v>
      </c>
      <c r="F4">
        <v>0.53300000000000003</v>
      </c>
      <c r="G4">
        <v>96.9</v>
      </c>
      <c r="H4">
        <v>18</v>
      </c>
      <c r="I4">
        <v>21.9</v>
      </c>
      <c r="J4">
        <v>9.4E-2</v>
      </c>
      <c r="K4">
        <v>3.3</v>
      </c>
      <c r="L4">
        <v>3180</v>
      </c>
      <c r="M4">
        <v>25</v>
      </c>
      <c r="N4">
        <v>8.3401000000000003E-2</v>
      </c>
      <c r="O4">
        <v>24.300599999999999</v>
      </c>
      <c r="P4">
        <v>578</v>
      </c>
      <c r="Q4">
        <f t="shared" si="0"/>
        <v>6.3595738686723777</v>
      </c>
      <c r="T4" s="2" t="s">
        <v>18</v>
      </c>
      <c r="U4" s="2">
        <v>0.8886590564951804</v>
      </c>
    </row>
    <row r="5" spans="1:28" x14ac:dyDescent="0.25">
      <c r="A5">
        <v>13.6</v>
      </c>
      <c r="B5">
        <v>0</v>
      </c>
      <c r="C5">
        <v>12.1</v>
      </c>
      <c r="D5">
        <v>14.9</v>
      </c>
      <c r="E5">
        <v>14.1</v>
      </c>
      <c r="F5">
        <v>0.57699999999999996</v>
      </c>
      <c r="G5">
        <v>99.4</v>
      </c>
      <c r="H5">
        <v>157</v>
      </c>
      <c r="I5">
        <v>8</v>
      </c>
      <c r="J5">
        <v>0.10199999999999999</v>
      </c>
      <c r="K5">
        <v>3.9</v>
      </c>
      <c r="L5">
        <v>6730</v>
      </c>
      <c r="M5">
        <v>16.7</v>
      </c>
      <c r="N5">
        <v>1.5800999999999999E-2</v>
      </c>
      <c r="O5">
        <v>29.901199999999999</v>
      </c>
      <c r="P5">
        <v>1969</v>
      </c>
      <c r="Q5">
        <f t="shared" si="0"/>
        <v>7.5852810786391256</v>
      </c>
      <c r="T5" s="2" t="s">
        <v>19</v>
      </c>
      <c r="U5" s="2">
        <v>0.78971491869090416</v>
      </c>
    </row>
    <row r="6" spans="1:28" x14ac:dyDescent="0.25">
      <c r="A6">
        <v>14.1</v>
      </c>
      <c r="B6">
        <v>0</v>
      </c>
      <c r="C6">
        <v>12.1</v>
      </c>
      <c r="D6">
        <v>10.9</v>
      </c>
      <c r="E6">
        <v>10.1</v>
      </c>
      <c r="F6">
        <v>0.59099999999999997</v>
      </c>
      <c r="G6">
        <v>98.5</v>
      </c>
      <c r="H6">
        <v>18</v>
      </c>
      <c r="I6">
        <v>3</v>
      </c>
      <c r="J6">
        <v>9.0999999999999998E-2</v>
      </c>
      <c r="K6">
        <v>2</v>
      </c>
      <c r="L6">
        <v>5780</v>
      </c>
      <c r="M6">
        <v>17.399999999999999</v>
      </c>
      <c r="N6">
        <v>4.1398999999999998E-2</v>
      </c>
      <c r="O6">
        <v>21.299800000000001</v>
      </c>
      <c r="P6">
        <v>1234</v>
      </c>
      <c r="Q6">
        <f t="shared" si="0"/>
        <v>7.1180162044653335</v>
      </c>
      <c r="T6" s="2" t="s">
        <v>20</v>
      </c>
      <c r="U6" s="2">
        <v>0.68796407289618022</v>
      </c>
    </row>
    <row r="7" spans="1:28" x14ac:dyDescent="0.25">
      <c r="A7">
        <v>12.1</v>
      </c>
      <c r="B7">
        <v>0</v>
      </c>
      <c r="C7">
        <v>11</v>
      </c>
      <c r="D7">
        <v>11.8</v>
      </c>
      <c r="E7">
        <v>11.5</v>
      </c>
      <c r="F7">
        <v>0.54700000000000004</v>
      </c>
      <c r="G7">
        <v>96.4</v>
      </c>
      <c r="H7">
        <v>25</v>
      </c>
      <c r="I7">
        <v>4.4000000000000004</v>
      </c>
      <c r="J7">
        <v>8.4000000000000005E-2</v>
      </c>
      <c r="K7">
        <v>2.9</v>
      </c>
      <c r="L7">
        <v>6890</v>
      </c>
      <c r="M7">
        <v>12.6</v>
      </c>
      <c r="N7">
        <v>3.4201000000000002E-2</v>
      </c>
      <c r="O7">
        <v>20.999500000000001</v>
      </c>
      <c r="P7">
        <v>682</v>
      </c>
      <c r="Q7">
        <f t="shared" si="0"/>
        <v>6.5250296578434623</v>
      </c>
      <c r="T7" s="2" t="s">
        <v>21</v>
      </c>
      <c r="U7" s="2">
        <v>0.2296184715440315</v>
      </c>
    </row>
    <row r="8" spans="1:28" ht="15.75" thickBot="1" x14ac:dyDescent="0.3">
      <c r="A8">
        <v>12.7</v>
      </c>
      <c r="B8">
        <v>1</v>
      </c>
      <c r="C8">
        <v>11.1</v>
      </c>
      <c r="D8">
        <v>8.1999999999999993</v>
      </c>
      <c r="E8">
        <v>7.9</v>
      </c>
      <c r="F8">
        <v>0.51900000000000002</v>
      </c>
      <c r="G8">
        <v>98.2</v>
      </c>
      <c r="H8">
        <v>4</v>
      </c>
      <c r="I8">
        <v>13.9</v>
      </c>
      <c r="J8">
        <v>9.7000000000000003E-2</v>
      </c>
      <c r="K8">
        <v>3.8</v>
      </c>
      <c r="L8">
        <v>6200</v>
      </c>
      <c r="M8">
        <v>16.8</v>
      </c>
      <c r="N8">
        <v>4.2099999999999999E-2</v>
      </c>
      <c r="O8">
        <v>20.699300000000001</v>
      </c>
      <c r="P8">
        <v>963</v>
      </c>
      <c r="Q8">
        <f t="shared" si="0"/>
        <v>6.8700534117981258</v>
      </c>
      <c r="T8" s="3" t="s">
        <v>22</v>
      </c>
      <c r="U8" s="3">
        <v>47</v>
      </c>
    </row>
    <row r="9" spans="1:28" x14ac:dyDescent="0.25">
      <c r="A9">
        <v>13.1</v>
      </c>
      <c r="B9">
        <v>1</v>
      </c>
      <c r="C9">
        <v>10.9</v>
      </c>
      <c r="D9">
        <v>11.5</v>
      </c>
      <c r="E9">
        <v>10.9</v>
      </c>
      <c r="F9">
        <v>0.54200000000000004</v>
      </c>
      <c r="G9">
        <v>96.9</v>
      </c>
      <c r="H9">
        <v>50</v>
      </c>
      <c r="I9">
        <v>17.899999999999999</v>
      </c>
      <c r="J9">
        <v>7.9000000000000001E-2</v>
      </c>
      <c r="K9">
        <v>3.5</v>
      </c>
      <c r="L9">
        <v>4720</v>
      </c>
      <c r="M9">
        <v>20.6</v>
      </c>
      <c r="N9">
        <v>4.0099000000000003E-2</v>
      </c>
      <c r="O9">
        <v>24.598800000000001</v>
      </c>
      <c r="P9">
        <v>1555</v>
      </c>
      <c r="Q9">
        <f t="shared" si="0"/>
        <v>7.3492308246133344</v>
      </c>
    </row>
    <row r="10" spans="1:28" ht="15.75" thickBot="1" x14ac:dyDescent="0.3">
      <c r="A10">
        <v>15.7</v>
      </c>
      <c r="B10">
        <v>1</v>
      </c>
      <c r="C10">
        <v>9</v>
      </c>
      <c r="D10">
        <v>6.5</v>
      </c>
      <c r="E10">
        <v>6.2</v>
      </c>
      <c r="F10">
        <v>0.55300000000000005</v>
      </c>
      <c r="G10">
        <v>95.5</v>
      </c>
      <c r="H10">
        <v>39</v>
      </c>
      <c r="I10">
        <v>28.6</v>
      </c>
      <c r="J10">
        <v>8.1000000000000003E-2</v>
      </c>
      <c r="K10">
        <v>2.8</v>
      </c>
      <c r="L10">
        <v>4210</v>
      </c>
      <c r="M10">
        <v>23.9</v>
      </c>
      <c r="N10">
        <v>7.1696999999999997E-2</v>
      </c>
      <c r="O10">
        <v>29.400099999999998</v>
      </c>
      <c r="P10">
        <v>856</v>
      </c>
      <c r="Q10">
        <f t="shared" si="0"/>
        <v>6.752270376141742</v>
      </c>
      <c r="T10" t="s">
        <v>23</v>
      </c>
    </row>
    <row r="11" spans="1:28" x14ac:dyDescent="0.25">
      <c r="A11">
        <v>14</v>
      </c>
      <c r="B11">
        <v>0</v>
      </c>
      <c r="C11">
        <v>11.8</v>
      </c>
      <c r="D11">
        <v>7.1</v>
      </c>
      <c r="E11">
        <v>6.8</v>
      </c>
      <c r="F11">
        <v>0.63200000000000001</v>
      </c>
      <c r="G11">
        <v>102.9</v>
      </c>
      <c r="H11">
        <v>7</v>
      </c>
      <c r="I11">
        <v>1.5</v>
      </c>
      <c r="J11">
        <v>0.1</v>
      </c>
      <c r="K11">
        <v>2.4</v>
      </c>
      <c r="L11">
        <v>5260</v>
      </c>
      <c r="M11">
        <v>17.399999999999999</v>
      </c>
      <c r="N11">
        <v>4.4498000000000003E-2</v>
      </c>
      <c r="O11">
        <v>19.599399999999999</v>
      </c>
      <c r="P11">
        <v>705</v>
      </c>
      <c r="Q11">
        <f t="shared" si="0"/>
        <v>6.5581978028122689</v>
      </c>
      <c r="T11" s="4"/>
      <c r="U11" s="4" t="s">
        <v>28</v>
      </c>
      <c r="V11" s="4" t="s">
        <v>29</v>
      </c>
      <c r="W11" s="4" t="s">
        <v>30</v>
      </c>
      <c r="X11" s="4" t="s">
        <v>31</v>
      </c>
      <c r="Y11" s="4" t="s">
        <v>32</v>
      </c>
    </row>
    <row r="12" spans="1:28" x14ac:dyDescent="0.25">
      <c r="A12">
        <v>12.4</v>
      </c>
      <c r="B12">
        <v>0</v>
      </c>
      <c r="C12">
        <v>10.5</v>
      </c>
      <c r="D12">
        <v>12.1</v>
      </c>
      <c r="E12">
        <v>11.6</v>
      </c>
      <c r="F12">
        <v>0.57999999999999996</v>
      </c>
      <c r="G12">
        <v>96.6</v>
      </c>
      <c r="H12">
        <v>101</v>
      </c>
      <c r="I12">
        <v>10.6</v>
      </c>
      <c r="J12">
        <v>7.6999999999999999E-2</v>
      </c>
      <c r="K12">
        <v>3.5</v>
      </c>
      <c r="L12">
        <v>6570</v>
      </c>
      <c r="M12">
        <v>17</v>
      </c>
      <c r="N12">
        <v>1.6201E-2</v>
      </c>
      <c r="O12">
        <v>41.6</v>
      </c>
      <c r="P12">
        <v>1674</v>
      </c>
      <c r="Q12">
        <f t="shared" si="0"/>
        <v>7.4229712510494208</v>
      </c>
      <c r="T12" s="2" t="s">
        <v>24</v>
      </c>
      <c r="U12" s="2">
        <v>15</v>
      </c>
      <c r="V12" s="2">
        <v>6.1381460398669976</v>
      </c>
      <c r="W12" s="2">
        <v>0.40920973599113319</v>
      </c>
      <c r="X12" s="2">
        <v>7.7612614668983326</v>
      </c>
      <c r="Y12" s="2">
        <v>8.8623058743305319E-7</v>
      </c>
    </row>
    <row r="13" spans="1:28" x14ac:dyDescent="0.25">
      <c r="A13">
        <v>13.4</v>
      </c>
      <c r="B13">
        <v>0</v>
      </c>
      <c r="C13">
        <v>10.8</v>
      </c>
      <c r="D13">
        <v>7.5</v>
      </c>
      <c r="E13">
        <v>7.1</v>
      </c>
      <c r="F13">
        <v>0.59499999999999997</v>
      </c>
      <c r="G13">
        <v>97.2</v>
      </c>
      <c r="H13">
        <v>47</v>
      </c>
      <c r="I13">
        <v>5.9</v>
      </c>
      <c r="J13">
        <v>8.3000000000000004E-2</v>
      </c>
      <c r="K13">
        <v>3.1</v>
      </c>
      <c r="L13">
        <v>5800</v>
      </c>
      <c r="M13">
        <v>17.2</v>
      </c>
      <c r="N13">
        <v>3.1201E-2</v>
      </c>
      <c r="O13">
        <v>34.298400000000001</v>
      </c>
      <c r="P13">
        <v>849</v>
      </c>
      <c r="Q13">
        <f t="shared" si="0"/>
        <v>6.7440591863113477</v>
      </c>
      <c r="T13" s="2" t="s">
        <v>25</v>
      </c>
      <c r="U13" s="2">
        <v>31</v>
      </c>
      <c r="V13" s="2">
        <v>1.6344639167007335</v>
      </c>
      <c r="W13" s="2">
        <v>5.2724642474217209E-2</v>
      </c>
      <c r="X13" s="2"/>
      <c r="Y13" s="2"/>
    </row>
    <row r="14" spans="1:28" ht="15.75" thickBot="1" x14ac:dyDescent="0.3">
      <c r="A14">
        <v>12.8</v>
      </c>
      <c r="B14">
        <v>0</v>
      </c>
      <c r="C14">
        <v>11.3</v>
      </c>
      <c r="D14">
        <v>6.7</v>
      </c>
      <c r="E14">
        <v>6</v>
      </c>
      <c r="F14">
        <v>0.624</v>
      </c>
      <c r="G14">
        <v>97.2</v>
      </c>
      <c r="H14">
        <v>28</v>
      </c>
      <c r="I14">
        <v>1</v>
      </c>
      <c r="J14">
        <v>7.6999999999999999E-2</v>
      </c>
      <c r="K14">
        <v>2.5</v>
      </c>
      <c r="L14">
        <v>5070</v>
      </c>
      <c r="M14">
        <v>20.6</v>
      </c>
      <c r="N14">
        <v>4.5302000000000002E-2</v>
      </c>
      <c r="O14">
        <v>36.299300000000002</v>
      </c>
      <c r="P14">
        <v>511</v>
      </c>
      <c r="Q14">
        <f t="shared" si="0"/>
        <v>6.2363695902037044</v>
      </c>
      <c r="T14" s="3" t="s">
        <v>26</v>
      </c>
      <c r="U14" s="3">
        <v>46</v>
      </c>
      <c r="V14" s="3">
        <v>7.7726099565677309</v>
      </c>
      <c r="W14" s="3"/>
      <c r="X14" s="3"/>
      <c r="Y14" s="3"/>
    </row>
    <row r="15" spans="1:28" ht="15.75" thickBot="1" x14ac:dyDescent="0.3">
      <c r="A15">
        <v>13.5</v>
      </c>
      <c r="B15">
        <v>0</v>
      </c>
      <c r="C15">
        <v>11.7</v>
      </c>
      <c r="D15">
        <v>6.2</v>
      </c>
      <c r="E15">
        <v>6.1</v>
      </c>
      <c r="F15">
        <v>0.59499999999999997</v>
      </c>
      <c r="G15">
        <v>98.6</v>
      </c>
      <c r="H15">
        <v>22</v>
      </c>
      <c r="I15">
        <v>4.5999999999999996</v>
      </c>
      <c r="J15">
        <v>7.6999999999999999E-2</v>
      </c>
      <c r="K15">
        <v>2.7</v>
      </c>
      <c r="L15">
        <v>5290</v>
      </c>
      <c r="M15">
        <v>19</v>
      </c>
      <c r="N15">
        <v>5.3199999999999997E-2</v>
      </c>
      <c r="O15">
        <v>21.501000000000001</v>
      </c>
      <c r="P15">
        <v>664</v>
      </c>
      <c r="Q15">
        <f t="shared" si="0"/>
        <v>6.4982821494764336</v>
      </c>
    </row>
    <row r="16" spans="1:28" x14ac:dyDescent="0.25">
      <c r="A16">
        <v>15.2</v>
      </c>
      <c r="B16">
        <v>1</v>
      </c>
      <c r="C16">
        <v>8.6999999999999993</v>
      </c>
      <c r="D16">
        <v>5.7</v>
      </c>
      <c r="E16">
        <v>5.3</v>
      </c>
      <c r="F16">
        <v>0.53</v>
      </c>
      <c r="G16">
        <v>98.6</v>
      </c>
      <c r="H16">
        <v>30</v>
      </c>
      <c r="I16">
        <v>7.2</v>
      </c>
      <c r="J16">
        <v>9.1999999999999998E-2</v>
      </c>
      <c r="K16">
        <v>4.3</v>
      </c>
      <c r="L16">
        <v>4050</v>
      </c>
      <c r="M16">
        <v>26.4</v>
      </c>
      <c r="N16">
        <v>6.9099999999999995E-2</v>
      </c>
      <c r="O16">
        <v>22.700800000000001</v>
      </c>
      <c r="P16">
        <v>798</v>
      </c>
      <c r="Q16">
        <f t="shared" si="0"/>
        <v>6.6821085974498091</v>
      </c>
      <c r="T16" s="4"/>
      <c r="U16" s="4" t="s">
        <v>33</v>
      </c>
      <c r="V16" s="4" t="s">
        <v>21</v>
      </c>
      <c r="W16" s="4" t="s">
        <v>34</v>
      </c>
      <c r="X16" s="4" t="s">
        <v>35</v>
      </c>
      <c r="Y16" s="4" t="s">
        <v>36</v>
      </c>
      <c r="Z16" s="4" t="s">
        <v>37</v>
      </c>
      <c r="AA16" s="4" t="s">
        <v>38</v>
      </c>
      <c r="AB16" s="4" t="s">
        <v>39</v>
      </c>
    </row>
    <row r="17" spans="1:28" x14ac:dyDescent="0.25">
      <c r="A17">
        <v>14.2</v>
      </c>
      <c r="B17">
        <v>1</v>
      </c>
      <c r="C17">
        <v>8.8000000000000007</v>
      </c>
      <c r="D17">
        <v>8.1</v>
      </c>
      <c r="E17">
        <v>7.7</v>
      </c>
      <c r="F17">
        <v>0.497</v>
      </c>
      <c r="G17">
        <v>95.6</v>
      </c>
      <c r="H17">
        <v>33</v>
      </c>
      <c r="I17">
        <v>32.1</v>
      </c>
      <c r="J17">
        <v>0.11600000000000001</v>
      </c>
      <c r="K17">
        <v>4.7</v>
      </c>
      <c r="L17">
        <v>4270</v>
      </c>
      <c r="M17">
        <v>24.7</v>
      </c>
      <c r="N17">
        <v>5.2098999999999999E-2</v>
      </c>
      <c r="O17">
        <v>26.0991</v>
      </c>
      <c r="P17">
        <v>946</v>
      </c>
      <c r="Q17">
        <f t="shared" si="0"/>
        <v>6.852242569051878</v>
      </c>
      <c r="T17" s="2" t="s">
        <v>27</v>
      </c>
      <c r="U17" s="2">
        <v>0.43459080161414565</v>
      </c>
      <c r="V17" s="2">
        <v>1.7884056573502005</v>
      </c>
      <c r="W17" s="2">
        <v>0.24300460011855426</v>
      </c>
      <c r="X17" s="2">
        <v>0.80960259602427409</v>
      </c>
      <c r="Y17" s="2">
        <v>-3.2128865841629954</v>
      </c>
      <c r="Z17" s="2">
        <v>4.082068187391287</v>
      </c>
      <c r="AA17" s="2">
        <v>-3.2128865841629954</v>
      </c>
      <c r="AB17" s="2">
        <v>4.082068187391287</v>
      </c>
    </row>
    <row r="18" spans="1:28" x14ac:dyDescent="0.25">
      <c r="A18">
        <v>14.3</v>
      </c>
      <c r="B18">
        <v>0</v>
      </c>
      <c r="C18">
        <v>11</v>
      </c>
      <c r="D18">
        <v>6.6</v>
      </c>
      <c r="E18">
        <v>6.3</v>
      </c>
      <c r="F18">
        <v>0.53700000000000003</v>
      </c>
      <c r="G18">
        <v>97.7</v>
      </c>
      <c r="H18">
        <v>10</v>
      </c>
      <c r="I18">
        <v>0.6</v>
      </c>
      <c r="J18">
        <v>0.114</v>
      </c>
      <c r="K18">
        <v>3.5</v>
      </c>
      <c r="L18">
        <v>4870</v>
      </c>
      <c r="M18">
        <v>16.600000000000001</v>
      </c>
      <c r="N18">
        <v>7.6299000000000006E-2</v>
      </c>
      <c r="O18">
        <v>19.100200000000001</v>
      </c>
      <c r="P18">
        <v>539</v>
      </c>
      <c r="Q18">
        <f t="shared" si="0"/>
        <v>6.2897155709089976</v>
      </c>
      <c r="T18" s="2" t="s">
        <v>0</v>
      </c>
      <c r="U18" s="2">
        <v>0.11607000735476031</v>
      </c>
      <c r="V18" s="2">
        <v>4.5814943704209639E-2</v>
      </c>
      <c r="W18" s="2">
        <v>2.5334530170795646</v>
      </c>
      <c r="X18" s="2">
        <v>1.656788213680125E-2</v>
      </c>
      <c r="Y18" s="2">
        <v>2.2629813624130288E-2</v>
      </c>
      <c r="Z18" s="2">
        <v>0.20951020108539031</v>
      </c>
      <c r="AA18" s="2">
        <v>2.2629813624130288E-2</v>
      </c>
      <c r="AB18" s="2">
        <v>0.20951020108539031</v>
      </c>
    </row>
    <row r="19" spans="1:28" x14ac:dyDescent="0.25">
      <c r="A19">
        <v>13.5</v>
      </c>
      <c r="B19">
        <v>1</v>
      </c>
      <c r="C19">
        <v>10.4</v>
      </c>
      <c r="D19">
        <v>12.3</v>
      </c>
      <c r="E19">
        <v>11.5</v>
      </c>
      <c r="F19">
        <v>0.53700000000000003</v>
      </c>
      <c r="G19">
        <v>97.8</v>
      </c>
      <c r="H19">
        <v>31</v>
      </c>
      <c r="I19">
        <v>17</v>
      </c>
      <c r="J19">
        <v>8.8999999999999996E-2</v>
      </c>
      <c r="K19">
        <v>3.4</v>
      </c>
      <c r="L19">
        <v>6310</v>
      </c>
      <c r="M19">
        <v>16.5</v>
      </c>
      <c r="N19">
        <v>0.11980399999999999</v>
      </c>
      <c r="O19">
        <v>18.1996</v>
      </c>
      <c r="P19">
        <v>929</v>
      </c>
      <c r="Q19">
        <f t="shared" si="0"/>
        <v>6.8341087388138382</v>
      </c>
      <c r="T19" s="2" t="s">
        <v>1</v>
      </c>
      <c r="U19" s="2">
        <v>9.1757649369450578E-2</v>
      </c>
      <c r="V19" s="2">
        <v>0.1633799250759852</v>
      </c>
      <c r="W19" s="2">
        <v>0.5616213211431923</v>
      </c>
      <c r="X19" s="2">
        <v>0.57841213848522477</v>
      </c>
      <c r="Y19" s="2">
        <v>-0.24145790469425893</v>
      </c>
      <c r="Z19" s="2">
        <v>0.42497320343316008</v>
      </c>
      <c r="AA19" s="2">
        <v>-0.24145790469425893</v>
      </c>
      <c r="AB19" s="2">
        <v>0.42497320343316008</v>
      </c>
    </row>
    <row r="20" spans="1:28" x14ac:dyDescent="0.25">
      <c r="A20">
        <v>13</v>
      </c>
      <c r="B20">
        <v>0</v>
      </c>
      <c r="C20">
        <v>11.6</v>
      </c>
      <c r="D20">
        <v>12.8</v>
      </c>
      <c r="E20">
        <v>12.8</v>
      </c>
      <c r="F20">
        <v>0.53600000000000003</v>
      </c>
      <c r="G20">
        <v>93.4</v>
      </c>
      <c r="H20">
        <v>51</v>
      </c>
      <c r="I20">
        <v>2.4</v>
      </c>
      <c r="J20">
        <v>7.8E-2</v>
      </c>
      <c r="K20">
        <v>3.4</v>
      </c>
      <c r="L20">
        <v>6270</v>
      </c>
      <c r="M20">
        <v>13.5</v>
      </c>
      <c r="N20">
        <v>1.9099000000000001E-2</v>
      </c>
      <c r="O20">
        <v>24.9008</v>
      </c>
      <c r="P20">
        <v>750</v>
      </c>
      <c r="Q20">
        <f t="shared" si="0"/>
        <v>6.620073206530356</v>
      </c>
      <c r="T20" s="2" t="s">
        <v>2</v>
      </c>
      <c r="U20" s="2">
        <v>0.2147288696438526</v>
      </c>
      <c r="V20" s="2">
        <v>6.8192562927498757E-2</v>
      </c>
      <c r="W20" s="2">
        <v>3.1488605270951453</v>
      </c>
      <c r="X20" s="2">
        <v>3.6132507615888564E-3</v>
      </c>
      <c r="Y20" s="2">
        <v>7.5649220608985684E-2</v>
      </c>
      <c r="Z20" s="2">
        <v>0.35380851867871954</v>
      </c>
      <c r="AA20" s="2">
        <v>7.5649220608985684E-2</v>
      </c>
      <c r="AB20" s="2">
        <v>0.35380851867871954</v>
      </c>
    </row>
    <row r="21" spans="1:28" x14ac:dyDescent="0.25">
      <c r="A21">
        <v>12.5</v>
      </c>
      <c r="B21">
        <v>0</v>
      </c>
      <c r="C21">
        <v>10.8</v>
      </c>
      <c r="D21">
        <v>11.3</v>
      </c>
      <c r="E21">
        <v>10.5</v>
      </c>
      <c r="F21">
        <v>0.56699999999999995</v>
      </c>
      <c r="G21">
        <v>98.5</v>
      </c>
      <c r="H21">
        <v>78</v>
      </c>
      <c r="I21">
        <v>9.4</v>
      </c>
      <c r="J21">
        <v>0.13</v>
      </c>
      <c r="K21">
        <v>5.8</v>
      </c>
      <c r="L21">
        <v>6260</v>
      </c>
      <c r="M21">
        <v>16.600000000000001</v>
      </c>
      <c r="N21">
        <v>3.4800999999999999E-2</v>
      </c>
      <c r="O21">
        <v>26.401</v>
      </c>
      <c r="P21">
        <v>1225</v>
      </c>
      <c r="Q21">
        <f t="shared" si="0"/>
        <v>7.110696122978827</v>
      </c>
      <c r="T21" s="2" t="s">
        <v>3</v>
      </c>
      <c r="U21" s="2">
        <v>0.18627118272535506</v>
      </c>
      <c r="V21" s="2">
        <v>0.11654179389460559</v>
      </c>
      <c r="W21" s="2">
        <v>1.5983208812952472</v>
      </c>
      <c r="X21" s="2">
        <v>0.12011593940840992</v>
      </c>
      <c r="Y21" s="2">
        <v>-5.1417372989851856E-2</v>
      </c>
      <c r="Z21" s="2">
        <v>0.42395973844056201</v>
      </c>
      <c r="AA21" s="2">
        <v>-5.1417372989851856E-2</v>
      </c>
      <c r="AB21" s="2">
        <v>0.42395973844056201</v>
      </c>
    </row>
    <row r="22" spans="1:28" x14ac:dyDescent="0.25">
      <c r="A22">
        <v>12.6</v>
      </c>
      <c r="B22">
        <v>0</v>
      </c>
      <c r="C22">
        <v>10.8</v>
      </c>
      <c r="D22">
        <v>7.4</v>
      </c>
      <c r="E22">
        <v>6.7</v>
      </c>
      <c r="F22">
        <v>0.60199999999999998</v>
      </c>
      <c r="G22">
        <v>98.4</v>
      </c>
      <c r="H22">
        <v>34</v>
      </c>
      <c r="I22">
        <v>1.2</v>
      </c>
      <c r="J22">
        <v>0.10199999999999999</v>
      </c>
      <c r="K22">
        <v>3.3</v>
      </c>
      <c r="L22">
        <v>5570</v>
      </c>
      <c r="M22">
        <v>19.5</v>
      </c>
      <c r="N22">
        <v>2.2800000000000001E-2</v>
      </c>
      <c r="O22">
        <v>37.599800000000002</v>
      </c>
      <c r="P22">
        <v>742</v>
      </c>
      <c r="Q22">
        <f t="shared" si="0"/>
        <v>6.6093492431673804</v>
      </c>
      <c r="T22" s="2" t="s">
        <v>4</v>
      </c>
      <c r="U22" s="2">
        <v>-0.10772761757094945</v>
      </c>
      <c r="V22" s="2">
        <v>0.12902727909489581</v>
      </c>
      <c r="W22" s="2">
        <v>-0.83492125329341349</v>
      </c>
      <c r="X22" s="2">
        <v>0.41015060869844566</v>
      </c>
      <c r="Y22" s="2">
        <v>-0.37088048823693165</v>
      </c>
      <c r="Z22" s="2">
        <v>0.15542525309503274</v>
      </c>
      <c r="AA22" s="2">
        <v>-0.37088048823693165</v>
      </c>
      <c r="AB22" s="2">
        <v>0.15542525309503274</v>
      </c>
    </row>
    <row r="23" spans="1:28" x14ac:dyDescent="0.25">
      <c r="A23">
        <v>15.7</v>
      </c>
      <c r="B23">
        <v>1</v>
      </c>
      <c r="C23">
        <v>8.9</v>
      </c>
      <c r="D23">
        <v>4.7</v>
      </c>
      <c r="E23">
        <v>4.4000000000000004</v>
      </c>
      <c r="F23">
        <v>0.51200000000000001</v>
      </c>
      <c r="G23">
        <v>96.2</v>
      </c>
      <c r="H23">
        <v>22</v>
      </c>
      <c r="I23">
        <v>42.3</v>
      </c>
      <c r="J23">
        <v>9.7000000000000003E-2</v>
      </c>
      <c r="K23">
        <v>3.4</v>
      </c>
      <c r="L23">
        <v>2880</v>
      </c>
      <c r="M23">
        <v>27.6</v>
      </c>
      <c r="N23">
        <v>8.9501999999999998E-2</v>
      </c>
      <c r="O23">
        <v>37.099400000000003</v>
      </c>
      <c r="P23">
        <v>439</v>
      </c>
      <c r="Q23">
        <f t="shared" si="0"/>
        <v>6.0844994130751715</v>
      </c>
      <c r="T23" s="2" t="s">
        <v>5</v>
      </c>
      <c r="U23" s="2">
        <v>0.1874034033931512</v>
      </c>
      <c r="V23" s="2">
        <v>1.6142244545391069</v>
      </c>
      <c r="W23" s="2">
        <v>0.11609500950514258</v>
      </c>
      <c r="X23" s="2">
        <v>0.90832606669184202</v>
      </c>
      <c r="Y23" s="2">
        <v>-3.104829077141265</v>
      </c>
      <c r="Z23" s="2">
        <v>3.4796358839275672</v>
      </c>
      <c r="AA23" s="2">
        <v>-3.104829077141265</v>
      </c>
      <c r="AB23" s="2">
        <v>3.4796358839275672</v>
      </c>
    </row>
    <row r="24" spans="1:28" x14ac:dyDescent="0.25">
      <c r="A24">
        <v>13.2</v>
      </c>
      <c r="B24">
        <v>0</v>
      </c>
      <c r="C24">
        <v>9.6</v>
      </c>
      <c r="D24">
        <v>8.6999999999999993</v>
      </c>
      <c r="E24">
        <v>8.3000000000000007</v>
      </c>
      <c r="F24">
        <v>0.56399999999999995</v>
      </c>
      <c r="G24">
        <v>95.3</v>
      </c>
      <c r="H24">
        <v>43</v>
      </c>
      <c r="I24">
        <v>9.1999999999999993</v>
      </c>
      <c r="J24">
        <v>8.3000000000000004E-2</v>
      </c>
      <c r="K24">
        <v>3.2</v>
      </c>
      <c r="L24">
        <v>5130</v>
      </c>
      <c r="M24">
        <v>22.7</v>
      </c>
      <c r="N24">
        <v>3.0700000000000002E-2</v>
      </c>
      <c r="O24">
        <v>25.198899999999998</v>
      </c>
      <c r="P24">
        <v>1216</v>
      </c>
      <c r="Q24">
        <f t="shared" si="0"/>
        <v>7.1033220625261126</v>
      </c>
      <c r="T24" s="2" t="s">
        <v>6</v>
      </c>
      <c r="U24" s="2">
        <v>-6.1943183219353021E-3</v>
      </c>
      <c r="V24" s="2">
        <v>2.235492030680945E-2</v>
      </c>
      <c r="W24" s="2">
        <v>-0.27708970718399178</v>
      </c>
      <c r="X24" s="2">
        <v>0.78355058564563329</v>
      </c>
      <c r="Y24" s="2">
        <v>-5.178747888079329E-2</v>
      </c>
      <c r="Z24" s="2">
        <v>3.9398842236922686E-2</v>
      </c>
      <c r="AA24" s="2">
        <v>-5.178747888079329E-2</v>
      </c>
      <c r="AB24" s="2">
        <v>3.9398842236922686E-2</v>
      </c>
    </row>
    <row r="25" spans="1:28" x14ac:dyDescent="0.25">
      <c r="A25">
        <v>13.1</v>
      </c>
      <c r="B25">
        <v>0</v>
      </c>
      <c r="C25">
        <v>11.6</v>
      </c>
      <c r="D25">
        <v>7.8</v>
      </c>
      <c r="E25">
        <v>7.3</v>
      </c>
      <c r="F25">
        <v>0.57399999999999995</v>
      </c>
      <c r="G25">
        <v>103.8</v>
      </c>
      <c r="H25">
        <v>7</v>
      </c>
      <c r="I25">
        <v>3.6</v>
      </c>
      <c r="J25">
        <v>0.14199999999999999</v>
      </c>
      <c r="K25">
        <v>4.2</v>
      </c>
      <c r="L25">
        <v>5400</v>
      </c>
      <c r="M25">
        <v>17.600000000000001</v>
      </c>
      <c r="N25">
        <v>4.1598000000000003E-2</v>
      </c>
      <c r="O25">
        <v>17.600000000000001</v>
      </c>
      <c r="P25">
        <v>968</v>
      </c>
      <c r="Q25">
        <f t="shared" si="0"/>
        <v>6.8752320872765766</v>
      </c>
      <c r="T25" s="2" t="s">
        <v>7</v>
      </c>
      <c r="U25" s="2">
        <v>-9.6382188025203133E-4</v>
      </c>
      <c r="V25" s="2">
        <v>1.4163373698455062E-3</v>
      </c>
      <c r="W25" s="2">
        <v>-0.68050303605077145</v>
      </c>
      <c r="X25" s="2">
        <v>0.5012373375464152</v>
      </c>
      <c r="Y25" s="2">
        <v>-3.852460990685664E-3</v>
      </c>
      <c r="Z25" s="2">
        <v>1.9248172301816011E-3</v>
      </c>
      <c r="AA25" s="2">
        <v>-3.852460990685664E-3</v>
      </c>
      <c r="AB25" s="2">
        <v>1.9248172301816011E-3</v>
      </c>
    </row>
    <row r="26" spans="1:28" x14ac:dyDescent="0.25">
      <c r="A26">
        <v>13</v>
      </c>
      <c r="B26">
        <v>0</v>
      </c>
      <c r="C26">
        <v>11.6</v>
      </c>
      <c r="D26">
        <v>6.3</v>
      </c>
      <c r="E26">
        <v>5.7</v>
      </c>
      <c r="F26">
        <v>0.64100000000000001</v>
      </c>
      <c r="G26">
        <v>98.4</v>
      </c>
      <c r="H26">
        <v>14</v>
      </c>
      <c r="I26">
        <v>2.6</v>
      </c>
      <c r="J26">
        <v>7.0000000000000007E-2</v>
      </c>
      <c r="K26">
        <v>2.1</v>
      </c>
      <c r="L26">
        <v>4860</v>
      </c>
      <c r="M26">
        <v>19.600000000000001</v>
      </c>
      <c r="N26">
        <v>6.9196999999999995E-2</v>
      </c>
      <c r="O26">
        <v>21.900300000000001</v>
      </c>
      <c r="P26">
        <v>523</v>
      </c>
      <c r="Q26">
        <f t="shared" si="0"/>
        <v>6.2595814640649232</v>
      </c>
      <c r="T26" s="2" t="s">
        <v>8</v>
      </c>
      <c r="U26" s="2">
        <v>4.7975950364137999E-3</v>
      </c>
      <c r="V26" s="2">
        <v>7.1180577596077627E-3</v>
      </c>
      <c r="W26" s="2">
        <v>0.67400338665953297</v>
      </c>
      <c r="X26" s="2">
        <v>0.50530428711508191</v>
      </c>
      <c r="Y26" s="2">
        <v>-9.7197794765325231E-3</v>
      </c>
      <c r="Z26" s="2">
        <v>1.9314969549360125E-2</v>
      </c>
      <c r="AA26" s="2">
        <v>-9.7197794765325231E-3</v>
      </c>
      <c r="AB26" s="2">
        <v>1.9314969549360125E-2</v>
      </c>
    </row>
    <row r="27" spans="1:28" x14ac:dyDescent="0.25">
      <c r="A27">
        <v>13.1</v>
      </c>
      <c r="B27">
        <v>0</v>
      </c>
      <c r="C27">
        <v>12.1</v>
      </c>
      <c r="D27">
        <v>16</v>
      </c>
      <c r="E27">
        <v>14.3</v>
      </c>
      <c r="F27">
        <v>0.63100000000000001</v>
      </c>
      <c r="G27">
        <v>107.1</v>
      </c>
      <c r="H27">
        <v>3</v>
      </c>
      <c r="I27">
        <v>7.7</v>
      </c>
      <c r="J27">
        <v>0.10199999999999999</v>
      </c>
      <c r="K27">
        <v>4.0999999999999996</v>
      </c>
      <c r="L27">
        <v>6740</v>
      </c>
      <c r="M27">
        <v>15.2</v>
      </c>
      <c r="N27">
        <v>4.1697999999999999E-2</v>
      </c>
      <c r="O27">
        <v>22.1005</v>
      </c>
      <c r="P27">
        <v>1993</v>
      </c>
      <c r="Q27">
        <f t="shared" si="0"/>
        <v>7.5973963202127948</v>
      </c>
      <c r="T27" s="2" t="s">
        <v>9</v>
      </c>
      <c r="U27" s="2">
        <v>-4.3033459070817202</v>
      </c>
      <c r="V27" s="2">
        <v>4.624221439496635</v>
      </c>
      <c r="W27" s="2">
        <v>-0.93060982554290406</v>
      </c>
      <c r="X27" s="2">
        <v>0.35924637126752612</v>
      </c>
      <c r="Y27" s="2">
        <v>-13.734507712049663</v>
      </c>
      <c r="Z27" s="2">
        <v>5.1278158978862223</v>
      </c>
      <c r="AA27" s="2">
        <v>-13.734507712049663</v>
      </c>
      <c r="AB27" s="2">
        <v>5.1278158978862223</v>
      </c>
    </row>
    <row r="28" spans="1:28" x14ac:dyDescent="0.25">
      <c r="A28">
        <v>13.5</v>
      </c>
      <c r="B28">
        <v>0</v>
      </c>
      <c r="C28">
        <v>10.9</v>
      </c>
      <c r="D28">
        <v>6.9</v>
      </c>
      <c r="E28">
        <v>7.1</v>
      </c>
      <c r="F28">
        <v>0.54</v>
      </c>
      <c r="G28">
        <v>96.5</v>
      </c>
      <c r="H28">
        <v>6</v>
      </c>
      <c r="I28">
        <v>0.4</v>
      </c>
      <c r="J28">
        <v>0.08</v>
      </c>
      <c r="K28">
        <v>2.2000000000000002</v>
      </c>
      <c r="L28">
        <v>5640</v>
      </c>
      <c r="M28">
        <v>13.9</v>
      </c>
      <c r="N28">
        <v>3.6098999999999999E-2</v>
      </c>
      <c r="O28">
        <v>28.4999</v>
      </c>
      <c r="P28">
        <v>342</v>
      </c>
      <c r="Q28">
        <f t="shared" si="0"/>
        <v>5.8348107370626048</v>
      </c>
      <c r="T28" s="2" t="s">
        <v>10</v>
      </c>
      <c r="U28" s="2">
        <v>0.17179797387664433</v>
      </c>
      <c r="V28" s="2">
        <v>9.0430772319900266E-2</v>
      </c>
      <c r="W28" s="2">
        <v>1.899773378788653</v>
      </c>
      <c r="X28" s="2">
        <v>6.6800562567025615E-2</v>
      </c>
      <c r="Y28" s="2">
        <v>-1.2636802237804362E-2</v>
      </c>
      <c r="Z28" s="2">
        <v>0.356232749991093</v>
      </c>
      <c r="AA28" s="2">
        <v>-1.2636802237804362E-2</v>
      </c>
      <c r="AB28" s="2">
        <v>0.356232749991093</v>
      </c>
    </row>
    <row r="29" spans="1:28" x14ac:dyDescent="0.25">
      <c r="A29">
        <v>15.2</v>
      </c>
      <c r="B29">
        <v>0</v>
      </c>
      <c r="C29">
        <v>11.2</v>
      </c>
      <c r="D29">
        <v>8.1999999999999993</v>
      </c>
      <c r="E29">
        <v>7.6</v>
      </c>
      <c r="F29">
        <v>0.57099999999999995</v>
      </c>
      <c r="G29">
        <v>101.8</v>
      </c>
      <c r="H29">
        <v>10</v>
      </c>
      <c r="I29">
        <v>7.9</v>
      </c>
      <c r="J29">
        <v>0.10299999999999999</v>
      </c>
      <c r="K29">
        <v>2.8</v>
      </c>
      <c r="L29">
        <v>5370</v>
      </c>
      <c r="M29">
        <v>21.5</v>
      </c>
      <c r="N29">
        <v>3.8200999999999999E-2</v>
      </c>
      <c r="O29">
        <v>25.800599999999999</v>
      </c>
      <c r="P29">
        <v>1216</v>
      </c>
      <c r="Q29">
        <f t="shared" si="0"/>
        <v>7.1033220625261126</v>
      </c>
      <c r="T29" s="2" t="s">
        <v>11</v>
      </c>
      <c r="U29" s="2">
        <v>1.7374851471338418E-4</v>
      </c>
      <c r="V29" s="2">
        <v>1.1385792506350134E-4</v>
      </c>
      <c r="W29" s="2">
        <v>1.5260116027626571</v>
      </c>
      <c r="X29" s="2">
        <v>0.1371460579540428</v>
      </c>
      <c r="Y29" s="2">
        <v>-5.8466254432421413E-5</v>
      </c>
      <c r="Z29" s="2">
        <v>4.059632838591898E-4</v>
      </c>
      <c r="AA29" s="2">
        <v>-5.8466254432421413E-5</v>
      </c>
      <c r="AB29" s="2">
        <v>4.059632838591898E-4</v>
      </c>
    </row>
    <row r="30" spans="1:28" x14ac:dyDescent="0.25">
      <c r="A30">
        <v>11.9</v>
      </c>
      <c r="B30">
        <v>0</v>
      </c>
      <c r="C30">
        <v>10.7</v>
      </c>
      <c r="D30">
        <v>16.600000000000001</v>
      </c>
      <c r="E30">
        <v>15.7</v>
      </c>
      <c r="F30">
        <v>0.52100000000000002</v>
      </c>
      <c r="G30">
        <v>93.8</v>
      </c>
      <c r="H30">
        <v>168</v>
      </c>
      <c r="I30">
        <v>8.9</v>
      </c>
      <c r="J30">
        <v>9.1999999999999998E-2</v>
      </c>
      <c r="K30">
        <v>3.6</v>
      </c>
      <c r="L30">
        <v>6370</v>
      </c>
      <c r="M30">
        <v>15.4</v>
      </c>
      <c r="N30">
        <v>2.3400000000000001E-2</v>
      </c>
      <c r="O30">
        <v>36.700899999999997</v>
      </c>
      <c r="P30">
        <v>1043</v>
      </c>
      <c r="Q30">
        <f t="shared" si="0"/>
        <v>6.9498564550007726</v>
      </c>
      <c r="T30" s="2" t="s">
        <v>12</v>
      </c>
      <c r="U30" s="2">
        <v>8.0872968520576502E-2</v>
      </c>
      <c r="V30" s="2">
        <v>2.4949884389055408E-2</v>
      </c>
      <c r="W30" s="2">
        <v>3.2414165636796493</v>
      </c>
      <c r="X30" s="2">
        <v>2.8411658883970795E-3</v>
      </c>
      <c r="Y30" s="2">
        <v>2.9987343823062167E-2</v>
      </c>
      <c r="Z30" s="2">
        <v>0.13175859321809083</v>
      </c>
      <c r="AA30" s="2">
        <v>2.9987343823062167E-2</v>
      </c>
      <c r="AB30" s="2">
        <v>0.13175859321809083</v>
      </c>
    </row>
    <row r="31" spans="1:28" x14ac:dyDescent="0.25">
      <c r="A31">
        <v>16.600000000000001</v>
      </c>
      <c r="B31">
        <v>1</v>
      </c>
      <c r="C31">
        <v>8.9</v>
      </c>
      <c r="D31">
        <v>5.8</v>
      </c>
      <c r="E31">
        <v>5.4</v>
      </c>
      <c r="F31">
        <v>0.52100000000000002</v>
      </c>
      <c r="G31">
        <v>97.3</v>
      </c>
      <c r="H31">
        <v>46</v>
      </c>
      <c r="I31">
        <v>25.4</v>
      </c>
      <c r="J31">
        <v>7.1999999999999995E-2</v>
      </c>
      <c r="K31">
        <v>2.6</v>
      </c>
      <c r="L31">
        <v>3960</v>
      </c>
      <c r="M31">
        <v>23.7</v>
      </c>
      <c r="N31">
        <v>7.5298000000000004E-2</v>
      </c>
      <c r="O31">
        <v>28.301100000000002</v>
      </c>
      <c r="P31">
        <v>696</v>
      </c>
      <c r="Q31">
        <f t="shared" si="0"/>
        <v>6.5453496603344199</v>
      </c>
      <c r="T31" s="2" t="s">
        <v>13</v>
      </c>
      <c r="U31" s="2">
        <v>-6.0950555419195487</v>
      </c>
      <c r="V31" s="2">
        <v>2.4957819643013108</v>
      </c>
      <c r="W31" s="2">
        <v>-2.4421426346935906</v>
      </c>
      <c r="X31" s="2">
        <v>2.0500594285290795E-2</v>
      </c>
      <c r="Y31" s="2">
        <v>-11.185236417385713</v>
      </c>
      <c r="Z31" s="2">
        <v>-1.004874666453385</v>
      </c>
      <c r="AA31" s="2">
        <v>-11.185236417385713</v>
      </c>
      <c r="AB31" s="2">
        <v>-1.004874666453385</v>
      </c>
    </row>
    <row r="32" spans="1:28" ht="15.75" thickBot="1" x14ac:dyDescent="0.3">
      <c r="A32">
        <v>14</v>
      </c>
      <c r="B32">
        <v>0</v>
      </c>
      <c r="C32">
        <v>9.3000000000000007</v>
      </c>
      <c r="D32">
        <v>5.5</v>
      </c>
      <c r="E32">
        <v>5.4</v>
      </c>
      <c r="F32">
        <v>0.53500000000000003</v>
      </c>
      <c r="G32">
        <v>104.5</v>
      </c>
      <c r="H32">
        <v>6</v>
      </c>
      <c r="I32">
        <v>2</v>
      </c>
      <c r="J32">
        <v>0.13500000000000001</v>
      </c>
      <c r="K32">
        <v>4</v>
      </c>
      <c r="L32">
        <v>4530</v>
      </c>
      <c r="M32">
        <v>20</v>
      </c>
      <c r="N32">
        <v>4.1999000000000002E-2</v>
      </c>
      <c r="O32">
        <v>21.799800000000001</v>
      </c>
      <c r="P32">
        <v>373</v>
      </c>
      <c r="Q32">
        <f t="shared" si="0"/>
        <v>5.9215784196438159</v>
      </c>
      <c r="T32" s="3" t="s">
        <v>14</v>
      </c>
      <c r="U32" s="3">
        <v>-8.0381455111719138E-3</v>
      </c>
      <c r="V32" s="3">
        <v>7.8697255023183772E-3</v>
      </c>
      <c r="W32" s="3">
        <v>-1.0214010016999857</v>
      </c>
      <c r="X32" s="3">
        <v>0.3149697254194086</v>
      </c>
      <c r="Y32" s="3">
        <v>-2.4088556492598973E-2</v>
      </c>
      <c r="Z32" s="3">
        <v>8.0122654702551449E-3</v>
      </c>
      <c r="AA32" s="3">
        <v>-2.4088556492598973E-2</v>
      </c>
      <c r="AB32" s="3">
        <v>8.0122654702551449E-3</v>
      </c>
    </row>
    <row r="33" spans="1:22" x14ac:dyDescent="0.25">
      <c r="A33">
        <v>12.5</v>
      </c>
      <c r="B33">
        <v>0</v>
      </c>
      <c r="C33">
        <v>10.9</v>
      </c>
      <c r="D33">
        <v>9</v>
      </c>
      <c r="E33">
        <v>8.1</v>
      </c>
      <c r="F33">
        <v>0.58599999999999997</v>
      </c>
      <c r="G33">
        <v>96.4</v>
      </c>
      <c r="H33">
        <v>97</v>
      </c>
      <c r="I33">
        <v>8.1999999999999993</v>
      </c>
      <c r="J33">
        <v>0.105</v>
      </c>
      <c r="K33">
        <v>4.3</v>
      </c>
      <c r="L33">
        <v>6170</v>
      </c>
      <c r="M33">
        <v>16.3</v>
      </c>
      <c r="N33">
        <v>4.2698E-2</v>
      </c>
      <c r="O33">
        <v>30.901399999999999</v>
      </c>
      <c r="P33">
        <v>754</v>
      </c>
      <c r="Q33">
        <f t="shared" si="0"/>
        <v>6.6253923680079563</v>
      </c>
    </row>
    <row r="34" spans="1:22" x14ac:dyDescent="0.25">
      <c r="A34">
        <v>14.7</v>
      </c>
      <c r="B34">
        <v>1</v>
      </c>
      <c r="C34">
        <v>10.4</v>
      </c>
      <c r="D34">
        <v>6.3</v>
      </c>
      <c r="E34">
        <v>6.4</v>
      </c>
      <c r="F34">
        <v>0.56000000000000005</v>
      </c>
      <c r="G34">
        <v>97.2</v>
      </c>
      <c r="H34">
        <v>23</v>
      </c>
      <c r="I34">
        <v>9.5</v>
      </c>
      <c r="J34">
        <v>7.5999999999999998E-2</v>
      </c>
      <c r="K34">
        <v>2.4</v>
      </c>
      <c r="L34">
        <v>4620</v>
      </c>
      <c r="M34">
        <v>23.3</v>
      </c>
      <c r="N34">
        <v>4.9499000000000001E-2</v>
      </c>
      <c r="O34">
        <v>25.500499999999999</v>
      </c>
      <c r="P34">
        <v>1072</v>
      </c>
      <c r="Q34">
        <f t="shared" si="0"/>
        <v>6.9772813416307473</v>
      </c>
    </row>
    <row r="35" spans="1:22" x14ac:dyDescent="0.25">
      <c r="A35">
        <v>12.6</v>
      </c>
      <c r="B35">
        <v>0</v>
      </c>
      <c r="C35">
        <v>11.8</v>
      </c>
      <c r="D35">
        <v>9.6999999999999993</v>
      </c>
      <c r="E35">
        <v>9.6999999999999993</v>
      </c>
      <c r="F35">
        <v>0.54200000000000004</v>
      </c>
      <c r="G35">
        <v>99</v>
      </c>
      <c r="H35">
        <v>18</v>
      </c>
      <c r="I35">
        <v>2.1</v>
      </c>
      <c r="J35">
        <v>0.10199999999999999</v>
      </c>
      <c r="K35">
        <v>3.5</v>
      </c>
      <c r="L35">
        <v>5890</v>
      </c>
      <c r="M35">
        <v>16.600000000000001</v>
      </c>
      <c r="N35">
        <v>4.0799000000000002E-2</v>
      </c>
      <c r="O35">
        <v>21.6997</v>
      </c>
      <c r="P35">
        <v>923</v>
      </c>
      <c r="Q35">
        <f t="shared" si="0"/>
        <v>6.8276292345028518</v>
      </c>
    </row>
    <row r="36" spans="1:22" x14ac:dyDescent="0.25">
      <c r="A36">
        <v>12.3</v>
      </c>
      <c r="B36">
        <v>0</v>
      </c>
      <c r="C36">
        <v>10.199999999999999</v>
      </c>
      <c r="D36">
        <v>9.6999999999999993</v>
      </c>
      <c r="E36">
        <v>8.6999999999999993</v>
      </c>
      <c r="F36">
        <v>0.52600000000000002</v>
      </c>
      <c r="G36">
        <v>94.8</v>
      </c>
      <c r="H36">
        <v>113</v>
      </c>
      <c r="I36">
        <v>7.6</v>
      </c>
      <c r="J36">
        <v>0.124</v>
      </c>
      <c r="K36">
        <v>5</v>
      </c>
      <c r="L36">
        <v>5720</v>
      </c>
      <c r="M36">
        <v>15.8</v>
      </c>
      <c r="N36">
        <v>2.07E-2</v>
      </c>
      <c r="O36">
        <v>37.4011</v>
      </c>
      <c r="P36">
        <v>653</v>
      </c>
      <c r="Q36">
        <f t="shared" si="0"/>
        <v>6.481577129276431</v>
      </c>
      <c r="T36" t="s">
        <v>40</v>
      </c>
    </row>
    <row r="37" spans="1:22" ht="15.75" thickBot="1" x14ac:dyDescent="0.3">
      <c r="A37">
        <v>15</v>
      </c>
      <c r="B37">
        <v>0</v>
      </c>
      <c r="C37">
        <v>10</v>
      </c>
      <c r="D37">
        <v>10.9</v>
      </c>
      <c r="E37">
        <v>9.8000000000000007</v>
      </c>
      <c r="F37">
        <v>0.53100000000000003</v>
      </c>
      <c r="G37">
        <v>96.4</v>
      </c>
      <c r="H37">
        <v>9</v>
      </c>
      <c r="I37">
        <v>2.4</v>
      </c>
      <c r="J37">
        <v>8.6999999999999994E-2</v>
      </c>
      <c r="K37">
        <v>3.8</v>
      </c>
      <c r="L37">
        <v>5590</v>
      </c>
      <c r="M37">
        <v>15.3</v>
      </c>
      <c r="N37">
        <v>6.8999999999999999E-3</v>
      </c>
      <c r="O37">
        <v>44.000399999999999</v>
      </c>
      <c r="P37">
        <v>1272</v>
      </c>
      <c r="Q37">
        <f t="shared" si="0"/>
        <v>7.1483457439000677</v>
      </c>
    </row>
    <row r="38" spans="1:22" x14ac:dyDescent="0.25">
      <c r="A38">
        <v>17.7</v>
      </c>
      <c r="B38">
        <v>1</v>
      </c>
      <c r="C38">
        <v>8.6999999999999993</v>
      </c>
      <c r="D38">
        <v>5.8</v>
      </c>
      <c r="E38">
        <v>5.6</v>
      </c>
      <c r="F38">
        <v>0.63800000000000001</v>
      </c>
      <c r="G38">
        <v>97.4</v>
      </c>
      <c r="H38">
        <v>24</v>
      </c>
      <c r="I38">
        <v>34.9</v>
      </c>
      <c r="J38">
        <v>7.5999999999999998E-2</v>
      </c>
      <c r="K38">
        <v>2.8</v>
      </c>
      <c r="L38">
        <v>3820</v>
      </c>
      <c r="M38">
        <v>25.4</v>
      </c>
      <c r="N38">
        <v>4.5198000000000002E-2</v>
      </c>
      <c r="O38">
        <v>31.6995</v>
      </c>
      <c r="P38">
        <v>831</v>
      </c>
      <c r="Q38">
        <f t="shared" si="0"/>
        <v>6.7226297948554485</v>
      </c>
      <c r="T38" s="4" t="s">
        <v>41</v>
      </c>
      <c r="U38" s="4" t="s">
        <v>59</v>
      </c>
      <c r="V38" s="4" t="s">
        <v>43</v>
      </c>
    </row>
    <row r="39" spans="1:22" x14ac:dyDescent="0.25">
      <c r="A39">
        <v>13.3</v>
      </c>
      <c r="B39">
        <v>0</v>
      </c>
      <c r="C39">
        <v>10.4</v>
      </c>
      <c r="D39">
        <v>5.0999999999999996</v>
      </c>
      <c r="E39">
        <v>4.7</v>
      </c>
      <c r="F39">
        <v>0.59899999999999998</v>
      </c>
      <c r="G39">
        <v>102.4</v>
      </c>
      <c r="H39">
        <v>7</v>
      </c>
      <c r="I39">
        <v>4</v>
      </c>
      <c r="J39">
        <v>9.9000000000000005E-2</v>
      </c>
      <c r="K39">
        <v>2.7</v>
      </c>
      <c r="L39">
        <v>4250</v>
      </c>
      <c r="M39">
        <v>22.5</v>
      </c>
      <c r="N39">
        <v>5.3997999999999997E-2</v>
      </c>
      <c r="O39">
        <v>16.6999</v>
      </c>
      <c r="P39">
        <v>566</v>
      </c>
      <c r="Q39">
        <f t="shared" si="0"/>
        <v>6.3385940782031831</v>
      </c>
      <c r="T39" s="2">
        <v>1</v>
      </c>
      <c r="U39" s="2">
        <v>6.6385552788806201</v>
      </c>
      <c r="V39" s="2">
        <v>3.4742688887034134E-2</v>
      </c>
    </row>
    <row r="40" spans="1:22" x14ac:dyDescent="0.25">
      <c r="A40">
        <v>14.9</v>
      </c>
      <c r="B40">
        <v>1</v>
      </c>
      <c r="C40">
        <v>8.8000000000000007</v>
      </c>
      <c r="D40">
        <v>6.1</v>
      </c>
      <c r="E40">
        <v>5.4</v>
      </c>
      <c r="F40">
        <v>0.51500000000000001</v>
      </c>
      <c r="G40">
        <v>95.3</v>
      </c>
      <c r="H40">
        <v>36</v>
      </c>
      <c r="I40">
        <v>16.5</v>
      </c>
      <c r="J40">
        <v>8.5999999999999993E-2</v>
      </c>
      <c r="K40">
        <v>3.5</v>
      </c>
      <c r="L40">
        <v>3950</v>
      </c>
      <c r="M40">
        <v>25.1</v>
      </c>
      <c r="N40">
        <v>4.7099000000000002E-2</v>
      </c>
      <c r="O40">
        <v>27.3004</v>
      </c>
      <c r="P40">
        <v>826</v>
      </c>
      <c r="Q40">
        <f t="shared" si="0"/>
        <v>6.7165947735209777</v>
      </c>
      <c r="T40" s="2">
        <v>2</v>
      </c>
      <c r="U40" s="2">
        <v>7.2931003923618238</v>
      </c>
      <c r="V40" s="2">
        <v>0.10629769096953012</v>
      </c>
    </row>
    <row r="41" spans="1:22" x14ac:dyDescent="0.25">
      <c r="A41">
        <v>14.5</v>
      </c>
      <c r="B41">
        <v>1</v>
      </c>
      <c r="C41">
        <v>10.4</v>
      </c>
      <c r="D41">
        <v>8.1999999999999993</v>
      </c>
      <c r="E41">
        <v>7.4</v>
      </c>
      <c r="F41">
        <v>0.56000000000000005</v>
      </c>
      <c r="G41">
        <v>98.1</v>
      </c>
      <c r="H41">
        <v>96</v>
      </c>
      <c r="I41">
        <v>12.6</v>
      </c>
      <c r="J41">
        <v>8.7999999999999995E-2</v>
      </c>
      <c r="K41">
        <v>3.1</v>
      </c>
      <c r="L41">
        <v>4880</v>
      </c>
      <c r="M41">
        <v>22.8</v>
      </c>
      <c r="N41">
        <v>3.8801000000000002E-2</v>
      </c>
      <c r="O41">
        <v>29.3004</v>
      </c>
      <c r="P41">
        <v>1151</v>
      </c>
      <c r="Q41">
        <f t="shared" si="0"/>
        <v>7.0483864087218828</v>
      </c>
      <c r="T41" s="2">
        <v>3</v>
      </c>
      <c r="U41" s="2">
        <v>6.0703212085391476</v>
      </c>
      <c r="V41" s="2">
        <v>0.28925266013323014</v>
      </c>
    </row>
    <row r="42" spans="1:22" x14ac:dyDescent="0.25">
      <c r="A42">
        <v>14.8</v>
      </c>
      <c r="B42">
        <v>0</v>
      </c>
      <c r="C42">
        <v>12.2</v>
      </c>
      <c r="D42">
        <v>7.2</v>
      </c>
      <c r="E42">
        <v>6.6</v>
      </c>
      <c r="F42">
        <v>0.60099999999999998</v>
      </c>
      <c r="G42">
        <v>99.8</v>
      </c>
      <c r="H42">
        <v>9</v>
      </c>
      <c r="I42">
        <v>1.9</v>
      </c>
      <c r="J42">
        <v>8.4000000000000005E-2</v>
      </c>
      <c r="K42">
        <v>2</v>
      </c>
      <c r="L42">
        <v>5900</v>
      </c>
      <c r="M42">
        <v>14.4</v>
      </c>
      <c r="N42">
        <v>2.5100000000000001E-2</v>
      </c>
      <c r="O42">
        <v>30.0001</v>
      </c>
      <c r="P42">
        <v>880</v>
      </c>
      <c r="Q42">
        <f t="shared" si="0"/>
        <v>6.7799219074722519</v>
      </c>
      <c r="T42" s="2">
        <v>4</v>
      </c>
      <c r="U42" s="2">
        <v>7.6616394115708832</v>
      </c>
      <c r="V42" s="2">
        <v>-7.6358332931757644E-2</v>
      </c>
    </row>
    <row r="43" spans="1:22" x14ac:dyDescent="0.25">
      <c r="A43">
        <v>14.1</v>
      </c>
      <c r="B43">
        <v>0</v>
      </c>
      <c r="C43">
        <v>10.9</v>
      </c>
      <c r="D43">
        <v>5.6</v>
      </c>
      <c r="E43">
        <v>5.4</v>
      </c>
      <c r="F43">
        <v>0.52300000000000002</v>
      </c>
      <c r="G43">
        <v>96.8</v>
      </c>
      <c r="H43">
        <v>4</v>
      </c>
      <c r="I43">
        <v>0.2</v>
      </c>
      <c r="J43">
        <v>0.107</v>
      </c>
      <c r="K43">
        <v>3.7</v>
      </c>
      <c r="L43">
        <v>4890</v>
      </c>
      <c r="M43">
        <v>17</v>
      </c>
      <c r="N43">
        <v>8.8903999999999997E-2</v>
      </c>
      <c r="O43">
        <v>12.1996</v>
      </c>
      <c r="P43">
        <v>542</v>
      </c>
      <c r="Q43">
        <f t="shared" si="0"/>
        <v>6.2952660014396464</v>
      </c>
      <c r="T43" s="2">
        <v>5</v>
      </c>
      <c r="U43" s="2">
        <v>7.0492706715775499</v>
      </c>
      <c r="V43" s="2">
        <v>6.8745532887783511E-2</v>
      </c>
    </row>
    <row r="44" spans="1:22" x14ac:dyDescent="0.25">
      <c r="A44">
        <v>16.2</v>
      </c>
      <c r="B44">
        <v>1</v>
      </c>
      <c r="C44">
        <v>9.9</v>
      </c>
      <c r="D44">
        <v>7.5</v>
      </c>
      <c r="E44">
        <v>7</v>
      </c>
      <c r="F44">
        <v>0.52200000000000002</v>
      </c>
      <c r="G44">
        <v>99.6</v>
      </c>
      <c r="H44">
        <v>40</v>
      </c>
      <c r="I44">
        <v>20.8</v>
      </c>
      <c r="J44">
        <v>7.2999999999999995E-2</v>
      </c>
      <c r="K44">
        <v>2.7</v>
      </c>
      <c r="L44">
        <v>4960</v>
      </c>
      <c r="M44">
        <v>22.4</v>
      </c>
      <c r="N44">
        <v>5.4901999999999999E-2</v>
      </c>
      <c r="O44">
        <v>31.998899999999999</v>
      </c>
      <c r="P44">
        <v>823</v>
      </c>
      <c r="Q44">
        <f t="shared" si="0"/>
        <v>6.7129562006770698</v>
      </c>
      <c r="T44" s="2">
        <v>6</v>
      </c>
      <c r="U44" s="2">
        <v>6.6381847638886473</v>
      </c>
      <c r="V44" s="2">
        <v>-0.11315510604518497</v>
      </c>
    </row>
    <row r="45" spans="1:22" x14ac:dyDescent="0.25">
      <c r="A45">
        <v>13.6</v>
      </c>
      <c r="B45">
        <v>0</v>
      </c>
      <c r="C45">
        <v>12.1</v>
      </c>
      <c r="D45">
        <v>9.5</v>
      </c>
      <c r="E45">
        <v>9.6</v>
      </c>
      <c r="F45">
        <v>0.57399999999999995</v>
      </c>
      <c r="G45">
        <v>101.2</v>
      </c>
      <c r="H45">
        <v>29</v>
      </c>
      <c r="I45">
        <v>3.6</v>
      </c>
      <c r="J45">
        <v>0.111</v>
      </c>
      <c r="K45">
        <v>3.7</v>
      </c>
      <c r="L45">
        <v>6220</v>
      </c>
      <c r="M45">
        <v>16.2</v>
      </c>
      <c r="N45">
        <v>2.81E-2</v>
      </c>
      <c r="O45">
        <v>30.0001</v>
      </c>
      <c r="P45">
        <v>1030</v>
      </c>
      <c r="Q45">
        <f t="shared" si="0"/>
        <v>6.9373140812236818</v>
      </c>
      <c r="T45" s="2">
        <v>7</v>
      </c>
      <c r="U45" s="2">
        <v>6.8604436940241431</v>
      </c>
      <c r="V45" s="2">
        <v>9.6097177739826734E-3</v>
      </c>
    </row>
    <row r="46" spans="1:22" x14ac:dyDescent="0.25">
      <c r="A46">
        <v>13.9</v>
      </c>
      <c r="B46">
        <v>1</v>
      </c>
      <c r="C46">
        <v>8.8000000000000007</v>
      </c>
      <c r="D46">
        <v>4.5999999999999996</v>
      </c>
      <c r="E46">
        <v>4.0999999999999996</v>
      </c>
      <c r="F46">
        <v>0.48</v>
      </c>
      <c r="G46">
        <v>96.8</v>
      </c>
      <c r="H46">
        <v>19</v>
      </c>
      <c r="I46">
        <v>4.9000000000000004</v>
      </c>
      <c r="J46">
        <v>0.13500000000000001</v>
      </c>
      <c r="K46">
        <v>5.3</v>
      </c>
      <c r="L46">
        <v>4570</v>
      </c>
      <c r="M46">
        <v>24.9</v>
      </c>
      <c r="N46">
        <v>5.6202000000000002E-2</v>
      </c>
      <c r="O46">
        <v>32.599600000000002</v>
      </c>
      <c r="P46">
        <v>455</v>
      </c>
      <c r="Q46">
        <f t="shared" si="0"/>
        <v>6.1202974189509503</v>
      </c>
      <c r="T46" s="2">
        <v>8</v>
      </c>
      <c r="U46" s="2">
        <v>7.1995972095541463</v>
      </c>
      <c r="V46" s="2">
        <v>0.14963361505918815</v>
      </c>
    </row>
    <row r="47" spans="1:22" x14ac:dyDescent="0.25">
      <c r="A47">
        <v>12.6</v>
      </c>
      <c r="B47">
        <v>0</v>
      </c>
      <c r="C47">
        <v>10.4</v>
      </c>
      <c r="D47">
        <v>10.6</v>
      </c>
      <c r="E47">
        <v>9.6999999999999993</v>
      </c>
      <c r="F47">
        <v>0.59899999999999998</v>
      </c>
      <c r="G47">
        <v>98.9</v>
      </c>
      <c r="H47">
        <v>40</v>
      </c>
      <c r="I47">
        <v>2.4</v>
      </c>
      <c r="J47">
        <v>7.8E-2</v>
      </c>
      <c r="K47">
        <v>2.5</v>
      </c>
      <c r="L47">
        <v>5930</v>
      </c>
      <c r="M47">
        <v>17.100000000000001</v>
      </c>
      <c r="N47">
        <v>4.6598000000000001E-2</v>
      </c>
      <c r="O47">
        <v>16.6999</v>
      </c>
      <c r="P47">
        <v>508</v>
      </c>
      <c r="Q47">
        <f t="shared" si="0"/>
        <v>6.230481447578482</v>
      </c>
      <c r="T47" s="2">
        <v>9</v>
      </c>
      <c r="U47" s="2">
        <v>6.5592467230002232</v>
      </c>
      <c r="V47" s="2">
        <v>0.19302365314151881</v>
      </c>
    </row>
    <row r="48" spans="1:22" x14ac:dyDescent="0.25">
      <c r="A48">
        <v>13</v>
      </c>
      <c r="B48">
        <v>0</v>
      </c>
      <c r="C48">
        <v>12.1</v>
      </c>
      <c r="D48">
        <v>9</v>
      </c>
      <c r="E48">
        <v>9.1</v>
      </c>
      <c r="F48">
        <v>0.623</v>
      </c>
      <c r="G48">
        <v>104.9</v>
      </c>
      <c r="H48">
        <v>3</v>
      </c>
      <c r="I48">
        <v>2.2000000000000002</v>
      </c>
      <c r="J48">
        <v>0.113</v>
      </c>
      <c r="K48">
        <v>4</v>
      </c>
      <c r="L48">
        <v>5880</v>
      </c>
      <c r="M48">
        <v>16</v>
      </c>
      <c r="N48">
        <v>5.2802000000000002E-2</v>
      </c>
      <c r="O48">
        <v>16.099699999999999</v>
      </c>
      <c r="P48">
        <v>849</v>
      </c>
      <c r="Q48">
        <f t="shared" si="0"/>
        <v>6.7440591863113477</v>
      </c>
      <c r="T48" s="2">
        <v>10</v>
      </c>
      <c r="U48" s="2">
        <v>6.5391691748662062</v>
      </c>
      <c r="V48" s="2">
        <v>1.9028627946062748E-2</v>
      </c>
    </row>
    <row r="49" spans="20:22" x14ac:dyDescent="0.25">
      <c r="T49" s="2">
        <v>11</v>
      </c>
      <c r="U49" s="2">
        <v>6.9497549249173227</v>
      </c>
      <c r="V49" s="2">
        <v>0.47321632613209808</v>
      </c>
    </row>
    <row r="50" spans="20:22" x14ac:dyDescent="0.25">
      <c r="T50" s="2">
        <v>12</v>
      </c>
      <c r="U50" s="2">
        <v>6.541877039135322</v>
      </c>
      <c r="V50" s="2">
        <v>0.20218214717602567</v>
      </c>
    </row>
    <row r="51" spans="20:22" x14ac:dyDescent="0.25">
      <c r="T51" s="2">
        <v>13</v>
      </c>
      <c r="U51" s="2">
        <v>6.5181650662326964</v>
      </c>
      <c r="V51" s="2">
        <v>-0.28179547602899202</v>
      </c>
    </row>
    <row r="52" spans="20:22" x14ac:dyDescent="0.25">
      <c r="T52" s="2">
        <v>14</v>
      </c>
      <c r="U52" s="2">
        <v>6.6043444536095341</v>
      </c>
      <c r="V52" s="2">
        <v>-0.10606230413310058</v>
      </c>
    </row>
    <row r="53" spans="20:22" x14ac:dyDescent="0.25">
      <c r="T53" s="2">
        <v>15</v>
      </c>
      <c r="U53" s="2">
        <v>6.7216457883799547</v>
      </c>
      <c r="V53" s="2">
        <v>-3.9537190930145627E-2</v>
      </c>
    </row>
    <row r="54" spans="20:22" x14ac:dyDescent="0.25">
      <c r="T54" s="2">
        <v>16</v>
      </c>
      <c r="U54" s="2">
        <v>6.8870060416901557</v>
      </c>
      <c r="V54" s="2">
        <v>-3.4763472638277726E-2</v>
      </c>
    </row>
    <row r="55" spans="20:22" x14ac:dyDescent="0.25">
      <c r="T55" s="2">
        <v>17</v>
      </c>
      <c r="U55" s="2">
        <v>6.1765875435196156</v>
      </c>
      <c r="V55" s="2">
        <v>0.11312802738938199</v>
      </c>
    </row>
    <row r="56" spans="20:22" x14ac:dyDescent="0.25">
      <c r="T56" s="2">
        <v>18</v>
      </c>
      <c r="U56" s="2">
        <v>6.6806230397849786</v>
      </c>
      <c r="V56" s="2">
        <v>0.15348569902885956</v>
      </c>
    </row>
    <row r="57" spans="20:22" x14ac:dyDescent="0.25">
      <c r="T57" s="2">
        <v>19</v>
      </c>
      <c r="U57" s="2">
        <v>7.0370462973848298</v>
      </c>
      <c r="V57" s="2">
        <v>-0.41697309085447376</v>
      </c>
    </row>
    <row r="58" spans="20:22" x14ac:dyDescent="0.25">
      <c r="T58" s="2">
        <v>20</v>
      </c>
      <c r="U58" s="2">
        <v>7.087119880256199</v>
      </c>
      <c r="V58" s="2">
        <v>2.3576242722628038E-2</v>
      </c>
    </row>
    <row r="59" spans="20:22" x14ac:dyDescent="0.25">
      <c r="T59" s="2">
        <v>21</v>
      </c>
      <c r="U59" s="2">
        <v>6.5806537113880239</v>
      </c>
      <c r="V59" s="2">
        <v>2.8695531779356465E-2</v>
      </c>
    </row>
    <row r="60" spans="20:22" x14ac:dyDescent="0.25">
      <c r="T60" s="2">
        <v>22</v>
      </c>
      <c r="U60" s="2">
        <v>6.3984470314685549</v>
      </c>
      <c r="V60" s="2">
        <v>-0.31394761839338337</v>
      </c>
    </row>
    <row r="61" spans="20:22" x14ac:dyDescent="0.25">
      <c r="T61" s="2">
        <v>23</v>
      </c>
      <c r="U61" s="2">
        <v>6.8026540700229745</v>
      </c>
      <c r="V61" s="2">
        <v>0.30066799250313814</v>
      </c>
    </row>
    <row r="62" spans="20:22" x14ac:dyDescent="0.25">
      <c r="T62" s="2">
        <v>24</v>
      </c>
      <c r="U62" s="2">
        <v>6.6646594189814721</v>
      </c>
      <c r="V62" s="2">
        <v>0.21057266829510457</v>
      </c>
    </row>
    <row r="63" spans="20:22" x14ac:dyDescent="0.25">
      <c r="T63" s="2">
        <v>25</v>
      </c>
      <c r="U63" s="2">
        <v>6.3946738552608231</v>
      </c>
      <c r="V63" s="2">
        <v>-0.13509239119589989</v>
      </c>
    </row>
    <row r="64" spans="20:22" x14ac:dyDescent="0.25">
      <c r="T64" s="2">
        <v>26</v>
      </c>
      <c r="U64" s="2">
        <v>7.7160171445909249</v>
      </c>
      <c r="V64" s="2">
        <v>-0.11862082437813015</v>
      </c>
    </row>
    <row r="65" spans="20:22" x14ac:dyDescent="0.25">
      <c r="T65" s="2">
        <v>27</v>
      </c>
      <c r="U65" s="2">
        <v>6.0507198846911869</v>
      </c>
      <c r="V65" s="2">
        <v>-0.21590914762858215</v>
      </c>
    </row>
    <row r="66" spans="20:22" x14ac:dyDescent="0.25">
      <c r="T66" s="2">
        <v>28</v>
      </c>
      <c r="U66" s="2">
        <v>7.0865624301720178</v>
      </c>
      <c r="V66" s="2">
        <v>1.6759632354094833E-2</v>
      </c>
    </row>
    <row r="67" spans="20:22" x14ac:dyDescent="0.25">
      <c r="T67" s="2">
        <v>29</v>
      </c>
      <c r="U67" s="2">
        <v>7.0487426283876973</v>
      </c>
      <c r="V67" s="2">
        <v>-9.8886173386924625E-2</v>
      </c>
    </row>
    <row r="68" spans="20:22" x14ac:dyDescent="0.25">
      <c r="T68" s="2">
        <v>30</v>
      </c>
      <c r="U68" s="2">
        <v>6.4904277925540512</v>
      </c>
      <c r="V68" s="2">
        <v>5.4921867780368672E-2</v>
      </c>
    </row>
    <row r="69" spans="20:22" x14ac:dyDescent="0.25">
      <c r="T69" s="2">
        <v>31</v>
      </c>
      <c r="U69" s="2">
        <v>6.0356427152335392</v>
      </c>
      <c r="V69" s="2">
        <v>-0.11406429558972331</v>
      </c>
    </row>
    <row r="70" spans="20:22" x14ac:dyDescent="0.25">
      <c r="T70" s="2">
        <v>32</v>
      </c>
      <c r="U70" s="2">
        <v>6.6568942388032752</v>
      </c>
      <c r="V70" s="2">
        <v>-3.1501870795318965E-2</v>
      </c>
    </row>
    <row r="71" spans="20:22" x14ac:dyDescent="0.25">
      <c r="T71" s="2">
        <v>33</v>
      </c>
      <c r="U71" s="2">
        <v>6.7417201857123761</v>
      </c>
      <c r="V71" s="2">
        <v>0.23556115591837123</v>
      </c>
    </row>
    <row r="72" spans="20:22" x14ac:dyDescent="0.25">
      <c r="T72" s="2">
        <v>34</v>
      </c>
      <c r="U72" s="2">
        <v>6.7789315625245168</v>
      </c>
      <c r="V72" s="2">
        <v>4.8697671978334967E-2</v>
      </c>
    </row>
    <row r="73" spans="20:22" x14ac:dyDescent="0.25">
      <c r="T73" s="2">
        <v>35</v>
      </c>
      <c r="U73" s="2">
        <v>6.5311954749824022</v>
      </c>
      <c r="V73" s="2">
        <v>-4.9618345705971123E-2</v>
      </c>
    </row>
    <row r="74" spans="20:22" x14ac:dyDescent="0.25">
      <c r="T74" s="2">
        <v>36</v>
      </c>
      <c r="U74" s="2">
        <v>6.8940879214562294</v>
      </c>
      <c r="V74" s="2">
        <v>0.25425782244383832</v>
      </c>
    </row>
    <row r="75" spans="20:22" x14ac:dyDescent="0.25">
      <c r="T75" s="2">
        <v>37</v>
      </c>
      <c r="U75" s="2">
        <v>6.9281513074563295</v>
      </c>
      <c r="V75" s="2">
        <v>-0.20552151260088092</v>
      </c>
    </row>
    <row r="76" spans="20:22" x14ac:dyDescent="0.25">
      <c r="T76" s="2">
        <v>38</v>
      </c>
      <c r="U76" s="2">
        <v>6.2781046710306985</v>
      </c>
      <c r="V76" s="2">
        <v>6.0489407172484633E-2</v>
      </c>
    </row>
    <row r="77" spans="20:22" x14ac:dyDescent="0.25">
      <c r="T77" s="2">
        <v>39</v>
      </c>
      <c r="U77" s="2">
        <v>6.691495335117259</v>
      </c>
      <c r="V77" s="2">
        <v>2.5099438403718644E-2</v>
      </c>
    </row>
    <row r="78" spans="20:22" x14ac:dyDescent="0.25">
      <c r="T78" s="2">
        <v>40</v>
      </c>
      <c r="U78" s="2">
        <v>7.0116497901668078</v>
      </c>
      <c r="V78" s="2">
        <v>3.673661855507504E-2</v>
      </c>
    </row>
    <row r="79" spans="20:22" x14ac:dyDescent="0.25">
      <c r="T79" s="2">
        <v>41</v>
      </c>
      <c r="U79" s="2">
        <v>6.6748176821427503</v>
      </c>
      <c r="V79" s="2">
        <v>0.10510422532950159</v>
      </c>
    </row>
    <row r="80" spans="20:22" x14ac:dyDescent="0.25">
      <c r="T80" s="2">
        <v>42</v>
      </c>
      <c r="U80" s="2">
        <v>6.1283464859178567</v>
      </c>
      <c r="V80" s="2">
        <v>0.16691951552178974</v>
      </c>
    </row>
    <row r="81" spans="20:22" x14ac:dyDescent="0.25">
      <c r="T81" s="2">
        <v>43</v>
      </c>
      <c r="U81" s="2">
        <v>6.9487613526315322</v>
      </c>
      <c r="V81" s="2">
        <v>-0.23580515195446239</v>
      </c>
    </row>
    <row r="82" spans="20:22" x14ac:dyDescent="0.25">
      <c r="T82" s="2">
        <v>44</v>
      </c>
      <c r="U82" s="2">
        <v>6.9532011078413127</v>
      </c>
      <c r="V82" s="2">
        <v>-1.5887026617630973E-2</v>
      </c>
    </row>
    <row r="83" spans="20:22" x14ac:dyDescent="0.25">
      <c r="T83" s="2">
        <v>45</v>
      </c>
      <c r="U83" s="2">
        <v>6.4727895871151642</v>
      </c>
      <c r="V83" s="2">
        <v>-0.35249216816421391</v>
      </c>
    </row>
    <row r="84" spans="20:22" x14ac:dyDescent="0.25">
      <c r="T84" s="2">
        <v>46</v>
      </c>
      <c r="U84" s="2">
        <v>6.62120447802823</v>
      </c>
      <c r="V84" s="2">
        <v>-0.39072303044974799</v>
      </c>
    </row>
    <row r="85" spans="20:22" ht="15.75" thickBot="1" x14ac:dyDescent="0.3">
      <c r="T85" s="3">
        <v>47</v>
      </c>
      <c r="U85" s="3">
        <v>6.7777508331710923</v>
      </c>
      <c r="V85" s="3">
        <v>-3.3691646859744573E-2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79A45-D446-49D7-AC86-0CDFEAD18859}">
  <dimension ref="A1:BV86"/>
  <sheetViews>
    <sheetView tabSelected="1" topLeftCell="R10" workbookViewId="0">
      <selection activeCell="AK38" sqref="AK38"/>
    </sheetView>
  </sheetViews>
  <sheetFormatPr defaultRowHeight="15" x14ac:dyDescent="0.25"/>
  <cols>
    <col min="34" max="34" width="18" bestFit="1" customWidth="1"/>
    <col min="35" max="35" width="15.42578125" bestFit="1" customWidth="1"/>
    <col min="36" max="36" width="14.5703125" bestFit="1" customWidth="1"/>
    <col min="37" max="37" width="14.140625" customWidth="1"/>
    <col min="44" max="44" width="18" bestFit="1" customWidth="1"/>
    <col min="45" max="45" width="12.7109375" bestFit="1" customWidth="1"/>
    <col min="46" max="46" width="14.5703125" bestFit="1" customWidth="1"/>
    <col min="49" max="49" width="13.42578125" bestFit="1" customWidth="1"/>
  </cols>
  <sheetData>
    <row r="1" spans="1:7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R1" t="s">
        <v>0</v>
      </c>
      <c r="S1" t="s">
        <v>1</v>
      </c>
      <c r="T1" t="s">
        <v>2</v>
      </c>
      <c r="U1" t="s">
        <v>3</v>
      </c>
      <c r="V1" t="s">
        <v>4</v>
      </c>
      <c r="W1" t="s">
        <v>5</v>
      </c>
      <c r="X1" t="s">
        <v>6</v>
      </c>
      <c r="Y1" t="s">
        <v>7</v>
      </c>
      <c r="Z1" t="s">
        <v>8</v>
      </c>
      <c r="AA1" t="s">
        <v>9</v>
      </c>
      <c r="AB1" t="s">
        <v>10</v>
      </c>
      <c r="AC1" t="s">
        <v>11</v>
      </c>
      <c r="AD1" t="s">
        <v>12</v>
      </c>
      <c r="AE1" t="s">
        <v>13</v>
      </c>
      <c r="AF1" t="s">
        <v>14</v>
      </c>
      <c r="AH1" t="s">
        <v>16</v>
      </c>
      <c r="BA1" s="1" t="s">
        <v>44</v>
      </c>
      <c r="BB1">
        <v>14</v>
      </c>
      <c r="BC1">
        <v>0.11465511602011706</v>
      </c>
      <c r="BH1" s="1" t="s">
        <v>44</v>
      </c>
      <c r="BI1" s="1" t="s">
        <v>45</v>
      </c>
      <c r="BJ1" s="1" t="s">
        <v>46</v>
      </c>
      <c r="BK1" s="1" t="s">
        <v>47</v>
      </c>
      <c r="BL1" s="1" t="s">
        <v>48</v>
      </c>
      <c r="BM1" s="1" t="s">
        <v>49</v>
      </c>
      <c r="BN1" s="1" t="s">
        <v>50</v>
      </c>
      <c r="BO1" s="1" t="s">
        <v>51</v>
      </c>
      <c r="BP1" s="1" t="s">
        <v>52</v>
      </c>
      <c r="BQ1" s="1" t="s">
        <v>53</v>
      </c>
      <c r="BR1" s="1" t="s">
        <v>54</v>
      </c>
      <c r="BS1" s="1" t="s">
        <v>55</v>
      </c>
      <c r="BT1" s="1" t="s">
        <v>56</v>
      </c>
      <c r="BU1" s="1" t="s">
        <v>57</v>
      </c>
      <c r="BV1" s="1" t="s">
        <v>58</v>
      </c>
    </row>
    <row r="2" spans="1:74" ht="15.75" thickBot="1" x14ac:dyDescent="0.3">
      <c r="A2">
        <v>15.1</v>
      </c>
      <c r="B2">
        <v>1</v>
      </c>
      <c r="C2">
        <v>9.1</v>
      </c>
      <c r="D2">
        <v>5.8</v>
      </c>
      <c r="E2">
        <v>5.6</v>
      </c>
      <c r="F2">
        <v>0.51</v>
      </c>
      <c r="G2">
        <v>95</v>
      </c>
      <c r="H2">
        <v>33</v>
      </c>
      <c r="I2">
        <v>30.1</v>
      </c>
      <c r="J2">
        <v>0.108</v>
      </c>
      <c r="K2">
        <v>4.0999999999999996</v>
      </c>
      <c r="L2">
        <v>3940</v>
      </c>
      <c r="M2">
        <v>26.1</v>
      </c>
      <c r="N2">
        <v>8.4601999999999997E-2</v>
      </c>
      <c r="O2">
        <v>26.2011</v>
      </c>
      <c r="P2">
        <v>791</v>
      </c>
      <c r="Q2">
        <f>LOG(P2)</f>
        <v>2.8981764834976764</v>
      </c>
      <c r="R2">
        <f>(A2-AVERAGE(A$2:$A$48))/_xlfn.STDEV.P($A$2:$A$48)</f>
        <v>0.99938190680222017</v>
      </c>
      <c r="S2">
        <f>(B2-AVERAGE($B$2:B$48))/_xlfn.STDEV.P($B$2:$B$48)</f>
        <v>1.3919410907075054</v>
      </c>
      <c r="T2">
        <f>(C2-AVERAGE($C$2:C$48))/_xlfn.STDEV.P($C$2:$C$48)</f>
        <v>-1.3226563226301602</v>
      </c>
      <c r="U2">
        <f>(D2-AVERAGE($D$2:D$48))/_xlfn.STDEV.P($D$2:$D$48)</f>
        <v>-0.91833253566282447</v>
      </c>
      <c r="V2">
        <f>(E2-AVERAGE($E$2:E$48))/_xlfn.STDEV.P($E$2:$E$48)</f>
        <v>-0.87606883531453172</v>
      </c>
      <c r="W2">
        <f>(F2-AVERAGE($F$2:F$48))/_xlfn.STDEV.P($F$2:$F$48)</f>
        <v>-1.2804405906338252</v>
      </c>
      <c r="X2">
        <f>(G2-AVERAGE($G$2:G$48))/_xlfn.STDEV.P($G$2:$G$48)</f>
        <v>-1.1327199862052955</v>
      </c>
      <c r="Y2">
        <f>(H2-AVERAGE($H$2:H$48))/_xlfn.STDEV.P($H$2:$H$48)</f>
        <v>-9.6033917965318183E-2</v>
      </c>
      <c r="Z2">
        <f>(I2-AVERAGE($I$2:I$48))/_xlfn.STDEV.P($I$2:$I$48)</f>
        <v>1.9647525646611086</v>
      </c>
      <c r="AA2">
        <f>(J2-AVERAGE($J$2:J$48))/_xlfn.STDEV.P($J$2:$J$48)</f>
        <v>0.70262087345407243</v>
      </c>
      <c r="AB2">
        <f>(K2-AVERAGE($K$2:K$48))/_xlfn.STDEV.P($K$2:$K$48)</f>
        <v>0.84035599742285993</v>
      </c>
      <c r="AC2">
        <f>(L2-AVERAGE($L$2:L$48))/_xlfn.STDEV.P($L$2:$L$48)</f>
        <v>-1.3763299512774492</v>
      </c>
      <c r="AD2">
        <f>(M2-AVERAGE($M$2:M$48))/_xlfn.STDEV.P($M$2:$M$48)</f>
        <v>1.6975196132240826</v>
      </c>
      <c r="AE2">
        <f>(N2-AVERAGE($N$2:N$48))/_xlfn.STDEV.P($N$2:$N$48)</f>
        <v>1.6675988626306382</v>
      </c>
      <c r="AF2">
        <f>(O2-AVERAGE($O$2:O$48))/_xlfn.STDEV.P($O$2:$O$48)</f>
        <v>-5.6599025395385125E-2</v>
      </c>
      <c r="AR2" t="s">
        <v>16</v>
      </c>
      <c r="BA2" s="1" t="s">
        <v>45</v>
      </c>
      <c r="BB2">
        <v>0</v>
      </c>
      <c r="BC2">
        <v>-0.71842120810709964</v>
      </c>
      <c r="BH2">
        <v>14</v>
      </c>
      <c r="BI2">
        <v>0</v>
      </c>
      <c r="BJ2">
        <v>10</v>
      </c>
      <c r="BK2">
        <v>12</v>
      </c>
      <c r="BL2">
        <v>15.5</v>
      </c>
      <c r="BM2">
        <v>0.64</v>
      </c>
      <c r="BN2">
        <v>94</v>
      </c>
      <c r="BO2">
        <v>150</v>
      </c>
      <c r="BP2">
        <v>1.1000000000000001</v>
      </c>
      <c r="BQ2">
        <v>0.12</v>
      </c>
      <c r="BR2">
        <v>3.6</v>
      </c>
      <c r="BS2">
        <v>3200</v>
      </c>
      <c r="BT2">
        <v>20.100000000000001</v>
      </c>
      <c r="BU2">
        <v>0.04</v>
      </c>
      <c r="BV2">
        <v>39</v>
      </c>
    </row>
    <row r="3" spans="1:74" ht="15.75" thickBot="1" x14ac:dyDescent="0.3">
      <c r="A3">
        <v>14.3</v>
      </c>
      <c r="B3">
        <v>0</v>
      </c>
      <c r="C3">
        <v>11.3</v>
      </c>
      <c r="D3">
        <v>10.3</v>
      </c>
      <c r="E3">
        <v>9.5</v>
      </c>
      <c r="F3">
        <v>0.58299999999999996</v>
      </c>
      <c r="G3">
        <v>101.2</v>
      </c>
      <c r="H3">
        <v>13</v>
      </c>
      <c r="I3">
        <v>10.199999999999999</v>
      </c>
      <c r="J3">
        <v>9.6000000000000002E-2</v>
      </c>
      <c r="K3">
        <v>3.6</v>
      </c>
      <c r="L3">
        <v>5570</v>
      </c>
      <c r="M3">
        <v>19.399999999999999</v>
      </c>
      <c r="N3">
        <v>2.9599E-2</v>
      </c>
      <c r="O3">
        <v>25.299900000000001</v>
      </c>
      <c r="P3">
        <v>1635</v>
      </c>
      <c r="Q3">
        <f t="shared" ref="Q3:Q49" si="0">LOG(P3)</f>
        <v>3.2135177569963047</v>
      </c>
      <c r="R3">
        <f>(A3-AVERAGE(A$2:$A$48))/_xlfn.STDEV.P($A$2:$A$48)</f>
        <v>0.3559442407788731</v>
      </c>
      <c r="S3">
        <f>(B3-AVERAGE($B$2:B$48))/_xlfn.STDEV.P($B$2:$B$48)</f>
        <v>-0.71842120810709964</v>
      </c>
      <c r="T3">
        <f>(C3-AVERAGE($C$2:C$48))/_xlfn.STDEV.P($C$2:$C$48)</f>
        <v>0.66517309248552081</v>
      </c>
      <c r="U3">
        <f>(D3-AVERAGE($D$2:D$48))/_xlfn.STDEV.P($D$2:$D$48)</f>
        <v>0.61222169044188213</v>
      </c>
      <c r="V3">
        <f>(E3-AVERAGE($E$2:E$48))/_xlfn.STDEV.P($E$2:$E$48)</f>
        <v>0.53379435619691329</v>
      </c>
      <c r="W3">
        <f>(F3-AVERAGE($F$2:F$48))/_xlfn.STDEV.P($F$2:$F$48)</f>
        <v>0.54549110781366017</v>
      </c>
      <c r="X3">
        <f>(G3-AVERAGE($G$2:G$48))/_xlfn.STDEV.P($G$2:$G$48)</f>
        <v>0.99404936933737187</v>
      </c>
      <c r="Y3">
        <f>(H3-AVERAGE($H$2:H$48))/_xlfn.STDEV.P($H$2:$H$48)</f>
        <v>-0.62704499377354839</v>
      </c>
      <c r="Z3">
        <f>(I3-AVERAGE($I$2:I$48))/_xlfn.STDEV.P($I$2:$I$48)</f>
        <v>8.5751389345440961E-3</v>
      </c>
      <c r="AA3">
        <f>(J3-AVERAGE($J$2:J$48))/_xlfn.STDEV.P($J$2:$J$48)</f>
        <v>2.9822617718761497E-2</v>
      </c>
      <c r="AB3">
        <f>(K3-AVERAGE($K$2:K$48))/_xlfn.STDEV.P($K$2:$K$48)</f>
        <v>0.24192066592476383</v>
      </c>
      <c r="AC3">
        <f>(L3-AVERAGE($L$2:L$48))/_xlfn.STDEV.P($L$2:$L$48)</f>
        <v>0.33121073807259732</v>
      </c>
      <c r="AD3">
        <f>(M3-AVERAGE($M$2:M$48))/_xlfn.STDEV.P($M$2:$M$48)</f>
        <v>9.0011957461691475E-16</v>
      </c>
      <c r="AE3">
        <f>(N3-AVERAGE($N$2:N$48))/_xlfn.STDEV.P($N$2:$N$48)</f>
        <v>-0.77765390911785903</v>
      </c>
      <c r="AF3">
        <f>(O3-AVERAGE($O$2:O$48))/_xlfn.STDEV.P($O$2:$O$48)</f>
        <v>-0.18513810506344233</v>
      </c>
      <c r="AH3" s="5" t="s">
        <v>17</v>
      </c>
      <c r="AI3" s="5"/>
      <c r="BA3" s="1" t="s">
        <v>46</v>
      </c>
      <c r="BB3">
        <v>10</v>
      </c>
      <c r="BC3">
        <v>-0.50945338008283625</v>
      </c>
    </row>
    <row r="4" spans="1:74" x14ac:dyDescent="0.25">
      <c r="A4">
        <v>14.2</v>
      </c>
      <c r="B4">
        <v>1</v>
      </c>
      <c r="C4">
        <v>8.9</v>
      </c>
      <c r="D4">
        <v>4.5</v>
      </c>
      <c r="E4">
        <v>4.4000000000000004</v>
      </c>
      <c r="F4">
        <v>0.53300000000000003</v>
      </c>
      <c r="G4">
        <v>96.9</v>
      </c>
      <c r="H4">
        <v>18</v>
      </c>
      <c r="I4">
        <v>21.9</v>
      </c>
      <c r="J4">
        <v>9.4E-2</v>
      </c>
      <c r="K4">
        <v>3.3</v>
      </c>
      <c r="L4">
        <v>3180</v>
      </c>
      <c r="M4">
        <v>25</v>
      </c>
      <c r="N4">
        <v>8.3401000000000003E-2</v>
      </c>
      <c r="O4">
        <v>24.300599999999999</v>
      </c>
      <c r="P4">
        <v>578</v>
      </c>
      <c r="Q4">
        <f t="shared" si="0"/>
        <v>2.761927838420529</v>
      </c>
      <c r="R4">
        <f>(A4-AVERAGE(A$2:$A$48))/_xlfn.STDEV.P($A$2:$A$48)</f>
        <v>0.27551453252595348</v>
      </c>
      <c r="S4">
        <f>(B4-AVERAGE($B$2:B$48))/_xlfn.STDEV.P($B$2:$B$48)</f>
        <v>1.3919410907075054</v>
      </c>
      <c r="T4">
        <f>(C4-AVERAGE($C$2:C$48))/_xlfn.STDEV.P($C$2:$C$48)</f>
        <v>-1.5033680876406761</v>
      </c>
      <c r="U4">
        <f>(D4-AVERAGE($D$2:D$48))/_xlfn.STDEV.P($D$2:$D$48)</f>
        <v>-1.3604926454264064</v>
      </c>
      <c r="V4">
        <f>(E4-AVERAGE($E$2:E$48))/_xlfn.STDEV.P($E$2:$E$48)</f>
        <v>-1.30987289424113</v>
      </c>
      <c r="W4">
        <f>(F4-AVERAGE($F$2:F$48))/_xlfn.STDEV.P($F$2:$F$48)</f>
        <v>-0.70514704180790433</v>
      </c>
      <c r="X4">
        <f>(G4-AVERAGE($G$2:G$48))/_xlfn.STDEV.P($G$2:$G$48)</f>
        <v>-0.48096808692608928</v>
      </c>
      <c r="Y4">
        <f>(H4-AVERAGE($H$2:H$48))/_xlfn.STDEV.P($H$2:$H$48)</f>
        <v>-0.49429222482149082</v>
      </c>
      <c r="Z4">
        <f>(I4-AVERAGE($I$2:I$48))/_xlfn.STDEV.P($I$2:$I$48)</f>
        <v>1.1586895048139814</v>
      </c>
      <c r="AA4">
        <f>(J4-AVERAGE($J$2:J$48))/_xlfn.STDEV.P($J$2:$J$48)</f>
        <v>-8.2310424903790452E-2</v>
      </c>
      <c r="AB4">
        <f>(K4-AVERAGE($K$2:K$48))/_xlfn.STDEV.P($K$2:$K$48)</f>
        <v>-0.11714053297409449</v>
      </c>
      <c r="AC4">
        <f>(L4-AVERAGE($L$2:L$48))/_xlfn.STDEV.P($L$2:$L$48)</f>
        <v>-2.1724838923240966</v>
      </c>
      <c r="AD4">
        <f>(M4-AVERAGE($M$2:M$48))/_xlfn.STDEV.P($M$2:$M$48)</f>
        <v>1.4188223632917705</v>
      </c>
      <c r="AE4">
        <f>(N4-AVERAGE($N$2:N$48))/_xlfn.STDEV.P($N$2:$N$48)</f>
        <v>1.6142063462429879</v>
      </c>
      <c r="AF4">
        <f>(O4-AVERAGE($O$2:O$48))/_xlfn.STDEV.P($O$2:$O$48)</f>
        <v>-0.32766928827725711</v>
      </c>
      <c r="AH4" s="2" t="s">
        <v>18</v>
      </c>
      <c r="AI4" s="2">
        <v>0.89615108007350441</v>
      </c>
      <c r="AR4" s="5" t="s">
        <v>17</v>
      </c>
      <c r="AS4" s="5"/>
      <c r="BA4" s="1" t="s">
        <v>47</v>
      </c>
      <c r="BB4">
        <v>12</v>
      </c>
      <c r="BC4">
        <v>1.1904310647481042</v>
      </c>
    </row>
    <row r="5" spans="1:74" x14ac:dyDescent="0.25">
      <c r="A5">
        <v>13.6</v>
      </c>
      <c r="B5">
        <v>0</v>
      </c>
      <c r="C5">
        <v>12.1</v>
      </c>
      <c r="D5">
        <v>14.9</v>
      </c>
      <c r="E5">
        <v>14.1</v>
      </c>
      <c r="F5">
        <v>0.57699999999999996</v>
      </c>
      <c r="G5">
        <v>99.4</v>
      </c>
      <c r="H5">
        <v>157</v>
      </c>
      <c r="I5">
        <v>8</v>
      </c>
      <c r="J5">
        <v>0.10199999999999999</v>
      </c>
      <c r="K5">
        <v>3.9</v>
      </c>
      <c r="L5">
        <v>6730</v>
      </c>
      <c r="M5">
        <v>16.7</v>
      </c>
      <c r="N5">
        <v>1.5800999999999999E-2</v>
      </c>
      <c r="O5">
        <v>29.901199999999999</v>
      </c>
      <c r="P5">
        <v>1969</v>
      </c>
      <c r="Q5">
        <f t="shared" si="0"/>
        <v>3.2942457161381182</v>
      </c>
      <c r="R5">
        <f>(A5-AVERAGE(A$2:$A$48))/_xlfn.STDEV.P($A$2:$A$48)</f>
        <v>-0.20706371699155715</v>
      </c>
      <c r="S5">
        <f>(B5-AVERAGE($B$2:B$48))/_xlfn.STDEV.P($B$2:$B$48)</f>
        <v>-0.71842120810709964</v>
      </c>
      <c r="T5">
        <f>(C5-AVERAGE($C$2:C$48))/_xlfn.STDEV.P($C$2:$C$48)</f>
        <v>1.3880201525275853</v>
      </c>
      <c r="U5">
        <f>(D5-AVERAGE($D$2:D$48))/_xlfn.STDEV.P($D$2:$D$48)</f>
        <v>2.1767882326822487</v>
      </c>
      <c r="V5">
        <f>(E5-AVERAGE($E$2:E$48))/_xlfn.STDEV.P($E$2:$E$48)</f>
        <v>2.1967099154155405</v>
      </c>
      <c r="W5">
        <f>(F5-AVERAGE($F$2:F$48))/_xlfn.STDEV.P($F$2:$F$48)</f>
        <v>0.39541452985907216</v>
      </c>
      <c r="X5">
        <f>(G5-AVERAGE($G$2:G$48))/_xlfn.STDEV.P($G$2:$G$48)</f>
        <v>0.3766002015991794</v>
      </c>
      <c r="Y5">
        <f>(H5-AVERAGE($H$2:H$48))/_xlfn.STDEV.P($H$2:$H$48)</f>
        <v>3.1962347520457088</v>
      </c>
      <c r="Z5">
        <f>(I5-AVERAGE($I$2:I$48))/_xlfn.STDEV.P($I$2:$I$48)</f>
        <v>-0.20768568200005086</v>
      </c>
      <c r="AA5">
        <f>(J5-AVERAGE($J$2:J$48))/_xlfn.STDEV.P($J$2:$J$48)</f>
        <v>0.36622174558641657</v>
      </c>
      <c r="AB5">
        <f>(K5-AVERAGE($K$2:K$48))/_xlfn.STDEV.P($K$2:$K$48)</f>
        <v>0.60098186482362159</v>
      </c>
      <c r="AC5">
        <f>(L5-AVERAGE($L$2:L$48))/_xlfn.STDEV.P($L$2:$L$48)</f>
        <v>1.5463930691437962</v>
      </c>
      <c r="AD5">
        <f>(M5-AVERAGE($M$2:M$48))/_xlfn.STDEV.P($M$2:$M$48)</f>
        <v>-0.68407506801567342</v>
      </c>
      <c r="AE5">
        <f>(N5-AVERAGE($N$2:N$48))/_xlfn.STDEV.P($N$2:$N$48)</f>
        <v>-1.3910676819045391</v>
      </c>
      <c r="AF5">
        <f>(O5-AVERAGE($O$2:O$48))/_xlfn.STDEV.P($O$2:$O$48)</f>
        <v>0.47115002995279359</v>
      </c>
      <c r="AH5" s="2" t="s">
        <v>19</v>
      </c>
      <c r="AI5" s="2">
        <v>0.80308675831690857</v>
      </c>
      <c r="AR5" s="2" t="s">
        <v>18</v>
      </c>
      <c r="AS5" s="2">
        <v>0.89615108007350441</v>
      </c>
      <c r="BA5" s="1" t="s">
        <v>48</v>
      </c>
      <c r="BB5">
        <v>15.5</v>
      </c>
      <c r="BC5">
        <v>2.7028146508299051</v>
      </c>
    </row>
    <row r="6" spans="1:74" x14ac:dyDescent="0.25">
      <c r="A6">
        <v>14.1</v>
      </c>
      <c r="B6">
        <v>0</v>
      </c>
      <c r="C6">
        <v>12.1</v>
      </c>
      <c r="D6">
        <v>10.9</v>
      </c>
      <c r="E6">
        <v>10.1</v>
      </c>
      <c r="F6">
        <v>0.59099999999999997</v>
      </c>
      <c r="G6">
        <v>98.5</v>
      </c>
      <c r="H6">
        <v>18</v>
      </c>
      <c r="I6">
        <v>3</v>
      </c>
      <c r="J6">
        <v>9.0999999999999998E-2</v>
      </c>
      <c r="K6">
        <v>2</v>
      </c>
      <c r="L6">
        <v>5780</v>
      </c>
      <c r="M6">
        <v>17.399999999999999</v>
      </c>
      <c r="N6">
        <v>4.1398999999999998E-2</v>
      </c>
      <c r="O6">
        <v>21.299800000000001</v>
      </c>
      <c r="P6">
        <v>1234</v>
      </c>
      <c r="Q6">
        <f t="shared" si="0"/>
        <v>3.0913151596972228</v>
      </c>
      <c r="R6">
        <f>(A6-AVERAGE(A$2:$A$48))/_xlfn.STDEV.P($A$2:$A$48)</f>
        <v>0.19508482427303528</v>
      </c>
      <c r="S6">
        <f>(B6-AVERAGE($B$2:B$48))/_xlfn.STDEV.P($B$2:$B$48)</f>
        <v>-0.71842120810709964</v>
      </c>
      <c r="T6">
        <f>(C6-AVERAGE($C$2:C$48))/_xlfn.STDEV.P($C$2:$C$48)</f>
        <v>1.3880201525275853</v>
      </c>
      <c r="U6">
        <f>(D6-AVERAGE($D$2:D$48))/_xlfn.STDEV.P($D$2:$D$48)</f>
        <v>0.81629558725584295</v>
      </c>
      <c r="V6">
        <f>(E6-AVERAGE($E$2:E$48))/_xlfn.STDEV.P($E$2:$E$48)</f>
        <v>0.75069638566021235</v>
      </c>
      <c r="W6">
        <f>(F6-AVERAGE($F$2:F$48))/_xlfn.STDEV.P($F$2:$F$48)</f>
        <v>0.745593211753111</v>
      </c>
      <c r="X6">
        <f>(G6-AVERAGE($G$2:G$48))/_xlfn.STDEV.P($G$2:$G$48)</f>
        <v>6.7875617730080717E-2</v>
      </c>
      <c r="Y6">
        <f>(H6-AVERAGE($H$2:H$48))/_xlfn.STDEV.P($H$2:$H$48)</f>
        <v>-0.49429222482149082</v>
      </c>
      <c r="Z6">
        <f>(I6-AVERAGE($I$2:I$48))/_xlfn.STDEV.P($I$2:$I$48)</f>
        <v>-0.69918754776049419</v>
      </c>
      <c r="AA6">
        <f>(J6-AVERAGE($J$2:J$48))/_xlfn.STDEV.P($J$2:$J$48)</f>
        <v>-0.25050998883761838</v>
      </c>
      <c r="AB6">
        <f>(K6-AVERAGE($K$2:K$48))/_xlfn.STDEV.P($K$2:$K$48)</f>
        <v>-1.6730723948691455</v>
      </c>
      <c r="AC6">
        <f>(L6-AVERAGE($L$2:L$48))/_xlfn.STDEV.P($L$2:$L$48)</f>
        <v>0.55120064283548675</v>
      </c>
      <c r="AD6">
        <f>(M6-AVERAGE($M$2:M$48))/_xlfn.STDEV.P($M$2:$M$48)</f>
        <v>-0.50672227260420244</v>
      </c>
      <c r="AE6">
        <f>(N6-AVERAGE($N$2:N$48))/_xlfn.STDEV.P($N$2:$N$48)</f>
        <v>-0.25306465568382336</v>
      </c>
      <c r="AF6">
        <f>(O6-AVERAGE($O$2:O$48))/_xlfn.STDEV.P($O$2:$O$48)</f>
        <v>-0.75567646789100107</v>
      </c>
      <c r="AH6" s="2" t="s">
        <v>20</v>
      </c>
      <c r="AI6" s="2">
        <v>0.70780615750250941</v>
      </c>
      <c r="AR6" s="2" t="s">
        <v>19</v>
      </c>
      <c r="AS6" s="2">
        <v>0.80308675831690857</v>
      </c>
      <c r="BA6" s="1" t="s">
        <v>49</v>
      </c>
      <c r="BB6">
        <v>0.64</v>
      </c>
      <c r="BC6">
        <v>1.971218598382247</v>
      </c>
    </row>
    <row r="7" spans="1:74" x14ac:dyDescent="0.25">
      <c r="A7">
        <v>12.1</v>
      </c>
      <c r="B7">
        <v>0</v>
      </c>
      <c r="C7">
        <v>11</v>
      </c>
      <c r="D7">
        <v>11.8</v>
      </c>
      <c r="E7">
        <v>11.5</v>
      </c>
      <c r="F7">
        <v>0.54700000000000004</v>
      </c>
      <c r="G7">
        <v>96.4</v>
      </c>
      <c r="H7">
        <v>25</v>
      </c>
      <c r="I7">
        <v>4.4000000000000004</v>
      </c>
      <c r="J7">
        <v>8.4000000000000005E-2</v>
      </c>
      <c r="K7">
        <v>2.9</v>
      </c>
      <c r="L7">
        <v>6890</v>
      </c>
      <c r="M7">
        <v>12.6</v>
      </c>
      <c r="N7">
        <v>3.4201000000000002E-2</v>
      </c>
      <c r="O7">
        <v>20.999500000000001</v>
      </c>
      <c r="P7">
        <v>682</v>
      </c>
      <c r="Q7">
        <f t="shared" si="0"/>
        <v>2.8337843746564788</v>
      </c>
      <c r="R7">
        <f>(A7-AVERAGE(A$2:$A$48))/_xlfn.STDEV.P($A$2:$A$48)</f>
        <v>-1.4135093407853345</v>
      </c>
      <c r="S7">
        <f>(B7-AVERAGE($B$2:B$48))/_xlfn.STDEV.P($B$2:$B$48)</f>
        <v>-0.71842120810709964</v>
      </c>
      <c r="T7">
        <f>(C7-AVERAGE($C$2:C$48))/_xlfn.STDEV.P($C$2:$C$48)</f>
        <v>0.39410544496974559</v>
      </c>
      <c r="U7">
        <f>(D7-AVERAGE($D$2:D$48))/_xlfn.STDEV.P($D$2:$D$48)</f>
        <v>1.1224064324767844</v>
      </c>
      <c r="V7">
        <f>(E7-AVERAGE($E$2:E$48))/_xlfn.STDEV.P($E$2:$E$48)</f>
        <v>1.2568011210745773</v>
      </c>
      <c r="W7">
        <f>(F7-AVERAGE($F$2:F$48))/_xlfn.STDEV.P($F$2:$F$48)</f>
        <v>-0.35496835991386549</v>
      </c>
      <c r="X7">
        <f>(G7-AVERAGE($G$2:G$48))/_xlfn.STDEV.P($G$2:$G$48)</f>
        <v>-0.65248174463114295</v>
      </c>
      <c r="Y7">
        <f>(H7-AVERAGE($H$2:H$48))/_xlfn.STDEV.P($H$2:$H$48)</f>
        <v>-0.30843834828861028</v>
      </c>
      <c r="Z7">
        <f>(I7-AVERAGE($I$2:I$48))/_xlfn.STDEV.P($I$2:$I$48)</f>
        <v>-0.56156702534756997</v>
      </c>
      <c r="AA7">
        <f>(J7-AVERAGE($J$2:J$48))/_xlfn.STDEV.P($J$2:$J$48)</f>
        <v>-0.64297563801654944</v>
      </c>
      <c r="AB7">
        <f>(K7-AVERAGE($K$2:K$48))/_xlfn.STDEV.P($K$2:$K$48)</f>
        <v>-0.59588879817257168</v>
      </c>
      <c r="AC7">
        <f>(L7-AVERAGE($L$2:L$48))/_xlfn.STDEV.P($L$2:$L$48)</f>
        <v>1.7140044251536166</v>
      </c>
      <c r="AD7">
        <f>(M7-AVERAGE($M$2:M$48))/_xlfn.STDEV.P($M$2:$M$48)</f>
        <v>-1.7228557268542901</v>
      </c>
      <c r="AE7">
        <f>(N7-AVERAGE($N$2:N$48))/_xlfn.STDEV.P($N$2:$N$48)</f>
        <v>-0.57306410027858501</v>
      </c>
      <c r="AF7">
        <f>(O7-AVERAGE($O$2:O$48))/_xlfn.STDEV.P($O$2:$O$48)</f>
        <v>-0.79850856467786036</v>
      </c>
      <c r="AH7" s="2" t="s">
        <v>21</v>
      </c>
      <c r="AI7" s="2">
        <v>209.0644113767608</v>
      </c>
      <c r="AR7" s="2" t="s">
        <v>20</v>
      </c>
      <c r="AS7" s="2">
        <v>0.70780615750250941</v>
      </c>
      <c r="BA7" s="1" t="s">
        <v>50</v>
      </c>
      <c r="BB7">
        <v>94</v>
      </c>
      <c r="BC7">
        <v>-1.4757473016154028</v>
      </c>
    </row>
    <row r="8" spans="1:74" ht="15.75" thickBot="1" x14ac:dyDescent="0.3">
      <c r="A8">
        <v>12.7</v>
      </c>
      <c r="B8">
        <v>1</v>
      </c>
      <c r="C8">
        <v>11.1</v>
      </c>
      <c r="D8">
        <v>8.1999999999999993</v>
      </c>
      <c r="E8">
        <v>7.9</v>
      </c>
      <c r="F8">
        <v>0.51900000000000002</v>
      </c>
      <c r="G8">
        <v>98.2</v>
      </c>
      <c r="H8">
        <v>4</v>
      </c>
      <c r="I8">
        <v>13.9</v>
      </c>
      <c r="J8">
        <v>9.7000000000000003E-2</v>
      </c>
      <c r="K8">
        <v>3.8</v>
      </c>
      <c r="L8">
        <v>6200</v>
      </c>
      <c r="M8">
        <v>16.8</v>
      </c>
      <c r="N8">
        <v>4.2099999999999999E-2</v>
      </c>
      <c r="O8">
        <v>20.699300000000001</v>
      </c>
      <c r="P8">
        <v>963</v>
      </c>
      <c r="Q8">
        <f t="shared" si="0"/>
        <v>2.9836262871245345</v>
      </c>
      <c r="R8">
        <f>(A8-AVERAGE(A$2:$A$48))/_xlfn.STDEV.P($A$2:$A$48)</f>
        <v>-0.93093109126782381</v>
      </c>
      <c r="S8">
        <f>(B8-AVERAGE($B$2:B$48))/_xlfn.STDEV.P($B$2:$B$48)</f>
        <v>1.3919410907075054</v>
      </c>
      <c r="T8">
        <f>(C8-AVERAGE($C$2:C$48))/_xlfn.STDEV.P($C$2:$C$48)</f>
        <v>0.48446132747500342</v>
      </c>
      <c r="U8">
        <f>(D8-AVERAGE($D$2:D$48))/_xlfn.STDEV.P($D$2:$D$48)</f>
        <v>-0.10203694840698127</v>
      </c>
      <c r="V8">
        <f>(E8-AVERAGE($E$2:E$48))/_xlfn.STDEV.P($E$2:$E$48)</f>
        <v>-4.4611055705217832E-2</v>
      </c>
      <c r="W8">
        <f>(F8-AVERAGE($F$2:F$48))/_xlfn.STDEV.P($F$2:$F$48)</f>
        <v>-1.0553257237019431</v>
      </c>
      <c r="X8">
        <f>(G8-AVERAGE($G$2:G$48))/_xlfn.STDEV.P($G$2:$G$48)</f>
        <v>-3.503257689295055E-2</v>
      </c>
      <c r="Y8">
        <f>(H8-AVERAGE($H$2:H$48))/_xlfn.STDEV.P($H$2:$H$48)</f>
        <v>-0.86599997788725203</v>
      </c>
      <c r="Z8">
        <f>(I8-AVERAGE($I$2:I$48))/_xlfn.STDEV.P($I$2:$I$48)</f>
        <v>0.37228651959727221</v>
      </c>
      <c r="AA8">
        <f>(J8-AVERAGE($J$2:J$48))/_xlfn.STDEV.P($J$2:$J$48)</f>
        <v>8.5889139030037476E-2</v>
      </c>
      <c r="AB8">
        <f>(K8-AVERAGE($K$2:K$48))/_xlfn.STDEV.P($K$2:$K$48)</f>
        <v>0.48129479852400214</v>
      </c>
      <c r="AC8">
        <f>(L8-AVERAGE($L$2:L$48))/_xlfn.STDEV.P($L$2:$L$48)</f>
        <v>0.99118045236126562</v>
      </c>
      <c r="AD8">
        <f>(M8-AVERAGE($M$2:M$48))/_xlfn.STDEV.P($M$2:$M$48)</f>
        <v>-0.65873895438546282</v>
      </c>
      <c r="AE8">
        <f>(N8-AVERAGE($N$2:N$48))/_xlfn.STDEV.P($N$2:$N$48)</f>
        <v>-0.22190049749253021</v>
      </c>
      <c r="AF8">
        <f>(O8-AVERAGE($O$2:O$48))/_xlfn.STDEV.P($O$2:$O$48)</f>
        <v>-0.84132639836222656</v>
      </c>
      <c r="AH8" s="3" t="s">
        <v>22</v>
      </c>
      <c r="AI8" s="3">
        <v>47</v>
      </c>
      <c r="AR8" s="2" t="s">
        <v>21</v>
      </c>
      <c r="AS8" s="2">
        <v>209.0644113767608</v>
      </c>
      <c r="BA8" s="1" t="s">
        <v>51</v>
      </c>
      <c r="BB8">
        <v>150</v>
      </c>
      <c r="BC8">
        <v>3.0103808755128285</v>
      </c>
    </row>
    <row r="9" spans="1:74" ht="15.75" thickBot="1" x14ac:dyDescent="0.3">
      <c r="A9">
        <v>13.1</v>
      </c>
      <c r="B9">
        <v>1</v>
      </c>
      <c r="C9">
        <v>10.9</v>
      </c>
      <c r="D9">
        <v>11.5</v>
      </c>
      <c r="E9">
        <v>10.9</v>
      </c>
      <c r="F9">
        <v>0.54200000000000004</v>
      </c>
      <c r="G9">
        <v>96.9</v>
      </c>
      <c r="H9">
        <v>50</v>
      </c>
      <c r="I9">
        <v>17.899999999999999</v>
      </c>
      <c r="J9">
        <v>7.9000000000000001E-2</v>
      </c>
      <c r="K9">
        <v>3.5</v>
      </c>
      <c r="L9">
        <v>4720</v>
      </c>
      <c r="M9">
        <v>20.6</v>
      </c>
      <c r="N9">
        <v>4.0099000000000003E-2</v>
      </c>
      <c r="O9">
        <v>24.598800000000001</v>
      </c>
      <c r="P9">
        <v>1555</v>
      </c>
      <c r="Q9">
        <f t="shared" si="0"/>
        <v>3.1917303933628562</v>
      </c>
      <c r="R9">
        <f>(A9-AVERAGE(A$2:$A$48))/_xlfn.STDEV.P($A$2:$A$48)</f>
        <v>-0.60921225825614955</v>
      </c>
      <c r="S9">
        <f>(B9-AVERAGE($B$2:B$48))/_xlfn.STDEV.P($B$2:$B$48)</f>
        <v>1.3919410907075054</v>
      </c>
      <c r="T9">
        <f>(C9-AVERAGE($C$2:C$48))/_xlfn.STDEV.P($C$2:$C$48)</f>
        <v>0.3037495624644877</v>
      </c>
      <c r="U9">
        <f>(D9-AVERAGE($D$2:D$48))/_xlfn.STDEV.P($D$2:$D$48)</f>
        <v>1.0203694840698037</v>
      </c>
      <c r="V9">
        <f>(E9-AVERAGE($E$2:E$48))/_xlfn.STDEV.P($E$2:$E$48)</f>
        <v>1.0398990916112782</v>
      </c>
      <c r="W9">
        <f>(F9-AVERAGE($F$2:F$48))/_xlfn.STDEV.P($F$2:$F$48)</f>
        <v>-0.48003217487602223</v>
      </c>
      <c r="X9">
        <f>(G9-AVERAGE($G$2:G$48))/_xlfn.STDEV.P($G$2:$G$48)</f>
        <v>-0.48096808692608928</v>
      </c>
      <c r="Y9">
        <f>(H9-AVERAGE($H$2:H$48))/_xlfn.STDEV.P($H$2:$H$48)</f>
        <v>0.35532549647167749</v>
      </c>
      <c r="Z9">
        <f>(I9-AVERAGE($I$2:I$48))/_xlfn.STDEV.P($I$2:$I$48)</f>
        <v>0.76548801220562668</v>
      </c>
      <c r="AA9">
        <f>(J9-AVERAGE($J$2:J$48))/_xlfn.STDEV.P($J$2:$J$48)</f>
        <v>-0.92330824457292926</v>
      </c>
      <c r="AB9">
        <f>(K9-AVERAGE($K$2:K$48))/_xlfn.STDEV.P($K$2:$K$48)</f>
        <v>0.12223359962514438</v>
      </c>
      <c r="AC9">
        <f>(L9-AVERAGE($L$2:L$48))/_xlfn.STDEV.P($L$2:$L$48)</f>
        <v>-0.5592245907295742</v>
      </c>
      <c r="AD9">
        <f>(M9-AVERAGE($M$2:M$48))/_xlfn.STDEV.P($M$2:$M$48)</f>
        <v>0.30403336356252358</v>
      </c>
      <c r="AE9">
        <f>(N9-AVERAGE($N$2:N$48))/_xlfn.STDEV.P($N$2:$N$48)</f>
        <v>-0.31085838699435253</v>
      </c>
      <c r="AF9">
        <f>(O9-AVERAGE($O$2:O$48))/_xlfn.STDEV.P($O$2:$O$48)</f>
        <v>-0.28513671664275325</v>
      </c>
      <c r="AR9" s="3" t="s">
        <v>22</v>
      </c>
      <c r="AS9" s="3">
        <v>47</v>
      </c>
      <c r="BA9" s="1" t="s">
        <v>52</v>
      </c>
      <c r="BB9">
        <v>1.1000000000000001</v>
      </c>
      <c r="BC9">
        <v>-0.8859582567494626</v>
      </c>
    </row>
    <row r="10" spans="1:74" ht="15.75" thickBot="1" x14ac:dyDescent="0.3">
      <c r="A10">
        <v>15.7</v>
      </c>
      <c r="B10">
        <v>1</v>
      </c>
      <c r="C10">
        <v>9</v>
      </c>
      <c r="D10">
        <v>6.5</v>
      </c>
      <c r="E10">
        <v>6.2</v>
      </c>
      <c r="F10">
        <v>0.55300000000000005</v>
      </c>
      <c r="G10">
        <v>95.5</v>
      </c>
      <c r="H10">
        <v>39</v>
      </c>
      <c r="I10">
        <v>28.6</v>
      </c>
      <c r="J10">
        <v>8.1000000000000003E-2</v>
      </c>
      <c r="K10">
        <v>2.8</v>
      </c>
      <c r="L10">
        <v>4210</v>
      </c>
      <c r="M10">
        <v>23.9</v>
      </c>
      <c r="N10">
        <v>7.1696999999999997E-2</v>
      </c>
      <c r="O10">
        <v>29.400099999999998</v>
      </c>
      <c r="P10">
        <v>856</v>
      </c>
      <c r="Q10">
        <f t="shared" si="0"/>
        <v>2.932473764677153</v>
      </c>
      <c r="R10">
        <f>(A10-AVERAGE(A$2:$A$48))/_xlfn.STDEV.P($A$2:$A$48)</f>
        <v>1.4819601563197307</v>
      </c>
      <c r="S10">
        <f>(B10-AVERAGE($B$2:B$48))/_xlfn.STDEV.P($B$2:$B$48)</f>
        <v>1.3919410907075054</v>
      </c>
      <c r="T10">
        <f>(C10-AVERAGE($C$2:C$48))/_xlfn.STDEV.P($C$2:$C$48)</f>
        <v>-1.4130122051354181</v>
      </c>
      <c r="U10">
        <f>(D10-AVERAGE($D$2:D$48))/_xlfn.STDEV.P($D$2:$D$48)</f>
        <v>-0.6802463227132034</v>
      </c>
      <c r="V10">
        <f>(E10-AVERAGE($E$2:E$48))/_xlfn.STDEV.P($E$2:$E$48)</f>
        <v>-0.65916680585123233</v>
      </c>
      <c r="W10">
        <f>(F10-AVERAGE($F$2:F$48))/_xlfn.STDEV.P($F$2:$F$48)</f>
        <v>-0.2048917819592774</v>
      </c>
      <c r="X10">
        <f>(G10-AVERAGE($G$2:G$48))/_xlfn.STDEV.P($G$2:$G$48)</f>
        <v>-0.96120632850024168</v>
      </c>
      <c r="Y10">
        <f>(H10-AVERAGE($H$2:H$48))/_xlfn.STDEV.P($H$2:$H$48)</f>
        <v>6.3269404777150873E-2</v>
      </c>
      <c r="Z10">
        <f>(I10-AVERAGE($I$2:I$48))/_xlfn.STDEV.P($I$2:$I$48)</f>
        <v>1.8173020049329758</v>
      </c>
      <c r="AA10">
        <f>(J10-AVERAGE($J$2:J$48))/_xlfn.STDEV.P($J$2:$J$48)</f>
        <v>-0.8111752019503774</v>
      </c>
      <c r="AB10">
        <f>(K10-AVERAGE($K$2:K$48))/_xlfn.STDEV.P($K$2:$K$48)</f>
        <v>-0.71557586447219113</v>
      </c>
      <c r="AC10">
        <f>(L10-AVERAGE($L$2:L$48))/_xlfn.STDEV.P($L$2:$L$48)</f>
        <v>-1.093485788010877</v>
      </c>
      <c r="AD10">
        <f>(M10-AVERAGE($M$2:M$48))/_xlfn.STDEV.P($M$2:$M$48)</f>
        <v>1.1401251133594583</v>
      </c>
      <c r="AE10">
        <f>(N10-AVERAGE($N$2:N$48))/_xlfn.STDEV.P($N$2:$N$48)</f>
        <v>1.0938849375826525</v>
      </c>
      <c r="AF10">
        <f>(O10-AVERAGE($O$2:O$48))/_xlfn.STDEV.P($O$2:$O$48)</f>
        <v>0.39967762335973589</v>
      </c>
      <c r="AH10" t="s">
        <v>23</v>
      </c>
      <c r="BA10" s="1" t="s">
        <v>53</v>
      </c>
      <c r="BB10">
        <v>0.12</v>
      </c>
      <c r="BC10">
        <v>1.3754191291893834</v>
      </c>
    </row>
    <row r="11" spans="1:74" ht="15.75" thickBot="1" x14ac:dyDescent="0.3">
      <c r="A11">
        <v>14</v>
      </c>
      <c r="B11">
        <v>0</v>
      </c>
      <c r="C11">
        <v>11.8</v>
      </c>
      <c r="D11">
        <v>7.1</v>
      </c>
      <c r="E11">
        <v>6.8</v>
      </c>
      <c r="F11">
        <v>0.63200000000000001</v>
      </c>
      <c r="G11">
        <v>102.9</v>
      </c>
      <c r="H11">
        <v>7</v>
      </c>
      <c r="I11">
        <v>1.5</v>
      </c>
      <c r="J11">
        <v>0.1</v>
      </c>
      <c r="K11">
        <v>2.4</v>
      </c>
      <c r="L11">
        <v>5260</v>
      </c>
      <c r="M11">
        <v>17.399999999999999</v>
      </c>
      <c r="N11">
        <v>4.4498000000000003E-2</v>
      </c>
      <c r="O11">
        <v>19.599399999999999</v>
      </c>
      <c r="P11">
        <v>705</v>
      </c>
      <c r="Q11">
        <f t="shared" si="0"/>
        <v>2.8481891169913989</v>
      </c>
      <c r="R11">
        <f>(A11-AVERAGE(A$2:$A$48))/_xlfn.STDEV.P($A$2:$A$48)</f>
        <v>0.11465511602011706</v>
      </c>
      <c r="S11">
        <f>(B11-AVERAGE($B$2:B$48))/_xlfn.STDEV.P($B$2:$B$48)</f>
        <v>-0.71842120810709964</v>
      </c>
      <c r="T11">
        <f>(C11-AVERAGE($C$2:C$48))/_xlfn.STDEV.P($C$2:$C$48)</f>
        <v>1.1169525050118116</v>
      </c>
      <c r="U11">
        <f>(D11-AVERAGE($D$2:D$48))/_xlfn.STDEV.P($D$2:$D$48)</f>
        <v>-0.47617242589924269</v>
      </c>
      <c r="V11">
        <f>(E11-AVERAGE($E$2:E$48))/_xlfn.STDEV.P($E$2:$E$48)</f>
        <v>-0.44226477638793321</v>
      </c>
      <c r="W11">
        <f>(F11-AVERAGE($F$2:F$48))/_xlfn.STDEV.P($F$2:$F$48)</f>
        <v>1.7711164944427962</v>
      </c>
      <c r="X11">
        <f>(G11-AVERAGE($G$2:G$48))/_xlfn.STDEV.P($G$2:$G$48)</f>
        <v>1.5771958055345554</v>
      </c>
      <c r="Y11">
        <f>(H11-AVERAGE($H$2:H$48))/_xlfn.STDEV.P($H$2:$H$48)</f>
        <v>-0.78634831651601744</v>
      </c>
      <c r="Z11">
        <f>(I11-AVERAGE($I$2:I$48))/_xlfn.STDEV.P($I$2:$I$48)</f>
        <v>-0.84663810748862711</v>
      </c>
      <c r="AA11">
        <f>(J11-AVERAGE($J$2:J$48))/_xlfn.STDEV.P($J$2:$J$48)</f>
        <v>0.25408870296386538</v>
      </c>
      <c r="AB11">
        <f>(K11-AVERAGE($K$2:K$48))/_xlfn.STDEV.P($K$2:$K$48)</f>
        <v>-1.1943241296706684</v>
      </c>
      <c r="AC11">
        <f>(L11-AVERAGE($L$2:L$48))/_xlfn.STDEV.P($L$2:$L$48)</f>
        <v>6.4637358035700846E-3</v>
      </c>
      <c r="AD11">
        <f>(M11-AVERAGE($M$2:M$48))/_xlfn.STDEV.P($M$2:$M$48)</f>
        <v>-0.50672227260420244</v>
      </c>
      <c r="AE11">
        <f>(N11-AVERAGE($N$2:N$48))/_xlfn.STDEV.P($N$2:$N$48)</f>
        <v>-0.11529329158279972</v>
      </c>
      <c r="AF11">
        <f>(O11-AVERAGE($O$2:O$48))/_xlfn.STDEV.P($O$2:$O$48)</f>
        <v>-0.99820626268412682</v>
      </c>
      <c r="AH11" s="4"/>
      <c r="AI11" s="4" t="s">
        <v>28</v>
      </c>
      <c r="AJ11" s="4" t="s">
        <v>29</v>
      </c>
      <c r="AK11" s="4" t="s">
        <v>30</v>
      </c>
      <c r="AL11" s="4" t="s">
        <v>31</v>
      </c>
      <c r="AM11" s="4" t="s">
        <v>32</v>
      </c>
      <c r="AR11" t="s">
        <v>23</v>
      </c>
      <c r="BA11" s="1" t="s">
        <v>54</v>
      </c>
      <c r="BB11">
        <v>3.6</v>
      </c>
      <c r="BC11">
        <v>0.24192066592476383</v>
      </c>
    </row>
    <row r="12" spans="1:74" x14ac:dyDescent="0.25">
      <c r="A12">
        <v>12.4</v>
      </c>
      <c r="B12">
        <v>0</v>
      </c>
      <c r="C12">
        <v>10.5</v>
      </c>
      <c r="D12">
        <v>12.1</v>
      </c>
      <c r="E12">
        <v>11.6</v>
      </c>
      <c r="F12">
        <v>0.57999999999999996</v>
      </c>
      <c r="G12">
        <v>96.6</v>
      </c>
      <c r="H12">
        <v>101</v>
      </c>
      <c r="I12">
        <v>10.6</v>
      </c>
      <c r="J12">
        <v>7.6999999999999999E-2</v>
      </c>
      <c r="K12">
        <v>3.5</v>
      </c>
      <c r="L12">
        <v>6570</v>
      </c>
      <c r="M12">
        <v>17</v>
      </c>
      <c r="N12">
        <v>1.6201E-2</v>
      </c>
      <c r="O12">
        <v>41.6</v>
      </c>
      <c r="P12">
        <v>1674</v>
      </c>
      <c r="Q12">
        <f t="shared" si="0"/>
        <v>3.2237554536572413</v>
      </c>
      <c r="R12">
        <f>(A12-AVERAGE(A$2:$A$48))/_xlfn.STDEV.P($A$2:$A$48)</f>
        <v>-1.1722202160265784</v>
      </c>
      <c r="S12">
        <f>(B12-AVERAGE($B$2:B$48))/_xlfn.STDEV.P($B$2:$B$48)</f>
        <v>-0.71842120810709964</v>
      </c>
      <c r="T12">
        <f>(C12-AVERAGE($C$2:C$48))/_xlfn.STDEV.P($C$2:$C$48)</f>
        <v>-5.7673967556545351E-2</v>
      </c>
      <c r="U12">
        <f>(D12-AVERAGE($D$2:D$48))/_xlfn.STDEV.P($D$2:$D$48)</f>
        <v>1.2244433808837643</v>
      </c>
      <c r="V12">
        <f>(E12-AVERAGE($E$2:E$48))/_xlfn.STDEV.P($E$2:$E$48)</f>
        <v>1.2929514593184603</v>
      </c>
      <c r="W12">
        <f>(F12-AVERAGE($F$2:F$48))/_xlfn.STDEV.P($F$2:$F$48)</f>
        <v>0.47045281883636619</v>
      </c>
      <c r="X12">
        <f>(G12-AVERAGE($G$2:G$48))/_xlfn.STDEV.P($G$2:$G$48)</f>
        <v>-0.58387628154912541</v>
      </c>
      <c r="Y12">
        <f>(H12-AVERAGE($H$2:H$48))/_xlfn.STDEV.P($H$2:$H$48)</f>
        <v>1.7094037397826642</v>
      </c>
      <c r="Z12">
        <f>(I12-AVERAGE($I$2:I$48))/_xlfn.STDEV.P($I$2:$I$48)</f>
        <v>4.7895288195379596E-2</v>
      </c>
      <c r="AA12">
        <f>(J12-AVERAGE($J$2:J$48))/_xlfn.STDEV.P($J$2:$J$48)</f>
        <v>-1.0354412871954812</v>
      </c>
      <c r="AB12">
        <f>(K12-AVERAGE($K$2:K$48))/_xlfn.STDEV.P($K$2:$K$48)</f>
        <v>0.12223359962514438</v>
      </c>
      <c r="AC12">
        <f>(L12-AVERAGE($L$2:L$48))/_xlfn.STDEV.P($L$2:$L$48)</f>
        <v>1.3787817131339755</v>
      </c>
      <c r="AD12">
        <f>(M12-AVERAGE($M$2:M$48))/_xlfn.STDEV.P($M$2:$M$48)</f>
        <v>-0.60806672712504273</v>
      </c>
      <c r="AE12">
        <f>(N12-AVERAGE($N$2:N$48))/_xlfn.STDEV.P($N$2:$N$48)</f>
        <v>-1.3732849953474533</v>
      </c>
      <c r="AF12">
        <f>(O12-AVERAGE($O$2:O$48))/_xlfn.STDEV.P($O$2:$O$48)</f>
        <v>2.1397618644186935</v>
      </c>
      <c r="AH12" s="2" t="s">
        <v>24</v>
      </c>
      <c r="AI12" s="2">
        <v>15</v>
      </c>
      <c r="AJ12" s="2">
        <v>5525981.8883408122</v>
      </c>
      <c r="AK12" s="2">
        <v>368398.79255605413</v>
      </c>
      <c r="AL12" s="2">
        <v>8.4286491841216833</v>
      </c>
      <c r="AM12" s="2">
        <v>3.538746818089681E-7</v>
      </c>
      <c r="AR12" s="4"/>
      <c r="AS12" s="4" t="s">
        <v>28</v>
      </c>
      <c r="AT12" s="4" t="s">
        <v>29</v>
      </c>
      <c r="AU12" s="4" t="s">
        <v>30</v>
      </c>
      <c r="AV12" s="4" t="s">
        <v>31</v>
      </c>
      <c r="AW12" s="4" t="s">
        <v>32</v>
      </c>
      <c r="BA12" s="1" t="s">
        <v>55</v>
      </c>
      <c r="BB12">
        <v>3200</v>
      </c>
      <c r="BC12">
        <v>-2.1515324728228689</v>
      </c>
    </row>
    <row r="13" spans="1:74" x14ac:dyDescent="0.25">
      <c r="A13">
        <v>13.4</v>
      </c>
      <c r="B13">
        <v>0</v>
      </c>
      <c r="C13">
        <v>10.8</v>
      </c>
      <c r="D13">
        <v>7.5</v>
      </c>
      <c r="E13">
        <v>7.1</v>
      </c>
      <c r="F13">
        <v>0.59499999999999997</v>
      </c>
      <c r="G13">
        <v>97.2</v>
      </c>
      <c r="H13">
        <v>47</v>
      </c>
      <c r="I13">
        <v>5.9</v>
      </c>
      <c r="J13">
        <v>8.3000000000000004E-2</v>
      </c>
      <c r="K13">
        <v>3.1</v>
      </c>
      <c r="L13">
        <v>5800</v>
      </c>
      <c r="M13">
        <v>17.2</v>
      </c>
      <c r="N13">
        <v>3.1201E-2</v>
      </c>
      <c r="O13">
        <v>34.298400000000001</v>
      </c>
      <c r="P13">
        <v>849</v>
      </c>
      <c r="Q13">
        <f t="shared" si="0"/>
        <v>2.9289076902439528</v>
      </c>
      <c r="R13">
        <f>(A13-AVERAGE(A$2:$A$48))/_xlfn.STDEV.P($A$2:$A$48)</f>
        <v>-0.36792313349739358</v>
      </c>
      <c r="S13">
        <f>(B13-AVERAGE($B$2:B$48))/_xlfn.STDEV.P($B$2:$B$48)</f>
        <v>-0.71842120810709964</v>
      </c>
      <c r="T13">
        <f>(C13-AVERAGE($C$2:C$48))/_xlfn.STDEV.P($C$2:$C$48)</f>
        <v>0.21339367995922984</v>
      </c>
      <c r="U13">
        <f>(D13-AVERAGE($D$2:D$48))/_xlfn.STDEV.P($D$2:$D$48)</f>
        <v>-0.34012316135660203</v>
      </c>
      <c r="V13">
        <f>(E13-AVERAGE($E$2:E$48))/_xlfn.STDEV.P($E$2:$E$48)</f>
        <v>-0.33381376165628368</v>
      </c>
      <c r="W13">
        <f>(F13-AVERAGE($F$2:F$48))/_xlfn.STDEV.P($F$2:$F$48)</f>
        <v>0.84564426372283641</v>
      </c>
      <c r="X13">
        <f>(G13-AVERAGE($G$2:G$48))/_xlfn.STDEV.P($G$2:$G$48)</f>
        <v>-0.37805989230305803</v>
      </c>
      <c r="Y13">
        <f>(H13-AVERAGE($H$2:H$48))/_xlfn.STDEV.P($H$2:$H$48)</f>
        <v>0.27567383510044297</v>
      </c>
      <c r="Z13">
        <f>(I13-AVERAGE($I$2:I$48))/_xlfn.STDEV.P($I$2:$I$48)</f>
        <v>-0.41411646561943699</v>
      </c>
      <c r="AA13">
        <f>(J13-AVERAGE($J$2:J$48))/_xlfn.STDEV.P($J$2:$J$48)</f>
        <v>-0.69904215932782543</v>
      </c>
      <c r="AB13">
        <f>(K13-AVERAGE($K$2:K$48))/_xlfn.STDEV.P($K$2:$K$48)</f>
        <v>-0.35651466557333283</v>
      </c>
      <c r="AC13">
        <f>(L13-AVERAGE($L$2:L$48))/_xlfn.STDEV.P($L$2:$L$48)</f>
        <v>0.57215206233671434</v>
      </c>
      <c r="AD13">
        <f>(M13-AVERAGE($M$2:M$48))/_xlfn.STDEV.P($M$2:$M$48)</f>
        <v>-0.55739449986462253</v>
      </c>
      <c r="AE13">
        <f>(N13-AVERAGE($N$2:N$48))/_xlfn.STDEV.P($N$2:$N$48)</f>
        <v>-0.70643424945672983</v>
      </c>
      <c r="AF13">
        <f>(O13-AVERAGE($O$2:O$48))/_xlfn.STDEV.P($O$2:$O$48)</f>
        <v>1.0983271727805586</v>
      </c>
      <c r="AH13" s="2" t="s">
        <v>25</v>
      </c>
      <c r="AI13" s="2">
        <v>31</v>
      </c>
      <c r="AJ13" s="2">
        <v>1354945.7712336557</v>
      </c>
      <c r="AK13" s="2">
        <v>43707.928104311475</v>
      </c>
      <c r="AL13" s="2"/>
      <c r="AM13" s="2"/>
      <c r="AR13" s="2" t="s">
        <v>24</v>
      </c>
      <c r="AS13" s="2">
        <v>15</v>
      </c>
      <c r="AT13" s="2">
        <v>5525981.8883408122</v>
      </c>
      <c r="AU13" s="2">
        <v>368398.79255605413</v>
      </c>
      <c r="AV13" s="2">
        <v>8.4286491841216851</v>
      </c>
      <c r="AW13" s="2">
        <v>3.5387468180896805E-7</v>
      </c>
      <c r="BA13" s="1" t="s">
        <v>56</v>
      </c>
      <c r="BB13">
        <v>20.100000000000001</v>
      </c>
      <c r="BC13">
        <v>0.17735279541147278</v>
      </c>
    </row>
    <row r="14" spans="1:74" ht="15.75" thickBot="1" x14ac:dyDescent="0.3">
      <c r="A14">
        <v>12.8</v>
      </c>
      <c r="B14">
        <v>0</v>
      </c>
      <c r="C14">
        <v>11.3</v>
      </c>
      <c r="D14">
        <v>6.7</v>
      </c>
      <c r="E14">
        <v>6</v>
      </c>
      <c r="F14">
        <v>0.624</v>
      </c>
      <c r="G14">
        <v>97.2</v>
      </c>
      <c r="H14">
        <v>28</v>
      </c>
      <c r="I14">
        <v>1</v>
      </c>
      <c r="J14">
        <v>7.6999999999999999E-2</v>
      </c>
      <c r="K14">
        <v>2.5</v>
      </c>
      <c r="L14">
        <v>5070</v>
      </c>
      <c r="M14">
        <v>20.6</v>
      </c>
      <c r="N14">
        <v>4.5302000000000002E-2</v>
      </c>
      <c r="O14">
        <v>36.299300000000002</v>
      </c>
      <c r="P14">
        <v>511</v>
      </c>
      <c r="Q14">
        <f t="shared" si="0"/>
        <v>2.7084209001347128</v>
      </c>
      <c r="R14">
        <f>(A14-AVERAGE(A$2:$A$48))/_xlfn.STDEV.P($A$2:$A$48)</f>
        <v>-0.85050138301490419</v>
      </c>
      <c r="S14">
        <f>(B14-AVERAGE($B$2:B$48))/_xlfn.STDEV.P($B$2:$B$48)</f>
        <v>-0.71842120810709964</v>
      </c>
      <c r="T14">
        <f>(C14-AVERAGE($C$2:C$48))/_xlfn.STDEV.P($C$2:$C$48)</f>
        <v>0.66517309248552081</v>
      </c>
      <c r="U14">
        <f>(D14-AVERAGE($D$2:D$48))/_xlfn.STDEV.P($D$2:$D$48)</f>
        <v>-0.61222169044188313</v>
      </c>
      <c r="V14">
        <f>(E14-AVERAGE($E$2:E$48))/_xlfn.STDEV.P($E$2:$E$48)</f>
        <v>-0.73146748233899872</v>
      </c>
      <c r="W14">
        <f>(F14-AVERAGE($F$2:F$48))/_xlfn.STDEV.P($F$2:$F$48)</f>
        <v>1.5710143905033453</v>
      </c>
      <c r="X14">
        <f>(G14-AVERAGE($G$2:G$48))/_xlfn.STDEV.P($G$2:$G$48)</f>
        <v>-0.37805989230305803</v>
      </c>
      <c r="Y14">
        <f>(H14-AVERAGE($H$2:H$48))/_xlfn.STDEV.P($H$2:$H$48)</f>
        <v>-0.22878668691737575</v>
      </c>
      <c r="Z14">
        <f>(I14-AVERAGE($I$2:I$48))/_xlfn.STDEV.P($I$2:$I$48)</f>
        <v>-0.89578829406467142</v>
      </c>
      <c r="AA14">
        <f>(J14-AVERAGE($J$2:J$48))/_xlfn.STDEV.P($J$2:$J$48)</f>
        <v>-1.0354412871954812</v>
      </c>
      <c r="AB14">
        <f>(K14-AVERAGE($K$2:K$48))/_xlfn.STDEV.P($K$2:$K$48)</f>
        <v>-1.0746370633710489</v>
      </c>
      <c r="AC14">
        <f>(L14-AVERAGE($L$2:L$48))/_xlfn.STDEV.P($L$2:$L$48)</f>
        <v>-0.19257474945809178</v>
      </c>
      <c r="AD14">
        <f>(M14-AVERAGE($M$2:M$48))/_xlfn.STDEV.P($M$2:$M$48)</f>
        <v>0.30403336356252358</v>
      </c>
      <c r="AE14">
        <f>(N14-AVERAGE($N$2:N$48))/_xlfn.STDEV.P($N$2:$N$48)</f>
        <v>-7.9550091603056969E-2</v>
      </c>
      <c r="AF14">
        <f>(O14-AVERAGE($O$2:O$48))/_xlfn.STDEV.P($O$2:$O$48)</f>
        <v>1.3837175905655297</v>
      </c>
      <c r="AH14" s="3" t="s">
        <v>26</v>
      </c>
      <c r="AI14" s="3">
        <v>46</v>
      </c>
      <c r="AJ14" s="3">
        <v>6880927.6595744677</v>
      </c>
      <c r="AK14" s="3"/>
      <c r="AL14" s="3"/>
      <c r="AM14" s="3"/>
      <c r="AR14" s="2" t="s">
        <v>25</v>
      </c>
      <c r="AS14" s="2">
        <v>31</v>
      </c>
      <c r="AT14" s="2">
        <v>1354945.7712336555</v>
      </c>
      <c r="AU14" s="2">
        <v>43707.928104311468</v>
      </c>
      <c r="AV14" s="2"/>
      <c r="AW14" s="2"/>
      <c r="BA14" s="1" t="s">
        <v>57</v>
      </c>
      <c r="BB14">
        <v>0.04</v>
      </c>
      <c r="BC14">
        <v>-0.3152596019172314</v>
      </c>
    </row>
    <row r="15" spans="1:74" ht="15.75" thickBot="1" x14ac:dyDescent="0.3">
      <c r="A15">
        <v>13.5</v>
      </c>
      <c r="B15">
        <v>0</v>
      </c>
      <c r="C15">
        <v>11.7</v>
      </c>
      <c r="D15">
        <v>6.2</v>
      </c>
      <c r="E15">
        <v>6.1</v>
      </c>
      <c r="F15">
        <v>0.59499999999999997</v>
      </c>
      <c r="G15">
        <v>98.6</v>
      </c>
      <c r="H15">
        <v>22</v>
      </c>
      <c r="I15">
        <v>4.5999999999999996</v>
      </c>
      <c r="J15">
        <v>7.6999999999999999E-2</v>
      </c>
      <c r="K15">
        <v>2.7</v>
      </c>
      <c r="L15">
        <v>5290</v>
      </c>
      <c r="M15">
        <v>19</v>
      </c>
      <c r="N15">
        <v>5.3199999999999997E-2</v>
      </c>
      <c r="O15">
        <v>21.501000000000001</v>
      </c>
      <c r="P15">
        <v>664</v>
      </c>
      <c r="Q15">
        <f t="shared" si="0"/>
        <v>2.8221680793680175</v>
      </c>
      <c r="R15">
        <f>(A15-AVERAGE(A$2:$A$48))/_xlfn.STDEV.P($A$2:$A$48)</f>
        <v>-0.28749342524447535</v>
      </c>
      <c r="S15">
        <f>(B15-AVERAGE($B$2:B$48))/_xlfn.STDEV.P($B$2:$B$48)</f>
        <v>-0.71842120810709964</v>
      </c>
      <c r="T15">
        <f>(C15-AVERAGE($C$2:C$48))/_xlfn.STDEV.P($C$2:$C$48)</f>
        <v>1.0265966225065521</v>
      </c>
      <c r="U15">
        <f>(D15-AVERAGE($D$2:D$48))/_xlfn.STDEV.P($D$2:$D$48)</f>
        <v>-0.78228327112018381</v>
      </c>
      <c r="V15">
        <f>(E15-AVERAGE($E$2:E$48))/_xlfn.STDEV.P($E$2:$E$48)</f>
        <v>-0.69531714409511569</v>
      </c>
      <c r="W15">
        <f>(F15-AVERAGE($F$2:F$48))/_xlfn.STDEV.P($F$2:$F$48)</f>
        <v>0.84564426372283641</v>
      </c>
      <c r="X15">
        <f>(G15-AVERAGE($G$2:G$48))/_xlfn.STDEV.P($G$2:$G$48)</f>
        <v>0.10217834927108951</v>
      </c>
      <c r="Y15">
        <f>(H15-AVERAGE($H$2:H$48))/_xlfn.STDEV.P($H$2:$H$48)</f>
        <v>-0.3880900096598448</v>
      </c>
      <c r="Z15">
        <f>(I15-AVERAGE($I$2:I$48))/_xlfn.STDEV.P($I$2:$I$48)</f>
        <v>-0.54190695071715234</v>
      </c>
      <c r="AA15">
        <f>(J15-AVERAGE($J$2:J$48))/_xlfn.STDEV.P($J$2:$J$48)</f>
        <v>-1.0354412871954812</v>
      </c>
      <c r="AB15">
        <f>(K15-AVERAGE($K$2:K$48))/_xlfn.STDEV.P($K$2:$K$48)</f>
        <v>-0.83526293077181002</v>
      </c>
      <c r="AC15">
        <f>(L15-AVERAGE($L$2:L$48))/_xlfn.STDEV.P($L$2:$L$48)</f>
        <v>3.7890865055411428E-2</v>
      </c>
      <c r="AD15">
        <f>(M15-AVERAGE($M$2:M$48))/_xlfn.STDEV.P($M$2:$M$48)</f>
        <v>-0.1013444545208394</v>
      </c>
      <c r="AE15">
        <f>(N15-AVERAGE($N$2:N$48))/_xlfn.STDEV.P($N$2:$N$48)</f>
        <v>0.27156905446660506</v>
      </c>
      <c r="AF15">
        <f>(O15-AVERAGE($O$2:O$48))/_xlfn.STDEV.P($O$2:$O$48)</f>
        <v>-0.72697910567483026</v>
      </c>
      <c r="AR15" s="3" t="s">
        <v>26</v>
      </c>
      <c r="AS15" s="3">
        <v>46</v>
      </c>
      <c r="AT15" s="3">
        <v>6880927.6595744677</v>
      </c>
      <c r="AU15" s="3"/>
      <c r="AV15" s="3"/>
      <c r="AW15" s="3"/>
      <c r="BA15" s="1" t="s">
        <v>58</v>
      </c>
      <c r="BB15">
        <v>39</v>
      </c>
      <c r="BC15">
        <v>1.7689211995974006</v>
      </c>
    </row>
    <row r="16" spans="1:74" ht="15.75" thickBot="1" x14ac:dyDescent="0.3">
      <c r="A16">
        <v>15.2</v>
      </c>
      <c r="B16">
        <v>1</v>
      </c>
      <c r="C16">
        <v>8.6999999999999993</v>
      </c>
      <c r="D16">
        <v>5.7</v>
      </c>
      <c r="E16">
        <v>5.3</v>
      </c>
      <c r="F16">
        <v>0.53</v>
      </c>
      <c r="G16">
        <v>98.6</v>
      </c>
      <c r="H16">
        <v>30</v>
      </c>
      <c r="I16">
        <v>7.2</v>
      </c>
      <c r="J16">
        <v>9.1999999999999998E-2</v>
      </c>
      <c r="K16">
        <v>4.3</v>
      </c>
      <c r="L16">
        <v>4050</v>
      </c>
      <c r="M16">
        <v>26.4</v>
      </c>
      <c r="N16">
        <v>6.9099999999999995E-2</v>
      </c>
      <c r="O16">
        <v>22.700800000000001</v>
      </c>
      <c r="P16">
        <v>798</v>
      </c>
      <c r="Q16">
        <f t="shared" si="0"/>
        <v>2.9020028913507296</v>
      </c>
      <c r="R16">
        <f>(A16-AVERAGE(A$2:$A$48))/_xlfn.STDEV.P($A$2:$A$48)</f>
        <v>1.0798116150551382</v>
      </c>
      <c r="S16">
        <f>(B16-AVERAGE($B$2:B$48))/_xlfn.STDEV.P($B$2:$B$48)</f>
        <v>1.3919410907075054</v>
      </c>
      <c r="T16">
        <f>(C16-AVERAGE($C$2:C$48))/_xlfn.STDEV.P($C$2:$C$48)</f>
        <v>-1.6840798526511933</v>
      </c>
      <c r="U16">
        <f>(D16-AVERAGE($D$2:D$48))/_xlfn.STDEV.P($D$2:$D$48)</f>
        <v>-0.95234485179848449</v>
      </c>
      <c r="V16">
        <f>(E16-AVERAGE($E$2:E$48))/_xlfn.STDEV.P($E$2:$E$48)</f>
        <v>-0.98451985004618126</v>
      </c>
      <c r="W16">
        <f>(F16-AVERAGE($F$2:F$48))/_xlfn.STDEV.P($F$2:$F$48)</f>
        <v>-0.78018533078519836</v>
      </c>
      <c r="X16">
        <f>(G16-AVERAGE($G$2:G$48))/_xlfn.STDEV.P($G$2:$G$48)</f>
        <v>0.10217834927108951</v>
      </c>
      <c r="Y16">
        <f>(H16-AVERAGE($H$2:H$48))/_xlfn.STDEV.P($H$2:$H$48)</f>
        <v>-0.17568557933655271</v>
      </c>
      <c r="Z16">
        <f>(I16-AVERAGE($I$2:I$48))/_xlfn.STDEV.P($I$2:$I$48)</f>
        <v>-0.28632598052172176</v>
      </c>
      <c r="AA16">
        <f>(J16-AVERAGE($J$2:J$48))/_xlfn.STDEV.P($J$2:$J$48)</f>
        <v>-0.1944434675263424</v>
      </c>
      <c r="AB16">
        <f>(K16-AVERAGE($K$2:K$48))/_xlfn.STDEV.P($K$2:$K$48)</f>
        <v>1.0797301300220987</v>
      </c>
      <c r="AC16">
        <f>(L16-AVERAGE($L$2:L$48))/_xlfn.STDEV.P($L$2:$L$48)</f>
        <v>-1.2610971440206975</v>
      </c>
      <c r="AD16">
        <f>(M16-AVERAGE($M$2:M$48))/_xlfn.STDEV.P($M$2:$M$48)</f>
        <v>1.7735279541147124</v>
      </c>
      <c r="AE16">
        <f>(N16-AVERAGE($N$2:N$48))/_xlfn.STDEV.P($N$2:$N$48)</f>
        <v>0.97843084511077183</v>
      </c>
      <c r="AF16">
        <f>(O16-AVERAGE($O$2:O$48))/_xlfn.STDEV.P($O$2:$O$48)</f>
        <v>-0.55585040196229685</v>
      </c>
      <c r="AH16" s="4"/>
      <c r="AI16" s="4" t="s">
        <v>33</v>
      </c>
      <c r="AJ16" s="4" t="s">
        <v>21</v>
      </c>
      <c r="AK16" s="4" t="s">
        <v>34</v>
      </c>
      <c r="AL16" s="4" t="s">
        <v>35</v>
      </c>
      <c r="AM16" s="4" t="s">
        <v>36</v>
      </c>
      <c r="AN16" s="4" t="s">
        <v>37</v>
      </c>
      <c r="AO16" s="4" t="s">
        <v>38</v>
      </c>
      <c r="AP16" s="4" t="s">
        <v>39</v>
      </c>
    </row>
    <row r="17" spans="1:52" x14ac:dyDescent="0.25">
      <c r="A17">
        <v>14.2</v>
      </c>
      <c r="B17">
        <v>1</v>
      </c>
      <c r="C17">
        <v>8.8000000000000007</v>
      </c>
      <c r="D17">
        <v>8.1</v>
      </c>
      <c r="E17">
        <v>7.7</v>
      </c>
      <c r="F17">
        <v>0.497</v>
      </c>
      <c r="G17">
        <v>95.6</v>
      </c>
      <c r="H17">
        <v>33</v>
      </c>
      <c r="I17">
        <v>32.1</v>
      </c>
      <c r="J17">
        <v>0.11600000000000001</v>
      </c>
      <c r="K17">
        <v>4.7</v>
      </c>
      <c r="L17">
        <v>4270</v>
      </c>
      <c r="M17">
        <v>24.7</v>
      </c>
      <c r="N17">
        <v>5.2098999999999999E-2</v>
      </c>
      <c r="O17">
        <v>26.0991</v>
      </c>
      <c r="P17">
        <v>946</v>
      </c>
      <c r="Q17">
        <f t="shared" si="0"/>
        <v>2.9758911364017928</v>
      </c>
      <c r="R17">
        <f>(A17-AVERAGE(A$2:$A$48))/_xlfn.STDEV.P($A$2:$A$48)</f>
        <v>0.27551453252595348</v>
      </c>
      <c r="S17">
        <f>(B17-AVERAGE($B$2:B$48))/_xlfn.STDEV.P($B$2:$B$48)</f>
        <v>1.3919410907075054</v>
      </c>
      <c r="T17">
        <f>(C17-AVERAGE($C$2:C$48))/_xlfn.STDEV.P($C$2:$C$48)</f>
        <v>-1.5937239701459338</v>
      </c>
      <c r="U17">
        <f>(D17-AVERAGE($D$2:D$48))/_xlfn.STDEV.P($D$2:$D$48)</f>
        <v>-0.1360492645426413</v>
      </c>
      <c r="V17">
        <f>(E17-AVERAGE($E$2:E$48))/_xlfn.STDEV.P($E$2:$E$48)</f>
        <v>-0.1169117321929843</v>
      </c>
      <c r="W17">
        <f>(F17-AVERAGE($F$2:F$48))/_xlfn.STDEV.P($F$2:$F$48)</f>
        <v>-1.6056065095354328</v>
      </c>
      <c r="X17">
        <f>(G17-AVERAGE($G$2:G$48))/_xlfn.STDEV.P($G$2:$G$48)</f>
        <v>-0.92690359695923286</v>
      </c>
      <c r="Y17">
        <f>(H17-AVERAGE($H$2:H$48))/_xlfn.STDEV.P($H$2:$H$48)</f>
        <v>-9.6033917965318183E-2</v>
      </c>
      <c r="Z17">
        <f>(I17-AVERAGE($I$2:I$48))/_xlfn.STDEV.P($I$2:$I$48)</f>
        <v>2.161353310965286</v>
      </c>
      <c r="AA17">
        <f>(J17-AVERAGE($J$2:J$48))/_xlfn.STDEV.P($J$2:$J$48)</f>
        <v>1.1511530439442803</v>
      </c>
      <c r="AB17">
        <f>(K17-AVERAGE($K$2:K$48))/_xlfn.STDEV.P($K$2:$K$48)</f>
        <v>1.5584783952205765</v>
      </c>
      <c r="AC17">
        <f>(L17-AVERAGE($L$2:L$48))/_xlfn.STDEV.P($L$2:$L$48)</f>
        <v>-1.0306315295071944</v>
      </c>
      <c r="AD17">
        <f>(M17-AVERAGE($M$2:M$48))/_xlfn.STDEV.P($M$2:$M$48)</f>
        <v>1.3428140224011398</v>
      </c>
      <c r="AE17">
        <f>(N17-AVERAGE($N$2:N$48))/_xlfn.STDEV.P($N$2:$N$48)</f>
        <v>0.22262220971822608</v>
      </c>
      <c r="AF17">
        <f>(O17-AVERAGE($O$2:O$48))/_xlfn.STDEV.P($O$2:$O$48)</f>
        <v>-7.1147389938374342E-2</v>
      </c>
      <c r="AH17" s="2" t="s">
        <v>27</v>
      </c>
      <c r="AI17" s="2">
        <v>905.08510638297821</v>
      </c>
      <c r="AJ17" s="2">
        <v>30.495178587983546</v>
      </c>
      <c r="AK17" s="2">
        <v>29.679613246784591</v>
      </c>
      <c r="AL17" s="2">
        <v>2.4939175375619539E-24</v>
      </c>
      <c r="AM17" s="2">
        <v>842.88977960252589</v>
      </c>
      <c r="AN17" s="2">
        <v>967.28043316343053</v>
      </c>
      <c r="AO17" s="2">
        <v>842.88977960252589</v>
      </c>
      <c r="AP17" s="2">
        <v>967.28043316343053</v>
      </c>
      <c r="AR17" s="4"/>
      <c r="AS17" s="4" t="s">
        <v>33</v>
      </c>
      <c r="AT17" s="4" t="s">
        <v>21</v>
      </c>
      <c r="AU17" s="4" t="s">
        <v>34</v>
      </c>
      <c r="AV17" s="4" t="s">
        <v>35</v>
      </c>
      <c r="AW17" s="4" t="s">
        <v>36</v>
      </c>
      <c r="AX17" s="4" t="s">
        <v>37</v>
      </c>
      <c r="AY17" s="4" t="s">
        <v>38</v>
      </c>
      <c r="AZ17" s="4" t="s">
        <v>39</v>
      </c>
    </row>
    <row r="18" spans="1:52" x14ac:dyDescent="0.25">
      <c r="A18">
        <v>14.3</v>
      </c>
      <c r="B18">
        <v>0</v>
      </c>
      <c r="C18">
        <v>11</v>
      </c>
      <c r="D18">
        <v>6.6</v>
      </c>
      <c r="E18">
        <v>6.3</v>
      </c>
      <c r="F18">
        <v>0.53700000000000003</v>
      </c>
      <c r="G18">
        <v>97.7</v>
      </c>
      <c r="H18">
        <v>10</v>
      </c>
      <c r="I18">
        <v>0.6</v>
      </c>
      <c r="J18">
        <v>0.114</v>
      </c>
      <c r="K18">
        <v>3.5</v>
      </c>
      <c r="L18">
        <v>4870</v>
      </c>
      <c r="M18">
        <v>16.600000000000001</v>
      </c>
      <c r="N18">
        <v>7.6299000000000006E-2</v>
      </c>
      <c r="O18">
        <v>19.100200000000001</v>
      </c>
      <c r="P18">
        <v>539</v>
      </c>
      <c r="Q18">
        <f t="shared" si="0"/>
        <v>2.7315887651867388</v>
      </c>
      <c r="R18">
        <f>(A18-AVERAGE(A$2:$A$48))/_xlfn.STDEV.P($A$2:$A$48)</f>
        <v>0.3559442407788731</v>
      </c>
      <c r="S18">
        <f>(B18-AVERAGE($B$2:B$48))/_xlfn.STDEV.P($B$2:$B$48)</f>
        <v>-0.71842120810709964</v>
      </c>
      <c r="T18">
        <f>(C18-AVERAGE($C$2:C$48))/_xlfn.STDEV.P($C$2:$C$48)</f>
        <v>0.39410544496974559</v>
      </c>
      <c r="U18">
        <f>(D18-AVERAGE($D$2:D$48))/_xlfn.STDEV.P($D$2:$D$48)</f>
        <v>-0.64623400657754337</v>
      </c>
      <c r="V18">
        <f>(E18-AVERAGE($E$2:E$48))/_xlfn.STDEV.P($E$2:$E$48)</f>
        <v>-0.62301646760734919</v>
      </c>
      <c r="W18">
        <f>(F18-AVERAGE($F$2:F$48))/_xlfn.STDEV.P($F$2:$F$48)</f>
        <v>-0.60509598983817892</v>
      </c>
      <c r="X18">
        <f>(G18-AVERAGE($G$2:G$48))/_xlfn.STDEV.P($G$2:$G$48)</f>
        <v>-0.20654623459800428</v>
      </c>
      <c r="Y18">
        <f>(H18-AVERAGE($H$2:H$48))/_xlfn.STDEV.P($H$2:$H$48)</f>
        <v>-0.70669665514478297</v>
      </c>
      <c r="Z18">
        <f>(I18-AVERAGE($I$2:I$48))/_xlfn.STDEV.P($I$2:$I$48)</f>
        <v>-0.93510844332550691</v>
      </c>
      <c r="AA18">
        <f>(J18-AVERAGE($J$2:J$48))/_xlfn.STDEV.P($J$2:$J$48)</f>
        <v>1.0390200013217283</v>
      </c>
      <c r="AB18">
        <f>(K18-AVERAGE($K$2:K$48))/_xlfn.STDEV.P($K$2:$K$48)</f>
        <v>0.12223359962514438</v>
      </c>
      <c r="AC18">
        <f>(L18-AVERAGE($L$2:L$48))/_xlfn.STDEV.P($L$2:$L$48)</f>
        <v>-0.40208894447036742</v>
      </c>
      <c r="AD18">
        <f>(M18-AVERAGE($M$2:M$48))/_xlfn.STDEV.P($M$2:$M$48)</f>
        <v>-0.70941118164588302</v>
      </c>
      <c r="AE18">
        <f>(N18-AVERAGE($N$2:N$48))/_xlfn.STDEV.P($N$2:$N$48)</f>
        <v>1.2984747464219268</v>
      </c>
      <c r="AF18">
        <f>(O18-AVERAGE($O$2:O$48))/_xlfn.STDEV.P($O$2:$O$48)</f>
        <v>-1.0694076703298148</v>
      </c>
      <c r="AH18" s="2" t="s">
        <v>0</v>
      </c>
      <c r="AI18" s="2">
        <v>109.20115856551335</v>
      </c>
      <c r="AJ18" s="2">
        <v>51.863754419645666</v>
      </c>
      <c r="AK18" s="2">
        <v>2.1055390182888232</v>
      </c>
      <c r="AL18" s="2">
        <v>4.3443394217966586E-2</v>
      </c>
      <c r="AM18" s="2">
        <v>3.4243340460448763</v>
      </c>
      <c r="AN18" s="2">
        <v>214.97798308498182</v>
      </c>
      <c r="AO18" s="2">
        <v>3.4243340460448763</v>
      </c>
      <c r="AP18" s="2">
        <v>214.97798308498182</v>
      </c>
      <c r="AR18" s="2" t="s">
        <v>27</v>
      </c>
      <c r="AS18" s="2">
        <v>-5984.2876044967907</v>
      </c>
      <c r="AT18" s="2">
        <v>1628.3183732676814</v>
      </c>
      <c r="AU18" s="2">
        <v>-3.6751336241988262</v>
      </c>
      <c r="AV18" s="2">
        <v>8.929887248091998E-4</v>
      </c>
      <c r="AW18" s="2">
        <v>-9305.2648217905517</v>
      </c>
      <c r="AX18" s="2">
        <v>-2663.3103872030288</v>
      </c>
      <c r="AY18" s="2">
        <v>-9305.2648217905517</v>
      </c>
      <c r="AZ18" s="2">
        <v>-2663.3103872030288</v>
      </c>
    </row>
    <row r="19" spans="1:52" x14ac:dyDescent="0.25">
      <c r="A19">
        <v>13.5</v>
      </c>
      <c r="B19">
        <v>1</v>
      </c>
      <c r="C19">
        <v>10.4</v>
      </c>
      <c r="D19">
        <v>12.3</v>
      </c>
      <c r="E19">
        <v>11.5</v>
      </c>
      <c r="F19">
        <v>0.53700000000000003</v>
      </c>
      <c r="G19">
        <v>97.8</v>
      </c>
      <c r="H19">
        <v>31</v>
      </c>
      <c r="I19">
        <v>17</v>
      </c>
      <c r="J19">
        <v>8.8999999999999996E-2</v>
      </c>
      <c r="K19">
        <v>3.4</v>
      </c>
      <c r="L19">
        <v>6310</v>
      </c>
      <c r="M19">
        <v>16.5</v>
      </c>
      <c r="N19">
        <v>0.11980399999999999</v>
      </c>
      <c r="O19">
        <v>18.1996</v>
      </c>
      <c r="P19">
        <v>929</v>
      </c>
      <c r="Q19">
        <f t="shared" si="0"/>
        <v>2.9680157139936418</v>
      </c>
      <c r="R19">
        <f>(A19-AVERAGE(A$2:$A$48))/_xlfn.STDEV.P($A$2:$A$48)</f>
        <v>-0.28749342524447535</v>
      </c>
      <c r="S19">
        <f>(B19-AVERAGE($B$2:B$48))/_xlfn.STDEV.P($B$2:$B$48)</f>
        <v>1.3919410907075054</v>
      </c>
      <c r="T19">
        <f>(C19-AVERAGE($C$2:C$48))/_xlfn.STDEV.P($C$2:$C$48)</f>
        <v>-0.14802985006180322</v>
      </c>
      <c r="U19">
        <f>(D19-AVERAGE($D$2:D$48))/_xlfn.STDEV.P($D$2:$D$48)</f>
        <v>1.292468013155085</v>
      </c>
      <c r="V19">
        <f>(E19-AVERAGE($E$2:E$48))/_xlfn.STDEV.P($E$2:$E$48)</f>
        <v>1.2568011210745773</v>
      </c>
      <c r="W19">
        <f>(F19-AVERAGE($F$2:F$48))/_xlfn.STDEV.P($F$2:$F$48)</f>
        <v>-0.60509598983817892</v>
      </c>
      <c r="X19">
        <f>(G19-AVERAGE($G$2:G$48))/_xlfn.STDEV.P($G$2:$G$48)</f>
        <v>-0.17224350305699548</v>
      </c>
      <c r="Y19">
        <f>(H19-AVERAGE($H$2:H$48))/_xlfn.STDEV.P($H$2:$H$48)</f>
        <v>-0.14913502554614122</v>
      </c>
      <c r="Z19">
        <f>(I19-AVERAGE($I$2:I$48))/_xlfn.STDEV.P($I$2:$I$48)</f>
        <v>0.67701767636874699</v>
      </c>
      <c r="AA19">
        <f>(J19-AVERAGE($J$2:J$48))/_xlfn.STDEV.P($J$2:$J$48)</f>
        <v>-0.36264303146017035</v>
      </c>
      <c r="AB19">
        <f>(K19-AVERAGE($K$2:K$48))/_xlfn.STDEV.P($K$2:$K$48)</f>
        <v>2.5465333255249487E-3</v>
      </c>
      <c r="AC19">
        <f>(L19-AVERAGE($L$2:L$48))/_xlfn.STDEV.P($L$2:$L$48)</f>
        <v>1.1064132596180172</v>
      </c>
      <c r="AD19">
        <f>(M19-AVERAGE($M$2:M$48))/_xlfn.STDEV.P($M$2:$M$48)</f>
        <v>-0.7347472952760935</v>
      </c>
      <c r="AE19">
        <f>(N19-AVERAGE($N$2:N$48))/_xlfn.STDEV.P($N$2:$N$48)</f>
        <v>3.2325641930869877</v>
      </c>
      <c r="AF19">
        <f>(O19-AVERAGE($O$2:O$48))/_xlfn.STDEV.P($O$2:$O$48)</f>
        <v>-1.1978611713829133</v>
      </c>
      <c r="AH19" s="2" t="s">
        <v>1</v>
      </c>
      <c r="AI19" s="2">
        <v>-1.8022736182560624</v>
      </c>
      <c r="AJ19" s="2">
        <v>70.487963143179527</v>
      </c>
      <c r="AK19" s="2">
        <v>-2.556853025523198E-2</v>
      </c>
      <c r="AL19" s="2">
        <v>0.97976537250520135</v>
      </c>
      <c r="AM19" s="2">
        <v>-145.56342225786514</v>
      </c>
      <c r="AN19" s="2">
        <v>141.95887502135301</v>
      </c>
      <c r="AO19" s="2">
        <v>-145.56342225786514</v>
      </c>
      <c r="AP19" s="2">
        <v>141.95887502135301</v>
      </c>
      <c r="AR19" s="2" t="s">
        <v>0</v>
      </c>
      <c r="AS19" s="2">
        <v>87.830173243049202</v>
      </c>
      <c r="AT19" s="2">
        <v>41.713866368731125</v>
      </c>
      <c r="AU19" s="2">
        <v>2.105539018288821</v>
      </c>
      <c r="AV19" s="2">
        <v>4.3443394217966759E-2</v>
      </c>
      <c r="AW19" s="2">
        <v>2.7541818828391627</v>
      </c>
      <c r="AX19" s="2">
        <v>172.90616460325924</v>
      </c>
      <c r="AY19" s="2">
        <v>2.7541818828391627</v>
      </c>
      <c r="AZ19" s="2">
        <v>172.90616460325924</v>
      </c>
    </row>
    <row r="20" spans="1:52" x14ac:dyDescent="0.25">
      <c r="A20">
        <v>13</v>
      </c>
      <c r="B20">
        <v>0</v>
      </c>
      <c r="C20">
        <v>11.6</v>
      </c>
      <c r="D20">
        <v>12.8</v>
      </c>
      <c r="E20">
        <v>12.8</v>
      </c>
      <c r="F20">
        <v>0.53600000000000003</v>
      </c>
      <c r="G20">
        <v>93.4</v>
      </c>
      <c r="H20">
        <v>51</v>
      </c>
      <c r="I20">
        <v>2.4</v>
      </c>
      <c r="J20">
        <v>7.8E-2</v>
      </c>
      <c r="K20">
        <v>3.4</v>
      </c>
      <c r="L20">
        <v>6270</v>
      </c>
      <c r="M20">
        <v>13.5</v>
      </c>
      <c r="N20">
        <v>1.9099000000000001E-2</v>
      </c>
      <c r="O20">
        <v>24.9008</v>
      </c>
      <c r="P20">
        <v>750</v>
      </c>
      <c r="Q20">
        <f t="shared" si="0"/>
        <v>2.8750612633917001</v>
      </c>
      <c r="R20">
        <f>(A20-AVERAGE(A$2:$A$48))/_xlfn.STDEV.P($A$2:$A$48)</f>
        <v>-0.68964196650906784</v>
      </c>
      <c r="S20">
        <f>(B20-AVERAGE($B$2:B$48))/_xlfn.STDEV.P($B$2:$B$48)</f>
        <v>-0.71842120810709964</v>
      </c>
      <c r="T20">
        <f>(C20-AVERAGE($C$2:C$48))/_xlfn.STDEV.P($C$2:$C$48)</f>
        <v>0.93624074000129431</v>
      </c>
      <c r="U20">
        <f>(D20-AVERAGE($D$2:D$48))/_xlfn.STDEV.P($D$2:$D$48)</f>
        <v>1.4625295938333858</v>
      </c>
      <c r="V20">
        <f>(E20-AVERAGE($E$2:E$48))/_xlfn.STDEV.P($E$2:$E$48)</f>
        <v>1.7267555182450591</v>
      </c>
      <c r="W20">
        <f>(F20-AVERAGE($F$2:F$48))/_xlfn.STDEV.P($F$2:$F$48)</f>
        <v>-0.6301087528306103</v>
      </c>
      <c r="X20">
        <f>(G20-AVERAGE($G$2:G$48))/_xlfn.STDEV.P($G$2:$G$48)</f>
        <v>-1.6815636908614653</v>
      </c>
      <c r="Y20">
        <f>(H20-AVERAGE($H$2:H$48))/_xlfn.STDEV.P($H$2:$H$48)</f>
        <v>0.38187605026208898</v>
      </c>
      <c r="Z20">
        <f>(I20-AVERAGE($I$2:I$48))/_xlfn.STDEV.P($I$2:$I$48)</f>
        <v>-0.75816777165174731</v>
      </c>
      <c r="AA20">
        <f>(J20-AVERAGE($J$2:J$48))/_xlfn.STDEV.P($J$2:$J$48)</f>
        <v>-0.97937476588420525</v>
      </c>
      <c r="AB20">
        <f>(K20-AVERAGE($K$2:K$48))/_xlfn.STDEV.P($K$2:$K$48)</f>
        <v>2.5465333255249487E-3</v>
      </c>
      <c r="AC20">
        <f>(L20-AVERAGE($L$2:L$48))/_xlfn.STDEV.P($L$2:$L$48)</f>
        <v>1.064510420615562</v>
      </c>
      <c r="AD20">
        <f>(M20-AVERAGE($M$2:M$48))/_xlfn.STDEV.P($M$2:$M$48)</f>
        <v>-1.4948307041823985</v>
      </c>
      <c r="AE20">
        <f>(N20-AVERAGE($N$2:N$48))/_xlfn.STDEV.P($N$2:$N$48)</f>
        <v>-1.2444494312413654</v>
      </c>
      <c r="AF20">
        <f>(O20-AVERAGE($O$2:O$48))/_xlfn.STDEV.P($O$2:$O$48)</f>
        <v>-0.24206214711351084</v>
      </c>
      <c r="AH20" s="2" t="s">
        <v>2</v>
      </c>
      <c r="AI20" s="2">
        <v>208.42507375151902</v>
      </c>
      <c r="AJ20" s="2">
        <v>68.71536685077281</v>
      </c>
      <c r="AK20" s="2">
        <v>3.0331654083161599</v>
      </c>
      <c r="AL20" s="2">
        <v>4.8614327238317408E-3</v>
      </c>
      <c r="AM20" s="2">
        <v>68.279159085305878</v>
      </c>
      <c r="AN20" s="2">
        <v>348.57098841773217</v>
      </c>
      <c r="AO20" s="2">
        <v>68.279159085305878</v>
      </c>
      <c r="AP20" s="2">
        <v>348.57098841773217</v>
      </c>
      <c r="AR20" s="2" t="s">
        <v>1</v>
      </c>
      <c r="AS20" s="2">
        <v>-3.8034502961154097</v>
      </c>
      <c r="AT20" s="2">
        <v>148.75513993759952</v>
      </c>
      <c r="AU20" s="2">
        <v>-2.5568530255229489E-2</v>
      </c>
      <c r="AV20" s="2">
        <v>0.97976537250520335</v>
      </c>
      <c r="AW20" s="2">
        <v>-307.19155841942899</v>
      </c>
      <c r="AX20" s="2">
        <v>299.58465782719821</v>
      </c>
      <c r="AY20" s="2">
        <v>-307.19155841942899</v>
      </c>
      <c r="AZ20" s="2">
        <v>299.58465782719821</v>
      </c>
    </row>
    <row r="21" spans="1:52" x14ac:dyDescent="0.25">
      <c r="A21">
        <v>12.5</v>
      </c>
      <c r="B21">
        <v>0</v>
      </c>
      <c r="C21">
        <v>10.8</v>
      </c>
      <c r="D21">
        <v>11.3</v>
      </c>
      <c r="E21">
        <v>10.5</v>
      </c>
      <c r="F21">
        <v>0.56699999999999995</v>
      </c>
      <c r="G21">
        <v>98.5</v>
      </c>
      <c r="H21">
        <v>78</v>
      </c>
      <c r="I21">
        <v>9.4</v>
      </c>
      <c r="J21">
        <v>0.13</v>
      </c>
      <c r="K21">
        <v>5.8</v>
      </c>
      <c r="L21">
        <v>6260</v>
      </c>
      <c r="M21">
        <v>16.600000000000001</v>
      </c>
      <c r="N21">
        <v>3.4800999999999999E-2</v>
      </c>
      <c r="O21">
        <v>26.401</v>
      </c>
      <c r="P21">
        <v>1225</v>
      </c>
      <c r="Q21">
        <f t="shared" si="0"/>
        <v>3.0881360887005513</v>
      </c>
      <c r="R21">
        <f>(A21-AVERAGE(A$2:$A$48))/_xlfn.STDEV.P($A$2:$A$48)</f>
        <v>-1.0917905077736603</v>
      </c>
      <c r="S21">
        <f>(B21-AVERAGE($B$2:B$48))/_xlfn.STDEV.P($B$2:$B$48)</f>
        <v>-0.71842120810709964</v>
      </c>
      <c r="T21">
        <f>(C21-AVERAGE($C$2:C$48))/_xlfn.STDEV.P($C$2:$C$48)</f>
        <v>0.21339367995922984</v>
      </c>
      <c r="U21">
        <f>(D21-AVERAGE($D$2:D$48))/_xlfn.STDEV.P($D$2:$D$48)</f>
        <v>0.9523448517984836</v>
      </c>
      <c r="V21">
        <f>(E21-AVERAGE($E$2:E$48))/_xlfn.STDEV.P($E$2:$E$48)</f>
        <v>0.89529773863574524</v>
      </c>
      <c r="W21">
        <f>(F21-AVERAGE($F$2:F$48))/_xlfn.STDEV.P($F$2:$F$48)</f>
        <v>0.14528689993475868</v>
      </c>
      <c r="X21">
        <f>(G21-AVERAGE($G$2:G$48))/_xlfn.STDEV.P($G$2:$G$48)</f>
        <v>6.7875617730080717E-2</v>
      </c>
      <c r="Y21">
        <f>(H21-AVERAGE($H$2:H$48))/_xlfn.STDEV.P($H$2:$H$48)</f>
        <v>1.0987410026031998</v>
      </c>
      <c r="Z21">
        <f>(I21-AVERAGE($I$2:I$48))/_xlfn.STDEV.P($I$2:$I$48)</f>
        <v>-7.0065159587126724E-2</v>
      </c>
      <c r="AA21">
        <f>(J21-AVERAGE($J$2:J$48))/_xlfn.STDEV.P($J$2:$J$48)</f>
        <v>1.936084342302143</v>
      </c>
      <c r="AB21">
        <f>(K21-AVERAGE($K$2:K$48))/_xlfn.STDEV.P($K$2:$K$48)</f>
        <v>2.8750361245163889</v>
      </c>
      <c r="AC21">
        <f>(L21-AVERAGE($L$2:L$48))/_xlfn.STDEV.P($L$2:$L$48)</f>
        <v>1.0540347108649484</v>
      </c>
      <c r="AD21">
        <f>(M21-AVERAGE($M$2:M$48))/_xlfn.STDEV.P($M$2:$M$48)</f>
        <v>-0.70941118164588302</v>
      </c>
      <c r="AE21">
        <f>(N21-AVERAGE($N$2:N$48))/_xlfn.STDEV.P($N$2:$N$48)</f>
        <v>-0.54639007044295629</v>
      </c>
      <c r="AF21">
        <f>(O21-AVERAGE($O$2:O$48))/_xlfn.STDEV.P($O$2:$O$48)</f>
        <v>-2.8087083511625036E-2</v>
      </c>
      <c r="AH21" s="2" t="s">
        <v>3</v>
      </c>
      <c r="AI21" s="2">
        <v>566.86624194476428</v>
      </c>
      <c r="AJ21" s="2">
        <v>311.97427201963529</v>
      </c>
      <c r="AK21" s="2">
        <v>1.8170288154693937</v>
      </c>
      <c r="AL21" s="2">
        <v>7.8891976874079159E-2</v>
      </c>
      <c r="AM21" s="2">
        <v>-69.409480769012589</v>
      </c>
      <c r="AN21" s="2">
        <v>1203.1419646585412</v>
      </c>
      <c r="AO21" s="2">
        <v>-69.409480769012589</v>
      </c>
      <c r="AP21" s="2">
        <v>1203.1419646585412</v>
      </c>
      <c r="AR21" s="2" t="s">
        <v>2</v>
      </c>
      <c r="AS21" s="2">
        <v>188.32431475042029</v>
      </c>
      <c r="AT21" s="2">
        <v>62.088376134741416</v>
      </c>
      <c r="AU21" s="2">
        <v>3.0331654083161603</v>
      </c>
      <c r="AV21" s="2">
        <v>4.8614327238317408E-3</v>
      </c>
      <c r="AW21" s="2">
        <v>61.694236758697315</v>
      </c>
      <c r="AX21" s="2">
        <v>314.95439274214323</v>
      </c>
      <c r="AY21" s="2">
        <v>61.694236758697315</v>
      </c>
      <c r="AZ21" s="2">
        <v>314.95439274214323</v>
      </c>
    </row>
    <row r="22" spans="1:52" x14ac:dyDescent="0.25">
      <c r="A22">
        <v>12.6</v>
      </c>
      <c r="B22">
        <v>0</v>
      </c>
      <c r="C22">
        <v>10.8</v>
      </c>
      <c r="D22">
        <v>7.4</v>
      </c>
      <c r="E22">
        <v>6.7</v>
      </c>
      <c r="F22">
        <v>0.60199999999999998</v>
      </c>
      <c r="G22">
        <v>98.4</v>
      </c>
      <c r="H22">
        <v>34</v>
      </c>
      <c r="I22">
        <v>1.2</v>
      </c>
      <c r="J22">
        <v>0.10199999999999999</v>
      </c>
      <c r="K22">
        <v>3.3</v>
      </c>
      <c r="L22">
        <v>5570</v>
      </c>
      <c r="M22">
        <v>19.5</v>
      </c>
      <c r="N22">
        <v>2.2800000000000001E-2</v>
      </c>
      <c r="O22">
        <v>37.599800000000002</v>
      </c>
      <c r="P22">
        <v>742</v>
      </c>
      <c r="Q22">
        <f t="shared" si="0"/>
        <v>2.8704039052790269</v>
      </c>
      <c r="R22">
        <f>(A22-AVERAGE(A$2:$A$48))/_xlfn.STDEV.P($A$2:$A$48)</f>
        <v>-1.0113607995207421</v>
      </c>
      <c r="S22">
        <f>(B22-AVERAGE($B$2:B$48))/_xlfn.STDEV.P($B$2:$B$48)</f>
        <v>-0.71842120810709964</v>
      </c>
      <c r="T22">
        <f>(C22-AVERAGE($C$2:C$48))/_xlfn.STDEV.P($C$2:$C$48)</f>
        <v>0.21339367995922984</v>
      </c>
      <c r="U22">
        <f>(D22-AVERAGE($D$2:D$48))/_xlfn.STDEV.P($D$2:$D$48)</f>
        <v>-0.37413547749226206</v>
      </c>
      <c r="V22">
        <f>(E22-AVERAGE($E$2:E$48))/_xlfn.STDEV.P($E$2:$E$48)</f>
        <v>-0.4784151146318163</v>
      </c>
      <c r="W22">
        <f>(F22-AVERAGE($F$2:F$48))/_xlfn.STDEV.P($F$2:$F$48)</f>
        <v>1.0207336046698559</v>
      </c>
      <c r="X22">
        <f>(G22-AVERAGE($G$2:G$48))/_xlfn.STDEV.P($G$2:$G$48)</f>
        <v>3.3572886189071921E-2</v>
      </c>
      <c r="Y22">
        <f>(H22-AVERAGE($H$2:H$48))/_xlfn.STDEV.P($H$2:$H$48)</f>
        <v>-6.9483364174906678E-2</v>
      </c>
      <c r="Z22">
        <f>(I22-AVERAGE($I$2:I$48))/_xlfn.STDEV.P($I$2:$I$48)</f>
        <v>-0.87612821943425379</v>
      </c>
      <c r="AA22">
        <f>(J22-AVERAGE($J$2:J$48))/_xlfn.STDEV.P($J$2:$J$48)</f>
        <v>0.36622174558641657</v>
      </c>
      <c r="AB22">
        <f>(K22-AVERAGE($K$2:K$48))/_xlfn.STDEV.P($K$2:$K$48)</f>
        <v>-0.11714053297409449</v>
      </c>
      <c r="AC22">
        <f>(L22-AVERAGE($L$2:L$48))/_xlfn.STDEV.P($L$2:$L$48)</f>
        <v>0.33121073807259732</v>
      </c>
      <c r="AD22">
        <f>(M22-AVERAGE($M$2:M$48))/_xlfn.STDEV.P($M$2:$M$48)</f>
        <v>2.5336113630211425E-2</v>
      </c>
      <c r="AE22">
        <f>(N22-AVERAGE($N$2:N$48))/_xlfn.STDEV.P($N$2:$N$48)</f>
        <v>-1.0799151238719276</v>
      </c>
      <c r="AF22">
        <f>(O22-AVERAGE($O$2:O$48))/_xlfn.STDEV.P($O$2:$O$48)</f>
        <v>1.5692092384886416</v>
      </c>
      <c r="AH22" s="2" t="s">
        <v>4</v>
      </c>
      <c r="AI22" s="2">
        <v>-302.68575813435501</v>
      </c>
      <c r="AJ22" s="2">
        <v>324.96939521051627</v>
      </c>
      <c r="AK22" s="2">
        <v>-0.93142850556211354</v>
      </c>
      <c r="AL22" s="2">
        <v>0.35882957383757974</v>
      </c>
      <c r="AM22" s="2">
        <v>-965.46520933351144</v>
      </c>
      <c r="AN22" s="2">
        <v>360.09369306480147</v>
      </c>
      <c r="AO22" s="2">
        <v>-965.46520933351144</v>
      </c>
      <c r="AP22" s="2">
        <v>360.09369306480147</v>
      </c>
      <c r="AR22" s="2" t="s">
        <v>3</v>
      </c>
      <c r="AS22" s="2">
        <v>192.80433827658939</v>
      </c>
      <c r="AT22" s="2">
        <v>106.1096756612428</v>
      </c>
      <c r="AU22" s="2">
        <v>1.8170288154693921</v>
      </c>
      <c r="AV22" s="2">
        <v>7.889197687407952E-2</v>
      </c>
      <c r="AW22" s="2">
        <v>-23.60777202727698</v>
      </c>
      <c r="AX22" s="2">
        <v>409.21644858045579</v>
      </c>
      <c r="AY22" s="2">
        <v>-23.60777202727698</v>
      </c>
      <c r="AZ22" s="2">
        <v>409.21644858045579</v>
      </c>
    </row>
    <row r="23" spans="1:52" x14ac:dyDescent="0.25">
      <c r="A23">
        <v>15.7</v>
      </c>
      <c r="B23">
        <v>1</v>
      </c>
      <c r="C23">
        <v>8.9</v>
      </c>
      <c r="D23">
        <v>4.7</v>
      </c>
      <c r="E23">
        <v>4.4000000000000004</v>
      </c>
      <c r="F23">
        <v>0.51200000000000001</v>
      </c>
      <c r="G23">
        <v>96.2</v>
      </c>
      <c r="H23">
        <v>22</v>
      </c>
      <c r="I23">
        <v>42.3</v>
      </c>
      <c r="J23">
        <v>9.7000000000000003E-2</v>
      </c>
      <c r="K23">
        <v>3.4</v>
      </c>
      <c r="L23">
        <v>2880</v>
      </c>
      <c r="M23">
        <v>27.6</v>
      </c>
      <c r="N23">
        <v>8.9501999999999998E-2</v>
      </c>
      <c r="O23">
        <v>37.099400000000003</v>
      </c>
      <c r="P23">
        <v>439</v>
      </c>
      <c r="Q23">
        <f t="shared" si="0"/>
        <v>2.6424645202421213</v>
      </c>
      <c r="R23">
        <f>(A23-AVERAGE(A$2:$A$48))/_xlfn.STDEV.P($A$2:$A$48)</f>
        <v>1.4819601563197307</v>
      </c>
      <c r="S23">
        <f>(B23-AVERAGE($B$2:B$48))/_xlfn.STDEV.P($B$2:$B$48)</f>
        <v>1.3919410907075054</v>
      </c>
      <c r="T23">
        <f>(C23-AVERAGE($C$2:C$48))/_xlfn.STDEV.P($C$2:$C$48)</f>
        <v>-1.5033680876406761</v>
      </c>
      <c r="U23">
        <f>(D23-AVERAGE($D$2:D$48))/_xlfn.STDEV.P($D$2:$D$48)</f>
        <v>-1.2924680131550859</v>
      </c>
      <c r="V23">
        <f>(E23-AVERAGE($E$2:E$48))/_xlfn.STDEV.P($E$2:$E$48)</f>
        <v>-1.30987289424113</v>
      </c>
      <c r="W23">
        <f>(F23-AVERAGE($F$2:F$48))/_xlfn.STDEV.P($F$2:$F$48)</f>
        <v>-1.2304150646489627</v>
      </c>
      <c r="X23">
        <f>(G23-AVERAGE($G$2:G$48))/_xlfn.STDEV.P($G$2:$G$48)</f>
        <v>-0.72108720771316548</v>
      </c>
      <c r="Y23">
        <f>(H23-AVERAGE($H$2:H$48))/_xlfn.STDEV.P($H$2:$H$48)</f>
        <v>-0.3880900096598448</v>
      </c>
      <c r="Z23">
        <f>(I23-AVERAGE($I$2:I$48))/_xlfn.STDEV.P($I$2:$I$48)</f>
        <v>3.1640171171165896</v>
      </c>
      <c r="AA23">
        <f>(J23-AVERAGE($J$2:J$48))/_xlfn.STDEV.P($J$2:$J$48)</f>
        <v>8.5889139030037476E-2</v>
      </c>
      <c r="AB23">
        <f>(K23-AVERAGE($K$2:K$48))/_xlfn.STDEV.P($K$2:$K$48)</f>
        <v>2.5465333255249487E-3</v>
      </c>
      <c r="AC23">
        <f>(L23-AVERAGE($L$2:L$48))/_xlfn.STDEV.P($L$2:$L$48)</f>
        <v>-2.4867551848425102</v>
      </c>
      <c r="AD23">
        <f>(M23-AVERAGE($M$2:M$48))/_xlfn.STDEV.P($M$2:$M$48)</f>
        <v>2.0775613176772354</v>
      </c>
      <c r="AE23">
        <f>(N23-AVERAGE($N$2:N$48))/_xlfn.STDEV.P($N$2:$N$48)</f>
        <v>1.8854367729549413</v>
      </c>
      <c r="AF23">
        <f>(O23-AVERAGE($O$2:O$48))/_xlfn.STDEV.P($O$2:$O$48)</f>
        <v>1.497836673613036</v>
      </c>
      <c r="AH23" s="2" t="s">
        <v>5</v>
      </c>
      <c r="AI23" s="2">
        <v>-26.539496867284871</v>
      </c>
      <c r="AJ23" s="2">
        <v>58.759155126242199</v>
      </c>
      <c r="AK23" s="2">
        <v>-0.45166573294434875</v>
      </c>
      <c r="AL23" s="2">
        <v>0.65465409414177311</v>
      </c>
      <c r="AM23" s="2">
        <v>-146.37958384614828</v>
      </c>
      <c r="AN23" s="2">
        <v>93.300590111578529</v>
      </c>
      <c r="AO23" s="2">
        <v>-146.37958384614828</v>
      </c>
      <c r="AP23" s="2">
        <v>93.300590111578529</v>
      </c>
      <c r="AR23" s="2" t="s">
        <v>4</v>
      </c>
      <c r="AS23" s="2">
        <v>-109.42192538163137</v>
      </c>
      <c r="AT23" s="2">
        <v>117.47753555770323</v>
      </c>
      <c r="AU23" s="2">
        <v>-0.93142850556211176</v>
      </c>
      <c r="AV23" s="2">
        <v>0.35882957383758074</v>
      </c>
      <c r="AW23" s="2">
        <v>-349.01893880107929</v>
      </c>
      <c r="AX23" s="2">
        <v>130.17508803781652</v>
      </c>
      <c r="AY23" s="2">
        <v>-349.01893880107929</v>
      </c>
      <c r="AZ23" s="2">
        <v>130.17508803781652</v>
      </c>
    </row>
    <row r="24" spans="1:52" x14ac:dyDescent="0.25">
      <c r="A24">
        <v>13.2</v>
      </c>
      <c r="B24">
        <v>0</v>
      </c>
      <c r="C24">
        <v>9.6</v>
      </c>
      <c r="D24">
        <v>8.6999999999999993</v>
      </c>
      <c r="E24">
        <v>8.3000000000000007</v>
      </c>
      <c r="F24">
        <v>0.56399999999999995</v>
      </c>
      <c r="G24">
        <v>95.3</v>
      </c>
      <c r="H24">
        <v>43</v>
      </c>
      <c r="I24">
        <v>9.1999999999999993</v>
      </c>
      <c r="J24">
        <v>8.3000000000000004E-2</v>
      </c>
      <c r="K24">
        <v>3.2</v>
      </c>
      <c r="L24">
        <v>5130</v>
      </c>
      <c r="M24">
        <v>22.7</v>
      </c>
      <c r="N24">
        <v>3.0700000000000002E-2</v>
      </c>
      <c r="O24">
        <v>25.198899999999998</v>
      </c>
      <c r="P24">
        <v>1216</v>
      </c>
      <c r="Q24">
        <f t="shared" si="0"/>
        <v>3.0849335749367159</v>
      </c>
      <c r="R24">
        <f>(A24-AVERAGE(A$2:$A$48))/_xlfn.STDEV.P($A$2:$A$48)</f>
        <v>-0.52878255000323138</v>
      </c>
      <c r="S24">
        <f>(B24-AVERAGE($B$2:B$48))/_xlfn.STDEV.P($B$2:$B$48)</f>
        <v>-0.71842120810709964</v>
      </c>
      <c r="T24">
        <f>(C24-AVERAGE($C$2:C$48))/_xlfn.STDEV.P($C$2:$C$48)</f>
        <v>-0.87087691010386936</v>
      </c>
      <c r="U24">
        <f>(D24-AVERAGE($D$2:D$48))/_xlfn.STDEV.P($D$2:$D$48)</f>
        <v>6.8024632271319441E-2</v>
      </c>
      <c r="V24">
        <f>(E24-AVERAGE($E$2:E$48))/_xlfn.STDEV.P($E$2:$E$48)</f>
        <v>9.9990297270315096E-2</v>
      </c>
      <c r="W24">
        <f>(F24-AVERAGE($F$2:F$48))/_xlfn.STDEV.P($F$2:$F$48)</f>
        <v>7.0248610957464638E-2</v>
      </c>
      <c r="X24">
        <f>(G24-AVERAGE($G$2:G$48))/_xlfn.STDEV.P($G$2:$G$48)</f>
        <v>-1.0298117915822642</v>
      </c>
      <c r="Y24">
        <f>(H24-AVERAGE($H$2:H$48))/_xlfn.STDEV.P($H$2:$H$48)</f>
        <v>0.16947161993879692</v>
      </c>
      <c r="Z24">
        <f>(I24-AVERAGE($I$2:I$48))/_xlfn.STDEV.P($I$2:$I$48)</f>
        <v>-8.9725234217544553E-2</v>
      </c>
      <c r="AA24">
        <f>(J24-AVERAGE($J$2:J$48))/_xlfn.STDEV.P($J$2:$J$48)</f>
        <v>-0.69904215932782543</v>
      </c>
      <c r="AB24">
        <f>(K24-AVERAGE($K$2:K$48))/_xlfn.STDEV.P($K$2:$K$48)</f>
        <v>-0.23682759927371339</v>
      </c>
      <c r="AC24">
        <f>(L24-AVERAGE($L$2:L$48))/_xlfn.STDEV.P($L$2:$L$48)</f>
        <v>-0.12972049095440907</v>
      </c>
      <c r="AD24">
        <f>(M24-AVERAGE($M$2:M$48))/_xlfn.STDEV.P($M$2:$M$48)</f>
        <v>0.83609174979693657</v>
      </c>
      <c r="AE24">
        <f>(N24-AVERAGE($N$2:N$48))/_xlfn.STDEV.P($N$2:$N$48)</f>
        <v>-0.72870706436947996</v>
      </c>
      <c r="AF24">
        <f>(O24-AVERAGE($O$2:O$48))/_xlfn.STDEV.P($O$2:$O$48)</f>
        <v>-0.1995438385815006</v>
      </c>
      <c r="AH24" s="2" t="s">
        <v>6</v>
      </c>
      <c r="AI24" s="2">
        <v>50.744808782426574</v>
      </c>
      <c r="AJ24" s="2">
        <v>59.335924007234361</v>
      </c>
      <c r="AK24" s="2">
        <v>0.85521224505140692</v>
      </c>
      <c r="AL24" s="2">
        <v>0.39899533160885081</v>
      </c>
      <c r="AM24" s="2">
        <v>-70.271606084683356</v>
      </c>
      <c r="AN24" s="2">
        <v>171.7612236495365</v>
      </c>
      <c r="AO24" s="2">
        <v>-70.271606084683356</v>
      </c>
      <c r="AP24" s="2">
        <v>171.7612236495365</v>
      </c>
      <c r="AR24" s="2" t="s">
        <v>5</v>
      </c>
      <c r="AS24" s="2">
        <v>-663.82614507976973</v>
      </c>
      <c r="AT24" s="2">
        <v>1469.728820808202</v>
      </c>
      <c r="AU24" s="2">
        <v>-0.45166573294434859</v>
      </c>
      <c r="AV24" s="2">
        <v>0.65465409414177334</v>
      </c>
      <c r="AW24" s="2">
        <v>-3661.3578376744354</v>
      </c>
      <c r="AX24" s="2">
        <v>2333.7055475148954</v>
      </c>
      <c r="AY24" s="2">
        <v>-3661.3578376744354</v>
      </c>
      <c r="AZ24" s="2">
        <v>2333.7055475148954</v>
      </c>
    </row>
    <row r="25" spans="1:52" x14ac:dyDescent="0.25">
      <c r="A25">
        <v>13.1</v>
      </c>
      <c r="B25">
        <v>0</v>
      </c>
      <c r="C25">
        <v>11.6</v>
      </c>
      <c r="D25">
        <v>7.8</v>
      </c>
      <c r="E25">
        <v>7.3</v>
      </c>
      <c r="F25">
        <v>0.57399999999999995</v>
      </c>
      <c r="G25">
        <v>103.8</v>
      </c>
      <c r="H25">
        <v>7</v>
      </c>
      <c r="I25">
        <v>3.6</v>
      </c>
      <c r="J25">
        <v>0.14199999999999999</v>
      </c>
      <c r="K25">
        <v>4.2</v>
      </c>
      <c r="L25">
        <v>5400</v>
      </c>
      <c r="M25">
        <v>17.600000000000001</v>
      </c>
      <c r="N25">
        <v>4.1598000000000003E-2</v>
      </c>
      <c r="O25">
        <v>17.600000000000001</v>
      </c>
      <c r="P25">
        <v>968</v>
      </c>
      <c r="Q25">
        <f t="shared" si="0"/>
        <v>2.9858753573083936</v>
      </c>
      <c r="R25">
        <f>(A25-AVERAGE(A$2:$A$48))/_xlfn.STDEV.P($A$2:$A$48)</f>
        <v>-0.60921225825614955</v>
      </c>
      <c r="S25">
        <f>(B25-AVERAGE($B$2:B$48))/_xlfn.STDEV.P($B$2:$B$48)</f>
        <v>-0.71842120810709964</v>
      </c>
      <c r="T25">
        <f>(C25-AVERAGE($C$2:C$48))/_xlfn.STDEV.P($C$2:$C$48)</f>
        <v>0.93624074000129431</v>
      </c>
      <c r="U25">
        <f>(D25-AVERAGE($D$2:D$48))/_xlfn.STDEV.P($D$2:$D$48)</f>
        <v>-0.23808621294962165</v>
      </c>
      <c r="V25">
        <f>(E25-AVERAGE($E$2:E$48))/_xlfn.STDEV.P($E$2:$E$48)</f>
        <v>-0.26151308516851723</v>
      </c>
      <c r="W25">
        <f>(F25-AVERAGE($F$2:F$48))/_xlfn.STDEV.P($F$2:$F$48)</f>
        <v>0.32037624088177807</v>
      </c>
      <c r="X25">
        <f>(G25-AVERAGE($G$2:G$48))/_xlfn.STDEV.P($G$2:$G$48)</f>
        <v>1.8859203894036494</v>
      </c>
      <c r="Y25">
        <f>(H25-AVERAGE($H$2:H$48))/_xlfn.STDEV.P($H$2:$H$48)</f>
        <v>-0.78634831651601744</v>
      </c>
      <c r="Z25">
        <f>(I25-AVERAGE($I$2:I$48))/_xlfn.STDEV.P($I$2:$I$48)</f>
        <v>-0.64020732386924095</v>
      </c>
      <c r="AA25">
        <f>(J25-AVERAGE($J$2:J$48))/_xlfn.STDEV.P($J$2:$J$48)</f>
        <v>2.6088825980374533</v>
      </c>
      <c r="AB25">
        <f>(K25-AVERAGE($K$2:K$48))/_xlfn.STDEV.P($K$2:$K$48)</f>
        <v>0.96004306372247994</v>
      </c>
      <c r="AC25">
        <f>(L25-AVERAGE($L$2:L$48))/_xlfn.STDEV.P($L$2:$L$48)</f>
        <v>0.15312367231216303</v>
      </c>
      <c r="AD25">
        <f>(M25-AVERAGE($M$2:M$48))/_xlfn.STDEV.P($M$2:$M$48)</f>
        <v>-0.45605004534378135</v>
      </c>
      <c r="AE25">
        <f>(N25-AVERAGE($N$2:N$48))/_xlfn.STDEV.P($N$2:$N$48)</f>
        <v>-0.2442177691216729</v>
      </c>
      <c r="AF25">
        <f>(O25-AVERAGE($O$2:O$48))/_xlfn.STDEV.P($O$2:$O$48)</f>
        <v>-1.2833827339317005</v>
      </c>
      <c r="AH25" s="2" t="s">
        <v>7</v>
      </c>
      <c r="AI25" s="2">
        <v>-27.60801734574871</v>
      </c>
      <c r="AJ25" s="2">
        <v>48.569811543756728</v>
      </c>
      <c r="AK25" s="2">
        <v>-0.56841928078877846</v>
      </c>
      <c r="AL25" s="2">
        <v>0.5738452309399722</v>
      </c>
      <c r="AM25" s="2">
        <v>-126.66680107818004</v>
      </c>
      <c r="AN25" s="2">
        <v>71.450766386682631</v>
      </c>
      <c r="AO25" s="2">
        <v>-126.66680107818004</v>
      </c>
      <c r="AP25" s="2">
        <v>71.450766386682631</v>
      </c>
      <c r="AR25" s="2" t="s">
        <v>6</v>
      </c>
      <c r="AS25" s="2">
        <v>17.406855527634953</v>
      </c>
      <c r="AT25" s="2">
        <v>20.353842719579745</v>
      </c>
      <c r="AU25" s="2">
        <v>0.85521224505140325</v>
      </c>
      <c r="AV25" s="2">
        <v>0.39899533160885281</v>
      </c>
      <c r="AW25" s="2">
        <v>-24.105080384785573</v>
      </c>
      <c r="AX25" s="2">
        <v>58.918791440055479</v>
      </c>
      <c r="AY25" s="2">
        <v>-24.105080384785573</v>
      </c>
      <c r="AZ25" s="2">
        <v>58.918791440055479</v>
      </c>
    </row>
    <row r="26" spans="1:52" x14ac:dyDescent="0.25">
      <c r="A26">
        <v>13</v>
      </c>
      <c r="B26">
        <v>0</v>
      </c>
      <c r="C26">
        <v>11.6</v>
      </c>
      <c r="D26">
        <v>6.3</v>
      </c>
      <c r="E26">
        <v>5.7</v>
      </c>
      <c r="F26">
        <v>0.64100000000000001</v>
      </c>
      <c r="G26">
        <v>98.4</v>
      </c>
      <c r="H26">
        <v>14</v>
      </c>
      <c r="I26">
        <v>2.6</v>
      </c>
      <c r="J26">
        <v>7.0000000000000007E-2</v>
      </c>
      <c r="K26">
        <v>2.1</v>
      </c>
      <c r="L26">
        <v>4860</v>
      </c>
      <c r="M26">
        <v>19.600000000000001</v>
      </c>
      <c r="N26">
        <v>6.9196999999999995E-2</v>
      </c>
      <c r="O26">
        <v>21.900300000000001</v>
      </c>
      <c r="P26">
        <v>523</v>
      </c>
      <c r="Q26">
        <f t="shared" si="0"/>
        <v>2.7185016888672742</v>
      </c>
      <c r="R26">
        <f>(A26-AVERAGE(A$2:$A$48))/_xlfn.STDEV.P($A$2:$A$48)</f>
        <v>-0.68964196650906784</v>
      </c>
      <c r="S26">
        <f>(B26-AVERAGE($B$2:B$48))/_xlfn.STDEV.P($B$2:$B$48)</f>
        <v>-0.71842120810709964</v>
      </c>
      <c r="T26">
        <f>(C26-AVERAGE($C$2:C$48))/_xlfn.STDEV.P($C$2:$C$48)</f>
        <v>0.93624074000129431</v>
      </c>
      <c r="U26">
        <f>(D26-AVERAGE($D$2:D$48))/_xlfn.STDEV.P($D$2:$D$48)</f>
        <v>-0.74827095498452378</v>
      </c>
      <c r="V26">
        <f>(E26-AVERAGE($E$2:E$48))/_xlfn.STDEV.P($E$2:$E$48)</f>
        <v>-0.83991849707064836</v>
      </c>
      <c r="W26">
        <f>(F26-AVERAGE($F$2:F$48))/_xlfn.STDEV.P($F$2:$F$48)</f>
        <v>1.9962313613746783</v>
      </c>
      <c r="X26">
        <f>(G26-AVERAGE($G$2:G$48))/_xlfn.STDEV.P($G$2:$G$48)</f>
        <v>3.3572886189071921E-2</v>
      </c>
      <c r="Y26">
        <f>(H26-AVERAGE($H$2:H$48))/_xlfn.STDEV.P($H$2:$H$48)</f>
        <v>-0.6004944399831369</v>
      </c>
      <c r="Z26">
        <f>(I26-AVERAGE($I$2:I$48))/_xlfn.STDEV.P($I$2:$I$48)</f>
        <v>-0.73850769702132968</v>
      </c>
      <c r="AA26">
        <f>(J26-AVERAGE($J$2:J$48))/_xlfn.STDEV.P($J$2:$J$48)</f>
        <v>-1.4279069363744123</v>
      </c>
      <c r="AB26">
        <f>(K26-AVERAGE($K$2:K$48))/_xlfn.STDEV.P($K$2:$K$48)</f>
        <v>-1.553385328569526</v>
      </c>
      <c r="AC26">
        <f>(L26-AVERAGE($L$2:L$48))/_xlfn.STDEV.P($L$2:$L$48)</f>
        <v>-0.41256465422098121</v>
      </c>
      <c r="AD26">
        <f>(M26-AVERAGE($M$2:M$48))/_xlfn.STDEV.P($M$2:$M$48)</f>
        <v>5.0672227260421948E-2</v>
      </c>
      <c r="AE26">
        <f>(N26-AVERAGE($N$2:N$48))/_xlfn.STDEV.P($N$2:$N$48)</f>
        <v>0.98274314660086515</v>
      </c>
      <c r="AF26">
        <f>(O26-AVERAGE($O$2:O$48))/_xlfn.STDEV.P($O$2:$O$48)</f>
        <v>-0.67002653741977558</v>
      </c>
      <c r="AH26" s="2" t="s">
        <v>8</v>
      </c>
      <c r="AI26" s="2">
        <v>42.771567056376654</v>
      </c>
      <c r="AJ26" s="2">
        <v>65.929476847594813</v>
      </c>
      <c r="AK26" s="2">
        <v>0.64874725390661148</v>
      </c>
      <c r="AL26" s="2">
        <v>0.52127911887854705</v>
      </c>
      <c r="AM26" s="2">
        <v>-91.69248748817364</v>
      </c>
      <c r="AN26" s="2">
        <v>177.23562160092695</v>
      </c>
      <c r="AO26" s="2">
        <v>-91.69248748817364</v>
      </c>
      <c r="AP26" s="2">
        <v>177.23562160092695</v>
      </c>
      <c r="AR26" s="2" t="s">
        <v>7</v>
      </c>
      <c r="AS26" s="2">
        <v>-0.73300814958492422</v>
      </c>
      <c r="AT26" s="2">
        <v>1.2895553939826623</v>
      </c>
      <c r="AU26" s="2">
        <v>-0.56841928078878579</v>
      </c>
      <c r="AV26" s="2">
        <v>0.57384523093996731</v>
      </c>
      <c r="AW26" s="2">
        <v>-3.3630737154855819</v>
      </c>
      <c r="AX26" s="2">
        <v>1.8970574163157332</v>
      </c>
      <c r="AY26" s="2">
        <v>-3.3630737154855819</v>
      </c>
      <c r="AZ26" s="2">
        <v>1.8970574163157332</v>
      </c>
    </row>
    <row r="27" spans="1:52" x14ac:dyDescent="0.25">
      <c r="A27">
        <v>13.1</v>
      </c>
      <c r="B27">
        <v>0</v>
      </c>
      <c r="C27">
        <v>12.1</v>
      </c>
      <c r="D27">
        <v>16</v>
      </c>
      <c r="E27">
        <v>14.3</v>
      </c>
      <c r="F27">
        <v>0.63100000000000001</v>
      </c>
      <c r="G27">
        <v>107.1</v>
      </c>
      <c r="H27">
        <v>3</v>
      </c>
      <c r="I27">
        <v>7.7</v>
      </c>
      <c r="J27">
        <v>0.10199999999999999</v>
      </c>
      <c r="K27">
        <v>4.0999999999999996</v>
      </c>
      <c r="L27">
        <v>6740</v>
      </c>
      <c r="M27">
        <v>15.2</v>
      </c>
      <c r="N27">
        <v>4.1697999999999999E-2</v>
      </c>
      <c r="O27">
        <v>22.1005</v>
      </c>
      <c r="P27">
        <v>1993</v>
      </c>
      <c r="Q27">
        <f t="shared" si="0"/>
        <v>3.2995072987004876</v>
      </c>
      <c r="R27">
        <f>(A27-AVERAGE(A$2:$A$48))/_xlfn.STDEV.P($A$2:$A$48)</f>
        <v>-0.60921225825614955</v>
      </c>
      <c r="S27">
        <f>(B27-AVERAGE($B$2:B$48))/_xlfn.STDEV.P($B$2:$B$48)</f>
        <v>-0.71842120810709964</v>
      </c>
      <c r="T27">
        <f>(C27-AVERAGE($C$2:C$48))/_xlfn.STDEV.P($C$2:$C$48)</f>
        <v>1.3880201525275853</v>
      </c>
      <c r="U27">
        <f>(D27-AVERAGE($D$2:D$48))/_xlfn.STDEV.P($D$2:$D$48)</f>
        <v>2.5509237101745099</v>
      </c>
      <c r="V27">
        <f>(E27-AVERAGE($E$2:E$48))/_xlfn.STDEV.P($E$2:$E$48)</f>
        <v>2.269010591903307</v>
      </c>
      <c r="W27">
        <f>(F27-AVERAGE($F$2:F$48))/_xlfn.STDEV.P($F$2:$F$48)</f>
        <v>1.7461037314503649</v>
      </c>
      <c r="X27">
        <f>(G27-AVERAGE($G$2:G$48))/_xlfn.STDEV.P($G$2:$G$48)</f>
        <v>3.0179105302570028</v>
      </c>
      <c r="Y27">
        <f>(H27-AVERAGE($H$2:H$48))/_xlfn.STDEV.P($H$2:$H$48)</f>
        <v>-0.89255053167766352</v>
      </c>
      <c r="Z27">
        <f>(I27-AVERAGE($I$2:I$48))/_xlfn.STDEV.P($I$2:$I$48)</f>
        <v>-0.23717579394567745</v>
      </c>
      <c r="AA27">
        <f>(J27-AVERAGE($J$2:J$48))/_xlfn.STDEV.P($J$2:$J$48)</f>
        <v>0.36622174558641657</v>
      </c>
      <c r="AB27">
        <f>(K27-AVERAGE($K$2:K$48))/_xlfn.STDEV.P($K$2:$K$48)</f>
        <v>0.84035599742285993</v>
      </c>
      <c r="AC27">
        <f>(L27-AVERAGE($L$2:L$48))/_xlfn.STDEV.P($L$2:$L$48)</f>
        <v>1.5568687788944098</v>
      </c>
      <c r="AD27">
        <f>(M27-AVERAGE($M$2:M$48))/_xlfn.STDEV.P($M$2:$M$48)</f>
        <v>-1.0641167724688259</v>
      </c>
      <c r="AE27">
        <f>(N27-AVERAGE($N$2:N$48))/_xlfn.STDEV.P($N$2:$N$48)</f>
        <v>-0.23977209748240158</v>
      </c>
      <c r="AF27">
        <f>(O27-AVERAGE($O$2:O$48))/_xlfn.STDEV.P($O$2:$O$48)</f>
        <v>-0.64147180622853617</v>
      </c>
      <c r="AH27" s="2" t="s">
        <v>9</v>
      </c>
      <c r="AI27" s="2">
        <v>-103.93194705363041</v>
      </c>
      <c r="AJ27" s="2">
        <v>75.094529463388881</v>
      </c>
      <c r="AK27" s="2">
        <v>-1.3840148915814265</v>
      </c>
      <c r="AL27" s="2">
        <v>0.17623803107535671</v>
      </c>
      <c r="AM27" s="2">
        <v>-257.08824964502332</v>
      </c>
      <c r="AN27" s="2">
        <v>49.224355537762477</v>
      </c>
      <c r="AO27" s="2">
        <v>-257.08824964502332</v>
      </c>
      <c r="AP27" s="2">
        <v>49.224355537762477</v>
      </c>
      <c r="AR27" s="2" t="s">
        <v>8</v>
      </c>
      <c r="AS27" s="2">
        <v>4.2044610019413824</v>
      </c>
      <c r="AT27" s="2">
        <v>6.480892175840558</v>
      </c>
      <c r="AU27" s="2">
        <v>0.64874725390660781</v>
      </c>
      <c r="AV27" s="2">
        <v>0.52127911887854927</v>
      </c>
      <c r="AW27" s="2">
        <v>-9.0134057353307107</v>
      </c>
      <c r="AX27" s="2">
        <v>17.422327739213475</v>
      </c>
      <c r="AY27" s="2">
        <v>-9.0134057353307107</v>
      </c>
      <c r="AZ27" s="2">
        <v>17.422327739213475</v>
      </c>
    </row>
    <row r="28" spans="1:52" x14ac:dyDescent="0.25">
      <c r="A28">
        <v>13.5</v>
      </c>
      <c r="B28">
        <v>0</v>
      </c>
      <c r="C28">
        <v>10.9</v>
      </c>
      <c r="D28">
        <v>6.9</v>
      </c>
      <c r="E28">
        <v>7.1</v>
      </c>
      <c r="F28">
        <v>0.54</v>
      </c>
      <c r="G28">
        <v>96.5</v>
      </c>
      <c r="H28">
        <v>6</v>
      </c>
      <c r="I28">
        <v>0.4</v>
      </c>
      <c r="J28">
        <v>0.08</v>
      </c>
      <c r="K28">
        <v>2.2000000000000002</v>
      </c>
      <c r="L28">
        <v>5640</v>
      </c>
      <c r="M28">
        <v>13.9</v>
      </c>
      <c r="N28">
        <v>3.6098999999999999E-2</v>
      </c>
      <c r="O28">
        <v>28.4999</v>
      </c>
      <c r="P28">
        <v>342</v>
      </c>
      <c r="Q28">
        <f t="shared" si="0"/>
        <v>2.5340261060561349</v>
      </c>
      <c r="R28">
        <f>(A28-AVERAGE(A$2:$A$48))/_xlfn.STDEV.P($A$2:$A$48)</f>
        <v>-0.28749342524447535</v>
      </c>
      <c r="S28">
        <f>(B28-AVERAGE($B$2:B$48))/_xlfn.STDEV.P($B$2:$B$48)</f>
        <v>-0.71842120810709964</v>
      </c>
      <c r="T28">
        <f>(C28-AVERAGE($C$2:C$48))/_xlfn.STDEV.P($C$2:$C$48)</f>
        <v>0.3037495624644877</v>
      </c>
      <c r="U28">
        <f>(D28-AVERAGE($D$2:D$48))/_xlfn.STDEV.P($D$2:$D$48)</f>
        <v>-0.54419705817056274</v>
      </c>
      <c r="V28">
        <f>(E28-AVERAGE($E$2:E$48))/_xlfn.STDEV.P($E$2:$E$48)</f>
        <v>-0.33381376165628368</v>
      </c>
      <c r="W28">
        <f>(F28-AVERAGE($F$2:F$48))/_xlfn.STDEV.P($F$2:$F$48)</f>
        <v>-0.53005770086088488</v>
      </c>
      <c r="X28">
        <f>(G28-AVERAGE($G$2:G$48))/_xlfn.STDEV.P($G$2:$G$48)</f>
        <v>-0.61817901309013423</v>
      </c>
      <c r="Y28">
        <f>(H28-AVERAGE($H$2:H$48))/_xlfn.STDEV.P($H$2:$H$48)</f>
        <v>-0.81289887030642893</v>
      </c>
      <c r="Z28">
        <f>(I28-AVERAGE($I$2:I$48))/_xlfn.STDEV.P($I$2:$I$48)</f>
        <v>-0.95476851795592454</v>
      </c>
      <c r="AA28">
        <f>(J28-AVERAGE($J$2:J$48))/_xlfn.STDEV.P($J$2:$J$48)</f>
        <v>-0.86724172326165327</v>
      </c>
      <c r="AB28">
        <f>(K28-AVERAGE($K$2:K$48))/_xlfn.STDEV.P($K$2:$K$48)</f>
        <v>-1.4336982622699066</v>
      </c>
      <c r="AC28">
        <f>(L28-AVERAGE($L$2:L$48))/_xlfn.STDEV.P($L$2:$L$48)</f>
        <v>0.40454070632689382</v>
      </c>
      <c r="AD28">
        <f>(M28-AVERAGE($M$2:M$48))/_xlfn.STDEV.P($M$2:$M$48)</f>
        <v>-1.3934862496615577</v>
      </c>
      <c r="AE28">
        <f>(N28-AVERAGE($N$2:N$48))/_xlfn.STDEV.P($N$2:$N$48)</f>
        <v>-0.48868525256521228</v>
      </c>
      <c r="AF28">
        <f>(O28-AVERAGE($O$2:O$48))/_xlfn.STDEV.P($O$2:$O$48)</f>
        <v>0.27128117471661012</v>
      </c>
      <c r="AH28" s="2" t="s">
        <v>10</v>
      </c>
      <c r="AI28" s="2">
        <v>140.1986675834919</v>
      </c>
      <c r="AJ28" s="2">
        <v>68.792692261900996</v>
      </c>
      <c r="AK28" s="2">
        <v>2.0379878003573526</v>
      </c>
      <c r="AL28" s="2">
        <v>5.0161282915705915E-2</v>
      </c>
      <c r="AM28" s="2">
        <v>-0.10495329846531831</v>
      </c>
      <c r="AN28" s="2">
        <v>280.50228846544911</v>
      </c>
      <c r="AO28" s="2">
        <v>-0.10495329846531831</v>
      </c>
      <c r="AP28" s="2">
        <v>280.50228846544911</v>
      </c>
      <c r="AR28" s="2" t="s">
        <v>9</v>
      </c>
      <c r="AS28" s="2">
        <v>-5827.1027244047764</v>
      </c>
      <c r="AT28" s="2">
        <v>4210.2890365193298</v>
      </c>
      <c r="AU28" s="2">
        <v>-1.3840148915814283</v>
      </c>
      <c r="AV28" s="2">
        <v>0.17623803107535671</v>
      </c>
      <c r="AW28" s="2">
        <v>-14414.043827601328</v>
      </c>
      <c r="AX28" s="2">
        <v>2759.8383787917755</v>
      </c>
      <c r="AY28" s="2">
        <v>-14414.043827601328</v>
      </c>
      <c r="AZ28" s="2">
        <v>2759.8383787917755</v>
      </c>
    </row>
    <row r="29" spans="1:52" x14ac:dyDescent="0.25">
      <c r="A29">
        <v>15.2</v>
      </c>
      <c r="B29">
        <v>0</v>
      </c>
      <c r="C29">
        <v>11.2</v>
      </c>
      <c r="D29">
        <v>8.1999999999999993</v>
      </c>
      <c r="E29">
        <v>7.6</v>
      </c>
      <c r="F29">
        <v>0.57099999999999995</v>
      </c>
      <c r="G29">
        <v>101.8</v>
      </c>
      <c r="H29">
        <v>10</v>
      </c>
      <c r="I29">
        <v>7.9</v>
      </c>
      <c r="J29">
        <v>0.10299999999999999</v>
      </c>
      <c r="K29">
        <v>2.8</v>
      </c>
      <c r="L29">
        <v>5370</v>
      </c>
      <c r="M29">
        <v>21.5</v>
      </c>
      <c r="N29">
        <v>3.8200999999999999E-2</v>
      </c>
      <c r="O29">
        <v>25.800599999999999</v>
      </c>
      <c r="P29">
        <v>1216</v>
      </c>
      <c r="Q29">
        <f t="shared" si="0"/>
        <v>3.0849335749367159</v>
      </c>
      <c r="R29">
        <f>(A29-AVERAGE(A$2:$A$48))/_xlfn.STDEV.P($A$2:$A$48)</f>
        <v>1.0798116150551382</v>
      </c>
      <c r="S29">
        <f>(B29-AVERAGE($B$2:B$48))/_xlfn.STDEV.P($B$2:$B$48)</f>
        <v>-0.71842120810709964</v>
      </c>
      <c r="T29">
        <f>(C29-AVERAGE($C$2:C$48))/_xlfn.STDEV.P($C$2:$C$48)</f>
        <v>0.57481720998026131</v>
      </c>
      <c r="U29">
        <f>(D29-AVERAGE($D$2:D$48))/_xlfn.STDEV.P($D$2:$D$48)</f>
        <v>-0.10203694840698127</v>
      </c>
      <c r="V29">
        <f>(E29-AVERAGE($E$2:E$48))/_xlfn.STDEV.P($E$2:$E$48)</f>
        <v>-0.1530620704368677</v>
      </c>
      <c r="W29">
        <f>(F29-AVERAGE($F$2:F$48))/_xlfn.STDEV.P($F$2:$F$48)</f>
        <v>0.24533795190448407</v>
      </c>
      <c r="X29">
        <f>(G29-AVERAGE($G$2:G$48))/_xlfn.STDEV.P($G$2:$G$48)</f>
        <v>1.1998657585834342</v>
      </c>
      <c r="Y29">
        <f>(H29-AVERAGE($H$2:H$48))/_xlfn.STDEV.P($H$2:$H$48)</f>
        <v>-0.70669665514478297</v>
      </c>
      <c r="Z29">
        <f>(I29-AVERAGE($I$2:I$48))/_xlfn.STDEV.P($I$2:$I$48)</f>
        <v>-0.2175157193152597</v>
      </c>
      <c r="AA29">
        <f>(J29-AVERAGE($J$2:J$48))/_xlfn.STDEV.P($J$2:$J$48)</f>
        <v>0.42228826689769255</v>
      </c>
      <c r="AB29">
        <f>(K29-AVERAGE($K$2:K$48))/_xlfn.STDEV.P($K$2:$K$48)</f>
        <v>-0.71557586447219113</v>
      </c>
      <c r="AC29">
        <f>(L29-AVERAGE($L$2:L$48))/_xlfn.STDEV.P($L$2:$L$48)</f>
        <v>0.12169654306032168</v>
      </c>
      <c r="AD29">
        <f>(M29-AVERAGE($M$2:M$48))/_xlfn.STDEV.P($M$2:$M$48)</f>
        <v>0.5320583862344147</v>
      </c>
      <c r="AE29">
        <f>(N29-AVERAGE($N$2:N$48))/_xlfn.STDEV.P($N$2:$N$48)</f>
        <v>-0.39523723470772559</v>
      </c>
      <c r="AF29">
        <f>(O29-AVERAGE($O$2:O$48))/_xlfn.STDEV.P($O$2:$O$48)</f>
        <v>-0.11372275088035746</v>
      </c>
      <c r="AH29" s="2" t="s">
        <v>11</v>
      </c>
      <c r="AI29" s="2">
        <v>91.799262574292911</v>
      </c>
      <c r="AJ29" s="2">
        <v>98.958498319100116</v>
      </c>
      <c r="AK29" s="2">
        <v>0.92765415940608109</v>
      </c>
      <c r="AL29" s="2">
        <v>0.36075378238389044</v>
      </c>
      <c r="AM29" s="2">
        <v>-110.02792538270812</v>
      </c>
      <c r="AN29" s="2">
        <v>293.62645053129393</v>
      </c>
      <c r="AO29" s="2">
        <v>-110.02792538270812</v>
      </c>
      <c r="AP29" s="2">
        <v>293.62645053129393</v>
      </c>
      <c r="AR29" s="2" t="s">
        <v>10</v>
      </c>
      <c r="AS29" s="2">
        <v>167.79967222183694</v>
      </c>
      <c r="AT29" s="2">
        <v>82.335955196794544</v>
      </c>
      <c r="AU29" s="2">
        <v>2.0379878003573539</v>
      </c>
      <c r="AV29" s="2">
        <v>5.0161282915705693E-2</v>
      </c>
      <c r="AW29" s="2">
        <v>-0.12561552391775876</v>
      </c>
      <c r="AX29" s="2">
        <v>335.72495996759164</v>
      </c>
      <c r="AY29" s="2">
        <v>-0.12561552391775876</v>
      </c>
      <c r="AZ29" s="2">
        <v>335.72495996759164</v>
      </c>
    </row>
    <row r="30" spans="1:52" x14ac:dyDescent="0.25">
      <c r="A30">
        <v>11.9</v>
      </c>
      <c r="B30">
        <v>0</v>
      </c>
      <c r="C30">
        <v>10.7</v>
      </c>
      <c r="D30">
        <v>16.600000000000001</v>
      </c>
      <c r="E30">
        <v>15.7</v>
      </c>
      <c r="F30">
        <v>0.52100000000000002</v>
      </c>
      <c r="G30">
        <v>93.8</v>
      </c>
      <c r="H30">
        <v>168</v>
      </c>
      <c r="I30">
        <v>8.9</v>
      </c>
      <c r="J30">
        <v>9.1999999999999998E-2</v>
      </c>
      <c r="K30">
        <v>3.6</v>
      </c>
      <c r="L30">
        <v>6370</v>
      </c>
      <c r="M30">
        <v>15.4</v>
      </c>
      <c r="N30">
        <v>2.3400000000000001E-2</v>
      </c>
      <c r="O30">
        <v>36.700899999999997</v>
      </c>
      <c r="P30">
        <v>1043</v>
      </c>
      <c r="Q30">
        <f t="shared" si="0"/>
        <v>3.0182843084265309</v>
      </c>
      <c r="R30">
        <f>(A30-AVERAGE(A$2:$A$48))/_xlfn.STDEV.P($A$2:$A$48)</f>
        <v>-1.5743687572911709</v>
      </c>
      <c r="S30">
        <f>(B30-AVERAGE($B$2:B$48))/_xlfn.STDEV.P($B$2:$B$48)</f>
        <v>-0.71842120810709964</v>
      </c>
      <c r="T30">
        <f>(C30-AVERAGE($C$2:C$48))/_xlfn.STDEV.P($C$2:$C$48)</f>
        <v>0.12303779745397038</v>
      </c>
      <c r="U30">
        <f>(D30-AVERAGE($D$2:D$48))/_xlfn.STDEV.P($D$2:$D$48)</f>
        <v>2.7549976069884714</v>
      </c>
      <c r="V30">
        <f>(E30-AVERAGE($E$2:E$48))/_xlfn.STDEV.P($E$2:$E$48)</f>
        <v>2.7751153273176716</v>
      </c>
      <c r="W30">
        <f>(F30-AVERAGE($F$2:F$48))/_xlfn.STDEV.P($F$2:$F$48)</f>
        <v>-1.0053001977170806</v>
      </c>
      <c r="X30">
        <f>(G30-AVERAGE($G$2:G$48))/_xlfn.STDEV.P($G$2:$G$48)</f>
        <v>-1.5443527646974253</v>
      </c>
      <c r="Y30">
        <f>(H30-AVERAGE($H$2:H$48))/_xlfn.STDEV.P($H$2:$H$48)</f>
        <v>3.4882908437402356</v>
      </c>
      <c r="Z30">
        <f>(I30-AVERAGE($I$2:I$48))/_xlfn.STDEV.P($I$2:$I$48)</f>
        <v>-0.11921534616317105</v>
      </c>
      <c r="AA30">
        <f>(J30-AVERAGE($J$2:J$48))/_xlfn.STDEV.P($J$2:$J$48)</f>
        <v>-0.1944434675263424</v>
      </c>
      <c r="AB30">
        <f>(K30-AVERAGE($K$2:K$48))/_xlfn.STDEV.P($K$2:$K$48)</f>
        <v>0.24192066592476383</v>
      </c>
      <c r="AC30">
        <f>(L30-AVERAGE($L$2:L$48))/_xlfn.STDEV.P($L$2:$L$48)</f>
        <v>1.1692675181216998</v>
      </c>
      <c r="AD30">
        <f>(M30-AVERAGE($M$2:M$48))/_xlfn.STDEV.P($M$2:$M$48)</f>
        <v>-1.0134445452084053</v>
      </c>
      <c r="AE30">
        <f>(N30-AVERAGE($N$2:N$48))/_xlfn.STDEV.P($N$2:$N$48)</f>
        <v>-1.0532410940362986</v>
      </c>
      <c r="AF30">
        <f>(O30-AVERAGE($O$2:O$48))/_xlfn.STDEV.P($O$2:$O$48)</f>
        <v>1.4409982101779255</v>
      </c>
      <c r="AH30" s="2" t="s">
        <v>12</v>
      </c>
      <c r="AI30" s="2">
        <v>278.93820056112605</v>
      </c>
      <c r="AJ30" s="2">
        <v>89.660638586804524</v>
      </c>
      <c r="AK30" s="2">
        <v>3.1110440986997139</v>
      </c>
      <c r="AL30" s="2">
        <v>3.9831364584384564E-3</v>
      </c>
      <c r="AM30" s="2">
        <v>96.07412255084958</v>
      </c>
      <c r="AN30" s="2">
        <v>461.80227857140255</v>
      </c>
      <c r="AO30" s="2">
        <v>96.07412255084958</v>
      </c>
      <c r="AP30" s="2">
        <v>461.80227857140255</v>
      </c>
      <c r="AR30" s="2" t="s">
        <v>11</v>
      </c>
      <c r="AS30" s="2">
        <v>9.6166243004866786E-2</v>
      </c>
      <c r="AT30" s="2">
        <v>0.10366605057474949</v>
      </c>
      <c r="AU30" s="2">
        <v>0.92765415940607387</v>
      </c>
      <c r="AV30" s="2">
        <v>0.36075378238389399</v>
      </c>
      <c r="AW30" s="2">
        <v>-0.1152620610771449</v>
      </c>
      <c r="AX30" s="2">
        <v>0.3075945470868785</v>
      </c>
      <c r="AY30" s="2">
        <v>-0.1152620610771449</v>
      </c>
      <c r="AZ30" s="2">
        <v>0.3075945470868785</v>
      </c>
    </row>
    <row r="31" spans="1:52" x14ac:dyDescent="0.25">
      <c r="A31">
        <v>16.600000000000001</v>
      </c>
      <c r="B31">
        <v>1</v>
      </c>
      <c r="C31">
        <v>8.9</v>
      </c>
      <c r="D31">
        <v>5.8</v>
      </c>
      <c r="E31">
        <v>5.4</v>
      </c>
      <c r="F31">
        <v>0.52100000000000002</v>
      </c>
      <c r="G31">
        <v>97.3</v>
      </c>
      <c r="H31">
        <v>46</v>
      </c>
      <c r="I31">
        <v>25.4</v>
      </c>
      <c r="J31">
        <v>7.1999999999999995E-2</v>
      </c>
      <c r="K31">
        <v>2.6</v>
      </c>
      <c r="L31">
        <v>3960</v>
      </c>
      <c r="M31">
        <v>23.7</v>
      </c>
      <c r="N31">
        <v>7.5298000000000004E-2</v>
      </c>
      <c r="O31">
        <v>28.301100000000002</v>
      </c>
      <c r="P31">
        <v>696</v>
      </c>
      <c r="Q31">
        <f t="shared" si="0"/>
        <v>2.842609239610562</v>
      </c>
      <c r="R31">
        <f>(A31-AVERAGE(A$2:$A$48))/_xlfn.STDEV.P($A$2:$A$48)</f>
        <v>2.2058275305959989</v>
      </c>
      <c r="S31">
        <f>(B31-AVERAGE($B$2:B$48))/_xlfn.STDEV.P($B$2:$B$48)</f>
        <v>1.3919410907075054</v>
      </c>
      <c r="T31">
        <f>(C31-AVERAGE($C$2:C$48))/_xlfn.STDEV.P($C$2:$C$48)</f>
        <v>-1.5033680876406761</v>
      </c>
      <c r="U31">
        <f>(D31-AVERAGE($D$2:D$48))/_xlfn.STDEV.P($D$2:$D$48)</f>
        <v>-0.91833253566282447</v>
      </c>
      <c r="V31">
        <f>(E31-AVERAGE($E$2:E$48))/_xlfn.STDEV.P($E$2:$E$48)</f>
        <v>-0.94836951180229789</v>
      </c>
      <c r="W31">
        <f>(F31-AVERAGE($F$2:F$48))/_xlfn.STDEV.P($F$2:$F$48)</f>
        <v>-1.0053001977170806</v>
      </c>
      <c r="X31">
        <f>(G31-AVERAGE($G$2:G$48))/_xlfn.STDEV.P($G$2:$G$48)</f>
        <v>-0.34375716076204921</v>
      </c>
      <c r="Y31">
        <f>(H31-AVERAGE($H$2:H$48))/_xlfn.STDEV.P($H$2:$H$48)</f>
        <v>0.24912328131003145</v>
      </c>
      <c r="Z31">
        <f>(I31-AVERAGE($I$2:I$48))/_xlfn.STDEV.P($I$2:$I$48)</f>
        <v>1.5027408108462916</v>
      </c>
      <c r="AA31">
        <f>(J31-AVERAGE($J$2:J$48))/_xlfn.STDEV.P($J$2:$J$48)</f>
        <v>-1.315773893751861</v>
      </c>
      <c r="AB31">
        <f>(K31-AVERAGE($K$2:K$48))/_xlfn.STDEV.P($K$2:$K$48)</f>
        <v>-0.95494999707142947</v>
      </c>
      <c r="AC31">
        <f>(L31-AVERAGE($L$2:L$48))/_xlfn.STDEV.P($L$2:$L$48)</f>
        <v>-1.3553785317762215</v>
      </c>
      <c r="AD31">
        <f>(M31-AVERAGE($M$2:M$48))/_xlfn.STDEV.P($M$2:$M$48)</f>
        <v>1.0894528860990382</v>
      </c>
      <c r="AE31">
        <f>(N31-AVERAGE($N$2:N$48))/_xlfn.STDEV.P($N$2:$N$48)</f>
        <v>1.2539735733128192</v>
      </c>
      <c r="AF31">
        <f>(O31-AVERAGE($O$2:O$48))/_xlfn.STDEV.P($O$2:$O$48)</f>
        <v>0.24292612696027455</v>
      </c>
      <c r="AH31" s="2" t="s">
        <v>13</v>
      </c>
      <c r="AI31" s="2">
        <v>-109.21332499201613</v>
      </c>
      <c r="AJ31" s="2">
        <v>51.114315351345738</v>
      </c>
      <c r="AK31" s="2">
        <v>-2.1366484954618641</v>
      </c>
      <c r="AL31" s="2">
        <v>4.062692600201747E-2</v>
      </c>
      <c r="AM31" s="2">
        <v>-213.4616584544321</v>
      </c>
      <c r="AN31" s="2">
        <v>-4.964991529600141</v>
      </c>
      <c r="AO31" s="2">
        <v>-213.4616584544321</v>
      </c>
      <c r="AP31" s="2">
        <v>-4.964991529600141</v>
      </c>
      <c r="AR31" s="2" t="s">
        <v>12</v>
      </c>
      <c r="AS31" s="2">
        <v>70.672099452230427</v>
      </c>
      <c r="AT31" s="2">
        <v>22.716521273924862</v>
      </c>
      <c r="AU31" s="2">
        <v>3.111044098699713</v>
      </c>
      <c r="AV31" s="2">
        <v>3.9831364584384651E-3</v>
      </c>
      <c r="AW31" s="2">
        <v>24.341448858710606</v>
      </c>
      <c r="AX31" s="2">
        <v>117.00275004575025</v>
      </c>
      <c r="AY31" s="2">
        <v>24.341448858710606</v>
      </c>
      <c r="AZ31" s="2">
        <v>117.00275004575025</v>
      </c>
    </row>
    <row r="32" spans="1:52" ht="15.75" thickBot="1" x14ac:dyDescent="0.3">
      <c r="A32">
        <v>14</v>
      </c>
      <c r="B32">
        <v>0</v>
      </c>
      <c r="C32">
        <v>9.3000000000000007</v>
      </c>
      <c r="D32">
        <v>5.5</v>
      </c>
      <c r="E32">
        <v>5.4</v>
      </c>
      <c r="F32">
        <v>0.53500000000000003</v>
      </c>
      <c r="G32">
        <v>104.5</v>
      </c>
      <c r="H32">
        <v>6</v>
      </c>
      <c r="I32">
        <v>2</v>
      </c>
      <c r="J32">
        <v>0.13500000000000001</v>
      </c>
      <c r="K32">
        <v>4</v>
      </c>
      <c r="L32">
        <v>4530</v>
      </c>
      <c r="M32">
        <v>20</v>
      </c>
      <c r="N32">
        <v>4.1999000000000002E-2</v>
      </c>
      <c r="O32">
        <v>21.799800000000001</v>
      </c>
      <c r="P32">
        <v>373</v>
      </c>
      <c r="Q32">
        <f t="shared" si="0"/>
        <v>2.5717088318086878</v>
      </c>
      <c r="R32">
        <f>(A32-AVERAGE(A$2:$A$48))/_xlfn.STDEV.P($A$2:$A$48)</f>
        <v>0.11465511602011706</v>
      </c>
      <c r="S32">
        <f>(B32-AVERAGE($B$2:B$48))/_xlfn.STDEV.P($B$2:$B$48)</f>
        <v>-0.71842120810709964</v>
      </c>
      <c r="T32">
        <f>(C32-AVERAGE($C$2:C$48))/_xlfn.STDEV.P($C$2:$C$48)</f>
        <v>-1.141944557619643</v>
      </c>
      <c r="U32">
        <f>(D32-AVERAGE($D$2:D$48))/_xlfn.STDEV.P($D$2:$D$48)</f>
        <v>-1.0203694840698048</v>
      </c>
      <c r="V32">
        <f>(E32-AVERAGE($E$2:E$48))/_xlfn.STDEV.P($E$2:$E$48)</f>
        <v>-0.94836951180229789</v>
      </c>
      <c r="W32">
        <f>(F32-AVERAGE($F$2:F$48))/_xlfn.STDEV.P($F$2:$F$48)</f>
        <v>-0.65512151582304168</v>
      </c>
      <c r="X32">
        <f>(G32-AVERAGE($G$2:G$48))/_xlfn.STDEV.P($G$2:$G$48)</f>
        <v>2.1260395101907257</v>
      </c>
      <c r="Y32">
        <f>(H32-AVERAGE($H$2:H$48))/_xlfn.STDEV.P($H$2:$H$48)</f>
        <v>-0.81289887030642893</v>
      </c>
      <c r="Z32">
        <f>(I32-AVERAGE($I$2:I$48))/_xlfn.STDEV.P($I$2:$I$48)</f>
        <v>-0.7974879209125828</v>
      </c>
      <c r="AA32">
        <f>(J32-AVERAGE($J$2:J$48))/_xlfn.STDEV.P($J$2:$J$48)</f>
        <v>2.216416948858523</v>
      </c>
      <c r="AB32">
        <f>(K32-AVERAGE($K$2:K$48))/_xlfn.STDEV.P($K$2:$K$48)</f>
        <v>0.72066893112324104</v>
      </c>
      <c r="AC32">
        <f>(L32-AVERAGE($L$2:L$48))/_xlfn.STDEV.P($L$2:$L$48)</f>
        <v>-0.75826307599123599</v>
      </c>
      <c r="AD32">
        <f>(M32-AVERAGE($M$2:M$48))/_xlfn.STDEV.P($M$2:$M$48)</f>
        <v>0.15201668178126226</v>
      </c>
      <c r="AE32">
        <f>(N32-AVERAGE($N$2:N$48))/_xlfn.STDEV.P($N$2:$N$48)</f>
        <v>-0.2263906258481943</v>
      </c>
      <c r="AF32">
        <f>(O32-AVERAGE($O$2:O$48))/_xlfn.STDEV.P($O$2:$O$48)</f>
        <v>-0.6843609554253679</v>
      </c>
      <c r="AH32" s="3" t="s">
        <v>14</v>
      </c>
      <c r="AI32" s="3">
        <v>-24.391732760173809</v>
      </c>
      <c r="AJ32" s="3">
        <v>50.236441621810641</v>
      </c>
      <c r="AK32" s="3">
        <v>-0.48553862440734458</v>
      </c>
      <c r="AL32" s="3">
        <v>0.63070843513498875</v>
      </c>
      <c r="AM32" s="3">
        <v>-126.84963094696479</v>
      </c>
      <c r="AN32" s="3">
        <v>78.066165426617175</v>
      </c>
      <c r="AO32" s="3">
        <v>-126.84963094696479</v>
      </c>
      <c r="AP32" s="3">
        <v>78.066165426617175</v>
      </c>
      <c r="AR32" s="2" t="s">
        <v>13</v>
      </c>
      <c r="AS32" s="2">
        <v>-4855.2658154754672</v>
      </c>
      <c r="AT32" s="2">
        <v>2272.3746211825705</v>
      </c>
      <c r="AU32" s="2">
        <v>-2.1366484954618659</v>
      </c>
      <c r="AV32" s="2">
        <v>4.0626926002017262E-2</v>
      </c>
      <c r="AW32" s="2">
        <v>-9489.8044106272646</v>
      </c>
      <c r="AX32" s="2">
        <v>-220.72722032366983</v>
      </c>
      <c r="AY32" s="2">
        <v>-9489.8044106272646</v>
      </c>
      <c r="AZ32" s="2">
        <v>-220.72722032366983</v>
      </c>
    </row>
    <row r="33" spans="1:52" ht="15.75" thickBot="1" x14ac:dyDescent="0.3">
      <c r="A33">
        <v>12.5</v>
      </c>
      <c r="B33">
        <v>0</v>
      </c>
      <c r="C33">
        <v>10.9</v>
      </c>
      <c r="D33">
        <v>9</v>
      </c>
      <c r="E33">
        <v>8.1</v>
      </c>
      <c r="F33">
        <v>0.58599999999999997</v>
      </c>
      <c r="G33">
        <v>96.4</v>
      </c>
      <c r="H33">
        <v>97</v>
      </c>
      <c r="I33">
        <v>8.1999999999999993</v>
      </c>
      <c r="J33">
        <v>0.105</v>
      </c>
      <c r="K33">
        <v>4.3</v>
      </c>
      <c r="L33">
        <v>6170</v>
      </c>
      <c r="M33">
        <v>16.3</v>
      </c>
      <c r="N33">
        <v>4.2698E-2</v>
      </c>
      <c r="O33">
        <v>30.901399999999999</v>
      </c>
      <c r="P33">
        <v>754</v>
      </c>
      <c r="Q33">
        <f t="shared" si="0"/>
        <v>2.8773713458697738</v>
      </c>
      <c r="R33">
        <f>(A33-AVERAGE(A$2:$A$48))/_xlfn.STDEV.P($A$2:$A$48)</f>
        <v>-1.0917905077736603</v>
      </c>
      <c r="S33">
        <f>(B33-AVERAGE($B$2:B$48))/_xlfn.STDEV.P($B$2:$B$48)</f>
        <v>-0.71842120810709964</v>
      </c>
      <c r="T33">
        <f>(C33-AVERAGE($C$2:C$48))/_xlfn.STDEV.P($C$2:$C$48)</f>
        <v>0.3037495624644877</v>
      </c>
      <c r="U33">
        <f>(D33-AVERAGE($D$2:D$48))/_xlfn.STDEV.P($D$2:$D$48)</f>
        <v>0.1700615806783001</v>
      </c>
      <c r="V33">
        <f>(E33-AVERAGE($E$2:E$48))/_xlfn.STDEV.P($E$2:$E$48)</f>
        <v>2.7689620782548312E-2</v>
      </c>
      <c r="W33">
        <f>(F33-AVERAGE($F$2:F$48))/_xlfn.STDEV.P($F$2:$F$48)</f>
        <v>0.6205293967909542</v>
      </c>
      <c r="X33">
        <f>(G33-AVERAGE($G$2:G$48))/_xlfn.STDEV.P($G$2:$G$48)</f>
        <v>-0.65248174463114295</v>
      </c>
      <c r="Y33">
        <f>(H33-AVERAGE($H$2:H$48))/_xlfn.STDEV.P($H$2:$H$48)</f>
        <v>1.6032015246210185</v>
      </c>
      <c r="Z33">
        <f>(I33-AVERAGE($I$2:I$48))/_xlfn.STDEV.P($I$2:$I$48)</f>
        <v>-0.1880256073696332</v>
      </c>
      <c r="AA33">
        <f>(J33-AVERAGE($J$2:J$48))/_xlfn.STDEV.P($J$2:$J$48)</f>
        <v>0.53442130952024447</v>
      </c>
      <c r="AB33">
        <f>(K33-AVERAGE($K$2:K$48))/_xlfn.STDEV.P($K$2:$K$48)</f>
        <v>1.0797301300220987</v>
      </c>
      <c r="AC33">
        <f>(L33-AVERAGE($L$2:L$48))/_xlfn.STDEV.P($L$2:$L$48)</f>
        <v>0.95975332310942429</v>
      </c>
      <c r="AD33">
        <f>(M33-AVERAGE($M$2:M$48))/_xlfn.STDEV.P($M$2:$M$48)</f>
        <v>-0.7854195225365137</v>
      </c>
      <c r="AE33">
        <f>(N33-AVERAGE($N$2:N$48))/_xlfn.STDEV.P($N$2:$N$48)</f>
        <v>-0.19531538108968666</v>
      </c>
      <c r="AF33">
        <f>(O33-AVERAGE($O$2:O$48))/_xlfn.STDEV.P($O$2:$O$48)</f>
        <v>0.61380958108904626</v>
      </c>
      <c r="AR33" s="3" t="s">
        <v>14</v>
      </c>
      <c r="AS33" s="3">
        <v>-3.47901784343314</v>
      </c>
      <c r="AT33" s="3">
        <v>7.1652751574185825</v>
      </c>
      <c r="AU33" s="3">
        <v>-0.48553862440734485</v>
      </c>
      <c r="AV33" s="3">
        <v>0.63070843513498853</v>
      </c>
      <c r="AW33" s="3">
        <v>-18.09269287411848</v>
      </c>
      <c r="AX33" s="3">
        <v>11.134657187252198</v>
      </c>
      <c r="AY33" s="3">
        <v>-18.09269287411848</v>
      </c>
      <c r="AZ33" s="3">
        <v>11.134657187252198</v>
      </c>
    </row>
    <row r="34" spans="1:52" x14ac:dyDescent="0.25">
      <c r="A34">
        <v>14.7</v>
      </c>
      <c r="B34">
        <v>1</v>
      </c>
      <c r="C34">
        <v>10.4</v>
      </c>
      <c r="D34">
        <v>6.3</v>
      </c>
      <c r="E34">
        <v>6.4</v>
      </c>
      <c r="F34">
        <v>0.56000000000000005</v>
      </c>
      <c r="G34">
        <v>97.2</v>
      </c>
      <c r="H34">
        <v>23</v>
      </c>
      <c r="I34">
        <v>9.5</v>
      </c>
      <c r="J34">
        <v>7.5999999999999998E-2</v>
      </c>
      <c r="K34">
        <v>2.4</v>
      </c>
      <c r="L34">
        <v>4620</v>
      </c>
      <c r="M34">
        <v>23.3</v>
      </c>
      <c r="N34">
        <v>4.9499000000000001E-2</v>
      </c>
      <c r="O34">
        <v>25.500499999999999</v>
      </c>
      <c r="P34">
        <v>1072</v>
      </c>
      <c r="Q34">
        <f t="shared" si="0"/>
        <v>3.030194785356751</v>
      </c>
      <c r="R34">
        <f>(A34-AVERAGE(A$2:$A$48))/_xlfn.STDEV.P($A$2:$A$48)</f>
        <v>0.67766307379054591</v>
      </c>
      <c r="S34">
        <f>(B34-AVERAGE($B$2:B$48))/_xlfn.STDEV.P($B$2:$B$48)</f>
        <v>1.3919410907075054</v>
      </c>
      <c r="T34">
        <f>(C34-AVERAGE($C$2:C$48))/_xlfn.STDEV.P($C$2:$C$48)</f>
        <v>-0.14802985006180322</v>
      </c>
      <c r="U34">
        <f>(D34-AVERAGE($D$2:D$48))/_xlfn.STDEV.P($D$2:$D$48)</f>
        <v>-0.74827095498452378</v>
      </c>
      <c r="V34">
        <f>(E34-AVERAGE($E$2:E$48))/_xlfn.STDEV.P($E$2:$E$48)</f>
        <v>-0.58686612936346583</v>
      </c>
      <c r="W34">
        <f>(F34-AVERAGE($F$2:F$48))/_xlfn.STDEV.P($F$2:$F$48)</f>
        <v>-2.9802441012257975E-2</v>
      </c>
      <c r="X34">
        <f>(G34-AVERAGE($G$2:G$48))/_xlfn.STDEV.P($G$2:$G$48)</f>
        <v>-0.37805989230305803</v>
      </c>
      <c r="Y34">
        <f>(H34-AVERAGE($H$2:H$48))/_xlfn.STDEV.P($H$2:$H$48)</f>
        <v>-0.36153945586943331</v>
      </c>
      <c r="Z34">
        <f>(I34-AVERAGE($I$2:I$48))/_xlfn.STDEV.P($I$2:$I$48)</f>
        <v>-6.0235122271917893E-2</v>
      </c>
      <c r="AA34">
        <f>(J34-AVERAGE($J$2:J$48))/_xlfn.STDEV.P($J$2:$J$48)</f>
        <v>-1.0915078085067573</v>
      </c>
      <c r="AB34">
        <f>(K34-AVERAGE($K$2:K$48))/_xlfn.STDEV.P($K$2:$K$48)</f>
        <v>-1.1943241296706684</v>
      </c>
      <c r="AC34">
        <f>(L34-AVERAGE($L$2:L$48))/_xlfn.STDEV.P($L$2:$L$48)</f>
        <v>-0.66398168823571202</v>
      </c>
      <c r="AD34">
        <f>(M34-AVERAGE($M$2:M$48))/_xlfn.STDEV.P($M$2:$M$48)</f>
        <v>0.98810843157819794</v>
      </c>
      <c r="AE34">
        <f>(N34-AVERAGE($N$2:N$48))/_xlfn.STDEV.P($N$2:$N$48)</f>
        <v>0.10703474709716743</v>
      </c>
      <c r="AF34">
        <f>(O34-AVERAGE($O$2:O$48))/_xlfn.STDEV.P($O$2:$O$48)</f>
        <v>-0.15652632146223058</v>
      </c>
      <c r="AH34" t="s">
        <v>60</v>
      </c>
    </row>
    <row r="35" spans="1:52" x14ac:dyDescent="0.25">
      <c r="A35">
        <v>12.6</v>
      </c>
      <c r="B35">
        <v>0</v>
      </c>
      <c r="C35">
        <v>11.8</v>
      </c>
      <c r="D35">
        <v>9.6999999999999993</v>
      </c>
      <c r="E35">
        <v>9.6999999999999993</v>
      </c>
      <c r="F35">
        <v>0.54200000000000004</v>
      </c>
      <c r="G35">
        <v>99</v>
      </c>
      <c r="H35">
        <v>18</v>
      </c>
      <c r="I35">
        <v>2.1</v>
      </c>
      <c r="J35">
        <v>0.10199999999999999</v>
      </c>
      <c r="K35">
        <v>3.5</v>
      </c>
      <c r="L35">
        <v>5890</v>
      </c>
      <c r="M35">
        <v>16.600000000000001</v>
      </c>
      <c r="N35">
        <v>4.0799000000000002E-2</v>
      </c>
      <c r="O35">
        <v>21.6997</v>
      </c>
      <c r="P35">
        <v>923</v>
      </c>
      <c r="Q35">
        <f t="shared" si="0"/>
        <v>2.965201701025912</v>
      </c>
      <c r="R35">
        <f>(A35-AVERAGE(A$2:$A$48))/_xlfn.STDEV.P($A$2:$A$48)</f>
        <v>-1.0113607995207421</v>
      </c>
      <c r="S35">
        <f>(B35-AVERAGE($B$2:B$48))/_xlfn.STDEV.P($B$2:$B$48)</f>
        <v>-0.71842120810709964</v>
      </c>
      <c r="T35">
        <f>(C35-AVERAGE($C$2:C$48))/_xlfn.STDEV.P($C$2:$C$48)</f>
        <v>1.1169525050118116</v>
      </c>
      <c r="U35">
        <f>(D35-AVERAGE($D$2:D$48))/_xlfn.STDEV.P($D$2:$D$48)</f>
        <v>0.40814779362792086</v>
      </c>
      <c r="V35">
        <f>(E35-AVERAGE($E$2:E$48))/_xlfn.STDEV.P($E$2:$E$48)</f>
        <v>0.60609503268467935</v>
      </c>
      <c r="W35">
        <f>(F35-AVERAGE($F$2:F$48))/_xlfn.STDEV.P($F$2:$F$48)</f>
        <v>-0.48003217487602223</v>
      </c>
      <c r="X35">
        <f>(G35-AVERAGE($G$2:G$48))/_xlfn.STDEV.P($G$2:$G$48)</f>
        <v>0.23938927543513444</v>
      </c>
      <c r="Y35">
        <f>(H35-AVERAGE($H$2:H$48))/_xlfn.STDEV.P($H$2:$H$48)</f>
        <v>-0.49429222482149082</v>
      </c>
      <c r="Z35">
        <f>(I35-AVERAGE($I$2:I$48))/_xlfn.STDEV.P($I$2:$I$48)</f>
        <v>-0.78765788359737399</v>
      </c>
      <c r="AA35">
        <f>(J35-AVERAGE($J$2:J$48))/_xlfn.STDEV.P($J$2:$J$48)</f>
        <v>0.36622174558641657</v>
      </c>
      <c r="AB35">
        <f>(K35-AVERAGE($K$2:K$48))/_xlfn.STDEV.P($K$2:$K$48)</f>
        <v>0.12223359962514438</v>
      </c>
      <c r="AC35">
        <f>(L35-AVERAGE($L$2:L$48))/_xlfn.STDEV.P($L$2:$L$48)</f>
        <v>0.66643345009223831</v>
      </c>
      <c r="AD35">
        <f>(M35-AVERAGE($M$2:M$48))/_xlfn.STDEV.P($M$2:$M$48)</f>
        <v>-0.70941118164588302</v>
      </c>
      <c r="AE35">
        <f>(N35-AVERAGE($N$2:N$48))/_xlfn.STDEV.P($N$2:$N$48)</f>
        <v>-0.27973868551945213</v>
      </c>
      <c r="AF35">
        <f>(O35-AVERAGE($O$2:O$48))/_xlfn.STDEV.P($O$2:$O$48)</f>
        <v>-0.69863832102098777</v>
      </c>
      <c r="AH35">
        <v>1.7884056573502005</v>
      </c>
      <c r="AI35">
        <v>0.43459080161414565</v>
      </c>
      <c r="AJ35">
        <f>$BC$1*AI18+$BC$2*AI19+$BC$3*AI20+$BC$4*AI21+$BC$5*AI22+$BC$6*AI23+$BC$7*AI24+$BC$8*AI25+$BC$9*AI26+$BC$10*AI27+$BC$11*AI28+$BC$12*AI29+$BC$13*AI30+$BC$14*AI31+$BC$15*AI32+AI17</f>
        <v>155.43489688744978</v>
      </c>
    </row>
    <row r="36" spans="1:52" x14ac:dyDescent="0.25">
      <c r="A36">
        <v>12.3</v>
      </c>
      <c r="B36">
        <v>0</v>
      </c>
      <c r="C36">
        <v>10.199999999999999</v>
      </c>
      <c r="D36">
        <v>9.6999999999999993</v>
      </c>
      <c r="E36">
        <v>8.6999999999999993</v>
      </c>
      <c r="F36">
        <v>0.52600000000000002</v>
      </c>
      <c r="G36">
        <v>94.8</v>
      </c>
      <c r="H36">
        <v>113</v>
      </c>
      <c r="I36">
        <v>7.6</v>
      </c>
      <c r="J36">
        <v>0.124</v>
      </c>
      <c r="K36">
        <v>5</v>
      </c>
      <c r="L36">
        <v>5720</v>
      </c>
      <c r="M36">
        <v>15.8</v>
      </c>
      <c r="N36">
        <v>2.07E-2</v>
      </c>
      <c r="O36">
        <v>37.4011</v>
      </c>
      <c r="P36">
        <v>653</v>
      </c>
      <c r="Q36">
        <f t="shared" si="0"/>
        <v>2.8149131812750738</v>
      </c>
      <c r="R36">
        <f>(A36-AVERAGE(A$2:$A$48))/_xlfn.STDEV.P($A$2:$A$48)</f>
        <v>-1.2526499242794966</v>
      </c>
      <c r="S36">
        <f>(B36-AVERAGE($B$2:B$48))/_xlfn.STDEV.P($B$2:$B$48)</f>
        <v>-0.71842120810709964</v>
      </c>
      <c r="T36">
        <f>(C36-AVERAGE($C$2:C$48))/_xlfn.STDEV.P($C$2:$C$48)</f>
        <v>-0.32874161507232053</v>
      </c>
      <c r="U36">
        <f>(D36-AVERAGE($D$2:D$48))/_xlfn.STDEV.P($D$2:$D$48)</f>
        <v>0.40814779362792086</v>
      </c>
      <c r="V36">
        <f>(E36-AVERAGE($E$2:E$48))/_xlfn.STDEV.P($E$2:$E$48)</f>
        <v>0.24459165024584739</v>
      </c>
      <c r="W36">
        <f>(F36-AVERAGE($F$2:F$48))/_xlfn.STDEV.P($F$2:$F$48)</f>
        <v>-0.88023638275492377</v>
      </c>
      <c r="X36">
        <f>(G36-AVERAGE($G$2:G$48))/_xlfn.STDEV.P($G$2:$G$48)</f>
        <v>-1.2013254492873178</v>
      </c>
      <c r="Y36">
        <f>(H36-AVERAGE($H$2:H$48))/_xlfn.STDEV.P($H$2:$H$48)</f>
        <v>2.0280103852676024</v>
      </c>
      <c r="Z36">
        <f>(I36-AVERAGE($I$2:I$48))/_xlfn.STDEV.P($I$2:$I$48)</f>
        <v>-0.24700583126088638</v>
      </c>
      <c r="AA36">
        <f>(J36-AVERAGE($J$2:J$48))/_xlfn.STDEV.P($J$2:$J$48)</f>
        <v>1.5996852144344873</v>
      </c>
      <c r="AB36">
        <f>(K36-AVERAGE($K$2:K$48))/_xlfn.STDEV.P($K$2:$K$48)</f>
        <v>1.9175395941194344</v>
      </c>
      <c r="AC36">
        <f>(L36-AVERAGE($L$2:L$48))/_xlfn.STDEV.P($L$2:$L$48)</f>
        <v>0.48834638433180405</v>
      </c>
      <c r="AD36">
        <f>(M36-AVERAGE($M$2:M$48))/_xlfn.STDEV.P($M$2:$M$48)</f>
        <v>-0.91210009068756448</v>
      </c>
      <c r="AE36">
        <f>(N36-AVERAGE($N$2:N$48))/_xlfn.STDEV.P($N$2:$N$48)</f>
        <v>-1.1732742282966289</v>
      </c>
      <c r="AF36">
        <f>(O36-AVERAGE($O$2:O$48))/_xlfn.STDEV.P($O$2:$O$48)</f>
        <v>1.5408684538347985</v>
      </c>
      <c r="AH36">
        <v>4.5814943704209639E-2</v>
      </c>
      <c r="AI36">
        <v>0.11607000735476031</v>
      </c>
      <c r="AJ36">
        <f>$BB$1*AI36+$BB$2*AI37+$BB$3*AI38+$BB$4*AI39+$BB$5*AI40+$BB$6*AI41+$BB$7*AI42+$BB$8*AI43+$BB$9*AI44+$BB$10*AI45+$BB$11*AI46+$BB$12*AI47+$BB$13*AI48+$BB$14*AI49+$BB$15*AI50+AI35</f>
        <v>5.8970352646258517</v>
      </c>
      <c r="AK36">
        <f>(EXP(LN(AJ36))*EXP(SUM(AH36:AH50)))/COUNT(AF2:AF49)</f>
        <v>1502.2009847577513</v>
      </c>
    </row>
    <row r="37" spans="1:52" x14ac:dyDescent="0.25">
      <c r="A37">
        <v>15</v>
      </c>
      <c r="B37">
        <v>0</v>
      </c>
      <c r="C37">
        <v>10</v>
      </c>
      <c r="D37">
        <v>10.9</v>
      </c>
      <c r="E37">
        <v>9.8000000000000007</v>
      </c>
      <c r="F37">
        <v>0.53100000000000003</v>
      </c>
      <c r="G37">
        <v>96.4</v>
      </c>
      <c r="H37">
        <v>9</v>
      </c>
      <c r="I37">
        <v>2.4</v>
      </c>
      <c r="J37">
        <v>8.6999999999999994E-2</v>
      </c>
      <c r="K37">
        <v>3.8</v>
      </c>
      <c r="L37">
        <v>5590</v>
      </c>
      <c r="M37">
        <v>15.3</v>
      </c>
      <c r="N37">
        <v>6.8999999999999999E-3</v>
      </c>
      <c r="O37">
        <v>44.000399999999999</v>
      </c>
      <c r="P37">
        <v>1272</v>
      </c>
      <c r="Q37">
        <f t="shared" si="0"/>
        <v>3.1044871113123951</v>
      </c>
      <c r="R37">
        <f>(A37-AVERAGE(A$2:$A$48))/_xlfn.STDEV.P($A$2:$A$48)</f>
        <v>0.91895219854930188</v>
      </c>
      <c r="S37">
        <f>(B37-AVERAGE($B$2:B$48))/_xlfn.STDEV.P($B$2:$B$48)</f>
        <v>-0.71842120810709964</v>
      </c>
      <c r="T37">
        <f>(C37-AVERAGE($C$2:C$48))/_xlfn.STDEV.P($C$2:$C$48)</f>
        <v>-0.50945338008283625</v>
      </c>
      <c r="U37">
        <f>(D37-AVERAGE($D$2:D$48))/_xlfn.STDEV.P($D$2:$D$48)</f>
        <v>0.81629558725584295</v>
      </c>
      <c r="V37">
        <f>(E37-AVERAGE($E$2:E$48))/_xlfn.STDEV.P($E$2:$E$48)</f>
        <v>0.64224537092856315</v>
      </c>
      <c r="W37">
        <f>(F37-AVERAGE($F$2:F$48))/_xlfn.STDEV.P($F$2:$F$48)</f>
        <v>-0.75517256779276698</v>
      </c>
      <c r="X37">
        <f>(G37-AVERAGE($G$2:G$48))/_xlfn.STDEV.P($G$2:$G$48)</f>
        <v>-0.65248174463114295</v>
      </c>
      <c r="Y37">
        <f>(H37-AVERAGE($H$2:H$48))/_xlfn.STDEV.P($H$2:$H$48)</f>
        <v>-0.73324720893519446</v>
      </c>
      <c r="Z37">
        <f>(I37-AVERAGE($I$2:I$48))/_xlfn.STDEV.P($I$2:$I$48)</f>
        <v>-0.75816777165174731</v>
      </c>
      <c r="AA37">
        <f>(J37-AVERAGE($J$2:J$48))/_xlfn.STDEV.P($J$2:$J$48)</f>
        <v>-0.47477607408272227</v>
      </c>
      <c r="AB37">
        <f>(K37-AVERAGE($K$2:K$48))/_xlfn.STDEV.P($K$2:$K$48)</f>
        <v>0.48129479852400214</v>
      </c>
      <c r="AC37">
        <f>(L37-AVERAGE($L$2:L$48))/_xlfn.STDEV.P($L$2:$L$48)</f>
        <v>0.35216215757382491</v>
      </c>
      <c r="AD37">
        <f>(M37-AVERAGE($M$2:M$48))/_xlfn.STDEV.P($M$2:$M$48)</f>
        <v>-1.0387806588386153</v>
      </c>
      <c r="AE37">
        <f>(N37-AVERAGE($N$2:N$48))/_xlfn.STDEV.P($N$2:$N$48)</f>
        <v>-1.7867769145160948</v>
      </c>
      <c r="AF37">
        <f>(O37-AVERAGE($O$2:O$48))/_xlfn.STDEV.P($O$2:$O$48)</f>
        <v>2.4821333766637048</v>
      </c>
      <c r="AH37">
        <v>0.1633799250759852</v>
      </c>
      <c r="AI37">
        <v>9.1757649369450578E-2</v>
      </c>
      <c r="AK37">
        <f>EXP(AJ36)</f>
        <v>363.95683106406989</v>
      </c>
      <c r="AR37" t="s">
        <v>40</v>
      </c>
    </row>
    <row r="38" spans="1:52" ht="15.75" thickBot="1" x14ac:dyDescent="0.3">
      <c r="A38">
        <v>17.7</v>
      </c>
      <c r="B38">
        <v>1</v>
      </c>
      <c r="C38">
        <v>8.6999999999999993</v>
      </c>
      <c r="D38">
        <v>5.8</v>
      </c>
      <c r="E38">
        <v>5.6</v>
      </c>
      <c r="F38">
        <v>0.63800000000000001</v>
      </c>
      <c r="G38">
        <v>97.4</v>
      </c>
      <c r="H38">
        <v>24</v>
      </c>
      <c r="I38">
        <v>34.9</v>
      </c>
      <c r="J38">
        <v>7.5999999999999998E-2</v>
      </c>
      <c r="K38">
        <v>2.8</v>
      </c>
      <c r="L38">
        <v>3820</v>
      </c>
      <c r="M38">
        <v>25.4</v>
      </c>
      <c r="N38">
        <v>4.5198000000000002E-2</v>
      </c>
      <c r="O38">
        <v>31.6995</v>
      </c>
      <c r="P38">
        <v>831</v>
      </c>
      <c r="Q38">
        <f t="shared" si="0"/>
        <v>2.9196010237841108</v>
      </c>
      <c r="R38">
        <f>(A38-AVERAGE(A$2:$A$48))/_xlfn.STDEV.P($A$2:$A$48)</f>
        <v>3.0905543213781006</v>
      </c>
      <c r="S38">
        <f>(B38-AVERAGE($B$2:B$48))/_xlfn.STDEV.P($B$2:$B$48)</f>
        <v>1.3919410907075054</v>
      </c>
      <c r="T38">
        <f>(C38-AVERAGE($C$2:C$48))/_xlfn.STDEV.P($C$2:$C$48)</f>
        <v>-1.6840798526511933</v>
      </c>
      <c r="U38">
        <f>(D38-AVERAGE($D$2:D$48))/_xlfn.STDEV.P($D$2:$D$48)</f>
        <v>-0.91833253566282447</v>
      </c>
      <c r="V38">
        <f>(E38-AVERAGE($E$2:E$48))/_xlfn.STDEV.P($E$2:$E$48)</f>
        <v>-0.87606883531453172</v>
      </c>
      <c r="W38">
        <f>(F38-AVERAGE($F$2:F$48))/_xlfn.STDEV.P($F$2:$F$48)</f>
        <v>1.9211930723973842</v>
      </c>
      <c r="X38">
        <f>(G38-AVERAGE($G$2:G$48))/_xlfn.STDEV.P($G$2:$G$48)</f>
        <v>-0.30945442922103555</v>
      </c>
      <c r="Y38">
        <f>(H38-AVERAGE($H$2:H$48))/_xlfn.STDEV.P($H$2:$H$48)</f>
        <v>-0.33498890207902177</v>
      </c>
      <c r="Z38">
        <f>(I38-AVERAGE($I$2:I$48))/_xlfn.STDEV.P($I$2:$I$48)</f>
        <v>2.4365943557911338</v>
      </c>
      <c r="AA38">
        <f>(J38-AVERAGE($J$2:J$48))/_xlfn.STDEV.P($J$2:$J$48)</f>
        <v>-1.0915078085067573</v>
      </c>
      <c r="AB38">
        <f>(K38-AVERAGE($K$2:K$48))/_xlfn.STDEV.P($K$2:$K$48)</f>
        <v>-0.71557586447219113</v>
      </c>
      <c r="AC38">
        <f>(L38-AVERAGE($L$2:L$48))/_xlfn.STDEV.P($L$2:$L$48)</f>
        <v>-1.5020384682848145</v>
      </c>
      <c r="AD38">
        <f>(M38-AVERAGE($M$2:M$48))/_xlfn.STDEV.P($M$2:$M$48)</f>
        <v>1.5201668178126109</v>
      </c>
      <c r="AE38">
        <f>(N38-AVERAGE($N$2:N$48))/_xlfn.STDEV.P($N$2:$N$48)</f>
        <v>-8.4173590107899321E-2</v>
      </c>
      <c r="AF38">
        <f>(O38-AVERAGE($O$2:O$48))/_xlfn.STDEV.P($O$2:$O$48)</f>
        <v>0.72764340208669021</v>
      </c>
      <c r="AH38">
        <v>6.8192562927498757E-2</v>
      </c>
      <c r="AI38">
        <v>0.2147288696438526</v>
      </c>
    </row>
    <row r="39" spans="1:52" x14ac:dyDescent="0.25">
      <c r="A39">
        <v>13.3</v>
      </c>
      <c r="B39">
        <v>0</v>
      </c>
      <c r="C39">
        <v>10.4</v>
      </c>
      <c r="D39">
        <v>5.0999999999999996</v>
      </c>
      <c r="E39">
        <v>4.7</v>
      </c>
      <c r="F39">
        <v>0.59899999999999998</v>
      </c>
      <c r="G39">
        <v>102.4</v>
      </c>
      <c r="H39">
        <v>7</v>
      </c>
      <c r="I39">
        <v>4</v>
      </c>
      <c r="J39">
        <v>9.9000000000000005E-2</v>
      </c>
      <c r="K39">
        <v>2.7</v>
      </c>
      <c r="L39">
        <v>4250</v>
      </c>
      <c r="M39">
        <v>22.5</v>
      </c>
      <c r="N39">
        <v>5.3997999999999997E-2</v>
      </c>
      <c r="O39">
        <v>16.6999</v>
      </c>
      <c r="P39">
        <v>566</v>
      </c>
      <c r="Q39">
        <f t="shared" si="0"/>
        <v>2.7528164311882715</v>
      </c>
      <c r="R39">
        <f>(A39-AVERAGE(A$2:$A$48))/_xlfn.STDEV.P($A$2:$A$48)</f>
        <v>-0.44835284175031176</v>
      </c>
      <c r="S39">
        <f>(B39-AVERAGE($B$2:B$48))/_xlfn.STDEV.P($B$2:$B$48)</f>
        <v>-0.71842120810709964</v>
      </c>
      <c r="T39">
        <f>(C39-AVERAGE($C$2:C$48))/_xlfn.STDEV.P($C$2:$C$48)</f>
        <v>-0.14802985006180322</v>
      </c>
      <c r="U39">
        <f>(D39-AVERAGE($D$2:D$48))/_xlfn.STDEV.P($D$2:$D$48)</f>
        <v>-1.1564187486124455</v>
      </c>
      <c r="V39">
        <f>(E39-AVERAGE($E$2:E$48))/_xlfn.STDEV.P($E$2:$E$48)</f>
        <v>-1.2014218795094804</v>
      </c>
      <c r="W39">
        <f>(F39-AVERAGE($F$2:F$48))/_xlfn.STDEV.P($F$2:$F$48)</f>
        <v>0.94569531569256171</v>
      </c>
      <c r="X39">
        <f>(G39-AVERAGE($G$2:G$48))/_xlfn.STDEV.P($G$2:$G$48)</f>
        <v>1.4056821478295018</v>
      </c>
      <c r="Y39">
        <f>(H39-AVERAGE($H$2:H$48))/_xlfn.STDEV.P($H$2:$H$48)</f>
        <v>-0.78634831651601744</v>
      </c>
      <c r="Z39">
        <f>(I39-AVERAGE($I$2:I$48))/_xlfn.STDEV.P($I$2:$I$48)</f>
        <v>-0.60088717460840546</v>
      </c>
      <c r="AA39">
        <f>(J39-AVERAGE($J$2:J$48))/_xlfn.STDEV.P($J$2:$J$48)</f>
        <v>0.19802218165258942</v>
      </c>
      <c r="AB39">
        <f>(K39-AVERAGE($K$2:K$48))/_xlfn.STDEV.P($K$2:$K$48)</f>
        <v>-0.83526293077181002</v>
      </c>
      <c r="AC39">
        <f>(L39-AVERAGE($L$2:L$48))/_xlfn.STDEV.P($L$2:$L$48)</f>
        <v>-1.0515829490084219</v>
      </c>
      <c r="AD39">
        <f>(M39-AVERAGE($M$2:M$48))/_xlfn.STDEV.P($M$2:$M$48)</f>
        <v>0.78541952253651637</v>
      </c>
      <c r="AE39">
        <f>(N39-AVERAGE($N$2:N$48))/_xlfn.STDEV.P($N$2:$N$48)</f>
        <v>0.30704551414799158</v>
      </c>
      <c r="AF39">
        <f>(O39-AVERAGE($O$2:O$48))/_xlfn.STDEV.P($O$2:$O$48)</f>
        <v>-1.4117649194723336</v>
      </c>
      <c r="AH39">
        <v>0.11654179389460559</v>
      </c>
      <c r="AI39">
        <v>0.18627118272535506</v>
      </c>
      <c r="AR39" s="4" t="s">
        <v>41</v>
      </c>
      <c r="AS39" s="4" t="s">
        <v>42</v>
      </c>
      <c r="AT39" s="4" t="s">
        <v>43</v>
      </c>
    </row>
    <row r="40" spans="1:52" x14ac:dyDescent="0.25">
      <c r="A40">
        <v>14.9</v>
      </c>
      <c r="B40">
        <v>1</v>
      </c>
      <c r="C40">
        <v>8.8000000000000007</v>
      </c>
      <c r="D40">
        <v>6.1</v>
      </c>
      <c r="E40">
        <v>5.4</v>
      </c>
      <c r="F40">
        <v>0.51500000000000001</v>
      </c>
      <c r="G40">
        <v>95.3</v>
      </c>
      <c r="H40">
        <v>36</v>
      </c>
      <c r="I40">
        <v>16.5</v>
      </c>
      <c r="J40">
        <v>8.5999999999999993E-2</v>
      </c>
      <c r="K40">
        <v>3.5</v>
      </c>
      <c r="L40">
        <v>3950</v>
      </c>
      <c r="M40">
        <v>25.1</v>
      </c>
      <c r="N40">
        <v>4.7099000000000002E-2</v>
      </c>
      <c r="O40">
        <v>27.3004</v>
      </c>
      <c r="P40">
        <v>826</v>
      </c>
      <c r="Q40">
        <f t="shared" si="0"/>
        <v>2.9169800473203824</v>
      </c>
      <c r="R40">
        <f>(A40-AVERAGE(A$2:$A$48))/_xlfn.STDEV.P($A$2:$A$48)</f>
        <v>0.8385224902963837</v>
      </c>
      <c r="S40">
        <f>(B40-AVERAGE($B$2:B$48))/_xlfn.STDEV.P($B$2:$B$48)</f>
        <v>1.3919410907075054</v>
      </c>
      <c r="T40">
        <f>(C40-AVERAGE($C$2:C$48))/_xlfn.STDEV.P($C$2:$C$48)</f>
        <v>-1.5937239701459338</v>
      </c>
      <c r="U40">
        <f>(D40-AVERAGE($D$2:D$48))/_xlfn.STDEV.P($D$2:$D$48)</f>
        <v>-0.81629558725584417</v>
      </c>
      <c r="V40">
        <f>(E40-AVERAGE($E$2:E$48))/_xlfn.STDEV.P($E$2:$E$48)</f>
        <v>-0.94836951180229789</v>
      </c>
      <c r="W40">
        <f>(F40-AVERAGE($F$2:F$48))/_xlfn.STDEV.P($F$2:$F$48)</f>
        <v>-1.1553767756716686</v>
      </c>
      <c r="X40">
        <f>(G40-AVERAGE($G$2:G$48))/_xlfn.STDEV.P($G$2:$G$48)</f>
        <v>-1.0298117915822642</v>
      </c>
      <c r="Y40">
        <f>(H40-AVERAGE($H$2:H$48))/_xlfn.STDEV.P($H$2:$H$48)</f>
        <v>-1.6382256594083655E-2</v>
      </c>
      <c r="Z40">
        <f>(I40-AVERAGE($I$2:I$48))/_xlfn.STDEV.P($I$2:$I$48)</f>
        <v>0.62786748979270268</v>
      </c>
      <c r="AA40">
        <f>(J40-AVERAGE($J$2:J$48))/_xlfn.STDEV.P($J$2:$J$48)</f>
        <v>-0.53084259539399825</v>
      </c>
      <c r="AB40">
        <f>(K40-AVERAGE($K$2:K$48))/_xlfn.STDEV.P($K$2:$K$48)</f>
        <v>0.12223359962514438</v>
      </c>
      <c r="AC40">
        <f>(L40-AVERAGE($L$2:L$48))/_xlfn.STDEV.P($L$2:$L$48)</f>
        <v>-1.3658542415268353</v>
      </c>
      <c r="AD40">
        <f>(M40-AVERAGE($M$2:M$48))/_xlfn.STDEV.P($M$2:$M$48)</f>
        <v>1.4441584769219811</v>
      </c>
      <c r="AE40">
        <f>(N40-AVERAGE($N$2:N$48))/_xlfn.STDEV.P($N$2:$N$48)</f>
        <v>3.3862775465169685E-4</v>
      </c>
      <c r="AF40">
        <f>(O40-AVERAGE($O$2:O$48))/_xlfn.STDEV.P($O$2:$O$48)</f>
        <v>0.10019526031155597</v>
      </c>
      <c r="AH40">
        <v>0.12902727909489581</v>
      </c>
      <c r="AI40">
        <v>-0.10772761757094945</v>
      </c>
      <c r="AR40" s="2">
        <v>1</v>
      </c>
      <c r="AS40" s="2">
        <v>755.03221570758888</v>
      </c>
      <c r="AT40" s="2">
        <v>35.967784292411125</v>
      </c>
    </row>
    <row r="41" spans="1:52" x14ac:dyDescent="0.25">
      <c r="A41">
        <v>14.5</v>
      </c>
      <c r="B41">
        <v>1</v>
      </c>
      <c r="C41">
        <v>10.4</v>
      </c>
      <c r="D41">
        <v>8.1999999999999993</v>
      </c>
      <c r="E41">
        <v>7.4</v>
      </c>
      <c r="F41">
        <v>0.56000000000000005</v>
      </c>
      <c r="G41">
        <v>98.1</v>
      </c>
      <c r="H41">
        <v>96</v>
      </c>
      <c r="I41">
        <v>12.6</v>
      </c>
      <c r="J41">
        <v>8.7999999999999995E-2</v>
      </c>
      <c r="K41">
        <v>3.1</v>
      </c>
      <c r="L41">
        <v>4880</v>
      </c>
      <c r="M41">
        <v>22.8</v>
      </c>
      <c r="N41">
        <v>3.8801000000000002E-2</v>
      </c>
      <c r="O41">
        <v>29.3004</v>
      </c>
      <c r="P41">
        <v>1151</v>
      </c>
      <c r="Q41">
        <f t="shared" si="0"/>
        <v>3.0610753236297916</v>
      </c>
      <c r="R41">
        <f>(A41-AVERAGE(A$2:$A$48))/_xlfn.STDEV.P($A$2:$A$48)</f>
        <v>0.51680365728470945</v>
      </c>
      <c r="S41">
        <f>(B41-AVERAGE($B$2:B$48))/_xlfn.STDEV.P($B$2:$B$48)</f>
        <v>1.3919410907075054</v>
      </c>
      <c r="T41">
        <f>(C41-AVERAGE($C$2:C$48))/_xlfn.STDEV.P($C$2:$C$48)</f>
        <v>-0.14802985006180322</v>
      </c>
      <c r="U41">
        <f>(D41-AVERAGE($D$2:D$48))/_xlfn.STDEV.P($D$2:$D$48)</f>
        <v>-0.10203694840698127</v>
      </c>
      <c r="V41">
        <f>(E41-AVERAGE($E$2:E$48))/_xlfn.STDEV.P($E$2:$E$48)</f>
        <v>-0.22536274692463384</v>
      </c>
      <c r="W41">
        <f>(F41-AVERAGE($F$2:F$48))/_xlfn.STDEV.P($F$2:$F$48)</f>
        <v>-2.9802441012257975E-2</v>
      </c>
      <c r="X41">
        <f>(G41-AVERAGE($G$2:G$48))/_xlfn.STDEV.P($G$2:$G$48)</f>
        <v>-6.9335308433964224E-2</v>
      </c>
      <c r="Y41">
        <f>(H41-AVERAGE($H$2:H$48))/_xlfn.STDEV.P($H$2:$H$48)</f>
        <v>1.5766509708306069</v>
      </c>
      <c r="Z41">
        <f>(I41-AVERAGE($I$2:I$48))/_xlfn.STDEV.P($I$2:$I$48)</f>
        <v>0.2444960344995569</v>
      </c>
      <c r="AA41">
        <f>(J41-AVERAGE($J$2:J$48))/_xlfn.STDEV.P($J$2:$J$48)</f>
        <v>-0.41870955277144628</v>
      </c>
      <c r="AB41">
        <f>(K41-AVERAGE($K$2:K$48))/_xlfn.STDEV.P($K$2:$K$48)</f>
        <v>-0.35651466557333283</v>
      </c>
      <c r="AC41">
        <f>(L41-AVERAGE($L$2:L$48))/_xlfn.STDEV.P($L$2:$L$48)</f>
        <v>-0.39161323471975362</v>
      </c>
      <c r="AD41">
        <f>(M41-AVERAGE($M$2:M$48))/_xlfn.STDEV.P($M$2:$M$48)</f>
        <v>0.86142786342714706</v>
      </c>
      <c r="AE41">
        <f>(N41-AVERAGE($N$2:N$48))/_xlfn.STDEV.P($N$2:$N$48)</f>
        <v>-0.36856320487209648</v>
      </c>
      <c r="AF41">
        <f>(O41-AVERAGE($O$2:O$48))/_xlfn.STDEV.P($O$2:$O$48)</f>
        <v>0.3854573101740888</v>
      </c>
      <c r="AH41">
        <v>1.6142244545391069</v>
      </c>
      <c r="AI41">
        <v>0.1874034033931512</v>
      </c>
      <c r="AR41" s="2">
        <v>2</v>
      </c>
      <c r="AS41" s="2">
        <v>1473.6764007290851</v>
      </c>
      <c r="AT41" s="2">
        <v>161.32359927091488</v>
      </c>
    </row>
    <row r="42" spans="1:52" x14ac:dyDescent="0.25">
      <c r="A42">
        <v>14.8</v>
      </c>
      <c r="B42">
        <v>0</v>
      </c>
      <c r="C42">
        <v>12.2</v>
      </c>
      <c r="D42">
        <v>7.2</v>
      </c>
      <c r="E42">
        <v>6.6</v>
      </c>
      <c r="F42">
        <v>0.60099999999999998</v>
      </c>
      <c r="G42">
        <v>99.8</v>
      </c>
      <c r="H42">
        <v>9</v>
      </c>
      <c r="I42">
        <v>1.9</v>
      </c>
      <c r="J42">
        <v>8.4000000000000005E-2</v>
      </c>
      <c r="K42">
        <v>2</v>
      </c>
      <c r="L42">
        <v>5900</v>
      </c>
      <c r="M42">
        <v>14.4</v>
      </c>
      <c r="N42">
        <v>2.5100000000000001E-2</v>
      </c>
      <c r="O42">
        <v>30.0001</v>
      </c>
      <c r="P42">
        <v>880</v>
      </c>
      <c r="Q42">
        <f t="shared" si="0"/>
        <v>2.9444826721501687</v>
      </c>
      <c r="R42">
        <f>(A42-AVERAGE(A$2:$A$48))/_xlfn.STDEV.P($A$2:$A$48)</f>
        <v>0.75809278204346553</v>
      </c>
      <c r="S42">
        <f>(B42-AVERAGE($B$2:B$48))/_xlfn.STDEV.P($B$2:$B$48)</f>
        <v>-0.71842120810709964</v>
      </c>
      <c r="T42">
        <f>(C42-AVERAGE($C$2:C$48))/_xlfn.STDEV.P($C$2:$C$48)</f>
        <v>1.4783760350328432</v>
      </c>
      <c r="U42">
        <f>(D42-AVERAGE($D$2:D$48))/_xlfn.STDEV.P($D$2:$D$48)</f>
        <v>-0.44216010976358239</v>
      </c>
      <c r="V42">
        <f>(E42-AVERAGE($E$2:E$48))/_xlfn.STDEV.P($E$2:$E$48)</f>
        <v>-0.51456545287569966</v>
      </c>
      <c r="W42">
        <f>(F42-AVERAGE($F$2:F$48))/_xlfn.STDEV.P($F$2:$F$48)</f>
        <v>0.99572084167742447</v>
      </c>
      <c r="X42">
        <f>(G42-AVERAGE($G$2:G$48))/_xlfn.STDEV.P($G$2:$G$48)</f>
        <v>0.51381112776321947</v>
      </c>
      <c r="Y42">
        <f>(H42-AVERAGE($H$2:H$48))/_xlfn.STDEV.P($H$2:$H$48)</f>
        <v>-0.73324720893519446</v>
      </c>
      <c r="Z42">
        <f>(I42-AVERAGE($I$2:I$48))/_xlfn.STDEV.P($I$2:$I$48)</f>
        <v>-0.80731795822779162</v>
      </c>
      <c r="AA42">
        <f>(J42-AVERAGE($J$2:J$48))/_xlfn.STDEV.P($J$2:$J$48)</f>
        <v>-0.64297563801654944</v>
      </c>
      <c r="AB42">
        <f>(K42-AVERAGE($K$2:K$48))/_xlfn.STDEV.P($K$2:$K$48)</f>
        <v>-1.6730723948691455</v>
      </c>
      <c r="AC42">
        <f>(L42-AVERAGE($L$2:L$48))/_xlfn.STDEV.P($L$2:$L$48)</f>
        <v>0.67690915984285216</v>
      </c>
      <c r="AD42">
        <f>(M42-AVERAGE($M$2:M$48))/_xlfn.STDEV.P($M$2:$M$48)</f>
        <v>-1.2668056815105069</v>
      </c>
      <c r="AE42">
        <f>(N42-AVERAGE($N$2:N$48))/_xlfn.STDEV.P($N$2:$N$48)</f>
        <v>-0.97766467616868336</v>
      </c>
      <c r="AF42">
        <f>(O42-AVERAGE($O$2:O$48))/_xlfn.STDEV.P($O$2:$O$48)</f>
        <v>0.4852562383184959</v>
      </c>
      <c r="AH42">
        <v>2.235492030680945E-2</v>
      </c>
      <c r="AI42">
        <v>-6.1943183219353021E-3</v>
      </c>
      <c r="AR42" s="2">
        <v>3</v>
      </c>
      <c r="AS42" s="2">
        <v>322.2615276695538</v>
      </c>
      <c r="AT42" s="2">
        <v>255.7384723304462</v>
      </c>
    </row>
    <row r="43" spans="1:52" x14ac:dyDescent="0.25">
      <c r="A43">
        <v>14.1</v>
      </c>
      <c r="B43">
        <v>0</v>
      </c>
      <c r="C43">
        <v>10.9</v>
      </c>
      <c r="D43">
        <v>5.6</v>
      </c>
      <c r="E43">
        <v>5.4</v>
      </c>
      <c r="F43">
        <v>0.52300000000000002</v>
      </c>
      <c r="G43">
        <v>96.8</v>
      </c>
      <c r="H43">
        <v>4</v>
      </c>
      <c r="I43">
        <v>0.2</v>
      </c>
      <c r="J43">
        <v>0.107</v>
      </c>
      <c r="K43">
        <v>3.7</v>
      </c>
      <c r="L43">
        <v>4890</v>
      </c>
      <c r="M43">
        <v>17</v>
      </c>
      <c r="N43">
        <v>8.8903999999999997E-2</v>
      </c>
      <c r="O43">
        <v>12.1996</v>
      </c>
      <c r="P43">
        <v>542</v>
      </c>
      <c r="Q43">
        <f t="shared" si="0"/>
        <v>2.7339992865383871</v>
      </c>
      <c r="R43">
        <f>(A43-AVERAGE(A$2:$A$48))/_xlfn.STDEV.P($A$2:$A$48)</f>
        <v>0.19508482427303528</v>
      </c>
      <c r="S43">
        <f>(B43-AVERAGE($B$2:B$48))/_xlfn.STDEV.P($B$2:$B$48)</f>
        <v>-0.71842120810709964</v>
      </c>
      <c r="T43">
        <f>(C43-AVERAGE($C$2:C$48))/_xlfn.STDEV.P($C$2:$C$48)</f>
        <v>0.3037495624644877</v>
      </c>
      <c r="U43">
        <f>(D43-AVERAGE($D$2:D$48))/_xlfn.STDEV.P($D$2:$D$48)</f>
        <v>-0.98635716793414485</v>
      </c>
      <c r="V43">
        <f>(E43-AVERAGE($E$2:E$48))/_xlfn.STDEV.P($E$2:$E$48)</f>
        <v>-0.94836951180229789</v>
      </c>
      <c r="W43">
        <f>(F43-AVERAGE($F$2:F$48))/_xlfn.STDEV.P($F$2:$F$48)</f>
        <v>-0.95527467173221781</v>
      </c>
      <c r="X43">
        <f>(G43-AVERAGE($G$2:G$48))/_xlfn.STDEV.P($G$2:$G$48)</f>
        <v>-0.51527081846710299</v>
      </c>
      <c r="Y43">
        <f>(H43-AVERAGE($H$2:H$48))/_xlfn.STDEV.P($H$2:$H$48)</f>
        <v>-0.86599997788725203</v>
      </c>
      <c r="Z43">
        <f>(I43-AVERAGE($I$2:I$48))/_xlfn.STDEV.P($I$2:$I$48)</f>
        <v>-0.9744285925863424</v>
      </c>
      <c r="AA43">
        <f>(J43-AVERAGE($J$2:J$48))/_xlfn.STDEV.P($J$2:$J$48)</f>
        <v>0.64655435214279644</v>
      </c>
      <c r="AB43">
        <f>(K43-AVERAGE($K$2:K$48))/_xlfn.STDEV.P($K$2:$K$48)</f>
        <v>0.36160773222438325</v>
      </c>
      <c r="AC43">
        <f>(L43-AVERAGE($L$2:L$48))/_xlfn.STDEV.P($L$2:$L$48)</f>
        <v>-0.38113752496913983</v>
      </c>
      <c r="AD43">
        <f>(M43-AVERAGE($M$2:M$48))/_xlfn.STDEV.P($M$2:$M$48)</f>
        <v>-0.60806672712504273</v>
      </c>
      <c r="AE43">
        <f>(N43-AVERAGE($N$2:N$48))/_xlfn.STDEV.P($N$2:$N$48)</f>
        <v>1.8588516565520976</v>
      </c>
      <c r="AF43">
        <f>(O43-AVERAGE($O$2:O$48))/_xlfn.STDEV.P($O$2:$O$48)</f>
        <v>-2.0536473209705117</v>
      </c>
      <c r="AH43">
        <v>1.4163373698455062E-3</v>
      </c>
      <c r="AI43">
        <v>-9.6382188025203133E-4</v>
      </c>
      <c r="AR43" s="2">
        <v>4</v>
      </c>
      <c r="AS43" s="2">
        <v>1791.3618713560163</v>
      </c>
      <c r="AT43" s="2">
        <v>177.63812864398369</v>
      </c>
    </row>
    <row r="44" spans="1:52" x14ac:dyDescent="0.25">
      <c r="A44">
        <v>16.2</v>
      </c>
      <c r="B44">
        <v>1</v>
      </c>
      <c r="C44">
        <v>9.9</v>
      </c>
      <c r="D44">
        <v>7.5</v>
      </c>
      <c r="E44">
        <v>7</v>
      </c>
      <c r="F44">
        <v>0.52200000000000002</v>
      </c>
      <c r="G44">
        <v>99.6</v>
      </c>
      <c r="H44">
        <v>40</v>
      </c>
      <c r="I44">
        <v>20.8</v>
      </c>
      <c r="J44">
        <v>7.2999999999999995E-2</v>
      </c>
      <c r="K44">
        <v>2.7</v>
      </c>
      <c r="L44">
        <v>4960</v>
      </c>
      <c r="M44">
        <v>22.4</v>
      </c>
      <c r="N44">
        <v>5.4901999999999999E-2</v>
      </c>
      <c r="O44">
        <v>31.998899999999999</v>
      </c>
      <c r="P44">
        <v>823</v>
      </c>
      <c r="Q44">
        <f t="shared" si="0"/>
        <v>2.9153998352122699</v>
      </c>
      <c r="R44">
        <f>(A44-AVERAGE(A$2:$A$48))/_xlfn.STDEV.P($A$2:$A$48)</f>
        <v>1.8841086975843231</v>
      </c>
      <c r="S44">
        <f>(B44-AVERAGE($B$2:B$48))/_xlfn.STDEV.P($B$2:$B$48)</f>
        <v>1.3919410907075054</v>
      </c>
      <c r="T44">
        <f>(C44-AVERAGE($C$2:C$48))/_xlfn.STDEV.P($C$2:$C$48)</f>
        <v>-0.59980926258809419</v>
      </c>
      <c r="U44">
        <f>(D44-AVERAGE($D$2:D$48))/_xlfn.STDEV.P($D$2:$D$48)</f>
        <v>-0.34012316135660203</v>
      </c>
      <c r="V44">
        <f>(E44-AVERAGE($E$2:E$48))/_xlfn.STDEV.P($E$2:$E$48)</f>
        <v>-0.36996409990016677</v>
      </c>
      <c r="W44">
        <f>(F44-AVERAGE($F$2:F$48))/_xlfn.STDEV.P($F$2:$F$48)</f>
        <v>-0.98028743472464919</v>
      </c>
      <c r="X44">
        <f>(G44-AVERAGE($G$2:G$48))/_xlfn.STDEV.P($G$2:$G$48)</f>
        <v>0.44520566468119699</v>
      </c>
      <c r="Y44">
        <f>(H44-AVERAGE($H$2:H$48))/_xlfn.STDEV.P($H$2:$H$48)</f>
        <v>8.9819958567562391E-2</v>
      </c>
      <c r="Z44">
        <f>(I44-AVERAGE($I$2:I$48))/_xlfn.STDEV.P($I$2:$I$48)</f>
        <v>1.050559094346684</v>
      </c>
      <c r="AA44">
        <f>(J44-AVERAGE($J$2:J$48))/_xlfn.STDEV.P($J$2:$J$48)</f>
        <v>-1.2597073724405852</v>
      </c>
      <c r="AB44">
        <f>(K44-AVERAGE($K$2:K$48))/_xlfn.STDEV.P($K$2:$K$48)</f>
        <v>-0.83526293077181002</v>
      </c>
      <c r="AC44">
        <f>(L44-AVERAGE($L$2:L$48))/_xlfn.STDEV.P($L$2:$L$48)</f>
        <v>-0.30780755671484339</v>
      </c>
      <c r="AD44">
        <f>(M44-AVERAGE($M$2:M$48))/_xlfn.STDEV.P($M$2:$M$48)</f>
        <v>0.76008340890630588</v>
      </c>
      <c r="AE44">
        <f>(N44-AVERAGE($N$2:N$48))/_xlfn.STDEV.P($N$2:$N$48)</f>
        <v>0.34723438576700594</v>
      </c>
      <c r="AF44">
        <f>(O44-AVERAGE($O$2:O$48))/_xlfn.STDEV.P($O$2:$O$48)</f>
        <v>0.77034713095111118</v>
      </c>
      <c r="AH44">
        <v>7.1180577596077627E-3</v>
      </c>
      <c r="AI44">
        <v>4.7975950364137999E-3</v>
      </c>
      <c r="AR44" s="2">
        <v>5</v>
      </c>
      <c r="AS44" s="2">
        <v>1166.6840194171832</v>
      </c>
      <c r="AT44" s="2">
        <v>67.315980582816792</v>
      </c>
    </row>
    <row r="45" spans="1:52" x14ac:dyDescent="0.25">
      <c r="A45">
        <v>13.6</v>
      </c>
      <c r="B45">
        <v>0</v>
      </c>
      <c r="C45">
        <v>12.1</v>
      </c>
      <c r="D45">
        <v>9.5</v>
      </c>
      <c r="E45">
        <v>9.6</v>
      </c>
      <c r="F45">
        <v>0.57399999999999995</v>
      </c>
      <c r="G45">
        <v>101.2</v>
      </c>
      <c r="H45">
        <v>29</v>
      </c>
      <c r="I45">
        <v>3.6</v>
      </c>
      <c r="J45">
        <v>0.111</v>
      </c>
      <c r="K45">
        <v>3.7</v>
      </c>
      <c r="L45">
        <v>6220</v>
      </c>
      <c r="M45">
        <v>16.2</v>
      </c>
      <c r="N45">
        <v>2.81E-2</v>
      </c>
      <c r="O45">
        <v>30.0001</v>
      </c>
      <c r="P45">
        <v>1030</v>
      </c>
      <c r="Q45">
        <f t="shared" si="0"/>
        <v>3.012837224705172</v>
      </c>
      <c r="R45">
        <f>(A45-AVERAGE(A$2:$A$48))/_xlfn.STDEV.P($A$2:$A$48)</f>
        <v>-0.20706371699155715</v>
      </c>
      <c r="S45">
        <f>(B45-AVERAGE($B$2:B$48))/_xlfn.STDEV.P($B$2:$B$48)</f>
        <v>-0.71842120810709964</v>
      </c>
      <c r="T45">
        <f>(C45-AVERAGE($C$2:C$48))/_xlfn.STDEV.P($C$2:$C$48)</f>
        <v>1.3880201525275853</v>
      </c>
      <c r="U45">
        <f>(D45-AVERAGE($D$2:D$48))/_xlfn.STDEV.P($D$2:$D$48)</f>
        <v>0.34012316135660081</v>
      </c>
      <c r="V45">
        <f>(E45-AVERAGE($E$2:E$48))/_xlfn.STDEV.P($E$2:$E$48)</f>
        <v>0.56994469444079632</v>
      </c>
      <c r="W45">
        <f>(F45-AVERAGE($F$2:F$48))/_xlfn.STDEV.P($F$2:$F$48)</f>
        <v>0.32037624088177807</v>
      </c>
      <c r="X45">
        <f>(G45-AVERAGE($G$2:G$48))/_xlfn.STDEV.P($G$2:$G$48)</f>
        <v>0.99404936933737187</v>
      </c>
      <c r="Y45">
        <f>(H45-AVERAGE($H$2:H$48))/_xlfn.STDEV.P($H$2:$H$48)</f>
        <v>-0.20223613312696423</v>
      </c>
      <c r="Z45">
        <f>(I45-AVERAGE($I$2:I$48))/_xlfn.STDEV.P($I$2:$I$48)</f>
        <v>-0.64020732386924095</v>
      </c>
      <c r="AA45">
        <f>(J45-AVERAGE($J$2:J$48))/_xlfn.STDEV.P($J$2:$J$48)</f>
        <v>0.87082043738790038</v>
      </c>
      <c r="AB45">
        <f>(K45-AVERAGE($K$2:K$48))/_xlfn.STDEV.P($K$2:$K$48)</f>
        <v>0.36160773222438325</v>
      </c>
      <c r="AC45">
        <f>(L45-AVERAGE($L$2:L$48))/_xlfn.STDEV.P($L$2:$L$48)</f>
        <v>1.0121318718624932</v>
      </c>
      <c r="AD45">
        <f>(M45-AVERAGE($M$2:M$48))/_xlfn.STDEV.P($M$2:$M$48)</f>
        <v>-0.81075563616672419</v>
      </c>
      <c r="AE45">
        <f>(N45-AVERAGE($N$2:N$48))/_xlfn.STDEV.P($N$2:$N$48)</f>
        <v>-0.84429452699053875</v>
      </c>
      <c r="AF45">
        <f>(O45-AVERAGE($O$2:O$48))/_xlfn.STDEV.P($O$2:$O$48)</f>
        <v>0.4852562383184959</v>
      </c>
      <c r="AH45">
        <v>4.624221439496635</v>
      </c>
      <c r="AI45">
        <v>-4.3033459070817202</v>
      </c>
      <c r="AR45" s="2">
        <v>6</v>
      </c>
      <c r="AS45" s="2">
        <v>792.93010658472679</v>
      </c>
      <c r="AT45" s="2">
        <v>-110.93010658472679</v>
      </c>
    </row>
    <row r="46" spans="1:52" x14ac:dyDescent="0.25">
      <c r="A46">
        <v>13.9</v>
      </c>
      <c r="B46">
        <v>1</v>
      </c>
      <c r="C46">
        <v>8.8000000000000007</v>
      </c>
      <c r="D46">
        <v>4.5999999999999996</v>
      </c>
      <c r="E46">
        <v>4.0999999999999996</v>
      </c>
      <c r="F46">
        <v>0.48</v>
      </c>
      <c r="G46">
        <v>96.8</v>
      </c>
      <c r="H46">
        <v>19</v>
      </c>
      <c r="I46">
        <v>4.9000000000000004</v>
      </c>
      <c r="J46">
        <v>0.13500000000000001</v>
      </c>
      <c r="K46">
        <v>5.3</v>
      </c>
      <c r="L46">
        <v>4570</v>
      </c>
      <c r="M46">
        <v>24.9</v>
      </c>
      <c r="N46">
        <v>5.6202000000000002E-2</v>
      </c>
      <c r="O46">
        <v>32.599600000000002</v>
      </c>
      <c r="P46">
        <v>455</v>
      </c>
      <c r="Q46">
        <f t="shared" si="0"/>
        <v>2.6580113966571126</v>
      </c>
      <c r="R46">
        <f>(A46-AVERAGE(A$2:$A$48))/_xlfn.STDEV.P($A$2:$A$48)</f>
        <v>3.4225407767198866E-2</v>
      </c>
      <c r="S46">
        <f>(B46-AVERAGE($B$2:B$48))/_xlfn.STDEV.P($B$2:$B$48)</f>
        <v>1.3919410907075054</v>
      </c>
      <c r="T46">
        <f>(C46-AVERAGE($C$2:C$48))/_xlfn.STDEV.P($C$2:$C$48)</f>
        <v>-1.5937239701459338</v>
      </c>
      <c r="U46">
        <f>(D46-AVERAGE($D$2:D$48))/_xlfn.STDEV.P($D$2:$D$48)</f>
        <v>-1.3264803292907463</v>
      </c>
      <c r="V46">
        <f>(E46-AVERAGE($E$2:E$48))/_xlfn.STDEV.P($E$2:$E$48)</f>
        <v>-1.4183239089727797</v>
      </c>
      <c r="W46">
        <f>(F46-AVERAGE($F$2:F$48))/_xlfn.STDEV.P($F$2:$F$48)</f>
        <v>-2.0308234804067657</v>
      </c>
      <c r="X46">
        <f>(G46-AVERAGE($G$2:G$48))/_xlfn.STDEV.P($G$2:$G$48)</f>
        <v>-0.51527081846710299</v>
      </c>
      <c r="Y46">
        <f>(H46-AVERAGE($H$2:H$48))/_xlfn.STDEV.P($H$2:$H$48)</f>
        <v>-0.46774167103107933</v>
      </c>
      <c r="Z46">
        <f>(I46-AVERAGE($I$2:I$48))/_xlfn.STDEV.P($I$2:$I$48)</f>
        <v>-0.51241683877152566</v>
      </c>
      <c r="AA46">
        <f>(J46-AVERAGE($J$2:J$48))/_xlfn.STDEV.P($J$2:$J$48)</f>
        <v>2.216416948858523</v>
      </c>
      <c r="AB46">
        <f>(K46-AVERAGE($K$2:K$48))/_xlfn.STDEV.P($K$2:$K$48)</f>
        <v>2.2766007930182921</v>
      </c>
      <c r="AC46">
        <f>(L46-AVERAGE($L$2:L$48))/_xlfn.STDEV.P($L$2:$L$48)</f>
        <v>-0.71636023698878093</v>
      </c>
      <c r="AD46">
        <f>(M46-AVERAGE($M$2:M$48))/_xlfn.STDEV.P($M$2:$M$48)</f>
        <v>1.3934862496615601</v>
      </c>
      <c r="AE46">
        <f>(N46-AVERAGE($N$2:N$48))/_xlfn.STDEV.P($N$2:$N$48)</f>
        <v>0.40502811707753539</v>
      </c>
      <c r="AF46">
        <f>(O46-AVERAGE($O$2:O$48))/_xlfn.STDEV.P($O$2:$O$48)</f>
        <v>0.85602558762732339</v>
      </c>
      <c r="AH46">
        <v>9.0430772319900266E-2</v>
      </c>
      <c r="AI46">
        <v>0.17179797387664433</v>
      </c>
      <c r="AR46" s="2">
        <v>7</v>
      </c>
      <c r="AS46" s="2">
        <v>934.16366404789517</v>
      </c>
      <c r="AT46" s="2">
        <v>28.836335952104832</v>
      </c>
    </row>
    <row r="47" spans="1:52" x14ac:dyDescent="0.25">
      <c r="A47">
        <v>12.6</v>
      </c>
      <c r="B47">
        <v>0</v>
      </c>
      <c r="C47">
        <v>10.4</v>
      </c>
      <c r="D47">
        <v>10.6</v>
      </c>
      <c r="E47">
        <v>9.6999999999999993</v>
      </c>
      <c r="F47">
        <v>0.59899999999999998</v>
      </c>
      <c r="G47">
        <v>98.9</v>
      </c>
      <c r="H47">
        <v>40</v>
      </c>
      <c r="I47">
        <v>2.4</v>
      </c>
      <c r="J47">
        <v>7.8E-2</v>
      </c>
      <c r="K47">
        <v>2.5</v>
      </c>
      <c r="L47">
        <v>5930</v>
      </c>
      <c r="M47">
        <v>17.100000000000001</v>
      </c>
      <c r="N47">
        <v>4.6598000000000001E-2</v>
      </c>
      <c r="O47">
        <v>16.6999</v>
      </c>
      <c r="P47">
        <v>508</v>
      </c>
      <c r="Q47">
        <f t="shared" si="0"/>
        <v>2.7058637122839193</v>
      </c>
      <c r="R47">
        <f>(A47-AVERAGE(A$2:$A$48))/_xlfn.STDEV.P($A$2:$A$48)</f>
        <v>-1.0113607995207421</v>
      </c>
      <c r="S47">
        <f>(B47-AVERAGE($B$2:B$48))/_xlfn.STDEV.P($B$2:$B$48)</f>
        <v>-0.71842120810709964</v>
      </c>
      <c r="T47">
        <f>(C47-AVERAGE($C$2:C$48))/_xlfn.STDEV.P($C$2:$C$48)</f>
        <v>-0.14802985006180322</v>
      </c>
      <c r="U47">
        <f>(D47-AVERAGE($D$2:D$48))/_xlfn.STDEV.P($D$2:$D$48)</f>
        <v>0.7142586388488622</v>
      </c>
      <c r="V47">
        <f>(E47-AVERAGE($E$2:E$48))/_xlfn.STDEV.P($E$2:$E$48)</f>
        <v>0.60609503268467935</v>
      </c>
      <c r="W47">
        <f>(F47-AVERAGE($F$2:F$48))/_xlfn.STDEV.P($F$2:$F$48)</f>
        <v>0.94569531569256171</v>
      </c>
      <c r="X47">
        <f>(G47-AVERAGE($G$2:G$48))/_xlfn.STDEV.P($G$2:$G$48)</f>
        <v>0.20508654389412564</v>
      </c>
      <c r="Y47">
        <f>(H47-AVERAGE($H$2:H$48))/_xlfn.STDEV.P($H$2:$H$48)</f>
        <v>8.9819958567562391E-2</v>
      </c>
      <c r="Z47">
        <f>(I47-AVERAGE($I$2:I$48))/_xlfn.STDEV.P($I$2:$I$48)</f>
        <v>-0.75816777165174731</v>
      </c>
      <c r="AA47">
        <f>(J47-AVERAGE($J$2:J$48))/_xlfn.STDEV.P($J$2:$J$48)</f>
        <v>-0.97937476588420525</v>
      </c>
      <c r="AB47">
        <f>(K47-AVERAGE($K$2:K$48))/_xlfn.STDEV.P($K$2:$K$48)</f>
        <v>-1.0746370633710489</v>
      </c>
      <c r="AC47">
        <f>(L47-AVERAGE($L$2:L$48))/_xlfn.STDEV.P($L$2:$L$48)</f>
        <v>0.70833628909469348</v>
      </c>
      <c r="AD47">
        <f>(M47-AVERAGE($M$2:M$48))/_xlfn.STDEV.P($M$2:$M$48)</f>
        <v>-0.58273061349483213</v>
      </c>
      <c r="AE47">
        <f>(N47-AVERAGE($N$2:N$48))/_xlfn.STDEV.P($N$2:$N$48)</f>
        <v>-2.1934187158098532E-2</v>
      </c>
      <c r="AF47">
        <f>(O47-AVERAGE($O$2:O$48))/_xlfn.STDEV.P($O$2:$O$48)</f>
        <v>-1.4117649194723336</v>
      </c>
      <c r="AH47">
        <v>1.1385792506350134E-4</v>
      </c>
      <c r="AI47">
        <v>1.7374851471338418E-4</v>
      </c>
      <c r="AR47" s="2">
        <v>8</v>
      </c>
      <c r="AS47" s="2">
        <v>1361.7468086272888</v>
      </c>
      <c r="AT47" s="2">
        <v>193.25319137271117</v>
      </c>
    </row>
    <row r="48" spans="1:52" x14ac:dyDescent="0.25">
      <c r="A48">
        <v>13</v>
      </c>
      <c r="B48">
        <v>0</v>
      </c>
      <c r="C48">
        <v>12.1</v>
      </c>
      <c r="D48">
        <v>9</v>
      </c>
      <c r="E48">
        <v>9.1</v>
      </c>
      <c r="F48">
        <v>0.623</v>
      </c>
      <c r="G48">
        <v>104.9</v>
      </c>
      <c r="H48">
        <v>3</v>
      </c>
      <c r="I48">
        <v>2.2000000000000002</v>
      </c>
      <c r="J48">
        <v>0.113</v>
      </c>
      <c r="K48">
        <v>4</v>
      </c>
      <c r="L48">
        <v>5880</v>
      </c>
      <c r="M48">
        <v>16</v>
      </c>
      <c r="N48">
        <v>5.2802000000000002E-2</v>
      </c>
      <c r="O48">
        <v>16.099699999999999</v>
      </c>
      <c r="P48">
        <v>849</v>
      </c>
      <c r="Q48">
        <f t="shared" si="0"/>
        <v>2.9289076902439528</v>
      </c>
      <c r="R48">
        <f>(A48-AVERAGE(A$2:$A$48))/_xlfn.STDEV.P($A$2:$A$48)</f>
        <v>-0.68964196650906784</v>
      </c>
      <c r="S48">
        <f>(B48-AVERAGE($B$2:B$48))/_xlfn.STDEV.P($B$2:$B$48)</f>
        <v>-0.71842120810709964</v>
      </c>
      <c r="T48">
        <f>(C48-AVERAGE($C$2:C$48))/_xlfn.STDEV.P($C$2:$C$48)</f>
        <v>1.3880201525275853</v>
      </c>
      <c r="U48">
        <f>(D48-AVERAGE($D$2:D$48))/_xlfn.STDEV.P($D$2:$D$48)</f>
        <v>0.1700615806783001</v>
      </c>
      <c r="V48">
        <f>(E48-AVERAGE($E$2:E$48))/_xlfn.STDEV.P($E$2:$E$48)</f>
        <v>0.38919300322138034</v>
      </c>
      <c r="W48">
        <f>(F48-AVERAGE($F$2:F$48))/_xlfn.STDEV.P($F$2:$F$48)</f>
        <v>1.5460016275109141</v>
      </c>
      <c r="X48">
        <f>(G48-AVERAGE($G$2:G$48))/_xlfn.STDEV.P($G$2:$G$48)</f>
        <v>2.2632504363547703</v>
      </c>
      <c r="Y48">
        <f>(H48-AVERAGE($H$2:H$48))/_xlfn.STDEV.P($H$2:$H$48)</f>
        <v>-0.89255053167766352</v>
      </c>
      <c r="Z48">
        <f>(I48-AVERAGE($I$2:I$48))/_xlfn.STDEV.P($I$2:$I$48)</f>
        <v>-0.77782784628216506</v>
      </c>
      <c r="AA48">
        <f>(J48-AVERAGE($J$2:J$48))/_xlfn.STDEV.P($J$2:$J$48)</f>
        <v>0.98295348001045224</v>
      </c>
      <c r="AB48">
        <f>(K48-AVERAGE($K$2:K$48))/_xlfn.STDEV.P($K$2:$K$48)</f>
        <v>0.72066893112324104</v>
      </c>
      <c r="AC48">
        <f>(L48-AVERAGE($L$2:L$48))/_xlfn.STDEV.P($L$2:$L$48)</f>
        <v>0.65595774034162457</v>
      </c>
      <c r="AD48">
        <f>(M48-AVERAGE($M$2:M$48))/_xlfn.STDEV.P($M$2:$M$48)</f>
        <v>-0.86142786342714439</v>
      </c>
      <c r="AE48">
        <f>(N48-AVERAGE($N$2:N$48))/_xlfn.STDEV.P($N$2:$N$48)</f>
        <v>0.25387528134230475</v>
      </c>
      <c r="AF48">
        <f>(O48-AVERAGE($O$2:O$48))/_xlfn.STDEV.P($O$2:$O$48)</f>
        <v>-1.4973720606360799</v>
      </c>
      <c r="AH48">
        <v>2.4949884389055408E-2</v>
      </c>
      <c r="AI48">
        <v>8.0872968520576502E-2</v>
      </c>
      <c r="AR48" s="2">
        <v>9</v>
      </c>
      <c r="AS48" s="2">
        <v>688.8682266224921</v>
      </c>
      <c r="AT48" s="2">
        <v>167.1317733775079</v>
      </c>
    </row>
    <row r="49" spans="1:46" x14ac:dyDescent="0.25">
      <c r="A49">
        <v>14</v>
      </c>
      <c r="B49">
        <v>0</v>
      </c>
      <c r="C49">
        <v>10</v>
      </c>
      <c r="D49">
        <v>12</v>
      </c>
      <c r="E49">
        <v>15.5</v>
      </c>
      <c r="F49">
        <v>0.64</v>
      </c>
      <c r="G49">
        <v>94</v>
      </c>
      <c r="H49">
        <v>150</v>
      </c>
      <c r="I49">
        <v>1.1000000000000001</v>
      </c>
      <c r="J49">
        <v>0.12</v>
      </c>
      <c r="K49">
        <v>3.6</v>
      </c>
      <c r="L49">
        <v>3200</v>
      </c>
      <c r="M49">
        <v>20.100000000000001</v>
      </c>
      <c r="N49">
        <v>0.04</v>
      </c>
      <c r="O49">
        <v>39</v>
      </c>
      <c r="Q49" t="e">
        <f t="shared" si="0"/>
        <v>#NUM!</v>
      </c>
      <c r="R49">
        <f>(A49-AVERAGE(A$2:$A$48))/_xlfn.STDEV.P($A$2:$A$48)</f>
        <v>0.11465511602011706</v>
      </c>
      <c r="S49">
        <f>(B49-AVERAGE($B$2:B$48))/_xlfn.STDEV.P($B$2:$B$48)</f>
        <v>-0.71842120810709964</v>
      </c>
      <c r="T49">
        <f>(C49-AVERAGE($C$2:C$48))/_xlfn.STDEV.P($C$2:$C$48)</f>
        <v>-0.50945338008283625</v>
      </c>
      <c r="U49">
        <f>(D49-AVERAGE($D$2:D$48))/_xlfn.STDEV.P($D$2:$D$48)</f>
        <v>1.1904310647481042</v>
      </c>
      <c r="V49">
        <f>(E49-AVERAGE($E$2:E$48))/_xlfn.STDEV.P($E$2:$E$48)</f>
        <v>2.7028146508299051</v>
      </c>
      <c r="W49">
        <f>(F49-AVERAGE($F$2:F$48))/_xlfn.STDEV.P($F$2:$F$48)</f>
        <v>1.971218598382247</v>
      </c>
      <c r="X49">
        <f>(G49-AVERAGE($G$2:G$48))/_xlfn.STDEV.P($G$2:$G$48)</f>
        <v>-1.4757473016154028</v>
      </c>
      <c r="Y49">
        <f>(H49-AVERAGE($H$2:H$48))/_xlfn.STDEV.P($H$2:$H$48)</f>
        <v>3.0103808755128285</v>
      </c>
      <c r="Z49">
        <f>(I49-AVERAGE($I$2:I$48))/_xlfn.STDEV.P($I$2:$I$48)</f>
        <v>-0.8859582567494626</v>
      </c>
      <c r="AA49">
        <f>(J49-AVERAGE($J$2:J$48))/_xlfn.STDEV.P($J$2:$J$48)</f>
        <v>1.3754191291893834</v>
      </c>
      <c r="AB49">
        <f>(K49-AVERAGE($K$2:K$48))/_xlfn.STDEV.P($K$2:$K$48)</f>
        <v>0.24192066592476383</v>
      </c>
      <c r="AC49">
        <f>(L49-AVERAGE($L$2:L$48))/_xlfn.STDEV.P($L$2:$L$48)</f>
        <v>-2.1515324728228689</v>
      </c>
      <c r="AD49">
        <f>(M49-AVERAGE($M$2:M$48))/_xlfn.STDEV.P($M$2:$M$48)</f>
        <v>0.17735279541147278</v>
      </c>
      <c r="AE49">
        <f>(N49-AVERAGE($N$2:N$48))/_xlfn.STDEV.P($N$2:$N$48)</f>
        <v>-0.3152596019172314</v>
      </c>
      <c r="AF49">
        <f>(O49-AVERAGE($O$2:O$48))/_xlfn.STDEV.P($O$2:$O$48)</f>
        <v>1.7689211995974006</v>
      </c>
      <c r="AH49">
        <v>2.4957819643013108</v>
      </c>
      <c r="AI49">
        <v>-6.0950555419195487</v>
      </c>
      <c r="AR49" s="2">
        <v>10</v>
      </c>
      <c r="AS49" s="2">
        <v>736.50801767731832</v>
      </c>
      <c r="AT49" s="2">
        <v>-31.508017677318321</v>
      </c>
    </row>
    <row r="50" spans="1:46" x14ac:dyDescent="0.25">
      <c r="AH50">
        <v>7.8697255023183772E-3</v>
      </c>
      <c r="AI50">
        <v>-8.0381455111719138E-3</v>
      </c>
      <c r="AR50" s="2">
        <v>11</v>
      </c>
      <c r="AS50" s="2">
        <v>1161.3290971158281</v>
      </c>
      <c r="AT50" s="2">
        <v>512.67090288417194</v>
      </c>
    </row>
    <row r="51" spans="1:46" x14ac:dyDescent="0.25">
      <c r="AR51" s="2">
        <v>12</v>
      </c>
      <c r="AS51" s="2">
        <v>722.0408044328949</v>
      </c>
      <c r="AT51" s="2">
        <v>126.9591955671051</v>
      </c>
    </row>
    <row r="52" spans="1:46" x14ac:dyDescent="0.25">
      <c r="R52">
        <v>0.11465511602011706</v>
      </c>
      <c r="S52">
        <v>-0.71842120810709964</v>
      </c>
      <c r="T52">
        <v>-0.50945338008283625</v>
      </c>
      <c r="U52">
        <v>1.1904310647481042</v>
      </c>
      <c r="V52">
        <v>2.7028146508299051</v>
      </c>
      <c r="W52">
        <v>1.971218598382247</v>
      </c>
      <c r="X52">
        <v>-1.4757473016154028</v>
      </c>
      <c r="Y52">
        <v>3.0103808755128285</v>
      </c>
      <c r="Z52">
        <v>-0.8859582567494626</v>
      </c>
      <c r="AA52">
        <v>1.3754191291893834</v>
      </c>
      <c r="AB52">
        <v>0.24192066592476383</v>
      </c>
      <c r="AC52">
        <v>-2.1515324728228689</v>
      </c>
      <c r="AD52">
        <v>0.17735279541147278</v>
      </c>
      <c r="AE52">
        <v>-0.3152596019172314</v>
      </c>
      <c r="AF52">
        <v>1.7689211995974006</v>
      </c>
      <c r="AR52" s="2">
        <v>13</v>
      </c>
      <c r="AS52" s="2">
        <v>732.64116657649788</v>
      </c>
      <c r="AT52" s="2">
        <v>-221.64116657649788</v>
      </c>
    </row>
    <row r="53" spans="1:46" x14ac:dyDescent="0.25">
      <c r="AR53" s="2">
        <v>14</v>
      </c>
      <c r="AS53" s="2">
        <v>780.04012564456355</v>
      </c>
      <c r="AT53" s="2">
        <v>-116.04012564456355</v>
      </c>
    </row>
    <row r="54" spans="1:46" x14ac:dyDescent="0.25">
      <c r="AR54" s="2">
        <v>15</v>
      </c>
      <c r="AS54" s="2">
        <v>903.35410685066142</v>
      </c>
      <c r="AT54" s="2">
        <v>-105.35410685066142</v>
      </c>
    </row>
    <row r="55" spans="1:46" x14ac:dyDescent="0.25">
      <c r="AR55" s="2">
        <v>16</v>
      </c>
      <c r="AS55" s="2">
        <v>1005.6569424217257</v>
      </c>
      <c r="AT55" s="2">
        <v>-59.656942421725716</v>
      </c>
    </row>
    <row r="56" spans="1:46" x14ac:dyDescent="0.25">
      <c r="AR56" s="2">
        <v>17</v>
      </c>
      <c r="AS56" s="2">
        <v>393.36331156896995</v>
      </c>
      <c r="AT56" s="2">
        <v>145.63668843103005</v>
      </c>
    </row>
    <row r="57" spans="1:46" x14ac:dyDescent="0.25">
      <c r="AR57" s="2">
        <v>18</v>
      </c>
      <c r="AS57" s="2">
        <v>843.80716990081407</v>
      </c>
      <c r="AT57" s="2">
        <v>85.192830099185926</v>
      </c>
    </row>
    <row r="58" spans="1:46" x14ac:dyDescent="0.25">
      <c r="AR58" s="2">
        <v>19</v>
      </c>
      <c r="AS58" s="2">
        <v>1145.7378770881351</v>
      </c>
      <c r="AT58" s="2">
        <v>-395.73787708813506</v>
      </c>
    </row>
    <row r="59" spans="1:46" x14ac:dyDescent="0.25">
      <c r="AR59" s="2">
        <v>20</v>
      </c>
      <c r="AS59" s="2">
        <v>1227.8387304293174</v>
      </c>
      <c r="AT59" s="2">
        <v>-2.8387304293173656</v>
      </c>
    </row>
    <row r="60" spans="1:46" x14ac:dyDescent="0.25">
      <c r="AR60" s="2">
        <v>21</v>
      </c>
      <c r="AS60" s="2">
        <v>774.85061915371864</v>
      </c>
      <c r="AT60" s="2">
        <v>-32.85061915371864</v>
      </c>
    </row>
    <row r="61" spans="1:46" x14ac:dyDescent="0.25">
      <c r="AR61" s="2">
        <v>22</v>
      </c>
      <c r="AS61" s="2">
        <v>657.20919161660186</v>
      </c>
      <c r="AT61" s="2">
        <v>-218.20919161660186</v>
      </c>
    </row>
    <row r="62" spans="1:46" x14ac:dyDescent="0.25">
      <c r="AR62" s="2">
        <v>23</v>
      </c>
      <c r="AS62" s="2">
        <v>957.99176889350497</v>
      </c>
      <c r="AT62" s="2">
        <v>258.00823110649503</v>
      </c>
    </row>
    <row r="63" spans="1:46" x14ac:dyDescent="0.25">
      <c r="AR63" s="2">
        <v>24</v>
      </c>
      <c r="AS63" s="2">
        <v>868.98053603133371</v>
      </c>
      <c r="AT63" s="2">
        <v>99.019463968666287</v>
      </c>
    </row>
    <row r="64" spans="1:46" x14ac:dyDescent="0.25">
      <c r="AR64" s="2">
        <v>25</v>
      </c>
      <c r="AS64" s="2">
        <v>605.88241278384089</v>
      </c>
      <c r="AT64" s="2">
        <v>-82.882412783840891</v>
      </c>
    </row>
    <row r="65" spans="44:46" x14ac:dyDescent="0.25">
      <c r="AR65" s="2">
        <v>26</v>
      </c>
      <c r="AS65" s="2">
        <v>1977.370667590362</v>
      </c>
      <c r="AT65" s="2">
        <v>15.629332409637982</v>
      </c>
    </row>
    <row r="66" spans="44:46" x14ac:dyDescent="0.25">
      <c r="AR66" s="2">
        <v>27</v>
      </c>
      <c r="AS66" s="2">
        <v>279.47715710000512</v>
      </c>
      <c r="AT66" s="2">
        <v>62.522842899994885</v>
      </c>
    </row>
    <row r="67" spans="44:46" x14ac:dyDescent="0.25">
      <c r="AR67" s="2">
        <v>28</v>
      </c>
      <c r="AS67" s="2">
        <v>1258.4842268403568</v>
      </c>
      <c r="AT67" s="2">
        <v>-42.484226840356769</v>
      </c>
    </row>
    <row r="68" spans="44:46" x14ac:dyDescent="0.25">
      <c r="AR68" s="2">
        <v>29</v>
      </c>
      <c r="AS68" s="2">
        <v>1287.3917353239156</v>
      </c>
      <c r="AT68" s="2">
        <v>-244.39173532391555</v>
      </c>
    </row>
    <row r="69" spans="44:46" x14ac:dyDescent="0.25">
      <c r="AR69" s="2">
        <v>30</v>
      </c>
      <c r="AS69" s="2">
        <v>702.69453675889361</v>
      </c>
      <c r="AT69" s="2">
        <v>-6.6945367588936051</v>
      </c>
    </row>
    <row r="70" spans="44:46" x14ac:dyDescent="0.25">
      <c r="AR70" s="2">
        <v>31</v>
      </c>
      <c r="AS70" s="2">
        <v>388.03338845371809</v>
      </c>
      <c r="AT70" s="2">
        <v>-15.033388453718089</v>
      </c>
    </row>
    <row r="71" spans="44:46" x14ac:dyDescent="0.25">
      <c r="AR71" s="2">
        <v>32</v>
      </c>
      <c r="AS71" s="2">
        <v>807.81666539898765</v>
      </c>
      <c r="AT71" s="2">
        <v>-53.816665398987652</v>
      </c>
    </row>
    <row r="72" spans="44:46" x14ac:dyDescent="0.25">
      <c r="AR72" s="2">
        <v>33</v>
      </c>
      <c r="AS72" s="2">
        <v>840.99915118420893</v>
      </c>
      <c r="AT72" s="2">
        <v>231.00084881579107</v>
      </c>
    </row>
    <row r="73" spans="44:46" x14ac:dyDescent="0.25">
      <c r="AR73" s="2">
        <v>34</v>
      </c>
      <c r="AS73" s="2">
        <v>971.45580910595766</v>
      </c>
      <c r="AT73" s="2">
        <v>-48.455809105957655</v>
      </c>
    </row>
    <row r="74" spans="44:46" x14ac:dyDescent="0.25">
      <c r="AR74" s="2">
        <v>35</v>
      </c>
      <c r="AS74" s="2">
        <v>737.78880970091973</v>
      </c>
      <c r="AT74" s="2">
        <v>-84.788809700919728</v>
      </c>
    </row>
    <row r="75" spans="44:46" x14ac:dyDescent="0.25">
      <c r="AR75" s="2">
        <v>36</v>
      </c>
      <c r="AS75" s="2">
        <v>1137.6171096041539</v>
      </c>
      <c r="AT75" s="2">
        <v>134.38289039584606</v>
      </c>
    </row>
    <row r="76" spans="44:46" x14ac:dyDescent="0.25">
      <c r="AR76" s="2">
        <v>37</v>
      </c>
      <c r="AS76" s="2">
        <v>971.15129008912641</v>
      </c>
      <c r="AT76" s="2">
        <v>-140.15129008912641</v>
      </c>
    </row>
    <row r="77" spans="44:46" x14ac:dyDescent="0.25">
      <c r="AR77" s="2">
        <v>38</v>
      </c>
      <c r="AS77" s="2">
        <v>562.69340318594323</v>
      </c>
      <c r="AT77" s="2">
        <v>3.3065968140567747</v>
      </c>
    </row>
    <row r="78" spans="44:46" x14ac:dyDescent="0.25">
      <c r="AR78" s="2">
        <v>39</v>
      </c>
      <c r="AS78" s="2">
        <v>839.28637419500149</v>
      </c>
      <c r="AT78" s="2">
        <v>-13.286374195001486</v>
      </c>
    </row>
    <row r="79" spans="44:46" x14ac:dyDescent="0.25">
      <c r="AR79" s="2">
        <v>40</v>
      </c>
      <c r="AS79" s="2">
        <v>1131.4532631489512</v>
      </c>
      <c r="AT79" s="2">
        <v>19.546736851048763</v>
      </c>
    </row>
    <row r="80" spans="44:46" x14ac:dyDescent="0.25">
      <c r="AR80" s="2">
        <v>41</v>
      </c>
      <c r="AS80" s="2">
        <v>823.74192481188425</v>
      </c>
      <c r="AT80" s="2">
        <v>56.258075188115754</v>
      </c>
    </row>
    <row r="81" spans="44:46" x14ac:dyDescent="0.25">
      <c r="AR81" s="2">
        <v>42</v>
      </c>
      <c r="AS81" s="2">
        <v>326.3324036476921</v>
      </c>
      <c r="AT81" s="2">
        <v>215.6675963523079</v>
      </c>
    </row>
    <row r="82" spans="44:46" x14ac:dyDescent="0.25">
      <c r="AR82" s="2">
        <v>43</v>
      </c>
      <c r="AS82" s="2">
        <v>1134.4172141344825</v>
      </c>
      <c r="AT82" s="2">
        <v>-311.41721413448249</v>
      </c>
    </row>
    <row r="83" spans="44:46" x14ac:dyDescent="0.25">
      <c r="AR83" s="2">
        <v>44</v>
      </c>
      <c r="AS83" s="2">
        <v>1120.8226602512293</v>
      </c>
      <c r="AT83" s="2">
        <v>-90.822660251229308</v>
      </c>
    </row>
    <row r="84" spans="44:46" x14ac:dyDescent="0.25">
      <c r="AR84" s="2">
        <v>45</v>
      </c>
      <c r="AS84" s="2">
        <v>616.8983170247069</v>
      </c>
      <c r="AT84" s="2">
        <v>-161.8983170247069</v>
      </c>
    </row>
    <row r="85" spans="44:46" x14ac:dyDescent="0.25">
      <c r="AR85" s="2">
        <v>46</v>
      </c>
      <c r="AS85" s="2">
        <v>827.35425565154617</v>
      </c>
      <c r="AT85" s="2">
        <v>-319.35425565154617</v>
      </c>
    </row>
    <row r="86" spans="44:46" ht="15.75" thickBot="1" x14ac:dyDescent="0.3">
      <c r="AR86" s="3">
        <v>47</v>
      </c>
      <c r="AS86" s="3">
        <v>991.76291785037472</v>
      </c>
      <c r="AT86" s="3">
        <v>-142.76291785037472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Scaled and Unscaled comparision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Chetan Tewari</dc:creator>
  <cp:lastModifiedBy>Chetan Tewari</cp:lastModifiedBy>
  <dcterms:created xsi:type="dcterms:W3CDTF">2021-02-18T20:04:08Z</dcterms:created>
  <dcterms:modified xsi:type="dcterms:W3CDTF">2021-02-24T03:50:53Z</dcterms:modified>
</cp:coreProperties>
</file>