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0" yWindow="0" windowWidth="20490" windowHeight="7755"/>
  </bookViews>
  <sheets>
    <sheet name="ELEMENTS" sheetId="3" r:id="rId1"/>
  </sheets>
  <calcPr calcId="15251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4" i="3" l="1"/>
  <c r="J15" i="3"/>
  <c r="J16" i="3"/>
  <c r="J18" i="3"/>
  <c r="J17" i="3"/>
  <c r="J19" i="3"/>
  <c r="J22" i="3"/>
  <c r="J23" i="3"/>
  <c r="J24" i="3"/>
  <c r="K22" i="3"/>
  <c r="K23" i="3"/>
  <c r="K24" i="3"/>
  <c r="J25" i="3"/>
  <c r="J26" i="3"/>
</calcChain>
</file>

<file path=xl/sharedStrings.xml><?xml version="1.0" encoding="utf-8"?>
<sst xmlns="http://schemas.openxmlformats.org/spreadsheetml/2006/main" count="68" uniqueCount="52">
  <si>
    <t>S.No</t>
  </si>
  <si>
    <t>Elements</t>
  </si>
  <si>
    <t>Size</t>
  </si>
  <si>
    <t>Unit</t>
  </si>
  <si>
    <t>Locations</t>
  </si>
  <si>
    <t>Days</t>
  </si>
  <si>
    <t>Rate</t>
  </si>
  <si>
    <t>Amount</t>
  </si>
  <si>
    <t>NA</t>
  </si>
  <si>
    <t>Total</t>
  </si>
  <si>
    <t>Total Sft</t>
  </si>
  <si>
    <t xml:space="preserve">Event : </t>
  </si>
  <si>
    <t xml:space="preserve">Client : </t>
  </si>
  <si>
    <t xml:space="preserve">Date : </t>
  </si>
  <si>
    <t xml:space="preserve">Estimate </t>
  </si>
  <si>
    <t>Remarks</t>
  </si>
  <si>
    <t>Qualcomm</t>
  </si>
  <si>
    <t>Sreejith Sreekumaran</t>
  </si>
  <si>
    <t>ELEMENTS</t>
  </si>
  <si>
    <t>Agency Fee @ 10%</t>
  </si>
  <si>
    <t>GST @ 18%</t>
  </si>
  <si>
    <t>Grand Total</t>
  </si>
  <si>
    <t>Kids Day</t>
  </si>
  <si>
    <t>MS Teams</t>
  </si>
  <si>
    <t xml:space="preserve">Virtual Venue : </t>
  </si>
  <si>
    <t>Artist</t>
  </si>
  <si>
    <t>6th June 2020</t>
  </si>
  <si>
    <t>Ice breaker activity - Threoory Band</t>
  </si>
  <si>
    <t>Bollywood Zumba - Aaryan (Twists n Turns)</t>
  </si>
  <si>
    <t>s</t>
  </si>
  <si>
    <t>Magician/ Illusionist and Mind reader - Rahul Kharbanda</t>
  </si>
  <si>
    <t>Fun filled act - 60 mins</t>
  </si>
  <si>
    <t>Will freeze on acts post dry run</t>
  </si>
  <si>
    <t>30 Mins</t>
  </si>
  <si>
    <t>Arts and Crafts(scrap art+Home Décor)</t>
  </si>
  <si>
    <t>Bloom and Grow</t>
  </si>
  <si>
    <t>Backdrop</t>
  </si>
  <si>
    <t>Creative fee</t>
  </si>
  <si>
    <t>Wings</t>
  </si>
  <si>
    <r>
      <t>Logistics</t>
    </r>
    <r>
      <rPr>
        <sz val="12"/>
        <color theme="1"/>
        <rFont val="Calibri"/>
        <family val="2"/>
        <charset val="129"/>
        <scheme val="minor"/>
      </rPr>
      <t>/Internet/Camera/Capture card/Band Tech rider</t>
    </r>
  </si>
  <si>
    <t>Band tech Rider</t>
  </si>
  <si>
    <t>Mixer/DI's/Amps/Mics</t>
  </si>
  <si>
    <t>Capture Card/Internet connections</t>
  </si>
  <si>
    <t>Budget</t>
  </si>
  <si>
    <t>Vendor</t>
  </si>
  <si>
    <t>Threeory</t>
  </si>
  <si>
    <t>Rahul Kharbanda</t>
  </si>
  <si>
    <t>Bloom n Grow</t>
  </si>
  <si>
    <t>Aaryan Rajput</t>
  </si>
  <si>
    <t>Slash Enterprises</t>
  </si>
  <si>
    <t>Vamsi</t>
  </si>
  <si>
    <t>Aspire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</si>
</sst>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charset val="129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 Bold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000000"/>
      <name val="Trebuchet MS"/>
      <family val="2"/>
    </font>
    <font>
      <sz val="10"/>
      <color rgb="FF000000"/>
      <name val="Trebuchet MS"/>
      <family val="2"/>
    </font>
    <font>
      <u/>
      <sz val="11"/>
      <color theme="10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538DD6"/>
        <bgColor indexed="64"/>
      </patternFill>
    </fill>
    <fill>
      <patternFill patternType="solid">
        <fgColor rgb="FF0070C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6">
    <xf numFmtId="0" fontId="0" fillId="0" borderId="0"/>
    <xf numFmtId="0" fontId="4" fillId="0" borderId="0"/>
    <xf numFmtId="0" fontId="16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81">
    <xf numFmtId="0" fontId="0" fillId="0" borderId="0" xfId="0"/>
    <xf numFmtId="0" fontId="7" fillId="2" borderId="1" xfId="0" applyFont="1" applyFill="1" applyBorder="1" applyAlignment="1">
      <alignment horizontal="center"/>
    </xf>
    <xf numFmtId="0" fontId="10" fillId="2" borderId="1" xfId="0" applyFont="1" applyFill="1" applyBorder="1" applyAlignment="1"/>
    <xf numFmtId="16" fontId="10" fillId="2" borderId="1" xfId="0" applyNumberFormat="1" applyFont="1" applyFill="1" applyBorder="1" applyAlignment="1"/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5" fillId="2" borderId="1" xfId="0" applyFont="1" applyFill="1" applyBorder="1" applyAlignment="1"/>
    <xf numFmtId="0" fontId="13" fillId="2" borderId="1" xfId="0" applyFont="1" applyFill="1" applyBorder="1" applyAlignment="1"/>
    <xf numFmtId="0" fontId="5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1" fontId="14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0" fontId="13" fillId="2" borderId="1" xfId="0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/>
    </xf>
    <xf numFmtId="0" fontId="10" fillId="2" borderId="3" xfId="0" applyFont="1" applyFill="1" applyBorder="1" applyAlignment="1"/>
    <xf numFmtId="0" fontId="10" fillId="2" borderId="5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1" fontId="5" fillId="2" borderId="6" xfId="0" applyNumberFormat="1" applyFont="1" applyFill="1" applyBorder="1" applyAlignment="1">
      <alignment horizontal="center"/>
    </xf>
    <xf numFmtId="1" fontId="14" fillId="0" borderId="8" xfId="0" applyNumberFormat="1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/>
    </xf>
    <xf numFmtId="0" fontId="1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13" fillId="2" borderId="10" xfId="0" applyFont="1" applyFill="1" applyBorder="1" applyAlignment="1">
      <alignment horizontal="center"/>
    </xf>
    <xf numFmtId="0" fontId="13" fillId="2" borderId="10" xfId="0" applyFont="1" applyFill="1" applyBorder="1" applyAlignment="1">
      <alignment horizontal="center" vertical="center"/>
    </xf>
    <xf numFmtId="1" fontId="6" fillId="2" borderId="10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1" fontId="5" fillId="2" borderId="1" xfId="0" applyNumberFormat="1" applyFont="1" applyFill="1" applyBorder="1" applyAlignment="1">
      <alignment horizontal="center"/>
    </xf>
    <xf numFmtId="0" fontId="0" fillId="0" borderId="1" xfId="2" applyFont="1" applyBorder="1" applyAlignment="1">
      <alignment horizontal="center" vertical="center" wrapText="1"/>
    </xf>
    <xf numFmtId="0" fontId="0" fillId="0" borderId="1" xfId="2" applyFont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1" fontId="11" fillId="2" borderId="1" xfId="0" applyNumberFormat="1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1" fontId="1" fillId="2" borderId="1" xfId="0" applyNumberFormat="1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1" fontId="11" fillId="2" borderId="10" xfId="0" applyNumberFormat="1" applyFont="1" applyFill="1" applyBorder="1" applyAlignment="1">
      <alignment horizontal="center"/>
    </xf>
    <xf numFmtId="1" fontId="14" fillId="0" borderId="10" xfId="0" applyNumberFormat="1" applyFont="1" applyBorder="1" applyAlignment="1">
      <alignment horizontal="center" vertical="center"/>
    </xf>
    <xf numFmtId="1" fontId="15" fillId="0" borderId="10" xfId="0" applyNumberFormat="1" applyFont="1" applyBorder="1" applyAlignment="1">
      <alignment horizontal="center" vertical="center"/>
    </xf>
    <xf numFmtId="1" fontId="14" fillId="0" borderId="15" xfId="0" applyNumberFormat="1" applyFont="1" applyBorder="1" applyAlignment="1">
      <alignment horizontal="center" vertical="center"/>
    </xf>
    <xf numFmtId="0" fontId="14" fillId="0" borderId="5" xfId="0" applyFont="1" applyBorder="1" applyAlignment="1">
      <alignment horizontal="right" vertical="top"/>
    </xf>
    <xf numFmtId="0" fontId="14" fillId="0" borderId="1" xfId="0" applyFont="1" applyBorder="1" applyAlignment="1">
      <alignment horizontal="right" vertical="top"/>
    </xf>
    <xf numFmtId="0" fontId="15" fillId="0" borderId="5" xfId="0" applyFont="1" applyBorder="1" applyAlignment="1">
      <alignment horizontal="right" vertical="top"/>
    </xf>
    <xf numFmtId="0" fontId="15" fillId="0" borderId="1" xfId="0" applyFont="1" applyBorder="1" applyAlignment="1">
      <alignment horizontal="right" vertical="top"/>
    </xf>
    <xf numFmtId="0" fontId="14" fillId="0" borderId="7" xfId="0" applyFont="1" applyBorder="1" applyAlignment="1">
      <alignment horizontal="right" vertical="top"/>
    </xf>
    <xf numFmtId="0" fontId="14" fillId="0" borderId="8" xfId="0" applyFont="1" applyBorder="1" applyAlignment="1">
      <alignment horizontal="right" vertical="top"/>
    </xf>
    <xf numFmtId="0" fontId="10" fillId="2" borderId="3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2" borderId="10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12" fillId="2" borderId="13" xfId="0" applyFont="1" applyFill="1" applyBorder="1" applyAlignment="1">
      <alignment horizontal="right"/>
    </xf>
    <xf numFmtId="0" fontId="12" fillId="2" borderId="11" xfId="0" applyFont="1" applyFill="1" applyBorder="1" applyAlignment="1">
      <alignment horizontal="right"/>
    </xf>
    <xf numFmtId="0" fontId="12" fillId="2" borderId="12" xfId="0" applyFont="1" applyFill="1" applyBorder="1" applyAlignment="1">
      <alignment horizontal="right"/>
    </xf>
  </cellXfs>
  <cellStyles count="6">
    <cellStyle name="Followed Hyperlink" xfId="3" builtinId="9" hidden="1"/>
    <cellStyle name="Followed Hyperlink" xfId="4" builtinId="9" hidden="1"/>
    <cellStyle name="Followed Hyperlink" xfId="5" builtinId="9" hidden="1"/>
    <cellStyle name="Hyperlink" xfId="2" builtinId="8"/>
    <cellStyle name="Normal" xfId="0" builtinId="0"/>
    <cellStyle name="Normal 5" xfId="1"/>
  </cellStyles>
  <dxfs count="0"/>
  <tableStyles count="0" defaultTableStyle="TableStyleMedium2" defaultPivotStyle="PivotStyleMedium9"/>
  <colors>
    <mruColors>
      <color rgb="FF538D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361952</xdr:colOff>
      <xdr:row>1</xdr:row>
      <xdr:rowOff>101600</xdr:rowOff>
    </xdr:from>
    <xdr:to>
      <xdr:col>11</xdr:col>
      <xdr:colOff>234950</xdr:colOff>
      <xdr:row>5</xdr:row>
      <xdr:rowOff>122752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62652" y="320675"/>
          <a:ext cx="2225673" cy="11927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workbookViewId="0">
      <pane ySplit="8" topLeftCell="A9" activePane="bottomLeft" state="frozen"/>
      <selection pane="bottomLeft" activeCell="L15" sqref="L15"/>
    </sheetView>
  </sheetViews>
  <sheetFormatPr defaultColWidth="6.7109375" defaultRowHeight="17.25" customHeight="1"/>
  <cols>
    <col min="1" max="1" width="6.7109375" style="6"/>
    <col min="2" max="2" width="9.42578125" style="7" customWidth="1"/>
    <col min="3" max="3" width="55" style="6" bestFit="1" customWidth="1"/>
    <col min="4" max="4" width="4.7109375" style="7" bestFit="1" customWidth="1"/>
    <col min="5" max="5" width="9.28515625" style="7" bestFit="1" customWidth="1"/>
    <col min="6" max="6" width="5.140625" style="7" bestFit="1" customWidth="1"/>
    <col min="7" max="7" width="10.28515625" style="7" bestFit="1" customWidth="1"/>
    <col min="8" max="8" width="5.42578125" style="7" bestFit="1" customWidth="1"/>
    <col min="9" max="9" width="10" style="7" customWidth="1"/>
    <col min="10" max="11" width="9.85546875" style="7" bestFit="1" customWidth="1"/>
    <col min="12" max="12" width="17.5703125" style="7" bestFit="1" customWidth="1"/>
    <col min="13" max="13" width="45" style="10" bestFit="1" customWidth="1"/>
    <col min="14" max="14" width="22.140625" style="6" customWidth="1"/>
    <col min="15" max="15" width="6" style="6" bestFit="1" customWidth="1"/>
    <col min="16" max="18" width="6.7109375" style="6"/>
    <col min="19" max="19" width="7" style="6" bestFit="1" customWidth="1"/>
    <col min="20" max="16384" width="6.7109375" style="6"/>
  </cols>
  <sheetData>
    <row r="1" spans="2:14" ht="17.25" customHeight="1" thickBot="1"/>
    <row r="2" spans="2:14" ht="17.25" customHeight="1">
      <c r="B2" s="21" t="s">
        <v>11</v>
      </c>
      <c r="C2" s="22" t="s">
        <v>22</v>
      </c>
      <c r="D2" s="64"/>
      <c r="E2" s="64"/>
      <c r="F2" s="64"/>
      <c r="G2" s="64"/>
      <c r="H2" s="64"/>
      <c r="I2" s="64"/>
      <c r="J2" s="64"/>
      <c r="K2" s="65"/>
      <c r="L2" s="65"/>
      <c r="M2" s="66"/>
    </row>
    <row r="3" spans="2:14" ht="17.25" customHeight="1">
      <c r="B3" s="23" t="s">
        <v>12</v>
      </c>
      <c r="C3" s="2" t="s">
        <v>16</v>
      </c>
      <c r="D3" s="67"/>
      <c r="E3" s="67"/>
      <c r="F3" s="67"/>
      <c r="G3" s="67"/>
      <c r="H3" s="67"/>
      <c r="I3" s="67"/>
      <c r="J3" s="67"/>
      <c r="K3" s="68"/>
      <c r="L3" s="68"/>
      <c r="M3" s="69"/>
    </row>
    <row r="4" spans="2:14" ht="17.25" customHeight="1">
      <c r="B4" s="23" t="s">
        <v>13</v>
      </c>
      <c r="C4" s="3" t="s">
        <v>26</v>
      </c>
      <c r="D4" s="67"/>
      <c r="E4" s="67"/>
      <c r="F4" s="67"/>
      <c r="G4" s="67"/>
      <c r="H4" s="67"/>
      <c r="I4" s="67"/>
      <c r="J4" s="67"/>
      <c r="K4" s="68"/>
      <c r="L4" s="68"/>
      <c r="M4" s="69"/>
    </row>
    <row r="5" spans="2:14" ht="40.5" customHeight="1">
      <c r="B5" s="24" t="s">
        <v>24</v>
      </c>
      <c r="C5" s="17" t="s">
        <v>23</v>
      </c>
      <c r="D5" s="67"/>
      <c r="E5" s="67"/>
      <c r="F5" s="67"/>
      <c r="G5" s="67"/>
      <c r="H5" s="67"/>
      <c r="I5" s="67"/>
      <c r="J5" s="67"/>
      <c r="K5" s="68"/>
      <c r="L5" s="68"/>
      <c r="M5" s="69"/>
    </row>
    <row r="6" spans="2:14" ht="15.75">
      <c r="B6" s="23" t="s">
        <v>12</v>
      </c>
      <c r="C6" s="2" t="s">
        <v>17</v>
      </c>
      <c r="D6" s="67"/>
      <c r="E6" s="67"/>
      <c r="F6" s="67"/>
      <c r="G6" s="67"/>
      <c r="H6" s="67"/>
      <c r="I6" s="67"/>
      <c r="J6" s="67"/>
      <c r="K6" s="68"/>
      <c r="L6" s="68"/>
      <c r="M6" s="69"/>
    </row>
    <row r="7" spans="2:14" ht="15.75">
      <c r="B7" s="70" t="s">
        <v>14</v>
      </c>
      <c r="C7" s="71"/>
      <c r="D7" s="71"/>
      <c r="E7" s="71"/>
      <c r="F7" s="71"/>
      <c r="G7" s="71"/>
      <c r="H7" s="71"/>
      <c r="I7" s="71"/>
      <c r="J7" s="71"/>
      <c r="K7" s="72"/>
      <c r="L7" s="72"/>
      <c r="M7" s="73"/>
    </row>
    <row r="8" spans="2:14" ht="15.75">
      <c r="B8" s="25" t="s">
        <v>0</v>
      </c>
      <c r="C8" s="11" t="s">
        <v>1</v>
      </c>
      <c r="D8" s="11" t="s">
        <v>2</v>
      </c>
      <c r="E8" s="11" t="s">
        <v>10</v>
      </c>
      <c r="F8" s="11" t="s">
        <v>3</v>
      </c>
      <c r="G8" s="11" t="s">
        <v>4</v>
      </c>
      <c r="H8" s="11" t="s">
        <v>5</v>
      </c>
      <c r="I8" s="11" t="s">
        <v>6</v>
      </c>
      <c r="J8" s="11" t="s">
        <v>7</v>
      </c>
      <c r="K8" s="52" t="s">
        <v>43</v>
      </c>
      <c r="L8" s="52" t="s">
        <v>44</v>
      </c>
      <c r="M8" s="26" t="s">
        <v>15</v>
      </c>
    </row>
    <row r="9" spans="2:14" ht="15.75">
      <c r="B9" s="27"/>
      <c r="C9" s="12"/>
      <c r="D9" s="12"/>
      <c r="E9" s="12"/>
      <c r="F9" s="12"/>
      <c r="G9" s="12"/>
      <c r="H9" s="12"/>
      <c r="I9" s="12"/>
      <c r="J9" s="12"/>
      <c r="K9" s="53"/>
      <c r="L9" s="53"/>
      <c r="M9" s="28"/>
    </row>
    <row r="10" spans="2:14" ht="15.75">
      <c r="B10" s="74" t="s">
        <v>18</v>
      </c>
      <c r="C10" s="75"/>
      <c r="D10" s="75"/>
      <c r="E10" s="75"/>
      <c r="F10" s="75"/>
      <c r="G10" s="75"/>
      <c r="H10" s="75"/>
      <c r="I10" s="75"/>
      <c r="J10" s="75"/>
      <c r="K10" s="76"/>
      <c r="L10" s="76"/>
      <c r="M10" s="77"/>
    </row>
    <row r="11" spans="2:14" ht="15.75">
      <c r="B11" s="27"/>
      <c r="C11" s="9"/>
      <c r="D11" s="13"/>
      <c r="E11" s="13"/>
      <c r="F11" s="13"/>
      <c r="G11" s="13"/>
      <c r="H11" s="13"/>
      <c r="I11" s="13"/>
      <c r="J11" s="35"/>
      <c r="K11" s="35"/>
      <c r="L11" s="35"/>
      <c r="M11" s="12"/>
    </row>
    <row r="12" spans="2:14" ht="15.75">
      <c r="B12" s="29"/>
      <c r="C12" s="8" t="s">
        <v>25</v>
      </c>
      <c r="D12" s="1"/>
      <c r="E12" s="1"/>
      <c r="F12" s="4"/>
      <c r="G12" s="4"/>
      <c r="H12" s="4"/>
      <c r="I12" s="4"/>
      <c r="J12" s="35"/>
      <c r="K12" s="35"/>
      <c r="L12" s="35"/>
      <c r="M12" s="39"/>
    </row>
    <row r="13" spans="2:14" ht="15.75">
      <c r="B13" s="47">
        <v>1</v>
      </c>
      <c r="C13" s="48" t="s">
        <v>37</v>
      </c>
      <c r="D13" s="19" t="s">
        <v>8</v>
      </c>
      <c r="E13" s="19" t="s">
        <v>8</v>
      </c>
      <c r="F13" s="20">
        <v>1</v>
      </c>
      <c r="G13" s="20">
        <v>1</v>
      </c>
      <c r="H13" s="20">
        <v>1</v>
      </c>
      <c r="I13" s="20">
        <v>10000</v>
      </c>
      <c r="J13" s="46" t="s">
        <v>38</v>
      </c>
      <c r="K13" s="46"/>
      <c r="L13" s="46"/>
      <c r="M13" s="39"/>
    </row>
    <row r="14" spans="2:14" ht="15.75">
      <c r="B14" s="33">
        <v>1</v>
      </c>
      <c r="C14" s="18" t="s">
        <v>27</v>
      </c>
      <c r="D14" s="19" t="s">
        <v>8</v>
      </c>
      <c r="E14" s="19" t="s">
        <v>8</v>
      </c>
      <c r="F14" s="20">
        <v>1</v>
      </c>
      <c r="G14" s="20">
        <v>1</v>
      </c>
      <c r="H14" s="20">
        <v>1</v>
      </c>
      <c r="I14" s="20">
        <v>55000</v>
      </c>
      <c r="J14" s="36">
        <f>I14*H14*G14*F14</f>
        <v>55000</v>
      </c>
      <c r="K14" s="36">
        <v>45000</v>
      </c>
      <c r="L14" s="36" t="s">
        <v>45</v>
      </c>
      <c r="M14" s="40" t="s">
        <v>33</v>
      </c>
    </row>
    <row r="15" spans="2:14" ht="16.5" customHeight="1">
      <c r="B15" s="33">
        <v>2</v>
      </c>
      <c r="C15" s="18" t="s">
        <v>30</v>
      </c>
      <c r="D15" s="19" t="s">
        <v>8</v>
      </c>
      <c r="E15" s="19" t="s">
        <v>8</v>
      </c>
      <c r="F15" s="20">
        <v>1</v>
      </c>
      <c r="G15" s="20">
        <v>1</v>
      </c>
      <c r="H15" s="20">
        <v>1</v>
      </c>
      <c r="I15" s="20">
        <v>32000</v>
      </c>
      <c r="J15" s="36">
        <f>I15*H15*G15*F15</f>
        <v>32000</v>
      </c>
      <c r="K15" s="36">
        <v>30000</v>
      </c>
      <c r="L15" s="36" t="s">
        <v>46</v>
      </c>
      <c r="M15" s="40" t="s">
        <v>32</v>
      </c>
    </row>
    <row r="16" spans="2:14" ht="15.75">
      <c r="B16" s="33">
        <v>3</v>
      </c>
      <c r="C16" s="34" t="s">
        <v>34</v>
      </c>
      <c r="D16" s="19" t="s">
        <v>8</v>
      </c>
      <c r="E16" s="19" t="s">
        <v>8</v>
      </c>
      <c r="F16" s="20">
        <v>1</v>
      </c>
      <c r="G16" s="20">
        <v>1</v>
      </c>
      <c r="H16" s="20">
        <v>1</v>
      </c>
      <c r="I16" s="20">
        <v>27500</v>
      </c>
      <c r="J16" s="36">
        <f t="shared" ref="J16" si="0">I16*H16*G16*F16</f>
        <v>27500</v>
      </c>
      <c r="K16" s="36">
        <v>10000</v>
      </c>
      <c r="L16" s="36" t="s">
        <v>47</v>
      </c>
      <c r="M16" s="4" t="s">
        <v>35</v>
      </c>
      <c r="N16" s="38"/>
    </row>
    <row r="17" spans="1:13" ht="15.75">
      <c r="A17" s="6" t="s">
        <v>29</v>
      </c>
      <c r="B17" s="33">
        <v>5</v>
      </c>
      <c r="C17" s="18" t="s">
        <v>28</v>
      </c>
      <c r="D17" s="19" t="s">
        <v>8</v>
      </c>
      <c r="E17" s="19" t="s">
        <v>8</v>
      </c>
      <c r="F17" s="19">
        <v>1</v>
      </c>
      <c r="G17" s="19">
        <v>1</v>
      </c>
      <c r="H17" s="19">
        <v>1</v>
      </c>
      <c r="I17" s="20">
        <v>17000</v>
      </c>
      <c r="J17" s="36">
        <f t="shared" ref="J17:J19" si="1">I17*H17*G17*F17</f>
        <v>17000</v>
      </c>
      <c r="K17" s="36">
        <v>15000</v>
      </c>
      <c r="L17" s="36" t="s">
        <v>48</v>
      </c>
      <c r="M17" s="41" t="s">
        <v>31</v>
      </c>
    </row>
    <row r="18" spans="1:13" ht="15.75">
      <c r="B18" s="33">
        <v>6</v>
      </c>
      <c r="C18" s="50" t="s">
        <v>40</v>
      </c>
      <c r="D18" s="19" t="s">
        <v>8</v>
      </c>
      <c r="E18" s="19" t="s">
        <v>8</v>
      </c>
      <c r="F18" s="19">
        <v>1</v>
      </c>
      <c r="G18" s="19">
        <v>1</v>
      </c>
      <c r="H18" s="19">
        <v>1</v>
      </c>
      <c r="I18" s="20">
        <v>16000</v>
      </c>
      <c r="J18" s="36">
        <f t="shared" ref="J18" si="2">I18*H18*G18*F18</f>
        <v>16000</v>
      </c>
      <c r="K18" s="36">
        <v>12000</v>
      </c>
      <c r="L18" s="36" t="s">
        <v>49</v>
      </c>
      <c r="M18" s="41" t="s">
        <v>41</v>
      </c>
    </row>
    <row r="19" spans="1:13" ht="15.75">
      <c r="B19" s="33">
        <v>7</v>
      </c>
      <c r="C19" s="49" t="s">
        <v>39</v>
      </c>
      <c r="D19" s="19" t="s">
        <v>8</v>
      </c>
      <c r="E19" s="19" t="s">
        <v>8</v>
      </c>
      <c r="F19" s="20">
        <v>1</v>
      </c>
      <c r="G19" s="20">
        <v>1</v>
      </c>
      <c r="H19" s="20">
        <v>1</v>
      </c>
      <c r="I19" s="20">
        <v>14000</v>
      </c>
      <c r="J19" s="36">
        <f t="shared" si="1"/>
        <v>14000</v>
      </c>
      <c r="K19" s="36">
        <v>12000</v>
      </c>
      <c r="L19" s="36" t="s">
        <v>50</v>
      </c>
      <c r="M19" s="51" t="s">
        <v>42</v>
      </c>
    </row>
    <row r="20" spans="1:13" ht="15.75">
      <c r="B20" s="33">
        <v>8</v>
      </c>
      <c r="C20" s="43" t="s">
        <v>36</v>
      </c>
      <c r="D20" s="19" t="s">
        <v>8</v>
      </c>
      <c r="E20" s="19">
        <v>96</v>
      </c>
      <c r="F20" s="20">
        <v>1</v>
      </c>
      <c r="G20" s="20">
        <v>1</v>
      </c>
      <c r="H20" s="20">
        <v>1</v>
      </c>
      <c r="I20" s="20">
        <v>55</v>
      </c>
      <c r="J20" s="36"/>
      <c r="K20" s="45"/>
      <c r="L20" s="46" t="s">
        <v>51</v>
      </c>
      <c r="M20" s="42"/>
    </row>
    <row r="21" spans="1:13" ht="15.75">
      <c r="B21" s="29"/>
      <c r="C21" s="5"/>
      <c r="D21" s="1"/>
      <c r="E21" s="1"/>
      <c r="F21" s="1"/>
      <c r="G21" s="1"/>
      <c r="H21" s="4"/>
      <c r="I21" s="1"/>
      <c r="J21" s="37"/>
      <c r="K21" s="37"/>
      <c r="L21" s="37"/>
      <c r="M21" s="39"/>
    </row>
    <row r="22" spans="1:13" ht="18.75">
      <c r="B22" s="78" t="s">
        <v>9</v>
      </c>
      <c r="C22" s="79"/>
      <c r="D22" s="79"/>
      <c r="E22" s="79"/>
      <c r="F22" s="79"/>
      <c r="G22" s="79"/>
      <c r="H22" s="79"/>
      <c r="I22" s="80"/>
      <c r="J22" s="44">
        <f>SUM(J13:J20)</f>
        <v>161500</v>
      </c>
      <c r="K22" s="54">
        <f>SUM(K14:K21)</f>
        <v>124000</v>
      </c>
      <c r="L22" s="54"/>
      <c r="M22" s="30"/>
    </row>
    <row r="23" spans="1:13" ht="17.25" customHeight="1">
      <c r="B23" s="60" t="s">
        <v>19</v>
      </c>
      <c r="C23" s="61"/>
      <c r="D23" s="61"/>
      <c r="E23" s="61"/>
      <c r="F23" s="61"/>
      <c r="G23" s="61"/>
      <c r="H23" s="61"/>
      <c r="I23" s="61"/>
      <c r="J23" s="15">
        <f>10%*J22</f>
        <v>16150</v>
      </c>
      <c r="K23" s="56">
        <f>J24-K22</f>
        <v>53650</v>
      </c>
      <c r="L23" s="56"/>
      <c r="M23" s="28"/>
    </row>
    <row r="24" spans="1:13" ht="17.25" customHeight="1">
      <c r="B24" s="58" t="s">
        <v>9</v>
      </c>
      <c r="C24" s="59"/>
      <c r="D24" s="59"/>
      <c r="E24" s="59"/>
      <c r="F24" s="59"/>
      <c r="G24" s="59"/>
      <c r="H24" s="59"/>
      <c r="I24" s="59"/>
      <c r="J24" s="14">
        <f>J22+J23</f>
        <v>177650</v>
      </c>
      <c r="K24" s="55">
        <f>K23/J24*100</f>
        <v>30.1998311286237</v>
      </c>
      <c r="L24" s="55"/>
      <c r="M24" s="28"/>
    </row>
    <row r="25" spans="1:13" ht="17.25" customHeight="1">
      <c r="B25" s="60" t="s">
        <v>20</v>
      </c>
      <c r="C25" s="61"/>
      <c r="D25" s="61"/>
      <c r="E25" s="61"/>
      <c r="F25" s="61"/>
      <c r="G25" s="61"/>
      <c r="H25" s="61"/>
      <c r="I25" s="61"/>
      <c r="J25" s="16">
        <f>18%*J24</f>
        <v>31977</v>
      </c>
      <c r="K25" s="56"/>
      <c r="L25" s="56"/>
      <c r="M25" s="28"/>
    </row>
    <row r="26" spans="1:13" ht="17.25" customHeight="1" thickBot="1">
      <c r="B26" s="62" t="s">
        <v>21</v>
      </c>
      <c r="C26" s="63"/>
      <c r="D26" s="63"/>
      <c r="E26" s="63"/>
      <c r="F26" s="63"/>
      <c r="G26" s="63"/>
      <c r="H26" s="63"/>
      <c r="I26" s="63"/>
      <c r="J26" s="31">
        <f>J24+J25</f>
        <v>209627</v>
      </c>
      <c r="K26" s="57"/>
      <c r="L26" s="57"/>
      <c r="M26" s="32"/>
    </row>
  </sheetData>
  <mergeCells count="8">
    <mergeCell ref="B24:I24"/>
    <mergeCell ref="B25:I25"/>
    <mergeCell ref="B26:I26"/>
    <mergeCell ref="D2:M6"/>
    <mergeCell ref="B7:M7"/>
    <mergeCell ref="B10:M10"/>
    <mergeCell ref="B23:I23"/>
    <mergeCell ref="B22:I22"/>
  </mergeCells>
  <pageMargins left="0.7" right="0.7" top="0.75" bottom="0.75" header="0.3" footer="0.3"/>
  <pageSetup paperSize="9" orientation="portrait" horizontalDpi="4294967292" verticalDpi="4294967292"/>
  <ignoredErrors>
    <ignoredError sqref="J25" formula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ELEMENTS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2020-06-08T08:09:13Z</dcterms:modified>
</cp:coreProperties>
</file>