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preetichavan/Desktop/"/>
    </mc:Choice>
  </mc:AlternateContent>
  <bookViews>
    <workbookView xWindow="0" yWindow="460" windowWidth="28800" windowHeight="16140" tabRatio="500"/>
  </bookViews>
  <sheets>
    <sheet name="Sheet1"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75" i="1" l="1"/>
  <c r="C74" i="1"/>
  <c r="C57" i="1"/>
  <c r="C70" i="1"/>
  <c r="C33" i="1"/>
  <c r="C71" i="1"/>
  <c r="C21" i="1"/>
  <c r="C72" i="1"/>
  <c r="C73" i="1"/>
</calcChain>
</file>

<file path=xl/sharedStrings.xml><?xml version="1.0" encoding="utf-8"?>
<sst xmlns="http://schemas.openxmlformats.org/spreadsheetml/2006/main" count="161" uniqueCount="112">
  <si>
    <t>INR  1,45,00,000</t>
  </si>
  <si>
    <t>Breakup</t>
  </si>
  <si>
    <t>Preeti</t>
  </si>
  <si>
    <t>Melisa</t>
  </si>
  <si>
    <t>Preeti Chavan</t>
  </si>
  <si>
    <t>Melisa Ali</t>
  </si>
  <si>
    <t>Aishwarya  Malhotra</t>
  </si>
  <si>
    <t>INR  20,00,000</t>
  </si>
  <si>
    <t>INR  40,00,000</t>
  </si>
  <si>
    <t>INR  85,00,000</t>
  </si>
  <si>
    <t>Overall Team Target (TOH)</t>
  </si>
  <si>
    <t>Tata Sons</t>
  </si>
  <si>
    <t>IIFL Home Finance</t>
  </si>
  <si>
    <t>RKDF Group</t>
  </si>
  <si>
    <t xml:space="preserve">Company </t>
  </si>
  <si>
    <t>Dare2Compete</t>
  </si>
  <si>
    <t xml:space="preserve">IDFC </t>
  </si>
  <si>
    <t>Remarks</t>
  </si>
  <si>
    <t>Business Expectations from Existing Clients this year (Considering last years numbers &amp; also lost picthes)</t>
  </si>
  <si>
    <t>Value (TOH)</t>
  </si>
  <si>
    <t>Aishwarya</t>
  </si>
  <si>
    <t>Preeti + Melisa</t>
  </si>
  <si>
    <t>We had done approx 25 Lakhs TOH last year with loss of business to other agency being 3 Lakh (TOH) &amp; Loss due to cancellation of event was approx 3 Lakhs. There was an increase in Campaigns planned but due to COVID crisis they have already extended their Digital Integration hence not increasing numbers drastically. Only once business opens we can figure that out.</t>
  </si>
  <si>
    <t>Preeti + Aishwarya</t>
  </si>
  <si>
    <t xml:space="preserve">Tata Projects </t>
  </si>
  <si>
    <t>They have 2 big events yearly and have changed agencies most of the times,So Aishwarya is currently not sure of increase hence we are putting same number here. Will try our best to level up on them.</t>
  </si>
  <si>
    <t>Non Bid Small events that we do with independent teams without Central Events Teams intervention along with the dinner payouts. After the last event done, the partner relations team had  taken a lot of details from us for aligning us with respective partner to look at all thier yearly engagements from IPRU. This has a wide scope but not dependencies will be  considering how the markets function after COVID crisis.</t>
  </si>
  <si>
    <t xml:space="preserve">Since the season starts by August for TCCQ Corporate, I am hoping the COVID crisis impact will be vanished by then and wont affect this year like last that is on hold now.  </t>
  </si>
  <si>
    <t xml:space="preserve">Smollen </t>
  </si>
  <si>
    <t>Motwane Manufacturing Co. Pvt Ltd</t>
  </si>
  <si>
    <t>Emotix-MIKO</t>
  </si>
  <si>
    <t xml:space="preserve">Smile Train </t>
  </si>
  <si>
    <t xml:space="preserve">% Increase expected </t>
  </si>
  <si>
    <t>Same</t>
  </si>
  <si>
    <t>ICICI Prudential Life Insurance Company (Partner Relations/ Allaince Campaigns)</t>
  </si>
  <si>
    <t>Total</t>
  </si>
  <si>
    <t xml:space="preserve">Preeti </t>
  </si>
  <si>
    <t xml:space="preserve">Preeti  </t>
  </si>
  <si>
    <t>Last year we pitched for multiple events but lost them, Only made up for 8-10k toh. The company a lot of briefs hence we will try our best to get conversions this year</t>
  </si>
  <si>
    <t>Abbott India  &amp;  Abbott Healthcare Limited</t>
  </si>
  <si>
    <t xml:space="preserve">Glenmark Pharmacerticals </t>
  </si>
  <si>
    <t xml:space="preserve">R City Runwal </t>
  </si>
  <si>
    <t xml:space="preserve">Melisa </t>
  </si>
  <si>
    <t>Empanellment done, worked on multiple briefs last year. One event was confirmed with us for April however got cancelled for COVID.</t>
  </si>
  <si>
    <t xml:space="preserve">Atos Syntel </t>
  </si>
  <si>
    <t>Sure Prep</t>
  </si>
  <si>
    <t>Harmony Foundation - Mother Teresa Awards</t>
  </si>
  <si>
    <t>VIP / Maxwell Industries</t>
  </si>
  <si>
    <t>They don’t do much, so number cant be confirmed</t>
  </si>
  <si>
    <t xml:space="preserve">Tata Power </t>
  </si>
  <si>
    <t>Business Revival from Lost Clients in 2019-20</t>
  </si>
  <si>
    <t>L&amp;T Finance</t>
  </si>
  <si>
    <t>ACC Cement</t>
  </si>
  <si>
    <t>CIGNA TTK</t>
  </si>
  <si>
    <t>Empanellement done through Lafarge Holcim on their procurement portal.</t>
  </si>
  <si>
    <t>IDBI Federal Life Insurance</t>
  </si>
  <si>
    <t>Meeting done</t>
  </si>
  <si>
    <t>Meeting done, bids submitted but lost over cost, will work towards it strategically discussing with Sarab Sir.</t>
  </si>
  <si>
    <t>Dermatology &amp; Hepathic Care (Empanelled)</t>
  </si>
  <si>
    <t>Airtel Pune</t>
  </si>
  <si>
    <t>Kirlosker Engines</t>
  </si>
  <si>
    <t>Oncology  Division</t>
  </si>
  <si>
    <t>Go Niyo</t>
  </si>
  <si>
    <t>Aishwarya + Preeti</t>
  </si>
  <si>
    <t>Kirlosker Brothers</t>
  </si>
  <si>
    <t>Disney</t>
  </si>
  <si>
    <t>All their events generally happen after September hence there is scope.Also because our job was appreciated well last year opening up avenues for more important event briefs to us. We got about 20% of brief from total event bag of IIFL home finance West &amp; South of which we dint event get all so there is more scope and  will try best to outreach this year.</t>
  </si>
  <si>
    <t xml:space="preserve">Oldendorf </t>
  </si>
  <si>
    <t>ICIC Prudential Life Insurance Company &amp; ICICI Bank</t>
  </si>
  <si>
    <t xml:space="preserve">Meeting done </t>
  </si>
  <si>
    <t>Som Distillary</t>
  </si>
  <si>
    <t>One Plus</t>
  </si>
  <si>
    <t>Tata Sustainability</t>
  </si>
  <si>
    <t>Tata Teleservices/ Innovista (Pune)</t>
  </si>
  <si>
    <t>Preeti &amp; Sarab Sir</t>
  </si>
  <si>
    <t>Wings Anchor</t>
  </si>
  <si>
    <t>Great Place to Work</t>
  </si>
  <si>
    <t>Liberty Insurance</t>
  </si>
  <si>
    <t>Viacom</t>
  </si>
  <si>
    <t>Clinique</t>
  </si>
  <si>
    <t>Nykaa</t>
  </si>
  <si>
    <t>Worked on 3-4 briefs last year but no conversions</t>
  </si>
  <si>
    <t>Pitching from last 2 years for their yearly event. Will meet again and discuss way forward</t>
  </si>
  <si>
    <t>Titan</t>
  </si>
  <si>
    <t>Welspun</t>
  </si>
  <si>
    <t xml:space="preserve">BPCL </t>
  </si>
  <si>
    <t>Our empanellement was not accepted last year, will try again.</t>
  </si>
  <si>
    <t>MX Player</t>
  </si>
  <si>
    <t>TIMS</t>
  </si>
  <si>
    <t>Ultratech</t>
  </si>
  <si>
    <t>Alembic Pharma</t>
  </si>
  <si>
    <t>Polycab Wires</t>
  </si>
  <si>
    <t>Main bids that are lost, we can try best to revive that. Since we have done well in small events and pitches that I did this year and previous year we can try best to leverage and also briefs Bjorn Sir, Sarab sir &amp; Arun Sir had given were worked on. Hoping for a breakthrough in bidding events through our Leaders here while continuing servicing smaller fragments. Min number considered.</t>
  </si>
  <si>
    <t>New India Assurance</t>
  </si>
  <si>
    <t>Facebook</t>
  </si>
  <si>
    <t xml:space="preserve">Kotak Life Insurance </t>
  </si>
  <si>
    <t>Wan Hei Lines</t>
  </si>
  <si>
    <t>Event was confirmed but got cancelled due to COVID</t>
  </si>
  <si>
    <t xml:space="preserve">We had last worked with them in 2017-18, dint get through for 2018-19 however in 2019-20 we got brief and almost confirmed the event but got cancelled due to COVID. </t>
  </si>
  <si>
    <t>Pfizer</t>
  </si>
  <si>
    <t>New Clients Wishlist  - Met already, need to retap</t>
  </si>
  <si>
    <t xml:space="preserve">KKR </t>
  </si>
  <si>
    <t>Eureka Forbes</t>
  </si>
  <si>
    <t>New Clients Wishlist - To Meet with and get a breakthrough</t>
  </si>
  <si>
    <t>New Clients (Already Met)</t>
  </si>
  <si>
    <t>Business Revival from Lost Clients</t>
  </si>
  <si>
    <t xml:space="preserve">Existing Client </t>
  </si>
  <si>
    <t>Target Given</t>
  </si>
  <si>
    <t>*Shortfall to be gained/ outnumbered with best efforts from new as well as existing clients</t>
  </si>
  <si>
    <t xml:space="preserve">Numbers to be planned for </t>
  </si>
  <si>
    <t>Target VS Achievement planned (+/-)</t>
  </si>
  <si>
    <t xml:space="preserve">*All numbers are indicative and approx values keeping in mind previous experiences. </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</si>
</sst>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sz val="12"/>
      <color theme="1"/>
      <name val="Arial"/>
    </font>
    <font>
      <sz val="14"/>
      <color theme="1"/>
      <name val="Arial"/>
    </font>
    <font>
      <b/>
      <sz val="16"/>
      <color rgb="FFFF0000"/>
      <name val="Arial"/>
    </font>
    <font>
      <b/>
      <sz val="14"/>
      <color rgb="FFFF0000"/>
      <name val="Arial"/>
    </font>
    <font>
      <sz val="8"/>
      <name val="Calibri"/>
      <family val="2"/>
      <scheme val="minor"/>
    </font>
    <font>
      <b/>
      <sz val="12"/>
      <color rgb="FFFF0000"/>
      <name val="Arial"/>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37">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thin">
        <color auto="1"/>
      </bottom>
      <diagonal/>
    </border>
    <border>
      <left/>
      <right/>
      <top style="medium">
        <color auto="1"/>
      </top>
      <bottom/>
      <diagonal/>
    </border>
    <border>
      <left style="thin">
        <color auto="1"/>
      </left>
      <right style="thin">
        <color auto="1"/>
      </right>
      <top style="thin">
        <color auto="1"/>
      </top>
      <bottom style="medium">
        <color auto="1"/>
      </bottom>
      <diagonal/>
    </border>
    <border>
      <left style="thin">
        <color auto="1"/>
      </left>
      <right/>
      <top style="medium">
        <color auto="1"/>
      </top>
      <bottom style="thin">
        <color auto="1"/>
      </bottom>
      <diagonal/>
    </border>
  </borders>
  <cellStyleXfs count="29">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81">
    <xf numFmtId="0" fontId="0" fillId="0" borderId="0" xfId="0"/>
    <xf numFmtId="0" fontId="2" fillId="0" borderId="0" xfId="0" applyFont="1" applyAlignment="1">
      <alignment wrapText="1"/>
    </xf>
    <xf numFmtId="0" fontId="2" fillId="0" borderId="0" xfId="0" applyFont="1" applyAlignment="1">
      <alignment horizontal="center" wrapText="1"/>
    </xf>
    <xf numFmtId="3" fontId="2" fillId="0" borderId="0" xfId="0" applyNumberFormat="1" applyFont="1" applyAlignment="1">
      <alignment wrapText="1"/>
    </xf>
    <xf numFmtId="0" fontId="2" fillId="0" borderId="15" xfId="0" applyFont="1" applyBorder="1" applyAlignment="1">
      <alignment horizontal="center" wrapText="1"/>
    </xf>
    <xf numFmtId="0" fontId="2" fillId="0" borderId="0" xfId="0" applyFont="1" applyAlignment="1">
      <alignment horizontal="left" wrapText="1"/>
    </xf>
    <xf numFmtId="0" fontId="2" fillId="0" borderId="15" xfId="0" applyFont="1" applyBorder="1" applyAlignment="1">
      <alignment horizontal="left" wrapText="1"/>
    </xf>
    <xf numFmtId="0" fontId="2" fillId="0" borderId="18" xfId="0" applyFont="1" applyBorder="1" applyAlignment="1">
      <alignment horizontal="center" wrapText="1"/>
    </xf>
    <xf numFmtId="0" fontId="2" fillId="0" borderId="17" xfId="0" applyFont="1" applyBorder="1" applyAlignment="1">
      <alignment horizontal="left" wrapText="1"/>
    </xf>
    <xf numFmtId="0" fontId="2" fillId="0" borderId="18" xfId="0" applyFont="1" applyBorder="1" applyAlignment="1">
      <alignment horizontal="left" wrapText="1"/>
    </xf>
    <xf numFmtId="2" fontId="4" fillId="0" borderId="1" xfId="0" applyNumberFormat="1" applyFont="1" applyBorder="1" applyAlignment="1">
      <alignment horizontal="center" wrapText="1"/>
    </xf>
    <xf numFmtId="2" fontId="2" fillId="0" borderId="8" xfId="0" applyNumberFormat="1" applyFont="1" applyBorder="1" applyAlignment="1">
      <alignment horizontal="center" wrapText="1"/>
    </xf>
    <xf numFmtId="2" fontId="2" fillId="0" borderId="10" xfId="0" applyNumberFormat="1" applyFont="1" applyBorder="1" applyAlignment="1">
      <alignment horizontal="center" wrapText="1"/>
    </xf>
    <xf numFmtId="2" fontId="2" fillId="0" borderId="12" xfId="0" applyNumberFormat="1" applyFont="1" applyBorder="1" applyAlignment="1">
      <alignment horizontal="center" wrapText="1"/>
    </xf>
    <xf numFmtId="3" fontId="2" fillId="0" borderId="20" xfId="0" applyNumberFormat="1" applyFont="1" applyBorder="1" applyAlignment="1">
      <alignment horizontal="center" wrapText="1"/>
    </xf>
    <xf numFmtId="3" fontId="2" fillId="0" borderId="4" xfId="0" applyNumberFormat="1" applyFont="1" applyBorder="1" applyAlignment="1">
      <alignment horizontal="center" wrapText="1"/>
    </xf>
    <xf numFmtId="0" fontId="2" fillId="0" borderId="20" xfId="0" applyFont="1" applyBorder="1" applyAlignment="1">
      <alignment horizontal="left" wrapText="1"/>
    </xf>
    <xf numFmtId="0" fontId="2" fillId="0" borderId="4" xfId="0" applyFont="1" applyBorder="1" applyAlignment="1">
      <alignment horizontal="left" wrapText="1"/>
    </xf>
    <xf numFmtId="0" fontId="4" fillId="0" borderId="2" xfId="0" applyFont="1" applyBorder="1" applyAlignment="1">
      <alignment horizontal="left" wrapText="1"/>
    </xf>
    <xf numFmtId="0" fontId="2" fillId="0" borderId="7" xfId="0" applyFont="1" applyBorder="1" applyAlignment="1">
      <alignment horizontal="left" wrapText="1"/>
    </xf>
    <xf numFmtId="0" fontId="2" fillId="0" borderId="9" xfId="0" applyFont="1" applyBorder="1" applyAlignment="1">
      <alignment horizontal="left" wrapText="1"/>
    </xf>
    <xf numFmtId="0" fontId="2" fillId="0" borderId="11" xfId="0" applyFont="1" applyBorder="1" applyAlignment="1">
      <alignment horizontal="left" wrapText="1"/>
    </xf>
    <xf numFmtId="0" fontId="2" fillId="0" borderId="21" xfId="0" applyFont="1" applyBorder="1" applyAlignment="1">
      <alignment horizontal="left" wrapText="1"/>
    </xf>
    <xf numFmtId="3" fontId="2" fillId="0" borderId="22" xfId="0" applyNumberFormat="1" applyFont="1" applyBorder="1" applyAlignment="1">
      <alignment horizontal="center" wrapText="1"/>
    </xf>
    <xf numFmtId="0" fontId="2" fillId="0" borderId="22" xfId="0" applyFont="1" applyBorder="1" applyAlignment="1">
      <alignment horizontal="left" wrapText="1"/>
    </xf>
    <xf numFmtId="0" fontId="2" fillId="0" borderId="14" xfId="0" applyFont="1" applyBorder="1" applyAlignment="1">
      <alignment horizontal="left" wrapText="1"/>
    </xf>
    <xf numFmtId="0" fontId="4" fillId="0" borderId="14" xfId="0" applyFont="1" applyBorder="1" applyAlignment="1">
      <alignment horizontal="left" wrapText="1"/>
    </xf>
    <xf numFmtId="3" fontId="4" fillId="0" borderId="15" xfId="0" applyNumberFormat="1" applyFont="1" applyBorder="1" applyAlignment="1">
      <alignment horizontal="center" wrapText="1"/>
    </xf>
    <xf numFmtId="0" fontId="4" fillId="0" borderId="15" xfId="0" applyFont="1" applyBorder="1" applyAlignment="1">
      <alignment horizontal="left" wrapText="1"/>
    </xf>
    <xf numFmtId="0" fontId="4" fillId="0" borderId="16" xfId="0" applyFont="1" applyBorder="1" applyAlignment="1">
      <alignment horizontal="left" wrapText="1"/>
    </xf>
    <xf numFmtId="0" fontId="2" fillId="0" borderId="24" xfId="0" applyFont="1" applyBorder="1" applyAlignment="1">
      <alignment horizontal="left" wrapText="1"/>
    </xf>
    <xf numFmtId="3" fontId="2" fillId="0" borderId="25" xfId="0" applyNumberFormat="1" applyFont="1" applyBorder="1" applyAlignment="1">
      <alignment horizontal="center" wrapText="1"/>
    </xf>
    <xf numFmtId="0" fontId="2" fillId="0" borderId="25" xfId="0" applyFont="1" applyBorder="1" applyAlignment="1">
      <alignment horizontal="left" wrapText="1"/>
    </xf>
    <xf numFmtId="0" fontId="1" fillId="0" borderId="10" xfId="0" applyFont="1" applyBorder="1" applyAlignment="1">
      <alignment horizontal="left" wrapText="1"/>
    </xf>
    <xf numFmtId="0" fontId="1" fillId="0" borderId="23" xfId="0" applyFont="1" applyBorder="1" applyAlignment="1">
      <alignment horizontal="left" wrapText="1"/>
    </xf>
    <xf numFmtId="0" fontId="6" fillId="0" borderId="15" xfId="0" applyFont="1" applyBorder="1" applyAlignment="1">
      <alignment horizontal="center" wrapText="1"/>
    </xf>
    <xf numFmtId="0" fontId="1" fillId="0" borderId="0" xfId="0" applyFont="1" applyAlignment="1">
      <alignment horizontal="center" wrapText="1"/>
    </xf>
    <xf numFmtId="0" fontId="1" fillId="0" borderId="16" xfId="0" applyFont="1" applyBorder="1" applyAlignment="1">
      <alignment horizontal="left" wrapText="1"/>
    </xf>
    <xf numFmtId="0" fontId="1" fillId="0" borderId="26" xfId="0" applyFont="1" applyBorder="1" applyAlignment="1">
      <alignment horizontal="left" wrapText="1"/>
    </xf>
    <xf numFmtId="0" fontId="6" fillId="0" borderId="16" xfId="0" applyFont="1" applyBorder="1" applyAlignment="1">
      <alignment horizontal="left" wrapText="1"/>
    </xf>
    <xf numFmtId="0" fontId="2" fillId="0" borderId="19" xfId="0" applyFont="1" applyBorder="1" applyAlignment="1">
      <alignment horizontal="center"/>
    </xf>
    <xf numFmtId="0" fontId="2" fillId="0" borderId="16" xfId="0" applyFont="1" applyBorder="1" applyAlignment="1">
      <alignment horizontal="left" wrapText="1"/>
    </xf>
    <xf numFmtId="0" fontId="2" fillId="0" borderId="26" xfId="0" applyFont="1" applyBorder="1" applyAlignment="1">
      <alignment horizontal="left" wrapText="1"/>
    </xf>
    <xf numFmtId="0" fontId="2" fillId="0" borderId="10" xfId="0" applyFont="1" applyBorder="1" applyAlignment="1">
      <alignment horizontal="left" wrapText="1"/>
    </xf>
    <xf numFmtId="0" fontId="2" fillId="0" borderId="27" xfId="0" applyFont="1" applyBorder="1" applyAlignment="1">
      <alignment horizontal="left" wrapText="1"/>
    </xf>
    <xf numFmtId="0" fontId="2" fillId="0" borderId="28" xfId="0" applyFont="1" applyBorder="1" applyAlignment="1">
      <alignment horizontal="left" wrapText="1"/>
    </xf>
    <xf numFmtId="0" fontId="2" fillId="0" borderId="29" xfId="0" applyFont="1" applyBorder="1" applyAlignment="1">
      <alignment horizontal="left" wrapText="1"/>
    </xf>
    <xf numFmtId="0" fontId="1" fillId="0" borderId="30" xfId="0" applyFont="1" applyBorder="1" applyAlignment="1">
      <alignment horizontal="left" wrapText="1"/>
    </xf>
    <xf numFmtId="0" fontId="1" fillId="0" borderId="31" xfId="0" applyFont="1" applyBorder="1" applyAlignment="1">
      <alignment horizontal="left" wrapText="1"/>
    </xf>
    <xf numFmtId="0" fontId="1" fillId="0" borderId="31" xfId="0" applyFont="1" applyBorder="1" applyAlignment="1">
      <alignment vertical="center" wrapText="1"/>
    </xf>
    <xf numFmtId="0" fontId="2" fillId="0" borderId="35" xfId="0" applyFont="1" applyBorder="1" applyAlignment="1">
      <alignment horizontal="left" wrapText="1"/>
    </xf>
    <xf numFmtId="3" fontId="2" fillId="0" borderId="35" xfId="0" applyNumberFormat="1" applyFont="1" applyBorder="1" applyAlignment="1">
      <alignment horizontal="center" wrapText="1"/>
    </xf>
    <xf numFmtId="0" fontId="1" fillId="0" borderId="36" xfId="0" applyFont="1" applyBorder="1" applyAlignment="1">
      <alignment horizontal="left" wrapText="1"/>
    </xf>
    <xf numFmtId="0" fontId="1" fillId="0" borderId="28" xfId="0" applyFont="1" applyBorder="1" applyAlignment="1">
      <alignment horizontal="left" wrapText="1"/>
    </xf>
    <xf numFmtId="0" fontId="2" fillId="0" borderId="30" xfId="0" applyFont="1" applyBorder="1" applyAlignment="1">
      <alignment horizontal="center"/>
    </xf>
    <xf numFmtId="9" fontId="2" fillId="0" borderId="31" xfId="0" applyNumberFormat="1" applyFont="1" applyBorder="1" applyAlignment="1">
      <alignment horizontal="center"/>
    </xf>
    <xf numFmtId="0" fontId="2" fillId="0" borderId="31" xfId="0" applyFont="1" applyBorder="1" applyAlignment="1">
      <alignment horizontal="center"/>
    </xf>
    <xf numFmtId="0" fontId="2" fillId="0" borderId="0" xfId="0" applyFont="1" applyBorder="1" applyAlignment="1">
      <alignment horizontal="left" wrapText="1"/>
    </xf>
    <xf numFmtId="0" fontId="2" fillId="0" borderId="0" xfId="0" applyFont="1" applyBorder="1" applyAlignment="1">
      <alignment horizontal="center"/>
    </xf>
    <xf numFmtId="0" fontId="1" fillId="0" borderId="12" xfId="0" applyFont="1" applyBorder="1" applyAlignment="1">
      <alignment horizontal="left" wrapText="1"/>
    </xf>
    <xf numFmtId="0" fontId="2" fillId="0" borderId="9" xfId="0" applyFont="1" applyBorder="1" applyAlignment="1">
      <alignment wrapText="1"/>
    </xf>
    <xf numFmtId="0" fontId="2" fillId="0" borderId="12" xfId="0" applyFont="1" applyBorder="1" applyAlignment="1">
      <alignment wrapText="1"/>
    </xf>
    <xf numFmtId="3" fontId="2" fillId="0" borderId="8" xfId="0" applyNumberFormat="1" applyFont="1" applyBorder="1" applyAlignment="1">
      <alignment horizontal="center" wrapText="1"/>
    </xf>
    <xf numFmtId="3" fontId="2" fillId="0" borderId="10" xfId="0" applyNumberFormat="1" applyFont="1" applyBorder="1" applyAlignment="1">
      <alignment horizontal="center" wrapText="1"/>
    </xf>
    <xf numFmtId="3" fontId="2" fillId="0" borderId="12" xfId="0" applyNumberFormat="1" applyFont="1" applyBorder="1" applyAlignment="1">
      <alignment horizontal="center" wrapText="1"/>
    </xf>
    <xf numFmtId="0" fontId="4" fillId="0" borderId="2" xfId="0" applyFont="1" applyBorder="1" applyAlignment="1">
      <alignment horizontal="center" wrapText="1"/>
    </xf>
    <xf numFmtId="0" fontId="4" fillId="0" borderId="3" xfId="0" applyFont="1" applyBorder="1" applyAlignment="1">
      <alignment horizontal="center" wrapText="1"/>
    </xf>
    <xf numFmtId="0" fontId="2" fillId="0" borderId="0" xfId="0" applyFont="1" applyAlignment="1">
      <alignment horizontal="left" wrapText="1"/>
    </xf>
    <xf numFmtId="0" fontId="2" fillId="0" borderId="0" xfId="0" applyFont="1" applyAlignment="1">
      <alignment horizontal="center" wrapText="1"/>
    </xf>
    <xf numFmtId="0" fontId="2" fillId="0" borderId="2" xfId="0" applyFont="1" applyBorder="1" applyAlignment="1">
      <alignment horizontal="left" wrapText="1"/>
    </xf>
    <xf numFmtId="0" fontId="2" fillId="0" borderId="3" xfId="0" applyFont="1" applyBorder="1" applyAlignment="1">
      <alignment horizontal="left" wrapText="1"/>
    </xf>
    <xf numFmtId="0" fontId="1" fillId="0" borderId="32" xfId="0" applyFont="1" applyBorder="1" applyAlignment="1">
      <alignment horizontal="left" vertical="center" wrapText="1"/>
    </xf>
    <xf numFmtId="0" fontId="1" fillId="0" borderId="33" xfId="0" applyFont="1" applyBorder="1" applyAlignment="1">
      <alignment horizontal="left" vertical="center" wrapText="1"/>
    </xf>
    <xf numFmtId="0" fontId="3" fillId="0" borderId="5" xfId="0" applyFont="1" applyBorder="1" applyAlignment="1">
      <alignment horizontal="center" wrapText="1"/>
    </xf>
    <xf numFmtId="0" fontId="3" fillId="0" borderId="34" xfId="0" applyFont="1" applyBorder="1" applyAlignment="1">
      <alignment horizontal="center" wrapText="1"/>
    </xf>
    <xf numFmtId="0" fontId="3" fillId="0" borderId="6" xfId="0" applyFont="1" applyBorder="1" applyAlignment="1">
      <alignment horizontal="center" wrapText="1"/>
    </xf>
    <xf numFmtId="0" fontId="3" fillId="0" borderId="2" xfId="0" applyFont="1" applyBorder="1" applyAlignment="1">
      <alignment horizontal="center" wrapText="1"/>
    </xf>
    <xf numFmtId="0" fontId="3" fillId="0" borderId="13" xfId="0" applyFont="1" applyBorder="1" applyAlignment="1">
      <alignment horizontal="center" wrapText="1"/>
    </xf>
    <xf numFmtId="0" fontId="3" fillId="0" borderId="3" xfId="0" applyFont="1" applyBorder="1" applyAlignment="1">
      <alignment horizontal="center" wrapText="1"/>
    </xf>
    <xf numFmtId="0" fontId="2" fillId="0" borderId="5" xfId="0" applyFont="1" applyBorder="1" applyAlignment="1">
      <alignment horizontal="center" wrapText="1"/>
    </xf>
    <xf numFmtId="0" fontId="2" fillId="0" borderId="6" xfId="0" applyFont="1" applyBorder="1" applyAlignment="1">
      <alignment horizontal="center" wrapText="1"/>
    </xf>
  </cellXfs>
  <cellStyles count="2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79"/>
  <sheetViews>
    <sheetView tabSelected="1" topLeftCell="A36" zoomScale="93" workbookViewId="0">
      <selection activeCell="G59" sqref="G59"/>
    </sheetView>
  </sheetViews>
  <sheetFormatPr baseColWidth="10" defaultColWidth="32.33203125" defaultRowHeight="18" x14ac:dyDescent="0.2"/>
  <cols>
    <col min="1" max="1" width="2" style="1" customWidth="1"/>
    <col min="2" max="2" width="39" style="5" customWidth="1"/>
    <col min="3" max="3" width="23.5" style="2" customWidth="1"/>
    <col min="4" max="4" width="26" style="5" customWidth="1"/>
    <col min="5" max="5" width="79.33203125" style="36" customWidth="1"/>
    <col min="6" max="6" width="26.5" style="5" customWidth="1"/>
    <col min="7" max="16384" width="32.33203125" style="1"/>
  </cols>
  <sheetData>
    <row r="1" spans="2:6" ht="19" thickBot="1" x14ac:dyDescent="0.25">
      <c r="B1" s="68"/>
      <c r="C1" s="68"/>
    </row>
    <row r="2" spans="2:6" ht="19" thickBot="1" x14ac:dyDescent="0.25">
      <c r="B2" s="18" t="s">
        <v>10</v>
      </c>
      <c r="C2" s="10" t="s">
        <v>0</v>
      </c>
    </row>
    <row r="3" spans="2:6" ht="19" thickBot="1" x14ac:dyDescent="0.25">
      <c r="B3" s="79" t="s">
        <v>1</v>
      </c>
      <c r="C3" s="80"/>
    </row>
    <row r="4" spans="2:6" x14ac:dyDescent="0.2">
      <c r="B4" s="19" t="s">
        <v>4</v>
      </c>
      <c r="C4" s="11" t="s">
        <v>9</v>
      </c>
    </row>
    <row r="5" spans="2:6" x14ac:dyDescent="0.2">
      <c r="B5" s="20" t="s">
        <v>5</v>
      </c>
      <c r="C5" s="12" t="s">
        <v>8</v>
      </c>
    </row>
    <row r="6" spans="2:6" ht="19" thickBot="1" x14ac:dyDescent="0.25">
      <c r="B6" s="21" t="s">
        <v>6</v>
      </c>
      <c r="C6" s="13" t="s">
        <v>7</v>
      </c>
    </row>
    <row r="7" spans="2:6" ht="19" thickBot="1" x14ac:dyDescent="0.25"/>
    <row r="8" spans="2:6" ht="21" customHeight="1" thickBot="1" x14ac:dyDescent="0.25">
      <c r="B8" s="76" t="s">
        <v>18</v>
      </c>
      <c r="C8" s="77"/>
      <c r="D8" s="77"/>
      <c r="E8" s="77"/>
      <c r="F8" s="78"/>
    </row>
    <row r="9" spans="2:6" s="2" customFormat="1" ht="19" thickBot="1" x14ac:dyDescent="0.25">
      <c r="B9" s="8" t="s">
        <v>14</v>
      </c>
      <c r="C9" s="7" t="s">
        <v>19</v>
      </c>
      <c r="D9" s="9" t="s">
        <v>75</v>
      </c>
      <c r="E9" s="9" t="s">
        <v>17</v>
      </c>
      <c r="F9" s="40" t="s">
        <v>32</v>
      </c>
    </row>
    <row r="10" spans="2:6" ht="32" x14ac:dyDescent="0.2">
      <c r="B10" s="19" t="s">
        <v>11</v>
      </c>
      <c r="C10" s="14">
        <v>2000000</v>
      </c>
      <c r="D10" s="16" t="s">
        <v>23</v>
      </c>
      <c r="E10" s="52" t="s">
        <v>27</v>
      </c>
      <c r="F10" s="54" t="s">
        <v>33</v>
      </c>
    </row>
    <row r="11" spans="2:6" ht="80" x14ac:dyDescent="0.2">
      <c r="B11" s="20" t="s">
        <v>34</v>
      </c>
      <c r="C11" s="15">
        <v>700000</v>
      </c>
      <c r="D11" s="17" t="s">
        <v>2</v>
      </c>
      <c r="E11" s="53" t="s">
        <v>26</v>
      </c>
      <c r="F11" s="55">
        <v>0.2</v>
      </c>
    </row>
    <row r="12" spans="2:6" ht="80" x14ac:dyDescent="0.2">
      <c r="B12" s="20" t="s">
        <v>12</v>
      </c>
      <c r="C12" s="15">
        <v>750000</v>
      </c>
      <c r="D12" s="17" t="s">
        <v>37</v>
      </c>
      <c r="E12" s="53" t="s">
        <v>66</v>
      </c>
      <c r="F12" s="55">
        <v>0.25</v>
      </c>
    </row>
    <row r="13" spans="2:6" x14ac:dyDescent="0.2">
      <c r="B13" s="20" t="s">
        <v>16</v>
      </c>
      <c r="C13" s="15">
        <v>250000</v>
      </c>
      <c r="D13" s="17" t="s">
        <v>2</v>
      </c>
      <c r="E13" s="53"/>
      <c r="F13" s="55">
        <v>0.2</v>
      </c>
    </row>
    <row r="14" spans="2:6" ht="48" x14ac:dyDescent="0.2">
      <c r="B14" s="20" t="s">
        <v>13</v>
      </c>
      <c r="C14" s="15">
        <v>500000</v>
      </c>
      <c r="D14" s="17" t="s">
        <v>20</v>
      </c>
      <c r="E14" s="53" t="s">
        <v>25</v>
      </c>
      <c r="F14" s="56" t="s">
        <v>33</v>
      </c>
    </row>
    <row r="15" spans="2:6" x14ac:dyDescent="0.2">
      <c r="B15" s="20" t="s">
        <v>24</v>
      </c>
      <c r="C15" s="15">
        <v>250000</v>
      </c>
      <c r="D15" s="17" t="s">
        <v>20</v>
      </c>
      <c r="E15" s="53"/>
      <c r="F15" s="55">
        <v>0.2</v>
      </c>
    </row>
    <row r="16" spans="2:6" ht="80" x14ac:dyDescent="0.2">
      <c r="B16" s="20" t="s">
        <v>15</v>
      </c>
      <c r="C16" s="15">
        <v>3125000</v>
      </c>
      <c r="D16" s="17" t="s">
        <v>21</v>
      </c>
      <c r="E16" s="53" t="s">
        <v>22</v>
      </c>
      <c r="F16" s="55">
        <v>0.25</v>
      </c>
    </row>
    <row r="17" spans="2:6" x14ac:dyDescent="0.2">
      <c r="B17" s="20" t="s">
        <v>28</v>
      </c>
      <c r="C17" s="15">
        <v>750000</v>
      </c>
      <c r="D17" s="17" t="s">
        <v>3</v>
      </c>
      <c r="E17" s="53"/>
      <c r="F17" s="55">
        <v>0.5</v>
      </c>
    </row>
    <row r="18" spans="2:6" ht="32" x14ac:dyDescent="0.2">
      <c r="B18" s="20" t="s">
        <v>29</v>
      </c>
      <c r="C18" s="15">
        <v>250000</v>
      </c>
      <c r="D18" s="17" t="s">
        <v>3</v>
      </c>
      <c r="E18" s="53" t="s">
        <v>38</v>
      </c>
      <c r="F18" s="55">
        <v>0.95</v>
      </c>
    </row>
    <row r="19" spans="2:6" x14ac:dyDescent="0.2">
      <c r="B19" s="20" t="s">
        <v>30</v>
      </c>
      <c r="C19" s="15">
        <v>150000</v>
      </c>
      <c r="D19" s="17" t="s">
        <v>3</v>
      </c>
      <c r="E19" s="53"/>
      <c r="F19" s="55">
        <v>0.5</v>
      </c>
    </row>
    <row r="20" spans="2:6" ht="19" thickBot="1" x14ac:dyDescent="0.25">
      <c r="B20" s="20" t="s">
        <v>31</v>
      </c>
      <c r="C20" s="15">
        <v>80000</v>
      </c>
      <c r="D20" s="17" t="s">
        <v>3</v>
      </c>
      <c r="E20" s="53"/>
      <c r="F20" s="56" t="s">
        <v>33</v>
      </c>
    </row>
    <row r="21" spans="2:6" ht="19" thickBot="1" x14ac:dyDescent="0.25">
      <c r="B21" s="26" t="s">
        <v>35</v>
      </c>
      <c r="C21" s="27">
        <f>SUM(C10:C20)</f>
        <v>8805000</v>
      </c>
      <c r="D21" s="28"/>
      <c r="E21" s="35"/>
      <c r="F21" s="29"/>
    </row>
    <row r="22" spans="2:6" ht="19" thickBot="1" x14ac:dyDescent="0.25"/>
    <row r="23" spans="2:6" ht="21" customHeight="1" thickBot="1" x14ac:dyDescent="0.25">
      <c r="B23" s="76" t="s">
        <v>50</v>
      </c>
      <c r="C23" s="77"/>
      <c r="D23" s="77"/>
      <c r="E23" s="78"/>
    </row>
    <row r="24" spans="2:6" ht="19" thickBot="1" x14ac:dyDescent="0.25">
      <c r="B24" s="25" t="s">
        <v>14</v>
      </c>
      <c r="C24" s="4" t="s">
        <v>19</v>
      </c>
      <c r="D24" s="6" t="s">
        <v>75</v>
      </c>
      <c r="E24" s="37" t="s">
        <v>17</v>
      </c>
      <c r="F24" s="57"/>
    </row>
    <row r="25" spans="2:6" ht="36" x14ac:dyDescent="0.2">
      <c r="B25" s="30" t="s">
        <v>39</v>
      </c>
      <c r="C25" s="31">
        <v>300000</v>
      </c>
      <c r="D25" s="32" t="s">
        <v>36</v>
      </c>
      <c r="E25" s="38" t="s">
        <v>58</v>
      </c>
      <c r="F25" s="57"/>
    </row>
    <row r="26" spans="2:6" x14ac:dyDescent="0.2">
      <c r="B26" s="20" t="s">
        <v>40</v>
      </c>
      <c r="C26" s="15">
        <v>250000</v>
      </c>
      <c r="D26" s="17" t="s">
        <v>36</v>
      </c>
      <c r="E26" s="33" t="s">
        <v>61</v>
      </c>
      <c r="F26" s="57"/>
    </row>
    <row r="27" spans="2:6" ht="36" x14ac:dyDescent="0.2">
      <c r="B27" s="20" t="s">
        <v>46</v>
      </c>
      <c r="C27" s="15">
        <v>250000</v>
      </c>
      <c r="D27" s="17" t="s">
        <v>36</v>
      </c>
      <c r="E27" s="33"/>
      <c r="F27" s="57"/>
    </row>
    <row r="28" spans="2:6" x14ac:dyDescent="0.2">
      <c r="B28" s="20" t="s">
        <v>47</v>
      </c>
      <c r="C28" s="15">
        <v>100000</v>
      </c>
      <c r="D28" s="17" t="s">
        <v>36</v>
      </c>
      <c r="E28" s="33" t="s">
        <v>48</v>
      </c>
      <c r="F28" s="57"/>
    </row>
    <row r="29" spans="2:6" x14ac:dyDescent="0.2">
      <c r="B29" s="20" t="s">
        <v>49</v>
      </c>
      <c r="C29" s="15">
        <v>200000</v>
      </c>
      <c r="D29" s="17" t="s">
        <v>36</v>
      </c>
      <c r="E29" s="33"/>
      <c r="F29" s="57"/>
    </row>
    <row r="30" spans="2:6" ht="80" x14ac:dyDescent="0.2">
      <c r="B30" s="22" t="s">
        <v>68</v>
      </c>
      <c r="C30" s="23">
        <v>700000</v>
      </c>
      <c r="D30" s="24"/>
      <c r="E30" s="34" t="s">
        <v>92</v>
      </c>
      <c r="F30" s="57"/>
    </row>
    <row r="31" spans="2:6" x14ac:dyDescent="0.2">
      <c r="B31" s="22" t="s">
        <v>85</v>
      </c>
      <c r="C31" s="23"/>
      <c r="D31" s="24"/>
      <c r="E31" s="34" t="s">
        <v>86</v>
      </c>
      <c r="F31" s="57"/>
    </row>
    <row r="32" spans="2:6" ht="33" thickBot="1" x14ac:dyDescent="0.25">
      <c r="B32" s="21" t="s">
        <v>67</v>
      </c>
      <c r="C32" s="51">
        <v>300000</v>
      </c>
      <c r="D32" s="50" t="s">
        <v>63</v>
      </c>
      <c r="E32" s="59" t="s">
        <v>98</v>
      </c>
      <c r="F32" s="58"/>
    </row>
    <row r="33" spans="2:7" ht="19" thickBot="1" x14ac:dyDescent="0.25">
      <c r="B33" s="26" t="s">
        <v>35</v>
      </c>
      <c r="C33" s="27">
        <f>SUM(C25:C32)</f>
        <v>2100000</v>
      </c>
      <c r="D33" s="28"/>
      <c r="E33" s="39"/>
      <c r="F33" s="57"/>
    </row>
    <row r="34" spans="2:7" x14ac:dyDescent="0.2">
      <c r="F34" s="57"/>
    </row>
    <row r="35" spans="2:7" ht="19" thickBot="1" x14ac:dyDescent="0.25">
      <c r="F35" s="57"/>
    </row>
    <row r="36" spans="2:7" ht="21" customHeight="1" thickBot="1" x14ac:dyDescent="0.25">
      <c r="B36" s="76" t="s">
        <v>100</v>
      </c>
      <c r="C36" s="77"/>
      <c r="D36" s="77"/>
      <c r="E36" s="77"/>
      <c r="F36" s="57"/>
    </row>
    <row r="37" spans="2:7" ht="19" thickBot="1" x14ac:dyDescent="0.25">
      <c r="B37" s="25" t="s">
        <v>14</v>
      </c>
      <c r="C37" s="4" t="s">
        <v>19</v>
      </c>
      <c r="D37" s="6" t="s">
        <v>75</v>
      </c>
      <c r="E37" s="37" t="s">
        <v>17</v>
      </c>
    </row>
    <row r="38" spans="2:7" x14ac:dyDescent="0.2">
      <c r="B38" s="30" t="s">
        <v>55</v>
      </c>
      <c r="C38" s="31"/>
      <c r="D38" s="44" t="s">
        <v>36</v>
      </c>
      <c r="E38" s="47" t="s">
        <v>69</v>
      </c>
      <c r="G38" s="3"/>
    </row>
    <row r="39" spans="2:7" x14ac:dyDescent="0.2">
      <c r="B39" s="30" t="s">
        <v>60</v>
      </c>
      <c r="C39" s="31"/>
      <c r="D39" s="44" t="s">
        <v>2</v>
      </c>
      <c r="E39" s="48" t="s">
        <v>56</v>
      </c>
      <c r="G39" s="3"/>
    </row>
    <row r="40" spans="2:7" x14ac:dyDescent="0.2">
      <c r="B40" s="20" t="s">
        <v>52</v>
      </c>
      <c r="C40" s="15"/>
      <c r="D40" s="45" t="s">
        <v>2</v>
      </c>
      <c r="E40" s="48" t="s">
        <v>54</v>
      </c>
    </row>
    <row r="41" spans="2:7" x14ac:dyDescent="0.2">
      <c r="B41" s="30" t="s">
        <v>96</v>
      </c>
      <c r="C41" s="31">
        <v>250000</v>
      </c>
      <c r="D41" s="45" t="s">
        <v>2</v>
      </c>
      <c r="E41" s="48" t="s">
        <v>97</v>
      </c>
    </row>
    <row r="42" spans="2:7" ht="32" x14ac:dyDescent="0.2">
      <c r="B42" s="30" t="s">
        <v>72</v>
      </c>
      <c r="C42" s="31"/>
      <c r="D42" s="44" t="s">
        <v>74</v>
      </c>
      <c r="E42" s="49" t="s">
        <v>82</v>
      </c>
      <c r="G42" s="3"/>
    </row>
    <row r="43" spans="2:7" x14ac:dyDescent="0.2">
      <c r="B43" s="30" t="s">
        <v>73</v>
      </c>
      <c r="C43" s="31"/>
      <c r="D43" s="44" t="s">
        <v>74</v>
      </c>
      <c r="E43" s="49"/>
      <c r="G43" s="3"/>
    </row>
    <row r="44" spans="2:7" x14ac:dyDescent="0.2">
      <c r="B44" s="20" t="s">
        <v>53</v>
      </c>
      <c r="C44" s="15"/>
      <c r="D44" s="44" t="s">
        <v>74</v>
      </c>
      <c r="E44" s="71" t="s">
        <v>57</v>
      </c>
      <c r="G44" s="3"/>
    </row>
    <row r="45" spans="2:7" ht="18" customHeight="1" x14ac:dyDescent="0.2">
      <c r="B45" s="30" t="s">
        <v>59</v>
      </c>
      <c r="C45" s="31"/>
      <c r="D45" s="44" t="s">
        <v>20</v>
      </c>
      <c r="E45" s="71"/>
      <c r="G45" s="3"/>
    </row>
    <row r="46" spans="2:7" ht="18" customHeight="1" x14ac:dyDescent="0.2">
      <c r="B46" s="20" t="s">
        <v>64</v>
      </c>
      <c r="C46" s="15"/>
      <c r="D46" s="45" t="s">
        <v>20</v>
      </c>
      <c r="E46" s="72"/>
    </row>
    <row r="47" spans="2:7" x14ac:dyDescent="0.2">
      <c r="B47" s="22" t="s">
        <v>62</v>
      </c>
      <c r="C47" s="23"/>
      <c r="D47" s="45" t="s">
        <v>20</v>
      </c>
      <c r="E47" s="48" t="s">
        <v>56</v>
      </c>
    </row>
    <row r="48" spans="2:7" x14ac:dyDescent="0.2">
      <c r="B48" s="22" t="s">
        <v>95</v>
      </c>
      <c r="C48" s="23"/>
      <c r="D48" s="45" t="s">
        <v>20</v>
      </c>
      <c r="E48" s="48"/>
    </row>
    <row r="49" spans="2:6" x14ac:dyDescent="0.2">
      <c r="B49" s="20" t="s">
        <v>51</v>
      </c>
      <c r="C49" s="15"/>
      <c r="D49" s="45" t="s">
        <v>63</v>
      </c>
      <c r="E49" s="48" t="s">
        <v>81</v>
      </c>
    </row>
    <row r="50" spans="2:6" ht="32" x14ac:dyDescent="0.2">
      <c r="B50" s="20" t="s">
        <v>41</v>
      </c>
      <c r="C50" s="15">
        <v>500000</v>
      </c>
      <c r="D50" s="45" t="s">
        <v>42</v>
      </c>
      <c r="E50" s="48" t="s">
        <v>43</v>
      </c>
    </row>
    <row r="51" spans="2:6" x14ac:dyDescent="0.2">
      <c r="B51" s="20" t="s">
        <v>44</v>
      </c>
      <c r="C51" s="15">
        <v>200000</v>
      </c>
      <c r="D51" s="45" t="s">
        <v>42</v>
      </c>
      <c r="E51" s="48" t="s">
        <v>56</v>
      </c>
    </row>
    <row r="52" spans="2:6" x14ac:dyDescent="0.2">
      <c r="B52" s="20" t="s">
        <v>45</v>
      </c>
      <c r="C52" s="15">
        <v>200000</v>
      </c>
      <c r="D52" s="45" t="s">
        <v>42</v>
      </c>
      <c r="E52" s="48" t="s">
        <v>56</v>
      </c>
    </row>
    <row r="53" spans="2:6" x14ac:dyDescent="0.2">
      <c r="B53" s="22" t="s">
        <v>78</v>
      </c>
      <c r="C53" s="23"/>
      <c r="D53" s="45" t="s">
        <v>42</v>
      </c>
      <c r="E53" s="48" t="s">
        <v>56</v>
      </c>
    </row>
    <row r="54" spans="2:6" x14ac:dyDescent="0.2">
      <c r="B54" s="22" t="s">
        <v>88</v>
      </c>
      <c r="C54" s="23"/>
      <c r="D54" s="45" t="s">
        <v>42</v>
      </c>
      <c r="E54" s="48" t="s">
        <v>56</v>
      </c>
    </row>
    <row r="55" spans="2:6" x14ac:dyDescent="0.2">
      <c r="B55" s="22" t="s">
        <v>101</v>
      </c>
      <c r="C55" s="23"/>
      <c r="D55" s="45" t="s">
        <v>42</v>
      </c>
      <c r="E55" s="48" t="s">
        <v>56</v>
      </c>
    </row>
    <row r="56" spans="2:6" ht="19" thickBot="1" x14ac:dyDescent="0.25">
      <c r="B56" s="22" t="s">
        <v>65</v>
      </c>
      <c r="C56" s="23"/>
      <c r="D56" s="46" t="s">
        <v>42</v>
      </c>
      <c r="E56" s="48" t="s">
        <v>56</v>
      </c>
    </row>
    <row r="57" spans="2:6" ht="19" thickBot="1" x14ac:dyDescent="0.25">
      <c r="B57" s="26" t="s">
        <v>35</v>
      </c>
      <c r="C57" s="27">
        <f>SUM(C38:C56)</f>
        <v>1150000</v>
      </c>
      <c r="D57" s="28"/>
      <c r="E57" s="39"/>
    </row>
    <row r="58" spans="2:6" ht="19" thickBot="1" x14ac:dyDescent="0.25"/>
    <row r="59" spans="2:6" ht="21" customHeight="1" thickBot="1" x14ac:dyDescent="0.25">
      <c r="B59" s="73" t="s">
        <v>103</v>
      </c>
      <c r="C59" s="74"/>
      <c r="D59" s="75"/>
      <c r="E59" s="1"/>
      <c r="F59" s="1"/>
    </row>
    <row r="60" spans="2:6" ht="19" thickBot="1" x14ac:dyDescent="0.25">
      <c r="B60" s="25" t="s">
        <v>2</v>
      </c>
      <c r="C60" s="6" t="s">
        <v>20</v>
      </c>
      <c r="D60" s="41" t="s">
        <v>3</v>
      </c>
      <c r="E60" s="1"/>
      <c r="F60" s="1"/>
    </row>
    <row r="61" spans="2:6" x14ac:dyDescent="0.2">
      <c r="B61" s="30" t="s">
        <v>90</v>
      </c>
      <c r="C61" s="32" t="s">
        <v>79</v>
      </c>
      <c r="D61" s="42" t="s">
        <v>77</v>
      </c>
      <c r="E61" s="3"/>
      <c r="F61" s="1"/>
    </row>
    <row r="62" spans="2:6" x14ac:dyDescent="0.2">
      <c r="B62" s="20" t="s">
        <v>91</v>
      </c>
      <c r="C62" s="17" t="s">
        <v>70</v>
      </c>
      <c r="D62" s="43" t="s">
        <v>87</v>
      </c>
      <c r="E62" s="3"/>
      <c r="F62" s="1"/>
    </row>
    <row r="63" spans="2:6" x14ac:dyDescent="0.2">
      <c r="B63" s="20" t="s">
        <v>93</v>
      </c>
      <c r="C63" s="17" t="s">
        <v>71</v>
      </c>
      <c r="D63" s="43" t="s">
        <v>76</v>
      </c>
      <c r="E63" s="1"/>
      <c r="F63" s="1"/>
    </row>
    <row r="64" spans="2:6" x14ac:dyDescent="0.2">
      <c r="B64" s="20" t="s">
        <v>102</v>
      </c>
      <c r="C64" s="17" t="s">
        <v>80</v>
      </c>
      <c r="D64" s="43" t="s">
        <v>89</v>
      </c>
      <c r="E64" s="3"/>
      <c r="F64" s="1"/>
    </row>
    <row r="65" spans="2:6" x14ac:dyDescent="0.2">
      <c r="B65" s="20" t="s">
        <v>99</v>
      </c>
      <c r="C65" s="17" t="s">
        <v>83</v>
      </c>
      <c r="D65" s="43"/>
      <c r="E65" s="3"/>
      <c r="F65" s="1"/>
    </row>
    <row r="66" spans="2:6" x14ac:dyDescent="0.2">
      <c r="B66" s="60"/>
      <c r="C66" s="17" t="s">
        <v>84</v>
      </c>
      <c r="D66" s="43"/>
      <c r="E66" s="3"/>
      <c r="F66" s="1"/>
    </row>
    <row r="67" spans="2:6" ht="19" thickBot="1" x14ac:dyDescent="0.25">
      <c r="B67" s="21"/>
      <c r="C67" s="50" t="s">
        <v>94</v>
      </c>
      <c r="D67" s="61"/>
      <c r="E67" s="3"/>
      <c r="F67" s="1"/>
    </row>
    <row r="68" spans="2:6" ht="19" thickBot="1" x14ac:dyDescent="0.25"/>
    <row r="69" spans="2:6" ht="19" thickBot="1" x14ac:dyDescent="0.25">
      <c r="B69" s="65" t="s">
        <v>110</v>
      </c>
      <c r="C69" s="66"/>
    </row>
    <row r="70" spans="2:6" x14ac:dyDescent="0.2">
      <c r="B70" s="19" t="s">
        <v>104</v>
      </c>
      <c r="C70" s="62">
        <f>C57</f>
        <v>1150000</v>
      </c>
    </row>
    <row r="71" spans="2:6" x14ac:dyDescent="0.2">
      <c r="B71" s="20" t="s">
        <v>105</v>
      </c>
      <c r="C71" s="63">
        <f>C33</f>
        <v>2100000</v>
      </c>
    </row>
    <row r="72" spans="2:6" x14ac:dyDescent="0.2">
      <c r="B72" s="20" t="s">
        <v>106</v>
      </c>
      <c r="C72" s="63">
        <f>C21</f>
        <v>8805000</v>
      </c>
    </row>
    <row r="73" spans="2:6" x14ac:dyDescent="0.2">
      <c r="B73" s="20" t="s">
        <v>35</v>
      </c>
      <c r="C73" s="63">
        <f>SUM(C70:C72)</f>
        <v>12055000</v>
      </c>
    </row>
    <row r="74" spans="2:6" x14ac:dyDescent="0.2">
      <c r="B74" s="20" t="s">
        <v>107</v>
      </c>
      <c r="C74" s="63">
        <f>14500000</f>
        <v>14500000</v>
      </c>
    </row>
    <row r="75" spans="2:6" ht="19" thickBot="1" x14ac:dyDescent="0.25">
      <c r="B75" s="21" t="s">
        <v>109</v>
      </c>
      <c r="C75" s="64">
        <f>C74-C73</f>
        <v>2445000</v>
      </c>
    </row>
    <row r="76" spans="2:6" ht="54" customHeight="1" thickBot="1" x14ac:dyDescent="0.25">
      <c r="B76" s="69" t="s">
        <v>108</v>
      </c>
      <c r="C76" s="70"/>
    </row>
    <row r="77" spans="2:6" ht="36" customHeight="1" x14ac:dyDescent="0.2">
      <c r="B77" s="67" t="s">
        <v>111</v>
      </c>
      <c r="C77" s="67"/>
      <c r="D77" s="67"/>
      <c r="E77" s="67"/>
    </row>
    <row r="78" spans="2:6" x14ac:dyDescent="0.2">
      <c r="B78" s="68"/>
      <c r="C78" s="68"/>
      <c r="D78" s="68"/>
      <c r="E78" s="68"/>
    </row>
    <row r="79" spans="2:6" x14ac:dyDescent="0.2">
      <c r="B79" s="68"/>
      <c r="C79" s="68"/>
      <c r="D79" s="68"/>
      <c r="E79" s="68"/>
    </row>
  </sheetData>
  <mergeCells count="12">
    <mergeCell ref="B1:C1"/>
    <mergeCell ref="B8:F8"/>
    <mergeCell ref="E44:E46"/>
    <mergeCell ref="B59:D59"/>
    <mergeCell ref="B23:E23"/>
    <mergeCell ref="B36:E36"/>
    <mergeCell ref="B3:C3"/>
    <mergeCell ref="B69:C69"/>
    <mergeCell ref="B77:E77"/>
    <mergeCell ref="B78:E78"/>
    <mergeCell ref="B79:E79"/>
    <mergeCell ref="B76:C76"/>
  </mergeCells>
  <phoneticPr fontId="5" type="noConversion"/>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2020-04-02T10:45:55Z</dcterms:created>
  <dcterms:modified xsi:type="dcterms:W3CDTF">2020-04-02T15:25:06Z</dcterms:modified>
</cp:coreProperties>
</file>