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hidePivotFieldList="1"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13_ncr:1_{6FCB6108-5C2F-4F17-A45C-4D96EF391D07}" xr6:coauthVersionLast="47" xr6:coauthVersionMax="47" xr10:uidLastSave="{00000000-0000-0000-0000-000000000000}"/>
  <bookViews>
    <workbookView xWindow="-120" yWindow="-120" windowWidth="24240" windowHeight="13140" activeTab="1" xr2:uid="{00000000-000D-0000-FFFF-FFFF00000000}"/>
  </bookViews>
  <sheets>
    <sheet name="SaleData" sheetId="14" r:id="rId1"/>
    <sheet name="REPORT" sheetId="18" r:id="rId2"/>
    <sheet name="monthvssaleamount" sheetId="16" r:id="rId3"/>
    <sheet name="typeofitemsvsnumber" sheetId="20" r:id="rId4"/>
    <sheet name="managersalesmanvsunit" sheetId="22" r:id="rId5"/>
    <sheet name="typeofitemvssaleamount" sheetId="23" r:id="rId6"/>
    <sheet name="Sheet10" sheetId="24" r:id="rId7"/>
  </sheets>
  <definedNames>
    <definedName name="_xlnm._FilterDatabase" localSheetId="0" hidden="1">SaleData!$A$1:$A$47</definedName>
    <definedName name="Slicer_Item">#N/A</definedName>
    <definedName name="Slicer_Month">#N/A</definedName>
    <definedName name="Slicer_Region">#N/A</definedName>
  </definedNames>
  <calcPr calcId="181029"/>
  <pivotCaches>
    <pivotCache cacheId="2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14" l="1"/>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2"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2" i="14"/>
  <c r="J2" i="14"/>
  <c r="J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H45" i="14"/>
</calcChain>
</file>

<file path=xl/sharedStrings.xml><?xml version="1.0" encoding="utf-8"?>
<sst xmlns="http://schemas.openxmlformats.org/spreadsheetml/2006/main" count="297" uniqueCount="50">
  <si>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</si>
  <si>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</si>
  <si>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</si>
  <si>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</si>
  <si>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</si>
  <si>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</si>
  <si>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</si>
  <si>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</si>
  <si>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</si>
  <si>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</si>
  <si>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</si>
  <si>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</si>
  <si>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</si>
  <si>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</si>
  <si>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</si>
  <si>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</si>
  <si>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</si>
  <si>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</si>
  <si>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</si>
  <si>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</si>
  <si>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</si>
  <si>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</si>
  <si>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</si>
  <si>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</si>
  <si>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</si>
  <si>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</si>
  <si>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</si>
  <si>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</si>
  <si>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</si>
  <si>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</si>
  <si>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</si>
  <si>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Month</t>
  </si>
  <si>
    <t>year</t>
  </si>
  <si>
    <t>Sum of Units</t>
  </si>
  <si>
    <t>Sum of Sale_amt</t>
  </si>
  <si>
    <t>Row Labels</t>
  </si>
  <si>
    <t>Jan</t>
  </si>
  <si>
    <t>Feb</t>
  </si>
  <si>
    <t>Mar</t>
  </si>
  <si>
    <t>Apr</t>
  </si>
  <si>
    <t>May</t>
  </si>
  <si>
    <t>Jun</t>
  </si>
  <si>
    <t>Jul</t>
  </si>
  <si>
    <t>Aug</t>
  </si>
  <si>
    <t>Sep</t>
  </si>
  <si>
    <t>Oct</t>
  </si>
  <si>
    <t>Nov</t>
  </si>
  <si>
    <t>Dec</t>
  </si>
  <si>
    <t>(blank)</t>
  </si>
  <si>
    <t>SALES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</si>
</sst>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m/d/yy;@"/>
    <numFmt numFmtId="166" formatCode="[$-409]d/mmm/yy;@"/>
  </numFmts>
  <fonts count="9"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sz val="8"/>
      <name val="Calibri"/>
      <family val="2"/>
    </font>
    <font>
      <sz val="26"/>
      <name val="Times New Roman"/>
      <family val="1"/>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s>
  <borders count="5">
    <border>
      <left/>
      <right/>
      <top/>
      <bottom/>
      <diagonal/>
    </border>
    <border>
      <left style="medium">
        <color rgb="FFDDDDDD"/>
      </left>
      <right style="medium">
        <color rgb="FFDDDDDD"/>
      </right>
      <top style="medium">
        <color rgb="FFDDDDDD"/>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25">
    <xf numFmtId="0" fontId="0" fillId="0" borderId="0" xfId="0"/>
    <xf numFmtId="165"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164" fontId="0" fillId="0" borderId="0" xfId="0" applyNumberFormat="1"/>
    <xf numFmtId="166" fontId="4" fillId="0" borderId="0" xfId="0" applyNumberFormat="1" applyFont="1" applyAlignment="1">
      <alignment vertical="center"/>
    </xf>
    <xf numFmtId="49" fontId="4" fillId="0" borderId="0" xfId="0" applyNumberFormat="1" applyFont="1" applyAlignment="1">
      <alignment vertical="center"/>
    </xf>
    <xf numFmtId="0" fontId="0" fillId="0" borderId="0" xfId="0" applyNumberFormat="1"/>
    <xf numFmtId="0" fontId="0" fillId="0" borderId="0" xfId="0" pivotButton="1"/>
    <xf numFmtId="0" fontId="0" fillId="0" borderId="0" xfId="0" applyAlignment="1">
      <alignment horizontal="left"/>
    </xf>
    <xf numFmtId="0" fontId="0" fillId="4" borderId="0" xfId="0" applyFill="1"/>
    <xf numFmtId="0" fontId="0" fillId="0" borderId="0" xfId="0" applyAlignment="1">
      <alignment horizontal="left" indent="1"/>
    </xf>
    <xf numFmtId="164" fontId="4" fillId="4" borderId="0" xfId="1" applyFont="1" applyFill="1" applyBorder="1" applyAlignment="1">
      <alignment horizontal="left" vertical="center"/>
    </xf>
    <xf numFmtId="0" fontId="0" fillId="5" borderId="0" xfId="0" applyFill="1"/>
    <xf numFmtId="0" fontId="8" fillId="3" borderId="2" xfId="0" applyFont="1" applyFill="1" applyBorder="1" applyAlignment="1">
      <alignment horizontal="center"/>
    </xf>
    <xf numFmtId="0" fontId="8" fillId="3" borderId="3" xfId="0" applyFont="1" applyFill="1" applyBorder="1" applyAlignment="1">
      <alignment horizontal="center"/>
    </xf>
    <xf numFmtId="0" fontId="8" fillId="3" borderId="4" xfId="0" applyFont="1" applyFill="1" applyBorder="1" applyAlignment="1">
      <alignment horizontal="center"/>
    </xf>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[dataanalyticsla.xlsx]monthvssaleamount!PivotTable2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222222222222215E-2"/>
          <c:y val="0.36291750721242488"/>
          <c:w val="0.73578937007874012"/>
          <c:h val="0.51708509576798767"/>
        </c:manualLayout>
      </c:layout>
      <c:barChart>
        <c:barDir val="col"/>
        <c:grouping val="clustered"/>
        <c:varyColors val="0"/>
        <c:ser>
          <c:idx val="0"/>
          <c:order val="0"/>
          <c:tx>
            <c:strRef>
              <c:f>monthvssaleamount!$B$3</c:f>
              <c:strCache>
                <c:ptCount val="1"/>
                <c:pt idx="0">
                  <c:v>Total</c:v>
                </c:pt>
              </c:strCache>
            </c:strRef>
          </c:tx>
          <c:spPr>
            <a:solidFill>
              <a:schemeClr val="accent1"/>
            </a:solidFill>
            <a:ln>
              <a:noFill/>
            </a:ln>
            <a:effectLst/>
          </c:spPr>
          <c:invertIfNegative val="0"/>
          <c:cat>
            <c:strRef>
              <c:f>monthvssaleamount!$A$4:$A$16</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monthvssaleamount!$B$4:$B$16</c:f>
              <c:numCache>
                <c:formatCode>General</c:formatCode>
                <c:ptCount val="13"/>
                <c:pt idx="0">
                  <c:v>161810</c:v>
                </c:pt>
                <c:pt idx="1">
                  <c:v>94703</c:v>
                </c:pt>
                <c:pt idx="2">
                  <c:v>73513</c:v>
                </c:pt>
                <c:pt idx="3">
                  <c:v>220518</c:v>
                </c:pt>
                <c:pt idx="4">
                  <c:v>249650</c:v>
                </c:pt>
                <c:pt idx="5">
                  <c:v>138445</c:v>
                </c:pt>
                <c:pt idx="6">
                  <c:v>61844.5</c:v>
                </c:pt>
                <c:pt idx="7">
                  <c:v>44762</c:v>
                </c:pt>
                <c:pt idx="8">
                  <c:v>26672</c:v>
                </c:pt>
                <c:pt idx="9">
                  <c:v>73672</c:v>
                </c:pt>
                <c:pt idx="10">
                  <c:v>14491</c:v>
                </c:pt>
                <c:pt idx="11">
                  <c:v>145595</c:v>
                </c:pt>
              </c:numCache>
            </c:numRef>
          </c:val>
          <c:extLst>
            <c:ext xmlns:c16="http://schemas.microsoft.com/office/drawing/2014/chart" uri="{C3380CC4-5D6E-409C-BE32-E72D297353CC}">
              <c16:uniqueId val="{00000000-ADE1-4E70-ADAE-1A0C6A52D3EA}"/>
            </c:ext>
          </c:extLst>
        </c:ser>
        <c:dLbls>
          <c:showLegendKey val="0"/>
          <c:showVal val="0"/>
          <c:showCatName val="0"/>
          <c:showSerName val="0"/>
          <c:showPercent val="0"/>
          <c:showBubbleSize val="0"/>
        </c:dLbls>
        <c:gapWidth val="219"/>
        <c:overlap val="-27"/>
        <c:axId val="402970032"/>
        <c:axId val="402969312"/>
      </c:barChart>
      <c:valAx>
        <c:axId val="402969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70032"/>
        <c:crosses val="max"/>
        <c:crossBetween val="between"/>
      </c:valAx>
      <c:catAx>
        <c:axId val="402970032"/>
        <c:scaling>
          <c:orientation val="minMax"/>
        </c:scaling>
        <c:delete val="1"/>
        <c:axPos val="b"/>
        <c:numFmt formatCode="General" sourceLinked="1"/>
        <c:majorTickMark val="out"/>
        <c:minorTickMark val="none"/>
        <c:tickLblPos val="nextTo"/>
        <c:crossAx val="402969312"/>
        <c:crosses val="autoZero"/>
        <c:auto val="1"/>
        <c:lblAlgn val="ctr"/>
        <c:lblOffset val="100"/>
        <c:noMultiLvlLbl val="0"/>
      </c:catAx>
      <c:spPr>
        <a:noFill/>
        <a:ln>
          <a:noFill/>
        </a:ln>
        <a:effectLst/>
      </c:spPr>
    </c:plotArea>
    <c:legend>
      <c:legendPos val="r"/>
      <c:layout>
        <c:manualLayout>
          <c:xMode val="edge"/>
          <c:yMode val="edge"/>
          <c:x val="0.74138801399825027"/>
          <c:y val="0.69640055409740453"/>
          <c:w val="0.25861198600174978"/>
          <c:h val="0.3016429717118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[dataanalyticsla.xlsx]typeofitemsvsnumber!PivotTable3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items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typeofitemsvsnumber!$B$3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7A0-42E3-9FD5-2EEB0A5C86AB}"/>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7A0-42E3-9FD5-2EEB0A5C86AB}"/>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7A0-42E3-9FD5-2EEB0A5C86AB}"/>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37A0-42E3-9FD5-2EEB0A5C86AB}"/>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37A0-42E3-9FD5-2EEB0A5C86AB}"/>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37A0-42E3-9FD5-2EEB0A5C86AB}"/>
              </c:ext>
            </c:extLst>
          </c:dPt>
          <c:cat>
            <c:strRef>
              <c:f>typeofitemsvsnumber!$A$4:$A$9</c:f>
              <c:strCache>
                <c:ptCount val="6"/>
                <c:pt idx="0">
                  <c:v>Cell Phone</c:v>
                </c:pt>
                <c:pt idx="1">
                  <c:v>Desk</c:v>
                </c:pt>
                <c:pt idx="2">
                  <c:v>Home Theater</c:v>
                </c:pt>
                <c:pt idx="3">
                  <c:v>Television</c:v>
                </c:pt>
                <c:pt idx="4">
                  <c:v>Video Games</c:v>
                </c:pt>
                <c:pt idx="5">
                  <c:v>(blank)</c:v>
                </c:pt>
              </c:strCache>
            </c:strRef>
          </c:cat>
          <c:val>
            <c:numRef>
              <c:f>typeofitemsvsnumber!$B$4:$B$9</c:f>
              <c:numCache>
                <c:formatCode>General</c:formatCode>
                <c:ptCount val="6"/>
                <c:pt idx="0">
                  <c:v>278</c:v>
                </c:pt>
                <c:pt idx="1">
                  <c:v>10</c:v>
                </c:pt>
                <c:pt idx="2">
                  <c:v>722</c:v>
                </c:pt>
                <c:pt idx="3">
                  <c:v>716</c:v>
                </c:pt>
                <c:pt idx="4">
                  <c:v>395</c:v>
                </c:pt>
                <c:pt idx="5">
                  <c:v>2121</c:v>
                </c:pt>
              </c:numCache>
            </c:numRef>
          </c:val>
          <c:extLst>
            <c:ext xmlns:c16="http://schemas.microsoft.com/office/drawing/2014/chart" uri="{C3380CC4-5D6E-409C-BE32-E72D297353CC}">
              <c16:uniqueId val="{0000000C-37A0-42E3-9FD5-2EEB0A5C86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[dataanalyticsla.xlsx]managersalesmanvsunit!PivotTable4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managersalesmanvsunit!$B$3</c:f>
              <c:strCache>
                <c:ptCount val="1"/>
                <c:pt idx="0">
                  <c:v>Total</c:v>
                </c:pt>
              </c:strCache>
            </c:strRef>
          </c:tx>
          <c:spPr>
            <a:solidFill>
              <a:schemeClr val="accent1"/>
            </a:solidFill>
            <a:ln>
              <a:noFill/>
            </a:ln>
            <a:effectLst/>
            <a:sp3d/>
          </c:spPr>
          <c:invertIfNegative val="0"/>
          <c:cat>
            <c:multiLvlStrRef>
              <c:f>managersalesmanvsunit!$A$4:$A$27</c:f>
              <c:multiLvlStrCache>
                <c:ptCount val="12"/>
                <c:lvl>
                  <c:pt idx="0">
                    <c:v>Martha</c:v>
                  </c:pt>
                  <c:pt idx="1">
                    <c:v>Timothy</c:v>
                  </c:pt>
                  <c:pt idx="2">
                    <c:v>Martha</c:v>
                  </c:pt>
                  <c:pt idx="3">
                    <c:v>Douglas</c:v>
                  </c:pt>
                  <c:pt idx="4">
                    <c:v>Douglas</c:v>
                  </c:pt>
                  <c:pt idx="5">
                    <c:v>Hermann</c:v>
                  </c:pt>
                  <c:pt idx="6">
                    <c:v>Douglas</c:v>
                  </c:pt>
                  <c:pt idx="7">
                    <c:v>Hermann</c:v>
                  </c:pt>
                  <c:pt idx="8">
                    <c:v>Hermann</c:v>
                  </c:pt>
                  <c:pt idx="9">
                    <c:v>Timothy</c:v>
                  </c:pt>
                  <c:pt idx="10">
                    <c:v>Martha</c:v>
                  </c:pt>
                  <c:pt idx="11">
                    <c:v>(blank)</c:v>
                  </c:pt>
                </c:lvl>
                <c:lvl>
                  <c:pt idx="0">
                    <c:v>Alexander</c:v>
                  </c:pt>
                  <c:pt idx="1">
                    <c:v>David</c:v>
                  </c:pt>
                  <c:pt idx="2">
                    <c:v>Diana</c:v>
                  </c:pt>
                  <c:pt idx="3">
                    <c:v>John</c:v>
                  </c:pt>
                  <c:pt idx="4">
                    <c:v>Karen</c:v>
                  </c:pt>
                  <c:pt idx="5">
                    <c:v>Luis</c:v>
                  </c:pt>
                  <c:pt idx="6">
                    <c:v>Michael</c:v>
                  </c:pt>
                  <c:pt idx="7">
                    <c:v>Shelli</c:v>
                  </c:pt>
                  <c:pt idx="8">
                    <c:v>Sigal</c:v>
                  </c:pt>
                  <c:pt idx="9">
                    <c:v>Stephen</c:v>
                  </c:pt>
                  <c:pt idx="10">
                    <c:v>Steven</c:v>
                  </c:pt>
                  <c:pt idx="11">
                    <c:v>(blank)</c:v>
                  </c:pt>
                </c:lvl>
              </c:multiLvlStrCache>
            </c:multiLvlStrRef>
          </c:cat>
          <c:val>
            <c:numRef>
              <c:f>managersalesmanvsunit!$B$4:$B$27</c:f>
              <c:numCache>
                <c:formatCode>General</c:formatCode>
                <c:ptCount val="12"/>
                <c:pt idx="0">
                  <c:v>396</c:v>
                </c:pt>
                <c:pt idx="1">
                  <c:v>213</c:v>
                </c:pt>
                <c:pt idx="2">
                  <c:v>125</c:v>
                </c:pt>
                <c:pt idx="3">
                  <c:v>156</c:v>
                </c:pt>
                <c:pt idx="4">
                  <c:v>170</c:v>
                </c:pt>
                <c:pt idx="5">
                  <c:v>281</c:v>
                </c:pt>
                <c:pt idx="6">
                  <c:v>89</c:v>
                </c:pt>
                <c:pt idx="7">
                  <c:v>193</c:v>
                </c:pt>
                <c:pt idx="8">
                  <c:v>173</c:v>
                </c:pt>
                <c:pt idx="9">
                  <c:v>142</c:v>
                </c:pt>
                <c:pt idx="10">
                  <c:v>183</c:v>
                </c:pt>
                <c:pt idx="11">
                  <c:v>2121</c:v>
                </c:pt>
              </c:numCache>
            </c:numRef>
          </c:val>
          <c:extLst>
            <c:ext xmlns:c16="http://schemas.microsoft.com/office/drawing/2014/chart" uri="{C3380CC4-5D6E-409C-BE32-E72D297353CC}">
              <c16:uniqueId val="{00000004-3CDF-467F-9F39-FDF0606380DE}"/>
            </c:ext>
          </c:extLst>
        </c:ser>
        <c:dLbls>
          <c:showLegendKey val="0"/>
          <c:showVal val="0"/>
          <c:showCatName val="0"/>
          <c:showSerName val="0"/>
          <c:showPercent val="0"/>
          <c:showBubbleSize val="0"/>
        </c:dLbls>
        <c:gapWidth val="150"/>
        <c:shape val="box"/>
        <c:axId val="397870344"/>
        <c:axId val="397872504"/>
        <c:axId val="0"/>
      </c:bar3DChart>
      <c:catAx>
        <c:axId val="397870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72504"/>
        <c:crosses val="autoZero"/>
        <c:auto val="1"/>
        <c:lblAlgn val="ctr"/>
        <c:lblOffset val="100"/>
        <c:noMultiLvlLbl val="0"/>
      </c:catAx>
      <c:valAx>
        <c:axId val="397872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70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[dataanalyticsla.xlsx]typeofitemvssaleamount!PivotTable5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typeofitemvssaleamount!$B$3</c:f>
              <c:strCache>
                <c:ptCount val="1"/>
                <c:pt idx="0">
                  <c:v>Total</c:v>
                </c:pt>
              </c:strCache>
            </c:strRef>
          </c:tx>
          <c:spPr>
            <a:solidFill>
              <a:schemeClr val="accent1"/>
            </a:solidFill>
            <a:ln>
              <a:noFill/>
            </a:ln>
            <a:effectLst/>
            <a:sp3d/>
          </c:spPr>
          <c:invertIfNegative val="0"/>
          <c:cat>
            <c:strRef>
              <c:f>typeofitemvssaleamount!$A$4:$A$9</c:f>
              <c:strCache>
                <c:ptCount val="6"/>
                <c:pt idx="0">
                  <c:v>Cell Phone</c:v>
                </c:pt>
                <c:pt idx="1">
                  <c:v>Desk</c:v>
                </c:pt>
                <c:pt idx="2">
                  <c:v>Home Theater</c:v>
                </c:pt>
                <c:pt idx="3">
                  <c:v>Television</c:v>
                </c:pt>
                <c:pt idx="4">
                  <c:v>Video Games</c:v>
                </c:pt>
                <c:pt idx="5">
                  <c:v>(blank)</c:v>
                </c:pt>
              </c:strCache>
            </c:strRef>
          </c:cat>
          <c:val>
            <c:numRef>
              <c:f>typeofitemvssaleamount!$B$4:$B$9</c:f>
              <c:numCache>
                <c:formatCode>General</c:formatCode>
                <c:ptCount val="6"/>
                <c:pt idx="0">
                  <c:v>62550</c:v>
                </c:pt>
                <c:pt idx="1">
                  <c:v>1250</c:v>
                </c:pt>
                <c:pt idx="2">
                  <c:v>361000</c:v>
                </c:pt>
                <c:pt idx="3">
                  <c:v>857768</c:v>
                </c:pt>
                <c:pt idx="4">
                  <c:v>23107.5</c:v>
                </c:pt>
              </c:numCache>
            </c:numRef>
          </c:val>
          <c:extLst>
            <c:ext xmlns:c16="http://schemas.microsoft.com/office/drawing/2014/chart" uri="{C3380CC4-5D6E-409C-BE32-E72D297353CC}">
              <c16:uniqueId val="{00000000-A22E-48F2-B281-EE2CEDC86852}"/>
            </c:ext>
          </c:extLst>
        </c:ser>
        <c:dLbls>
          <c:showLegendKey val="0"/>
          <c:showVal val="0"/>
          <c:showCatName val="0"/>
          <c:showSerName val="0"/>
          <c:showPercent val="0"/>
          <c:showBubbleSize val="0"/>
        </c:dLbls>
        <c:gapWidth val="150"/>
        <c:shape val="box"/>
        <c:axId val="397357944"/>
        <c:axId val="397351464"/>
        <c:axId val="0"/>
      </c:bar3DChart>
      <c:catAx>
        <c:axId val="397357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51464"/>
        <c:crosses val="autoZero"/>
        <c:auto val="1"/>
        <c:lblAlgn val="ctr"/>
        <c:lblOffset val="100"/>
        <c:noMultiLvlLbl val="0"/>
      </c:catAx>
      <c:valAx>
        <c:axId val="397351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5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[dataanalyticsla.xlsx]monthvssaleamount!PivotTable2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vs sale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monthvssaleamount!$B$3</c:f>
              <c:strCache>
                <c:ptCount val="1"/>
                <c:pt idx="0">
                  <c:v>Total</c:v>
                </c:pt>
              </c:strCache>
            </c:strRef>
          </c:tx>
          <c:spPr>
            <a:solidFill>
              <a:schemeClr val="accent1"/>
            </a:solidFill>
            <a:ln>
              <a:noFill/>
            </a:ln>
            <a:effectLst/>
          </c:spPr>
          <c:invertIfNegative val="0"/>
          <c:cat>
            <c:strRef>
              <c:f>monthvssaleamount!$A$4:$A$16</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monthvssaleamount!$B$4:$B$16</c:f>
              <c:numCache>
                <c:formatCode>General</c:formatCode>
                <c:ptCount val="13"/>
                <c:pt idx="0">
                  <c:v>161810</c:v>
                </c:pt>
                <c:pt idx="1">
                  <c:v>94703</c:v>
                </c:pt>
                <c:pt idx="2">
                  <c:v>73513</c:v>
                </c:pt>
                <c:pt idx="3">
                  <c:v>220518</c:v>
                </c:pt>
                <c:pt idx="4">
                  <c:v>249650</c:v>
                </c:pt>
                <c:pt idx="5">
                  <c:v>138445</c:v>
                </c:pt>
                <c:pt idx="6">
                  <c:v>61844.5</c:v>
                </c:pt>
                <c:pt idx="7">
                  <c:v>44762</c:v>
                </c:pt>
                <c:pt idx="8">
                  <c:v>26672</c:v>
                </c:pt>
                <c:pt idx="9">
                  <c:v>73672</c:v>
                </c:pt>
                <c:pt idx="10">
                  <c:v>14491</c:v>
                </c:pt>
                <c:pt idx="11">
                  <c:v>145595</c:v>
                </c:pt>
              </c:numCache>
            </c:numRef>
          </c:val>
          <c:extLst>
            <c:ext xmlns:c16="http://schemas.microsoft.com/office/drawing/2014/chart" uri="{C3380CC4-5D6E-409C-BE32-E72D297353CC}">
              <c16:uniqueId val="{00000000-0893-4334-B6D9-01B358F199B3}"/>
            </c:ext>
          </c:extLst>
        </c:ser>
        <c:dLbls>
          <c:showLegendKey val="0"/>
          <c:showVal val="0"/>
          <c:showCatName val="0"/>
          <c:showSerName val="0"/>
          <c:showPercent val="0"/>
          <c:showBubbleSize val="0"/>
        </c:dLbls>
        <c:gapWidth val="219"/>
        <c:overlap val="-27"/>
        <c:axId val="402970032"/>
        <c:axId val="402969312"/>
      </c:barChart>
      <c:valAx>
        <c:axId val="402969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70032"/>
        <c:crosses val="max"/>
        <c:crossBetween val="between"/>
      </c:valAx>
      <c:catAx>
        <c:axId val="402970032"/>
        <c:scaling>
          <c:orientation val="minMax"/>
        </c:scaling>
        <c:delete val="1"/>
        <c:axPos val="b"/>
        <c:numFmt formatCode="General" sourceLinked="1"/>
        <c:majorTickMark val="out"/>
        <c:minorTickMark val="none"/>
        <c:tickLblPos val="nextTo"/>
        <c:crossAx val="402969312"/>
        <c:auto val="1"/>
        <c:lblAlgn val="ctr"/>
        <c:lblOffset val="100"/>
        <c:noMultiLvlLbl val="0"/>
      </c:catAx>
      <c:spPr>
        <a:noFill/>
        <a:ln>
          <a:noFill/>
        </a:ln>
        <a:effectLst/>
      </c:spPr>
    </c:plotArea>
    <c:legend>
      <c:legendPos val="r"/>
      <c:layout>
        <c:manualLayout>
          <c:xMode val="edge"/>
          <c:yMode val="edge"/>
          <c:x val="0.74138801399825027"/>
          <c:y val="0.69640055409740453"/>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[dataanalyticsla.xlsx]typeofitemsvsnumber!PivotTable3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items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typeofitemsvsnumber!$B$3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typeofitemsvsnumber!$A$4:$A$9</c:f>
              <c:strCache>
                <c:ptCount val="6"/>
                <c:pt idx="0">
                  <c:v>Cell Phone</c:v>
                </c:pt>
                <c:pt idx="1">
                  <c:v>Desk</c:v>
                </c:pt>
                <c:pt idx="2">
                  <c:v>Home Theater</c:v>
                </c:pt>
                <c:pt idx="3">
                  <c:v>Television</c:v>
                </c:pt>
                <c:pt idx="4">
                  <c:v>Video Games</c:v>
                </c:pt>
                <c:pt idx="5">
                  <c:v>(blank)</c:v>
                </c:pt>
              </c:strCache>
            </c:strRef>
          </c:cat>
          <c:val>
            <c:numRef>
              <c:f>typeofitemsvsnumber!$B$4:$B$9</c:f>
              <c:numCache>
                <c:formatCode>General</c:formatCode>
                <c:ptCount val="6"/>
                <c:pt idx="0">
                  <c:v>278</c:v>
                </c:pt>
                <c:pt idx="1">
                  <c:v>10</c:v>
                </c:pt>
                <c:pt idx="2">
                  <c:v>722</c:v>
                </c:pt>
                <c:pt idx="3">
                  <c:v>716</c:v>
                </c:pt>
                <c:pt idx="4">
                  <c:v>395</c:v>
                </c:pt>
                <c:pt idx="5">
                  <c:v>2121</c:v>
                </c:pt>
              </c:numCache>
            </c:numRef>
          </c:val>
          <c:extLst>
            <c:ext xmlns:c16="http://schemas.microsoft.com/office/drawing/2014/chart" uri="{C3380CC4-5D6E-409C-BE32-E72D297353CC}">
              <c16:uniqueId val="{00000000-09D5-4956-9F5F-1EA71C1706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[dataanalyticsla.xlsx]managersalesmanvsunit!PivotTable4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managersalesmanvsunit!$B$3</c:f>
              <c:strCache>
                <c:ptCount val="1"/>
                <c:pt idx="0">
                  <c:v>Total</c:v>
                </c:pt>
              </c:strCache>
            </c:strRef>
          </c:tx>
          <c:spPr>
            <a:solidFill>
              <a:schemeClr val="accent1"/>
            </a:solidFill>
            <a:ln>
              <a:noFill/>
            </a:ln>
            <a:effectLst/>
            <a:sp3d/>
          </c:spPr>
          <c:invertIfNegative val="0"/>
          <c:cat>
            <c:multiLvlStrRef>
              <c:f>managersalesmanvsunit!$A$4:$A$27</c:f>
              <c:multiLvlStrCache>
                <c:ptCount val="12"/>
                <c:lvl>
                  <c:pt idx="0">
                    <c:v>Martha</c:v>
                  </c:pt>
                  <c:pt idx="1">
                    <c:v>Timothy</c:v>
                  </c:pt>
                  <c:pt idx="2">
                    <c:v>Martha</c:v>
                  </c:pt>
                  <c:pt idx="3">
                    <c:v>Douglas</c:v>
                  </c:pt>
                  <c:pt idx="4">
                    <c:v>Douglas</c:v>
                  </c:pt>
                  <c:pt idx="5">
                    <c:v>Hermann</c:v>
                  </c:pt>
                  <c:pt idx="6">
                    <c:v>Douglas</c:v>
                  </c:pt>
                  <c:pt idx="7">
                    <c:v>Hermann</c:v>
                  </c:pt>
                  <c:pt idx="8">
                    <c:v>Hermann</c:v>
                  </c:pt>
                  <c:pt idx="9">
                    <c:v>Timothy</c:v>
                  </c:pt>
                  <c:pt idx="10">
                    <c:v>Martha</c:v>
                  </c:pt>
                  <c:pt idx="11">
                    <c:v>(blank)</c:v>
                  </c:pt>
                </c:lvl>
                <c:lvl>
                  <c:pt idx="0">
                    <c:v>Alexander</c:v>
                  </c:pt>
                  <c:pt idx="1">
                    <c:v>David</c:v>
                  </c:pt>
                  <c:pt idx="2">
                    <c:v>Diana</c:v>
                  </c:pt>
                  <c:pt idx="3">
                    <c:v>John</c:v>
                  </c:pt>
                  <c:pt idx="4">
                    <c:v>Karen</c:v>
                  </c:pt>
                  <c:pt idx="5">
                    <c:v>Luis</c:v>
                  </c:pt>
                  <c:pt idx="6">
                    <c:v>Michael</c:v>
                  </c:pt>
                  <c:pt idx="7">
                    <c:v>Shelli</c:v>
                  </c:pt>
                  <c:pt idx="8">
                    <c:v>Sigal</c:v>
                  </c:pt>
                  <c:pt idx="9">
                    <c:v>Stephen</c:v>
                  </c:pt>
                  <c:pt idx="10">
                    <c:v>Steven</c:v>
                  </c:pt>
                  <c:pt idx="11">
                    <c:v>(blank)</c:v>
                  </c:pt>
                </c:lvl>
              </c:multiLvlStrCache>
            </c:multiLvlStrRef>
          </c:cat>
          <c:val>
            <c:numRef>
              <c:f>managersalesmanvsunit!$B$4:$B$27</c:f>
              <c:numCache>
                <c:formatCode>General</c:formatCode>
                <c:ptCount val="12"/>
                <c:pt idx="0">
                  <c:v>396</c:v>
                </c:pt>
                <c:pt idx="1">
                  <c:v>213</c:v>
                </c:pt>
                <c:pt idx="2">
                  <c:v>125</c:v>
                </c:pt>
                <c:pt idx="3">
                  <c:v>156</c:v>
                </c:pt>
                <c:pt idx="4">
                  <c:v>170</c:v>
                </c:pt>
                <c:pt idx="5">
                  <c:v>281</c:v>
                </c:pt>
                <c:pt idx="6">
                  <c:v>89</c:v>
                </c:pt>
                <c:pt idx="7">
                  <c:v>193</c:v>
                </c:pt>
                <c:pt idx="8">
                  <c:v>173</c:v>
                </c:pt>
                <c:pt idx="9">
                  <c:v>142</c:v>
                </c:pt>
                <c:pt idx="10">
                  <c:v>183</c:v>
                </c:pt>
                <c:pt idx="11">
                  <c:v>2121</c:v>
                </c:pt>
              </c:numCache>
            </c:numRef>
          </c:val>
          <c:extLst>
            <c:ext xmlns:c16="http://schemas.microsoft.com/office/drawing/2014/chart" uri="{C3380CC4-5D6E-409C-BE32-E72D297353CC}">
              <c16:uniqueId val="{00000004-031D-4FAC-9A9C-2B968AFD3D15}"/>
            </c:ext>
          </c:extLst>
        </c:ser>
        <c:dLbls>
          <c:showLegendKey val="0"/>
          <c:showVal val="0"/>
          <c:showCatName val="0"/>
          <c:showSerName val="0"/>
          <c:showPercent val="0"/>
          <c:showBubbleSize val="0"/>
        </c:dLbls>
        <c:gapWidth val="150"/>
        <c:shape val="box"/>
        <c:axId val="397870344"/>
        <c:axId val="397872504"/>
        <c:axId val="0"/>
      </c:bar3DChart>
      <c:catAx>
        <c:axId val="397870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72504"/>
        <c:crosses val="autoZero"/>
        <c:auto val="1"/>
        <c:lblAlgn val="ctr"/>
        <c:lblOffset val="100"/>
        <c:noMultiLvlLbl val="0"/>
      </c:catAx>
      <c:valAx>
        <c:axId val="397872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70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[dataanalyticsla.xlsx]typeofitemvssaleamount!PivotTable5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typeofitemvssaleamount!$B$3</c:f>
              <c:strCache>
                <c:ptCount val="1"/>
                <c:pt idx="0">
                  <c:v>Total</c:v>
                </c:pt>
              </c:strCache>
            </c:strRef>
          </c:tx>
          <c:spPr>
            <a:solidFill>
              <a:schemeClr val="accent1"/>
            </a:solidFill>
            <a:ln>
              <a:noFill/>
            </a:ln>
            <a:effectLst/>
            <a:sp3d/>
          </c:spPr>
          <c:invertIfNegative val="0"/>
          <c:cat>
            <c:strRef>
              <c:f>typeofitemvssaleamount!$A$4:$A$9</c:f>
              <c:strCache>
                <c:ptCount val="6"/>
                <c:pt idx="0">
                  <c:v>Cell Phone</c:v>
                </c:pt>
                <c:pt idx="1">
                  <c:v>Desk</c:v>
                </c:pt>
                <c:pt idx="2">
                  <c:v>Home Theater</c:v>
                </c:pt>
                <c:pt idx="3">
                  <c:v>Television</c:v>
                </c:pt>
                <c:pt idx="4">
                  <c:v>Video Games</c:v>
                </c:pt>
                <c:pt idx="5">
                  <c:v>(blank)</c:v>
                </c:pt>
              </c:strCache>
            </c:strRef>
          </c:cat>
          <c:val>
            <c:numRef>
              <c:f>typeofitemvssaleamount!$B$4:$B$9</c:f>
              <c:numCache>
                <c:formatCode>General</c:formatCode>
                <c:ptCount val="6"/>
                <c:pt idx="0">
                  <c:v>62550</c:v>
                </c:pt>
                <c:pt idx="1">
                  <c:v>1250</c:v>
                </c:pt>
                <c:pt idx="2">
                  <c:v>361000</c:v>
                </c:pt>
                <c:pt idx="3">
                  <c:v>857768</c:v>
                </c:pt>
                <c:pt idx="4">
                  <c:v>23107.5</c:v>
                </c:pt>
              </c:numCache>
            </c:numRef>
          </c:val>
          <c:extLst>
            <c:ext xmlns:c16="http://schemas.microsoft.com/office/drawing/2014/chart" uri="{C3380CC4-5D6E-409C-BE32-E72D297353CC}">
              <c16:uniqueId val="{00000000-E79C-4AFF-97BE-CBFCC1F8C995}"/>
            </c:ext>
          </c:extLst>
        </c:ser>
        <c:dLbls>
          <c:showLegendKey val="0"/>
          <c:showVal val="0"/>
          <c:showCatName val="0"/>
          <c:showSerName val="0"/>
          <c:showPercent val="0"/>
          <c:showBubbleSize val="0"/>
        </c:dLbls>
        <c:gapWidth val="150"/>
        <c:shape val="box"/>
        <c:axId val="397357944"/>
        <c:axId val="397351464"/>
        <c:axId val="0"/>
      </c:bar3DChart>
      <c:catAx>
        <c:axId val="397357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51464"/>
        <c:crosses val="autoZero"/>
        <c:auto val="1"/>
        <c:lblAlgn val="ctr"/>
        <c:lblOffset val="100"/>
        <c:noMultiLvlLbl val="0"/>
      </c:catAx>
      <c:valAx>
        <c:axId val="397351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5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180975</xdr:colOff>
      <xdr:row>3</xdr:row>
      <xdr:rowOff>38100</xdr:rowOff>
    </xdr:from>
    <xdr:to>
      <xdr:col>12</xdr:col>
      <xdr:colOff>485775</xdr:colOff>
      <xdr:row>15</xdr:row>
      <xdr:rowOff>57150</xdr:rowOff>
    </xdr:to>
    <xdr:graphicFrame macro="">
      <xdr:nvGraphicFramePr>
        <xdr:cNvPr id="2" name="Chart 1">
          <a:extLst>
            <a:ext uri="{FF2B5EF4-FFF2-40B4-BE49-F238E27FC236}">
              <a16:creationId xmlns:a16="http://schemas.microsoft.com/office/drawing/2014/main" id="{A429FC06-FDA8-4A29-9F9D-5F916F884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76200</xdr:colOff>
      <xdr:row>3</xdr:row>
      <xdr:rowOff>47624</xdr:rowOff>
    </xdr:from>
    <xdr:to>
      <xdr:col>21</xdr:col>
      <xdr:colOff>381000</xdr:colOff>
      <xdr:row>15</xdr:row>
      <xdr:rowOff>152399</xdr:rowOff>
    </xdr:to>
    <xdr:graphicFrame macro="">
      <xdr:nvGraphicFramePr>
        <xdr:cNvPr id="3" name="Chart 2">
          <a:extLst>
            <a:ext uri="{FF2B5EF4-FFF2-40B4-BE49-F238E27FC236}">
              <a16:creationId xmlns:a16="http://schemas.microsoft.com/office/drawing/2014/main" id="{1997887C-4FAE-44F1-9BB8-DD4DB77AB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104774</xdr:colOff>
      <xdr:row>18</xdr:row>
      <xdr:rowOff>19050</xdr:rowOff>
    </xdr:from>
    <xdr:to>
      <xdr:col>21</xdr:col>
      <xdr:colOff>380999</xdr:colOff>
      <xdr:row>30</xdr:row>
      <xdr:rowOff>85725</xdr:rowOff>
    </xdr:to>
    <xdr:graphicFrame macro="">
      <xdr:nvGraphicFramePr>
        <xdr:cNvPr id="4" name="Chart 3">
          <a:extLst>
            <a:ext uri="{FF2B5EF4-FFF2-40B4-BE49-F238E27FC236}">
              <a16:creationId xmlns:a16="http://schemas.microsoft.com/office/drawing/2014/main" id="{2385E6DD-D919-4753-9B74-A155373C92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18</xdr:row>
      <xdr:rowOff>47625</xdr:rowOff>
    </xdr:from>
    <xdr:to>
      <xdr:col>12</xdr:col>
      <xdr:colOff>457200</xdr:colOff>
      <xdr:row>30</xdr:row>
      <xdr:rowOff>76200</xdr:rowOff>
    </xdr:to>
    <xdr:graphicFrame macro="">
      <xdr:nvGraphicFramePr>
        <xdr:cNvPr id="5" name="Chart 4">
          <a:extLst>
            <a:ext uri="{FF2B5EF4-FFF2-40B4-BE49-F238E27FC236}">
              <a16:creationId xmlns:a16="http://schemas.microsoft.com/office/drawing/2014/main" id="{84349689-C521-42FB-8237-2938294C5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476250</xdr:colOff>
      <xdr:row>11</xdr:row>
      <xdr:rowOff>38100</xdr:rowOff>
    </xdr:from>
    <xdr:to>
      <xdr:col>2</xdr:col>
      <xdr:colOff>542925</xdr:colOff>
      <xdr:row>18</xdr:row>
      <xdr:rowOff>85725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6C4CCF4-3794-74C5-C12F-9C9BB8FD77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6250" y="2371725"/>
              <a:ext cx="1285875" cy="138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466725</xdr:colOff>
      <xdr:row>19</xdr:row>
      <xdr:rowOff>57151</xdr:rowOff>
    </xdr:from>
    <xdr:to>
      <xdr:col>2</xdr:col>
      <xdr:colOff>542925</xdr:colOff>
      <xdr:row>29</xdr:row>
      <xdr:rowOff>76201</xdr:rowOff>
    </xdr:to>
    <mc:AlternateContent xmlns:mc="http://schemas.openxmlformats.org/markup-compatibility/2006">
      <mc:Choice xmlns:a14="http://schemas.microsoft.com/office/drawing/2010/main" Requires="a14">
        <xdr:graphicFrame macro="">
          <xdr:nvGraphicFramePr>
            <xdr:cNvPr id="8" name="Item">
              <a:extLst>
                <a:ext uri="{FF2B5EF4-FFF2-40B4-BE49-F238E27FC236}">
                  <a16:creationId xmlns:a16="http://schemas.microsoft.com/office/drawing/2014/main" id="{FDE1D858-5016-A452-D569-CA151F4C0C8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66725" y="3914776"/>
              <a:ext cx="1295400" cy="192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xdr:row>
      <xdr:rowOff>47625</xdr:rowOff>
    </xdr:from>
    <xdr:to>
      <xdr:col>3</xdr:col>
      <xdr:colOff>9525</xdr:colOff>
      <xdr:row>10</xdr:row>
      <xdr:rowOff>19050</xdr:rowOff>
    </xdr:to>
    <mc:AlternateContent xmlns:mc="http://schemas.openxmlformats.org/markup-compatibility/2006">
      <mc:Choice xmlns:a14="http://schemas.microsoft.com/office/drawing/2010/main" Requires="a14">
        <xdr:graphicFrame macro="">
          <xdr:nvGraphicFramePr>
            <xdr:cNvPr id="9" name="Month">
              <a:extLst>
                <a:ext uri="{FF2B5EF4-FFF2-40B4-BE49-F238E27FC236}">
                  <a16:creationId xmlns:a16="http://schemas.microsoft.com/office/drawing/2014/main" id="{308544AD-D052-D24F-B357-96981F26435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95300" y="476250"/>
              <a:ext cx="1343025" cy="1685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xdr:colOff>
      <xdr:row>10</xdr:row>
      <xdr:rowOff>90487</xdr:rowOff>
    </xdr:from>
    <xdr:to>
      <xdr:col>12</xdr:col>
      <xdr:colOff>371475</xdr:colOff>
      <xdr:row>24</xdr:row>
      <xdr:rowOff>166687</xdr:rowOff>
    </xdr:to>
    <xdr:graphicFrame macro="">
      <xdr:nvGraphicFramePr>
        <xdr:cNvPr id="2" name="Chart 1">
          <a:extLst>
            <a:ext uri="{FF2B5EF4-FFF2-40B4-BE49-F238E27FC236}">
              <a16:creationId xmlns:a16="http://schemas.microsoft.com/office/drawing/2014/main" id="{2B46C6AD-0FCC-716D-F629-FADDD64EC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333375</xdr:colOff>
      <xdr:row>7</xdr:row>
      <xdr:rowOff>90487</xdr:rowOff>
    </xdr:from>
    <xdr:to>
      <xdr:col>12</xdr:col>
      <xdr:colOff>28575</xdr:colOff>
      <xdr:row>21</xdr:row>
      <xdr:rowOff>166687</xdr:rowOff>
    </xdr:to>
    <xdr:graphicFrame macro="">
      <xdr:nvGraphicFramePr>
        <xdr:cNvPr id="2" name="Chart 1">
          <a:extLst>
            <a:ext uri="{FF2B5EF4-FFF2-40B4-BE49-F238E27FC236}">
              <a16:creationId xmlns:a16="http://schemas.microsoft.com/office/drawing/2014/main" id="{4E95C3B0-4497-5B02-63BB-EA9A879C6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523875</xdr:colOff>
      <xdr:row>7</xdr:row>
      <xdr:rowOff>90487</xdr:rowOff>
    </xdr:from>
    <xdr:to>
      <xdr:col>12</xdr:col>
      <xdr:colOff>219075</xdr:colOff>
      <xdr:row>21</xdr:row>
      <xdr:rowOff>166687</xdr:rowOff>
    </xdr:to>
    <xdr:graphicFrame macro="">
      <xdr:nvGraphicFramePr>
        <xdr:cNvPr id="2" name="Chart 1">
          <a:extLst>
            <a:ext uri="{FF2B5EF4-FFF2-40B4-BE49-F238E27FC236}">
              <a16:creationId xmlns:a16="http://schemas.microsoft.com/office/drawing/2014/main" id="{31C27C5A-682F-B0D5-E6B4-D1288C375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409575</xdr:colOff>
      <xdr:row>7</xdr:row>
      <xdr:rowOff>90487</xdr:rowOff>
    </xdr:from>
    <xdr:to>
      <xdr:col>11</xdr:col>
      <xdr:colOff>104775</xdr:colOff>
      <xdr:row>21</xdr:row>
      <xdr:rowOff>166687</xdr:rowOff>
    </xdr:to>
    <xdr:graphicFrame macro="">
      <xdr:nvGraphicFramePr>
        <xdr:cNvPr id="2" name="Chart 1">
          <a:extLst>
            <a:ext uri="{FF2B5EF4-FFF2-40B4-BE49-F238E27FC236}">
              <a16:creationId xmlns:a16="http://schemas.microsoft.com/office/drawing/2014/main" id="{C2F1DF38-7AE2-4085-34E8-744C5F9C3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11.889927314813" createdVersion="8" refreshedVersion="8" minRefreshableVersion="3" recordCount="44" xr:uid="{3B073211-2B5F-4A12-A5E9-5623B4821DDC}">
  <cacheSource type="worksheet">
    <worksheetSource ref="A1:J45" sheet="SaleData"/>
  </cacheSource>
  <cacheFields count="10">
    <cacheField name="OrderDate" numFmtId="0">
      <sharedItems containsNonDate="0" containsDate="1" containsString="0" containsBlank="1" minDate="2018-01-06T00:00:00" maxDate="2019-12-22T00:00:00" count="44">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18" maxValue="2019" count="3">
        <n v="2018"/>
        <n v="2019"/>
        <m/>
      </sharedItems>
    </cacheField>
    <cacheField name="Region" numFmtId="0">
      <sharedItems containsBlank="1" count="4">
        <s v="East"/>
        <s v="Central"/>
        <s v="West"/>
        <m/>
      </sharedItems>
    </cacheField>
    <cacheField name="Manager" numFmtId="0">
      <sharedItems containsBlank="1" count="10">
        <s v="Martha"/>
        <s v="Hermann"/>
        <s v="Timothy"/>
        <s v="Douglas"/>
        <m/>
        <s v="Formula1" f="1"/>
        <s v="Formula2" f="1"/>
        <s v="Formula3" f="1"/>
        <s v="Formula4" f="1"/>
        <s v="Formula5" f="1"/>
      </sharedItems>
    </cacheField>
    <cacheField name="SalesMan" numFmtId="0">
      <sharedItems containsBlank="1" count="12">
        <s v="Alexander"/>
        <s v="Shelli"/>
        <s v="Luis"/>
        <s v="David"/>
        <s v="Stephen"/>
        <s v="Steven"/>
        <s v="Michael"/>
        <s v="Sigal"/>
        <s v="Diana"/>
        <s v="Karen"/>
        <s v="John"/>
        <m/>
      </sharedItems>
    </cacheField>
    <cacheField name="Item" numFmtId="0">
      <sharedItems containsBlank="1" count="6">
        <s v="Television"/>
        <s v="Home Theater"/>
        <s v="Cell Phone"/>
        <s v="Desk"/>
        <s v="Video Games"/>
        <m/>
      </sharedItems>
    </cacheField>
    <cacheField name="Units" numFmtId="0">
      <sharedItems containsSemiMixedTypes="0" containsString="0" containsNumber="1" containsInteger="1" minValue="2" maxValue="2121" count="38">
        <n v="95"/>
        <n v="50"/>
        <n v="36"/>
        <n v="27"/>
        <n v="56"/>
        <n v="60"/>
        <n v="75"/>
        <n v="90"/>
        <n v="32"/>
        <n v="29"/>
        <n v="81"/>
        <n v="35"/>
        <n v="2"/>
        <n v="16"/>
        <n v="28"/>
        <n v="64"/>
        <n v="15"/>
        <n v="96"/>
        <n v="67"/>
        <n v="74"/>
        <n v="46"/>
        <n v="87"/>
        <n v="4"/>
        <n v="7"/>
        <n v="66"/>
        <n v="53"/>
        <n v="80"/>
        <n v="5"/>
        <n v="62"/>
        <n v="55"/>
        <n v="42"/>
        <n v="3"/>
        <n v="76"/>
        <n v="57"/>
        <n v="14"/>
        <n v="11"/>
        <n v="94"/>
        <n v="2121"/>
      </sharedItems>
    </cacheField>
    <cacheField name="Unit_price" numFmtId="164">
      <sharedItems containsString="0" containsBlank="1" containsNumber="1" minValue="58.5" maxValue="1198"/>
    </cacheField>
    <cacheField name="Sale_amt" numFmtId="164">
      <sharedItems containsString="0" containsBlank="1" containsNumber="1" minValue="250" maxValue="113810"/>
    </cacheField>
  </cacheFields>
  <calculatedItems count="5">
    <calculatedItem>
      <pivotArea cacheIndex="1" outline="0" fieldPosition="0">
        <references count="1">
          <reference field="4" count="1">
            <x v="5"/>
          </reference>
        </references>
      </pivotArea>
    </calculatedItem>
    <calculatedItem>
      <pivotArea cacheIndex="1" outline="0" fieldPosition="0">
        <references count="1">
          <reference field="4" count="1">
            <x v="6"/>
          </reference>
        </references>
      </pivotArea>
    </calculatedItem>
    <calculatedItem>
      <pivotArea cacheIndex="1" outline="0" fieldPosition="0">
        <references count="1">
          <reference field="4" count="1">
            <x v="7"/>
          </reference>
        </references>
      </pivotArea>
    </calculatedItem>
    <calculatedItem>
      <pivotArea cacheIndex="1" outline="0" fieldPosition="0">
        <references count="1">
          <reference field="4" count="1">
            <x v="8"/>
          </reference>
        </references>
      </pivotArea>
    </calculatedItem>
    <calculatedItem>
      <pivotArea cacheIndex="1" outline="0" fieldPosition="0">
        <references count="1">
          <reference field="4" count="1">
            <x v="9"/>
          </reference>
        </references>
      </pivotArea>
    </calculatedItem>
  </calculatedItems>
  <extLst>
    <ext xmlns:x14="http://schemas.microsoft.com/office/spreadsheetml/2009/9/main" uri="{725AE2AE-9491-48be-B2B4-4EB974FC3084}">
      <x14:pivotCacheDefinition pivotCacheId="112892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x v="0"/>
    <x v="0"/>
    <x v="0"/>
    <x v="0"/>
    <x v="0"/>
    <n v="1198"/>
    <n v="113810"/>
  </r>
  <r>
    <x v="1"/>
    <x v="0"/>
    <x v="0"/>
    <x v="1"/>
    <x v="1"/>
    <x v="1"/>
    <x v="1"/>
    <x v="1"/>
    <n v="500"/>
    <n v="25000"/>
  </r>
  <r>
    <x v="2"/>
    <x v="1"/>
    <x v="0"/>
    <x v="1"/>
    <x v="1"/>
    <x v="2"/>
    <x v="0"/>
    <x v="2"/>
    <n v="1198"/>
    <n v="43128"/>
  </r>
  <r>
    <x v="3"/>
    <x v="1"/>
    <x v="0"/>
    <x v="1"/>
    <x v="2"/>
    <x v="3"/>
    <x v="2"/>
    <x v="3"/>
    <n v="225"/>
    <n v="6075"/>
  </r>
  <r>
    <x v="4"/>
    <x v="2"/>
    <x v="0"/>
    <x v="2"/>
    <x v="2"/>
    <x v="4"/>
    <x v="0"/>
    <x v="4"/>
    <n v="1198"/>
    <n v="67088"/>
  </r>
  <r>
    <x v="5"/>
    <x v="3"/>
    <x v="0"/>
    <x v="0"/>
    <x v="0"/>
    <x v="0"/>
    <x v="1"/>
    <x v="5"/>
    <n v="500"/>
    <n v="30000"/>
  </r>
  <r>
    <x v="6"/>
    <x v="3"/>
    <x v="0"/>
    <x v="1"/>
    <x v="0"/>
    <x v="5"/>
    <x v="0"/>
    <x v="6"/>
    <n v="1198"/>
    <n v="89850"/>
  </r>
  <r>
    <x v="7"/>
    <x v="4"/>
    <x v="0"/>
    <x v="1"/>
    <x v="1"/>
    <x v="2"/>
    <x v="0"/>
    <x v="7"/>
    <n v="1198"/>
    <n v="107820"/>
  </r>
  <r>
    <x v="8"/>
    <x v="4"/>
    <x v="0"/>
    <x v="2"/>
    <x v="3"/>
    <x v="6"/>
    <x v="0"/>
    <x v="8"/>
    <n v="1198"/>
    <n v="38336"/>
  </r>
  <r>
    <x v="9"/>
    <x v="5"/>
    <x v="0"/>
    <x v="0"/>
    <x v="0"/>
    <x v="0"/>
    <x v="1"/>
    <x v="5"/>
    <n v="500"/>
    <n v="30000"/>
  </r>
  <r>
    <x v="10"/>
    <x v="5"/>
    <x v="0"/>
    <x v="1"/>
    <x v="1"/>
    <x v="7"/>
    <x v="0"/>
    <x v="7"/>
    <n v="1198"/>
    <n v="107820"/>
  </r>
  <r>
    <x v="11"/>
    <x v="6"/>
    <x v="0"/>
    <x v="0"/>
    <x v="0"/>
    <x v="8"/>
    <x v="1"/>
    <x v="9"/>
    <n v="500"/>
    <n v="14500"/>
  </r>
  <r>
    <x v="12"/>
    <x v="6"/>
    <x v="0"/>
    <x v="0"/>
    <x v="3"/>
    <x v="9"/>
    <x v="1"/>
    <x v="10"/>
    <n v="500"/>
    <n v="40500"/>
  </r>
  <r>
    <x v="13"/>
    <x v="7"/>
    <x v="0"/>
    <x v="0"/>
    <x v="0"/>
    <x v="0"/>
    <x v="0"/>
    <x v="11"/>
    <n v="1198"/>
    <n v="41930"/>
  </r>
  <r>
    <x v="14"/>
    <x v="8"/>
    <x v="0"/>
    <x v="1"/>
    <x v="3"/>
    <x v="10"/>
    <x v="3"/>
    <x v="12"/>
    <n v="125"/>
    <n v="250"/>
  </r>
  <r>
    <x v="15"/>
    <x v="8"/>
    <x v="0"/>
    <x v="0"/>
    <x v="0"/>
    <x v="0"/>
    <x v="4"/>
    <x v="13"/>
    <n v="58.5"/>
    <n v="936"/>
  </r>
  <r>
    <x v="16"/>
    <x v="9"/>
    <x v="0"/>
    <x v="1"/>
    <x v="1"/>
    <x v="7"/>
    <x v="1"/>
    <x v="14"/>
    <n v="500"/>
    <n v="14000"/>
  </r>
  <r>
    <x v="17"/>
    <x v="9"/>
    <x v="0"/>
    <x v="0"/>
    <x v="0"/>
    <x v="0"/>
    <x v="2"/>
    <x v="15"/>
    <n v="225"/>
    <n v="14400"/>
  </r>
  <r>
    <x v="18"/>
    <x v="10"/>
    <x v="0"/>
    <x v="0"/>
    <x v="3"/>
    <x v="9"/>
    <x v="2"/>
    <x v="16"/>
    <n v="225"/>
    <n v="3375"/>
  </r>
  <r>
    <x v="19"/>
    <x v="10"/>
    <x v="0"/>
    <x v="1"/>
    <x v="1"/>
    <x v="1"/>
    <x v="4"/>
    <x v="17"/>
    <n v="58.5"/>
    <n v="5616"/>
  </r>
  <r>
    <x v="20"/>
    <x v="11"/>
    <x v="0"/>
    <x v="1"/>
    <x v="3"/>
    <x v="10"/>
    <x v="0"/>
    <x v="18"/>
    <n v="1198"/>
    <n v="80266"/>
  </r>
  <r>
    <x v="21"/>
    <x v="11"/>
    <x v="0"/>
    <x v="0"/>
    <x v="3"/>
    <x v="9"/>
    <x v="4"/>
    <x v="19"/>
    <n v="58.5"/>
    <n v="4329"/>
  </r>
  <r>
    <x v="22"/>
    <x v="0"/>
    <x v="1"/>
    <x v="1"/>
    <x v="2"/>
    <x v="3"/>
    <x v="1"/>
    <x v="20"/>
    <n v="500"/>
    <n v="23000"/>
  </r>
  <r>
    <x v="23"/>
    <x v="1"/>
    <x v="1"/>
    <x v="1"/>
    <x v="3"/>
    <x v="10"/>
    <x v="1"/>
    <x v="21"/>
    <n v="500"/>
    <n v="43500"/>
  </r>
  <r>
    <x v="24"/>
    <x v="1"/>
    <x v="1"/>
    <x v="0"/>
    <x v="0"/>
    <x v="0"/>
    <x v="1"/>
    <x v="22"/>
    <n v="500"/>
    <n v="2000"/>
  </r>
  <r>
    <x v="25"/>
    <x v="2"/>
    <x v="1"/>
    <x v="2"/>
    <x v="2"/>
    <x v="4"/>
    <x v="1"/>
    <x v="23"/>
    <n v="500"/>
    <n v="3500"/>
  </r>
  <r>
    <x v="26"/>
    <x v="2"/>
    <x v="1"/>
    <x v="1"/>
    <x v="1"/>
    <x v="2"/>
    <x v="4"/>
    <x v="1"/>
    <n v="58.5"/>
    <n v="2925"/>
  </r>
  <r>
    <x v="27"/>
    <x v="3"/>
    <x v="1"/>
    <x v="1"/>
    <x v="0"/>
    <x v="5"/>
    <x v="0"/>
    <x v="24"/>
    <n v="1198"/>
    <n v="79068"/>
  </r>
  <r>
    <x v="28"/>
    <x v="3"/>
    <x v="1"/>
    <x v="0"/>
    <x v="0"/>
    <x v="8"/>
    <x v="2"/>
    <x v="17"/>
    <n v="225"/>
    <n v="21600"/>
  </r>
  <r>
    <x v="29"/>
    <x v="4"/>
    <x v="1"/>
    <x v="1"/>
    <x v="2"/>
    <x v="3"/>
    <x v="0"/>
    <x v="25"/>
    <n v="1198"/>
    <n v="63494"/>
  </r>
  <r>
    <x v="30"/>
    <x v="4"/>
    <x v="1"/>
    <x v="1"/>
    <x v="2"/>
    <x v="3"/>
    <x v="1"/>
    <x v="26"/>
    <n v="500"/>
    <n v="40000"/>
  </r>
  <r>
    <x v="31"/>
    <x v="5"/>
    <x v="1"/>
    <x v="1"/>
    <x v="1"/>
    <x v="1"/>
    <x v="3"/>
    <x v="27"/>
    <n v="125"/>
    <n v="625"/>
  </r>
  <r>
    <x v="32"/>
    <x v="6"/>
    <x v="1"/>
    <x v="0"/>
    <x v="0"/>
    <x v="0"/>
    <x v="4"/>
    <x v="28"/>
    <n v="58.5"/>
    <n v="3627"/>
  </r>
  <r>
    <x v="33"/>
    <x v="6"/>
    <x v="1"/>
    <x v="1"/>
    <x v="1"/>
    <x v="7"/>
    <x v="4"/>
    <x v="29"/>
    <n v="58.5"/>
    <n v="3217.5"/>
  </r>
  <r>
    <x v="34"/>
    <x v="7"/>
    <x v="1"/>
    <x v="1"/>
    <x v="1"/>
    <x v="1"/>
    <x v="4"/>
    <x v="30"/>
    <n v="58.5"/>
    <n v="2457"/>
  </r>
  <r>
    <x v="35"/>
    <x v="7"/>
    <x v="1"/>
    <x v="2"/>
    <x v="2"/>
    <x v="4"/>
    <x v="3"/>
    <x v="31"/>
    <n v="125"/>
    <n v="375"/>
  </r>
  <r>
    <x v="36"/>
    <x v="8"/>
    <x v="1"/>
    <x v="1"/>
    <x v="2"/>
    <x v="3"/>
    <x v="0"/>
    <x v="23"/>
    <n v="1198"/>
    <n v="8386"/>
  </r>
  <r>
    <x v="37"/>
    <x v="8"/>
    <x v="1"/>
    <x v="2"/>
    <x v="2"/>
    <x v="4"/>
    <x v="2"/>
    <x v="32"/>
    <n v="225"/>
    <n v="17100"/>
  </r>
  <r>
    <x v="38"/>
    <x v="9"/>
    <x v="1"/>
    <x v="2"/>
    <x v="3"/>
    <x v="6"/>
    <x v="1"/>
    <x v="33"/>
    <n v="500"/>
    <n v="28500"/>
  </r>
  <r>
    <x v="39"/>
    <x v="9"/>
    <x v="1"/>
    <x v="1"/>
    <x v="0"/>
    <x v="5"/>
    <x v="0"/>
    <x v="34"/>
    <n v="1198"/>
    <n v="16772"/>
  </r>
  <r>
    <x v="40"/>
    <x v="10"/>
    <x v="1"/>
    <x v="1"/>
    <x v="1"/>
    <x v="2"/>
    <x v="1"/>
    <x v="35"/>
    <n v="500"/>
    <n v="5500"/>
  </r>
  <r>
    <x v="41"/>
    <x v="11"/>
    <x v="1"/>
    <x v="1"/>
    <x v="1"/>
    <x v="2"/>
    <x v="1"/>
    <x v="36"/>
    <n v="500"/>
    <n v="47000"/>
  </r>
  <r>
    <x v="42"/>
    <x v="11"/>
    <x v="1"/>
    <x v="1"/>
    <x v="0"/>
    <x v="5"/>
    <x v="1"/>
    <x v="14"/>
    <n v="500"/>
    <n v="14000"/>
  </r>
  <r>
    <x v="43"/>
    <x v="12"/>
    <x v="2"/>
    <x v="3"/>
    <x v="4"/>
    <x v="11"/>
    <x v="5"/>
    <x v="3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6C5F43-30CC-4CEE-8C4C-258FA2FA3C63}"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6"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showAll="0">
      <items count="11">
        <item x="3"/>
        <item x="1"/>
        <item x="0"/>
        <item x="2"/>
        <item x="4"/>
        <item f="1" x="5"/>
        <item f="1" x="6"/>
        <item f="1" x="7"/>
        <item f="1" x="8"/>
        <item f="1" x="9"/>
        <item t="default"/>
      </items>
    </pivotField>
    <pivotField showAll="0"/>
    <pivotField showAll="0">
      <items count="7">
        <item x="2"/>
        <item x="3"/>
        <item x="1"/>
        <item x="0"/>
        <item x="4"/>
        <item x="5"/>
        <item t="default"/>
      </items>
    </pivotField>
    <pivotField showAll="0"/>
    <pivotField showAll="0"/>
    <pivotField dataField="1" showAll="0"/>
  </pivotFields>
  <rowFields count="1">
    <field x="1"/>
  </rowFields>
  <rowItems count="13">
    <i>
      <x/>
    </i>
    <i>
      <x v="1"/>
    </i>
    <i>
      <x v="2"/>
    </i>
    <i>
      <x v="3"/>
    </i>
    <i>
      <x v="4"/>
    </i>
    <i>
      <x v="5"/>
    </i>
    <i>
      <x v="6"/>
    </i>
    <i>
      <x v="7"/>
    </i>
    <i>
      <x v="8"/>
    </i>
    <i>
      <x v="9"/>
    </i>
    <i>
      <x v="10"/>
    </i>
    <i>
      <x v="11"/>
    </i>
    <i>
      <x v="12"/>
    </i>
  </rowItems>
  <colItems count="1">
    <i/>
  </colItems>
  <dataFields count="1">
    <dataField name="Sum of Sale_amt" fld="9" baseField="0" baseItem="0"/>
  </dataFields>
  <chartFormats count="2">
    <chartFormat chart="0" format="2"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B654AB-5DCF-4130-A1BA-D1496E5CB243}" name="PivotTable3"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9"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 showAll="0">
      <items count="5">
        <item x="1"/>
        <item x="0"/>
        <item x="2"/>
        <item x="3"/>
        <item t="default"/>
      </items>
    </pivotField>
    <pivotField showAll="0">
      <items count="11">
        <item x="3"/>
        <item x="1"/>
        <item x="0"/>
        <item x="2"/>
        <item x="4"/>
        <item f="1" x="5"/>
        <item f="1" x="6"/>
        <item f="1" x="7"/>
        <item f="1" x="8"/>
        <item f="1" x="9"/>
        <item t="default"/>
      </items>
    </pivotField>
    <pivotField showAll="0"/>
    <pivotField axis="axisRow" showAll="0">
      <items count="7">
        <item x="2"/>
        <item x="3"/>
        <item x="1"/>
        <item x="0"/>
        <item x="4"/>
        <item x="5"/>
        <item t="default"/>
      </items>
    </pivotField>
    <pivotField dataField="1" showAll="0"/>
    <pivotField showAll="0"/>
    <pivotField showAll="0"/>
  </pivotFields>
  <rowFields count="1">
    <field x="6"/>
  </rowFields>
  <rowItems count="6">
    <i>
      <x/>
    </i>
    <i>
      <x v="1"/>
    </i>
    <i>
      <x v="2"/>
    </i>
    <i>
      <x v="3"/>
    </i>
    <i>
      <x v="4"/>
    </i>
    <i>
      <x v="5"/>
    </i>
  </rowItems>
  <colItems count="1">
    <i/>
  </colItems>
  <dataFields count="1">
    <dataField name="Sum of Units" fld="7" baseField="0" baseItem="0"/>
  </dataFields>
  <chartFormats count="8">
    <chartFormat chart="0"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6" count="1" selected="0">
            <x v="0"/>
          </reference>
        </references>
      </pivotArea>
    </chartFormat>
    <chartFormat chart="5" format="11">
      <pivotArea type="data" outline="0" fieldPosition="0">
        <references count="2">
          <reference field="4294967294" count="1" selected="0">
            <x v="0"/>
          </reference>
          <reference field="6" count="1" selected="0">
            <x v="1"/>
          </reference>
        </references>
      </pivotArea>
    </chartFormat>
    <chartFormat chart="5" format="12">
      <pivotArea type="data" outline="0" fieldPosition="0">
        <references count="2">
          <reference field="4294967294" count="1" selected="0">
            <x v="0"/>
          </reference>
          <reference field="6" count="1" selected="0">
            <x v="2"/>
          </reference>
        </references>
      </pivotArea>
    </chartFormat>
    <chartFormat chart="5" format="13">
      <pivotArea type="data" outline="0" fieldPosition="0">
        <references count="2">
          <reference field="4294967294" count="1" selected="0">
            <x v="0"/>
          </reference>
          <reference field="6" count="1" selected="0">
            <x v="3"/>
          </reference>
        </references>
      </pivotArea>
    </chartFormat>
    <chartFormat chart="5" format="14">
      <pivotArea type="data" outline="0" fieldPosition="0">
        <references count="2">
          <reference field="4294967294" count="1" selected="0">
            <x v="0"/>
          </reference>
          <reference field="6" count="1" selected="0">
            <x v="4"/>
          </reference>
        </references>
      </pivotArea>
    </chartFormat>
    <chartFormat chart="5" format="15">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FC0BAB-F436-4ADF-B596-2CCBC7B6F00A}" name="PivotTable4"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27"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axis="axisRow" showAll="0" sortType="ascending">
      <items count="11">
        <item x="3"/>
        <item h="1" f="1" x="5"/>
        <item h="1" f="1" x="6"/>
        <item h="1" f="1" x="7"/>
        <item h="1" f="1" x="8"/>
        <item h="1" f="1" x="9"/>
        <item x="1"/>
        <item x="0"/>
        <item x="2"/>
        <item x="4"/>
        <item t="default"/>
      </items>
    </pivotField>
    <pivotField axis="axisRow" showAll="0">
      <items count="13">
        <item x="0"/>
        <item x="3"/>
        <item x="8"/>
        <item x="10"/>
        <item x="9"/>
        <item x="2"/>
        <item x="6"/>
        <item x="1"/>
        <item x="7"/>
        <item x="4"/>
        <item x="5"/>
        <item x="11"/>
        <item t="default"/>
      </items>
    </pivotField>
    <pivotField showAll="0">
      <items count="7">
        <item x="2"/>
        <item x="3"/>
        <item x="1"/>
        <item x="0"/>
        <item x="4"/>
        <item x="5"/>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s>
  <rowFields count="2">
    <field x="5"/>
    <field x="4"/>
  </rowFields>
  <rowItems count="24">
    <i>
      <x/>
    </i>
    <i r="1">
      <x v="7"/>
    </i>
    <i>
      <x v="1"/>
    </i>
    <i r="1">
      <x v="8"/>
    </i>
    <i>
      <x v="2"/>
    </i>
    <i r="1">
      <x v="7"/>
    </i>
    <i>
      <x v="3"/>
    </i>
    <i r="1">
      <x/>
    </i>
    <i>
      <x v="4"/>
    </i>
    <i r="1">
      <x/>
    </i>
    <i>
      <x v="5"/>
    </i>
    <i r="1">
      <x v="6"/>
    </i>
    <i>
      <x v="6"/>
    </i>
    <i r="1">
      <x/>
    </i>
    <i>
      <x v="7"/>
    </i>
    <i r="1">
      <x v="6"/>
    </i>
    <i>
      <x v="8"/>
    </i>
    <i r="1">
      <x v="6"/>
    </i>
    <i>
      <x v="9"/>
    </i>
    <i r="1">
      <x v="8"/>
    </i>
    <i>
      <x v="10"/>
    </i>
    <i r="1">
      <x v="7"/>
    </i>
    <i>
      <x v="11"/>
    </i>
    <i r="1">
      <x v="9"/>
    </i>
  </rowItems>
  <colItems count="1">
    <i/>
  </colItems>
  <dataFields count="1">
    <dataField name="Sum of Units" fld="7" baseField="0" baseItem="0"/>
  </dataFields>
  <chartFormats count="2">
    <chartFormat chart="3" format="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102088-BE70-45DF-9916-C1EBB0CF6C49}" name="PivotTable5"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showAll="0">
      <items count="11">
        <item x="3"/>
        <item f="1" x="5"/>
        <item f="1" x="6"/>
        <item f="1" x="7"/>
        <item f="1" x="8"/>
        <item f="1" x="9"/>
        <item x="1"/>
        <item x="0"/>
        <item x="2"/>
        <item x="4"/>
        <item t="default"/>
      </items>
    </pivotField>
    <pivotField showAll="0"/>
    <pivotField axis="axisRow" showAll="0">
      <items count="7">
        <item x="2"/>
        <item x="3"/>
        <item x="1"/>
        <item x="0"/>
        <item x="4"/>
        <item x="5"/>
        <item t="default"/>
      </items>
    </pivotField>
    <pivotField showAll="0"/>
    <pivotField showAll="0"/>
    <pivotField dataField="1" showAll="0"/>
  </pivotFields>
  <rowFields count="1">
    <field x="6"/>
  </rowFields>
  <rowItems count="6">
    <i>
      <x/>
    </i>
    <i>
      <x v="1"/>
    </i>
    <i>
      <x v="2"/>
    </i>
    <i>
      <x v="3"/>
    </i>
    <i>
      <x v="4"/>
    </i>
    <i>
      <x v="5"/>
    </i>
  </rowItems>
  <colItems count="1">
    <i/>
  </colItems>
  <dataFields count="1">
    <dataField name="Sum of Sale_am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7D32BB-AA52-48E5-9778-0978EEC3EC10}" name="PivotTable1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K5:L11"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showAll="0">
      <items count="11">
        <item x="3"/>
        <item f="1" x="5"/>
        <item f="1" x="6"/>
        <item f="1" x="7"/>
        <item f="1" x="8"/>
        <item f="1" x="9"/>
        <item x="1"/>
        <item x="0"/>
        <item x="2"/>
        <item x="4"/>
        <item t="default"/>
      </items>
    </pivotField>
    <pivotField showAll="0"/>
    <pivotField axis="axisRow" showAll="0">
      <items count="7">
        <item x="2"/>
        <item x="3"/>
        <item x="1"/>
        <item x="0"/>
        <item x="4"/>
        <item x="5"/>
        <item t="default"/>
      </items>
    </pivotField>
    <pivotField showAll="0"/>
    <pivotField showAll="0"/>
    <pivotField dataField="1" showAll="0"/>
  </pivotFields>
  <rowFields count="1">
    <field x="6"/>
  </rowFields>
  <rowItems count="6">
    <i>
      <x/>
    </i>
    <i>
      <x v="1"/>
    </i>
    <i>
      <x v="2"/>
    </i>
    <i>
      <x v="3"/>
    </i>
    <i>
      <x v="4"/>
    </i>
    <i>
      <x v="5"/>
    </i>
  </rowItems>
  <colItems count="1">
    <i/>
  </colItems>
  <dataFields count="1">
    <dataField name="Sum of Sale_am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4D3C2B-DD1E-4021-A1A1-76E51E8432A4}" name="PivotTable10"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H4:I28"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axis="axisRow" showAll="0" sortType="ascending">
      <items count="11">
        <item x="3"/>
        <item h="1" f="1" x="5"/>
        <item h="1" f="1" x="6"/>
        <item h="1" f="1" x="7"/>
        <item h="1" f="1" x="8"/>
        <item h="1" f="1" x="9"/>
        <item x="1"/>
        <item x="0"/>
        <item x="2"/>
        <item x="4"/>
        <item t="default"/>
      </items>
    </pivotField>
    <pivotField axis="axisRow" showAll="0">
      <items count="13">
        <item x="0"/>
        <item x="3"/>
        <item x="8"/>
        <item x="10"/>
        <item x="9"/>
        <item x="2"/>
        <item x="6"/>
        <item x="1"/>
        <item x="7"/>
        <item x="4"/>
        <item x="5"/>
        <item x="11"/>
        <item t="default"/>
      </items>
    </pivotField>
    <pivotField showAll="0">
      <items count="7">
        <item x="2"/>
        <item x="3"/>
        <item x="1"/>
        <item x="0"/>
        <item x="4"/>
        <item x="5"/>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s>
  <rowFields count="2">
    <field x="5"/>
    <field x="4"/>
  </rowFields>
  <rowItems count="24">
    <i>
      <x/>
    </i>
    <i r="1">
      <x v="7"/>
    </i>
    <i>
      <x v="1"/>
    </i>
    <i r="1">
      <x v="8"/>
    </i>
    <i>
      <x v="2"/>
    </i>
    <i r="1">
      <x v="7"/>
    </i>
    <i>
      <x v="3"/>
    </i>
    <i r="1">
      <x/>
    </i>
    <i>
      <x v="4"/>
    </i>
    <i r="1">
      <x/>
    </i>
    <i>
      <x v="5"/>
    </i>
    <i r="1">
      <x v="6"/>
    </i>
    <i>
      <x v="6"/>
    </i>
    <i r="1">
      <x/>
    </i>
    <i>
      <x v="7"/>
    </i>
    <i r="1">
      <x v="6"/>
    </i>
    <i>
      <x v="8"/>
    </i>
    <i r="1">
      <x v="6"/>
    </i>
    <i>
      <x v="9"/>
    </i>
    <i r="1">
      <x v="8"/>
    </i>
    <i>
      <x v="10"/>
    </i>
    <i r="1">
      <x v="7"/>
    </i>
    <i>
      <x v="11"/>
    </i>
    <i r="1">
      <x v="9"/>
    </i>
  </rowItems>
  <colItems count="1">
    <i/>
  </colItems>
  <dataFields count="1">
    <dataField name="Sum of Units" fld="7" baseField="0" baseItem="0"/>
  </dataFields>
  <chartFormats count="2">
    <chartFormat chart="3" format="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8F599D-77D4-494D-AB18-5A0E0AC95159}" name="PivotTable9"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E4:F10"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 showAll="0">
      <items count="5">
        <item x="1"/>
        <item x="0"/>
        <item x="2"/>
        <item x="3"/>
        <item t="default"/>
      </items>
    </pivotField>
    <pivotField showAll="0">
      <items count="11">
        <item x="3"/>
        <item x="1"/>
        <item x="0"/>
        <item x="2"/>
        <item x="4"/>
        <item f="1" x="5"/>
        <item f="1" x="6"/>
        <item f="1" x="7"/>
        <item f="1" x="8"/>
        <item f="1" x="9"/>
        <item t="default"/>
      </items>
    </pivotField>
    <pivotField showAll="0"/>
    <pivotField axis="axisRow" showAll="0">
      <items count="7">
        <item x="2"/>
        <item x="3"/>
        <item x="1"/>
        <item x="0"/>
        <item x="4"/>
        <item x="5"/>
        <item t="default"/>
      </items>
    </pivotField>
    <pivotField dataField="1" showAll="0"/>
    <pivotField showAll="0"/>
    <pivotField showAll="0"/>
  </pivotFields>
  <rowFields count="1">
    <field x="6"/>
  </rowFields>
  <rowItems count="6">
    <i>
      <x/>
    </i>
    <i>
      <x v="1"/>
    </i>
    <i>
      <x v="2"/>
    </i>
    <i>
      <x v="3"/>
    </i>
    <i>
      <x v="4"/>
    </i>
    <i>
      <x v="5"/>
    </i>
  </rowItems>
  <colItems count="1">
    <i/>
  </colItems>
  <dataFields count="1">
    <dataField name="Sum of Units" fld="7" baseField="0" baseItem="0"/>
  </dataFields>
  <chartFormats count="8">
    <chartFormat chart="0"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6" count="1" selected="0">
            <x v="0"/>
          </reference>
        </references>
      </pivotArea>
    </chartFormat>
    <chartFormat chart="5" format="11">
      <pivotArea type="data" outline="0" fieldPosition="0">
        <references count="2">
          <reference field="4294967294" count="1" selected="0">
            <x v="0"/>
          </reference>
          <reference field="6" count="1" selected="0">
            <x v="1"/>
          </reference>
        </references>
      </pivotArea>
    </chartFormat>
    <chartFormat chart="5" format="12">
      <pivotArea type="data" outline="0" fieldPosition="0">
        <references count="2">
          <reference field="4294967294" count="1" selected="0">
            <x v="0"/>
          </reference>
          <reference field="6" count="1" selected="0">
            <x v="2"/>
          </reference>
        </references>
      </pivotArea>
    </chartFormat>
    <chartFormat chart="5" format="13">
      <pivotArea type="data" outline="0" fieldPosition="0">
        <references count="2">
          <reference field="4294967294" count="1" selected="0">
            <x v="0"/>
          </reference>
          <reference field="6" count="1" selected="0">
            <x v="3"/>
          </reference>
        </references>
      </pivotArea>
    </chartFormat>
    <chartFormat chart="5" format="14">
      <pivotArea type="data" outline="0" fieldPosition="0">
        <references count="2">
          <reference field="4294967294" count="1" selected="0">
            <x v="0"/>
          </reference>
          <reference field="6" count="1" selected="0">
            <x v="4"/>
          </reference>
        </references>
      </pivotArea>
    </chartFormat>
    <chartFormat chart="5" format="15">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74EB3C-5EC2-4B17-A1B6-C38355715273}" name="PivotTable7"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6" firstHeaderRow="1" firstDataRow="1" firstDataCol="1"/>
  <pivotFields count="1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14">
        <item x="0"/>
        <item x="1"/>
        <item x="2"/>
        <item x="3"/>
        <item x="4"/>
        <item x="5"/>
        <item x="6"/>
        <item x="7"/>
        <item x="8"/>
        <item x="9"/>
        <item x="10"/>
        <item x="11"/>
        <item x="12"/>
        <item t="default"/>
      </items>
    </pivotField>
    <pivotField showAll="0"/>
    <pivotField showAll="0">
      <items count="5">
        <item x="1"/>
        <item x="0"/>
        <item x="2"/>
        <item x="3"/>
        <item t="default"/>
      </items>
    </pivotField>
    <pivotField showAll="0">
      <items count="11">
        <item x="3"/>
        <item x="1"/>
        <item x="0"/>
        <item x="2"/>
        <item x="4"/>
        <item f="1" x="5"/>
        <item f="1" x="6"/>
        <item f="1" x="7"/>
        <item f="1" x="8"/>
        <item f="1" x="9"/>
        <item t="default"/>
      </items>
    </pivotField>
    <pivotField showAll="0"/>
    <pivotField showAll="0">
      <items count="7">
        <item x="2"/>
        <item x="3"/>
        <item x="1"/>
        <item x="0"/>
        <item x="4"/>
        <item x="5"/>
        <item t="default"/>
      </items>
    </pivotField>
    <pivotField showAll="0"/>
    <pivotField showAll="0"/>
    <pivotField dataField="1" showAll="0"/>
  </pivotFields>
  <rowFields count="1">
    <field x="1"/>
  </rowFields>
  <rowItems count="13">
    <i>
      <x/>
    </i>
    <i>
      <x v="1"/>
    </i>
    <i>
      <x v="2"/>
    </i>
    <i>
      <x v="3"/>
    </i>
    <i>
      <x v="4"/>
    </i>
    <i>
      <x v="5"/>
    </i>
    <i>
      <x v="6"/>
    </i>
    <i>
      <x v="7"/>
    </i>
    <i>
      <x v="8"/>
    </i>
    <i>
      <x v="9"/>
    </i>
    <i>
      <x v="10"/>
    </i>
    <i>
      <x v="11"/>
    </i>
    <i>
      <x v="12"/>
    </i>
  </rowItems>
  <colItems count="1">
    <i/>
  </colItems>
  <dataFields count="1">
    <dataField name="Sum of Sale_amt" fld="9" baseField="0" baseItem="0"/>
  </dataFields>
  <chartFormats count="2">
    <chartFormat chart="0" format="2"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648C1B-9859-4EF6-8E10-A816FD4C5F80}" sourceName="Region">
  <pivotTables>
    <pivotTable tabId="16" name="PivotTable2"/>
    <pivotTable tabId="20" name="PivotTable3"/>
    <pivotTable tabId="22" name="PivotTable4"/>
    <pivotTable tabId="23" name="PivotTable5"/>
    <pivotTable tabId="24" name="PivotTable7"/>
    <pivotTable tabId="24" name="PivotTable9"/>
    <pivotTable tabId="24" name="PivotTable10"/>
    <pivotTable tabId="24" name="PivotTable11"/>
  </pivotTables>
  <data>
    <tabular pivotCacheId="112892085">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50F76A3-5357-4DF8-85E2-66A2AEF97EF2}" sourceName="Item">
  <pivotTables>
    <pivotTable tabId="16" name="PivotTable2"/>
    <pivotTable tabId="20" name="PivotTable3"/>
    <pivotTable tabId="22" name="PivotTable4"/>
    <pivotTable tabId="23" name="PivotTable5"/>
    <pivotTable tabId="24" name="PivotTable7"/>
    <pivotTable tabId="24" name="PivotTable9"/>
    <pivotTable tabId="24" name="PivotTable10"/>
    <pivotTable tabId="24" name="PivotTable11"/>
  </pivotTables>
  <data>
    <tabular pivotCacheId="112892085">
      <items count="6">
        <i x="2" s="1"/>
        <i x="3" s="1"/>
        <i x="1" s="1"/>
        <i x="0"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3539A0E-8493-4C92-85F0-CA3969339D27}" sourceName="Month">
  <pivotTables>
    <pivotTable tabId="16" name="PivotTable2"/>
    <pivotTable tabId="22" name="PivotTable4"/>
    <pivotTable tabId="20" name="PivotTable3"/>
    <pivotTable tabId="23" name="PivotTable5"/>
    <pivotTable tabId="24" name="PivotTable7"/>
    <pivotTable tabId="24" name="PivotTable9"/>
    <pivotTable tabId="24" name="PivotTable10"/>
    <pivotTable tabId="24" name="PivotTable11"/>
  </pivotTables>
  <data>
    <tabular pivotCacheId="112892085">
      <items count="13">
        <i x="0" s="1"/>
        <i x="1" s="1"/>
        <i x="2" s="1"/>
        <i x="3" s="1"/>
        <i x="4" s="1"/>
        <i x="5"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C3144EA-8C5B-4BDE-A3F6-CDE3BBD90945}" cache="Slicer_Region" caption="Region" rowHeight="241300"/>
  <slicer name="Item" xr10:uid="{FF9A8041-C4B0-42D9-BE3B-F280DDDAC6D8}" cache="Slicer_Item" caption="Item" startItem="1" rowHeight="241300"/>
  <slicer name="Month" xr10:uid="{12C75901-CBEF-42D5-8E10-0BA855049BD0}" cache="Slicer_Month" caption="Month" startItem="7"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47"/>
  <sheetViews>
    <sheetView workbookViewId="0">
      <selection activeCell="J1" sqref="J1"/>
    </sheetView>
  </sheetViews>
  <sheetFormatPr defaultRowHeight="15" x14ac:dyDescent="0.25"/>
  <cols>
    <col min="1" max="3" width="10.5703125" customWidth="1"/>
    <col min="5" max="6" width="15.28515625" customWidth="1"/>
    <col min="7" max="7" width="16.85546875" customWidth="1"/>
    <col min="8" max="8" width="9.5703125" customWidth="1"/>
    <col min="9" max="9" width="12.140625" customWidth="1"/>
    <col min="10" max="10" width="14.5703125" customWidth="1"/>
  </cols>
  <sheetData>
    <row r="1" spans="1:10" ht="15.75" thickBot="1" x14ac:dyDescent="0.3">
      <c r="A1" s="18" t="s">
        <v>4</v>
      </c>
      <c r="B1" s="18" t="s">
        <v>31</v>
      </c>
      <c r="C1" s="18" t="s">
        <v>32</v>
      </c>
      <c r="D1" s="18" t="s">
        <v>0</v>
      </c>
      <c r="E1" s="18" t="s">
        <v>25</v>
      </c>
      <c r="F1" s="18" t="s">
        <v>8</v>
      </c>
      <c r="G1" s="18" t="s">
        <v>1</v>
      </c>
      <c r="H1" s="18" t="s">
        <v>2</v>
      </c>
      <c r="I1" s="20" t="s">
        <v>12</v>
      </c>
      <c r="J1" s="18" t="s">
        <v>30</v>
      </c>
    </row>
    <row r="2" spans="1:10" ht="15.75" thickBot="1" x14ac:dyDescent="0.3">
      <c r="A2" s="1">
        <v>43106</v>
      </c>
      <c r="B2" s="1" t="str">
        <f>TEXT(A2,"mmm")</f>
        <v>Jan</v>
      </c>
      <c r="C2" s="14">
        <f>YEAR(A:A)</f>
        <v>2018</v>
      </c>
      <c r="D2" s="2" t="s">
        <v>7</v>
      </c>
      <c r="E2" s="7" t="s">
        <v>26</v>
      </c>
      <c r="F2" s="5" t="s">
        <v>18</v>
      </c>
      <c r="G2" s="3" t="s">
        <v>9</v>
      </c>
      <c r="H2" s="2">
        <v>95</v>
      </c>
      <c r="I2" s="4">
        <v>1198</v>
      </c>
      <c r="J2" s="12">
        <f t="shared" ref="J2:J44" si="0">H2*I2</f>
        <v>113810</v>
      </c>
    </row>
    <row r="3" spans="1:10" ht="15.75" thickBot="1" x14ac:dyDescent="0.3">
      <c r="A3" s="1">
        <v>43123</v>
      </c>
      <c r="B3" s="1" t="str">
        <f t="shared" ref="B3:B44" si="1">TEXT(A3,"mmm")</f>
        <v>Jan</v>
      </c>
      <c r="C3" s="14">
        <f t="shared" ref="C3:C44" si="2">YEAR(A:A)</f>
        <v>2018</v>
      </c>
      <c r="D3" s="2" t="s">
        <v>5</v>
      </c>
      <c r="E3" s="7" t="s">
        <v>29</v>
      </c>
      <c r="F3" s="5" t="s">
        <v>19</v>
      </c>
      <c r="G3" s="3" t="s">
        <v>13</v>
      </c>
      <c r="H3" s="2">
        <v>50</v>
      </c>
      <c r="I3" s="4">
        <v>500</v>
      </c>
      <c r="J3" s="12">
        <f t="shared" si="0"/>
        <v>25000</v>
      </c>
    </row>
    <row r="4" spans="1:10" ht="15.75" thickBot="1" x14ac:dyDescent="0.3">
      <c r="A4" s="13">
        <v>43140</v>
      </c>
      <c r="B4" s="1" t="str">
        <f t="shared" si="1"/>
        <v>Feb</v>
      </c>
      <c r="C4" s="14">
        <f t="shared" si="2"/>
        <v>2018</v>
      </c>
      <c r="D4" s="2" t="s">
        <v>5</v>
      </c>
      <c r="E4" s="7" t="s">
        <v>29</v>
      </c>
      <c r="F4" s="5" t="s">
        <v>17</v>
      </c>
      <c r="G4" s="3" t="s">
        <v>9</v>
      </c>
      <c r="H4" s="2">
        <v>36</v>
      </c>
      <c r="I4" s="4">
        <v>1198</v>
      </c>
      <c r="J4" s="12">
        <f t="shared" si="0"/>
        <v>43128</v>
      </c>
    </row>
    <row r="5" spans="1:10" ht="15.75" thickBot="1" x14ac:dyDescent="0.3">
      <c r="A5" s="1">
        <v>43157</v>
      </c>
      <c r="B5" s="1" t="str">
        <f t="shared" si="1"/>
        <v>Feb</v>
      </c>
      <c r="C5" s="14">
        <f t="shared" si="2"/>
        <v>2018</v>
      </c>
      <c r="D5" s="2" t="s">
        <v>5</v>
      </c>
      <c r="E5" s="7" t="s">
        <v>27</v>
      </c>
      <c r="F5" s="5" t="s">
        <v>15</v>
      </c>
      <c r="G5" s="3" t="s">
        <v>10</v>
      </c>
      <c r="H5" s="2">
        <v>27</v>
      </c>
      <c r="I5" s="4">
        <v>225</v>
      </c>
      <c r="J5" s="12">
        <f t="shared" si="0"/>
        <v>6075</v>
      </c>
    </row>
    <row r="6" spans="1:10" ht="15.75" thickBot="1" x14ac:dyDescent="0.3">
      <c r="A6" s="1">
        <v>43174</v>
      </c>
      <c r="B6" s="1" t="str">
        <f t="shared" si="1"/>
        <v>Mar</v>
      </c>
      <c r="C6" s="14">
        <f t="shared" si="2"/>
        <v>2018</v>
      </c>
      <c r="D6" s="2" t="s">
        <v>6</v>
      </c>
      <c r="E6" s="7" t="s">
        <v>27</v>
      </c>
      <c r="F6" s="5" t="s">
        <v>23</v>
      </c>
      <c r="G6" s="3" t="s">
        <v>9</v>
      </c>
      <c r="H6" s="2">
        <v>56</v>
      </c>
      <c r="I6" s="4">
        <v>1198</v>
      </c>
      <c r="J6" s="12">
        <f t="shared" si="0"/>
        <v>67088</v>
      </c>
    </row>
    <row r="7" spans="1:10" ht="15.75" thickBot="1" x14ac:dyDescent="0.3">
      <c r="A7" s="1">
        <v>43191</v>
      </c>
      <c r="B7" s="1" t="str">
        <f t="shared" si="1"/>
        <v>Apr</v>
      </c>
      <c r="C7" s="14">
        <f t="shared" si="2"/>
        <v>2018</v>
      </c>
      <c r="D7" s="2" t="s">
        <v>7</v>
      </c>
      <c r="E7" s="7" t="s">
        <v>26</v>
      </c>
      <c r="F7" s="5" t="s">
        <v>18</v>
      </c>
      <c r="G7" s="3" t="s">
        <v>13</v>
      </c>
      <c r="H7" s="2">
        <v>60</v>
      </c>
      <c r="I7" s="4">
        <v>500</v>
      </c>
      <c r="J7" s="12">
        <f t="shared" si="0"/>
        <v>30000</v>
      </c>
    </row>
    <row r="8" spans="1:10" ht="15.75" thickBot="1" x14ac:dyDescent="0.3">
      <c r="A8" s="1">
        <v>43208</v>
      </c>
      <c r="B8" s="1" t="str">
        <f t="shared" si="1"/>
        <v>Apr</v>
      </c>
      <c r="C8" s="14">
        <f t="shared" si="2"/>
        <v>2018</v>
      </c>
      <c r="D8" s="2" t="s">
        <v>5</v>
      </c>
      <c r="E8" s="6" t="s">
        <v>26</v>
      </c>
      <c r="F8" s="5" t="s">
        <v>14</v>
      </c>
      <c r="G8" s="3" t="s">
        <v>9</v>
      </c>
      <c r="H8" s="2">
        <v>75</v>
      </c>
      <c r="I8" s="4">
        <v>1198</v>
      </c>
      <c r="J8" s="12">
        <f t="shared" si="0"/>
        <v>89850</v>
      </c>
    </row>
    <row r="9" spans="1:10" ht="15.75" thickBot="1" x14ac:dyDescent="0.3">
      <c r="A9" s="1">
        <v>43225</v>
      </c>
      <c r="B9" s="1" t="str">
        <f t="shared" si="1"/>
        <v>May</v>
      </c>
      <c r="C9" s="14">
        <f t="shared" si="2"/>
        <v>2018</v>
      </c>
      <c r="D9" s="2" t="s">
        <v>5</v>
      </c>
      <c r="E9" s="7" t="s">
        <v>29</v>
      </c>
      <c r="F9" s="5" t="s">
        <v>17</v>
      </c>
      <c r="G9" s="3" t="s">
        <v>9</v>
      </c>
      <c r="H9" s="2">
        <v>90</v>
      </c>
      <c r="I9" s="4">
        <v>1198</v>
      </c>
      <c r="J9" s="12">
        <f t="shared" si="0"/>
        <v>107820</v>
      </c>
    </row>
    <row r="10" spans="1:10" ht="15.75" thickBot="1" x14ac:dyDescent="0.3">
      <c r="A10" s="1">
        <v>43242</v>
      </c>
      <c r="B10" s="1" t="str">
        <f t="shared" si="1"/>
        <v>May</v>
      </c>
      <c r="C10" s="14">
        <f t="shared" si="2"/>
        <v>2018</v>
      </c>
      <c r="D10" s="2" t="s">
        <v>6</v>
      </c>
      <c r="E10" s="9" t="s">
        <v>28</v>
      </c>
      <c r="F10" s="5" t="s">
        <v>24</v>
      </c>
      <c r="G10" s="3" t="s">
        <v>9</v>
      </c>
      <c r="H10" s="2">
        <v>32</v>
      </c>
      <c r="I10" s="4">
        <v>1198</v>
      </c>
      <c r="J10" s="12">
        <f t="shared" si="0"/>
        <v>38336</v>
      </c>
    </row>
    <row r="11" spans="1:10" ht="15.75" thickBot="1" x14ac:dyDescent="0.3">
      <c r="A11" s="1">
        <v>43259</v>
      </c>
      <c r="B11" s="1" t="str">
        <f t="shared" si="1"/>
        <v>Jun</v>
      </c>
      <c r="C11" s="14">
        <f t="shared" si="2"/>
        <v>2018</v>
      </c>
      <c r="D11" s="2" t="s">
        <v>7</v>
      </c>
      <c r="E11" s="7" t="s">
        <v>26</v>
      </c>
      <c r="F11" s="5" t="s">
        <v>18</v>
      </c>
      <c r="G11" s="3" t="s">
        <v>13</v>
      </c>
      <c r="H11" s="2">
        <v>60</v>
      </c>
      <c r="I11" s="4">
        <v>500</v>
      </c>
      <c r="J11" s="12">
        <f t="shared" si="0"/>
        <v>30000</v>
      </c>
    </row>
    <row r="12" spans="1:10" ht="15.75" thickBot="1" x14ac:dyDescent="0.3">
      <c r="A12" s="1">
        <v>43276</v>
      </c>
      <c r="B12" s="1" t="str">
        <f t="shared" si="1"/>
        <v>Jun</v>
      </c>
      <c r="C12" s="14">
        <f t="shared" si="2"/>
        <v>2018</v>
      </c>
      <c r="D12" s="2" t="s">
        <v>5</v>
      </c>
      <c r="E12" s="7" t="s">
        <v>29</v>
      </c>
      <c r="F12" s="5" t="s">
        <v>20</v>
      </c>
      <c r="G12" s="3" t="s">
        <v>9</v>
      </c>
      <c r="H12" s="2">
        <v>90</v>
      </c>
      <c r="I12" s="4">
        <v>1198</v>
      </c>
      <c r="J12" s="12">
        <f t="shared" si="0"/>
        <v>107820</v>
      </c>
    </row>
    <row r="13" spans="1:10" ht="15.75" thickBot="1" x14ac:dyDescent="0.3">
      <c r="A13" s="1">
        <v>43293</v>
      </c>
      <c r="B13" s="1" t="str">
        <f t="shared" si="1"/>
        <v>Jul</v>
      </c>
      <c r="C13" s="14">
        <f t="shared" si="2"/>
        <v>2018</v>
      </c>
      <c r="D13" s="2" t="s">
        <v>7</v>
      </c>
      <c r="E13" s="6" t="s">
        <v>26</v>
      </c>
      <c r="F13" s="5" t="s">
        <v>16</v>
      </c>
      <c r="G13" s="3" t="s">
        <v>13</v>
      </c>
      <c r="H13" s="2">
        <v>29</v>
      </c>
      <c r="I13" s="4">
        <v>500</v>
      </c>
      <c r="J13" s="12">
        <f t="shared" si="0"/>
        <v>14500</v>
      </c>
    </row>
    <row r="14" spans="1:10" ht="15.75" thickBot="1" x14ac:dyDescent="0.3">
      <c r="A14" s="1">
        <v>43310</v>
      </c>
      <c r="B14" s="1" t="str">
        <f t="shared" si="1"/>
        <v>Jul</v>
      </c>
      <c r="C14" s="14">
        <f t="shared" si="2"/>
        <v>2018</v>
      </c>
      <c r="D14" s="2" t="s">
        <v>7</v>
      </c>
      <c r="E14" s="9" t="s">
        <v>28</v>
      </c>
      <c r="F14" s="5" t="s">
        <v>21</v>
      </c>
      <c r="G14" s="3" t="s">
        <v>13</v>
      </c>
      <c r="H14" s="2">
        <v>81</v>
      </c>
      <c r="I14" s="4">
        <v>500</v>
      </c>
      <c r="J14" s="12">
        <f t="shared" si="0"/>
        <v>40500</v>
      </c>
    </row>
    <row r="15" spans="1:10" ht="15.75" thickBot="1" x14ac:dyDescent="0.3">
      <c r="A15" s="1">
        <v>43327</v>
      </c>
      <c r="B15" s="1" t="str">
        <f t="shared" si="1"/>
        <v>Aug</v>
      </c>
      <c r="C15" s="14">
        <f t="shared" si="2"/>
        <v>2018</v>
      </c>
      <c r="D15" s="2" t="s">
        <v>7</v>
      </c>
      <c r="E15" s="7" t="s">
        <v>26</v>
      </c>
      <c r="F15" s="5" t="s">
        <v>18</v>
      </c>
      <c r="G15" s="3" t="s">
        <v>9</v>
      </c>
      <c r="H15" s="2">
        <v>35</v>
      </c>
      <c r="I15" s="4">
        <v>1198</v>
      </c>
      <c r="J15" s="12">
        <f t="shared" si="0"/>
        <v>41930</v>
      </c>
    </row>
    <row r="16" spans="1:10" ht="15.75" thickBot="1" x14ac:dyDescent="0.3">
      <c r="A16" s="1">
        <v>43344</v>
      </c>
      <c r="B16" s="1" t="str">
        <f t="shared" si="1"/>
        <v>Sep</v>
      </c>
      <c r="C16" s="14">
        <f t="shared" si="2"/>
        <v>2018</v>
      </c>
      <c r="D16" s="2" t="s">
        <v>5</v>
      </c>
      <c r="E16" s="9" t="s">
        <v>28</v>
      </c>
      <c r="F16" s="5" t="s">
        <v>22</v>
      </c>
      <c r="G16" s="3" t="s">
        <v>3</v>
      </c>
      <c r="H16" s="2">
        <v>2</v>
      </c>
      <c r="I16" s="4">
        <v>125</v>
      </c>
      <c r="J16" s="12">
        <f t="shared" si="0"/>
        <v>250</v>
      </c>
    </row>
    <row r="17" spans="1:10" ht="15.75" thickBot="1" x14ac:dyDescent="0.3">
      <c r="A17" s="1">
        <v>43361</v>
      </c>
      <c r="B17" s="1" t="str">
        <f t="shared" si="1"/>
        <v>Sep</v>
      </c>
      <c r="C17" s="14">
        <f t="shared" si="2"/>
        <v>2018</v>
      </c>
      <c r="D17" s="2" t="s">
        <v>7</v>
      </c>
      <c r="E17" s="10" t="s">
        <v>26</v>
      </c>
      <c r="F17" s="5" t="s">
        <v>18</v>
      </c>
      <c r="G17" s="3" t="s">
        <v>11</v>
      </c>
      <c r="H17" s="2">
        <v>16</v>
      </c>
      <c r="I17" s="4">
        <v>58.5</v>
      </c>
      <c r="J17" s="12">
        <f t="shared" si="0"/>
        <v>936</v>
      </c>
    </row>
    <row r="18" spans="1:10" ht="15.75" thickBot="1" x14ac:dyDescent="0.3">
      <c r="A18" s="1">
        <v>43378</v>
      </c>
      <c r="B18" s="1" t="str">
        <f t="shared" si="1"/>
        <v>Oct</v>
      </c>
      <c r="C18" s="14">
        <f t="shared" si="2"/>
        <v>2018</v>
      </c>
      <c r="D18" s="2" t="s">
        <v>5</v>
      </c>
      <c r="E18" s="10" t="s">
        <v>29</v>
      </c>
      <c r="F18" s="5" t="s">
        <v>20</v>
      </c>
      <c r="G18" s="3" t="s">
        <v>13</v>
      </c>
      <c r="H18" s="2">
        <v>28</v>
      </c>
      <c r="I18" s="4">
        <v>500</v>
      </c>
      <c r="J18" s="12">
        <f t="shared" si="0"/>
        <v>14000</v>
      </c>
    </row>
    <row r="19" spans="1:10" ht="15.75" thickBot="1" x14ac:dyDescent="0.3">
      <c r="A19" s="1">
        <v>43395</v>
      </c>
      <c r="B19" s="1" t="str">
        <f t="shared" si="1"/>
        <v>Oct</v>
      </c>
      <c r="C19" s="14">
        <f t="shared" si="2"/>
        <v>2018</v>
      </c>
      <c r="D19" s="2" t="s">
        <v>7</v>
      </c>
      <c r="E19" s="10" t="s">
        <v>26</v>
      </c>
      <c r="F19" s="5" t="s">
        <v>18</v>
      </c>
      <c r="G19" s="3" t="s">
        <v>10</v>
      </c>
      <c r="H19" s="2">
        <v>64</v>
      </c>
      <c r="I19" s="4">
        <v>225</v>
      </c>
      <c r="J19" s="12">
        <f t="shared" si="0"/>
        <v>14400</v>
      </c>
    </row>
    <row r="20" spans="1:10" ht="15.75" thickBot="1" x14ac:dyDescent="0.3">
      <c r="A20" s="1">
        <v>43412</v>
      </c>
      <c r="B20" s="1" t="str">
        <f t="shared" si="1"/>
        <v>Nov</v>
      </c>
      <c r="C20" s="14">
        <f t="shared" si="2"/>
        <v>2018</v>
      </c>
      <c r="D20" s="2" t="s">
        <v>7</v>
      </c>
      <c r="E20" s="8" t="s">
        <v>28</v>
      </c>
      <c r="F20" s="5" t="s">
        <v>21</v>
      </c>
      <c r="G20" s="3" t="s">
        <v>10</v>
      </c>
      <c r="H20" s="2">
        <v>15</v>
      </c>
      <c r="I20" s="4">
        <v>225</v>
      </c>
      <c r="J20" s="12">
        <f t="shared" si="0"/>
        <v>3375</v>
      </c>
    </row>
    <row r="21" spans="1:10" ht="15.75" thickBot="1" x14ac:dyDescent="0.3">
      <c r="A21" s="1">
        <v>43429</v>
      </c>
      <c r="B21" s="1" t="str">
        <f t="shared" si="1"/>
        <v>Nov</v>
      </c>
      <c r="C21" s="14">
        <f t="shared" si="2"/>
        <v>2018</v>
      </c>
      <c r="D21" s="2" t="s">
        <v>5</v>
      </c>
      <c r="E21" s="10" t="s">
        <v>29</v>
      </c>
      <c r="F21" s="5" t="s">
        <v>19</v>
      </c>
      <c r="G21" s="3" t="s">
        <v>11</v>
      </c>
      <c r="H21" s="2">
        <v>96</v>
      </c>
      <c r="I21" s="4">
        <v>58.5</v>
      </c>
      <c r="J21" s="12">
        <f t="shared" si="0"/>
        <v>5616</v>
      </c>
    </row>
    <row r="22" spans="1:10" ht="15.75" thickBot="1" x14ac:dyDescent="0.3">
      <c r="A22" s="1">
        <v>43446</v>
      </c>
      <c r="B22" s="1" t="str">
        <f t="shared" si="1"/>
        <v>Dec</v>
      </c>
      <c r="C22" s="14">
        <f t="shared" si="2"/>
        <v>2018</v>
      </c>
      <c r="D22" s="2" t="s">
        <v>5</v>
      </c>
      <c r="E22" s="8" t="s">
        <v>28</v>
      </c>
      <c r="F22" s="5" t="s">
        <v>22</v>
      </c>
      <c r="G22" s="3" t="s">
        <v>9</v>
      </c>
      <c r="H22" s="2">
        <v>67</v>
      </c>
      <c r="I22" s="4">
        <v>1198</v>
      </c>
      <c r="J22" s="12">
        <f t="shared" si="0"/>
        <v>80266</v>
      </c>
    </row>
    <row r="23" spans="1:10" ht="15.75" thickBot="1" x14ac:dyDescent="0.3">
      <c r="A23" s="1">
        <v>43463</v>
      </c>
      <c r="B23" s="1" t="str">
        <f t="shared" si="1"/>
        <v>Dec</v>
      </c>
      <c r="C23" s="14">
        <f t="shared" si="2"/>
        <v>2018</v>
      </c>
      <c r="D23" s="2" t="s">
        <v>7</v>
      </c>
      <c r="E23" s="9" t="s">
        <v>28</v>
      </c>
      <c r="F23" s="5" t="s">
        <v>21</v>
      </c>
      <c r="G23" s="3" t="s">
        <v>11</v>
      </c>
      <c r="H23" s="2">
        <v>74</v>
      </c>
      <c r="I23" s="4">
        <v>58.5</v>
      </c>
      <c r="J23" s="12">
        <f t="shared" si="0"/>
        <v>4329</v>
      </c>
    </row>
    <row r="24" spans="1:10" ht="15.75" thickBot="1" x14ac:dyDescent="0.3">
      <c r="A24" s="1">
        <v>43480</v>
      </c>
      <c r="B24" s="1" t="str">
        <f t="shared" si="1"/>
        <v>Jan</v>
      </c>
      <c r="C24" s="14">
        <f t="shared" si="2"/>
        <v>2019</v>
      </c>
      <c r="D24" s="2" t="s">
        <v>5</v>
      </c>
      <c r="E24" s="7" t="s">
        <v>27</v>
      </c>
      <c r="F24" s="5" t="s">
        <v>15</v>
      </c>
      <c r="G24" s="3" t="s">
        <v>13</v>
      </c>
      <c r="H24" s="2">
        <v>46</v>
      </c>
      <c r="I24" s="4">
        <v>500</v>
      </c>
      <c r="J24" s="12">
        <f t="shared" si="0"/>
        <v>23000</v>
      </c>
    </row>
    <row r="25" spans="1:10" ht="15.75" thickBot="1" x14ac:dyDescent="0.3">
      <c r="A25" s="1">
        <v>43497</v>
      </c>
      <c r="B25" s="1" t="str">
        <f t="shared" si="1"/>
        <v>Feb</v>
      </c>
      <c r="C25" s="14">
        <f t="shared" si="2"/>
        <v>2019</v>
      </c>
      <c r="D25" s="2" t="s">
        <v>5</v>
      </c>
      <c r="E25" s="9" t="s">
        <v>28</v>
      </c>
      <c r="F25" s="5" t="s">
        <v>22</v>
      </c>
      <c r="G25" s="3" t="s">
        <v>13</v>
      </c>
      <c r="H25" s="2">
        <v>87</v>
      </c>
      <c r="I25" s="4">
        <v>500</v>
      </c>
      <c r="J25" s="12">
        <f t="shared" si="0"/>
        <v>43500</v>
      </c>
    </row>
    <row r="26" spans="1:10" ht="15.75" thickBot="1" x14ac:dyDescent="0.3">
      <c r="A26" s="1">
        <v>43514</v>
      </c>
      <c r="B26" s="1" t="str">
        <f t="shared" si="1"/>
        <v>Feb</v>
      </c>
      <c r="C26" s="14">
        <f t="shared" si="2"/>
        <v>2019</v>
      </c>
      <c r="D26" s="2" t="s">
        <v>7</v>
      </c>
      <c r="E26" s="6" t="s">
        <v>26</v>
      </c>
      <c r="F26" s="5" t="s">
        <v>18</v>
      </c>
      <c r="G26" s="3" t="s">
        <v>13</v>
      </c>
      <c r="H26" s="2">
        <v>4</v>
      </c>
      <c r="I26" s="4">
        <v>500</v>
      </c>
      <c r="J26" s="12">
        <f t="shared" si="0"/>
        <v>2000</v>
      </c>
    </row>
    <row r="27" spans="1:10" ht="15.75" thickBot="1" x14ac:dyDescent="0.3">
      <c r="A27" s="1">
        <v>43531</v>
      </c>
      <c r="B27" s="1" t="str">
        <f t="shared" si="1"/>
        <v>Mar</v>
      </c>
      <c r="C27" s="14">
        <f t="shared" si="2"/>
        <v>2019</v>
      </c>
      <c r="D27" s="2" t="s">
        <v>6</v>
      </c>
      <c r="E27" s="7" t="s">
        <v>27</v>
      </c>
      <c r="F27" s="5" t="s">
        <v>23</v>
      </c>
      <c r="G27" s="3" t="s">
        <v>13</v>
      </c>
      <c r="H27" s="2">
        <v>7</v>
      </c>
      <c r="I27" s="4">
        <v>500</v>
      </c>
      <c r="J27" s="12">
        <f t="shared" si="0"/>
        <v>3500</v>
      </c>
    </row>
    <row r="28" spans="1:10" ht="15.75" thickBot="1" x14ac:dyDescent="0.3">
      <c r="A28" s="1">
        <v>43548</v>
      </c>
      <c r="B28" s="1" t="str">
        <f t="shared" si="1"/>
        <v>Mar</v>
      </c>
      <c r="C28" s="14">
        <f t="shared" si="2"/>
        <v>2019</v>
      </c>
      <c r="D28" s="2" t="s">
        <v>5</v>
      </c>
      <c r="E28" s="10" t="s">
        <v>29</v>
      </c>
      <c r="F28" s="5" t="s">
        <v>17</v>
      </c>
      <c r="G28" s="3" t="s">
        <v>11</v>
      </c>
      <c r="H28" s="2">
        <v>50</v>
      </c>
      <c r="I28" s="4">
        <v>58.5</v>
      </c>
      <c r="J28" s="12">
        <f t="shared" si="0"/>
        <v>2925</v>
      </c>
    </row>
    <row r="29" spans="1:10" ht="15.75" thickBot="1" x14ac:dyDescent="0.3">
      <c r="A29" s="1">
        <v>43565</v>
      </c>
      <c r="B29" s="1" t="str">
        <f t="shared" si="1"/>
        <v>Apr</v>
      </c>
      <c r="C29" s="14">
        <f t="shared" si="2"/>
        <v>2019</v>
      </c>
      <c r="D29" s="2" t="s">
        <v>5</v>
      </c>
      <c r="E29" s="11" t="s">
        <v>26</v>
      </c>
      <c r="F29" s="5" t="s">
        <v>14</v>
      </c>
      <c r="G29" s="3" t="s">
        <v>9</v>
      </c>
      <c r="H29" s="2">
        <v>66</v>
      </c>
      <c r="I29" s="4">
        <v>1198</v>
      </c>
      <c r="J29" s="12">
        <f t="shared" si="0"/>
        <v>79068</v>
      </c>
    </row>
    <row r="30" spans="1:10" ht="15.75" thickBot="1" x14ac:dyDescent="0.3">
      <c r="A30" s="1">
        <v>43582</v>
      </c>
      <c r="B30" s="1" t="str">
        <f t="shared" si="1"/>
        <v>Apr</v>
      </c>
      <c r="C30" s="14">
        <f t="shared" si="2"/>
        <v>2019</v>
      </c>
      <c r="D30" s="2" t="s">
        <v>7</v>
      </c>
      <c r="E30" s="6" t="s">
        <v>26</v>
      </c>
      <c r="F30" s="5" t="s">
        <v>16</v>
      </c>
      <c r="G30" s="3" t="s">
        <v>10</v>
      </c>
      <c r="H30" s="2">
        <v>96</v>
      </c>
      <c r="I30" s="4">
        <v>225</v>
      </c>
      <c r="J30" s="12">
        <f t="shared" si="0"/>
        <v>21600</v>
      </c>
    </row>
    <row r="31" spans="1:10" ht="15.75" thickBot="1" x14ac:dyDescent="0.3">
      <c r="A31" s="1">
        <v>43599</v>
      </c>
      <c r="B31" s="1" t="str">
        <f t="shared" si="1"/>
        <v>May</v>
      </c>
      <c r="C31" s="14">
        <f t="shared" si="2"/>
        <v>2019</v>
      </c>
      <c r="D31" s="2" t="s">
        <v>5</v>
      </c>
      <c r="E31" s="7" t="s">
        <v>27</v>
      </c>
      <c r="F31" s="5" t="s">
        <v>15</v>
      </c>
      <c r="G31" s="3" t="s">
        <v>9</v>
      </c>
      <c r="H31" s="2">
        <v>53</v>
      </c>
      <c r="I31" s="4">
        <v>1198</v>
      </c>
      <c r="J31" s="12">
        <f t="shared" si="0"/>
        <v>63494</v>
      </c>
    </row>
    <row r="32" spans="1:10" ht="15.75" thickBot="1" x14ac:dyDescent="0.3">
      <c r="A32" s="1">
        <v>43616</v>
      </c>
      <c r="B32" s="1" t="str">
        <f t="shared" si="1"/>
        <v>May</v>
      </c>
      <c r="C32" s="14">
        <f t="shared" si="2"/>
        <v>2019</v>
      </c>
      <c r="D32" s="2" t="s">
        <v>5</v>
      </c>
      <c r="E32" s="7" t="s">
        <v>27</v>
      </c>
      <c r="F32" s="5" t="s">
        <v>15</v>
      </c>
      <c r="G32" s="3" t="s">
        <v>13</v>
      </c>
      <c r="H32" s="2">
        <v>80</v>
      </c>
      <c r="I32" s="4">
        <v>500</v>
      </c>
      <c r="J32" s="12">
        <f t="shared" si="0"/>
        <v>40000</v>
      </c>
    </row>
    <row r="33" spans="1:10" ht="15.75" thickBot="1" x14ac:dyDescent="0.3">
      <c r="A33" s="1">
        <v>43633</v>
      </c>
      <c r="B33" s="1" t="str">
        <f t="shared" si="1"/>
        <v>Jun</v>
      </c>
      <c r="C33" s="14">
        <f t="shared" si="2"/>
        <v>2019</v>
      </c>
      <c r="D33" s="2" t="s">
        <v>5</v>
      </c>
      <c r="E33" s="7" t="s">
        <v>29</v>
      </c>
      <c r="F33" s="5" t="s">
        <v>19</v>
      </c>
      <c r="G33" s="3" t="s">
        <v>3</v>
      </c>
      <c r="H33" s="2">
        <v>5</v>
      </c>
      <c r="I33" s="4">
        <v>125</v>
      </c>
      <c r="J33" s="12">
        <f t="shared" si="0"/>
        <v>625</v>
      </c>
    </row>
    <row r="34" spans="1:10" ht="15.75" thickBot="1" x14ac:dyDescent="0.3">
      <c r="A34" s="1">
        <v>43650</v>
      </c>
      <c r="B34" s="1" t="str">
        <f t="shared" si="1"/>
        <v>Jul</v>
      </c>
      <c r="C34" s="14">
        <f t="shared" si="2"/>
        <v>2019</v>
      </c>
      <c r="D34" s="2" t="s">
        <v>7</v>
      </c>
      <c r="E34" s="6" t="s">
        <v>26</v>
      </c>
      <c r="F34" s="5" t="s">
        <v>18</v>
      </c>
      <c r="G34" s="3" t="s">
        <v>11</v>
      </c>
      <c r="H34" s="2">
        <v>62</v>
      </c>
      <c r="I34" s="4">
        <v>58.5</v>
      </c>
      <c r="J34" s="12">
        <f t="shared" si="0"/>
        <v>3627</v>
      </c>
    </row>
    <row r="35" spans="1:10" ht="15.75" thickBot="1" x14ac:dyDescent="0.3">
      <c r="A35" s="1">
        <v>43667</v>
      </c>
      <c r="B35" s="1" t="str">
        <f t="shared" si="1"/>
        <v>Jul</v>
      </c>
      <c r="C35" s="14">
        <f t="shared" si="2"/>
        <v>2019</v>
      </c>
      <c r="D35" s="2" t="s">
        <v>5</v>
      </c>
      <c r="E35" s="7" t="s">
        <v>29</v>
      </c>
      <c r="F35" s="5" t="s">
        <v>20</v>
      </c>
      <c r="G35" s="3" t="s">
        <v>11</v>
      </c>
      <c r="H35" s="2">
        <v>55</v>
      </c>
      <c r="I35" s="4">
        <v>58.5</v>
      </c>
      <c r="J35" s="12">
        <f t="shared" si="0"/>
        <v>3217.5</v>
      </c>
    </row>
    <row r="36" spans="1:10" ht="15.75" thickBot="1" x14ac:dyDescent="0.3">
      <c r="A36" s="1">
        <v>43684</v>
      </c>
      <c r="B36" s="1" t="str">
        <f t="shared" si="1"/>
        <v>Aug</v>
      </c>
      <c r="C36" s="14">
        <f t="shared" si="2"/>
        <v>2019</v>
      </c>
      <c r="D36" s="2" t="s">
        <v>5</v>
      </c>
      <c r="E36" s="7" t="s">
        <v>29</v>
      </c>
      <c r="F36" s="5" t="s">
        <v>19</v>
      </c>
      <c r="G36" s="3" t="s">
        <v>11</v>
      </c>
      <c r="H36" s="2">
        <v>42</v>
      </c>
      <c r="I36" s="4">
        <v>58.5</v>
      </c>
      <c r="J36" s="12">
        <f t="shared" si="0"/>
        <v>2457</v>
      </c>
    </row>
    <row r="37" spans="1:10" ht="15.75" thickBot="1" x14ac:dyDescent="0.3">
      <c r="A37" s="1">
        <v>43701</v>
      </c>
      <c r="B37" s="1" t="str">
        <f t="shared" si="1"/>
        <v>Aug</v>
      </c>
      <c r="C37" s="14">
        <f t="shared" si="2"/>
        <v>2019</v>
      </c>
      <c r="D37" s="2" t="s">
        <v>6</v>
      </c>
      <c r="E37" s="7" t="s">
        <v>27</v>
      </c>
      <c r="F37" s="5" t="s">
        <v>23</v>
      </c>
      <c r="G37" s="3" t="s">
        <v>3</v>
      </c>
      <c r="H37" s="2">
        <v>3</v>
      </c>
      <c r="I37" s="4">
        <v>125</v>
      </c>
      <c r="J37" s="12">
        <f t="shared" si="0"/>
        <v>375</v>
      </c>
    </row>
    <row r="38" spans="1:10" ht="15.75" thickBot="1" x14ac:dyDescent="0.3">
      <c r="A38" s="1">
        <v>43718</v>
      </c>
      <c r="B38" s="1" t="str">
        <f t="shared" si="1"/>
        <v>Sep</v>
      </c>
      <c r="C38" s="14">
        <f t="shared" si="2"/>
        <v>2019</v>
      </c>
      <c r="D38" s="2" t="s">
        <v>5</v>
      </c>
      <c r="E38" s="7" t="s">
        <v>27</v>
      </c>
      <c r="F38" s="5" t="s">
        <v>15</v>
      </c>
      <c r="G38" s="3" t="s">
        <v>9</v>
      </c>
      <c r="H38" s="2">
        <v>7</v>
      </c>
      <c r="I38" s="4">
        <v>1198</v>
      </c>
      <c r="J38" s="12">
        <f t="shared" si="0"/>
        <v>8386</v>
      </c>
    </row>
    <row r="39" spans="1:10" ht="15.75" thickBot="1" x14ac:dyDescent="0.3">
      <c r="A39" s="1">
        <v>43735</v>
      </c>
      <c r="B39" s="1" t="str">
        <f t="shared" si="1"/>
        <v>Sep</v>
      </c>
      <c r="C39" s="14">
        <f t="shared" si="2"/>
        <v>2019</v>
      </c>
      <c r="D39" s="2" t="s">
        <v>6</v>
      </c>
      <c r="E39" s="7" t="s">
        <v>27</v>
      </c>
      <c r="F39" s="5" t="s">
        <v>23</v>
      </c>
      <c r="G39" s="3" t="s">
        <v>10</v>
      </c>
      <c r="H39" s="2">
        <v>76</v>
      </c>
      <c r="I39" s="4">
        <v>225</v>
      </c>
      <c r="J39" s="12">
        <f t="shared" si="0"/>
        <v>17100</v>
      </c>
    </row>
    <row r="40" spans="1:10" ht="15.75" thickBot="1" x14ac:dyDescent="0.3">
      <c r="A40" s="1">
        <v>43752</v>
      </c>
      <c r="B40" s="1" t="str">
        <f t="shared" si="1"/>
        <v>Oct</v>
      </c>
      <c r="C40" s="14">
        <f t="shared" si="2"/>
        <v>2019</v>
      </c>
      <c r="D40" s="2" t="s">
        <v>6</v>
      </c>
      <c r="E40" s="9" t="s">
        <v>28</v>
      </c>
      <c r="F40" s="5" t="s">
        <v>24</v>
      </c>
      <c r="G40" s="3" t="s">
        <v>13</v>
      </c>
      <c r="H40" s="2">
        <v>57</v>
      </c>
      <c r="I40" s="4">
        <v>500</v>
      </c>
      <c r="J40" s="12">
        <f t="shared" si="0"/>
        <v>28500</v>
      </c>
    </row>
    <row r="41" spans="1:10" ht="15.75" thickBot="1" x14ac:dyDescent="0.3">
      <c r="A41" s="1">
        <v>43769</v>
      </c>
      <c r="B41" s="1" t="str">
        <f t="shared" si="1"/>
        <v>Oct</v>
      </c>
      <c r="C41" s="14">
        <f t="shared" si="2"/>
        <v>2019</v>
      </c>
      <c r="D41" s="2" t="s">
        <v>5</v>
      </c>
      <c r="E41" s="6" t="s">
        <v>26</v>
      </c>
      <c r="F41" s="5" t="s">
        <v>14</v>
      </c>
      <c r="G41" s="3" t="s">
        <v>9</v>
      </c>
      <c r="H41" s="2">
        <v>14</v>
      </c>
      <c r="I41" s="4">
        <v>1198</v>
      </c>
      <c r="J41" s="12">
        <f t="shared" si="0"/>
        <v>16772</v>
      </c>
    </row>
    <row r="42" spans="1:10" ht="15.75" thickBot="1" x14ac:dyDescent="0.3">
      <c r="A42" s="1">
        <v>43786</v>
      </c>
      <c r="B42" s="1" t="str">
        <f t="shared" si="1"/>
        <v>Nov</v>
      </c>
      <c r="C42" s="14">
        <f t="shared" si="2"/>
        <v>2019</v>
      </c>
      <c r="D42" s="2" t="s">
        <v>5</v>
      </c>
      <c r="E42" s="7" t="s">
        <v>29</v>
      </c>
      <c r="F42" s="5" t="s">
        <v>17</v>
      </c>
      <c r="G42" s="3" t="s">
        <v>13</v>
      </c>
      <c r="H42" s="2">
        <v>11</v>
      </c>
      <c r="I42" s="4">
        <v>500</v>
      </c>
      <c r="J42" s="12">
        <f t="shared" si="0"/>
        <v>5500</v>
      </c>
    </row>
    <row r="43" spans="1:10" ht="15.75" thickBot="1" x14ac:dyDescent="0.3">
      <c r="A43" s="1">
        <v>43803</v>
      </c>
      <c r="B43" s="1" t="str">
        <f t="shared" si="1"/>
        <v>Dec</v>
      </c>
      <c r="C43" s="14">
        <f t="shared" si="2"/>
        <v>2019</v>
      </c>
      <c r="D43" s="2" t="s">
        <v>5</v>
      </c>
      <c r="E43" s="7" t="s">
        <v>29</v>
      </c>
      <c r="F43" s="5" t="s">
        <v>17</v>
      </c>
      <c r="G43" s="3" t="s">
        <v>13</v>
      </c>
      <c r="H43" s="2">
        <v>94</v>
      </c>
      <c r="I43" s="4">
        <v>500</v>
      </c>
      <c r="J43" s="12">
        <f t="shared" si="0"/>
        <v>47000</v>
      </c>
    </row>
    <row r="44" spans="1:10" ht="15.75" thickBot="1" x14ac:dyDescent="0.3">
      <c r="A44" s="1">
        <v>43820</v>
      </c>
      <c r="B44" s="1" t="str">
        <f t="shared" si="1"/>
        <v>Dec</v>
      </c>
      <c r="C44" s="14">
        <f t="shared" si="2"/>
        <v>2019</v>
      </c>
      <c r="D44" s="2" t="s">
        <v>5</v>
      </c>
      <c r="E44" s="6" t="s">
        <v>26</v>
      </c>
      <c r="F44" s="5" t="s">
        <v>14</v>
      </c>
      <c r="G44" s="3" t="s">
        <v>13</v>
      </c>
      <c r="H44" s="2">
        <v>28</v>
      </c>
      <c r="I44" s="4">
        <v>500</v>
      </c>
      <c r="J44" s="12">
        <f t="shared" si="0"/>
        <v>14000</v>
      </c>
    </row>
    <row r="45" spans="1:10" hidden="1" x14ac:dyDescent="0.25">
      <c r="H45" s="12">
        <f>SUM(H2:H44)</f>
        <v>2121</v>
      </c>
      <c r="I45" s="12"/>
      <c r="J45" s="12"/>
    </row>
    <row r="46" spans="1:10" hidden="1" x14ac:dyDescent="0.25">
      <c r="H46" s="12"/>
      <c r="I46" s="12"/>
      <c r="J46" s="12"/>
    </row>
    <row r="47" spans="1:10" hidden="1" x14ac:dyDescent="0.25"/>
  </sheetData>
  <autoFilter ref="A1:A47" xr:uid="{00000000-0001-0000-0100-000000000000}">
    <filterColumn colId="0">
      <customFilters>
        <customFilter operator="notEqual" val=" "/>
      </customFilters>
    </filterColumn>
  </autoFilter>
  <sortState xmlns:xlrd2="http://schemas.microsoft.com/office/spreadsheetml/2017/richdata2" ref="A2:J44">
    <sortCondition ref="A2:A44"/>
  </sortState>
  <conditionalFormatting sqref="H1:H1048576">
    <cfRule type="colorScale" priority="5">
      <colorScale>
        <cfvo type="min"/>
        <cfvo type="percentile" val="50"/>
        <cfvo type="max"/>
        <color rgb="FFF8696B"/>
        <color rgb="FFFFEB84"/>
        <color rgb="FF63BE7B"/>
      </colorScale>
    </cfRule>
  </conditionalFormatting>
  <conditionalFormatting sqref="I1:I1048576">
    <cfRule type="dataBar" priority="4">
      <dataBar>
        <cfvo type="min"/>
        <cfvo type="max"/>
        <color rgb="FF638EC6"/>
      </dataBar>
      <extLst>
        <ext xmlns:x14="http://schemas.microsoft.com/office/spreadsheetml/2009/9/main" uri="{B025F937-C7B1-47D3-B67F-A62EFF666E3E}">
          <x14:id>{FD9E9438-356E-4D15-A164-1D890DBD8F1F}</x14:id>
        </ext>
      </extLst>
    </cfRule>
  </conditionalFormatting>
  <conditionalFormatting sqref="J1:J1048576">
    <cfRule type="dataBar" priority="3">
      <dataBar>
        <cfvo type="min"/>
        <cfvo type="max"/>
        <color rgb="FFD6007B"/>
      </dataBar>
      <extLst>
        <ext xmlns:x14="http://schemas.microsoft.com/office/spreadsheetml/2009/9/main" uri="{B025F937-C7B1-47D3-B67F-A62EFF666E3E}">
          <x14:id>{A1A3E2B5-0BEC-4C78-A86B-CE717FA0F27E}</x14:id>
        </ext>
      </extLst>
    </cfRule>
  </conditionalFormatting>
  <conditionalFormatting sqref="F1:F1048576">
    <cfRule type="duplicateValues" dxfId="0" priority="2"/>
    <cfRule type="containsText" dxfId="1" priority="1" operator="containsText" text="Alexander">
      <formula>NOT(ISERROR(SEARCH("Alexander",F1)))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D9E9438-356E-4D15-A164-1D890DBD8F1F}">
            <x14:dataBar minLength="0" maxLength="100" border="1" negativeBarBorderColorSameAsPositive="0">
              <x14:cfvo type="autoMin"/>
              <x14:cfvo type="autoMax"/>
              <x14:borderColor rgb="FF638EC6"/>
              <x14:negativeFillColor rgb="FFFF0000"/>
              <x14:negativeBorderColor rgb="FFFF0000"/>
              <x14:axisColor rgb="FF000000"/>
            </x14:dataBar>
          </x14:cfRule>
          <xm:sqref>I1:I1048576</xm:sqref>
        </x14:conditionalFormatting>
        <x14:conditionalFormatting xmlns:xm="http://schemas.microsoft.com/office/excel/2006/main">
          <x14:cfRule type="dataBar" id="{A1A3E2B5-0BEC-4C78-A86B-CE717FA0F27E}">
            <x14:dataBar minLength="0" maxLength="100" border="1" negativeBarBorderColorSameAsPositive="0">
              <x14:cfvo type="autoMin"/>
              <x14:cfvo type="autoMax"/>
              <x14:borderColor rgb="FFD6007B"/>
              <x14:negativeFillColor rgb="FFFF0000"/>
              <x14:negativeBorderColor rgb="FFFF0000"/>
              <x14:axisColor rgb="FF000000"/>
            </x14:dataBar>
          </x14:cfRule>
          <xm:sqref>J1:J1048576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5013-EE8A-4A2C-A502-9974F5405EBF}">
  <dimension ref="A1:AB39"/>
  <sheetViews>
    <sheetView showGridLines="0" tabSelected="1" zoomScaleNormal="100" workbookViewId="0">
      <selection activeCell="D12" sqref="D12"/>
    </sheetView>
  </sheetViews>
  <sheetFormatPr defaultRowHeight="15" x14ac:dyDescent="0.25"/>
  <sheetData>
    <row r="1" spans="1:28" ht="33.75" thickBot="1" x14ac:dyDescent="0.5">
      <c r="A1" s="22" t="s">
        <v>49</v>
      </c>
      <c r="B1" s="23"/>
      <c r="C1" s="23"/>
      <c r="D1" s="23"/>
      <c r="E1" s="23"/>
      <c r="F1" s="23"/>
      <c r="G1" s="23"/>
      <c r="H1" s="23"/>
      <c r="I1" s="23"/>
      <c r="J1" s="23"/>
      <c r="K1" s="23"/>
      <c r="L1" s="23"/>
      <c r="M1" s="23"/>
      <c r="N1" s="23"/>
      <c r="O1" s="23"/>
      <c r="P1" s="23"/>
      <c r="Q1" s="23"/>
      <c r="R1" s="23"/>
      <c r="S1" s="23"/>
      <c r="T1" s="23"/>
      <c r="U1" s="23"/>
      <c r="V1" s="23"/>
      <c r="W1" s="23"/>
      <c r="X1" s="23"/>
      <c r="Y1" s="24"/>
    </row>
    <row r="2" spans="1:28"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row>
    <row r="7" spans="1:28"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28"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spans="1:28"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28"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28"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28"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28"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28"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spans="1:28"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row>
    <row r="25" spans="1:28"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spans="1:28"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row>
    <row r="27" spans="1:28"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row>
    <row r="32" spans="1:28"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row>
    <row r="33" spans="1:28"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row>
    <row r="37" spans="1:28"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row>
    <row r="38" spans="1:28"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row>
    <row r="39" spans="1:28"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row>
  </sheetData>
  <mergeCells count="1">
    <mergeCell ref="A1:Y1"/>
  </mergeCells>
  <phoneticPr fontId="7"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D518-E9F9-41FD-A6A3-9CD4457A0A1D}">
  <dimension ref="A3:B16"/>
  <sheetViews>
    <sheetView workbookViewId="0">
      <selection activeCell="C22" sqref="C22"/>
    </sheetView>
  </sheetViews>
  <sheetFormatPr defaultRowHeight="15" x14ac:dyDescent="0.25"/>
  <cols>
    <col min="1" max="1" width="13.140625" bestFit="1" customWidth="1"/>
    <col min="2" max="4" width="15.85546875" bestFit="1" customWidth="1"/>
  </cols>
  <sheetData>
    <row r="3" spans="1:2" x14ac:dyDescent="0.25">
      <c r="A3" s="16" t="s">
        <v>35</v>
      </c>
      <c r="B3" t="s">
        <v>34</v>
      </c>
    </row>
    <row r="4" spans="1:2" x14ac:dyDescent="0.25">
      <c r="A4" s="17" t="s">
        <v>36</v>
      </c>
      <c r="B4" s="15">
        <v>161810</v>
      </c>
    </row>
    <row r="5" spans="1:2" x14ac:dyDescent="0.25">
      <c r="A5" s="17" t="s">
        <v>37</v>
      </c>
      <c r="B5" s="15">
        <v>94703</v>
      </c>
    </row>
    <row r="6" spans="1:2" x14ac:dyDescent="0.25">
      <c r="A6" s="17" t="s">
        <v>38</v>
      </c>
      <c r="B6" s="15">
        <v>73513</v>
      </c>
    </row>
    <row r="7" spans="1:2" x14ac:dyDescent="0.25">
      <c r="A7" s="17" t="s">
        <v>39</v>
      </c>
      <c r="B7" s="15">
        <v>220518</v>
      </c>
    </row>
    <row r="8" spans="1:2" x14ac:dyDescent="0.25">
      <c r="A8" s="17" t="s">
        <v>40</v>
      </c>
      <c r="B8" s="15">
        <v>249650</v>
      </c>
    </row>
    <row r="9" spans="1:2" x14ac:dyDescent="0.25">
      <c r="A9" s="17" t="s">
        <v>41</v>
      </c>
      <c r="B9" s="15">
        <v>138445</v>
      </c>
    </row>
    <row r="10" spans="1:2" x14ac:dyDescent="0.25">
      <c r="A10" s="17" t="s">
        <v>42</v>
      </c>
      <c r="B10" s="15">
        <v>61844.5</v>
      </c>
    </row>
    <row r="11" spans="1:2" x14ac:dyDescent="0.25">
      <c r="A11" s="17" t="s">
        <v>43</v>
      </c>
      <c r="B11" s="15">
        <v>44762</v>
      </c>
    </row>
    <row r="12" spans="1:2" x14ac:dyDescent="0.25">
      <c r="A12" s="17" t="s">
        <v>44</v>
      </c>
      <c r="B12" s="15">
        <v>26672</v>
      </c>
    </row>
    <row r="13" spans="1:2" x14ac:dyDescent="0.25">
      <c r="A13" s="17" t="s">
        <v>45</v>
      </c>
      <c r="B13" s="15">
        <v>73672</v>
      </c>
    </row>
    <row r="14" spans="1:2" x14ac:dyDescent="0.25">
      <c r="A14" s="17" t="s">
        <v>46</v>
      </c>
      <c r="B14" s="15">
        <v>14491</v>
      </c>
    </row>
    <row r="15" spans="1:2" x14ac:dyDescent="0.25">
      <c r="A15" s="17" t="s">
        <v>47</v>
      </c>
      <c r="B15" s="15">
        <v>145595</v>
      </c>
    </row>
    <row r="16" spans="1:2" x14ac:dyDescent="0.25">
      <c r="A16" s="17" t="s">
        <v>48</v>
      </c>
      <c r="B16" s="15"/>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60B5-ABC9-4AFF-AAA5-F89968794C14}">
  <dimension ref="A3:B9"/>
  <sheetViews>
    <sheetView workbookViewId="0">
      <selection activeCell="G29" sqref="G29"/>
    </sheetView>
  </sheetViews>
  <sheetFormatPr defaultRowHeight="15" x14ac:dyDescent="0.25"/>
  <cols>
    <col min="1" max="1" width="13.7109375" bestFit="1" customWidth="1"/>
    <col min="2" max="2" width="12.28515625" bestFit="1" customWidth="1"/>
    <col min="3" max="3" width="11.42578125" bestFit="1" customWidth="1"/>
  </cols>
  <sheetData>
    <row r="3" spans="1:2" x14ac:dyDescent="0.25">
      <c r="A3" s="16" t="s">
        <v>35</v>
      </c>
      <c r="B3" t="s">
        <v>33</v>
      </c>
    </row>
    <row r="4" spans="1:2" x14ac:dyDescent="0.25">
      <c r="A4" s="17" t="s">
        <v>10</v>
      </c>
      <c r="B4" s="15">
        <v>278</v>
      </c>
    </row>
    <row r="5" spans="1:2" x14ac:dyDescent="0.25">
      <c r="A5" s="17" t="s">
        <v>3</v>
      </c>
      <c r="B5" s="15">
        <v>10</v>
      </c>
    </row>
    <row r="6" spans="1:2" x14ac:dyDescent="0.25">
      <c r="A6" s="17" t="s">
        <v>13</v>
      </c>
      <c r="B6" s="15">
        <v>722</v>
      </c>
    </row>
    <row r="7" spans="1:2" x14ac:dyDescent="0.25">
      <c r="A7" s="17" t="s">
        <v>9</v>
      </c>
      <c r="B7" s="15">
        <v>716</v>
      </c>
    </row>
    <row r="8" spans="1:2" x14ac:dyDescent="0.25">
      <c r="A8" s="17" t="s">
        <v>11</v>
      </c>
      <c r="B8" s="15">
        <v>395</v>
      </c>
    </row>
    <row r="9" spans="1:2" x14ac:dyDescent="0.25">
      <c r="A9" s="17" t="s">
        <v>48</v>
      </c>
      <c r="B9" s="15">
        <v>2121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F03D3-406A-4F58-875B-FC49621F7A2D}">
  <dimension ref="A3:B27"/>
  <sheetViews>
    <sheetView workbookViewId="0">
      <selection activeCell="A2" sqref="A2:B28"/>
    </sheetView>
  </sheetViews>
  <sheetFormatPr defaultRowHeight="15" x14ac:dyDescent="0.25"/>
  <cols>
    <col min="1" max="1" width="13.140625" bestFit="1" customWidth="1"/>
    <col min="2" max="2" width="12.28515625" bestFit="1" customWidth="1"/>
    <col min="3" max="3" width="17.85546875" bestFit="1" customWidth="1"/>
  </cols>
  <sheetData>
    <row r="3" spans="1:2" x14ac:dyDescent="0.25">
      <c r="A3" s="16" t="s">
        <v>35</v>
      </c>
      <c r="B3" t="s">
        <v>33</v>
      </c>
    </row>
    <row r="4" spans="1:2" x14ac:dyDescent="0.25">
      <c r="A4" s="17" t="s">
        <v>18</v>
      </c>
      <c r="B4" s="15">
        <v>396</v>
      </c>
    </row>
    <row r="5" spans="1:2" x14ac:dyDescent="0.25">
      <c r="A5" s="19" t="s">
        <v>26</v>
      </c>
      <c r="B5" s="15">
        <v>396</v>
      </c>
    </row>
    <row r="6" spans="1:2" x14ac:dyDescent="0.25">
      <c r="A6" s="17" t="s">
        <v>15</v>
      </c>
      <c r="B6" s="15">
        <v>213</v>
      </c>
    </row>
    <row r="7" spans="1:2" x14ac:dyDescent="0.25">
      <c r="A7" s="19" t="s">
        <v>27</v>
      </c>
      <c r="B7" s="15">
        <v>213</v>
      </c>
    </row>
    <row r="8" spans="1:2" x14ac:dyDescent="0.25">
      <c r="A8" s="17" t="s">
        <v>16</v>
      </c>
      <c r="B8" s="15">
        <v>125</v>
      </c>
    </row>
    <row r="9" spans="1:2" x14ac:dyDescent="0.25">
      <c r="A9" s="19" t="s">
        <v>26</v>
      </c>
      <c r="B9" s="15">
        <v>125</v>
      </c>
    </row>
    <row r="10" spans="1:2" x14ac:dyDescent="0.25">
      <c r="A10" s="17" t="s">
        <v>22</v>
      </c>
      <c r="B10" s="15">
        <v>156</v>
      </c>
    </row>
    <row r="11" spans="1:2" x14ac:dyDescent="0.25">
      <c r="A11" s="19" t="s">
        <v>28</v>
      </c>
      <c r="B11" s="15">
        <v>156</v>
      </c>
    </row>
    <row r="12" spans="1:2" x14ac:dyDescent="0.25">
      <c r="A12" s="17" t="s">
        <v>21</v>
      </c>
      <c r="B12" s="15">
        <v>170</v>
      </c>
    </row>
    <row r="13" spans="1:2" x14ac:dyDescent="0.25">
      <c r="A13" s="19" t="s">
        <v>28</v>
      </c>
      <c r="B13" s="15">
        <v>170</v>
      </c>
    </row>
    <row r="14" spans="1:2" x14ac:dyDescent="0.25">
      <c r="A14" s="17" t="s">
        <v>17</v>
      </c>
      <c r="B14" s="15">
        <v>281</v>
      </c>
    </row>
    <row r="15" spans="1:2" x14ac:dyDescent="0.25">
      <c r="A15" s="19" t="s">
        <v>29</v>
      </c>
      <c r="B15" s="15">
        <v>281</v>
      </c>
    </row>
    <row r="16" spans="1:2" x14ac:dyDescent="0.25">
      <c r="A16" s="17" t="s">
        <v>24</v>
      </c>
      <c r="B16" s="15">
        <v>89</v>
      </c>
    </row>
    <row r="17" spans="1:2" x14ac:dyDescent="0.25">
      <c r="A17" s="19" t="s">
        <v>28</v>
      </c>
      <c r="B17" s="15">
        <v>89</v>
      </c>
    </row>
    <row r="18" spans="1:2" x14ac:dyDescent="0.25">
      <c r="A18" s="17" t="s">
        <v>19</v>
      </c>
      <c r="B18" s="15">
        <v>193</v>
      </c>
    </row>
    <row r="19" spans="1:2" x14ac:dyDescent="0.25">
      <c r="A19" s="19" t="s">
        <v>29</v>
      </c>
      <c r="B19" s="15">
        <v>193</v>
      </c>
    </row>
    <row r="20" spans="1:2" x14ac:dyDescent="0.25">
      <c r="A20" s="17" t="s">
        <v>20</v>
      </c>
      <c r="B20" s="15">
        <v>173</v>
      </c>
    </row>
    <row r="21" spans="1:2" x14ac:dyDescent="0.25">
      <c r="A21" s="19" t="s">
        <v>29</v>
      </c>
      <c r="B21" s="15">
        <v>173</v>
      </c>
    </row>
    <row r="22" spans="1:2" x14ac:dyDescent="0.25">
      <c r="A22" s="17" t="s">
        <v>23</v>
      </c>
      <c r="B22" s="15">
        <v>142</v>
      </c>
    </row>
    <row r="23" spans="1:2" x14ac:dyDescent="0.25">
      <c r="A23" s="19" t="s">
        <v>27</v>
      </c>
      <c r="B23" s="15">
        <v>142</v>
      </c>
    </row>
    <row r="24" spans="1:2" x14ac:dyDescent="0.25">
      <c r="A24" s="17" t="s">
        <v>14</v>
      </c>
      <c r="B24" s="15">
        <v>183</v>
      </c>
    </row>
    <row r="25" spans="1:2" x14ac:dyDescent="0.25">
      <c r="A25" s="19" t="s">
        <v>26</v>
      </c>
      <c r="B25" s="15">
        <v>183</v>
      </c>
    </row>
    <row r="26" spans="1:2" x14ac:dyDescent="0.25">
      <c r="A26" s="17" t="s">
        <v>48</v>
      </c>
      <c r="B26" s="15">
        <v>2121</v>
      </c>
    </row>
    <row r="27" spans="1:2" x14ac:dyDescent="0.25">
      <c r="A27" s="19" t="s">
        <v>48</v>
      </c>
      <c r="B27" s="15">
        <v>2121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589C-7229-444A-B213-F738E20E9EF1}">
  <dimension ref="A3:B9"/>
  <sheetViews>
    <sheetView workbookViewId="0">
      <selection activeCell="I27" sqref="I27"/>
    </sheetView>
  </sheetViews>
  <sheetFormatPr defaultRowHeight="15" x14ac:dyDescent="0.25"/>
  <cols>
    <col min="1" max="1" width="13.7109375" bestFit="1" customWidth="1"/>
    <col min="2" max="3" width="15.85546875" bestFit="1" customWidth="1"/>
  </cols>
  <sheetData>
    <row r="3" spans="1:2" x14ac:dyDescent="0.25">
      <c r="A3" s="16" t="s">
        <v>35</v>
      </c>
      <c r="B3" t="s">
        <v>34</v>
      </c>
    </row>
    <row r="4" spans="1:2" x14ac:dyDescent="0.25">
      <c r="A4" s="17" t="s">
        <v>10</v>
      </c>
      <c r="B4" s="15">
        <v>62550</v>
      </c>
    </row>
    <row r="5" spans="1:2" x14ac:dyDescent="0.25">
      <c r="A5" s="17" t="s">
        <v>3</v>
      </c>
      <c r="B5" s="15">
        <v>1250</v>
      </c>
    </row>
    <row r="6" spans="1:2" x14ac:dyDescent="0.25">
      <c r="A6" s="17" t="s">
        <v>13</v>
      </c>
      <c r="B6" s="15">
        <v>361000</v>
      </c>
    </row>
    <row r="7" spans="1:2" x14ac:dyDescent="0.25">
      <c r="A7" s="17" t="s">
        <v>9</v>
      </c>
      <c r="B7" s="15">
        <v>857768</v>
      </c>
    </row>
    <row r="8" spans="1:2" x14ac:dyDescent="0.25">
      <c r="A8" s="17" t="s">
        <v>11</v>
      </c>
      <c r="B8" s="15">
        <v>23107.5</v>
      </c>
    </row>
    <row r="9" spans="1:2" x14ac:dyDescent="0.25">
      <c r="A9" s="17" t="s">
        <v>48</v>
      </c>
      <c r="B9" s="1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D02EE-E36B-4915-844E-FD2071C64D0C}">
  <dimension ref="A3:L28"/>
  <sheetViews>
    <sheetView workbookViewId="0">
      <selection activeCell="N25" sqref="N25"/>
    </sheetView>
  </sheetViews>
  <sheetFormatPr defaultRowHeight="15" x14ac:dyDescent="0.25"/>
  <sheetData>
    <row r="3" spans="1:12" x14ac:dyDescent="0.25">
      <c r="A3" s="16" t="s">
        <v>35</v>
      </c>
      <c r="B3" t="s">
        <v>34</v>
      </c>
    </row>
    <row r="4" spans="1:12" x14ac:dyDescent="0.25">
      <c r="A4" s="17" t="s">
        <v>36</v>
      </c>
      <c r="B4" s="15">
        <v>161810</v>
      </c>
      <c r="E4" s="16" t="s">
        <v>35</v>
      </c>
      <c r="F4" t="s">
        <v>33</v>
      </c>
      <c r="H4" s="16" t="s">
        <v>35</v>
      </c>
      <c r="I4" t="s">
        <v>33</v>
      </c>
    </row>
    <row r="5" spans="1:12" x14ac:dyDescent="0.25">
      <c r="A5" s="17" t="s">
        <v>37</v>
      </c>
      <c r="B5" s="15">
        <v>94703</v>
      </c>
      <c r="E5" s="17" t="s">
        <v>10</v>
      </c>
      <c r="F5" s="15">
        <v>278</v>
      </c>
      <c r="H5" s="17" t="s">
        <v>18</v>
      </c>
      <c r="I5" s="15">
        <v>396</v>
      </c>
      <c r="K5" s="16" t="s">
        <v>35</v>
      </c>
      <c r="L5" t="s">
        <v>34</v>
      </c>
    </row>
    <row r="6" spans="1:12" x14ac:dyDescent="0.25">
      <c r="A6" s="17" t="s">
        <v>38</v>
      </c>
      <c r="B6" s="15">
        <v>73513</v>
      </c>
      <c r="E6" s="17" t="s">
        <v>3</v>
      </c>
      <c r="F6" s="15">
        <v>10</v>
      </c>
      <c r="H6" s="19" t="s">
        <v>26</v>
      </c>
      <c r="I6" s="15">
        <v>396</v>
      </c>
      <c r="K6" s="17" t="s">
        <v>10</v>
      </c>
      <c r="L6" s="15">
        <v>62550</v>
      </c>
    </row>
    <row r="7" spans="1:12" x14ac:dyDescent="0.25">
      <c r="A7" s="17" t="s">
        <v>39</v>
      </c>
      <c r="B7" s="15">
        <v>220518</v>
      </c>
      <c r="E7" s="17" t="s">
        <v>13</v>
      </c>
      <c r="F7" s="15">
        <v>722</v>
      </c>
      <c r="H7" s="17" t="s">
        <v>15</v>
      </c>
      <c r="I7" s="15">
        <v>213</v>
      </c>
      <c r="K7" s="17" t="s">
        <v>3</v>
      </c>
      <c r="L7" s="15">
        <v>1250</v>
      </c>
    </row>
    <row r="8" spans="1:12" x14ac:dyDescent="0.25">
      <c r="A8" s="17" t="s">
        <v>40</v>
      </c>
      <c r="B8" s="15">
        <v>249650</v>
      </c>
      <c r="E8" s="17" t="s">
        <v>9</v>
      </c>
      <c r="F8" s="15">
        <v>716</v>
      </c>
      <c r="H8" s="19" t="s">
        <v>27</v>
      </c>
      <c r="I8" s="15">
        <v>213</v>
      </c>
      <c r="K8" s="17" t="s">
        <v>13</v>
      </c>
      <c r="L8" s="15">
        <v>361000</v>
      </c>
    </row>
    <row r="9" spans="1:12" x14ac:dyDescent="0.25">
      <c r="A9" s="17" t="s">
        <v>41</v>
      </c>
      <c r="B9" s="15">
        <v>138445</v>
      </c>
      <c r="E9" s="17" t="s">
        <v>11</v>
      </c>
      <c r="F9" s="15">
        <v>395</v>
      </c>
      <c r="H9" s="17" t="s">
        <v>16</v>
      </c>
      <c r="I9" s="15">
        <v>125</v>
      </c>
      <c r="K9" s="17" t="s">
        <v>9</v>
      </c>
      <c r="L9" s="15">
        <v>857768</v>
      </c>
    </row>
    <row r="10" spans="1:12" x14ac:dyDescent="0.25">
      <c r="A10" s="17" t="s">
        <v>42</v>
      </c>
      <c r="B10" s="15">
        <v>61844.5</v>
      </c>
      <c r="E10" s="17" t="s">
        <v>48</v>
      </c>
      <c r="F10" s="15">
        <v>2121</v>
      </c>
      <c r="H10" s="19" t="s">
        <v>26</v>
      </c>
      <c r="I10" s="15">
        <v>125</v>
      </c>
      <c r="K10" s="17" t="s">
        <v>11</v>
      </c>
      <c r="L10" s="15">
        <v>23107.5</v>
      </c>
    </row>
    <row r="11" spans="1:12" x14ac:dyDescent="0.25">
      <c r="A11" s="17" t="s">
        <v>43</v>
      </c>
      <c r="B11" s="15">
        <v>44762</v>
      </c>
      <c r="H11" s="17" t="s">
        <v>22</v>
      </c>
      <c r="I11" s="15">
        <v>156</v>
      </c>
      <c r="K11" s="17" t="s">
        <v>48</v>
      </c>
      <c r="L11" s="15"/>
    </row>
    <row r="12" spans="1:12" x14ac:dyDescent="0.25">
      <c r="A12" s="17" t="s">
        <v>44</v>
      </c>
      <c r="B12" s="15">
        <v>26672</v>
      </c>
      <c r="H12" s="19" t="s">
        <v>28</v>
      </c>
      <c r="I12" s="15">
        <v>156</v>
      </c>
    </row>
    <row r="13" spans="1:12" x14ac:dyDescent="0.25">
      <c r="A13" s="17" t="s">
        <v>45</v>
      </c>
      <c r="B13" s="15">
        <v>73672</v>
      </c>
      <c r="H13" s="17" t="s">
        <v>21</v>
      </c>
      <c r="I13" s="15">
        <v>170</v>
      </c>
    </row>
    <row r="14" spans="1:12" x14ac:dyDescent="0.25">
      <c r="A14" s="17" t="s">
        <v>46</v>
      </c>
      <c r="B14" s="15">
        <v>14491</v>
      </c>
      <c r="H14" s="19" t="s">
        <v>28</v>
      </c>
      <c r="I14" s="15">
        <v>170</v>
      </c>
    </row>
    <row r="15" spans="1:12" x14ac:dyDescent="0.25">
      <c r="A15" s="17" t="s">
        <v>47</v>
      </c>
      <c r="B15" s="15">
        <v>145595</v>
      </c>
      <c r="H15" s="17" t="s">
        <v>17</v>
      </c>
      <c r="I15" s="15">
        <v>281</v>
      </c>
    </row>
    <row r="16" spans="1:12" x14ac:dyDescent="0.25">
      <c r="A16" s="17" t="s">
        <v>48</v>
      </c>
      <c r="B16" s="15"/>
      <c r="H16" s="19" t="s">
        <v>29</v>
      </c>
      <c r="I16" s="15">
        <v>281</v>
      </c>
    </row>
    <row r="17" spans="8:9" x14ac:dyDescent="0.25">
      <c r="H17" s="17" t="s">
        <v>24</v>
      </c>
      <c r="I17" s="15">
        <v>89</v>
      </c>
    </row>
    <row r="18" spans="8:9" x14ac:dyDescent="0.25">
      <c r="H18" s="19" t="s">
        <v>28</v>
      </c>
      <c r="I18" s="15">
        <v>89</v>
      </c>
    </row>
    <row r="19" spans="8:9" x14ac:dyDescent="0.25">
      <c r="H19" s="17" t="s">
        <v>19</v>
      </c>
      <c r="I19" s="15">
        <v>193</v>
      </c>
    </row>
    <row r="20" spans="8:9" x14ac:dyDescent="0.25">
      <c r="H20" s="19" t="s">
        <v>29</v>
      </c>
      <c r="I20" s="15">
        <v>193</v>
      </c>
    </row>
    <row r="21" spans="8:9" x14ac:dyDescent="0.25">
      <c r="H21" s="17" t="s">
        <v>20</v>
      </c>
      <c r="I21" s="15">
        <v>173</v>
      </c>
    </row>
    <row r="22" spans="8:9" x14ac:dyDescent="0.25">
      <c r="H22" s="19" t="s">
        <v>29</v>
      </c>
      <c r="I22" s="15">
        <v>173</v>
      </c>
    </row>
    <row r="23" spans="8:9" x14ac:dyDescent="0.25">
      <c r="H23" s="17" t="s">
        <v>23</v>
      </c>
      <c r="I23" s="15">
        <v>142</v>
      </c>
    </row>
    <row r="24" spans="8:9" x14ac:dyDescent="0.25">
      <c r="H24" s="19" t="s">
        <v>27</v>
      </c>
      <c r="I24" s="15">
        <v>142</v>
      </c>
    </row>
    <row r="25" spans="8:9" x14ac:dyDescent="0.25">
      <c r="H25" s="17" t="s">
        <v>14</v>
      </c>
      <c r="I25" s="15">
        <v>183</v>
      </c>
    </row>
    <row r="26" spans="8:9" x14ac:dyDescent="0.25">
      <c r="H26" s="19" t="s">
        <v>26</v>
      </c>
      <c r="I26" s="15">
        <v>183</v>
      </c>
    </row>
    <row r="27" spans="8:9" x14ac:dyDescent="0.25">
      <c r="H27" s="17" t="s">
        <v>48</v>
      </c>
      <c r="I27" s="15">
        <v>2121</v>
      </c>
    </row>
    <row r="28" spans="8:9" x14ac:dyDescent="0.25">
      <c r="H28" s="19" t="s">
        <v>48</v>
      </c>
      <c r="I28" s="15">
        <v>2121</v>
      </c>
    </row>
  </sheetData>
  <conditionalFormatting sqref="N6">
    <cfRule type="dataBar" priority="2">
      <dataBar>
        <cfvo type="min"/>
        <cfvo type="max"/>
        <color rgb="FF008AEF"/>
      </dataBar>
      <extLst>
        <ext xmlns:x14="http://schemas.microsoft.com/office/spreadsheetml/2009/9/main" uri="{B025F937-C7B1-47D3-B67F-A62EFF666E3E}">
          <x14:id>{AC352DAF-B9DD-4D79-9A24-770D65A95428}</x14:id>
        </ext>
      </extLst>
    </cfRule>
  </conditionalFormatting>
  <conditionalFormatting sqref="A2:C17">
    <cfRule type="dataBar" priority="1">
      <dataBar>
        <cfvo type="min"/>
        <cfvo type="max"/>
        <color rgb="FF63C384"/>
      </dataBar>
      <extLst>
        <ext xmlns:x14="http://schemas.microsoft.com/office/spreadsheetml/2009/9/main" uri="{B025F937-C7B1-47D3-B67F-A62EFF666E3E}">
          <x14:id>{AD328444-B372-4AA6-9F26-948786434768}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C352DAF-B9DD-4D79-9A24-770D65A95428}">
            <x14:dataBar minLength="0" maxLength="100" border="1" negativeBarBorderColorSameAsPositive="0">
              <x14:cfvo type="autoMin"/>
              <x14:cfvo type="autoMax"/>
              <x14:borderColor rgb="FF008AEF"/>
              <x14:negativeFillColor rgb="FFFF0000"/>
              <x14:negativeBorderColor rgb="FFFF0000"/>
              <x14:axisColor rgb="FF000000"/>
            </x14:dataBar>
          </x14:cfRule>
          <xm:sqref>N6</xm:sqref>
        </x14:conditionalFormatting>
        <x14:conditionalFormatting xmlns:xm="http://schemas.microsoft.com/office/excel/2006/main">
          <x14:cfRule type="dataBar" id="{AD328444-B372-4AA6-9F26-948786434768}">
            <x14:dataBar minLength="0" maxLength="100" border="1" negativeBarBorderColorSameAsPositive="0">
              <x14:cfvo type="autoMin"/>
              <x14:cfvo type="autoMax"/>
              <x14:borderColor rgb="FF63C384"/>
              <x14:negativeFillColor rgb="FFFF0000"/>
              <x14:negativeBorderColor rgb="FFFF0000"/>
              <x14:axisColor rgb="FF000000"/>
            </x14:dataBar>
          </x14:cfRule>
          <xm:sqref>A2:C17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SaleData</vt:lpstr>
      <vt:lpstr>REPORT</vt:lpstr>
      <vt:lpstr>monthvssaleamount</vt:lpstr>
      <vt:lpstr>typeofitemsvsnumber</vt:lpstr>
      <vt:lpstr>managersalesmanvsunit</vt:lpstr>
      <vt:lpstr>typeofitemvssaleamount</vt:lpstr>
      <vt:lpstr>Sheet10</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Admin</cp:lastModifiedBy>
  <dcterms:created xsi:type="dcterms:W3CDTF">2004-05-01T18:16:56Z</dcterms:created>
  <dcterms:modified xsi:type="dcterms:W3CDTF">2024-01-20T20:23:47Z</dcterms:modified>
  <cp:category>Excel</cp:category>
</cp:coreProperties>
</file>