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c\Desktop\"/>
    </mc:Choice>
  </mc:AlternateContent>
  <xr:revisionPtr revIDLastSave="0" documentId="8_{EAA58CF0-FE65-4C14-BA61-CE2BBE4E174C}" xr6:coauthVersionLast="47" xr6:coauthVersionMax="47" xr10:uidLastSave="{00000000-0000-0000-0000-000000000000}"/>
  <bookViews>
    <workbookView xWindow="-120" yWindow="-120" windowWidth="29040" windowHeight="15720" xr2:uid="{175D49BF-5282-4DAF-AAEE-DC3D446C82AF}"/>
  </bookViews>
  <sheets>
    <sheet name="Sheet1" sheetId="1" r:id="rId1"/>
  </sheets>
  <definedNames>
    <definedName name="Ac.">Sheet1!$B$2</definedName>
    <definedName name="Ah.">Sheet1!$B$3</definedName>
    <definedName name="dt.">Sheet1!$B$1</definedName>
    <definedName name="g.">Sheet1!$B$7</definedName>
    <definedName name="h0.">Sheet1!$B$6</definedName>
    <definedName name="h3sp.">Sheet1!$B$9</definedName>
    <definedName name="Kc.">Sheet1!$B$10</definedName>
    <definedName name="qin.">Sheet1!$B$5</definedName>
    <definedName name="qin0.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N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2" i="1"/>
  <c r="B6" i="1" a="1"/>
  <c r="B6" i="1" s="1"/>
  <c r="H2" i="1" s="1" a="1"/>
  <c r="H2" i="1" s="1"/>
  <c r="K2" i="1" s="1"/>
  <c r="B5" i="1"/>
  <c r="B9" i="1" l="1"/>
  <c r="J2" i="1"/>
  <c r="H3" i="1"/>
  <c r="K3" i="1" s="1"/>
  <c r="I2" i="1"/>
  <c r="L2" i="1" s="1"/>
  <c r="O2" i="1" l="1"/>
  <c r="I3" i="1" s="1"/>
  <c r="L3" i="1" s="1"/>
  <c r="O3" i="1" s="1"/>
  <c r="I4" i="1" s="1"/>
  <c r="M2" i="1"/>
  <c r="P2" i="1" s="1"/>
  <c r="J3" i="1" s="1"/>
  <c r="G3" i="1" s="1"/>
  <c r="N3" i="1" s="1"/>
  <c r="H4" i="1" s="1"/>
  <c r="K4" i="1" s="1"/>
  <c r="M3" i="1" l="1"/>
  <c r="P3" i="1" s="1"/>
  <c r="J4" i="1" s="1"/>
  <c r="G4" i="1" s="1"/>
  <c r="N4" i="1" s="1"/>
  <c r="H5" i="1" s="1"/>
  <c r="K5" i="1" s="1"/>
  <c r="L4" i="1"/>
  <c r="O4" i="1" s="1"/>
  <c r="I5" i="1" s="1"/>
  <c r="L5" i="1" s="1"/>
  <c r="M4" i="1" l="1"/>
  <c r="P4" i="1" s="1"/>
  <c r="J5" i="1" s="1"/>
  <c r="O5" i="1"/>
  <c r="I6" i="1" s="1"/>
  <c r="L6" i="1" s="1"/>
  <c r="M5" i="1" l="1"/>
  <c r="P5" i="1" s="1"/>
  <c r="J6" i="1" s="1"/>
  <c r="G5" i="1"/>
  <c r="N5" i="1" s="1"/>
  <c r="H6" i="1" s="1"/>
  <c r="K6" i="1" s="1"/>
  <c r="O6" i="1" s="1"/>
  <c r="I7" i="1" s="1"/>
  <c r="L7" i="1" s="1"/>
  <c r="M6" i="1" l="1"/>
  <c r="P6" i="1" s="1"/>
  <c r="J7" i="1" s="1"/>
  <c r="G6" i="1"/>
  <c r="N6" i="1" s="1"/>
  <c r="H7" i="1" s="1"/>
  <c r="K7" i="1" s="1"/>
  <c r="O7" i="1" l="1"/>
  <c r="I8" i="1" s="1"/>
  <c r="L8" i="1" s="1"/>
  <c r="M7" i="1"/>
  <c r="P7" i="1" s="1"/>
  <c r="J8" i="1" s="1"/>
  <c r="G7" i="1"/>
  <c r="N7" i="1" s="1"/>
  <c r="H8" i="1" s="1"/>
  <c r="K8" i="1" s="1"/>
  <c r="O8" i="1" l="1"/>
  <c r="I9" i="1" s="1"/>
  <c r="M8" i="1"/>
  <c r="P8" i="1" s="1"/>
  <c r="J9" i="1" s="1"/>
  <c r="G8" i="1"/>
  <c r="N8" i="1" s="1"/>
  <c r="H9" i="1" s="1"/>
  <c r="K9" i="1" s="1"/>
  <c r="L9" i="1" l="1"/>
  <c r="O9" i="1" s="1"/>
  <c r="I10" i="1" s="1"/>
  <c r="G9" i="1"/>
  <c r="N9" i="1" s="1"/>
  <c r="H10" i="1" s="1"/>
  <c r="K10" i="1" s="1"/>
  <c r="M9" i="1"/>
  <c r="P9" i="1" l="1"/>
  <c r="J10" i="1" s="1"/>
  <c r="G10" i="1" s="1"/>
  <c r="N10" i="1" s="1"/>
  <c r="H11" i="1" s="1"/>
  <c r="K11" i="1" s="1"/>
  <c r="L10" i="1"/>
  <c r="O10" i="1" s="1"/>
  <c r="I11" i="1" s="1"/>
  <c r="L11" i="1" s="1"/>
  <c r="M10" i="1"/>
  <c r="P10" i="1" l="1"/>
  <c r="J11" i="1" s="1"/>
  <c r="O11" i="1"/>
  <c r="I12" i="1" s="1"/>
  <c r="L12" i="1" s="1"/>
  <c r="G11" i="1"/>
  <c r="N11" i="1" s="1"/>
  <c r="H12" i="1" s="1"/>
  <c r="K12" i="1" s="1"/>
  <c r="M11" i="1"/>
  <c r="P11" i="1" s="1"/>
  <c r="J12" i="1" s="1"/>
  <c r="O12" i="1" l="1"/>
  <c r="I13" i="1" s="1"/>
  <c r="L13" i="1" s="1"/>
  <c r="G12" i="1"/>
  <c r="N12" i="1" s="1"/>
  <c r="H13" i="1" s="1"/>
  <c r="K13" i="1" s="1"/>
  <c r="M12" i="1"/>
  <c r="P12" i="1" s="1"/>
  <c r="J13" i="1" s="1"/>
  <c r="O13" i="1" l="1"/>
  <c r="I14" i="1" s="1"/>
  <c r="L14" i="1" s="1"/>
  <c r="G13" i="1"/>
  <c r="N13" i="1" s="1"/>
  <c r="H14" i="1" s="1"/>
  <c r="K14" i="1" s="1"/>
  <c r="M13" i="1"/>
  <c r="P13" i="1" s="1"/>
  <c r="J14" i="1" s="1"/>
  <c r="O14" i="1" l="1"/>
  <c r="I15" i="1" s="1"/>
  <c r="L15" i="1" s="1"/>
  <c r="G14" i="1"/>
  <c r="N14" i="1" s="1"/>
  <c r="H15" i="1" s="1"/>
  <c r="K15" i="1" s="1"/>
  <c r="M14" i="1"/>
  <c r="P14" i="1" s="1"/>
  <c r="J15" i="1" s="1"/>
  <c r="O15" i="1" l="1"/>
  <c r="I16" i="1" s="1"/>
  <c r="L16" i="1" s="1"/>
  <c r="G15" i="1"/>
  <c r="N15" i="1" s="1"/>
  <c r="H16" i="1" s="1"/>
  <c r="K16" i="1" s="1"/>
  <c r="M15" i="1"/>
  <c r="P15" i="1" s="1"/>
  <c r="J16" i="1" s="1"/>
  <c r="O16" i="1" l="1"/>
  <c r="I17" i="1" s="1"/>
  <c r="L17" i="1" s="1"/>
  <c r="G16" i="1"/>
  <c r="N16" i="1" s="1"/>
  <c r="H17" i="1" s="1"/>
  <c r="K17" i="1" s="1"/>
  <c r="M16" i="1"/>
  <c r="P16" i="1" s="1"/>
  <c r="J17" i="1" s="1"/>
  <c r="O17" i="1" l="1"/>
  <c r="I18" i="1" s="1"/>
  <c r="L18" i="1" s="1"/>
  <c r="G17" i="1"/>
  <c r="N17" i="1" s="1"/>
  <c r="H18" i="1" s="1"/>
  <c r="K18" i="1" s="1"/>
  <c r="M17" i="1"/>
  <c r="P17" i="1" s="1"/>
  <c r="J18" i="1" s="1"/>
  <c r="O18" i="1" l="1"/>
  <c r="I19" i="1" s="1"/>
  <c r="L19" i="1" s="1"/>
  <c r="G18" i="1"/>
  <c r="N18" i="1" s="1"/>
  <c r="H19" i="1" s="1"/>
  <c r="K19" i="1" s="1"/>
  <c r="M18" i="1"/>
  <c r="P18" i="1" s="1"/>
  <c r="J19" i="1" s="1"/>
  <c r="O19" i="1" l="1"/>
  <c r="I20" i="1" s="1"/>
  <c r="L20" i="1" s="1"/>
  <c r="G19" i="1"/>
  <c r="N19" i="1" s="1"/>
  <c r="H20" i="1" s="1"/>
  <c r="K20" i="1" s="1"/>
  <c r="M19" i="1"/>
  <c r="P19" i="1" s="1"/>
  <c r="J20" i="1" s="1"/>
  <c r="O20" i="1" l="1"/>
  <c r="I21" i="1" s="1"/>
  <c r="L21" i="1" s="1"/>
  <c r="G20" i="1"/>
  <c r="N20" i="1" s="1"/>
  <c r="H21" i="1" s="1"/>
  <c r="K21" i="1" s="1"/>
  <c r="M20" i="1"/>
  <c r="P20" i="1" s="1"/>
  <c r="J21" i="1" s="1"/>
  <c r="O21" i="1" l="1"/>
  <c r="I22" i="1" s="1"/>
  <c r="L22" i="1" s="1"/>
  <c r="G21" i="1"/>
  <c r="N21" i="1" s="1"/>
  <c r="H22" i="1" s="1"/>
  <c r="K22" i="1" s="1"/>
  <c r="M21" i="1"/>
  <c r="P21" i="1" s="1"/>
  <c r="J22" i="1" s="1"/>
  <c r="O22" i="1" l="1"/>
  <c r="I23" i="1" s="1"/>
  <c r="L23" i="1" s="1"/>
  <c r="G22" i="1"/>
  <c r="N22" i="1" s="1"/>
  <c r="H23" i="1" s="1"/>
  <c r="K23" i="1" s="1"/>
  <c r="M22" i="1"/>
  <c r="P22" i="1" s="1"/>
  <c r="J23" i="1" s="1"/>
  <c r="O23" i="1" l="1"/>
  <c r="I24" i="1" s="1"/>
  <c r="L24" i="1" s="1"/>
  <c r="G23" i="1"/>
  <c r="N23" i="1" s="1"/>
  <c r="H24" i="1" s="1"/>
  <c r="K24" i="1" s="1"/>
  <c r="M23" i="1"/>
  <c r="P23" i="1" s="1"/>
  <c r="J24" i="1" s="1"/>
  <c r="O24" i="1" l="1"/>
  <c r="I25" i="1" s="1"/>
  <c r="L25" i="1" s="1"/>
  <c r="G24" i="1"/>
  <c r="N24" i="1" s="1"/>
  <c r="H25" i="1" s="1"/>
  <c r="K25" i="1" s="1"/>
  <c r="M24" i="1"/>
  <c r="P24" i="1" s="1"/>
  <c r="J25" i="1" s="1"/>
  <c r="O25" i="1" l="1"/>
  <c r="I26" i="1" s="1"/>
  <c r="L26" i="1" s="1"/>
  <c r="G25" i="1"/>
  <c r="N25" i="1" s="1"/>
  <c r="H26" i="1" s="1"/>
  <c r="K26" i="1" s="1"/>
  <c r="M25" i="1"/>
  <c r="P25" i="1" s="1"/>
  <c r="J26" i="1" s="1"/>
  <c r="O26" i="1" l="1"/>
  <c r="I27" i="1" s="1"/>
  <c r="G26" i="1"/>
  <c r="N26" i="1" s="1"/>
  <c r="H27" i="1" s="1"/>
  <c r="K27" i="1" s="1"/>
  <c r="M26" i="1"/>
  <c r="P26" i="1" s="1"/>
  <c r="J27" i="1" s="1"/>
  <c r="L27" i="1" l="1"/>
  <c r="O27" i="1" s="1"/>
  <c r="I28" i="1" s="1"/>
  <c r="L28" i="1" s="1"/>
  <c r="G27" i="1"/>
  <c r="N27" i="1" s="1"/>
  <c r="H28" i="1" s="1"/>
  <c r="K28" i="1" s="1"/>
  <c r="M27" i="1"/>
  <c r="P27" i="1" s="1"/>
  <c r="J28" i="1" s="1"/>
  <c r="O28" i="1" l="1"/>
  <c r="I29" i="1" s="1"/>
  <c r="L29" i="1" s="1"/>
  <c r="G28" i="1"/>
  <c r="N28" i="1" s="1"/>
  <c r="H29" i="1" s="1"/>
  <c r="K29" i="1" s="1"/>
  <c r="M28" i="1"/>
  <c r="P28" i="1" s="1"/>
  <c r="J29" i="1" s="1"/>
  <c r="O29" i="1" l="1"/>
  <c r="I30" i="1" s="1"/>
  <c r="L30" i="1" s="1"/>
  <c r="G29" i="1"/>
  <c r="N29" i="1" s="1"/>
  <c r="H30" i="1" s="1"/>
  <c r="K30" i="1" s="1"/>
  <c r="M29" i="1"/>
  <c r="P29" i="1" s="1"/>
  <c r="J30" i="1" s="1"/>
  <c r="O30" i="1" l="1"/>
  <c r="I31" i="1" s="1"/>
  <c r="L31" i="1" s="1"/>
  <c r="G30" i="1"/>
  <c r="N30" i="1" s="1"/>
  <c r="H31" i="1" s="1"/>
  <c r="K31" i="1" s="1"/>
  <c r="M30" i="1"/>
  <c r="P30" i="1" s="1"/>
  <c r="J31" i="1" s="1"/>
  <c r="O31" i="1" l="1"/>
  <c r="I32" i="1" s="1"/>
  <c r="L32" i="1" s="1"/>
  <c r="G31" i="1"/>
  <c r="N31" i="1" s="1"/>
  <c r="H32" i="1" s="1"/>
  <c r="K32" i="1" s="1"/>
  <c r="M31" i="1"/>
  <c r="P31" i="1" s="1"/>
  <c r="J32" i="1" s="1"/>
  <c r="O32" i="1" l="1"/>
  <c r="I33" i="1" s="1"/>
  <c r="L33" i="1" s="1"/>
  <c r="G32" i="1"/>
  <c r="N32" i="1" s="1"/>
  <c r="H33" i="1" s="1"/>
  <c r="K33" i="1" s="1"/>
  <c r="M32" i="1"/>
  <c r="P32" i="1" s="1"/>
  <c r="J33" i="1" s="1"/>
  <c r="O33" i="1" l="1"/>
  <c r="I34" i="1" s="1"/>
  <c r="L34" i="1" s="1"/>
  <c r="G33" i="1"/>
  <c r="N33" i="1" s="1"/>
  <c r="H34" i="1" s="1"/>
  <c r="K34" i="1" s="1"/>
  <c r="M33" i="1"/>
  <c r="P33" i="1" s="1"/>
  <c r="J34" i="1" s="1"/>
  <c r="O34" i="1" l="1"/>
  <c r="I35" i="1" s="1"/>
  <c r="L35" i="1" s="1"/>
  <c r="G34" i="1"/>
  <c r="N34" i="1" s="1"/>
  <c r="H35" i="1" s="1"/>
  <c r="K35" i="1" s="1"/>
  <c r="M34" i="1"/>
  <c r="P34" i="1" s="1"/>
  <c r="J35" i="1" s="1"/>
  <c r="O35" i="1" l="1"/>
  <c r="I36" i="1" s="1"/>
  <c r="L36" i="1" s="1"/>
  <c r="G35" i="1"/>
  <c r="N35" i="1" s="1"/>
  <c r="H36" i="1" s="1"/>
  <c r="K36" i="1" s="1"/>
  <c r="M35" i="1"/>
  <c r="P35" i="1" s="1"/>
  <c r="J36" i="1" s="1"/>
  <c r="O36" i="1" l="1"/>
  <c r="I37" i="1" s="1"/>
  <c r="L37" i="1" s="1"/>
  <c r="G36" i="1"/>
  <c r="N36" i="1" s="1"/>
  <c r="H37" i="1" s="1"/>
  <c r="K37" i="1" s="1"/>
  <c r="M36" i="1"/>
  <c r="P36" i="1" s="1"/>
  <c r="J37" i="1" s="1"/>
  <c r="O37" i="1" l="1"/>
  <c r="I38" i="1" s="1"/>
  <c r="G37" i="1"/>
  <c r="N37" i="1" s="1"/>
  <c r="H38" i="1" s="1"/>
  <c r="K38" i="1" s="1"/>
  <c r="M37" i="1"/>
  <c r="P37" i="1" s="1"/>
  <c r="J38" i="1" s="1"/>
  <c r="L38" i="1" l="1"/>
  <c r="O38" i="1" s="1"/>
  <c r="I39" i="1" s="1"/>
  <c r="L39" i="1" s="1"/>
  <c r="G38" i="1"/>
  <c r="N38" i="1" s="1"/>
  <c r="H39" i="1" s="1"/>
  <c r="K39" i="1" s="1"/>
  <c r="M38" i="1"/>
  <c r="P38" i="1" s="1"/>
  <c r="J39" i="1" s="1"/>
  <c r="O39" i="1" l="1"/>
  <c r="I40" i="1" s="1"/>
  <c r="L40" i="1" s="1"/>
  <c r="G39" i="1"/>
  <c r="N39" i="1" s="1"/>
  <c r="H40" i="1" s="1"/>
  <c r="K40" i="1" s="1"/>
  <c r="M39" i="1"/>
  <c r="P39" i="1" s="1"/>
  <c r="J40" i="1" s="1"/>
  <c r="O40" i="1" l="1"/>
  <c r="I41" i="1" s="1"/>
  <c r="L41" i="1" s="1"/>
  <c r="G40" i="1"/>
  <c r="N40" i="1" s="1"/>
  <c r="H41" i="1" s="1"/>
  <c r="K41" i="1" s="1"/>
  <c r="M40" i="1"/>
  <c r="P40" i="1" s="1"/>
  <c r="J41" i="1" s="1"/>
  <c r="O41" i="1" l="1"/>
  <c r="I42" i="1" s="1"/>
  <c r="L42" i="1" s="1"/>
  <c r="G41" i="1"/>
  <c r="N41" i="1" s="1"/>
  <c r="H42" i="1" s="1"/>
  <c r="K42" i="1" s="1"/>
  <c r="M41" i="1"/>
  <c r="P41" i="1" s="1"/>
  <c r="J42" i="1" s="1"/>
  <c r="O42" i="1" l="1"/>
  <c r="I43" i="1" s="1"/>
  <c r="L43" i="1" s="1"/>
  <c r="G42" i="1"/>
  <c r="N42" i="1" s="1"/>
  <c r="H43" i="1" s="1"/>
  <c r="M42" i="1"/>
  <c r="P42" i="1" s="1"/>
  <c r="J43" i="1" s="1"/>
  <c r="K43" i="1" l="1"/>
  <c r="O43" i="1" s="1"/>
  <c r="I44" i="1" s="1"/>
  <c r="L44" i="1" s="1"/>
  <c r="G43" i="1"/>
  <c r="N43" i="1" s="1"/>
  <c r="H44" i="1" s="1"/>
  <c r="K44" i="1" s="1"/>
  <c r="M43" i="1"/>
  <c r="P43" i="1" s="1"/>
  <c r="J44" i="1" s="1"/>
  <c r="O44" i="1" l="1"/>
  <c r="I45" i="1" s="1"/>
  <c r="L45" i="1" s="1"/>
  <c r="G44" i="1"/>
  <c r="N44" i="1" s="1"/>
  <c r="H45" i="1" s="1"/>
  <c r="K45" i="1" s="1"/>
  <c r="M44" i="1"/>
  <c r="P44" i="1" s="1"/>
  <c r="J45" i="1" s="1"/>
  <c r="O45" i="1" l="1"/>
  <c r="I46" i="1" s="1"/>
  <c r="L46" i="1" s="1"/>
  <c r="G45" i="1"/>
  <c r="N45" i="1" s="1"/>
  <c r="H46" i="1" s="1"/>
  <c r="K46" i="1" s="1"/>
  <c r="M45" i="1"/>
  <c r="P45" i="1" s="1"/>
  <c r="J46" i="1" s="1"/>
  <c r="O46" i="1" l="1"/>
  <c r="I47" i="1" s="1"/>
  <c r="G46" i="1"/>
  <c r="N46" i="1" s="1"/>
  <c r="H47" i="1" s="1"/>
  <c r="K47" i="1" s="1"/>
  <c r="M46" i="1"/>
  <c r="P46" i="1" s="1"/>
  <c r="J47" i="1" s="1"/>
  <c r="L47" i="1" l="1"/>
  <c r="O47" i="1" s="1"/>
  <c r="I48" i="1" s="1"/>
  <c r="L48" i="1" s="1"/>
  <c r="G47" i="1"/>
  <c r="N47" i="1" s="1"/>
  <c r="H48" i="1" s="1"/>
  <c r="K48" i="1" s="1"/>
  <c r="M47" i="1"/>
  <c r="P47" i="1" s="1"/>
  <c r="J48" i="1" s="1"/>
  <c r="O48" i="1" l="1"/>
  <c r="I49" i="1" s="1"/>
  <c r="L49" i="1" s="1"/>
  <c r="G48" i="1"/>
  <c r="N48" i="1" s="1"/>
  <c r="H49" i="1" s="1"/>
  <c r="K49" i="1" s="1"/>
  <c r="M48" i="1"/>
  <c r="P48" i="1" s="1"/>
  <c r="J49" i="1" s="1"/>
  <c r="O49" i="1" l="1"/>
  <c r="I50" i="1" s="1"/>
  <c r="G49" i="1"/>
  <c r="N49" i="1" s="1"/>
  <c r="H50" i="1" s="1"/>
  <c r="K50" i="1" s="1"/>
  <c r="M49" i="1"/>
  <c r="P49" i="1" s="1"/>
  <c r="J50" i="1" s="1"/>
  <c r="L50" i="1" l="1"/>
  <c r="O50" i="1" s="1"/>
  <c r="I51" i="1" s="1"/>
  <c r="G50" i="1"/>
  <c r="N50" i="1" s="1"/>
  <c r="H51" i="1" s="1"/>
  <c r="K51" i="1" s="1"/>
  <c r="M50" i="1"/>
  <c r="P50" i="1" s="1"/>
  <c r="J51" i="1" s="1"/>
  <c r="L51" i="1" l="1"/>
  <c r="O51" i="1" s="1"/>
  <c r="I52" i="1" s="1"/>
  <c r="L52" i="1" s="1"/>
  <c r="G51" i="1"/>
  <c r="N51" i="1" s="1"/>
  <c r="H52" i="1" s="1"/>
  <c r="K52" i="1" s="1"/>
  <c r="M51" i="1"/>
  <c r="P51" i="1" s="1"/>
  <c r="J52" i="1" s="1"/>
  <c r="O52" i="1" l="1"/>
  <c r="I53" i="1" s="1"/>
  <c r="L53" i="1" s="1"/>
  <c r="G52" i="1"/>
  <c r="N52" i="1" s="1"/>
  <c r="H53" i="1" s="1"/>
  <c r="K53" i="1" s="1"/>
  <c r="M52" i="1"/>
  <c r="P52" i="1" s="1"/>
  <c r="J53" i="1" s="1"/>
  <c r="O53" i="1" l="1"/>
  <c r="I54" i="1" s="1"/>
  <c r="G53" i="1"/>
  <c r="N53" i="1" s="1"/>
  <c r="H54" i="1" s="1"/>
  <c r="K54" i="1" s="1"/>
  <c r="M53" i="1"/>
  <c r="P53" i="1" s="1"/>
  <c r="J54" i="1" s="1"/>
  <c r="L54" i="1" l="1"/>
  <c r="O54" i="1" s="1"/>
  <c r="I55" i="1" s="1"/>
  <c r="L55" i="1" s="1"/>
  <c r="G54" i="1"/>
  <c r="N54" i="1" s="1"/>
  <c r="H55" i="1" s="1"/>
  <c r="K55" i="1" s="1"/>
  <c r="M54" i="1"/>
  <c r="P54" i="1" s="1"/>
  <c r="J55" i="1" s="1"/>
  <c r="O55" i="1" l="1"/>
  <c r="I56" i="1" s="1"/>
  <c r="L56" i="1" s="1"/>
  <c r="G55" i="1"/>
  <c r="N55" i="1" s="1"/>
  <c r="H56" i="1" s="1"/>
  <c r="K56" i="1" s="1"/>
  <c r="M55" i="1"/>
  <c r="P55" i="1" s="1"/>
  <c r="J56" i="1" s="1"/>
  <c r="O56" i="1" l="1"/>
  <c r="I57" i="1" s="1"/>
  <c r="L57" i="1" s="1"/>
  <c r="G56" i="1"/>
  <c r="N56" i="1" s="1"/>
  <c r="H57" i="1" s="1"/>
  <c r="K57" i="1" s="1"/>
  <c r="M56" i="1"/>
  <c r="P56" i="1" s="1"/>
  <c r="J57" i="1" s="1"/>
  <c r="O57" i="1" l="1"/>
  <c r="I58" i="1" s="1"/>
  <c r="L58" i="1" s="1"/>
  <c r="G57" i="1"/>
  <c r="N57" i="1" s="1"/>
  <c r="H58" i="1" s="1"/>
  <c r="K58" i="1" s="1"/>
  <c r="M57" i="1"/>
  <c r="P57" i="1" s="1"/>
  <c r="J58" i="1" s="1"/>
  <c r="O58" i="1" l="1"/>
  <c r="I59" i="1" s="1"/>
  <c r="G58" i="1"/>
  <c r="N58" i="1" s="1"/>
  <c r="H59" i="1" s="1"/>
  <c r="K59" i="1" s="1"/>
  <c r="M58" i="1"/>
  <c r="P58" i="1" s="1"/>
  <c r="J59" i="1" s="1"/>
  <c r="L59" i="1" l="1"/>
  <c r="O59" i="1" s="1"/>
  <c r="I60" i="1" s="1"/>
  <c r="L60" i="1" s="1"/>
  <c r="G59" i="1"/>
  <c r="N59" i="1" s="1"/>
  <c r="H60" i="1" s="1"/>
  <c r="K60" i="1" s="1"/>
  <c r="M59" i="1"/>
  <c r="P59" i="1" s="1"/>
  <c r="J60" i="1" s="1"/>
  <c r="O60" i="1" l="1"/>
  <c r="I61" i="1" s="1"/>
  <c r="L61" i="1" s="1"/>
  <c r="G60" i="1"/>
  <c r="N60" i="1" s="1"/>
  <c r="H61" i="1" s="1"/>
  <c r="K61" i="1" s="1"/>
  <c r="M60" i="1"/>
  <c r="P60" i="1" s="1"/>
  <c r="J61" i="1" s="1"/>
  <c r="O61" i="1" l="1"/>
  <c r="I62" i="1" s="1"/>
  <c r="L62" i="1" s="1"/>
  <c r="G61" i="1"/>
  <c r="N61" i="1" s="1"/>
  <c r="H62" i="1" s="1"/>
  <c r="K62" i="1" s="1"/>
  <c r="M61" i="1"/>
  <c r="P61" i="1" s="1"/>
  <c r="J62" i="1" s="1"/>
  <c r="O62" i="1" l="1"/>
  <c r="I63" i="1" s="1"/>
  <c r="L63" i="1" s="1"/>
  <c r="G62" i="1"/>
  <c r="N62" i="1" s="1"/>
  <c r="H63" i="1" s="1"/>
  <c r="K63" i="1" s="1"/>
  <c r="M62" i="1"/>
  <c r="P62" i="1" s="1"/>
  <c r="J63" i="1" s="1"/>
  <c r="O63" i="1" l="1"/>
  <c r="I64" i="1" s="1"/>
  <c r="L64" i="1" s="1"/>
  <c r="G63" i="1"/>
  <c r="N63" i="1" s="1"/>
  <c r="H64" i="1" s="1"/>
  <c r="K64" i="1" s="1"/>
  <c r="M63" i="1"/>
  <c r="P63" i="1" s="1"/>
  <c r="J64" i="1" s="1"/>
  <c r="O64" i="1" l="1"/>
  <c r="I65" i="1" s="1"/>
  <c r="L65" i="1" s="1"/>
  <c r="G64" i="1"/>
  <c r="N64" i="1" s="1"/>
  <c r="H65" i="1" s="1"/>
  <c r="M64" i="1"/>
  <c r="P64" i="1" s="1"/>
  <c r="J65" i="1" s="1"/>
  <c r="K65" i="1" l="1"/>
  <c r="O65" i="1" s="1"/>
  <c r="I66" i="1" s="1"/>
  <c r="L66" i="1" s="1"/>
  <c r="G65" i="1"/>
  <c r="N65" i="1" s="1"/>
  <c r="H66" i="1" s="1"/>
  <c r="K66" i="1" s="1"/>
  <c r="M65" i="1"/>
  <c r="P65" i="1" s="1"/>
  <c r="J66" i="1" s="1"/>
  <c r="O66" i="1" l="1"/>
  <c r="I67" i="1" s="1"/>
  <c r="L67" i="1" s="1"/>
  <c r="G66" i="1"/>
  <c r="N66" i="1" s="1"/>
  <c r="H67" i="1" s="1"/>
  <c r="K67" i="1" s="1"/>
  <c r="M66" i="1"/>
  <c r="P66" i="1" s="1"/>
  <c r="J67" i="1" s="1"/>
  <c r="O67" i="1" l="1"/>
  <c r="I68" i="1" s="1"/>
  <c r="L68" i="1" s="1"/>
  <c r="G67" i="1"/>
  <c r="N67" i="1" s="1"/>
  <c r="H68" i="1" s="1"/>
  <c r="K68" i="1" s="1"/>
  <c r="M67" i="1"/>
  <c r="P67" i="1" s="1"/>
  <c r="J68" i="1" s="1"/>
  <c r="O68" i="1" l="1"/>
  <c r="I69" i="1" s="1"/>
  <c r="L69" i="1" s="1"/>
  <c r="G68" i="1"/>
  <c r="N68" i="1" s="1"/>
  <c r="H69" i="1" s="1"/>
  <c r="K69" i="1" s="1"/>
  <c r="M68" i="1"/>
  <c r="P68" i="1" s="1"/>
  <c r="J69" i="1" s="1"/>
  <c r="O69" i="1" l="1"/>
  <c r="I70" i="1" s="1"/>
  <c r="G69" i="1"/>
  <c r="N69" i="1" s="1"/>
  <c r="H70" i="1" s="1"/>
  <c r="K70" i="1" s="1"/>
  <c r="M69" i="1"/>
  <c r="P69" i="1" s="1"/>
  <c r="J70" i="1" s="1"/>
  <c r="L70" i="1" l="1"/>
  <c r="O70" i="1" s="1"/>
  <c r="I71" i="1" s="1"/>
  <c r="L71" i="1" s="1"/>
  <c r="G70" i="1"/>
  <c r="N70" i="1" s="1"/>
  <c r="H71" i="1" s="1"/>
  <c r="K71" i="1" s="1"/>
  <c r="M70" i="1"/>
  <c r="P70" i="1" s="1"/>
  <c r="J71" i="1" s="1"/>
  <c r="O71" i="1" l="1"/>
  <c r="I72" i="1" s="1"/>
  <c r="L72" i="1" s="1"/>
  <c r="G71" i="1"/>
  <c r="N71" i="1" s="1"/>
  <c r="H72" i="1" s="1"/>
  <c r="K72" i="1" s="1"/>
  <c r="M71" i="1"/>
  <c r="P71" i="1" s="1"/>
  <c r="J72" i="1" s="1"/>
  <c r="O72" i="1" l="1"/>
  <c r="I73" i="1" s="1"/>
  <c r="L73" i="1" s="1"/>
  <c r="G72" i="1"/>
  <c r="N72" i="1" s="1"/>
  <c r="H73" i="1" s="1"/>
  <c r="K73" i="1" s="1"/>
  <c r="M72" i="1"/>
  <c r="P72" i="1" s="1"/>
  <c r="J73" i="1" s="1"/>
  <c r="O73" i="1" l="1"/>
  <c r="I74" i="1" s="1"/>
  <c r="L74" i="1" s="1"/>
  <c r="G73" i="1"/>
  <c r="N73" i="1" s="1"/>
  <c r="H74" i="1" s="1"/>
  <c r="K74" i="1" s="1"/>
  <c r="M73" i="1"/>
  <c r="P73" i="1" s="1"/>
  <c r="J74" i="1" s="1"/>
  <c r="O74" i="1" l="1"/>
  <c r="I75" i="1" s="1"/>
  <c r="G74" i="1"/>
  <c r="N74" i="1" s="1"/>
  <c r="H75" i="1" s="1"/>
  <c r="K75" i="1" s="1"/>
  <c r="M74" i="1"/>
  <c r="P74" i="1" s="1"/>
  <c r="J75" i="1" s="1"/>
  <c r="L75" i="1" l="1"/>
  <c r="O75" i="1" s="1"/>
  <c r="I76" i="1" s="1"/>
  <c r="L76" i="1" s="1"/>
  <c r="G75" i="1"/>
  <c r="N75" i="1" s="1"/>
  <c r="H76" i="1" s="1"/>
  <c r="K76" i="1" s="1"/>
  <c r="M75" i="1"/>
  <c r="P75" i="1" s="1"/>
  <c r="J76" i="1" s="1"/>
  <c r="O76" i="1" l="1"/>
  <c r="I77" i="1" s="1"/>
  <c r="L77" i="1" s="1"/>
  <c r="G76" i="1"/>
  <c r="N76" i="1" s="1"/>
  <c r="H77" i="1" s="1"/>
  <c r="K77" i="1" s="1"/>
  <c r="M76" i="1"/>
  <c r="P76" i="1" s="1"/>
  <c r="J77" i="1" s="1"/>
  <c r="O77" i="1" l="1"/>
  <c r="I78" i="1" s="1"/>
  <c r="L78" i="1" s="1"/>
  <c r="G77" i="1"/>
  <c r="N77" i="1" s="1"/>
  <c r="H78" i="1" s="1"/>
  <c r="K78" i="1" s="1"/>
  <c r="M77" i="1"/>
  <c r="P77" i="1" s="1"/>
  <c r="J78" i="1" s="1"/>
  <c r="O78" i="1" l="1"/>
  <c r="I79" i="1" s="1"/>
  <c r="L79" i="1" s="1"/>
  <c r="G78" i="1"/>
  <c r="N78" i="1" s="1"/>
  <c r="H79" i="1" s="1"/>
  <c r="M78" i="1"/>
  <c r="P78" i="1" s="1"/>
  <c r="J79" i="1" s="1"/>
  <c r="K79" i="1" l="1"/>
  <c r="O79" i="1"/>
  <c r="I80" i="1" s="1"/>
  <c r="L80" i="1" s="1"/>
  <c r="G79" i="1"/>
  <c r="N79" i="1" s="1"/>
  <c r="H80" i="1" s="1"/>
  <c r="K80" i="1" s="1"/>
  <c r="M79" i="1"/>
  <c r="P79" i="1" s="1"/>
  <c r="J80" i="1" s="1"/>
  <c r="O80" i="1" l="1"/>
  <c r="I81" i="1" s="1"/>
  <c r="G80" i="1"/>
  <c r="N80" i="1" s="1"/>
  <c r="H81" i="1" s="1"/>
  <c r="K81" i="1" s="1"/>
  <c r="M80" i="1"/>
  <c r="P80" i="1" s="1"/>
  <c r="J81" i="1" s="1"/>
  <c r="L81" i="1" l="1"/>
  <c r="O81" i="1" s="1"/>
  <c r="I82" i="1" s="1"/>
  <c r="G81" i="1"/>
  <c r="N81" i="1" s="1"/>
  <c r="H82" i="1" s="1"/>
  <c r="K82" i="1" s="1"/>
  <c r="M81" i="1"/>
  <c r="P81" i="1" s="1"/>
  <c r="J82" i="1" s="1"/>
  <c r="L82" i="1" l="1"/>
  <c r="O82" i="1" s="1"/>
  <c r="I83" i="1" s="1"/>
  <c r="L83" i="1" s="1"/>
  <c r="G82" i="1"/>
  <c r="N82" i="1" s="1"/>
  <c r="H83" i="1" s="1"/>
  <c r="K83" i="1" s="1"/>
  <c r="M82" i="1"/>
  <c r="P82" i="1" l="1"/>
  <c r="J83" i="1" s="1"/>
  <c r="O83" i="1"/>
  <c r="I84" i="1" s="1"/>
  <c r="L84" i="1" s="1"/>
  <c r="G83" i="1"/>
  <c r="N83" i="1" s="1"/>
  <c r="H84" i="1" s="1"/>
  <c r="K84" i="1" s="1"/>
  <c r="M83" i="1"/>
  <c r="P83" i="1" s="1"/>
  <c r="J84" i="1" s="1"/>
  <c r="O84" i="1" l="1"/>
  <c r="I85" i="1" s="1"/>
  <c r="L85" i="1" s="1"/>
  <c r="G84" i="1"/>
  <c r="N84" i="1" s="1"/>
  <c r="H85" i="1" s="1"/>
  <c r="K85" i="1" s="1"/>
  <c r="M84" i="1"/>
  <c r="P84" i="1" s="1"/>
  <c r="J85" i="1" s="1"/>
  <c r="O85" i="1" l="1"/>
  <c r="I86" i="1" s="1"/>
  <c r="L86" i="1" s="1"/>
  <c r="G85" i="1"/>
  <c r="N85" i="1" s="1"/>
  <c r="H86" i="1" s="1"/>
  <c r="K86" i="1" s="1"/>
  <c r="M85" i="1"/>
  <c r="P85" i="1" s="1"/>
  <c r="J86" i="1" s="1"/>
  <c r="O86" i="1" l="1"/>
  <c r="I87" i="1" s="1"/>
  <c r="G86" i="1"/>
  <c r="N86" i="1" s="1"/>
  <c r="H87" i="1" s="1"/>
  <c r="K87" i="1" s="1"/>
  <c r="M86" i="1"/>
  <c r="P86" i="1" s="1"/>
  <c r="J87" i="1" s="1"/>
  <c r="L87" i="1" l="1"/>
  <c r="O87" i="1" s="1"/>
  <c r="I88" i="1" s="1"/>
  <c r="L88" i="1" s="1"/>
  <c r="G87" i="1"/>
  <c r="N87" i="1" s="1"/>
  <c r="H88" i="1" s="1"/>
  <c r="K88" i="1" s="1"/>
  <c r="M87" i="1"/>
  <c r="P87" i="1" l="1"/>
  <c r="J88" i="1" s="1"/>
  <c r="G88" i="1" s="1"/>
  <c r="N88" i="1" s="1"/>
  <c r="H89" i="1" s="1"/>
  <c r="K89" i="1" s="1"/>
  <c r="O88" i="1"/>
  <c r="I89" i="1" s="1"/>
  <c r="L89" i="1" s="1"/>
  <c r="M88" i="1"/>
  <c r="P88" i="1" s="1"/>
  <c r="J89" i="1" s="1"/>
  <c r="O89" i="1" l="1"/>
  <c r="I90" i="1" s="1"/>
  <c r="L90" i="1" s="1"/>
  <c r="G89" i="1"/>
  <c r="N89" i="1" s="1"/>
  <c r="H90" i="1" s="1"/>
  <c r="K90" i="1" s="1"/>
  <c r="M89" i="1"/>
  <c r="P89" i="1" s="1"/>
  <c r="J90" i="1" s="1"/>
  <c r="O90" i="1" l="1"/>
  <c r="I91" i="1" s="1"/>
  <c r="L91" i="1" s="1"/>
  <c r="G90" i="1"/>
  <c r="N90" i="1" s="1"/>
  <c r="H91" i="1" s="1"/>
  <c r="K91" i="1" s="1"/>
  <c r="M90" i="1"/>
  <c r="P90" i="1" s="1"/>
  <c r="J91" i="1" s="1"/>
  <c r="O91" i="1" l="1"/>
  <c r="I92" i="1" s="1"/>
  <c r="L92" i="1" s="1"/>
  <c r="G91" i="1"/>
  <c r="N91" i="1" s="1"/>
  <c r="H92" i="1" s="1"/>
  <c r="K92" i="1" s="1"/>
  <c r="M91" i="1"/>
  <c r="P91" i="1" s="1"/>
  <c r="J92" i="1" s="1"/>
  <c r="O92" i="1" l="1"/>
  <c r="I93" i="1" s="1"/>
  <c r="G92" i="1"/>
  <c r="N92" i="1" s="1"/>
  <c r="H93" i="1" s="1"/>
  <c r="K93" i="1" s="1"/>
  <c r="M92" i="1"/>
  <c r="P92" i="1" s="1"/>
  <c r="J93" i="1" s="1"/>
  <c r="L93" i="1" l="1"/>
  <c r="O93" i="1" s="1"/>
  <c r="I94" i="1" s="1"/>
  <c r="L94" i="1" s="1"/>
  <c r="G93" i="1"/>
  <c r="N93" i="1" s="1"/>
  <c r="H94" i="1" s="1"/>
  <c r="K94" i="1" s="1"/>
  <c r="M93" i="1"/>
  <c r="P93" i="1" s="1"/>
  <c r="J94" i="1" s="1"/>
  <c r="O94" i="1" l="1"/>
  <c r="I95" i="1" s="1"/>
  <c r="L95" i="1" s="1"/>
  <c r="G94" i="1"/>
  <c r="N94" i="1" s="1"/>
  <c r="H95" i="1" s="1"/>
  <c r="K95" i="1" s="1"/>
  <c r="M94" i="1"/>
  <c r="P94" i="1" s="1"/>
  <c r="J95" i="1" s="1"/>
  <c r="O95" i="1" l="1"/>
  <c r="I96" i="1" s="1"/>
  <c r="L96" i="1" s="1"/>
  <c r="G95" i="1"/>
  <c r="N95" i="1" s="1"/>
  <c r="H96" i="1" s="1"/>
  <c r="K96" i="1" s="1"/>
  <c r="M95" i="1"/>
  <c r="P95" i="1" s="1"/>
  <c r="J96" i="1" s="1"/>
  <c r="O96" i="1" l="1"/>
  <c r="I97" i="1" s="1"/>
  <c r="L97" i="1" s="1"/>
  <c r="G96" i="1"/>
  <c r="N96" i="1" s="1"/>
  <c r="H97" i="1" s="1"/>
  <c r="K97" i="1" s="1"/>
  <c r="M96" i="1"/>
  <c r="P96" i="1" s="1"/>
  <c r="J97" i="1" s="1"/>
  <c r="O97" i="1" l="1"/>
  <c r="I98" i="1" s="1"/>
  <c r="L98" i="1" s="1"/>
  <c r="G97" i="1"/>
  <c r="N97" i="1" s="1"/>
  <c r="H98" i="1" s="1"/>
  <c r="K98" i="1" s="1"/>
  <c r="M97" i="1"/>
  <c r="P97" i="1" s="1"/>
  <c r="J98" i="1" s="1"/>
  <c r="O98" i="1" l="1"/>
  <c r="I99" i="1" s="1"/>
  <c r="G98" i="1"/>
  <c r="N98" i="1" s="1"/>
  <c r="H99" i="1" s="1"/>
  <c r="K99" i="1" s="1"/>
  <c r="M98" i="1"/>
  <c r="P98" i="1" s="1"/>
  <c r="J99" i="1" s="1"/>
  <c r="L99" i="1" l="1"/>
  <c r="O99" i="1" s="1"/>
  <c r="I100" i="1" s="1"/>
  <c r="L100" i="1" s="1"/>
  <c r="G99" i="1"/>
  <c r="N99" i="1" s="1"/>
  <c r="H100" i="1" s="1"/>
  <c r="K100" i="1" s="1"/>
  <c r="M99" i="1"/>
  <c r="P99" i="1" s="1"/>
  <c r="J100" i="1" s="1"/>
  <c r="O100" i="1" l="1"/>
  <c r="I101" i="1" s="1"/>
  <c r="L101" i="1" s="1"/>
  <c r="G100" i="1"/>
  <c r="N100" i="1" s="1"/>
  <c r="H101" i="1" s="1"/>
  <c r="K101" i="1" s="1"/>
  <c r="M100" i="1"/>
  <c r="P100" i="1" s="1"/>
  <c r="J101" i="1" s="1"/>
  <c r="O101" i="1" l="1"/>
  <c r="I102" i="1" s="1"/>
  <c r="G101" i="1"/>
  <c r="N101" i="1" s="1"/>
  <c r="H102" i="1" s="1"/>
  <c r="K102" i="1" s="1"/>
  <c r="M101" i="1"/>
  <c r="P101" i="1" s="1"/>
  <c r="J102" i="1" s="1"/>
  <c r="L102" i="1" l="1"/>
  <c r="O102" i="1" s="1"/>
  <c r="I103" i="1" s="1"/>
  <c r="L103" i="1" s="1"/>
  <c r="G102" i="1"/>
  <c r="N102" i="1" s="1"/>
  <c r="H103" i="1" s="1"/>
  <c r="K103" i="1" s="1"/>
  <c r="M102" i="1"/>
  <c r="P102" i="1" s="1"/>
  <c r="J103" i="1" s="1"/>
  <c r="O103" i="1" l="1"/>
  <c r="I104" i="1" s="1"/>
  <c r="L104" i="1" s="1"/>
  <c r="G103" i="1"/>
  <c r="N103" i="1" s="1"/>
  <c r="H104" i="1" s="1"/>
  <c r="K104" i="1" s="1"/>
  <c r="M103" i="1"/>
  <c r="P103" i="1" s="1"/>
  <c r="J104" i="1" s="1"/>
  <c r="O104" i="1" l="1"/>
  <c r="I105" i="1" s="1"/>
  <c r="G104" i="1"/>
  <c r="N104" i="1" s="1"/>
  <c r="H105" i="1" s="1"/>
  <c r="K105" i="1" s="1"/>
  <c r="M104" i="1"/>
  <c r="P104" i="1" s="1"/>
  <c r="J105" i="1" s="1"/>
  <c r="L105" i="1" l="1"/>
  <c r="O105" i="1" s="1"/>
  <c r="I106" i="1" s="1"/>
  <c r="L106" i="1" s="1"/>
  <c r="G105" i="1"/>
  <c r="N105" i="1" s="1"/>
  <c r="H106" i="1" s="1"/>
  <c r="K106" i="1" s="1"/>
  <c r="M105" i="1"/>
  <c r="P105" i="1" s="1"/>
  <c r="J106" i="1" s="1"/>
  <c r="O106" i="1" l="1"/>
  <c r="I107" i="1" s="1"/>
  <c r="L107" i="1" s="1"/>
  <c r="G106" i="1"/>
  <c r="N106" i="1" s="1"/>
  <c r="H107" i="1" s="1"/>
  <c r="K107" i="1" s="1"/>
  <c r="M106" i="1"/>
  <c r="P106" i="1" s="1"/>
  <c r="J107" i="1" s="1"/>
  <c r="O107" i="1" l="1"/>
  <c r="I108" i="1" s="1"/>
  <c r="L108" i="1" s="1"/>
  <c r="G107" i="1"/>
  <c r="N107" i="1" s="1"/>
  <c r="H108" i="1" s="1"/>
  <c r="K108" i="1" s="1"/>
  <c r="M107" i="1"/>
  <c r="P107" i="1" s="1"/>
  <c r="J108" i="1" s="1"/>
  <c r="O108" i="1" l="1"/>
  <c r="I109" i="1" s="1"/>
  <c r="L109" i="1" s="1"/>
  <c r="G108" i="1"/>
  <c r="N108" i="1" s="1"/>
  <c r="H109" i="1" s="1"/>
  <c r="M108" i="1"/>
  <c r="P108" i="1" s="1"/>
  <c r="J109" i="1" s="1"/>
  <c r="K109" i="1" l="1"/>
  <c r="O109" i="1" s="1"/>
  <c r="I110" i="1" s="1"/>
  <c r="L110" i="1" s="1"/>
  <c r="G109" i="1"/>
  <c r="M109" i="1"/>
  <c r="P109" i="1" s="1"/>
  <c r="J110" i="1" s="1"/>
  <c r="N109" i="1" l="1"/>
  <c r="H110" i="1" s="1"/>
  <c r="K110" i="1" s="1"/>
  <c r="O110" i="1" s="1"/>
  <c r="I111" i="1" s="1"/>
  <c r="L111" i="1" s="1"/>
  <c r="G110" i="1"/>
  <c r="M110" i="1"/>
  <c r="P110" i="1" s="1"/>
  <c r="J111" i="1" s="1"/>
  <c r="N110" i="1" l="1"/>
  <c r="H111" i="1" s="1"/>
  <c r="K111" i="1" s="1"/>
  <c r="O111" i="1" s="1"/>
  <c r="I112" i="1" s="1"/>
  <c r="G111" i="1"/>
  <c r="N111" i="1" s="1"/>
  <c r="H112" i="1" s="1"/>
  <c r="K112" i="1" s="1"/>
  <c r="M111" i="1"/>
  <c r="P111" i="1" s="1"/>
  <c r="J112" i="1" s="1"/>
  <c r="L112" i="1" l="1"/>
  <c r="O112" i="1" s="1"/>
  <c r="I113" i="1" s="1"/>
  <c r="L113" i="1" s="1"/>
  <c r="G112" i="1"/>
  <c r="N112" i="1" s="1"/>
  <c r="H113" i="1" s="1"/>
  <c r="K113" i="1" s="1"/>
  <c r="M112" i="1"/>
  <c r="P112" i="1" s="1"/>
  <c r="J113" i="1" s="1"/>
  <c r="O113" i="1" l="1"/>
  <c r="I114" i="1" s="1"/>
  <c r="L114" i="1" s="1"/>
  <c r="G113" i="1"/>
  <c r="N113" i="1" s="1"/>
  <c r="H114" i="1" s="1"/>
  <c r="K114" i="1" s="1"/>
  <c r="M113" i="1"/>
  <c r="P113" i="1" s="1"/>
  <c r="J114" i="1" s="1"/>
  <c r="O114" i="1" l="1"/>
  <c r="I115" i="1" s="1"/>
  <c r="L115" i="1" s="1"/>
  <c r="G114" i="1"/>
  <c r="N114" i="1" s="1"/>
  <c r="H115" i="1" s="1"/>
  <c r="K115" i="1" s="1"/>
  <c r="M114" i="1"/>
  <c r="P114" i="1" s="1"/>
  <c r="J115" i="1" s="1"/>
  <c r="O115" i="1" l="1"/>
  <c r="I116" i="1" s="1"/>
  <c r="G115" i="1"/>
  <c r="N115" i="1" s="1"/>
  <c r="H116" i="1" s="1"/>
  <c r="K116" i="1" s="1"/>
  <c r="M115" i="1"/>
  <c r="P115" i="1" s="1"/>
  <c r="J116" i="1" s="1"/>
  <c r="L116" i="1" l="1"/>
  <c r="O116" i="1" s="1"/>
  <c r="I117" i="1" s="1"/>
  <c r="L117" i="1" s="1"/>
  <c r="G116" i="1"/>
  <c r="N116" i="1" s="1"/>
  <c r="H117" i="1" s="1"/>
  <c r="K117" i="1" s="1"/>
  <c r="M116" i="1"/>
  <c r="P116" i="1" s="1"/>
  <c r="J117" i="1" s="1"/>
  <c r="O117" i="1" l="1"/>
  <c r="I118" i="1" s="1"/>
  <c r="L118" i="1" s="1"/>
  <c r="G117" i="1"/>
  <c r="N117" i="1" s="1"/>
  <c r="H118" i="1" s="1"/>
  <c r="K118" i="1" s="1"/>
  <c r="M117" i="1"/>
  <c r="P117" i="1" s="1"/>
  <c r="J118" i="1" s="1"/>
  <c r="O118" i="1" l="1"/>
  <c r="I119" i="1" s="1"/>
  <c r="L119" i="1" s="1"/>
  <c r="G118" i="1"/>
  <c r="N118" i="1" s="1"/>
  <c r="H119" i="1" s="1"/>
  <c r="K119" i="1" s="1"/>
  <c r="M118" i="1"/>
  <c r="P118" i="1" s="1"/>
  <c r="J119" i="1" s="1"/>
  <c r="O119" i="1" l="1"/>
  <c r="I120" i="1" s="1"/>
  <c r="L120" i="1" s="1"/>
  <c r="G119" i="1"/>
  <c r="N119" i="1" s="1"/>
  <c r="H120" i="1" s="1"/>
  <c r="K120" i="1" s="1"/>
  <c r="M119" i="1"/>
  <c r="P119" i="1" s="1"/>
  <c r="J120" i="1" s="1"/>
  <c r="O120" i="1" l="1"/>
  <c r="I121" i="1" s="1"/>
  <c r="L121" i="1" s="1"/>
  <c r="G120" i="1"/>
  <c r="N120" i="1" s="1"/>
  <c r="H121" i="1" s="1"/>
  <c r="K121" i="1" s="1"/>
  <c r="M120" i="1"/>
  <c r="P120" i="1" s="1"/>
  <c r="J121" i="1" s="1"/>
  <c r="O121" i="1" l="1"/>
  <c r="I122" i="1" s="1"/>
  <c r="L122" i="1" s="1"/>
  <c r="G121" i="1"/>
  <c r="N121" i="1" s="1"/>
  <c r="H122" i="1" s="1"/>
  <c r="K122" i="1" s="1"/>
  <c r="M121" i="1"/>
  <c r="P121" i="1" s="1"/>
  <c r="J122" i="1" s="1"/>
  <c r="O122" i="1" l="1"/>
  <c r="I123" i="1" s="1"/>
  <c r="L123" i="1" s="1"/>
  <c r="G122" i="1"/>
  <c r="N122" i="1" s="1"/>
  <c r="H123" i="1" s="1"/>
  <c r="K123" i="1" s="1"/>
  <c r="M122" i="1"/>
  <c r="P122" i="1" s="1"/>
  <c r="J123" i="1" s="1"/>
  <c r="O123" i="1" l="1"/>
  <c r="I124" i="1" s="1"/>
  <c r="L124" i="1" s="1"/>
  <c r="G123" i="1"/>
  <c r="N123" i="1" s="1"/>
  <c r="H124" i="1" s="1"/>
  <c r="K124" i="1" s="1"/>
  <c r="M123" i="1"/>
  <c r="P123" i="1" s="1"/>
  <c r="J124" i="1" s="1"/>
  <c r="O124" i="1" l="1"/>
  <c r="I125" i="1" s="1"/>
  <c r="L125" i="1" s="1"/>
  <c r="G124" i="1"/>
  <c r="N124" i="1" s="1"/>
  <c r="H125" i="1" s="1"/>
  <c r="K125" i="1" s="1"/>
  <c r="M124" i="1"/>
  <c r="P124" i="1" s="1"/>
  <c r="J125" i="1" s="1"/>
  <c r="O125" i="1" l="1"/>
  <c r="I126" i="1" s="1"/>
  <c r="L126" i="1" s="1"/>
  <c r="G125" i="1"/>
  <c r="N125" i="1" s="1"/>
  <c r="H126" i="1" s="1"/>
  <c r="K126" i="1" s="1"/>
  <c r="M125" i="1"/>
  <c r="P125" i="1" s="1"/>
  <c r="J126" i="1" s="1"/>
  <c r="O126" i="1" l="1"/>
  <c r="I127" i="1" s="1"/>
  <c r="L127" i="1" s="1"/>
  <c r="G126" i="1"/>
  <c r="N126" i="1" s="1"/>
  <c r="H127" i="1" s="1"/>
  <c r="K127" i="1" s="1"/>
  <c r="M126" i="1"/>
  <c r="P126" i="1" s="1"/>
  <c r="J127" i="1" s="1"/>
  <c r="O127" i="1" l="1"/>
  <c r="I128" i="1" s="1"/>
  <c r="L128" i="1" s="1"/>
  <c r="M127" i="1"/>
  <c r="P127" i="1" s="1"/>
  <c r="J128" i="1" s="1"/>
  <c r="G127" i="1"/>
  <c r="N127" i="1" s="1"/>
  <c r="H128" i="1" s="1"/>
  <c r="K128" i="1" s="1"/>
  <c r="O128" i="1" l="1"/>
  <c r="I129" i="1" s="1"/>
  <c r="L129" i="1" s="1"/>
  <c r="G128" i="1"/>
  <c r="N128" i="1" s="1"/>
  <c r="H129" i="1" s="1"/>
  <c r="K129" i="1" s="1"/>
  <c r="M128" i="1"/>
  <c r="P128" i="1" s="1"/>
  <c r="J129" i="1" s="1"/>
  <c r="O129" i="1" l="1"/>
  <c r="I130" i="1" s="1"/>
  <c r="L130" i="1" s="1"/>
  <c r="M129" i="1"/>
  <c r="P129" i="1" s="1"/>
  <c r="J130" i="1" s="1"/>
  <c r="G129" i="1"/>
  <c r="N129" i="1" s="1"/>
  <c r="H130" i="1" s="1"/>
  <c r="K130" i="1" s="1"/>
  <c r="O130" i="1" l="1"/>
  <c r="I131" i="1" s="1"/>
  <c r="L131" i="1" s="1"/>
  <c r="G130" i="1"/>
  <c r="N130" i="1" s="1"/>
  <c r="H131" i="1" s="1"/>
  <c r="K131" i="1" s="1"/>
  <c r="M130" i="1"/>
  <c r="P130" i="1" s="1"/>
  <c r="J131" i="1" s="1"/>
  <c r="O131" i="1" l="1"/>
  <c r="I132" i="1" s="1"/>
  <c r="L132" i="1" s="1"/>
  <c r="G131" i="1"/>
  <c r="N131" i="1" s="1"/>
  <c r="H132" i="1" s="1"/>
  <c r="K132" i="1" s="1"/>
  <c r="M131" i="1"/>
  <c r="P131" i="1" s="1"/>
  <c r="J132" i="1" s="1"/>
  <c r="O132" i="1" l="1"/>
  <c r="I133" i="1" s="1"/>
  <c r="L133" i="1" s="1"/>
  <c r="G132" i="1"/>
  <c r="N132" i="1" s="1"/>
  <c r="H133" i="1" s="1"/>
  <c r="K133" i="1" s="1"/>
  <c r="M132" i="1"/>
  <c r="P132" i="1" s="1"/>
  <c r="J133" i="1" s="1"/>
  <c r="O133" i="1" l="1"/>
  <c r="I134" i="1" s="1"/>
  <c r="L134" i="1" s="1"/>
  <c r="G133" i="1"/>
  <c r="N133" i="1" s="1"/>
  <c r="H134" i="1" s="1"/>
  <c r="K134" i="1" s="1"/>
  <c r="M133" i="1"/>
  <c r="P133" i="1" s="1"/>
  <c r="J134" i="1" s="1"/>
  <c r="O134" i="1" l="1"/>
  <c r="I135" i="1" s="1"/>
  <c r="L135" i="1" s="1"/>
  <c r="G134" i="1"/>
  <c r="N134" i="1" s="1"/>
  <c r="H135" i="1" s="1"/>
  <c r="K135" i="1" s="1"/>
  <c r="M134" i="1"/>
  <c r="P134" i="1" s="1"/>
  <c r="J135" i="1" s="1"/>
  <c r="O135" i="1" l="1"/>
  <c r="I136" i="1" s="1"/>
  <c r="L136" i="1" s="1"/>
  <c r="G135" i="1"/>
  <c r="N135" i="1" s="1"/>
  <c r="H136" i="1" s="1"/>
  <c r="K136" i="1" s="1"/>
  <c r="M135" i="1"/>
  <c r="P135" i="1" s="1"/>
  <c r="J136" i="1" s="1"/>
  <c r="O136" i="1" l="1"/>
  <c r="I137" i="1" s="1"/>
  <c r="L137" i="1" s="1"/>
  <c r="G136" i="1"/>
  <c r="N136" i="1" s="1"/>
  <c r="H137" i="1" s="1"/>
  <c r="K137" i="1" s="1"/>
  <c r="M136" i="1"/>
  <c r="P136" i="1" s="1"/>
  <c r="J137" i="1" s="1"/>
  <c r="O137" i="1" l="1"/>
  <c r="I138" i="1" s="1"/>
  <c r="L138" i="1" s="1"/>
  <c r="G137" i="1"/>
  <c r="N137" i="1" s="1"/>
  <c r="H138" i="1" s="1"/>
  <c r="K138" i="1" s="1"/>
  <c r="M137" i="1"/>
  <c r="P137" i="1" s="1"/>
  <c r="J138" i="1" s="1"/>
  <c r="O138" i="1" l="1"/>
  <c r="I139" i="1" s="1"/>
  <c r="L139" i="1" s="1"/>
  <c r="G138" i="1"/>
  <c r="N138" i="1" s="1"/>
  <c r="H139" i="1" s="1"/>
  <c r="K139" i="1" s="1"/>
  <c r="M138" i="1"/>
  <c r="P138" i="1" s="1"/>
  <c r="J139" i="1" s="1"/>
  <c r="O139" i="1" l="1"/>
  <c r="I140" i="1" s="1"/>
  <c r="L140" i="1" s="1"/>
  <c r="G139" i="1"/>
  <c r="N139" i="1" s="1"/>
  <c r="H140" i="1" s="1"/>
  <c r="K140" i="1" s="1"/>
  <c r="M139" i="1"/>
  <c r="P139" i="1" s="1"/>
  <c r="J140" i="1" s="1"/>
  <c r="O140" i="1" l="1"/>
  <c r="I141" i="1" s="1"/>
  <c r="L141" i="1" s="1"/>
  <c r="G140" i="1"/>
  <c r="N140" i="1" s="1"/>
  <c r="H141" i="1" s="1"/>
  <c r="K141" i="1" s="1"/>
  <c r="M140" i="1"/>
  <c r="P140" i="1" s="1"/>
  <c r="J141" i="1" s="1"/>
  <c r="O141" i="1" l="1"/>
  <c r="I142" i="1" s="1"/>
  <c r="L142" i="1" s="1"/>
  <c r="G141" i="1"/>
  <c r="N141" i="1" s="1"/>
  <c r="H142" i="1" s="1"/>
  <c r="K142" i="1" s="1"/>
  <c r="M141" i="1"/>
  <c r="P141" i="1" s="1"/>
  <c r="J142" i="1" s="1"/>
  <c r="O142" i="1" l="1"/>
  <c r="I143" i="1" s="1"/>
  <c r="L143" i="1" s="1"/>
  <c r="G142" i="1"/>
  <c r="N142" i="1" s="1"/>
  <c r="H143" i="1" s="1"/>
  <c r="K143" i="1" s="1"/>
  <c r="M142" i="1"/>
  <c r="P142" i="1" s="1"/>
  <c r="J143" i="1" s="1"/>
  <c r="O143" i="1" l="1"/>
  <c r="I144" i="1" s="1"/>
  <c r="L144" i="1" s="1"/>
  <c r="G143" i="1"/>
  <c r="N143" i="1" s="1"/>
  <c r="H144" i="1" s="1"/>
  <c r="K144" i="1" s="1"/>
  <c r="M143" i="1"/>
  <c r="P143" i="1" s="1"/>
  <c r="J144" i="1" s="1"/>
  <c r="O144" i="1" l="1"/>
  <c r="I145" i="1" s="1"/>
  <c r="L145" i="1" s="1"/>
  <c r="G144" i="1"/>
  <c r="N144" i="1" s="1"/>
  <c r="H145" i="1" s="1"/>
  <c r="K145" i="1" s="1"/>
  <c r="M144" i="1"/>
  <c r="P144" i="1" s="1"/>
  <c r="J145" i="1" s="1"/>
  <c r="O145" i="1" l="1"/>
  <c r="I146" i="1" s="1"/>
  <c r="L146" i="1" s="1"/>
  <c r="G145" i="1"/>
  <c r="N145" i="1" s="1"/>
  <c r="H146" i="1" s="1"/>
  <c r="K146" i="1" s="1"/>
  <c r="M145" i="1"/>
  <c r="P145" i="1" s="1"/>
  <c r="J146" i="1" s="1"/>
  <c r="O146" i="1" l="1"/>
  <c r="I147" i="1" s="1"/>
  <c r="L147" i="1" s="1"/>
  <c r="G146" i="1"/>
  <c r="N146" i="1" s="1"/>
  <c r="H147" i="1" s="1"/>
  <c r="K147" i="1" s="1"/>
  <c r="M146" i="1"/>
  <c r="P146" i="1" s="1"/>
  <c r="J147" i="1" s="1"/>
  <c r="O147" i="1" l="1"/>
  <c r="I148" i="1" s="1"/>
  <c r="L148" i="1" s="1"/>
  <c r="G147" i="1"/>
  <c r="N147" i="1" s="1"/>
  <c r="H148" i="1" s="1"/>
  <c r="K148" i="1" s="1"/>
  <c r="M147" i="1"/>
  <c r="P147" i="1" s="1"/>
  <c r="J148" i="1" s="1"/>
  <c r="O148" i="1" l="1"/>
  <c r="I149" i="1" s="1"/>
  <c r="L149" i="1" s="1"/>
  <c r="G148" i="1"/>
  <c r="N148" i="1" s="1"/>
  <c r="H149" i="1" s="1"/>
  <c r="K149" i="1" s="1"/>
  <c r="M148" i="1"/>
  <c r="P148" i="1" s="1"/>
  <c r="J149" i="1" s="1"/>
  <c r="O149" i="1" l="1"/>
  <c r="I150" i="1" s="1"/>
  <c r="L150" i="1" s="1"/>
  <c r="G149" i="1"/>
  <c r="N149" i="1" s="1"/>
  <c r="H150" i="1" s="1"/>
  <c r="K150" i="1" s="1"/>
  <c r="M149" i="1"/>
  <c r="P149" i="1" s="1"/>
  <c r="J150" i="1" s="1"/>
  <c r="O150" i="1" l="1"/>
  <c r="I151" i="1" s="1"/>
  <c r="G150" i="1"/>
  <c r="N150" i="1" s="1"/>
  <c r="H151" i="1" s="1"/>
  <c r="K151" i="1" s="1"/>
  <c r="M150" i="1"/>
  <c r="P150" i="1" s="1"/>
  <c r="J151" i="1" s="1"/>
  <c r="L151" i="1" l="1"/>
  <c r="O151" i="1" s="1"/>
  <c r="I152" i="1" s="1"/>
  <c r="L152" i="1" s="1"/>
  <c r="G151" i="1"/>
  <c r="N151" i="1" s="1"/>
  <c r="H152" i="1" s="1"/>
  <c r="K152" i="1" s="1"/>
  <c r="M151" i="1"/>
  <c r="P151" i="1" s="1"/>
  <c r="J152" i="1" s="1"/>
  <c r="O152" i="1" l="1"/>
  <c r="I153" i="1" s="1"/>
  <c r="L153" i="1" s="1"/>
  <c r="G152" i="1"/>
  <c r="N152" i="1" s="1"/>
  <c r="H153" i="1" s="1"/>
  <c r="K153" i="1" s="1"/>
  <c r="M152" i="1"/>
  <c r="P152" i="1" s="1"/>
  <c r="J153" i="1" s="1"/>
  <c r="O153" i="1" l="1"/>
  <c r="I154" i="1" s="1"/>
  <c r="L154" i="1" s="1"/>
  <c r="G153" i="1"/>
  <c r="N153" i="1" s="1"/>
  <c r="H154" i="1" s="1"/>
  <c r="K154" i="1" s="1"/>
  <c r="M153" i="1"/>
  <c r="P153" i="1" s="1"/>
  <c r="J154" i="1" s="1"/>
  <c r="O154" i="1" l="1"/>
  <c r="I155" i="1" s="1"/>
  <c r="L155" i="1" s="1"/>
  <c r="G154" i="1"/>
  <c r="N154" i="1" s="1"/>
  <c r="H155" i="1" s="1"/>
  <c r="K155" i="1" s="1"/>
  <c r="M154" i="1"/>
  <c r="P154" i="1" s="1"/>
  <c r="J155" i="1" s="1"/>
  <c r="O155" i="1" l="1"/>
  <c r="I156" i="1" s="1"/>
  <c r="L156" i="1" s="1"/>
  <c r="G155" i="1"/>
  <c r="N155" i="1" s="1"/>
  <c r="H156" i="1" s="1"/>
  <c r="K156" i="1" s="1"/>
  <c r="M155" i="1"/>
  <c r="P155" i="1" s="1"/>
  <c r="J156" i="1" s="1"/>
  <c r="O156" i="1" l="1"/>
  <c r="I157" i="1" s="1"/>
  <c r="L157" i="1" s="1"/>
  <c r="G156" i="1"/>
  <c r="N156" i="1" s="1"/>
  <c r="H157" i="1" s="1"/>
  <c r="K157" i="1" s="1"/>
  <c r="M156" i="1"/>
  <c r="P156" i="1" s="1"/>
  <c r="J157" i="1" s="1"/>
  <c r="O157" i="1" l="1"/>
  <c r="I158" i="1" s="1"/>
  <c r="L158" i="1" s="1"/>
  <c r="G157" i="1"/>
  <c r="N157" i="1" s="1"/>
  <c r="H158" i="1" s="1"/>
  <c r="K158" i="1" s="1"/>
  <c r="M157" i="1"/>
  <c r="P157" i="1" s="1"/>
  <c r="J158" i="1" s="1"/>
  <c r="O158" i="1" l="1"/>
  <c r="I159" i="1" s="1"/>
  <c r="L159" i="1" s="1"/>
  <c r="G158" i="1"/>
  <c r="N158" i="1" s="1"/>
  <c r="H159" i="1" s="1"/>
  <c r="K159" i="1" s="1"/>
  <c r="M158" i="1"/>
  <c r="P158" i="1" s="1"/>
  <c r="J159" i="1" s="1"/>
  <c r="O159" i="1" l="1"/>
  <c r="I160" i="1" s="1"/>
  <c r="L160" i="1" s="1"/>
  <c r="G159" i="1"/>
  <c r="N159" i="1" s="1"/>
  <c r="H160" i="1" s="1"/>
  <c r="K160" i="1" s="1"/>
  <c r="M159" i="1"/>
  <c r="P159" i="1" s="1"/>
  <c r="J160" i="1" s="1"/>
  <c r="O160" i="1" l="1"/>
  <c r="I161" i="1" s="1"/>
  <c r="L161" i="1" s="1"/>
  <c r="G160" i="1"/>
  <c r="N160" i="1" s="1"/>
  <c r="H161" i="1" s="1"/>
  <c r="K161" i="1" s="1"/>
  <c r="M160" i="1"/>
  <c r="P160" i="1" s="1"/>
  <c r="J161" i="1" s="1"/>
  <c r="O161" i="1" l="1"/>
  <c r="I162" i="1" s="1"/>
  <c r="L162" i="1" s="1"/>
  <c r="G161" i="1"/>
  <c r="N161" i="1" s="1"/>
  <c r="H162" i="1" s="1"/>
  <c r="K162" i="1" s="1"/>
  <c r="M161" i="1"/>
  <c r="P161" i="1" s="1"/>
  <c r="J162" i="1" s="1"/>
  <c r="O162" i="1" l="1"/>
  <c r="I163" i="1" s="1"/>
  <c r="L163" i="1" s="1"/>
  <c r="G162" i="1"/>
  <c r="N162" i="1" s="1"/>
  <c r="H163" i="1" s="1"/>
  <c r="K163" i="1" s="1"/>
  <c r="M162" i="1"/>
  <c r="P162" i="1" s="1"/>
  <c r="J163" i="1" s="1"/>
  <c r="O163" i="1" l="1"/>
  <c r="I164" i="1" s="1"/>
  <c r="L164" i="1" s="1"/>
  <c r="G163" i="1"/>
  <c r="N163" i="1" s="1"/>
  <c r="H164" i="1" s="1"/>
  <c r="K164" i="1" s="1"/>
  <c r="M163" i="1"/>
  <c r="P163" i="1" s="1"/>
  <c r="J164" i="1" s="1"/>
  <c r="O164" i="1" l="1"/>
  <c r="I165" i="1" s="1"/>
  <c r="L165" i="1" s="1"/>
  <c r="G164" i="1"/>
  <c r="N164" i="1" s="1"/>
  <c r="H165" i="1" s="1"/>
  <c r="K165" i="1" s="1"/>
  <c r="M164" i="1"/>
  <c r="P164" i="1" s="1"/>
  <c r="J165" i="1" s="1"/>
  <c r="O165" i="1" l="1"/>
  <c r="I166" i="1" s="1"/>
  <c r="L166" i="1" s="1"/>
  <c r="G165" i="1"/>
  <c r="N165" i="1" s="1"/>
  <c r="H166" i="1" s="1"/>
  <c r="K166" i="1" s="1"/>
  <c r="M165" i="1"/>
  <c r="P165" i="1" s="1"/>
  <c r="J166" i="1" s="1"/>
  <c r="O166" i="1" l="1"/>
  <c r="I167" i="1" s="1"/>
  <c r="L167" i="1" s="1"/>
  <c r="G166" i="1"/>
  <c r="N166" i="1" s="1"/>
  <c r="H167" i="1" s="1"/>
  <c r="K167" i="1" s="1"/>
  <c r="M166" i="1"/>
  <c r="P166" i="1" s="1"/>
  <c r="J167" i="1" s="1"/>
  <c r="O167" i="1" l="1"/>
  <c r="I168" i="1" s="1"/>
  <c r="L168" i="1" s="1"/>
  <c r="G167" i="1"/>
  <c r="N167" i="1" s="1"/>
  <c r="H168" i="1" s="1"/>
  <c r="K168" i="1" s="1"/>
  <c r="M167" i="1"/>
  <c r="P167" i="1" s="1"/>
  <c r="J168" i="1" s="1"/>
  <c r="O168" i="1" l="1"/>
  <c r="I169" i="1" s="1"/>
  <c r="L169" i="1" s="1"/>
  <c r="G168" i="1"/>
  <c r="N168" i="1" s="1"/>
  <c r="H169" i="1" s="1"/>
  <c r="K169" i="1" s="1"/>
  <c r="M168" i="1"/>
  <c r="P168" i="1" s="1"/>
  <c r="J169" i="1" s="1"/>
  <c r="O169" i="1" l="1"/>
  <c r="I170" i="1" s="1"/>
  <c r="L170" i="1" s="1"/>
  <c r="G169" i="1"/>
  <c r="N169" i="1" s="1"/>
  <c r="H170" i="1" s="1"/>
  <c r="K170" i="1" s="1"/>
  <c r="M169" i="1"/>
  <c r="P169" i="1" s="1"/>
  <c r="J170" i="1" s="1"/>
  <c r="O170" i="1" l="1"/>
  <c r="I171" i="1" s="1"/>
  <c r="L171" i="1" s="1"/>
  <c r="G170" i="1"/>
  <c r="N170" i="1" s="1"/>
  <c r="H171" i="1" s="1"/>
  <c r="K171" i="1" s="1"/>
  <c r="M170" i="1"/>
  <c r="P170" i="1" s="1"/>
  <c r="J171" i="1" s="1"/>
  <c r="O171" i="1" l="1"/>
  <c r="I172" i="1" s="1"/>
  <c r="L172" i="1" s="1"/>
  <c r="G171" i="1"/>
  <c r="N171" i="1" s="1"/>
  <c r="H172" i="1" s="1"/>
  <c r="K172" i="1" s="1"/>
  <c r="M171" i="1"/>
  <c r="P171" i="1" s="1"/>
  <c r="J172" i="1" s="1"/>
  <c r="O172" i="1" l="1"/>
  <c r="I173" i="1" s="1"/>
  <c r="L173" i="1" s="1"/>
  <c r="G172" i="1"/>
  <c r="N172" i="1" s="1"/>
  <c r="H173" i="1" s="1"/>
  <c r="K173" i="1" s="1"/>
  <c r="M172" i="1"/>
  <c r="P172" i="1" s="1"/>
  <c r="J173" i="1" s="1"/>
  <c r="O173" i="1" l="1"/>
  <c r="I174" i="1" s="1"/>
  <c r="L174" i="1" s="1"/>
  <c r="G173" i="1"/>
  <c r="N173" i="1" s="1"/>
  <c r="H174" i="1" s="1"/>
  <c r="K174" i="1" s="1"/>
  <c r="M173" i="1"/>
  <c r="P173" i="1" s="1"/>
  <c r="J174" i="1" s="1"/>
  <c r="O174" i="1" l="1"/>
  <c r="I175" i="1" s="1"/>
  <c r="L175" i="1" s="1"/>
  <c r="G174" i="1"/>
  <c r="N174" i="1" s="1"/>
  <c r="H175" i="1" s="1"/>
  <c r="K175" i="1" s="1"/>
  <c r="M174" i="1"/>
  <c r="P174" i="1" s="1"/>
  <c r="J175" i="1" s="1"/>
  <c r="O175" i="1" l="1"/>
  <c r="I176" i="1" s="1"/>
  <c r="L176" i="1" s="1"/>
  <c r="G175" i="1"/>
  <c r="N175" i="1" s="1"/>
  <c r="H176" i="1" s="1"/>
  <c r="K176" i="1" s="1"/>
  <c r="M175" i="1"/>
  <c r="P175" i="1" s="1"/>
  <c r="J176" i="1" s="1"/>
  <c r="O176" i="1" l="1"/>
  <c r="I177" i="1" s="1"/>
  <c r="L177" i="1" s="1"/>
  <c r="G176" i="1"/>
  <c r="N176" i="1" s="1"/>
  <c r="H177" i="1" s="1"/>
  <c r="K177" i="1" s="1"/>
  <c r="M176" i="1"/>
  <c r="P176" i="1" s="1"/>
  <c r="J177" i="1" s="1"/>
  <c r="O177" i="1" l="1"/>
  <c r="I178" i="1" s="1"/>
  <c r="L178" i="1" s="1"/>
  <c r="G177" i="1"/>
  <c r="N177" i="1" s="1"/>
  <c r="H178" i="1" s="1"/>
  <c r="K178" i="1" s="1"/>
  <c r="M177" i="1"/>
  <c r="P177" i="1" s="1"/>
  <c r="J178" i="1" s="1"/>
  <c r="O178" i="1" l="1"/>
  <c r="I179" i="1" s="1"/>
  <c r="L179" i="1" s="1"/>
  <c r="G178" i="1"/>
  <c r="N178" i="1" s="1"/>
  <c r="H179" i="1" s="1"/>
  <c r="K179" i="1" s="1"/>
  <c r="M178" i="1"/>
  <c r="P178" i="1" s="1"/>
  <c r="J179" i="1" s="1"/>
  <c r="O179" i="1" l="1"/>
  <c r="I180" i="1" s="1"/>
  <c r="L180" i="1" s="1"/>
  <c r="G179" i="1"/>
  <c r="N179" i="1" s="1"/>
  <c r="H180" i="1" s="1"/>
  <c r="K180" i="1" s="1"/>
  <c r="M179" i="1"/>
  <c r="P179" i="1" s="1"/>
  <c r="J180" i="1" s="1"/>
  <c r="O180" i="1" l="1"/>
  <c r="I181" i="1" s="1"/>
  <c r="L181" i="1" s="1"/>
  <c r="G180" i="1"/>
  <c r="N180" i="1" s="1"/>
  <c r="H181" i="1" s="1"/>
  <c r="K181" i="1" s="1"/>
  <c r="M180" i="1"/>
  <c r="P180" i="1" s="1"/>
  <c r="J181" i="1" s="1"/>
  <c r="O181" i="1" l="1"/>
  <c r="I182" i="1" s="1"/>
  <c r="L182" i="1" s="1"/>
  <c r="G181" i="1"/>
  <c r="N181" i="1" s="1"/>
  <c r="H182" i="1" s="1"/>
  <c r="K182" i="1" s="1"/>
  <c r="M181" i="1"/>
  <c r="P181" i="1" s="1"/>
  <c r="J182" i="1" s="1"/>
  <c r="O182" i="1" l="1"/>
  <c r="I183" i="1" s="1"/>
  <c r="L183" i="1" s="1"/>
  <c r="G182" i="1"/>
  <c r="N182" i="1" s="1"/>
  <c r="H183" i="1" s="1"/>
  <c r="K183" i="1" s="1"/>
  <c r="M182" i="1"/>
  <c r="P182" i="1" s="1"/>
  <c r="J183" i="1" s="1"/>
  <c r="O183" i="1" l="1"/>
  <c r="I184" i="1" s="1"/>
  <c r="L184" i="1" s="1"/>
  <c r="G183" i="1"/>
  <c r="N183" i="1" s="1"/>
  <c r="H184" i="1" s="1"/>
  <c r="K184" i="1" s="1"/>
  <c r="M183" i="1"/>
  <c r="P183" i="1" s="1"/>
  <c r="J184" i="1" s="1"/>
  <c r="O184" i="1" l="1"/>
  <c r="I185" i="1" s="1"/>
  <c r="L185" i="1" s="1"/>
  <c r="G184" i="1"/>
  <c r="N184" i="1" s="1"/>
  <c r="H185" i="1" s="1"/>
  <c r="K185" i="1" s="1"/>
  <c r="M184" i="1"/>
  <c r="P184" i="1" s="1"/>
  <c r="J185" i="1" s="1"/>
  <c r="O185" i="1" l="1"/>
  <c r="I186" i="1" s="1"/>
  <c r="L186" i="1" s="1"/>
  <c r="G185" i="1"/>
  <c r="N185" i="1" s="1"/>
  <c r="H186" i="1" s="1"/>
  <c r="K186" i="1" s="1"/>
  <c r="M185" i="1"/>
  <c r="P185" i="1" s="1"/>
  <c r="J186" i="1" s="1"/>
  <c r="O186" i="1" l="1"/>
  <c r="I187" i="1" s="1"/>
  <c r="L187" i="1" s="1"/>
  <c r="G186" i="1"/>
  <c r="N186" i="1" s="1"/>
  <c r="H187" i="1" s="1"/>
  <c r="K187" i="1" s="1"/>
  <c r="M186" i="1"/>
  <c r="P186" i="1" s="1"/>
  <c r="J187" i="1" s="1"/>
  <c r="O187" i="1" l="1"/>
  <c r="I188" i="1" s="1"/>
  <c r="L188" i="1" s="1"/>
  <c r="G187" i="1"/>
  <c r="N187" i="1" s="1"/>
  <c r="H188" i="1" s="1"/>
  <c r="K188" i="1" s="1"/>
  <c r="M187" i="1"/>
  <c r="P187" i="1" s="1"/>
  <c r="J188" i="1" s="1"/>
  <c r="O188" i="1" l="1"/>
  <c r="I189" i="1" s="1"/>
  <c r="L189" i="1" s="1"/>
  <c r="G188" i="1"/>
  <c r="N188" i="1" s="1"/>
  <c r="H189" i="1" s="1"/>
  <c r="K189" i="1" s="1"/>
  <c r="M188" i="1"/>
  <c r="P188" i="1" s="1"/>
  <c r="J189" i="1" s="1"/>
  <c r="O189" i="1" l="1"/>
  <c r="I190" i="1" s="1"/>
  <c r="L190" i="1" s="1"/>
  <c r="G189" i="1"/>
  <c r="N189" i="1" s="1"/>
  <c r="H190" i="1" s="1"/>
  <c r="K190" i="1" s="1"/>
  <c r="M189" i="1"/>
  <c r="P189" i="1" s="1"/>
  <c r="J190" i="1" s="1"/>
  <c r="O190" i="1" l="1"/>
  <c r="I191" i="1" s="1"/>
  <c r="L191" i="1" s="1"/>
  <c r="G190" i="1"/>
  <c r="N190" i="1" s="1"/>
  <c r="H191" i="1" s="1"/>
  <c r="K191" i="1" s="1"/>
  <c r="M190" i="1"/>
  <c r="P190" i="1" s="1"/>
  <c r="J191" i="1" s="1"/>
  <c r="O191" i="1" l="1"/>
  <c r="I192" i="1" s="1"/>
  <c r="L192" i="1" s="1"/>
  <c r="G191" i="1"/>
  <c r="N191" i="1" s="1"/>
  <c r="H192" i="1" s="1"/>
  <c r="K192" i="1" s="1"/>
  <c r="M191" i="1"/>
  <c r="P191" i="1" s="1"/>
  <c r="J192" i="1" s="1"/>
  <c r="O192" i="1" l="1"/>
  <c r="I193" i="1" s="1"/>
  <c r="L193" i="1" s="1"/>
  <c r="G192" i="1"/>
  <c r="N192" i="1" s="1"/>
  <c r="H193" i="1" s="1"/>
  <c r="K193" i="1" s="1"/>
  <c r="M192" i="1"/>
  <c r="P192" i="1" s="1"/>
  <c r="J193" i="1" s="1"/>
  <c r="O193" i="1" l="1"/>
  <c r="I194" i="1" s="1"/>
  <c r="L194" i="1" s="1"/>
  <c r="G193" i="1"/>
  <c r="N193" i="1" s="1"/>
  <c r="H194" i="1" s="1"/>
  <c r="K194" i="1" s="1"/>
  <c r="M193" i="1"/>
  <c r="P193" i="1" s="1"/>
  <c r="J194" i="1" s="1"/>
  <c r="O194" i="1" l="1"/>
  <c r="I195" i="1" s="1"/>
  <c r="L195" i="1" s="1"/>
  <c r="G194" i="1"/>
  <c r="N194" i="1" s="1"/>
  <c r="H195" i="1" s="1"/>
  <c r="K195" i="1" s="1"/>
  <c r="M194" i="1"/>
  <c r="P194" i="1" s="1"/>
  <c r="J195" i="1" s="1"/>
  <c r="O195" i="1" l="1"/>
  <c r="I196" i="1" s="1"/>
  <c r="L196" i="1" s="1"/>
  <c r="G195" i="1"/>
  <c r="N195" i="1" s="1"/>
  <c r="H196" i="1" s="1"/>
  <c r="K196" i="1" s="1"/>
  <c r="M195" i="1"/>
  <c r="P195" i="1" s="1"/>
  <c r="J196" i="1" s="1"/>
  <c r="O196" i="1" l="1"/>
  <c r="I197" i="1" s="1"/>
  <c r="L197" i="1" s="1"/>
  <c r="G196" i="1"/>
  <c r="N196" i="1" s="1"/>
  <c r="H197" i="1" s="1"/>
  <c r="K197" i="1" s="1"/>
  <c r="M196" i="1"/>
  <c r="P196" i="1" s="1"/>
  <c r="J197" i="1" s="1"/>
  <c r="O197" i="1" l="1"/>
  <c r="I198" i="1" s="1"/>
  <c r="L198" i="1" s="1"/>
  <c r="G197" i="1"/>
  <c r="N197" i="1" s="1"/>
  <c r="H198" i="1" s="1"/>
  <c r="K198" i="1" s="1"/>
  <c r="M197" i="1"/>
  <c r="P197" i="1" s="1"/>
  <c r="J198" i="1" s="1"/>
  <c r="O198" i="1" l="1"/>
  <c r="I199" i="1" s="1"/>
  <c r="L199" i="1" s="1"/>
  <c r="G198" i="1"/>
  <c r="N198" i="1" s="1"/>
  <c r="H199" i="1" s="1"/>
  <c r="K199" i="1" s="1"/>
  <c r="M198" i="1"/>
  <c r="P198" i="1" s="1"/>
  <c r="J199" i="1" s="1"/>
  <c r="O199" i="1" l="1"/>
  <c r="I200" i="1" s="1"/>
  <c r="L200" i="1" s="1"/>
  <c r="G199" i="1"/>
  <c r="N199" i="1" s="1"/>
  <c r="H200" i="1" s="1"/>
  <c r="K200" i="1" s="1"/>
  <c r="M199" i="1"/>
  <c r="P199" i="1" s="1"/>
  <c r="J200" i="1" s="1"/>
  <c r="O200" i="1" l="1"/>
  <c r="I201" i="1" s="1"/>
  <c r="L201" i="1" s="1"/>
  <c r="G200" i="1"/>
  <c r="N200" i="1" s="1"/>
  <c r="H201" i="1" s="1"/>
  <c r="K201" i="1" s="1"/>
  <c r="M200" i="1"/>
  <c r="P200" i="1" s="1"/>
  <c r="J201" i="1" s="1"/>
  <c r="O201" i="1" l="1"/>
  <c r="I202" i="1" s="1"/>
  <c r="L202" i="1" s="1"/>
  <c r="G201" i="1"/>
  <c r="N201" i="1" s="1"/>
  <c r="H202" i="1" s="1"/>
  <c r="K202" i="1" s="1"/>
  <c r="M201" i="1"/>
  <c r="P201" i="1" s="1"/>
  <c r="J202" i="1" s="1"/>
  <c r="O202" i="1" l="1"/>
  <c r="I203" i="1" s="1"/>
  <c r="L203" i="1" s="1"/>
  <c r="G202" i="1"/>
  <c r="N202" i="1" s="1"/>
  <c r="H203" i="1" s="1"/>
  <c r="K203" i="1" s="1"/>
  <c r="M202" i="1"/>
  <c r="P202" i="1" s="1"/>
  <c r="J203" i="1" s="1"/>
  <c r="O203" i="1" l="1"/>
  <c r="I204" i="1" s="1"/>
  <c r="L204" i="1" s="1"/>
  <c r="G203" i="1"/>
  <c r="N203" i="1" s="1"/>
  <c r="H204" i="1" s="1"/>
  <c r="K204" i="1" s="1"/>
  <c r="M203" i="1"/>
  <c r="P203" i="1" s="1"/>
  <c r="J204" i="1" s="1"/>
  <c r="O204" i="1" l="1"/>
  <c r="I205" i="1" s="1"/>
  <c r="L205" i="1" s="1"/>
  <c r="G204" i="1"/>
  <c r="N204" i="1" s="1"/>
  <c r="H205" i="1" s="1"/>
  <c r="K205" i="1" s="1"/>
  <c r="M204" i="1"/>
  <c r="P204" i="1" s="1"/>
  <c r="J205" i="1" s="1"/>
  <c r="O205" i="1" l="1"/>
  <c r="I206" i="1" s="1"/>
  <c r="L206" i="1" s="1"/>
  <c r="G205" i="1"/>
  <c r="N205" i="1" s="1"/>
  <c r="H206" i="1" s="1"/>
  <c r="K206" i="1" s="1"/>
  <c r="M205" i="1"/>
  <c r="P205" i="1" s="1"/>
  <c r="J206" i="1" s="1"/>
  <c r="O206" i="1" l="1"/>
  <c r="I207" i="1" s="1"/>
  <c r="L207" i="1" s="1"/>
  <c r="G206" i="1"/>
  <c r="N206" i="1" s="1"/>
  <c r="H207" i="1" s="1"/>
  <c r="K207" i="1" s="1"/>
  <c r="M206" i="1"/>
  <c r="P206" i="1" s="1"/>
  <c r="J207" i="1" s="1"/>
  <c r="O207" i="1" l="1"/>
  <c r="I208" i="1" s="1"/>
  <c r="L208" i="1" s="1"/>
  <c r="G207" i="1"/>
  <c r="N207" i="1" s="1"/>
  <c r="H208" i="1" s="1"/>
  <c r="K208" i="1" s="1"/>
  <c r="M207" i="1"/>
  <c r="P207" i="1" s="1"/>
  <c r="J208" i="1" s="1"/>
  <c r="O208" i="1" l="1"/>
  <c r="I209" i="1" s="1"/>
  <c r="L209" i="1" s="1"/>
  <c r="G208" i="1"/>
  <c r="N208" i="1" s="1"/>
  <c r="H209" i="1" s="1"/>
  <c r="K209" i="1" s="1"/>
  <c r="M208" i="1"/>
  <c r="P208" i="1" s="1"/>
  <c r="J209" i="1" s="1"/>
  <c r="O209" i="1" l="1"/>
  <c r="I210" i="1" s="1"/>
  <c r="L210" i="1" s="1"/>
  <c r="G209" i="1"/>
  <c r="N209" i="1" s="1"/>
  <c r="H210" i="1" s="1"/>
  <c r="K210" i="1" s="1"/>
  <c r="M209" i="1"/>
  <c r="P209" i="1" s="1"/>
  <c r="J210" i="1" s="1"/>
  <c r="O210" i="1" l="1"/>
  <c r="I211" i="1" s="1"/>
  <c r="L211" i="1" s="1"/>
  <c r="G210" i="1"/>
  <c r="N210" i="1" s="1"/>
  <c r="H211" i="1" s="1"/>
  <c r="K211" i="1" s="1"/>
  <c r="M210" i="1"/>
  <c r="P210" i="1" s="1"/>
  <c r="J211" i="1" s="1"/>
  <c r="O211" i="1" l="1"/>
  <c r="I212" i="1" s="1"/>
  <c r="L212" i="1" s="1"/>
  <c r="G211" i="1"/>
  <c r="N211" i="1" s="1"/>
  <c r="H212" i="1" s="1"/>
  <c r="K212" i="1" s="1"/>
  <c r="M211" i="1"/>
  <c r="P211" i="1" s="1"/>
  <c r="J212" i="1" s="1"/>
  <c r="O212" i="1" l="1"/>
  <c r="I213" i="1" s="1"/>
  <c r="L213" i="1" s="1"/>
  <c r="G212" i="1"/>
  <c r="N212" i="1" s="1"/>
  <c r="H213" i="1" s="1"/>
  <c r="K213" i="1" s="1"/>
  <c r="M212" i="1"/>
  <c r="P212" i="1" s="1"/>
  <c r="J213" i="1" s="1"/>
  <c r="O213" i="1" l="1"/>
  <c r="I214" i="1" s="1"/>
  <c r="L214" i="1" s="1"/>
  <c r="G213" i="1"/>
  <c r="N213" i="1" s="1"/>
  <c r="H214" i="1" s="1"/>
  <c r="K214" i="1" s="1"/>
  <c r="M213" i="1"/>
  <c r="P213" i="1" s="1"/>
  <c r="J214" i="1" s="1"/>
  <c r="O214" i="1" l="1"/>
  <c r="I215" i="1" s="1"/>
  <c r="L215" i="1" s="1"/>
  <c r="G214" i="1"/>
  <c r="N214" i="1" s="1"/>
  <c r="H215" i="1" s="1"/>
  <c r="K215" i="1" s="1"/>
  <c r="M214" i="1"/>
  <c r="P214" i="1" s="1"/>
  <c r="J215" i="1" s="1"/>
  <c r="O215" i="1" l="1"/>
  <c r="I216" i="1" s="1"/>
  <c r="L216" i="1" s="1"/>
  <c r="G215" i="1"/>
  <c r="N215" i="1" s="1"/>
  <c r="H216" i="1" s="1"/>
  <c r="K216" i="1" s="1"/>
  <c r="M215" i="1"/>
  <c r="P215" i="1" s="1"/>
  <c r="J216" i="1" s="1"/>
  <c r="O216" i="1" l="1"/>
  <c r="I217" i="1" s="1"/>
  <c r="L217" i="1" s="1"/>
  <c r="G216" i="1"/>
  <c r="N216" i="1" s="1"/>
  <c r="H217" i="1" s="1"/>
  <c r="K217" i="1" s="1"/>
  <c r="M216" i="1"/>
  <c r="P216" i="1" s="1"/>
  <c r="J217" i="1" s="1"/>
  <c r="O217" i="1" l="1"/>
  <c r="I218" i="1" s="1"/>
  <c r="L218" i="1" s="1"/>
  <c r="G217" i="1"/>
  <c r="N217" i="1" s="1"/>
  <c r="H218" i="1" s="1"/>
  <c r="K218" i="1" s="1"/>
  <c r="M217" i="1"/>
  <c r="P217" i="1" s="1"/>
  <c r="J218" i="1" s="1"/>
  <c r="O218" i="1" l="1"/>
  <c r="I219" i="1" s="1"/>
  <c r="L219" i="1" s="1"/>
  <c r="G218" i="1"/>
  <c r="N218" i="1" s="1"/>
  <c r="H219" i="1" s="1"/>
  <c r="K219" i="1" s="1"/>
  <c r="M218" i="1"/>
  <c r="P218" i="1" s="1"/>
  <c r="J219" i="1" s="1"/>
  <c r="O219" i="1" l="1"/>
  <c r="I220" i="1" s="1"/>
  <c r="L220" i="1" s="1"/>
  <c r="G219" i="1"/>
  <c r="N219" i="1" s="1"/>
  <c r="H220" i="1" s="1"/>
  <c r="K220" i="1" s="1"/>
  <c r="M219" i="1"/>
  <c r="P219" i="1" s="1"/>
  <c r="J220" i="1" s="1"/>
  <c r="O220" i="1" l="1"/>
  <c r="I221" i="1" s="1"/>
  <c r="L221" i="1" s="1"/>
  <c r="G220" i="1"/>
  <c r="N220" i="1" s="1"/>
  <c r="H221" i="1" s="1"/>
  <c r="K221" i="1" s="1"/>
  <c r="M220" i="1"/>
  <c r="P220" i="1" s="1"/>
  <c r="J221" i="1" s="1"/>
  <c r="O221" i="1" l="1"/>
  <c r="I222" i="1" s="1"/>
  <c r="L222" i="1" s="1"/>
  <c r="G221" i="1"/>
  <c r="N221" i="1" s="1"/>
  <c r="H222" i="1" s="1"/>
  <c r="K222" i="1" s="1"/>
  <c r="M221" i="1"/>
  <c r="P221" i="1" s="1"/>
  <c r="J222" i="1" s="1"/>
  <c r="O222" i="1" l="1"/>
  <c r="I223" i="1" s="1"/>
  <c r="L223" i="1" s="1"/>
  <c r="G222" i="1"/>
  <c r="N222" i="1" s="1"/>
  <c r="H223" i="1" s="1"/>
  <c r="K223" i="1" s="1"/>
  <c r="M222" i="1"/>
  <c r="P222" i="1" s="1"/>
  <c r="J223" i="1" s="1"/>
  <c r="O223" i="1" l="1"/>
  <c r="I224" i="1" s="1"/>
  <c r="L224" i="1" s="1"/>
  <c r="G223" i="1"/>
  <c r="N223" i="1" s="1"/>
  <c r="H224" i="1" s="1"/>
  <c r="K224" i="1" s="1"/>
  <c r="M223" i="1"/>
  <c r="P223" i="1" s="1"/>
  <c r="J224" i="1" s="1"/>
  <c r="O224" i="1" l="1"/>
  <c r="I225" i="1" s="1"/>
  <c r="L225" i="1" s="1"/>
  <c r="G224" i="1"/>
  <c r="N224" i="1" s="1"/>
  <c r="H225" i="1" s="1"/>
  <c r="K225" i="1" s="1"/>
  <c r="M224" i="1"/>
  <c r="P224" i="1" s="1"/>
  <c r="J225" i="1" s="1"/>
  <c r="O225" i="1" l="1"/>
  <c r="I226" i="1" s="1"/>
  <c r="L226" i="1" s="1"/>
  <c r="G225" i="1"/>
  <c r="N225" i="1" s="1"/>
  <c r="H226" i="1" s="1"/>
  <c r="K226" i="1" s="1"/>
  <c r="M225" i="1"/>
  <c r="P225" i="1" s="1"/>
  <c r="J226" i="1" s="1"/>
  <c r="O226" i="1" l="1"/>
  <c r="I227" i="1" s="1"/>
  <c r="L227" i="1" s="1"/>
  <c r="G226" i="1"/>
  <c r="N226" i="1" s="1"/>
  <c r="H227" i="1" s="1"/>
  <c r="K227" i="1" s="1"/>
  <c r="M226" i="1"/>
  <c r="P226" i="1" s="1"/>
  <c r="J227" i="1" s="1"/>
  <c r="O227" i="1" l="1"/>
  <c r="I228" i="1" s="1"/>
  <c r="L228" i="1" s="1"/>
  <c r="G227" i="1"/>
  <c r="N227" i="1" s="1"/>
  <c r="H228" i="1" s="1"/>
  <c r="K228" i="1" s="1"/>
  <c r="M227" i="1"/>
  <c r="P227" i="1" s="1"/>
  <c r="J228" i="1" s="1"/>
  <c r="O228" i="1" l="1"/>
  <c r="I229" i="1" s="1"/>
  <c r="L229" i="1" s="1"/>
  <c r="G228" i="1"/>
  <c r="N228" i="1" s="1"/>
  <c r="H229" i="1" s="1"/>
  <c r="K229" i="1" s="1"/>
  <c r="M228" i="1"/>
  <c r="P228" i="1" s="1"/>
  <c r="J229" i="1" s="1"/>
  <c r="O229" i="1" l="1"/>
  <c r="I230" i="1" s="1"/>
  <c r="L230" i="1" s="1"/>
  <c r="G229" i="1"/>
  <c r="N229" i="1" s="1"/>
  <c r="H230" i="1" s="1"/>
  <c r="K230" i="1" s="1"/>
  <c r="M229" i="1"/>
  <c r="P229" i="1" s="1"/>
  <c r="J230" i="1" s="1"/>
  <c r="O230" i="1" l="1"/>
  <c r="I231" i="1" s="1"/>
  <c r="L231" i="1" s="1"/>
  <c r="G230" i="1"/>
  <c r="N230" i="1" s="1"/>
  <c r="H231" i="1" s="1"/>
  <c r="K231" i="1" s="1"/>
  <c r="M230" i="1"/>
  <c r="P230" i="1" s="1"/>
  <c r="J231" i="1" s="1"/>
  <c r="O231" i="1" l="1"/>
  <c r="I232" i="1" s="1"/>
  <c r="L232" i="1" s="1"/>
  <c r="G231" i="1"/>
  <c r="N231" i="1" s="1"/>
  <c r="H232" i="1" s="1"/>
  <c r="K232" i="1" s="1"/>
  <c r="M231" i="1"/>
  <c r="P231" i="1" s="1"/>
  <c r="J232" i="1" s="1"/>
  <c r="O232" i="1" l="1"/>
  <c r="I233" i="1" s="1"/>
  <c r="L233" i="1" s="1"/>
  <c r="G232" i="1"/>
  <c r="N232" i="1" s="1"/>
  <c r="H233" i="1" s="1"/>
  <c r="K233" i="1" s="1"/>
  <c r="M232" i="1"/>
  <c r="P232" i="1" s="1"/>
  <c r="J233" i="1" s="1"/>
  <c r="O233" i="1" l="1"/>
  <c r="I234" i="1" s="1"/>
  <c r="L234" i="1" s="1"/>
  <c r="G233" i="1"/>
  <c r="N233" i="1" s="1"/>
  <c r="H234" i="1" s="1"/>
  <c r="K234" i="1" s="1"/>
  <c r="M233" i="1"/>
  <c r="P233" i="1" s="1"/>
  <c r="J234" i="1" s="1"/>
  <c r="O234" i="1" l="1"/>
  <c r="I235" i="1" s="1"/>
  <c r="L235" i="1" s="1"/>
  <c r="G234" i="1"/>
  <c r="N234" i="1" s="1"/>
  <c r="H235" i="1" s="1"/>
  <c r="K235" i="1" s="1"/>
  <c r="M234" i="1"/>
  <c r="P234" i="1" s="1"/>
  <c r="J235" i="1" s="1"/>
  <c r="O235" i="1" l="1"/>
  <c r="I236" i="1" s="1"/>
  <c r="L236" i="1" s="1"/>
  <c r="G235" i="1"/>
  <c r="N235" i="1" s="1"/>
  <c r="H236" i="1" s="1"/>
  <c r="K236" i="1" s="1"/>
  <c r="M235" i="1"/>
  <c r="P235" i="1" s="1"/>
  <c r="J236" i="1" s="1"/>
  <c r="O236" i="1" l="1"/>
  <c r="I237" i="1" s="1"/>
  <c r="L237" i="1" s="1"/>
  <c r="G236" i="1"/>
  <c r="N236" i="1" s="1"/>
  <c r="H237" i="1" s="1"/>
  <c r="K237" i="1" s="1"/>
  <c r="M236" i="1"/>
  <c r="P236" i="1" s="1"/>
  <c r="J237" i="1" s="1"/>
  <c r="O237" i="1" l="1"/>
  <c r="I238" i="1" s="1"/>
  <c r="G237" i="1"/>
  <c r="N237" i="1" s="1"/>
  <c r="H238" i="1" s="1"/>
  <c r="K238" i="1" s="1"/>
  <c r="M237" i="1"/>
  <c r="P237" i="1" s="1"/>
  <c r="J238" i="1" s="1"/>
  <c r="L238" i="1" l="1"/>
  <c r="O238" i="1" s="1"/>
  <c r="I239" i="1" s="1"/>
  <c r="L239" i="1" s="1"/>
  <c r="G238" i="1"/>
  <c r="N238" i="1" s="1"/>
  <c r="H239" i="1" s="1"/>
  <c r="K239" i="1" s="1"/>
  <c r="M238" i="1"/>
  <c r="P238" i="1" s="1"/>
  <c r="J239" i="1" s="1"/>
  <c r="O239" i="1" l="1"/>
  <c r="I240" i="1" s="1"/>
  <c r="L240" i="1" s="1"/>
  <c r="G239" i="1"/>
  <c r="N239" i="1" s="1"/>
  <c r="H240" i="1" s="1"/>
  <c r="K240" i="1" s="1"/>
  <c r="M239" i="1"/>
  <c r="P239" i="1" s="1"/>
  <c r="J240" i="1" s="1"/>
  <c r="O240" i="1" l="1"/>
  <c r="I241" i="1" s="1"/>
  <c r="L241" i="1" s="1"/>
  <c r="G240" i="1"/>
  <c r="N240" i="1" s="1"/>
  <c r="H241" i="1" s="1"/>
  <c r="K241" i="1" s="1"/>
  <c r="M240" i="1"/>
  <c r="P240" i="1" s="1"/>
  <c r="J241" i="1" s="1"/>
  <c r="O241" i="1" l="1"/>
  <c r="I242" i="1" s="1"/>
  <c r="L242" i="1" s="1"/>
  <c r="G241" i="1"/>
  <c r="N241" i="1" s="1"/>
  <c r="H242" i="1" s="1"/>
  <c r="K242" i="1" s="1"/>
  <c r="M241" i="1"/>
  <c r="P241" i="1" s="1"/>
  <c r="J242" i="1" s="1"/>
  <c r="O242" i="1" l="1"/>
  <c r="I243" i="1" s="1"/>
  <c r="L243" i="1" s="1"/>
  <c r="G242" i="1"/>
  <c r="N242" i="1" s="1"/>
  <c r="H243" i="1" s="1"/>
  <c r="K243" i="1" s="1"/>
  <c r="M242" i="1"/>
  <c r="P242" i="1" s="1"/>
  <c r="J243" i="1" s="1"/>
  <c r="O243" i="1" l="1"/>
  <c r="I244" i="1" s="1"/>
  <c r="G243" i="1"/>
  <c r="N243" i="1" s="1"/>
  <c r="H244" i="1" s="1"/>
  <c r="K244" i="1" s="1"/>
  <c r="M243" i="1"/>
  <c r="P243" i="1" s="1"/>
  <c r="J244" i="1" s="1"/>
  <c r="L244" i="1" l="1"/>
  <c r="O244" i="1" s="1"/>
  <c r="I245" i="1" s="1"/>
  <c r="L245" i="1" s="1"/>
  <c r="G244" i="1"/>
  <c r="N244" i="1" s="1"/>
  <c r="H245" i="1" s="1"/>
  <c r="K245" i="1" s="1"/>
  <c r="M244" i="1"/>
  <c r="P244" i="1" s="1"/>
  <c r="J245" i="1" s="1"/>
  <c r="O245" i="1" l="1"/>
  <c r="I246" i="1" s="1"/>
  <c r="G245" i="1"/>
  <c r="N245" i="1" s="1"/>
  <c r="H246" i="1" s="1"/>
  <c r="K246" i="1" s="1"/>
  <c r="M245" i="1"/>
  <c r="P245" i="1" s="1"/>
  <c r="J246" i="1" s="1"/>
  <c r="L246" i="1" l="1"/>
  <c r="O246" i="1" s="1"/>
  <c r="I247" i="1" s="1"/>
  <c r="G246" i="1"/>
  <c r="N246" i="1" s="1"/>
  <c r="H247" i="1" s="1"/>
  <c r="K247" i="1" s="1"/>
  <c r="M246" i="1"/>
  <c r="P246" i="1" s="1"/>
  <c r="J247" i="1" s="1"/>
  <c r="L247" i="1" l="1"/>
  <c r="O247" i="1" s="1"/>
  <c r="I248" i="1"/>
  <c r="L248" i="1" s="1"/>
  <c r="G247" i="1"/>
  <c r="N247" i="1" s="1"/>
  <c r="H248" i="1" s="1"/>
  <c r="K248" i="1" s="1"/>
  <c r="M247" i="1"/>
  <c r="P247" i="1" s="1"/>
  <c r="J248" i="1" s="1"/>
  <c r="O248" i="1" l="1"/>
  <c r="I249" i="1" s="1"/>
  <c r="L249" i="1" s="1"/>
  <c r="G248" i="1"/>
  <c r="N248" i="1" s="1"/>
  <c r="H249" i="1" s="1"/>
  <c r="K249" i="1" s="1"/>
  <c r="M248" i="1"/>
  <c r="P248" i="1" s="1"/>
  <c r="J249" i="1" s="1"/>
  <c r="O249" i="1" l="1"/>
  <c r="I250" i="1" s="1"/>
  <c r="L250" i="1" s="1"/>
  <c r="G249" i="1"/>
  <c r="N249" i="1" s="1"/>
  <c r="H250" i="1" s="1"/>
  <c r="K250" i="1" s="1"/>
  <c r="M249" i="1"/>
  <c r="P249" i="1" s="1"/>
  <c r="J250" i="1" s="1"/>
  <c r="O250" i="1" l="1"/>
  <c r="I251" i="1" s="1"/>
  <c r="L251" i="1" s="1"/>
  <c r="G250" i="1"/>
  <c r="N250" i="1" s="1"/>
  <c r="H251" i="1" s="1"/>
  <c r="K251" i="1" s="1"/>
  <c r="M250" i="1"/>
  <c r="P250" i="1" s="1"/>
  <c r="J251" i="1" s="1"/>
  <c r="O251" i="1" l="1"/>
  <c r="I252" i="1" s="1"/>
  <c r="G251" i="1"/>
  <c r="N251" i="1" s="1"/>
  <c r="H252" i="1" s="1"/>
  <c r="K252" i="1" s="1"/>
  <c r="M251" i="1"/>
  <c r="P251" i="1" s="1"/>
  <c r="J252" i="1" s="1"/>
  <c r="L252" i="1" l="1"/>
  <c r="O252" i="1" s="1"/>
  <c r="I253" i="1"/>
  <c r="L253" i="1" s="1"/>
  <c r="G252" i="1"/>
  <c r="N252" i="1" s="1"/>
  <c r="H253" i="1" s="1"/>
  <c r="K253" i="1" s="1"/>
  <c r="M252" i="1"/>
  <c r="P252" i="1" s="1"/>
  <c r="J253" i="1" s="1"/>
  <c r="O253" i="1" l="1"/>
  <c r="I254" i="1" s="1"/>
  <c r="L254" i="1" s="1"/>
  <c r="G253" i="1"/>
  <c r="N253" i="1" s="1"/>
  <c r="H254" i="1" s="1"/>
  <c r="K254" i="1" s="1"/>
  <c r="M253" i="1"/>
  <c r="P253" i="1" s="1"/>
  <c r="J254" i="1" s="1"/>
  <c r="O254" i="1" l="1"/>
  <c r="I255" i="1" s="1"/>
  <c r="L255" i="1" s="1"/>
  <c r="G254" i="1"/>
  <c r="N254" i="1" s="1"/>
  <c r="H255" i="1" s="1"/>
  <c r="K255" i="1" s="1"/>
  <c r="M254" i="1"/>
  <c r="P254" i="1" s="1"/>
  <c r="J255" i="1" s="1"/>
  <c r="O255" i="1" l="1"/>
  <c r="I256" i="1" s="1"/>
  <c r="L256" i="1" s="1"/>
  <c r="G255" i="1"/>
  <c r="N255" i="1" s="1"/>
  <c r="H256" i="1" s="1"/>
  <c r="K256" i="1" s="1"/>
  <c r="M255" i="1"/>
  <c r="P255" i="1" s="1"/>
  <c r="J256" i="1" s="1"/>
  <c r="O256" i="1" l="1"/>
  <c r="I257" i="1" s="1"/>
  <c r="L257" i="1" s="1"/>
  <c r="G256" i="1"/>
  <c r="N256" i="1" s="1"/>
  <c r="H257" i="1" s="1"/>
  <c r="K257" i="1" s="1"/>
  <c r="M256" i="1"/>
  <c r="P256" i="1" s="1"/>
  <c r="J257" i="1" s="1"/>
  <c r="O257" i="1" l="1"/>
  <c r="I258" i="1" s="1"/>
  <c r="L258" i="1" s="1"/>
  <c r="G257" i="1"/>
  <c r="N257" i="1" s="1"/>
  <c r="H258" i="1" s="1"/>
  <c r="K258" i="1" s="1"/>
  <c r="M257" i="1"/>
  <c r="P257" i="1" s="1"/>
  <c r="J258" i="1" s="1"/>
  <c r="O258" i="1" l="1"/>
  <c r="I259" i="1" s="1"/>
  <c r="L259" i="1" s="1"/>
  <c r="G258" i="1"/>
  <c r="N258" i="1" s="1"/>
  <c r="H259" i="1" s="1"/>
  <c r="K259" i="1" s="1"/>
  <c r="M258" i="1"/>
  <c r="P258" i="1" s="1"/>
  <c r="J259" i="1" s="1"/>
  <c r="O259" i="1" l="1"/>
  <c r="I260" i="1" s="1"/>
  <c r="L260" i="1" s="1"/>
  <c r="G259" i="1"/>
  <c r="N259" i="1" s="1"/>
  <c r="H260" i="1" s="1"/>
  <c r="K260" i="1" s="1"/>
  <c r="M259" i="1"/>
  <c r="P259" i="1" s="1"/>
  <c r="J260" i="1" s="1"/>
  <c r="O260" i="1" l="1"/>
  <c r="I261" i="1" s="1"/>
  <c r="L261" i="1" s="1"/>
  <c r="G260" i="1"/>
  <c r="N260" i="1" s="1"/>
  <c r="H261" i="1" s="1"/>
  <c r="K261" i="1" s="1"/>
  <c r="M260" i="1"/>
  <c r="P260" i="1" s="1"/>
  <c r="J261" i="1" s="1"/>
  <c r="O261" i="1" l="1"/>
  <c r="I262" i="1" s="1"/>
  <c r="L262" i="1" s="1"/>
  <c r="G261" i="1"/>
  <c r="N261" i="1" s="1"/>
  <c r="H262" i="1" s="1"/>
  <c r="K262" i="1" s="1"/>
  <c r="M261" i="1"/>
  <c r="P261" i="1" s="1"/>
  <c r="J262" i="1" s="1"/>
  <c r="O262" i="1" l="1"/>
  <c r="I263" i="1" s="1"/>
  <c r="L263" i="1" s="1"/>
  <c r="G262" i="1"/>
  <c r="N262" i="1" s="1"/>
  <c r="H263" i="1" s="1"/>
  <c r="K263" i="1" s="1"/>
  <c r="M262" i="1"/>
  <c r="P262" i="1" s="1"/>
  <c r="J263" i="1" s="1"/>
  <c r="O263" i="1" l="1"/>
  <c r="I264" i="1" s="1"/>
  <c r="L264" i="1" s="1"/>
  <c r="G263" i="1"/>
  <c r="N263" i="1" s="1"/>
  <c r="H264" i="1" s="1"/>
  <c r="K264" i="1" s="1"/>
  <c r="M263" i="1"/>
  <c r="P263" i="1" s="1"/>
  <c r="J264" i="1" s="1"/>
  <c r="O264" i="1" l="1"/>
  <c r="I265" i="1" s="1"/>
  <c r="L265" i="1" s="1"/>
  <c r="G264" i="1"/>
  <c r="N264" i="1" s="1"/>
  <c r="H265" i="1" s="1"/>
  <c r="K265" i="1" s="1"/>
  <c r="M264" i="1"/>
  <c r="P264" i="1" s="1"/>
  <c r="J265" i="1" s="1"/>
  <c r="O265" i="1" l="1"/>
  <c r="I266" i="1" s="1"/>
  <c r="L266" i="1" s="1"/>
  <c r="G265" i="1"/>
  <c r="N265" i="1" s="1"/>
  <c r="H266" i="1" s="1"/>
  <c r="K266" i="1" s="1"/>
  <c r="M265" i="1"/>
  <c r="P265" i="1" s="1"/>
  <c r="J266" i="1" s="1"/>
  <c r="O266" i="1" l="1"/>
  <c r="I267" i="1" s="1"/>
  <c r="L267" i="1" s="1"/>
  <c r="G266" i="1"/>
  <c r="N266" i="1" s="1"/>
  <c r="H267" i="1" s="1"/>
  <c r="K267" i="1" s="1"/>
  <c r="M266" i="1"/>
  <c r="P266" i="1" s="1"/>
  <c r="J267" i="1" s="1"/>
  <c r="O267" i="1" l="1"/>
  <c r="I268" i="1" s="1"/>
  <c r="L268" i="1" s="1"/>
  <c r="G267" i="1"/>
  <c r="N267" i="1" s="1"/>
  <c r="H268" i="1" s="1"/>
  <c r="K268" i="1" s="1"/>
  <c r="M267" i="1"/>
  <c r="P267" i="1" s="1"/>
  <c r="J268" i="1" s="1"/>
  <c r="O268" i="1" l="1"/>
  <c r="I269" i="1" s="1"/>
  <c r="L269" i="1" s="1"/>
  <c r="G268" i="1"/>
  <c r="N268" i="1" s="1"/>
  <c r="H269" i="1" s="1"/>
  <c r="K269" i="1" s="1"/>
  <c r="M268" i="1"/>
  <c r="P268" i="1" s="1"/>
  <c r="J269" i="1" s="1"/>
  <c r="O269" i="1" l="1"/>
  <c r="I270" i="1" s="1"/>
  <c r="L270" i="1" s="1"/>
  <c r="G269" i="1"/>
  <c r="N269" i="1" s="1"/>
  <c r="H270" i="1" s="1"/>
  <c r="K270" i="1" s="1"/>
  <c r="M269" i="1"/>
  <c r="P269" i="1" s="1"/>
  <c r="J270" i="1" s="1"/>
  <c r="O270" i="1" l="1"/>
  <c r="I271" i="1" s="1"/>
  <c r="L271" i="1" s="1"/>
  <c r="G270" i="1"/>
  <c r="N270" i="1" s="1"/>
  <c r="H271" i="1" s="1"/>
  <c r="K271" i="1" s="1"/>
  <c r="M270" i="1"/>
  <c r="P270" i="1" s="1"/>
  <c r="J271" i="1" s="1"/>
  <c r="O271" i="1" l="1"/>
  <c r="I272" i="1" s="1"/>
  <c r="L272" i="1" s="1"/>
  <c r="G271" i="1"/>
  <c r="N271" i="1" s="1"/>
  <c r="H272" i="1" s="1"/>
  <c r="K272" i="1" s="1"/>
  <c r="M271" i="1"/>
  <c r="P271" i="1" s="1"/>
  <c r="J272" i="1" s="1"/>
  <c r="O272" i="1" l="1"/>
  <c r="I273" i="1" s="1"/>
  <c r="L273" i="1" s="1"/>
  <c r="G272" i="1"/>
  <c r="N272" i="1" s="1"/>
  <c r="H273" i="1" s="1"/>
  <c r="K273" i="1" s="1"/>
  <c r="M272" i="1"/>
  <c r="P272" i="1" s="1"/>
  <c r="J273" i="1" s="1"/>
  <c r="O273" i="1" l="1"/>
  <c r="I274" i="1" s="1"/>
  <c r="L274" i="1" s="1"/>
  <c r="G273" i="1"/>
  <c r="N273" i="1" s="1"/>
  <c r="H274" i="1" s="1"/>
  <c r="K274" i="1" s="1"/>
  <c r="M273" i="1"/>
  <c r="P273" i="1" s="1"/>
  <c r="J274" i="1" s="1"/>
  <c r="O274" i="1" l="1"/>
  <c r="I275" i="1" s="1"/>
  <c r="L275" i="1" s="1"/>
  <c r="G274" i="1"/>
  <c r="N274" i="1" s="1"/>
  <c r="H275" i="1" s="1"/>
  <c r="K275" i="1" s="1"/>
  <c r="M274" i="1"/>
  <c r="P274" i="1" s="1"/>
  <c r="J275" i="1" s="1"/>
  <c r="O275" i="1" l="1"/>
  <c r="I276" i="1" s="1"/>
  <c r="L276" i="1" s="1"/>
  <c r="G275" i="1"/>
  <c r="N275" i="1" s="1"/>
  <c r="H276" i="1" s="1"/>
  <c r="K276" i="1" s="1"/>
  <c r="M275" i="1"/>
  <c r="P275" i="1" s="1"/>
  <c r="J276" i="1" s="1"/>
  <c r="O276" i="1" l="1"/>
  <c r="I277" i="1" s="1"/>
  <c r="L277" i="1" s="1"/>
  <c r="G276" i="1"/>
  <c r="N276" i="1" s="1"/>
  <c r="H277" i="1" s="1"/>
  <c r="K277" i="1" s="1"/>
  <c r="M276" i="1"/>
  <c r="P276" i="1" s="1"/>
  <c r="J277" i="1" s="1"/>
  <c r="O277" i="1" l="1"/>
  <c r="I278" i="1" s="1"/>
  <c r="L278" i="1" s="1"/>
  <c r="G277" i="1"/>
  <c r="N277" i="1" s="1"/>
  <c r="H278" i="1" s="1"/>
  <c r="K278" i="1" s="1"/>
  <c r="M277" i="1"/>
  <c r="P277" i="1" s="1"/>
  <c r="J278" i="1" s="1"/>
  <c r="O278" i="1" l="1"/>
  <c r="I279" i="1" s="1"/>
  <c r="L279" i="1" s="1"/>
  <c r="G278" i="1"/>
  <c r="N278" i="1" s="1"/>
  <c r="H279" i="1" s="1"/>
  <c r="K279" i="1" s="1"/>
  <c r="M278" i="1"/>
  <c r="P278" i="1" s="1"/>
  <c r="J279" i="1" s="1"/>
  <c r="O279" i="1" l="1"/>
  <c r="I280" i="1" s="1"/>
  <c r="L280" i="1" s="1"/>
  <c r="G279" i="1"/>
  <c r="N279" i="1" s="1"/>
  <c r="H280" i="1" s="1"/>
  <c r="K280" i="1" s="1"/>
  <c r="M279" i="1"/>
  <c r="P279" i="1" s="1"/>
  <c r="J280" i="1" s="1"/>
  <c r="O280" i="1" l="1"/>
  <c r="I281" i="1" s="1"/>
  <c r="L281" i="1" s="1"/>
  <c r="G280" i="1"/>
  <c r="N280" i="1" s="1"/>
  <c r="H281" i="1" s="1"/>
  <c r="K281" i="1" s="1"/>
  <c r="M280" i="1"/>
  <c r="P280" i="1" s="1"/>
  <c r="J281" i="1" s="1"/>
  <c r="O281" i="1" l="1"/>
  <c r="I282" i="1" s="1"/>
  <c r="L282" i="1" s="1"/>
  <c r="M281" i="1"/>
  <c r="P281" i="1" s="1"/>
  <c r="J282" i="1" s="1"/>
  <c r="G281" i="1"/>
  <c r="N281" i="1" s="1"/>
  <c r="H282" i="1" s="1"/>
  <c r="K282" i="1" s="1"/>
  <c r="O282" i="1" l="1"/>
  <c r="I283" i="1" s="1"/>
  <c r="L283" i="1" s="1"/>
  <c r="G282" i="1"/>
  <c r="N282" i="1" s="1"/>
  <c r="H283" i="1" s="1"/>
  <c r="K283" i="1" s="1"/>
  <c r="M282" i="1"/>
  <c r="P282" i="1" s="1"/>
  <c r="J283" i="1" s="1"/>
  <c r="O283" i="1" l="1"/>
  <c r="I284" i="1" s="1"/>
  <c r="L284" i="1" s="1"/>
  <c r="G283" i="1"/>
  <c r="N283" i="1" s="1"/>
  <c r="H284" i="1" s="1"/>
  <c r="K284" i="1" s="1"/>
  <c r="M283" i="1"/>
  <c r="P283" i="1" s="1"/>
  <c r="J284" i="1" s="1"/>
  <c r="O284" i="1" l="1"/>
  <c r="I285" i="1" s="1"/>
  <c r="L285" i="1" s="1"/>
  <c r="G284" i="1"/>
  <c r="N284" i="1" s="1"/>
  <c r="H285" i="1" s="1"/>
  <c r="K285" i="1" s="1"/>
  <c r="M284" i="1"/>
  <c r="P284" i="1" s="1"/>
  <c r="J285" i="1" s="1"/>
  <c r="O285" i="1" l="1"/>
  <c r="I286" i="1" s="1"/>
  <c r="L286" i="1" s="1"/>
  <c r="G285" i="1"/>
  <c r="N285" i="1" s="1"/>
  <c r="H286" i="1" s="1"/>
  <c r="K286" i="1" s="1"/>
  <c r="M285" i="1"/>
  <c r="P285" i="1" s="1"/>
  <c r="J286" i="1" s="1"/>
  <c r="O286" i="1" l="1"/>
  <c r="I287" i="1" s="1"/>
  <c r="L287" i="1" s="1"/>
  <c r="G286" i="1"/>
  <c r="N286" i="1" s="1"/>
  <c r="H287" i="1" s="1"/>
  <c r="K287" i="1" s="1"/>
  <c r="M286" i="1"/>
  <c r="P286" i="1" s="1"/>
  <c r="J287" i="1" s="1"/>
  <c r="O287" i="1" l="1"/>
  <c r="I288" i="1" s="1"/>
  <c r="L288" i="1" s="1"/>
  <c r="G287" i="1"/>
  <c r="N287" i="1" s="1"/>
  <c r="H288" i="1" s="1"/>
  <c r="K288" i="1" s="1"/>
  <c r="M287" i="1"/>
  <c r="P287" i="1" s="1"/>
  <c r="J288" i="1" s="1"/>
  <c r="O288" i="1" l="1"/>
  <c r="I289" i="1" s="1"/>
  <c r="L289" i="1" s="1"/>
  <c r="G288" i="1"/>
  <c r="N288" i="1" s="1"/>
  <c r="H289" i="1" s="1"/>
  <c r="K289" i="1" s="1"/>
  <c r="M288" i="1"/>
  <c r="P288" i="1" s="1"/>
  <c r="J289" i="1" s="1"/>
  <c r="O289" i="1" l="1"/>
  <c r="I290" i="1" s="1"/>
  <c r="L290" i="1" s="1"/>
  <c r="G289" i="1"/>
  <c r="N289" i="1" s="1"/>
  <c r="H290" i="1" s="1"/>
  <c r="K290" i="1" s="1"/>
  <c r="M289" i="1"/>
  <c r="P289" i="1" s="1"/>
  <c r="J290" i="1" s="1"/>
  <c r="O290" i="1" l="1"/>
  <c r="I291" i="1" s="1"/>
  <c r="G290" i="1"/>
  <c r="N290" i="1" s="1"/>
  <c r="H291" i="1" s="1"/>
  <c r="K291" i="1" s="1"/>
  <c r="M290" i="1"/>
  <c r="P290" i="1" s="1"/>
  <c r="J291" i="1" s="1"/>
  <c r="L291" i="1" l="1"/>
  <c r="O291" i="1" s="1"/>
  <c r="I292" i="1"/>
  <c r="L292" i="1" s="1"/>
  <c r="G291" i="1"/>
  <c r="N291" i="1" s="1"/>
  <c r="H292" i="1" s="1"/>
  <c r="K292" i="1" s="1"/>
  <c r="M291" i="1"/>
  <c r="P291" i="1" s="1"/>
  <c r="J292" i="1" s="1"/>
  <c r="O292" i="1" l="1"/>
  <c r="I293" i="1" s="1"/>
  <c r="L293" i="1" s="1"/>
  <c r="G292" i="1"/>
  <c r="N292" i="1" s="1"/>
  <c r="H293" i="1" s="1"/>
  <c r="K293" i="1" s="1"/>
  <c r="M292" i="1"/>
  <c r="P292" i="1" s="1"/>
  <c r="J293" i="1" s="1"/>
  <c r="O293" i="1" l="1"/>
  <c r="I294" i="1" s="1"/>
  <c r="L294" i="1" s="1"/>
  <c r="G293" i="1"/>
  <c r="N293" i="1" s="1"/>
  <c r="H294" i="1" s="1"/>
  <c r="K294" i="1" s="1"/>
  <c r="M293" i="1"/>
  <c r="P293" i="1" s="1"/>
  <c r="J294" i="1" s="1"/>
  <c r="O294" i="1" l="1"/>
  <c r="I295" i="1" s="1"/>
  <c r="L295" i="1" s="1"/>
  <c r="G294" i="1"/>
  <c r="N294" i="1" s="1"/>
  <c r="H295" i="1" s="1"/>
  <c r="K295" i="1" s="1"/>
  <c r="M294" i="1"/>
  <c r="P294" i="1" s="1"/>
  <c r="J295" i="1" s="1"/>
  <c r="O295" i="1" l="1"/>
  <c r="I296" i="1" s="1"/>
  <c r="L296" i="1" s="1"/>
  <c r="G295" i="1"/>
  <c r="N295" i="1" s="1"/>
  <c r="H296" i="1" s="1"/>
  <c r="K296" i="1" s="1"/>
  <c r="M295" i="1"/>
  <c r="P295" i="1" s="1"/>
  <c r="J296" i="1" s="1"/>
  <c r="O296" i="1" l="1"/>
  <c r="I297" i="1" s="1"/>
  <c r="L297" i="1" s="1"/>
  <c r="G296" i="1"/>
  <c r="N296" i="1" s="1"/>
  <c r="H297" i="1" s="1"/>
  <c r="K297" i="1" s="1"/>
  <c r="M296" i="1"/>
  <c r="P296" i="1" s="1"/>
  <c r="J297" i="1" s="1"/>
  <c r="O297" i="1" l="1"/>
  <c r="I298" i="1" s="1"/>
  <c r="L298" i="1" s="1"/>
  <c r="G297" i="1"/>
  <c r="N297" i="1" s="1"/>
  <c r="H298" i="1" s="1"/>
  <c r="K298" i="1" s="1"/>
  <c r="M297" i="1"/>
  <c r="P297" i="1" s="1"/>
  <c r="J298" i="1" s="1"/>
  <c r="O298" i="1" l="1"/>
  <c r="I299" i="1" s="1"/>
  <c r="L299" i="1" s="1"/>
  <c r="G298" i="1"/>
  <c r="N298" i="1" s="1"/>
  <c r="H299" i="1" s="1"/>
  <c r="K299" i="1" s="1"/>
  <c r="M298" i="1"/>
  <c r="P298" i="1" s="1"/>
  <c r="J299" i="1" s="1"/>
  <c r="O299" i="1" l="1"/>
  <c r="I300" i="1" s="1"/>
  <c r="L300" i="1" s="1"/>
  <c r="G299" i="1"/>
  <c r="N299" i="1" s="1"/>
  <c r="H300" i="1" s="1"/>
  <c r="K300" i="1" s="1"/>
  <c r="M299" i="1"/>
  <c r="P299" i="1" s="1"/>
  <c r="J300" i="1" s="1"/>
  <c r="O300" i="1" l="1"/>
  <c r="I301" i="1" s="1"/>
  <c r="L301" i="1" s="1"/>
  <c r="G300" i="1"/>
  <c r="N300" i="1" s="1"/>
  <c r="H301" i="1" s="1"/>
  <c r="K301" i="1" s="1"/>
  <c r="M300" i="1"/>
  <c r="P300" i="1" s="1"/>
  <c r="J301" i="1" s="1"/>
  <c r="O301" i="1" l="1"/>
  <c r="I302" i="1" s="1"/>
  <c r="L302" i="1" s="1"/>
  <c r="G301" i="1"/>
  <c r="N301" i="1" s="1"/>
  <c r="H302" i="1" s="1"/>
  <c r="K302" i="1" s="1"/>
  <c r="M301" i="1"/>
  <c r="P301" i="1" s="1"/>
  <c r="J302" i="1" s="1"/>
  <c r="O302" i="1" l="1"/>
  <c r="I303" i="1" s="1"/>
  <c r="L303" i="1" s="1"/>
  <c r="G302" i="1"/>
  <c r="N302" i="1" s="1"/>
  <c r="H303" i="1" s="1"/>
  <c r="K303" i="1" s="1"/>
  <c r="M302" i="1"/>
  <c r="P302" i="1" s="1"/>
  <c r="J303" i="1" s="1"/>
  <c r="O303" i="1" l="1"/>
  <c r="I304" i="1" s="1"/>
  <c r="L304" i="1" s="1"/>
  <c r="G303" i="1"/>
  <c r="N303" i="1" s="1"/>
  <c r="H304" i="1" s="1"/>
  <c r="K304" i="1" s="1"/>
  <c r="M303" i="1"/>
  <c r="P303" i="1" s="1"/>
  <c r="J304" i="1" s="1"/>
  <c r="O304" i="1" l="1"/>
  <c r="I305" i="1" s="1"/>
  <c r="L305" i="1" s="1"/>
  <c r="G304" i="1"/>
  <c r="N304" i="1" s="1"/>
  <c r="H305" i="1" s="1"/>
  <c r="K305" i="1" s="1"/>
  <c r="M304" i="1"/>
  <c r="P304" i="1" s="1"/>
  <c r="J305" i="1" s="1"/>
  <c r="O305" i="1" l="1"/>
  <c r="I306" i="1" s="1"/>
  <c r="L306" i="1" s="1"/>
  <c r="G305" i="1"/>
  <c r="N305" i="1" s="1"/>
  <c r="H306" i="1" s="1"/>
  <c r="K306" i="1" s="1"/>
  <c r="M305" i="1"/>
  <c r="P305" i="1" s="1"/>
  <c r="J306" i="1" s="1"/>
  <c r="O306" i="1" l="1"/>
  <c r="I307" i="1" s="1"/>
  <c r="L307" i="1" s="1"/>
  <c r="G306" i="1"/>
  <c r="N306" i="1" s="1"/>
  <c r="H307" i="1" s="1"/>
  <c r="K307" i="1" s="1"/>
  <c r="M306" i="1"/>
  <c r="P306" i="1" s="1"/>
  <c r="J307" i="1" s="1"/>
  <c r="O307" i="1" l="1"/>
  <c r="I308" i="1" s="1"/>
  <c r="L308" i="1" s="1"/>
  <c r="G307" i="1"/>
  <c r="N307" i="1" s="1"/>
  <c r="H308" i="1" s="1"/>
  <c r="K308" i="1" s="1"/>
  <c r="M307" i="1"/>
  <c r="P307" i="1" s="1"/>
  <c r="J308" i="1" s="1"/>
  <c r="O308" i="1" l="1"/>
  <c r="I309" i="1" s="1"/>
  <c r="L309" i="1" s="1"/>
  <c r="G308" i="1"/>
  <c r="N308" i="1" s="1"/>
  <c r="H309" i="1" s="1"/>
  <c r="K309" i="1" s="1"/>
  <c r="M308" i="1"/>
  <c r="P308" i="1" s="1"/>
  <c r="J309" i="1" s="1"/>
  <c r="O309" i="1" l="1"/>
  <c r="I310" i="1" s="1"/>
  <c r="L310" i="1" s="1"/>
  <c r="G309" i="1"/>
  <c r="N309" i="1" s="1"/>
  <c r="H310" i="1" s="1"/>
  <c r="K310" i="1" s="1"/>
  <c r="M309" i="1"/>
  <c r="P309" i="1" s="1"/>
  <c r="J310" i="1" s="1"/>
  <c r="O310" i="1" l="1"/>
  <c r="I311" i="1" s="1"/>
  <c r="L311" i="1" s="1"/>
  <c r="G310" i="1"/>
  <c r="N310" i="1" s="1"/>
  <c r="H311" i="1" s="1"/>
  <c r="K311" i="1" s="1"/>
  <c r="M310" i="1"/>
  <c r="P310" i="1" s="1"/>
  <c r="J311" i="1" s="1"/>
  <c r="O311" i="1" l="1"/>
  <c r="I312" i="1" s="1"/>
  <c r="L312" i="1" s="1"/>
  <c r="G311" i="1"/>
  <c r="N311" i="1" s="1"/>
  <c r="H312" i="1" s="1"/>
  <c r="K312" i="1" s="1"/>
  <c r="M311" i="1"/>
  <c r="P311" i="1" s="1"/>
  <c r="J312" i="1" s="1"/>
  <c r="O312" i="1" l="1"/>
  <c r="I313" i="1" s="1"/>
  <c r="L313" i="1" s="1"/>
  <c r="G312" i="1"/>
  <c r="N312" i="1" s="1"/>
  <c r="H313" i="1" s="1"/>
  <c r="K313" i="1" s="1"/>
  <c r="M312" i="1"/>
  <c r="P312" i="1" s="1"/>
  <c r="J313" i="1" s="1"/>
  <c r="O313" i="1" l="1"/>
  <c r="I314" i="1" s="1"/>
  <c r="L314" i="1" s="1"/>
  <c r="G313" i="1"/>
  <c r="N313" i="1" s="1"/>
  <c r="H314" i="1" s="1"/>
  <c r="K314" i="1" s="1"/>
  <c r="M313" i="1"/>
  <c r="P313" i="1" s="1"/>
  <c r="J314" i="1" s="1"/>
  <c r="O314" i="1" l="1"/>
  <c r="I315" i="1" s="1"/>
  <c r="L315" i="1" s="1"/>
  <c r="G314" i="1"/>
  <c r="N314" i="1" s="1"/>
  <c r="H315" i="1" s="1"/>
  <c r="K315" i="1" s="1"/>
  <c r="M314" i="1"/>
  <c r="P314" i="1" s="1"/>
  <c r="J315" i="1" s="1"/>
  <c r="O315" i="1" l="1"/>
  <c r="I316" i="1" s="1"/>
  <c r="L316" i="1" s="1"/>
  <c r="G315" i="1"/>
  <c r="N315" i="1" s="1"/>
  <c r="H316" i="1" s="1"/>
  <c r="K316" i="1" s="1"/>
  <c r="M315" i="1"/>
  <c r="P315" i="1" s="1"/>
  <c r="J316" i="1" s="1"/>
  <c r="O316" i="1" l="1"/>
  <c r="I317" i="1" s="1"/>
  <c r="L317" i="1" s="1"/>
  <c r="G316" i="1"/>
  <c r="N316" i="1" s="1"/>
  <c r="H317" i="1" s="1"/>
  <c r="K317" i="1" s="1"/>
  <c r="M316" i="1"/>
  <c r="P316" i="1" s="1"/>
  <c r="J317" i="1" s="1"/>
  <c r="O317" i="1" l="1"/>
  <c r="I318" i="1" s="1"/>
  <c r="L318" i="1" s="1"/>
  <c r="G317" i="1"/>
  <c r="N317" i="1" s="1"/>
  <c r="H318" i="1" s="1"/>
  <c r="K318" i="1" s="1"/>
  <c r="M317" i="1"/>
  <c r="P317" i="1" s="1"/>
  <c r="J318" i="1" s="1"/>
  <c r="O318" i="1" l="1"/>
  <c r="I319" i="1" s="1"/>
  <c r="L319" i="1" s="1"/>
  <c r="G318" i="1"/>
  <c r="N318" i="1" s="1"/>
  <c r="H319" i="1" s="1"/>
  <c r="K319" i="1" s="1"/>
  <c r="M318" i="1"/>
  <c r="P318" i="1" s="1"/>
  <c r="J319" i="1" s="1"/>
  <c r="O319" i="1" l="1"/>
  <c r="I320" i="1" s="1"/>
  <c r="L320" i="1" s="1"/>
  <c r="G319" i="1"/>
  <c r="N319" i="1" s="1"/>
  <c r="H320" i="1" s="1"/>
  <c r="K320" i="1" s="1"/>
  <c r="M319" i="1"/>
  <c r="P319" i="1" s="1"/>
  <c r="J320" i="1" s="1"/>
  <c r="O320" i="1" l="1"/>
  <c r="I321" i="1" s="1"/>
  <c r="L321" i="1" s="1"/>
  <c r="G320" i="1"/>
  <c r="N320" i="1" s="1"/>
  <c r="H321" i="1" s="1"/>
  <c r="K321" i="1" s="1"/>
  <c r="M320" i="1"/>
  <c r="P320" i="1" s="1"/>
  <c r="J321" i="1" s="1"/>
  <c r="O321" i="1" l="1"/>
  <c r="I322" i="1" s="1"/>
  <c r="L322" i="1" s="1"/>
  <c r="G321" i="1"/>
  <c r="N321" i="1" s="1"/>
  <c r="H322" i="1" s="1"/>
  <c r="K322" i="1" s="1"/>
  <c r="M321" i="1"/>
  <c r="P321" i="1" s="1"/>
  <c r="J322" i="1" s="1"/>
  <c r="O322" i="1" l="1"/>
  <c r="I323" i="1" s="1"/>
  <c r="L323" i="1" s="1"/>
  <c r="G322" i="1"/>
  <c r="N322" i="1" s="1"/>
  <c r="H323" i="1" s="1"/>
  <c r="K323" i="1" s="1"/>
  <c r="M322" i="1"/>
  <c r="P322" i="1" s="1"/>
  <c r="J323" i="1" s="1"/>
  <c r="O323" i="1" l="1"/>
  <c r="I324" i="1" s="1"/>
  <c r="L324" i="1" s="1"/>
  <c r="G323" i="1"/>
  <c r="N323" i="1" s="1"/>
  <c r="H324" i="1" s="1"/>
  <c r="K324" i="1" s="1"/>
  <c r="M323" i="1"/>
  <c r="P323" i="1" s="1"/>
  <c r="J324" i="1" s="1"/>
  <c r="O324" i="1" l="1"/>
  <c r="I325" i="1" s="1"/>
  <c r="L325" i="1" s="1"/>
  <c r="G324" i="1"/>
  <c r="N324" i="1" s="1"/>
  <c r="H325" i="1" s="1"/>
  <c r="K325" i="1" s="1"/>
  <c r="M324" i="1"/>
  <c r="P324" i="1" s="1"/>
  <c r="J325" i="1" s="1"/>
  <c r="O325" i="1" l="1"/>
  <c r="I326" i="1" s="1"/>
  <c r="L326" i="1" s="1"/>
  <c r="G325" i="1"/>
  <c r="N325" i="1" s="1"/>
  <c r="H326" i="1" s="1"/>
  <c r="K326" i="1" s="1"/>
  <c r="M325" i="1"/>
  <c r="P325" i="1" s="1"/>
  <c r="J326" i="1" s="1"/>
  <c r="O326" i="1" l="1"/>
  <c r="I327" i="1" s="1"/>
  <c r="L327" i="1" s="1"/>
  <c r="G326" i="1"/>
  <c r="N326" i="1" s="1"/>
  <c r="H327" i="1" s="1"/>
  <c r="K327" i="1" s="1"/>
  <c r="M326" i="1"/>
  <c r="P326" i="1" s="1"/>
  <c r="J327" i="1" s="1"/>
  <c r="O327" i="1" l="1"/>
  <c r="I328" i="1" s="1"/>
  <c r="L328" i="1" s="1"/>
  <c r="G327" i="1"/>
  <c r="N327" i="1" s="1"/>
  <c r="H328" i="1" s="1"/>
  <c r="K328" i="1" s="1"/>
  <c r="M327" i="1"/>
  <c r="P327" i="1" s="1"/>
  <c r="J328" i="1" s="1"/>
  <c r="O328" i="1" l="1"/>
  <c r="I329" i="1" s="1"/>
  <c r="L329" i="1" s="1"/>
  <c r="G328" i="1"/>
  <c r="N328" i="1" s="1"/>
  <c r="H329" i="1" s="1"/>
  <c r="K329" i="1" s="1"/>
  <c r="M328" i="1"/>
  <c r="P328" i="1" s="1"/>
  <c r="J329" i="1" s="1"/>
  <c r="O329" i="1" l="1"/>
  <c r="I330" i="1" s="1"/>
  <c r="L330" i="1" s="1"/>
  <c r="G329" i="1"/>
  <c r="N329" i="1" s="1"/>
  <c r="H330" i="1" s="1"/>
  <c r="K330" i="1" s="1"/>
  <c r="M329" i="1"/>
  <c r="P329" i="1" s="1"/>
  <c r="J330" i="1" s="1"/>
  <c r="O330" i="1" l="1"/>
  <c r="I331" i="1" s="1"/>
  <c r="L331" i="1" s="1"/>
  <c r="G330" i="1"/>
  <c r="N330" i="1" s="1"/>
  <c r="H331" i="1" s="1"/>
  <c r="K331" i="1" s="1"/>
  <c r="M330" i="1"/>
  <c r="P330" i="1" s="1"/>
  <c r="J331" i="1" s="1"/>
  <c r="O331" i="1" l="1"/>
  <c r="I332" i="1" s="1"/>
  <c r="L332" i="1" s="1"/>
  <c r="G331" i="1"/>
  <c r="N331" i="1" s="1"/>
  <c r="H332" i="1" s="1"/>
  <c r="K332" i="1" s="1"/>
  <c r="M331" i="1"/>
  <c r="P331" i="1" s="1"/>
  <c r="J332" i="1" s="1"/>
  <c r="O332" i="1" l="1"/>
  <c r="I333" i="1" s="1"/>
  <c r="L333" i="1" s="1"/>
  <c r="G332" i="1"/>
  <c r="N332" i="1" s="1"/>
  <c r="H333" i="1" s="1"/>
  <c r="K333" i="1" s="1"/>
  <c r="M332" i="1"/>
  <c r="P332" i="1" s="1"/>
  <c r="J333" i="1" s="1"/>
  <c r="O333" i="1" l="1"/>
  <c r="I334" i="1" s="1"/>
  <c r="L334" i="1" s="1"/>
  <c r="G333" i="1"/>
  <c r="N333" i="1" s="1"/>
  <c r="H334" i="1" s="1"/>
  <c r="K334" i="1" s="1"/>
  <c r="M333" i="1"/>
  <c r="P333" i="1" s="1"/>
  <c r="J334" i="1" s="1"/>
  <c r="O334" i="1" l="1"/>
  <c r="I335" i="1" s="1"/>
  <c r="L335" i="1" s="1"/>
  <c r="G334" i="1"/>
  <c r="N334" i="1" s="1"/>
  <c r="H335" i="1" s="1"/>
  <c r="K335" i="1" s="1"/>
  <c r="M334" i="1"/>
  <c r="P334" i="1" s="1"/>
  <c r="J335" i="1" s="1"/>
  <c r="O335" i="1" l="1"/>
  <c r="I336" i="1" s="1"/>
  <c r="L336" i="1" s="1"/>
  <c r="G335" i="1"/>
  <c r="N335" i="1" s="1"/>
  <c r="H336" i="1" s="1"/>
  <c r="K336" i="1" s="1"/>
  <c r="M335" i="1"/>
  <c r="P335" i="1" s="1"/>
  <c r="J336" i="1" s="1"/>
  <c r="O336" i="1" l="1"/>
  <c r="I337" i="1" s="1"/>
  <c r="L337" i="1" s="1"/>
  <c r="G336" i="1"/>
  <c r="N336" i="1" s="1"/>
  <c r="H337" i="1" s="1"/>
  <c r="K337" i="1" s="1"/>
  <c r="M336" i="1"/>
  <c r="P336" i="1" s="1"/>
  <c r="J337" i="1" s="1"/>
  <c r="O337" i="1" l="1"/>
  <c r="I338" i="1" s="1"/>
  <c r="L338" i="1" s="1"/>
  <c r="G337" i="1"/>
  <c r="N337" i="1" s="1"/>
  <c r="H338" i="1" s="1"/>
  <c r="K338" i="1" s="1"/>
  <c r="M337" i="1"/>
  <c r="P337" i="1" s="1"/>
  <c r="J338" i="1" s="1"/>
  <c r="O338" i="1" l="1"/>
  <c r="I339" i="1" s="1"/>
  <c r="L339" i="1" s="1"/>
  <c r="G338" i="1"/>
  <c r="N338" i="1" s="1"/>
  <c r="H339" i="1" s="1"/>
  <c r="K339" i="1" s="1"/>
  <c r="M338" i="1"/>
  <c r="P338" i="1" s="1"/>
  <c r="J339" i="1" s="1"/>
  <c r="O339" i="1" l="1"/>
  <c r="I340" i="1" s="1"/>
  <c r="L340" i="1" s="1"/>
  <c r="G339" i="1"/>
  <c r="N339" i="1" s="1"/>
  <c r="H340" i="1" s="1"/>
  <c r="K340" i="1" s="1"/>
  <c r="M339" i="1"/>
  <c r="P339" i="1" s="1"/>
  <c r="J340" i="1" s="1"/>
  <c r="O340" i="1" l="1"/>
  <c r="I341" i="1" s="1"/>
  <c r="L341" i="1" s="1"/>
  <c r="G340" i="1"/>
  <c r="N340" i="1" s="1"/>
  <c r="H341" i="1" s="1"/>
  <c r="K341" i="1" s="1"/>
  <c r="M340" i="1"/>
  <c r="P340" i="1" s="1"/>
  <c r="J341" i="1" s="1"/>
  <c r="O341" i="1" l="1"/>
  <c r="I342" i="1" s="1"/>
  <c r="L342" i="1" s="1"/>
  <c r="G341" i="1"/>
  <c r="N341" i="1" s="1"/>
  <c r="H342" i="1" s="1"/>
  <c r="K342" i="1" s="1"/>
  <c r="M341" i="1"/>
  <c r="P341" i="1" s="1"/>
  <c r="J342" i="1" s="1"/>
  <c r="O342" i="1" l="1"/>
  <c r="I343" i="1" s="1"/>
  <c r="L343" i="1" s="1"/>
  <c r="G342" i="1"/>
  <c r="N342" i="1" s="1"/>
  <c r="H343" i="1" s="1"/>
  <c r="K343" i="1" s="1"/>
  <c r="M342" i="1"/>
  <c r="P342" i="1" s="1"/>
  <c r="J343" i="1" s="1"/>
  <c r="O343" i="1" l="1"/>
  <c r="I344" i="1" s="1"/>
  <c r="L344" i="1" s="1"/>
  <c r="G343" i="1"/>
  <c r="N343" i="1" s="1"/>
  <c r="H344" i="1" s="1"/>
  <c r="K344" i="1" s="1"/>
  <c r="M343" i="1"/>
  <c r="P343" i="1" s="1"/>
  <c r="J344" i="1" s="1"/>
  <c r="O344" i="1" l="1"/>
  <c r="I345" i="1" s="1"/>
  <c r="L345" i="1" s="1"/>
  <c r="G344" i="1"/>
  <c r="N344" i="1" s="1"/>
  <c r="H345" i="1" s="1"/>
  <c r="K345" i="1" s="1"/>
  <c r="M344" i="1"/>
  <c r="P344" i="1" s="1"/>
  <c r="J345" i="1" s="1"/>
  <c r="O345" i="1" l="1"/>
  <c r="I346" i="1" s="1"/>
  <c r="L346" i="1" s="1"/>
  <c r="G345" i="1"/>
  <c r="N345" i="1" s="1"/>
  <c r="H346" i="1" s="1"/>
  <c r="K346" i="1" s="1"/>
  <c r="M345" i="1"/>
  <c r="P345" i="1" s="1"/>
  <c r="J346" i="1" s="1"/>
  <c r="O346" i="1" l="1"/>
  <c r="I347" i="1" s="1"/>
  <c r="L347" i="1" s="1"/>
  <c r="G346" i="1"/>
  <c r="N346" i="1" s="1"/>
  <c r="H347" i="1" s="1"/>
  <c r="K347" i="1" s="1"/>
  <c r="M346" i="1"/>
  <c r="P346" i="1" s="1"/>
  <c r="J347" i="1" s="1"/>
  <c r="O347" i="1" l="1"/>
  <c r="I348" i="1" s="1"/>
  <c r="L348" i="1" s="1"/>
  <c r="G347" i="1"/>
  <c r="N347" i="1" s="1"/>
  <c r="H348" i="1" s="1"/>
  <c r="K348" i="1" s="1"/>
  <c r="M347" i="1"/>
  <c r="P347" i="1" s="1"/>
  <c r="J348" i="1" s="1"/>
  <c r="O348" i="1" l="1"/>
  <c r="I349" i="1" s="1"/>
  <c r="L349" i="1" s="1"/>
  <c r="G348" i="1"/>
  <c r="N348" i="1" s="1"/>
  <c r="H349" i="1" s="1"/>
  <c r="K349" i="1" s="1"/>
  <c r="M348" i="1"/>
  <c r="P348" i="1" s="1"/>
  <c r="J349" i="1" s="1"/>
  <c r="O349" i="1" l="1"/>
  <c r="I350" i="1" s="1"/>
  <c r="L350" i="1" s="1"/>
  <c r="G349" i="1"/>
  <c r="N349" i="1" s="1"/>
  <c r="H350" i="1" s="1"/>
  <c r="K350" i="1" s="1"/>
  <c r="M349" i="1"/>
  <c r="P349" i="1" s="1"/>
  <c r="J350" i="1" s="1"/>
  <c r="O350" i="1" l="1"/>
  <c r="I351" i="1" s="1"/>
  <c r="L351" i="1" s="1"/>
  <c r="G350" i="1"/>
  <c r="N350" i="1" s="1"/>
  <c r="H351" i="1" s="1"/>
  <c r="K351" i="1" s="1"/>
  <c r="M350" i="1"/>
  <c r="P350" i="1" s="1"/>
  <c r="J351" i="1" s="1"/>
  <c r="O351" i="1" l="1"/>
  <c r="I352" i="1" s="1"/>
  <c r="L352" i="1" s="1"/>
  <c r="G351" i="1"/>
  <c r="N351" i="1" s="1"/>
  <c r="H352" i="1" s="1"/>
  <c r="K352" i="1" s="1"/>
  <c r="M351" i="1"/>
  <c r="P351" i="1" s="1"/>
  <c r="J352" i="1" s="1"/>
  <c r="O352" i="1" l="1"/>
  <c r="I353" i="1" s="1"/>
  <c r="L353" i="1" s="1"/>
  <c r="G352" i="1"/>
  <c r="N352" i="1" s="1"/>
  <c r="H353" i="1" s="1"/>
  <c r="K353" i="1" s="1"/>
  <c r="M352" i="1"/>
  <c r="P352" i="1" s="1"/>
  <c r="J353" i="1" s="1"/>
  <c r="O353" i="1" l="1"/>
  <c r="I354" i="1" s="1"/>
  <c r="L354" i="1" s="1"/>
  <c r="G353" i="1"/>
  <c r="N353" i="1" s="1"/>
  <c r="H354" i="1" s="1"/>
  <c r="K354" i="1" s="1"/>
  <c r="M353" i="1"/>
  <c r="P353" i="1" s="1"/>
  <c r="J354" i="1" s="1"/>
  <c r="O354" i="1" l="1"/>
  <c r="I355" i="1" s="1"/>
  <c r="L355" i="1" s="1"/>
  <c r="G354" i="1"/>
  <c r="N354" i="1" s="1"/>
  <c r="H355" i="1" s="1"/>
  <c r="K355" i="1" s="1"/>
  <c r="M354" i="1"/>
  <c r="P354" i="1" s="1"/>
  <c r="J355" i="1" s="1"/>
  <c r="O355" i="1" l="1"/>
  <c r="I356" i="1" s="1"/>
  <c r="L356" i="1" s="1"/>
  <c r="G355" i="1"/>
  <c r="N355" i="1" s="1"/>
  <c r="H356" i="1" s="1"/>
  <c r="K356" i="1" s="1"/>
  <c r="M355" i="1"/>
  <c r="P355" i="1" s="1"/>
  <c r="J356" i="1" s="1"/>
  <c r="O356" i="1" l="1"/>
  <c r="I357" i="1" s="1"/>
  <c r="L357" i="1" s="1"/>
  <c r="G356" i="1"/>
  <c r="N356" i="1" s="1"/>
  <c r="H357" i="1" s="1"/>
  <c r="K357" i="1" s="1"/>
  <c r="M356" i="1"/>
  <c r="P356" i="1" s="1"/>
  <c r="J357" i="1" s="1"/>
  <c r="O357" i="1" l="1"/>
  <c r="I358" i="1" s="1"/>
  <c r="L358" i="1" s="1"/>
  <c r="G357" i="1"/>
  <c r="N357" i="1" s="1"/>
  <c r="H358" i="1" s="1"/>
  <c r="K358" i="1" s="1"/>
  <c r="M357" i="1"/>
  <c r="P357" i="1" s="1"/>
  <c r="J358" i="1" s="1"/>
  <c r="O358" i="1" l="1"/>
  <c r="I359" i="1" s="1"/>
  <c r="L359" i="1" s="1"/>
  <c r="G358" i="1"/>
  <c r="N358" i="1" s="1"/>
  <c r="H359" i="1" s="1"/>
  <c r="K359" i="1" s="1"/>
  <c r="M358" i="1"/>
  <c r="P358" i="1" s="1"/>
  <c r="J359" i="1" s="1"/>
  <c r="O359" i="1" l="1"/>
  <c r="I360" i="1" s="1"/>
  <c r="L360" i="1" s="1"/>
  <c r="G359" i="1"/>
  <c r="N359" i="1" s="1"/>
  <c r="H360" i="1" s="1"/>
  <c r="K360" i="1" s="1"/>
  <c r="M359" i="1"/>
  <c r="P359" i="1" s="1"/>
  <c r="J360" i="1" s="1"/>
  <c r="O360" i="1" l="1"/>
  <c r="I361" i="1" s="1"/>
  <c r="L361" i="1" s="1"/>
  <c r="G360" i="1"/>
  <c r="N360" i="1" s="1"/>
  <c r="H361" i="1" s="1"/>
  <c r="K361" i="1" s="1"/>
  <c r="M360" i="1"/>
  <c r="P360" i="1" s="1"/>
  <c r="J361" i="1" s="1"/>
  <c r="O361" i="1" l="1"/>
  <c r="I362" i="1" s="1"/>
  <c r="L362" i="1" s="1"/>
  <c r="G361" i="1"/>
  <c r="N361" i="1" s="1"/>
  <c r="H362" i="1" s="1"/>
  <c r="K362" i="1" s="1"/>
  <c r="M361" i="1"/>
  <c r="P361" i="1" s="1"/>
  <c r="J362" i="1" s="1"/>
  <c r="O362" i="1" l="1"/>
  <c r="I363" i="1" s="1"/>
  <c r="L363" i="1" s="1"/>
  <c r="G362" i="1"/>
  <c r="N362" i="1" s="1"/>
  <c r="H363" i="1" s="1"/>
  <c r="K363" i="1" s="1"/>
  <c r="M362" i="1"/>
  <c r="P362" i="1" s="1"/>
  <c r="J363" i="1" s="1"/>
  <c r="O363" i="1" l="1"/>
  <c r="I364" i="1" s="1"/>
  <c r="L364" i="1" s="1"/>
  <c r="G363" i="1"/>
  <c r="N363" i="1" s="1"/>
  <c r="H364" i="1" s="1"/>
  <c r="K364" i="1" s="1"/>
  <c r="M363" i="1"/>
  <c r="P363" i="1" s="1"/>
  <c r="J364" i="1" s="1"/>
  <c r="O364" i="1" l="1"/>
  <c r="I365" i="1" s="1"/>
  <c r="L365" i="1" s="1"/>
  <c r="G364" i="1"/>
  <c r="N364" i="1" s="1"/>
  <c r="H365" i="1" s="1"/>
  <c r="K365" i="1" s="1"/>
  <c r="M364" i="1"/>
  <c r="P364" i="1" s="1"/>
  <c r="J365" i="1" s="1"/>
  <c r="O365" i="1" l="1"/>
  <c r="I366" i="1" s="1"/>
  <c r="L366" i="1" s="1"/>
  <c r="G365" i="1"/>
  <c r="N365" i="1" s="1"/>
  <c r="H366" i="1" s="1"/>
  <c r="K366" i="1" s="1"/>
  <c r="M365" i="1"/>
  <c r="P365" i="1" s="1"/>
  <c r="J366" i="1" s="1"/>
  <c r="O366" i="1" l="1"/>
  <c r="I367" i="1" s="1"/>
  <c r="L367" i="1" s="1"/>
  <c r="G366" i="1"/>
  <c r="N366" i="1" s="1"/>
  <c r="H367" i="1" s="1"/>
  <c r="K367" i="1" s="1"/>
  <c r="M366" i="1"/>
  <c r="P366" i="1" s="1"/>
  <c r="J367" i="1" s="1"/>
  <c r="O367" i="1" l="1"/>
  <c r="I368" i="1" s="1"/>
  <c r="L368" i="1" s="1"/>
  <c r="G367" i="1"/>
  <c r="N367" i="1" s="1"/>
  <c r="H368" i="1" s="1"/>
  <c r="K368" i="1" s="1"/>
  <c r="M367" i="1"/>
  <c r="P367" i="1" s="1"/>
  <c r="J368" i="1" s="1"/>
  <c r="O368" i="1" l="1"/>
  <c r="I369" i="1" s="1"/>
  <c r="L369" i="1" s="1"/>
  <c r="G368" i="1"/>
  <c r="N368" i="1" s="1"/>
  <c r="H369" i="1" s="1"/>
  <c r="K369" i="1" s="1"/>
  <c r="M368" i="1"/>
  <c r="P368" i="1" s="1"/>
  <c r="J369" i="1" s="1"/>
  <c r="O369" i="1" l="1"/>
  <c r="I370" i="1" s="1"/>
  <c r="L370" i="1" s="1"/>
  <c r="G369" i="1"/>
  <c r="N369" i="1" s="1"/>
  <c r="H370" i="1" s="1"/>
  <c r="K370" i="1" s="1"/>
  <c r="M369" i="1"/>
  <c r="P369" i="1" s="1"/>
  <c r="J370" i="1" s="1"/>
  <c r="O370" i="1" l="1"/>
  <c r="I371" i="1" s="1"/>
  <c r="L371" i="1" s="1"/>
  <c r="G370" i="1"/>
  <c r="N370" i="1" s="1"/>
  <c r="H371" i="1" s="1"/>
  <c r="K371" i="1" s="1"/>
  <c r="M370" i="1"/>
  <c r="P370" i="1" s="1"/>
  <c r="J371" i="1" s="1"/>
  <c r="O371" i="1" l="1"/>
  <c r="I372" i="1" s="1"/>
  <c r="L372" i="1" s="1"/>
  <c r="G371" i="1"/>
  <c r="N371" i="1" s="1"/>
  <c r="H372" i="1" s="1"/>
  <c r="K372" i="1" s="1"/>
  <c r="M371" i="1"/>
  <c r="P371" i="1" s="1"/>
  <c r="J372" i="1" s="1"/>
  <c r="O372" i="1" l="1"/>
  <c r="I373" i="1" s="1"/>
  <c r="L373" i="1" s="1"/>
  <c r="G372" i="1"/>
  <c r="N372" i="1" s="1"/>
  <c r="H373" i="1" s="1"/>
  <c r="K373" i="1" s="1"/>
  <c r="M372" i="1"/>
  <c r="P372" i="1" s="1"/>
  <c r="J373" i="1" s="1"/>
  <c r="O373" i="1" l="1"/>
  <c r="I374" i="1" s="1"/>
  <c r="L374" i="1" s="1"/>
  <c r="G373" i="1"/>
  <c r="N373" i="1" s="1"/>
  <c r="H374" i="1" s="1"/>
  <c r="K374" i="1" s="1"/>
  <c r="M373" i="1"/>
  <c r="P373" i="1" s="1"/>
  <c r="J374" i="1" s="1"/>
  <c r="O374" i="1" l="1"/>
  <c r="I375" i="1" s="1"/>
  <c r="L375" i="1" s="1"/>
  <c r="G374" i="1"/>
  <c r="N374" i="1" s="1"/>
  <c r="H375" i="1" s="1"/>
  <c r="K375" i="1" s="1"/>
  <c r="M374" i="1"/>
  <c r="P374" i="1" s="1"/>
  <c r="J375" i="1" s="1"/>
  <c r="O375" i="1" l="1"/>
  <c r="I376" i="1" s="1"/>
  <c r="L376" i="1" s="1"/>
  <c r="G375" i="1"/>
  <c r="N375" i="1" s="1"/>
  <c r="H376" i="1" s="1"/>
  <c r="K376" i="1" s="1"/>
  <c r="M375" i="1"/>
  <c r="P375" i="1" s="1"/>
  <c r="J376" i="1" s="1"/>
  <c r="O376" i="1" l="1"/>
  <c r="I377" i="1" s="1"/>
  <c r="L377" i="1" s="1"/>
  <c r="G376" i="1"/>
  <c r="N376" i="1" s="1"/>
  <c r="H377" i="1" s="1"/>
  <c r="K377" i="1" s="1"/>
  <c r="M376" i="1"/>
  <c r="P376" i="1" s="1"/>
  <c r="J377" i="1" s="1"/>
  <c r="O377" i="1" l="1"/>
  <c r="I378" i="1" s="1"/>
  <c r="L378" i="1" s="1"/>
  <c r="G377" i="1"/>
  <c r="N377" i="1" s="1"/>
  <c r="H378" i="1" s="1"/>
  <c r="K378" i="1" s="1"/>
  <c r="M377" i="1"/>
  <c r="P377" i="1" s="1"/>
  <c r="J378" i="1" s="1"/>
  <c r="O378" i="1" l="1"/>
  <c r="I379" i="1" s="1"/>
  <c r="L379" i="1" s="1"/>
  <c r="G378" i="1"/>
  <c r="N378" i="1" s="1"/>
  <c r="H379" i="1" s="1"/>
  <c r="K379" i="1" s="1"/>
  <c r="M378" i="1"/>
  <c r="P378" i="1" s="1"/>
  <c r="J379" i="1" s="1"/>
  <c r="O379" i="1" l="1"/>
  <c r="I380" i="1" s="1"/>
  <c r="L380" i="1" s="1"/>
  <c r="G379" i="1"/>
  <c r="N379" i="1" s="1"/>
  <c r="H380" i="1" s="1"/>
  <c r="K380" i="1" s="1"/>
  <c r="M379" i="1"/>
  <c r="P379" i="1" s="1"/>
  <c r="J380" i="1" s="1"/>
  <c r="O380" i="1" l="1"/>
  <c r="I381" i="1" s="1"/>
  <c r="L381" i="1" s="1"/>
  <c r="G380" i="1"/>
  <c r="N380" i="1" s="1"/>
  <c r="H381" i="1" s="1"/>
  <c r="K381" i="1" s="1"/>
  <c r="M380" i="1"/>
  <c r="P380" i="1" s="1"/>
  <c r="J381" i="1" s="1"/>
  <c r="O381" i="1" l="1"/>
  <c r="I382" i="1" s="1"/>
  <c r="L382" i="1" s="1"/>
  <c r="G381" i="1"/>
  <c r="N381" i="1" s="1"/>
  <c r="H382" i="1" s="1"/>
  <c r="K382" i="1" s="1"/>
  <c r="M381" i="1"/>
  <c r="P381" i="1" s="1"/>
  <c r="J382" i="1" s="1"/>
  <c r="O382" i="1" l="1"/>
  <c r="I383" i="1" s="1"/>
  <c r="L383" i="1" s="1"/>
  <c r="G382" i="1"/>
  <c r="N382" i="1" s="1"/>
  <c r="H383" i="1" s="1"/>
  <c r="K383" i="1" s="1"/>
  <c r="M382" i="1"/>
  <c r="P382" i="1" s="1"/>
  <c r="J383" i="1" s="1"/>
  <c r="O383" i="1" l="1"/>
  <c r="I384" i="1" s="1"/>
  <c r="L384" i="1" s="1"/>
  <c r="G383" i="1"/>
  <c r="N383" i="1" s="1"/>
  <c r="H384" i="1" s="1"/>
  <c r="K384" i="1" s="1"/>
  <c r="M383" i="1"/>
  <c r="P383" i="1" s="1"/>
  <c r="J384" i="1" s="1"/>
  <c r="O384" i="1" l="1"/>
  <c r="I385" i="1" s="1"/>
  <c r="L385" i="1" s="1"/>
  <c r="G384" i="1"/>
  <c r="N384" i="1" s="1"/>
  <c r="H385" i="1" s="1"/>
  <c r="K385" i="1" s="1"/>
  <c r="M384" i="1"/>
  <c r="P384" i="1" s="1"/>
  <c r="J385" i="1" s="1"/>
  <c r="O385" i="1" l="1"/>
  <c r="I386" i="1" s="1"/>
  <c r="L386" i="1" s="1"/>
  <c r="G385" i="1"/>
  <c r="N385" i="1" s="1"/>
  <c r="H386" i="1" s="1"/>
  <c r="K386" i="1" s="1"/>
  <c r="M385" i="1"/>
  <c r="P385" i="1" s="1"/>
  <c r="J386" i="1" s="1"/>
  <c r="O386" i="1" l="1"/>
  <c r="I387" i="1" s="1"/>
  <c r="L387" i="1" s="1"/>
  <c r="G386" i="1"/>
  <c r="N386" i="1" s="1"/>
  <c r="H387" i="1" s="1"/>
  <c r="K387" i="1" s="1"/>
  <c r="M386" i="1"/>
  <c r="P386" i="1" s="1"/>
  <c r="J387" i="1" s="1"/>
  <c r="O387" i="1" l="1"/>
  <c r="I388" i="1" s="1"/>
  <c r="L388" i="1" s="1"/>
  <c r="G387" i="1"/>
  <c r="N387" i="1" s="1"/>
  <c r="H388" i="1" s="1"/>
  <c r="K388" i="1" s="1"/>
  <c r="M387" i="1"/>
  <c r="P387" i="1" s="1"/>
  <c r="J388" i="1" s="1"/>
  <c r="O388" i="1" l="1"/>
  <c r="I389" i="1" s="1"/>
  <c r="L389" i="1" s="1"/>
  <c r="G388" i="1"/>
  <c r="N388" i="1" s="1"/>
  <c r="H389" i="1" s="1"/>
  <c r="K389" i="1" s="1"/>
  <c r="M388" i="1"/>
  <c r="P388" i="1" s="1"/>
  <c r="J389" i="1" s="1"/>
  <c r="O389" i="1" l="1"/>
  <c r="I390" i="1" s="1"/>
  <c r="G389" i="1"/>
  <c r="N389" i="1" s="1"/>
  <c r="H390" i="1" s="1"/>
  <c r="K390" i="1" s="1"/>
  <c r="M389" i="1"/>
  <c r="P389" i="1" s="1"/>
  <c r="J390" i="1" s="1"/>
  <c r="L390" i="1" l="1"/>
  <c r="O390" i="1" s="1"/>
  <c r="I391" i="1"/>
  <c r="L391" i="1" s="1"/>
  <c r="G390" i="1"/>
  <c r="N390" i="1" s="1"/>
  <c r="H391" i="1" s="1"/>
  <c r="K391" i="1" s="1"/>
  <c r="M390" i="1"/>
  <c r="P390" i="1" s="1"/>
  <c r="J391" i="1" s="1"/>
  <c r="O391" i="1" l="1"/>
  <c r="I392" i="1" s="1"/>
  <c r="G391" i="1"/>
  <c r="N391" i="1" s="1"/>
  <c r="H392" i="1" s="1"/>
  <c r="K392" i="1" s="1"/>
  <c r="M391" i="1"/>
  <c r="P391" i="1" s="1"/>
  <c r="J392" i="1" s="1"/>
  <c r="L392" i="1" l="1"/>
  <c r="O392" i="1" s="1"/>
  <c r="I393" i="1" s="1"/>
  <c r="L393" i="1" s="1"/>
  <c r="G392" i="1"/>
  <c r="N392" i="1" s="1"/>
  <c r="H393" i="1" s="1"/>
  <c r="K393" i="1" s="1"/>
  <c r="M392" i="1"/>
  <c r="P392" i="1" s="1"/>
  <c r="J393" i="1" s="1"/>
  <c r="O393" i="1" l="1"/>
  <c r="I394" i="1" s="1"/>
  <c r="G393" i="1"/>
  <c r="N393" i="1" s="1"/>
  <c r="H394" i="1" s="1"/>
  <c r="K394" i="1" s="1"/>
  <c r="M393" i="1"/>
  <c r="P393" i="1" s="1"/>
  <c r="J394" i="1" s="1"/>
  <c r="L394" i="1" l="1"/>
  <c r="O394" i="1" s="1"/>
  <c r="I395" i="1"/>
  <c r="L395" i="1" s="1"/>
  <c r="G394" i="1"/>
  <c r="N394" i="1" s="1"/>
  <c r="H395" i="1" s="1"/>
  <c r="K395" i="1" s="1"/>
  <c r="M394" i="1"/>
  <c r="P394" i="1" s="1"/>
  <c r="J395" i="1" s="1"/>
  <c r="O395" i="1" l="1"/>
  <c r="I396" i="1" s="1"/>
  <c r="L396" i="1" s="1"/>
  <c r="G395" i="1"/>
  <c r="N395" i="1" s="1"/>
  <c r="H396" i="1" s="1"/>
  <c r="K396" i="1" s="1"/>
  <c r="M395" i="1"/>
  <c r="P395" i="1" s="1"/>
  <c r="J396" i="1" s="1"/>
  <c r="O396" i="1" l="1"/>
  <c r="I397" i="1" s="1"/>
  <c r="L397" i="1" s="1"/>
  <c r="G396" i="1"/>
  <c r="N396" i="1" s="1"/>
  <c r="H397" i="1" s="1"/>
  <c r="K397" i="1" s="1"/>
  <c r="M396" i="1"/>
  <c r="P396" i="1" s="1"/>
  <c r="J397" i="1" s="1"/>
  <c r="O397" i="1" l="1"/>
  <c r="I398" i="1" s="1"/>
  <c r="L398" i="1" s="1"/>
  <c r="G397" i="1"/>
  <c r="N397" i="1" s="1"/>
  <c r="H398" i="1" s="1"/>
  <c r="K398" i="1" s="1"/>
  <c r="M397" i="1"/>
  <c r="P397" i="1" s="1"/>
  <c r="J398" i="1" s="1"/>
  <c r="O398" i="1" l="1"/>
  <c r="I399" i="1" s="1"/>
  <c r="L399" i="1" s="1"/>
  <c r="G398" i="1"/>
  <c r="N398" i="1" s="1"/>
  <c r="H399" i="1" s="1"/>
  <c r="K399" i="1" s="1"/>
  <c r="M398" i="1"/>
  <c r="P398" i="1" s="1"/>
  <c r="J399" i="1" s="1"/>
  <c r="O399" i="1" l="1"/>
  <c r="I400" i="1" s="1"/>
  <c r="L400" i="1" s="1"/>
  <c r="G399" i="1"/>
  <c r="N399" i="1" s="1"/>
  <c r="H400" i="1" s="1"/>
  <c r="K400" i="1" s="1"/>
  <c r="M399" i="1"/>
  <c r="P399" i="1" s="1"/>
  <c r="J400" i="1" s="1"/>
  <c r="O400" i="1" l="1"/>
  <c r="I401" i="1" s="1"/>
  <c r="L401" i="1" s="1"/>
  <c r="G400" i="1"/>
  <c r="N400" i="1" s="1"/>
  <c r="H401" i="1" s="1"/>
  <c r="K401" i="1" s="1"/>
  <c r="M400" i="1"/>
  <c r="P400" i="1" s="1"/>
  <c r="J401" i="1" s="1"/>
  <c r="O401" i="1" l="1"/>
  <c r="I402" i="1" s="1"/>
  <c r="L402" i="1" s="1"/>
  <c r="G401" i="1"/>
  <c r="N401" i="1" s="1"/>
  <c r="H402" i="1" s="1"/>
  <c r="K402" i="1" s="1"/>
  <c r="M401" i="1"/>
  <c r="P401" i="1" s="1"/>
  <c r="J402" i="1" s="1"/>
  <c r="O402" i="1" l="1"/>
  <c r="I403" i="1" s="1"/>
  <c r="L403" i="1" s="1"/>
  <c r="G402" i="1"/>
  <c r="N402" i="1" s="1"/>
  <c r="H403" i="1" s="1"/>
  <c r="K403" i="1" s="1"/>
  <c r="M402" i="1"/>
  <c r="P402" i="1" s="1"/>
  <c r="J403" i="1" s="1"/>
  <c r="O403" i="1" l="1"/>
  <c r="I404" i="1" s="1"/>
  <c r="L404" i="1" s="1"/>
  <c r="G403" i="1"/>
  <c r="N403" i="1" s="1"/>
  <c r="H404" i="1" s="1"/>
  <c r="K404" i="1" s="1"/>
  <c r="M403" i="1"/>
  <c r="P403" i="1" s="1"/>
  <c r="J404" i="1" s="1"/>
  <c r="O404" i="1" l="1"/>
  <c r="I405" i="1" s="1"/>
  <c r="L405" i="1" s="1"/>
  <c r="G404" i="1"/>
  <c r="N404" i="1" s="1"/>
  <c r="H405" i="1" s="1"/>
  <c r="K405" i="1" s="1"/>
  <c r="M404" i="1"/>
  <c r="P404" i="1" s="1"/>
  <c r="J405" i="1" s="1"/>
  <c r="O405" i="1" l="1"/>
  <c r="I406" i="1" s="1"/>
  <c r="L406" i="1" s="1"/>
  <c r="G405" i="1"/>
  <c r="N405" i="1" s="1"/>
  <c r="H406" i="1" s="1"/>
  <c r="K406" i="1" s="1"/>
  <c r="M405" i="1"/>
  <c r="P405" i="1" s="1"/>
  <c r="J406" i="1" s="1"/>
  <c r="O406" i="1" l="1"/>
  <c r="I407" i="1" s="1"/>
  <c r="L407" i="1" s="1"/>
  <c r="G406" i="1"/>
  <c r="N406" i="1" s="1"/>
  <c r="H407" i="1" s="1"/>
  <c r="K407" i="1" s="1"/>
  <c r="M406" i="1"/>
  <c r="P406" i="1" s="1"/>
  <c r="J407" i="1" s="1"/>
  <c r="O407" i="1" l="1"/>
  <c r="I408" i="1" s="1"/>
  <c r="L408" i="1" s="1"/>
  <c r="G407" i="1"/>
  <c r="N407" i="1" s="1"/>
  <c r="H408" i="1" s="1"/>
  <c r="K408" i="1" s="1"/>
  <c r="M407" i="1"/>
  <c r="P407" i="1" s="1"/>
  <c r="J408" i="1" s="1"/>
  <c r="O408" i="1" l="1"/>
  <c r="I409" i="1" s="1"/>
  <c r="L409" i="1" s="1"/>
  <c r="G408" i="1"/>
  <c r="N408" i="1" s="1"/>
  <c r="H409" i="1" s="1"/>
  <c r="K409" i="1" s="1"/>
  <c r="M408" i="1"/>
  <c r="P408" i="1" s="1"/>
  <c r="J409" i="1" s="1"/>
  <c r="O409" i="1" l="1"/>
  <c r="I410" i="1" s="1"/>
  <c r="L410" i="1" s="1"/>
  <c r="G409" i="1"/>
  <c r="N409" i="1" s="1"/>
  <c r="H410" i="1" s="1"/>
  <c r="K410" i="1" s="1"/>
  <c r="M409" i="1"/>
  <c r="P409" i="1" s="1"/>
  <c r="J410" i="1" s="1"/>
  <c r="O410" i="1" l="1"/>
  <c r="I411" i="1" s="1"/>
  <c r="L411" i="1" s="1"/>
  <c r="G410" i="1"/>
  <c r="N410" i="1" s="1"/>
  <c r="H411" i="1" s="1"/>
  <c r="K411" i="1" s="1"/>
  <c r="M410" i="1"/>
  <c r="P410" i="1" s="1"/>
  <c r="J411" i="1" s="1"/>
  <c r="O411" i="1" l="1"/>
  <c r="I412" i="1" s="1"/>
  <c r="L412" i="1" s="1"/>
  <c r="G411" i="1"/>
  <c r="N411" i="1" s="1"/>
  <c r="H412" i="1" s="1"/>
  <c r="K412" i="1" s="1"/>
  <c r="M411" i="1"/>
  <c r="P411" i="1" s="1"/>
  <c r="J412" i="1" s="1"/>
  <c r="O412" i="1" l="1"/>
  <c r="I413" i="1" s="1"/>
  <c r="L413" i="1" s="1"/>
  <c r="G412" i="1"/>
  <c r="N412" i="1" s="1"/>
  <c r="H413" i="1" s="1"/>
  <c r="K413" i="1" s="1"/>
  <c r="M412" i="1"/>
  <c r="P412" i="1" s="1"/>
  <c r="J413" i="1" s="1"/>
  <c r="O413" i="1" l="1"/>
  <c r="I414" i="1" s="1"/>
  <c r="L414" i="1" s="1"/>
  <c r="G413" i="1"/>
  <c r="N413" i="1" s="1"/>
  <c r="H414" i="1" s="1"/>
  <c r="K414" i="1" s="1"/>
  <c r="M413" i="1"/>
  <c r="P413" i="1" s="1"/>
  <c r="J414" i="1" s="1"/>
  <c r="O414" i="1" l="1"/>
  <c r="I415" i="1" s="1"/>
  <c r="L415" i="1" s="1"/>
  <c r="G414" i="1"/>
  <c r="N414" i="1" s="1"/>
  <c r="H415" i="1" s="1"/>
  <c r="K415" i="1" s="1"/>
  <c r="M414" i="1"/>
  <c r="P414" i="1" s="1"/>
  <c r="J415" i="1" s="1"/>
  <c r="O415" i="1" l="1"/>
  <c r="I416" i="1" s="1"/>
  <c r="L416" i="1" s="1"/>
  <c r="G415" i="1"/>
  <c r="N415" i="1" s="1"/>
  <c r="H416" i="1" s="1"/>
  <c r="K416" i="1" s="1"/>
  <c r="M415" i="1"/>
  <c r="P415" i="1" s="1"/>
  <c r="J416" i="1" s="1"/>
  <c r="O416" i="1" l="1"/>
  <c r="I417" i="1" s="1"/>
  <c r="L417" i="1" s="1"/>
  <c r="G416" i="1"/>
  <c r="N416" i="1" s="1"/>
  <c r="H417" i="1" s="1"/>
  <c r="K417" i="1" s="1"/>
  <c r="M416" i="1"/>
  <c r="P416" i="1" s="1"/>
  <c r="J417" i="1" s="1"/>
  <c r="O417" i="1" l="1"/>
  <c r="I418" i="1" s="1"/>
  <c r="L418" i="1" s="1"/>
  <c r="G417" i="1"/>
  <c r="N417" i="1" s="1"/>
  <c r="H418" i="1" s="1"/>
  <c r="K418" i="1" s="1"/>
  <c r="M417" i="1"/>
  <c r="P417" i="1" s="1"/>
  <c r="J418" i="1" s="1"/>
  <c r="O418" i="1" l="1"/>
  <c r="I419" i="1" s="1"/>
  <c r="L419" i="1" s="1"/>
  <c r="G418" i="1"/>
  <c r="N418" i="1" s="1"/>
  <c r="H419" i="1" s="1"/>
  <c r="K419" i="1" s="1"/>
  <c r="M418" i="1"/>
  <c r="P418" i="1" s="1"/>
  <c r="J419" i="1" s="1"/>
  <c r="O419" i="1" l="1"/>
  <c r="I420" i="1" s="1"/>
  <c r="L420" i="1" s="1"/>
  <c r="G419" i="1"/>
  <c r="N419" i="1" s="1"/>
  <c r="H420" i="1" s="1"/>
  <c r="K420" i="1" s="1"/>
  <c r="M419" i="1"/>
  <c r="P419" i="1" s="1"/>
  <c r="J420" i="1" s="1"/>
  <c r="O420" i="1" l="1"/>
  <c r="I421" i="1" s="1"/>
  <c r="L421" i="1" s="1"/>
  <c r="G420" i="1"/>
  <c r="N420" i="1" s="1"/>
  <c r="H421" i="1" s="1"/>
  <c r="K421" i="1" s="1"/>
  <c r="M420" i="1"/>
  <c r="P420" i="1" s="1"/>
  <c r="J421" i="1" s="1"/>
  <c r="O421" i="1" l="1"/>
  <c r="I422" i="1" s="1"/>
  <c r="L422" i="1" s="1"/>
  <c r="G421" i="1"/>
  <c r="N421" i="1" s="1"/>
  <c r="H422" i="1" s="1"/>
  <c r="K422" i="1" s="1"/>
  <c r="M421" i="1"/>
  <c r="P421" i="1" s="1"/>
  <c r="J422" i="1" s="1"/>
  <c r="O422" i="1" l="1"/>
  <c r="I423" i="1" s="1"/>
  <c r="L423" i="1" s="1"/>
  <c r="G422" i="1"/>
  <c r="N422" i="1" s="1"/>
  <c r="H423" i="1" s="1"/>
  <c r="K423" i="1" s="1"/>
  <c r="M422" i="1"/>
  <c r="P422" i="1" s="1"/>
  <c r="J423" i="1" s="1"/>
  <c r="O423" i="1" l="1"/>
  <c r="I424" i="1" s="1"/>
  <c r="L424" i="1" s="1"/>
  <c r="G423" i="1"/>
  <c r="N423" i="1" s="1"/>
  <c r="H424" i="1" s="1"/>
  <c r="K424" i="1" s="1"/>
  <c r="M423" i="1"/>
  <c r="P423" i="1" s="1"/>
  <c r="J424" i="1" s="1"/>
  <c r="O424" i="1" l="1"/>
  <c r="I425" i="1" s="1"/>
  <c r="L425" i="1" s="1"/>
  <c r="G424" i="1"/>
  <c r="N424" i="1" s="1"/>
  <c r="H425" i="1" s="1"/>
  <c r="K425" i="1" s="1"/>
  <c r="M424" i="1"/>
  <c r="P424" i="1" s="1"/>
  <c r="J425" i="1" s="1"/>
  <c r="O425" i="1" l="1"/>
  <c r="I426" i="1" s="1"/>
  <c r="L426" i="1" s="1"/>
  <c r="G425" i="1"/>
  <c r="N425" i="1" s="1"/>
  <c r="H426" i="1" s="1"/>
  <c r="K426" i="1" s="1"/>
  <c r="M425" i="1"/>
  <c r="P425" i="1" s="1"/>
  <c r="J426" i="1" s="1"/>
  <c r="O426" i="1" l="1"/>
  <c r="I427" i="1" s="1"/>
  <c r="L427" i="1" s="1"/>
  <c r="G426" i="1"/>
  <c r="N426" i="1" s="1"/>
  <c r="H427" i="1" s="1"/>
  <c r="K427" i="1" s="1"/>
  <c r="M426" i="1"/>
  <c r="P426" i="1" s="1"/>
  <c r="J427" i="1" s="1"/>
  <c r="O427" i="1" l="1"/>
  <c r="I428" i="1" s="1"/>
  <c r="L428" i="1" s="1"/>
  <c r="G427" i="1"/>
  <c r="N427" i="1" s="1"/>
  <c r="H428" i="1" s="1"/>
  <c r="K428" i="1" s="1"/>
  <c r="M427" i="1"/>
  <c r="P427" i="1" s="1"/>
  <c r="J428" i="1" s="1"/>
  <c r="O428" i="1" l="1"/>
  <c r="I429" i="1" s="1"/>
  <c r="L429" i="1" s="1"/>
  <c r="G428" i="1"/>
  <c r="N428" i="1" s="1"/>
  <c r="H429" i="1" s="1"/>
  <c r="K429" i="1" s="1"/>
  <c r="M428" i="1"/>
  <c r="P428" i="1" s="1"/>
  <c r="J429" i="1" s="1"/>
  <c r="O429" i="1" l="1"/>
  <c r="I430" i="1" s="1"/>
  <c r="L430" i="1" s="1"/>
  <c r="G429" i="1"/>
  <c r="N429" i="1" s="1"/>
  <c r="H430" i="1" s="1"/>
  <c r="K430" i="1" s="1"/>
  <c r="M429" i="1"/>
  <c r="P429" i="1" s="1"/>
  <c r="J430" i="1" s="1"/>
  <c r="O430" i="1" l="1"/>
  <c r="I431" i="1" s="1"/>
  <c r="L431" i="1" s="1"/>
  <c r="G430" i="1"/>
  <c r="N430" i="1" s="1"/>
  <c r="H431" i="1" s="1"/>
  <c r="K431" i="1" s="1"/>
  <c r="M430" i="1"/>
  <c r="P430" i="1" s="1"/>
  <c r="J431" i="1" s="1"/>
  <c r="O431" i="1" l="1"/>
  <c r="I432" i="1" s="1"/>
  <c r="L432" i="1" s="1"/>
  <c r="G431" i="1"/>
  <c r="N431" i="1" s="1"/>
  <c r="H432" i="1" s="1"/>
  <c r="K432" i="1" s="1"/>
  <c r="M431" i="1"/>
  <c r="P431" i="1" s="1"/>
  <c r="J432" i="1" s="1"/>
  <c r="O432" i="1" l="1"/>
  <c r="I433" i="1" s="1"/>
  <c r="L433" i="1" s="1"/>
  <c r="G432" i="1"/>
  <c r="N432" i="1" s="1"/>
  <c r="H433" i="1" s="1"/>
  <c r="K433" i="1" s="1"/>
  <c r="M432" i="1"/>
  <c r="P432" i="1" s="1"/>
  <c r="J433" i="1" s="1"/>
  <c r="O433" i="1" l="1"/>
  <c r="I434" i="1" s="1"/>
  <c r="L434" i="1" s="1"/>
  <c r="G433" i="1"/>
  <c r="N433" i="1" s="1"/>
  <c r="H434" i="1" s="1"/>
  <c r="K434" i="1" s="1"/>
  <c r="M433" i="1"/>
  <c r="P433" i="1" s="1"/>
  <c r="J434" i="1" s="1"/>
  <c r="O434" i="1" l="1"/>
  <c r="I435" i="1" s="1"/>
  <c r="L435" i="1" s="1"/>
  <c r="G434" i="1"/>
  <c r="N434" i="1" s="1"/>
  <c r="H435" i="1" s="1"/>
  <c r="K435" i="1" s="1"/>
  <c r="M434" i="1"/>
  <c r="P434" i="1" s="1"/>
  <c r="J435" i="1" s="1"/>
  <c r="O435" i="1" l="1"/>
  <c r="I436" i="1" s="1"/>
  <c r="L436" i="1" s="1"/>
  <c r="G435" i="1"/>
  <c r="N435" i="1" s="1"/>
  <c r="H436" i="1" s="1"/>
  <c r="K436" i="1" s="1"/>
  <c r="M435" i="1"/>
  <c r="P435" i="1" s="1"/>
  <c r="J436" i="1" s="1"/>
  <c r="O436" i="1" l="1"/>
  <c r="I437" i="1" s="1"/>
  <c r="L437" i="1" s="1"/>
  <c r="G436" i="1"/>
  <c r="N436" i="1" s="1"/>
  <c r="H437" i="1" s="1"/>
  <c r="K437" i="1" s="1"/>
  <c r="M436" i="1"/>
  <c r="P436" i="1" s="1"/>
  <c r="J437" i="1" s="1"/>
  <c r="O437" i="1" l="1"/>
  <c r="I438" i="1" s="1"/>
  <c r="L438" i="1" s="1"/>
  <c r="G437" i="1"/>
  <c r="N437" i="1" s="1"/>
  <c r="H438" i="1" s="1"/>
  <c r="K438" i="1" s="1"/>
  <c r="M437" i="1"/>
  <c r="P437" i="1" s="1"/>
  <c r="J438" i="1" s="1"/>
  <c r="O438" i="1" l="1"/>
  <c r="I439" i="1" s="1"/>
  <c r="L439" i="1" s="1"/>
  <c r="G438" i="1"/>
  <c r="N438" i="1" s="1"/>
  <c r="H439" i="1" s="1"/>
  <c r="K439" i="1" s="1"/>
  <c r="M438" i="1"/>
  <c r="P438" i="1" s="1"/>
  <c r="J439" i="1" s="1"/>
  <c r="O439" i="1" l="1"/>
  <c r="I440" i="1" s="1"/>
  <c r="L440" i="1" s="1"/>
  <c r="G439" i="1"/>
  <c r="N439" i="1" s="1"/>
  <c r="H440" i="1" s="1"/>
  <c r="K440" i="1" s="1"/>
  <c r="M439" i="1"/>
  <c r="P439" i="1" s="1"/>
  <c r="J440" i="1" s="1"/>
  <c r="O440" i="1" l="1"/>
  <c r="I441" i="1" s="1"/>
  <c r="L441" i="1" s="1"/>
  <c r="G440" i="1"/>
  <c r="N440" i="1" s="1"/>
  <c r="H441" i="1" s="1"/>
  <c r="K441" i="1" s="1"/>
  <c r="M440" i="1"/>
  <c r="P440" i="1" s="1"/>
  <c r="J441" i="1" s="1"/>
  <c r="O441" i="1" l="1"/>
  <c r="I442" i="1" s="1"/>
  <c r="L442" i="1" s="1"/>
  <c r="G441" i="1"/>
  <c r="N441" i="1" s="1"/>
  <c r="H442" i="1" s="1"/>
  <c r="K442" i="1" s="1"/>
  <c r="M441" i="1"/>
  <c r="P441" i="1" s="1"/>
  <c r="J442" i="1" s="1"/>
  <c r="O442" i="1" l="1"/>
  <c r="I443" i="1" s="1"/>
  <c r="L443" i="1" s="1"/>
  <c r="G442" i="1"/>
  <c r="N442" i="1" s="1"/>
  <c r="H443" i="1" s="1"/>
  <c r="K443" i="1" s="1"/>
  <c r="M442" i="1"/>
  <c r="P442" i="1" s="1"/>
  <c r="J443" i="1" s="1"/>
  <c r="O443" i="1" l="1"/>
  <c r="I444" i="1" s="1"/>
  <c r="L444" i="1" s="1"/>
  <c r="G443" i="1"/>
  <c r="N443" i="1" s="1"/>
  <c r="H444" i="1" s="1"/>
  <c r="K444" i="1" s="1"/>
  <c r="M443" i="1"/>
  <c r="P443" i="1" s="1"/>
  <c r="J444" i="1" s="1"/>
  <c r="O444" i="1" l="1"/>
  <c r="I445" i="1" s="1"/>
  <c r="L445" i="1" s="1"/>
  <c r="G444" i="1"/>
  <c r="N444" i="1" s="1"/>
  <c r="H445" i="1" s="1"/>
  <c r="K445" i="1" s="1"/>
  <c r="M444" i="1"/>
  <c r="P444" i="1" s="1"/>
  <c r="J445" i="1" s="1"/>
  <c r="O445" i="1" l="1"/>
  <c r="I446" i="1" s="1"/>
  <c r="L446" i="1" s="1"/>
  <c r="G445" i="1"/>
  <c r="N445" i="1" s="1"/>
  <c r="H446" i="1" s="1"/>
  <c r="K446" i="1" s="1"/>
  <c r="M445" i="1"/>
  <c r="P445" i="1" s="1"/>
  <c r="J446" i="1" s="1"/>
  <c r="O446" i="1" l="1"/>
  <c r="I447" i="1" s="1"/>
  <c r="L447" i="1" s="1"/>
  <c r="G446" i="1"/>
  <c r="N446" i="1" s="1"/>
  <c r="H447" i="1" s="1"/>
  <c r="K447" i="1" s="1"/>
  <c r="M446" i="1"/>
  <c r="P446" i="1" s="1"/>
  <c r="J447" i="1" s="1"/>
  <c r="O447" i="1" l="1"/>
  <c r="I448" i="1" s="1"/>
  <c r="L448" i="1" s="1"/>
  <c r="G447" i="1"/>
  <c r="N447" i="1" s="1"/>
  <c r="H448" i="1" s="1"/>
  <c r="K448" i="1" s="1"/>
  <c r="M447" i="1"/>
  <c r="P447" i="1" s="1"/>
  <c r="J448" i="1" s="1"/>
  <c r="O448" i="1" l="1"/>
  <c r="I449" i="1" s="1"/>
  <c r="L449" i="1" s="1"/>
  <c r="G448" i="1"/>
  <c r="N448" i="1" s="1"/>
  <c r="H449" i="1" s="1"/>
  <c r="K449" i="1" s="1"/>
  <c r="M448" i="1"/>
  <c r="P448" i="1" s="1"/>
  <c r="J449" i="1" s="1"/>
  <c r="O449" i="1" l="1"/>
  <c r="I450" i="1" s="1"/>
  <c r="L450" i="1" s="1"/>
  <c r="G449" i="1"/>
  <c r="N449" i="1" s="1"/>
  <c r="H450" i="1" s="1"/>
  <c r="K450" i="1" s="1"/>
  <c r="M449" i="1"/>
  <c r="P449" i="1" s="1"/>
  <c r="J450" i="1" s="1"/>
  <c r="O450" i="1" l="1"/>
  <c r="I451" i="1" s="1"/>
  <c r="L451" i="1" s="1"/>
  <c r="G450" i="1"/>
  <c r="N450" i="1" s="1"/>
  <c r="H451" i="1" s="1"/>
  <c r="K451" i="1" s="1"/>
  <c r="M450" i="1"/>
  <c r="P450" i="1" s="1"/>
  <c r="J451" i="1" s="1"/>
  <c r="O451" i="1" l="1"/>
  <c r="I452" i="1" s="1"/>
  <c r="L452" i="1" s="1"/>
  <c r="G451" i="1"/>
  <c r="N451" i="1" s="1"/>
  <c r="H452" i="1" s="1"/>
  <c r="K452" i="1" s="1"/>
  <c r="M451" i="1"/>
  <c r="P451" i="1" s="1"/>
  <c r="J452" i="1" s="1"/>
  <c r="O452" i="1" l="1"/>
  <c r="I453" i="1" s="1"/>
  <c r="L453" i="1" s="1"/>
  <c r="G452" i="1"/>
  <c r="N452" i="1" s="1"/>
  <c r="H453" i="1" s="1"/>
  <c r="K453" i="1" s="1"/>
  <c r="M452" i="1"/>
  <c r="P452" i="1" s="1"/>
  <c r="J453" i="1" s="1"/>
  <c r="O453" i="1" l="1"/>
  <c r="I454" i="1" s="1"/>
  <c r="L454" i="1" s="1"/>
  <c r="G453" i="1"/>
  <c r="N453" i="1" s="1"/>
  <c r="H454" i="1" s="1"/>
  <c r="K454" i="1" s="1"/>
  <c r="M453" i="1"/>
  <c r="P453" i="1" s="1"/>
  <c r="J454" i="1" s="1"/>
  <c r="O454" i="1" l="1"/>
  <c r="I455" i="1" s="1"/>
  <c r="L455" i="1" s="1"/>
  <c r="G454" i="1"/>
  <c r="N454" i="1" s="1"/>
  <c r="H455" i="1" s="1"/>
  <c r="K455" i="1" s="1"/>
  <c r="M454" i="1"/>
  <c r="P454" i="1" s="1"/>
  <c r="J455" i="1" s="1"/>
  <c r="O455" i="1" l="1"/>
  <c r="I456" i="1" s="1"/>
  <c r="L456" i="1" s="1"/>
  <c r="G455" i="1"/>
  <c r="N455" i="1" s="1"/>
  <c r="H456" i="1" s="1"/>
  <c r="K456" i="1" s="1"/>
  <c r="M455" i="1"/>
  <c r="P455" i="1" s="1"/>
  <c r="J456" i="1" s="1"/>
  <c r="O456" i="1" l="1"/>
  <c r="I457" i="1" s="1"/>
  <c r="L457" i="1" s="1"/>
  <c r="G456" i="1"/>
  <c r="N456" i="1" s="1"/>
  <c r="H457" i="1" s="1"/>
  <c r="K457" i="1" s="1"/>
  <c r="M456" i="1"/>
  <c r="P456" i="1" s="1"/>
  <c r="J457" i="1" s="1"/>
  <c r="O457" i="1" l="1"/>
  <c r="I458" i="1" s="1"/>
  <c r="L458" i="1" s="1"/>
  <c r="G457" i="1"/>
  <c r="N457" i="1" s="1"/>
  <c r="H458" i="1" s="1"/>
  <c r="K458" i="1" s="1"/>
  <c r="M457" i="1"/>
  <c r="P457" i="1" s="1"/>
  <c r="J458" i="1" s="1"/>
  <c r="O458" i="1" l="1"/>
  <c r="I459" i="1" s="1"/>
  <c r="L459" i="1" s="1"/>
  <c r="G458" i="1"/>
  <c r="N458" i="1" s="1"/>
  <c r="H459" i="1" s="1"/>
  <c r="K459" i="1" s="1"/>
  <c r="M458" i="1"/>
  <c r="P458" i="1" s="1"/>
  <c r="J459" i="1" s="1"/>
  <c r="O459" i="1" l="1"/>
  <c r="I460" i="1" s="1"/>
  <c r="L460" i="1" s="1"/>
  <c r="G459" i="1"/>
  <c r="N459" i="1" s="1"/>
  <c r="H460" i="1" s="1"/>
  <c r="K460" i="1" s="1"/>
  <c r="M459" i="1"/>
  <c r="P459" i="1" s="1"/>
  <c r="J460" i="1" s="1"/>
  <c r="O460" i="1" l="1"/>
  <c r="I461" i="1" s="1"/>
  <c r="L461" i="1" s="1"/>
  <c r="G460" i="1"/>
  <c r="N460" i="1" s="1"/>
  <c r="H461" i="1" s="1"/>
  <c r="K461" i="1" s="1"/>
  <c r="M460" i="1"/>
  <c r="P460" i="1" s="1"/>
  <c r="J461" i="1" s="1"/>
  <c r="O461" i="1" l="1"/>
  <c r="I462" i="1" s="1"/>
  <c r="G461" i="1"/>
  <c r="N461" i="1" s="1"/>
  <c r="H462" i="1" s="1"/>
  <c r="K462" i="1" s="1"/>
  <c r="M461" i="1"/>
  <c r="P461" i="1" s="1"/>
  <c r="J462" i="1" s="1"/>
  <c r="L462" i="1" l="1"/>
  <c r="O462" i="1" s="1"/>
  <c r="I463" i="1" s="1"/>
  <c r="L463" i="1" s="1"/>
  <c r="G462" i="1"/>
  <c r="N462" i="1" s="1"/>
  <c r="H463" i="1" s="1"/>
  <c r="K463" i="1" s="1"/>
  <c r="M462" i="1"/>
  <c r="P462" i="1" s="1"/>
  <c r="J463" i="1" s="1"/>
  <c r="O463" i="1" l="1"/>
  <c r="I464" i="1" s="1"/>
  <c r="L464" i="1" s="1"/>
  <c r="G463" i="1"/>
  <c r="N463" i="1" s="1"/>
  <c r="H464" i="1" s="1"/>
  <c r="K464" i="1" s="1"/>
  <c r="M463" i="1"/>
  <c r="P463" i="1" s="1"/>
  <c r="J464" i="1" s="1"/>
  <c r="O464" i="1" l="1"/>
  <c r="I465" i="1" s="1"/>
  <c r="L465" i="1" s="1"/>
  <c r="G464" i="1"/>
  <c r="N464" i="1" s="1"/>
  <c r="H465" i="1" s="1"/>
  <c r="K465" i="1" s="1"/>
  <c r="M464" i="1"/>
  <c r="P464" i="1" s="1"/>
  <c r="J465" i="1" s="1"/>
  <c r="O465" i="1" l="1"/>
  <c r="I466" i="1" s="1"/>
  <c r="L466" i="1" s="1"/>
  <c r="G465" i="1"/>
  <c r="N465" i="1" s="1"/>
  <c r="H466" i="1" s="1"/>
  <c r="K466" i="1" s="1"/>
  <c r="M465" i="1"/>
  <c r="P465" i="1" s="1"/>
  <c r="J466" i="1" s="1"/>
  <c r="O466" i="1" l="1"/>
  <c r="I467" i="1" s="1"/>
  <c r="L467" i="1" s="1"/>
  <c r="G466" i="1"/>
  <c r="N466" i="1" s="1"/>
  <c r="H467" i="1" s="1"/>
  <c r="K467" i="1" s="1"/>
  <c r="M466" i="1"/>
  <c r="P466" i="1" s="1"/>
  <c r="J467" i="1" s="1"/>
  <c r="O467" i="1" l="1"/>
  <c r="I468" i="1" s="1"/>
  <c r="L468" i="1" s="1"/>
  <c r="G467" i="1"/>
  <c r="N467" i="1" s="1"/>
  <c r="H468" i="1" s="1"/>
  <c r="K468" i="1" s="1"/>
  <c r="M467" i="1"/>
  <c r="P467" i="1" s="1"/>
  <c r="J468" i="1" s="1"/>
  <c r="O468" i="1" l="1"/>
  <c r="I469" i="1" s="1"/>
  <c r="L469" i="1" s="1"/>
  <c r="G468" i="1"/>
  <c r="N468" i="1" s="1"/>
  <c r="H469" i="1" s="1"/>
  <c r="K469" i="1" s="1"/>
  <c r="M468" i="1"/>
  <c r="P468" i="1" s="1"/>
  <c r="J469" i="1" s="1"/>
  <c r="O469" i="1" l="1"/>
  <c r="I470" i="1" s="1"/>
  <c r="L470" i="1" s="1"/>
  <c r="G469" i="1"/>
  <c r="N469" i="1" s="1"/>
  <c r="H470" i="1" s="1"/>
  <c r="K470" i="1" s="1"/>
  <c r="M469" i="1"/>
  <c r="P469" i="1" s="1"/>
  <c r="J470" i="1" s="1"/>
  <c r="O470" i="1" l="1"/>
  <c r="I471" i="1" s="1"/>
  <c r="L471" i="1" s="1"/>
  <c r="G470" i="1"/>
  <c r="N470" i="1" s="1"/>
  <c r="H471" i="1" s="1"/>
  <c r="K471" i="1" s="1"/>
  <c r="M470" i="1"/>
  <c r="P470" i="1" s="1"/>
  <c r="J471" i="1" s="1"/>
  <c r="O471" i="1" l="1"/>
  <c r="I472" i="1" s="1"/>
  <c r="L472" i="1" s="1"/>
  <c r="G471" i="1"/>
  <c r="N471" i="1" s="1"/>
  <c r="H472" i="1" s="1"/>
  <c r="K472" i="1" s="1"/>
  <c r="M471" i="1"/>
  <c r="P471" i="1" s="1"/>
  <c r="J472" i="1" s="1"/>
  <c r="O472" i="1" l="1"/>
  <c r="I473" i="1" s="1"/>
  <c r="L473" i="1" s="1"/>
  <c r="G472" i="1"/>
  <c r="N472" i="1" s="1"/>
  <c r="H473" i="1" s="1"/>
  <c r="K473" i="1" s="1"/>
  <c r="M472" i="1"/>
  <c r="P472" i="1" s="1"/>
  <c r="J473" i="1" s="1"/>
  <c r="O473" i="1" l="1"/>
  <c r="I474" i="1" s="1"/>
  <c r="L474" i="1" s="1"/>
  <c r="G473" i="1"/>
  <c r="N473" i="1" s="1"/>
  <c r="H474" i="1" s="1"/>
  <c r="K474" i="1" s="1"/>
  <c r="M473" i="1"/>
  <c r="P473" i="1" s="1"/>
  <c r="J474" i="1" s="1"/>
  <c r="O474" i="1" l="1"/>
  <c r="I475" i="1" s="1"/>
  <c r="L475" i="1" s="1"/>
  <c r="G474" i="1"/>
  <c r="N474" i="1" s="1"/>
  <c r="H475" i="1" s="1"/>
  <c r="K475" i="1" s="1"/>
  <c r="M474" i="1"/>
  <c r="P474" i="1" s="1"/>
  <c r="J475" i="1" s="1"/>
  <c r="O475" i="1" l="1"/>
  <c r="I476" i="1" s="1"/>
  <c r="L476" i="1" s="1"/>
  <c r="G475" i="1"/>
  <c r="N475" i="1" s="1"/>
  <c r="H476" i="1" s="1"/>
  <c r="K476" i="1" s="1"/>
  <c r="M475" i="1"/>
  <c r="P475" i="1" s="1"/>
  <c r="J476" i="1" s="1"/>
  <c r="O476" i="1" l="1"/>
  <c r="I477" i="1" s="1"/>
  <c r="L477" i="1" s="1"/>
  <c r="G476" i="1"/>
  <c r="N476" i="1" s="1"/>
  <c r="H477" i="1" s="1"/>
  <c r="K477" i="1" s="1"/>
  <c r="M476" i="1"/>
  <c r="P476" i="1" s="1"/>
  <c r="J477" i="1" s="1"/>
  <c r="O477" i="1" l="1"/>
  <c r="I478" i="1" s="1"/>
  <c r="L478" i="1" s="1"/>
  <c r="G477" i="1"/>
  <c r="N477" i="1" s="1"/>
  <c r="H478" i="1" s="1"/>
  <c r="K478" i="1" s="1"/>
  <c r="M477" i="1"/>
  <c r="P477" i="1" s="1"/>
  <c r="J478" i="1" s="1"/>
  <c r="O478" i="1" l="1"/>
  <c r="I479" i="1" s="1"/>
  <c r="L479" i="1" s="1"/>
  <c r="G478" i="1"/>
  <c r="N478" i="1" s="1"/>
  <c r="H479" i="1" s="1"/>
  <c r="K479" i="1" s="1"/>
  <c r="M478" i="1"/>
  <c r="P478" i="1" s="1"/>
  <c r="J479" i="1" s="1"/>
  <c r="O479" i="1" l="1"/>
  <c r="I480" i="1" s="1"/>
  <c r="L480" i="1" s="1"/>
  <c r="G479" i="1"/>
  <c r="N479" i="1" s="1"/>
  <c r="H480" i="1" s="1"/>
  <c r="K480" i="1" s="1"/>
  <c r="M479" i="1"/>
  <c r="P479" i="1" s="1"/>
  <c r="J480" i="1" s="1"/>
  <c r="O480" i="1" l="1"/>
  <c r="I481" i="1" s="1"/>
  <c r="G480" i="1"/>
  <c r="N480" i="1" s="1"/>
  <c r="H481" i="1" s="1"/>
  <c r="K481" i="1" s="1"/>
  <c r="M480" i="1"/>
  <c r="P480" i="1" s="1"/>
  <c r="J481" i="1" s="1"/>
  <c r="L481" i="1" l="1"/>
  <c r="O481" i="1" s="1"/>
  <c r="I482" i="1"/>
  <c r="L482" i="1" s="1"/>
  <c r="M481" i="1"/>
  <c r="P481" i="1" s="1"/>
  <c r="J482" i="1" s="1"/>
  <c r="G481" i="1"/>
  <c r="N481" i="1" s="1"/>
  <c r="H482" i="1" s="1"/>
  <c r="K482" i="1" s="1"/>
  <c r="O482" i="1" l="1"/>
  <c r="I483" i="1" s="1"/>
  <c r="L483" i="1" s="1"/>
  <c r="G482" i="1"/>
  <c r="N482" i="1" s="1"/>
  <c r="H483" i="1" s="1"/>
  <c r="K483" i="1" s="1"/>
  <c r="M482" i="1"/>
  <c r="P482" i="1" s="1"/>
  <c r="J483" i="1" s="1"/>
  <c r="O483" i="1" l="1"/>
  <c r="I484" i="1" s="1"/>
  <c r="L484" i="1" s="1"/>
  <c r="G483" i="1"/>
  <c r="N483" i="1" s="1"/>
  <c r="H484" i="1" s="1"/>
  <c r="K484" i="1" s="1"/>
  <c r="M483" i="1"/>
  <c r="P483" i="1" s="1"/>
  <c r="J484" i="1" s="1"/>
  <c r="O484" i="1" l="1"/>
  <c r="I485" i="1" s="1"/>
  <c r="L485" i="1" s="1"/>
  <c r="G484" i="1"/>
  <c r="N484" i="1" s="1"/>
  <c r="H485" i="1" s="1"/>
  <c r="K485" i="1" s="1"/>
  <c r="M484" i="1"/>
  <c r="P484" i="1" s="1"/>
  <c r="J485" i="1" s="1"/>
  <c r="O485" i="1" l="1"/>
  <c r="I486" i="1" s="1"/>
  <c r="L486" i="1" s="1"/>
  <c r="G485" i="1"/>
  <c r="N485" i="1" s="1"/>
  <c r="H486" i="1" s="1"/>
  <c r="K486" i="1" s="1"/>
  <c r="M485" i="1"/>
  <c r="P485" i="1" s="1"/>
  <c r="J486" i="1" s="1"/>
  <c r="O486" i="1" l="1"/>
  <c r="I487" i="1" s="1"/>
  <c r="L487" i="1" s="1"/>
  <c r="G486" i="1"/>
  <c r="N486" i="1" s="1"/>
  <c r="H487" i="1" s="1"/>
  <c r="K487" i="1" s="1"/>
  <c r="M486" i="1"/>
  <c r="P486" i="1" s="1"/>
  <c r="J487" i="1" s="1"/>
  <c r="O487" i="1" l="1"/>
  <c r="I488" i="1" s="1"/>
  <c r="L488" i="1" s="1"/>
  <c r="G487" i="1"/>
  <c r="N487" i="1" s="1"/>
  <c r="H488" i="1" s="1"/>
  <c r="K488" i="1" s="1"/>
  <c r="M487" i="1"/>
  <c r="P487" i="1" s="1"/>
  <c r="J488" i="1" s="1"/>
  <c r="O488" i="1" l="1"/>
  <c r="I489" i="1" s="1"/>
  <c r="L489" i="1" s="1"/>
  <c r="G488" i="1"/>
  <c r="N488" i="1" s="1"/>
  <c r="H489" i="1" s="1"/>
  <c r="K489" i="1" s="1"/>
  <c r="M488" i="1"/>
  <c r="P488" i="1" s="1"/>
  <c r="J489" i="1" s="1"/>
  <c r="O489" i="1" l="1"/>
  <c r="I490" i="1" s="1"/>
  <c r="L490" i="1" s="1"/>
  <c r="G489" i="1"/>
  <c r="N489" i="1" s="1"/>
  <c r="H490" i="1" s="1"/>
  <c r="K490" i="1" s="1"/>
  <c r="M489" i="1"/>
  <c r="P489" i="1" s="1"/>
  <c r="J490" i="1" s="1"/>
  <c r="O490" i="1" l="1"/>
  <c r="I491" i="1" s="1"/>
  <c r="L491" i="1" s="1"/>
  <c r="G490" i="1"/>
  <c r="N490" i="1" s="1"/>
  <c r="H491" i="1" s="1"/>
  <c r="K491" i="1" s="1"/>
  <c r="M490" i="1"/>
  <c r="P490" i="1" s="1"/>
  <c r="J491" i="1" s="1"/>
  <c r="O491" i="1" l="1"/>
  <c r="I492" i="1" s="1"/>
  <c r="G491" i="1"/>
  <c r="N491" i="1" s="1"/>
  <c r="H492" i="1" s="1"/>
  <c r="K492" i="1" s="1"/>
  <c r="M491" i="1"/>
  <c r="P491" i="1" s="1"/>
  <c r="J492" i="1" s="1"/>
  <c r="L492" i="1" l="1"/>
  <c r="O492" i="1" s="1"/>
  <c r="I493" i="1" s="1"/>
  <c r="L493" i="1" s="1"/>
  <c r="G492" i="1"/>
  <c r="N492" i="1" s="1"/>
  <c r="H493" i="1" s="1"/>
  <c r="K493" i="1" s="1"/>
  <c r="M492" i="1"/>
  <c r="P492" i="1" s="1"/>
  <c r="J493" i="1" s="1"/>
  <c r="O493" i="1" l="1"/>
  <c r="I494" i="1" s="1"/>
  <c r="L494" i="1" s="1"/>
  <c r="G493" i="1"/>
  <c r="N493" i="1" s="1"/>
  <c r="H494" i="1" s="1"/>
  <c r="K494" i="1" s="1"/>
  <c r="M493" i="1"/>
  <c r="P493" i="1" s="1"/>
  <c r="J494" i="1" s="1"/>
  <c r="O494" i="1" l="1"/>
  <c r="I495" i="1" s="1"/>
  <c r="L495" i="1" s="1"/>
  <c r="G494" i="1"/>
  <c r="N494" i="1" s="1"/>
  <c r="H495" i="1" s="1"/>
  <c r="K495" i="1" s="1"/>
  <c r="M494" i="1"/>
  <c r="P494" i="1" s="1"/>
  <c r="J495" i="1" s="1"/>
  <c r="O495" i="1" l="1"/>
  <c r="I496" i="1" s="1"/>
  <c r="L496" i="1" s="1"/>
  <c r="G495" i="1"/>
  <c r="N495" i="1" s="1"/>
  <c r="H496" i="1" s="1"/>
  <c r="K496" i="1" s="1"/>
  <c r="M495" i="1"/>
  <c r="P495" i="1" s="1"/>
  <c r="J496" i="1" s="1"/>
  <c r="O496" i="1" l="1"/>
  <c r="I497" i="1" s="1"/>
  <c r="G496" i="1"/>
  <c r="N496" i="1" s="1"/>
  <c r="H497" i="1" s="1"/>
  <c r="K497" i="1" s="1"/>
  <c r="M496" i="1"/>
  <c r="P496" i="1" s="1"/>
  <c r="J497" i="1" s="1"/>
  <c r="L497" i="1" l="1"/>
  <c r="O497" i="1" s="1"/>
  <c r="I498" i="1" s="1"/>
  <c r="L498" i="1" s="1"/>
  <c r="G497" i="1"/>
  <c r="N497" i="1" s="1"/>
  <c r="H498" i="1" s="1"/>
  <c r="K498" i="1" s="1"/>
  <c r="M497" i="1"/>
  <c r="P497" i="1" s="1"/>
  <c r="J498" i="1" s="1"/>
  <c r="O498" i="1" l="1"/>
  <c r="I499" i="1" s="1"/>
  <c r="L499" i="1" s="1"/>
  <c r="G498" i="1"/>
  <c r="N498" i="1" s="1"/>
  <c r="H499" i="1" s="1"/>
  <c r="K499" i="1" s="1"/>
  <c r="M498" i="1"/>
  <c r="P498" i="1" s="1"/>
  <c r="J499" i="1" s="1"/>
  <c r="O499" i="1" l="1"/>
  <c r="I500" i="1" s="1"/>
  <c r="L500" i="1" s="1"/>
  <c r="G499" i="1"/>
  <c r="N499" i="1" s="1"/>
  <c r="H500" i="1" s="1"/>
  <c r="K500" i="1" s="1"/>
  <c r="M499" i="1"/>
  <c r="P499" i="1" s="1"/>
  <c r="J500" i="1" s="1"/>
  <c r="O500" i="1" l="1"/>
  <c r="I501" i="1" s="1"/>
  <c r="L501" i="1" s="1"/>
  <c r="G500" i="1"/>
  <c r="N500" i="1" s="1"/>
  <c r="H501" i="1" s="1"/>
  <c r="K501" i="1" s="1"/>
  <c r="M500" i="1"/>
  <c r="P500" i="1" s="1"/>
  <c r="J501" i="1" s="1"/>
  <c r="O501" i="1" l="1"/>
  <c r="I502" i="1" s="1"/>
  <c r="G501" i="1"/>
  <c r="N501" i="1" s="1"/>
  <c r="H502" i="1" s="1"/>
  <c r="K502" i="1" s="1"/>
  <c r="M501" i="1"/>
  <c r="P501" i="1" s="1"/>
  <c r="J502" i="1" s="1"/>
  <c r="L502" i="1" l="1"/>
  <c r="O502" i="1" s="1"/>
  <c r="G502" i="1"/>
  <c r="N502" i="1" s="1"/>
  <c r="M502" i="1"/>
  <c r="P50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<sst xmlns="http://schemas.openxmlformats.org/spreadsheetml/2006/main" count="27" uniqueCount="25">
  <si>
    <t>dt.</t>
  </si>
  <si>
    <t>Ac.</t>
  </si>
  <si>
    <t>Ah.</t>
  </si>
  <si>
    <t>s</t>
  </si>
  <si>
    <t>m2</t>
  </si>
  <si>
    <t>qin0.</t>
  </si>
  <si>
    <t>m3/s</t>
  </si>
  <si>
    <t>qin.</t>
  </si>
  <si>
    <t>h0.</t>
  </si>
  <si>
    <t>g.</t>
  </si>
  <si>
    <t>m/s2</t>
  </si>
  <si>
    <t>m</t>
  </si>
  <si>
    <t>t</t>
  </si>
  <si>
    <t>q1out</t>
  </si>
  <si>
    <t>h1</t>
  </si>
  <si>
    <t>h2</t>
  </si>
  <si>
    <t>q2out</t>
  </si>
  <si>
    <t>dh1</t>
  </si>
  <si>
    <t>dh2</t>
  </si>
  <si>
    <t>h3</t>
  </si>
  <si>
    <t>q3out</t>
  </si>
  <si>
    <t>dh3</t>
  </si>
  <si>
    <t>h3sp.</t>
  </si>
  <si>
    <t>Kc.</t>
  </si>
  <si>
    <t>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</si>
</sst>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h1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Sheet1!$F$2:$F$20000</c:f>
              <c:numCache>
                <c:formatCode>General</c:formatCode>
                <c:ptCount val="199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Sheet1!$H$2:$H$20000</c:f>
              <c:numCache>
                <c:formatCode>General</c:formatCode>
                <c:ptCount val="19999"/>
                <c:pt idx="0">
                  <c:v>20.408163265306122</c:v>
                </c:pt>
                <c:pt idx="1">
                  <c:v>20.785714285714285</c:v>
                </c:pt>
                <c:pt idx="2">
                  <c:v>21.154057696163029</c:v>
                </c:pt>
                <c:pt idx="3">
                  <c:v>21.513498296669702</c:v>
                </c:pt>
                <c:pt idx="4">
                  <c:v>21.864283956277529</c:v>
                </c:pt>
                <c:pt idx="5">
                  <c:v>22.20661117126447</c:v>
                </c:pt>
                <c:pt idx="6">
                  <c:v>22.54063017912717</c:v>
                </c:pt>
                <c:pt idx="7">
                  <c:v>22.866449671892031</c:v>
                </c:pt>
                <c:pt idx="8">
                  <c:v>23.184141146606127</c:v>
                </c:pt>
                <c:pt idx="9">
                  <c:v>23.493742926102616</c:v>
                </c:pt>
                <c:pt idx="10">
                  <c:v>23.795263879134573</c:v>
                </c:pt>
                <c:pt idx="11">
                  <c:v>24.088686865584627</c:v>
                </c:pt>
                <c:pt idx="12">
                  <c:v>24.373971929572999</c:v>
                </c:pt>
                <c:pt idx="13">
                  <c:v>24.651059260814492</c:v>
                </c:pt>
                <c:pt idx="14">
                  <c:v>24.91987194244458</c:v>
                </c:pt>
                <c:pt idx="15">
                  <c:v>25.180318501689232</c:v>
                </c:pt>
                <c:pt idx="16">
                  <c:v>25.432295278146125</c:v>
                </c:pt>
                <c:pt idx="17">
                  <c:v>25.675688623039207</c:v>
                </c:pt>
                <c:pt idx="18">
                  <c:v>25.910376941573276</c:v>
                </c:pt>
                <c:pt idx="19">
                  <c:v>26.13623258942523</c:v>
                </c:pt>
                <c:pt idx="20">
                  <c:v>26.353123633442767</c:v>
                </c:pt>
                <c:pt idx="21">
                  <c:v>26.560915485762276</c:v>
                </c:pt>
                <c:pt idx="22">
                  <c:v>26.759472419790779</c:v>
                </c:pt>
                <c:pt idx="23">
                  <c:v>26.948658975809675</c:v>
                </c:pt>
                <c:pt idx="24">
                  <c:v>27.128341263340452</c:v>
                </c:pt>
                <c:pt idx="25">
                  <c:v>27.298388166855375</c:v>
                </c:pt>
                <c:pt idx="26">
                  <c:v>27.458672460912254</c:v>
                </c:pt>
                <c:pt idx="27">
                  <c:v>27.609071840334813</c:v>
                </c:pt>
                <c:pt idx="28">
                  <c:v>27.749469870643814</c:v>
                </c:pt>
                <c:pt idx="29">
                  <c:v>27.879756863563838</c:v>
                </c:pt>
                <c:pt idx="30">
                  <c:v>27.999830682082514</c:v>
                </c:pt>
                <c:pt idx="31">
                  <c:v>28.109597479219349</c:v>
                </c:pt>
                <c:pt idx="32">
                  <c:v>28.208972374367065</c:v>
                </c:pt>
                <c:pt idx="33">
                  <c:v>28.297880070796747</c:v>
                </c:pt>
                <c:pt idx="34">
                  <c:v>28.37625541766684</c:v>
                </c:pt>
                <c:pt idx="35">
                  <c:v>28.444043919642848</c:v>
                </c:pt>
                <c:pt idx="36">
                  <c:v>28.501202197017921</c:v>
                </c:pt>
                <c:pt idx="37">
                  <c:v>28.5476983990226</c:v>
                </c:pt>
                <c:pt idx="38">
                  <c:v>28.583512572823341</c:v>
                </c:pt>
                <c:pt idx="39">
                  <c:v>28.608636990533103</c:v>
                </c:pt>
                <c:pt idx="40">
                  <c:v>28.623076436391877</c:v>
                </c:pt>
                <c:pt idx="41">
                  <c:v>28.626848456119731</c:v>
                </c:pt>
                <c:pt idx="42">
                  <c:v>28.619983570298899</c:v>
                </c:pt>
                <c:pt idx="43">
                  <c:v>28.602525453503873</c:v>
                </c:pt>
                <c:pt idx="44">
                  <c:v>28.574531080768644</c:v>
                </c:pt>
                <c:pt idx="45">
                  <c:v>28.536070842857757</c:v>
                </c:pt>
                <c:pt idx="46">
                  <c:v>28.487228631691938</c:v>
                </c:pt>
                <c:pt idx="47">
                  <c:v>28.428101897169476</c:v>
                </c:pt>
                <c:pt idx="48">
                  <c:v>28.35880167652078</c:v>
                </c:pt>
                <c:pt idx="49">
                  <c:v>28.279452597235213</c:v>
                </c:pt>
                <c:pt idx="50">
                  <c:v>28.190192854506233</c:v>
                </c:pt>
                <c:pt idx="51">
                  <c:v>28.091174164052568</c:v>
                </c:pt>
                <c:pt idx="52">
                  <c:v>27.982561691089682</c:v>
                </c:pt>
                <c:pt idx="53">
                  <c:v>27.864533956146637</c:v>
                </c:pt>
                <c:pt idx="54">
                  <c:v>27.73728271834867</c:v>
                </c:pt>
                <c:pt idx="55">
                  <c:v>27.601012836715231</c:v>
                </c:pt>
                <c:pt idx="56">
                  <c:v>27.455942109956673</c:v>
                </c:pt>
                <c:pt idx="57">
                  <c:v>27.302301095190234</c:v>
                </c:pt>
                <c:pt idx="58">
                  <c:v>27.140332905937434</c:v>
                </c:pt>
                <c:pt idx="59">
                  <c:v>26.970292989710384</c:v>
                </c:pt>
                <c:pt idx="60">
                  <c:v>26.792448885443875</c:v>
                </c:pt>
                <c:pt idx="61">
                  <c:v>26.607079960983587</c:v>
                </c:pt>
                <c:pt idx="62">
                  <c:v>26.4144771307982</c:v>
                </c:pt>
                <c:pt idx="63">
                  <c:v>26.214942554045031</c:v>
                </c:pt>
                <c:pt idx="64">
                  <c:v>26.008789313084893</c:v>
                </c:pt>
                <c:pt idx="65">
                  <c:v>25.796341072512597</c:v>
                </c:pt>
                <c:pt idx="66">
                  <c:v>25.577931718744878</c:v>
                </c:pt>
                <c:pt idx="67">
                  <c:v>25.35390498018808</c:v>
                </c:pt>
                <c:pt idx="68">
                  <c:v>25.124614027993466</c:v>
                </c:pt>
                <c:pt idx="69">
                  <c:v>24.890421057399411</c:v>
                </c:pt>
                <c:pt idx="70">
                  <c:v>24.651696849656812</c:v>
                </c:pt>
                <c:pt idx="71">
                  <c:v>24.408820314537426</c:v>
                </c:pt>
                <c:pt idx="72">
                  <c:v>24.162178013434904</c:v>
                </c:pt>
                <c:pt idx="73">
                  <c:v>23.912163663085252</c:v>
                </c:pt>
                <c:pt idx="74">
                  <c:v>23.659177619957923</c:v>
                </c:pt>
                <c:pt idx="75">
                  <c:v>23.40362634540098</c:v>
                </c:pt>
                <c:pt idx="76">
                  <c:v>23.145921851664312</c:v>
                </c:pt>
                <c:pt idx="77">
                  <c:v>22.886481128973948</c:v>
                </c:pt>
                <c:pt idx="78">
                  <c:v>22.625725553888731</c:v>
                </c:pt>
                <c:pt idx="79">
                  <c:v>22.364080279237999</c:v>
                </c:pt>
                <c:pt idx="80">
                  <c:v>22.101973606015992</c:v>
                </c:pt>
                <c:pt idx="81">
                  <c:v>21.839836337695552</c:v>
                </c:pt>
                <c:pt idx="82">
                  <c:v>21.578101117520315</c:v>
                </c:pt>
                <c:pt idx="83">
                  <c:v>21.317201749441232</c:v>
                </c:pt>
                <c:pt idx="84">
                  <c:v>21.057572503479307</c:v>
                </c:pt>
                <c:pt idx="85">
                  <c:v>20.799647406422057</c:v>
                </c:pt>
                <c:pt idx="86">
                  <c:v>20.54385951889531</c:v>
                </c:pt>
                <c:pt idx="87">
                  <c:v>20.290640199994087</c:v>
                </c:pt>
                <c:pt idx="88">
                  <c:v>20.040418360805386</c:v>
                </c:pt>
                <c:pt idx="89">
                  <c:v>19.7936197083101</c:v>
                </c:pt>
                <c:pt idx="90">
                  <c:v>19.55066598130967</c:v>
                </c:pt>
                <c:pt idx="91">
                  <c:v>19.311974180183341</c:v>
                </c:pt>
                <c:pt idx="92">
                  <c:v>19.077955792441571</c:v>
                </c:pt>
                <c:pt idx="93">
                  <c:v>18.849016016197865</c:v>
                </c:pt>
                <c:pt idx="94">
                  <c:v>18.625552983831806</c:v>
                </c:pt>
                <c:pt idx="95">
                  <c:v>18.407956988257318</c:v>
                </c:pt>
                <c:pt idx="96">
                  <c:v>18.196609714338585</c:v>
                </c:pt>
                <c:pt idx="97">
                  <c:v>17.99188347810783</c:v>
                </c:pt>
                <c:pt idx="98">
                  <c:v>17.794140476530774</c:v>
                </c:pt>
                <c:pt idx="99">
                  <c:v>17.603732050632974</c:v>
                </c:pt>
                <c:pt idx="100">
                  <c:v>17.420997964840041</c:v>
                </c:pt>
                <c:pt idx="101">
                  <c:v>17.246265705393334</c:v>
                </c:pt>
                <c:pt idx="102">
                  <c:v>17.079849800677501</c:v>
                </c:pt>
                <c:pt idx="103">
                  <c:v>16.922051166234489</c:v>
                </c:pt>
                <c:pt idx="104">
                  <c:v>16.773156477139239</c:v>
                </c:pt>
                <c:pt idx="105">
                  <c:v>16.633437570274129</c:v>
                </c:pt>
                <c:pt idx="106">
                  <c:v>16.503150878863224</c:v>
                </c:pt>
                <c:pt idx="107">
                  <c:v>16.382536901414678</c:v>
                </c:pt>
                <c:pt idx="108">
                  <c:v>16.271819706973456</c:v>
                </c:pt>
                <c:pt idx="109">
                  <c:v>16.171206478310815</c:v>
                </c:pt>
                <c:pt idx="110">
                  <c:v>16.080887094377058</c:v>
                </c:pt>
                <c:pt idx="111">
                  <c:v>16.001033753026732</c:v>
                </c:pt>
                <c:pt idx="112">
                  <c:v>15.931800634697773</c:v>
                </c:pt>
                <c:pt idx="113">
                  <c:v>15.873323607396753</c:v>
                </c:pt>
                <c:pt idx="114">
                  <c:v>15.825719973019774</c:v>
                </c:pt>
                <c:pt idx="115">
                  <c:v>15.789088254731601</c:v>
                </c:pt>
                <c:pt idx="116">
                  <c:v>15.763508024842837</c:v>
                </c:pt>
                <c:pt idx="117">
                  <c:v>15.749039772374282</c:v>
                </c:pt>
                <c:pt idx="118">
                  <c:v>15.745724809285807</c:v>
                </c:pt>
                <c:pt idx="119">
                  <c:v>15.753585214179795</c:v>
                </c:pt>
                <c:pt idx="120">
                  <c:v>15.77262381217013</c:v>
                </c:pt>
                <c:pt idx="121">
                  <c:v>15.802824189538994</c:v>
                </c:pt>
                <c:pt idx="122">
                  <c:v>15.844150741785215</c:v>
                </c:pt>
                <c:pt idx="123">
                  <c:v>15.896548753697697</c:v>
                </c:pt>
                <c:pt idx="124">
                  <c:v>15.959944510161558</c:v>
                </c:pt>
                <c:pt idx="125">
                  <c:v>16.034245436517519</c:v>
                </c:pt>
                <c:pt idx="126">
                  <c:v>16.119340267439437</c:v>
                </c:pt>
                <c:pt idx="127">
                  <c:v>16.215099243462824</c:v>
                </c:pt>
                <c:pt idx="128">
                  <c:v>16.321374334479458</c:v>
                </c:pt>
                <c:pt idx="129">
                  <c:v>16.437999489700875</c:v>
                </c:pt>
                <c:pt idx="130">
                  <c:v>16.564790913777241</c:v>
                </c:pt>
                <c:pt idx="131">
                  <c:v>16.701547368929482</c:v>
                </c:pt>
                <c:pt idx="132">
                  <c:v>16.84805050310375</c:v>
                </c:pt>
                <c:pt idx="133">
                  <c:v>17.004065204281748</c:v>
                </c:pt>
                <c:pt idx="134">
                  <c:v>17.169339981173</c:v>
                </c:pt>
                <c:pt idx="135">
                  <c:v>17.343607370571892</c:v>
                </c:pt>
                <c:pt idx="136">
                  <c:v>17.526584371681452</c:v>
                </c:pt>
                <c:pt idx="137">
                  <c:v>17.717972907686239</c:v>
                </c:pt>
                <c:pt idx="138">
                  <c:v>17.917460314799719</c:v>
                </c:pt>
                <c:pt idx="139">
                  <c:v>18.124719858918844</c:v>
                </c:pt>
                <c:pt idx="140">
                  <c:v>18.339411279893774</c:v>
                </c:pt>
                <c:pt idx="141">
                  <c:v>18.561181363267909</c:v>
                </c:pt>
                <c:pt idx="142">
                  <c:v>18.789664539167475</c:v>
                </c:pt>
                <c:pt idx="143">
                  <c:v>19.024483507826304</c:v>
                </c:pt>
                <c:pt idx="144">
                  <c:v>19.265249891025753</c:v>
                </c:pt>
                <c:pt idx="145">
                  <c:v>19.511564908517599</c:v>
                </c:pt>
                <c:pt idx="146">
                  <c:v>19.763020078284612</c:v>
                </c:pt>
                <c:pt idx="147">
                  <c:v>20.019197939284822</c:v>
                </c:pt>
                <c:pt idx="148">
                  <c:v>20.279672795125624</c:v>
                </c:pt>
                <c:pt idx="149">
                  <c:v>20.544011476927484</c:v>
                </c:pt>
                <c:pt idx="150">
                  <c:v>20.811774123467298</c:v>
                </c:pt>
                <c:pt idx="151">
                  <c:v>21.082514976541663</c:v>
                </c:pt>
                <c:pt idx="152">
                  <c:v>21.355783189362665</c:v>
                </c:pt>
                <c:pt idx="153">
                  <c:v>21.631123645694753</c:v>
                </c:pt>
                <c:pt idx="154">
                  <c:v>21.90807778736211</c:v>
                </c:pt>
                <c:pt idx="155">
                  <c:v>22.186184447701745</c:v>
                </c:pt>
                <c:pt idx="156">
                  <c:v>22.464980688508358</c:v>
                </c:pt>
                <c:pt idx="157">
                  <c:v>22.74400263801218</c:v>
                </c:pt>
                <c:pt idx="158">
                  <c:v>23.022786327449275</c:v>
                </c:pt>
                <c:pt idx="159">
                  <c:v>23.300868523824004</c:v>
                </c:pt>
                <c:pt idx="160">
                  <c:v>23.57778755652356</c:v>
                </c:pt>
                <c:pt idx="161">
                  <c:v>23.853084135522931</c:v>
                </c:pt>
                <c:pt idx="162">
                  <c:v>24.12630215901315</c:v>
                </c:pt>
                <c:pt idx="163">
                  <c:v>24.39698950839416</c:v>
                </c:pt>
                <c:pt idx="164">
                  <c:v>24.664698828693751</c:v>
                </c:pt>
                <c:pt idx="165">
                  <c:v>24.928988292603663</c:v>
                </c:pt>
                <c:pt idx="166">
                  <c:v>25.189422346460908</c:v>
                </c:pt>
                <c:pt idx="167">
                  <c:v>25.445572436644621</c:v>
                </c:pt>
                <c:pt idx="168">
                  <c:v>25.697017715004122</c:v>
                </c:pt>
                <c:pt idx="169">
                  <c:v>25.943345722080874</c:v>
                </c:pt>
                <c:pt idx="170">
                  <c:v>26.184153047033572</c:v>
                </c:pt>
                <c:pt idx="171">
                  <c:v>26.419045963320443</c:v>
                </c:pt>
                <c:pt idx="172">
                  <c:v>26.647641039334442</c:v>
                </c:pt>
                <c:pt idx="173">
                  <c:v>26.869565723324307</c:v>
                </c:pt>
                <c:pt idx="174">
                  <c:v>27.084458902066245</c:v>
                </c:pt>
                <c:pt idx="175">
                  <c:v>27.291971432876593</c:v>
                </c:pt>
                <c:pt idx="176">
                  <c:v>27.49176664867435</c:v>
                </c:pt>
                <c:pt idx="177">
                  <c:v>27.683520835913484</c:v>
                </c:pt>
                <c:pt idx="178">
                  <c:v>27.86692368530796</c:v>
                </c:pt>
                <c:pt idx="179">
                  <c:v>28.041678715367233</c:v>
                </c:pt>
                <c:pt idx="180">
                  <c:v>28.207503668846261</c:v>
                </c:pt>
                <c:pt idx="181">
                  <c:v>28.364130882291946</c:v>
                </c:pt>
                <c:pt idx="182">
                  <c:v>28.511307628937349</c:v>
                </c:pt>
                <c:pt idx="183">
                  <c:v>28.648796435255974</c:v>
                </c:pt>
                <c:pt idx="184">
                  <c:v>28.776375371541302</c:v>
                </c:pt>
                <c:pt idx="185">
                  <c:v>28.893838316921684</c:v>
                </c:pt>
                <c:pt idx="186">
                  <c:v>29.000995199257979</c:v>
                </c:pt>
                <c:pt idx="187">
                  <c:v>29.097672210401271</c:v>
                </c:pt>
                <c:pt idx="188">
                  <c:v>29.183711997311097</c:v>
                </c:pt>
                <c:pt idx="189">
                  <c:v>29.258973829551032</c:v>
                </c:pt>
                <c:pt idx="190">
                  <c:v>29.323333743688863</c:v>
                </c:pt>
                <c:pt idx="191">
                  <c:v>29.376684665133148</c:v>
                </c:pt>
                <c:pt idx="192">
                  <c:v>29.418936507937229</c:v>
                </c:pt>
                <c:pt idx="193">
                  <c:v>29.450016253096162</c:v>
                </c:pt>
                <c:pt idx="194">
                  <c:v>29.469868005851865</c:v>
                </c:pt>
                <c:pt idx="195">
                  <c:v>29.478453032507559</c:v>
                </c:pt>
                <c:pt idx="196">
                  <c:v>29.475749777234679</c:v>
                </c:pt>
                <c:pt idx="197">
                  <c:v>29.461753859334138</c:v>
                </c:pt>
                <c:pt idx="198">
                  <c:v>29.436478051389635</c:v>
                </c:pt>
                <c:pt idx="199">
                  <c:v>29.399952238723824</c:v>
                </c:pt>
                <c:pt idx="200">
                  <c:v>29.352223360539067</c:v>
                </c:pt>
                <c:pt idx="201">
                  <c:v>29.293355333093345</c:v>
                </c:pt>
                <c:pt idx="202">
                  <c:v>29.223428955229171</c:v>
                </c:pt>
                <c:pt idx="203">
                  <c:v>29.142541796539138</c:v>
                </c:pt>
                <c:pt idx="204">
                  <c:v>29.050808068416433</c:v>
                </c:pt>
                <c:pt idx="205">
                  <c:v>28.948358478202522</c:v>
                </c:pt>
                <c:pt idx="206">
                  <c:v>28.835340066607358</c:v>
                </c:pt>
                <c:pt idx="207">
                  <c:v>28.711916028540358</c:v>
                </c:pt>
                <c:pt idx="208">
                  <c:v>28.578265517452969</c:v>
                </c:pt>
                <c:pt idx="209">
                  <c:v>28.434583433256506</c:v>
                </c:pt>
                <c:pt idx="210">
                  <c:v>28.281080193841799</c:v>
                </c:pt>
                <c:pt idx="211">
                  <c:v>28.117981490190871</c:v>
                </c:pt>
                <c:pt idx="212">
                  <c:v>27.945528025035038</c:v>
                </c:pt>
                <c:pt idx="213">
                  <c:v>27.763975234979107</c:v>
                </c:pt>
                <c:pt idx="214">
                  <c:v>27.573592995977748</c:v>
                </c:pt>
                <c:pt idx="215">
                  <c:v>27.374665312018102</c:v>
                </c:pt>
                <c:pt idx="216">
                  <c:v>27.16748998683223</c:v>
                </c:pt>
                <c:pt idx="217">
                  <c:v>26.952378278434743</c:v>
                </c:pt>
                <c:pt idx="218">
                  <c:v>26.729654536254905</c:v>
                </c:pt>
                <c:pt idx="219">
                  <c:v>26.499655820609156</c:v>
                </c:pt>
                <c:pt idx="220">
                  <c:v>26.262731504239675</c:v>
                </c:pt>
                <c:pt idx="221">
                  <c:v>26.019242855627716</c:v>
                </c:pt>
                <c:pt idx="222">
                  <c:v>25.769562603777352</c:v>
                </c:pt>
                <c:pt idx="223">
                  <c:v>25.514074484156566</c:v>
                </c:pt>
                <c:pt idx="224">
                  <c:v>25.253172765478642</c:v>
                </c:pt>
                <c:pt idx="225">
                  <c:v>24.98726175700827</c:v>
                </c:pt>
                <c:pt idx="226">
                  <c:v>24.716755296084091</c:v>
                </c:pt>
                <c:pt idx="227">
                  <c:v>24.44207621556335</c:v>
                </c:pt>
                <c:pt idx="228">
                  <c:v>24.163655790915385</c:v>
                </c:pt>
                <c:pt idx="229">
                  <c:v>23.88193316671973</c:v>
                </c:pt>
                <c:pt idx="230">
                  <c:v>23.597354762362176</c:v>
                </c:pt>
                <c:pt idx="231">
                  <c:v>23.310373656769116</c:v>
                </c:pt>
                <c:pt idx="232">
                  <c:v>23.021448952077492</c:v>
                </c:pt>
                <c:pt idx="233">
                  <c:v>22.731045116205586</c:v>
                </c:pt>
                <c:pt idx="234">
                  <c:v>22.439631304369207</c:v>
                </c:pt>
                <c:pt idx="235">
                  <c:v>22.147680659679558</c:v>
                </c:pt>
                <c:pt idx="236">
                  <c:v>21.85566959306335</c:v>
                </c:pt>
                <c:pt idx="237">
                  <c:v>21.564077042863683</c:v>
                </c:pt>
                <c:pt idx="238">
                  <c:v>21.273383714611594</c:v>
                </c:pt>
                <c:pt idx="239">
                  <c:v>20.984071301603663</c:v>
                </c:pt>
                <c:pt idx="240">
                  <c:v>20.696621687080491</c:v>
                </c:pt>
                <c:pt idx="241">
                  <c:v>20.411516128973869</c:v>
                </c:pt>
                <c:pt idx="242">
                  <c:v>20.129234428376819</c:v>
                </c:pt>
                <c:pt idx="243">
                  <c:v>19.850254083088995</c:v>
                </c:pt>
                <c:pt idx="244">
                  <c:v>19.575049427799414</c:v>
                </c:pt>
                <c:pt idx="245">
                  <c:v>19.304090762686794</c:v>
                </c:pt>
                <c:pt idx="246">
                  <c:v>19.037843472443161</c:v>
                </c:pt>
                <c:pt idx="247">
                  <c:v>18.776767137955439</c:v>
                </c:pt>
                <c:pt idx="248">
                  <c:v>18.521314643109516</c:v>
                </c:pt>
                <c:pt idx="249">
                  <c:v>18.271931279407468</c:v>
                </c:pt>
                <c:pt idx="250">
                  <c:v>18.029053851306756</c:v>
                </c:pt>
                <c:pt idx="251">
                  <c:v>17.793109785395131</c:v>
                </c:pt>
                <c:pt idx="252">
                  <c:v>17.564516246701132</c:v>
                </c:pt>
                <c:pt idx="253">
                  <c:v>17.343679265601438</c:v>
                </c:pt>
                <c:pt idx="254">
                  <c:v>17.1309928789168</c:v>
                </c:pt>
                <c:pt idx="255">
                  <c:v>16.926838288881576</c:v>
                </c:pt>
                <c:pt idx="256">
                  <c:v>16.731583043722054</c:v>
                </c:pt>
                <c:pt idx="257">
                  <c:v>16.545580243580094</c:v>
                </c:pt>
                <c:pt idx="258">
                  <c:v>16.369167775466384</c:v>
                </c:pt>
                <c:pt idx="259">
                  <c:v>16.202667580817955</c:v>
                </c:pt>
                <c:pt idx="260">
                  <c:v>16.046384959065097</c:v>
                </c:pt>
                <c:pt idx="261">
                  <c:v>15.900607910382595</c:v>
                </c:pt>
                <c:pt idx="262">
                  <c:v>15.765606520510659</c:v>
                </c:pt>
                <c:pt idx="263">
                  <c:v>15.641632390184977</c:v>
                </c:pt>
                <c:pt idx="264">
                  <c:v>15.52891811131888</c:v>
                </c:pt>
                <c:pt idx="265">
                  <c:v>15.427676791641302</c:v>
                </c:pt>
                <c:pt idx="266">
                  <c:v>15.3381016290222</c:v>
                </c:pt>
                <c:pt idx="267">
                  <c:v>15.260365536224333</c:v>
                </c:pt>
                <c:pt idx="268">
                  <c:v>15.194620816320437</c:v>
                </c:pt>
                <c:pt idx="269">
                  <c:v>15.140998888522569</c:v>
                </c:pt>
                <c:pt idx="270">
                  <c:v>15.099610063700982</c:v>
                </c:pt>
                <c:pt idx="271">
                  <c:v>15.070543368438321</c:v>
                </c:pt>
                <c:pt idx="272">
                  <c:v>15.05386641608523</c:v>
                </c:pt>
                <c:pt idx="273">
                  <c:v>15.049625322968261</c:v>
                </c:pt>
                <c:pt idx="274">
                  <c:v>15.057844667660003</c:v>
                </c:pt>
                <c:pt idx="275">
                  <c:v>15.078527491062067</c:v>
                </c:pt>
                <c:pt idx="276">
                  <c:v>15.111655334977517</c:v>
                </c:pt>
                <c:pt idx="277">
                  <c:v>15.157188316860749</c:v>
                </c:pt>
                <c:pt idx="278">
                  <c:v>15.215065238526172</c:v>
                </c:pt>
                <c:pt idx="279">
                  <c:v>15.285203726765257</c:v>
                </c:pt>
                <c:pt idx="280">
                  <c:v>15.367500404054416</c:v>
                </c:pt>
                <c:pt idx="281">
                  <c:v>15.461831087821015</c:v>
                </c:pt>
                <c:pt idx="282">
                  <c:v>15.568051017056762</c:v>
                </c:pt>
                <c:pt idx="283">
                  <c:v>15.68599510541102</c:v>
                </c:pt>
                <c:pt idx="284">
                  <c:v>15.815478220244779</c:v>
                </c:pt>
                <c:pt idx="285">
                  <c:v>15.956295487463498</c:v>
                </c:pt>
                <c:pt idx="286">
                  <c:v>16.108222622258907</c:v>
                </c:pt>
                <c:pt idx="287">
                  <c:v>16.271016286163256</c:v>
                </c:pt>
                <c:pt idx="288">
                  <c:v>16.444414471043824</c:v>
                </c:pt>
                <c:pt idx="289">
                  <c:v>16.628136910832524</c:v>
                </c:pt>
                <c:pt idx="290">
                  <c:v>16.821885521889918</c:v>
                </c:pt>
                <c:pt idx="291">
                  <c:v>17.025344872942412</c:v>
                </c:pt>
                <c:pt idx="292">
                  <c:v>17.238182685505791</c:v>
                </c:pt>
                <c:pt idx="293">
                  <c:v>17.460050365620368</c:v>
                </c:pt>
                <c:pt idx="294">
                  <c:v>17.690583567577566</c:v>
                </c:pt>
                <c:pt idx="295">
                  <c:v>17.929402790121056</c:v>
                </c:pt>
                <c:pt idx="296">
                  <c:v>18.176114005365783</c:v>
                </c:pt>
                <c:pt idx="297">
                  <c:v>18.430309320403754</c:v>
                </c:pt>
                <c:pt idx="298">
                  <c:v>18.69156767126599</c:v>
                </c:pt>
                <c:pt idx="299">
                  <c:v>18.959455548594541</c:v>
                </c:pt>
                <c:pt idx="300">
                  <c:v>19.233527754056645</c:v>
                </c:pt>
                <c:pt idx="301">
                  <c:v>19.513328186213172</c:v>
                </c:pt>
                <c:pt idx="302">
                  <c:v>19.79839065424385</c:v>
                </c:pt>
                <c:pt idx="303">
                  <c:v>20.088239717639208</c:v>
                </c:pt>
                <c:pt idx="304">
                  <c:v>20.38239154969995</c:v>
                </c:pt>
                <c:pt idx="305">
                  <c:v>20.68035482244338</c:v>
                </c:pt>
                <c:pt idx="306">
                  <c:v>20.981631610307588</c:v>
                </c:pt>
                <c:pt idx="307">
                  <c:v>21.285718309869893</c:v>
                </c:pt>
                <c:pt idx="308">
                  <c:v>21.592106572658469</c:v>
                </c:pt>
                <c:pt idx="309">
                  <c:v>21.900284248035586</c:v>
                </c:pt>
                <c:pt idx="310">
                  <c:v>22.209736333067646</c:v>
                </c:pt>
                <c:pt idx="311">
                  <c:v>22.519945926269894</c:v>
                </c:pt>
                <c:pt idx="312">
                  <c:v>22.830395182120981</c:v>
                </c:pt>
                <c:pt idx="313">
                  <c:v>23.140566263282107</c:v>
                </c:pt>
                <c:pt idx="314">
                  <c:v>23.449942287524856</c:v>
                </c:pt>
                <c:pt idx="315">
                  <c:v>23.758008266467833</c:v>
                </c:pt>
                <c:pt idx="316">
                  <c:v>24.064252033342076</c:v>
                </c:pt>
                <c:pt idx="317">
                  <c:v>24.368165157145185</c:v>
                </c:pt>
                <c:pt idx="318">
                  <c:v>24.669243840701341</c:v>
                </c:pt>
                <c:pt idx="319">
                  <c:v>24.966989800315147</c:v>
                </c:pt>
                <c:pt idx="320">
                  <c:v>25.260911124888626</c:v>
                </c:pt>
                <c:pt idx="321">
                  <c:v>25.550523112559524</c:v>
                </c:pt>
                <c:pt idx="322">
                  <c:v>25.835349083112391</c:v>
                </c:pt>
                <c:pt idx="323">
                  <c:v>26.114921164609225</c:v>
                </c:pt>
                <c:pt idx="324">
                  <c:v>26.388781052881193</c:v>
                </c:pt>
                <c:pt idx="325">
                  <c:v>26.65648074271494</c:v>
                </c:pt>
                <c:pt idx="326">
                  <c:v>26.917583229754364</c:v>
                </c:pt>
                <c:pt idx="327">
                  <c:v>27.171663182319861</c:v>
                </c:pt>
                <c:pt idx="328">
                  <c:v>27.418307582520367</c:v>
                </c:pt>
                <c:pt idx="329">
                  <c:v>27.657116336197994</c:v>
                </c:pt>
                <c:pt idx="330">
                  <c:v>27.887702851399787</c:v>
                </c:pt>
                <c:pt idx="331">
                  <c:v>28.109694585215266</c:v>
                </c:pt>
                <c:pt idx="332">
                  <c:v>28.322733558951519</c:v>
                </c:pt>
                <c:pt idx="333">
                  <c:v>28.526476841739445</c:v>
                </c:pt>
                <c:pt idx="334">
                  <c:v>28.720597002774969</c:v>
                </c:pt>
                <c:pt idx="335">
                  <c:v>28.904782532497805</c:v>
                </c:pt>
                <c:pt idx="336">
                  <c:v>29.078738233097642</c:v>
                </c:pt>
                <c:pt idx="337">
                  <c:v>29.242185578813789</c:v>
                </c:pt>
                <c:pt idx="338">
                  <c:v>29.394863046559564</c:v>
                </c:pt>
                <c:pt idx="339">
                  <c:v>29.536526417457509</c:v>
                </c:pt>
                <c:pt idx="340">
                  <c:v>29.666949049916248</c:v>
                </c:pt>
                <c:pt idx="341">
                  <c:v>29.785922124915128</c:v>
                </c:pt>
                <c:pt idx="342">
                  <c:v>29.893254864189011</c:v>
                </c:pt>
                <c:pt idx="343">
                  <c:v>29.988774722023436</c:v>
                </c:pt>
                <c:pt idx="344">
                  <c:v>30.072327551380486</c:v>
                </c:pt>
                <c:pt idx="345">
                  <c:v>30.143777745078374</c:v>
                </c:pt>
                <c:pt idx="346">
                  <c:v>30.203008352743932</c:v>
                </c:pt>
                <c:pt idx="347">
                  <c:v>30.24992117424712</c:v>
                </c:pt>
                <c:pt idx="348">
                  <c:v>30.284436830311158</c:v>
                </c:pt>
                <c:pt idx="349">
                  <c:v>30.306494810971262</c:v>
                </c:pt>
                <c:pt idx="350">
                  <c:v>30.316053502529915</c:v>
                </c:pt>
                <c:pt idx="351">
                  <c:v>30.313090193627414</c:v>
                </c:pt>
                <c:pt idx="352">
                  <c:v>30.297601061013889</c:v>
                </c:pt>
                <c:pt idx="353">
                  <c:v>30.269601135573105</c:v>
                </c:pt>
                <c:pt idx="354">
                  <c:v>30.229124249109876</c:v>
                </c:pt>
                <c:pt idx="355">
                  <c:v>30.176222962372133</c:v>
                </c:pt>
                <c:pt idx="356">
                  <c:v>30.110968474735806</c:v>
                </c:pt>
                <c:pt idx="357">
                  <c:v>30.033450515936238</c:v>
                </c:pt>
                <c:pt idx="358">
                  <c:v>29.943777220183993</c:v>
                </c:pt>
                <c:pt idx="359">
                  <c:v>29.842074982956028</c:v>
                </c:pt>
                <c:pt idx="360">
                  <c:v>29.728488300705475</c:v>
                </c:pt>
                <c:pt idx="361">
                  <c:v>29.603179593684974</c:v>
                </c:pt>
                <c:pt idx="362">
                  <c:v>29.466329012029863</c:v>
                </c:pt>
                <c:pt idx="363">
                  <c:v>29.31813422519879</c:v>
                </c:pt>
                <c:pt idx="364">
                  <c:v>29.158810194820571</c:v>
                </c:pt>
                <c:pt idx="365">
                  <c:v>28.98858893094777</c:v>
                </c:pt>
                <c:pt idx="366">
                  <c:v>28.807719231669548</c:v>
                </c:pt>
                <c:pt idx="367">
                  <c:v>28.616466405989058</c:v>
                </c:pt>
                <c:pt idx="368">
                  <c:v>28.41511197982442</c:v>
                </c:pt>
                <c:pt idx="369">
                  <c:v>28.203953384946971</c:v>
                </c:pt>
                <c:pt idx="370">
                  <c:v>27.983303630626786</c:v>
                </c:pt>
                <c:pt idx="371">
                  <c:v>27.753490957713108</c:v>
                </c:pt>
                <c:pt idx="372">
                  <c:v>27.51485847483702</c:v>
                </c:pt>
                <c:pt idx="373">
                  <c:v>27.267763776385564</c:v>
                </c:pt>
                <c:pt idx="374">
                  <c:v>27.012578541860922</c:v>
                </c:pt>
                <c:pt idx="375">
                  <c:v>26.749688116205586</c:v>
                </c:pt>
                <c:pt idx="376">
                  <c:v>26.479491070645178</c:v>
                </c:pt>
                <c:pt idx="377">
                  <c:v>26.202398743575134</c:v>
                </c:pt>
                <c:pt idx="378">
                  <c:v>25.918834760996397</c:v>
                </c:pt>
                <c:pt idx="379">
                  <c:v>25.629234535989159</c:v>
                </c:pt>
                <c:pt idx="380">
                  <c:v>25.334044746703274</c:v>
                </c:pt>
                <c:pt idx="381">
                  <c:v>25.033722792339844</c:v>
                </c:pt>
                <c:pt idx="382">
                  <c:v>24.728736226601583</c:v>
                </c:pt>
                <c:pt idx="383">
                  <c:v>24.419562168100668</c:v>
                </c:pt>
                <c:pt idx="384">
                  <c:v>24.106686687232916</c:v>
                </c:pt>
                <c:pt idx="385">
                  <c:v>23.790604169057168</c:v>
                </c:pt>
                <c:pt idx="386">
                  <c:v>23.471816651760054</c:v>
                </c:pt>
                <c:pt idx="387">
                  <c:v>23.150833140339575</c:v>
                </c:pt>
                <c:pt idx="388">
                  <c:v>22.82816889520786</c:v>
                </c:pt>
                <c:pt idx="389">
                  <c:v>22.50434469549484</c:v>
                </c:pt>
                <c:pt idx="390">
                  <c:v>22.179886076931851</c:v>
                </c:pt>
                <c:pt idx="391">
                  <c:v>21.855322544308457</c:v>
                </c:pt>
                <c:pt idx="392">
                  <c:v>21.531186758628358</c:v>
                </c:pt>
                <c:pt idx="393">
                  <c:v>21.208013699241839</c:v>
                </c:pt>
                <c:pt idx="394">
                  <c:v>20.886339801404194</c:v>
                </c:pt>
                <c:pt idx="395">
                  <c:v>20.566702069902025</c:v>
                </c:pt>
                <c:pt idx="396">
                  <c:v>20.249637169603247</c:v>
                </c:pt>
                <c:pt idx="397">
                  <c:v>19.935680494021536</c:v>
                </c:pt>
                <c:pt idx="398">
                  <c:v>19.625365213241757</c:v>
                </c:pt>
                <c:pt idx="399">
                  <c:v>19.319221302828424</c:v>
                </c:pt>
                <c:pt idx="400">
                  <c:v>19.017774555632979</c:v>
                </c:pt>
                <c:pt idx="401">
                  <c:v>18.72154557872501</c:v>
                </c:pt>
                <c:pt idx="402">
                  <c:v>18.431048777994619</c:v>
                </c:pt>
                <c:pt idx="403">
                  <c:v>18.146791333303252</c:v>
                </c:pt>
                <c:pt idx="404">
                  <c:v>17.869272167393902</c:v>
                </c:pt>
                <c:pt idx="405">
                  <c:v>17.598980912101759</c:v>
                </c:pt>
                <c:pt idx="406">
                  <c:v>17.336396875726436</c:v>
                </c:pt>
                <c:pt idx="407">
                  <c:v>17.081988015728019</c:v>
                </c:pt>
                <c:pt idx="408">
                  <c:v>16.836209921182544</c:v>
                </c:pt>
                <c:pt idx="409">
                  <c:v>16.599504809667827</c:v>
                </c:pt>
                <c:pt idx="410">
                  <c:v>16.372300543437579</c:v>
                </c:pt>
                <c:pt idx="411">
                  <c:v>16.155009669869667</c:v>
                </c:pt>
                <c:pt idx="412">
                  <c:v>15.948028491233025</c:v>
                </c:pt>
                <c:pt idx="413">
                  <c:v>15.75173616879713</c:v>
                </c:pt>
                <c:pt idx="414">
                  <c:v>15.566493866200275</c:v>
                </c:pt>
                <c:pt idx="415">
                  <c:v>15.39264393679122</c:v>
                </c:pt>
                <c:pt idx="416">
                  <c:v>15.230509159359706</c:v>
                </c:pt>
                <c:pt idx="417">
                  <c:v>15.080392026273877</c:v>
                </c:pt>
                <c:pt idx="418">
                  <c:v>14.942574087549863</c:v>
                </c:pt>
                <c:pt idx="419">
                  <c:v>14.817315353797619</c:v>
                </c:pt>
                <c:pt idx="420">
                  <c:v>14.704853760328918</c:v>
                </c:pt>
                <c:pt idx="421">
                  <c:v>14.605404693993611</c:v>
                </c:pt>
                <c:pt idx="422">
                  <c:v>14.51916058354842</c:v>
                </c:pt>
                <c:pt idx="423">
                  <c:v>14.446290553581527</c:v>
                </c:pt>
                <c:pt idx="424">
                  <c:v>14.386940141241547</c:v>
                </c:pt>
                <c:pt idx="425">
                  <c:v>14.341231074277985</c:v>
                </c:pt>
                <c:pt idx="426">
                  <c:v>14.309261108219038</c:v>
                </c:pt>
                <c:pt idx="427">
                  <c:v>14.291103919917393</c:v>
                </c:pt>
                <c:pt idx="428">
                  <c:v>14.286809054208216</c:v>
                </c:pt>
                <c:pt idx="429">
                  <c:v>14.29640192006479</c:v>
                </c:pt>
                <c:pt idx="430">
                  <c:v>14.319883832419301</c:v>
                </c:pt>
                <c:pt idx="431">
                  <c:v>14.357232095746284</c:v>
                </c:pt>
                <c:pt idx="432">
                  <c:v>14.408400125584244</c:v>
                </c:pt>
                <c:pt idx="433">
                  <c:v>14.473317604390219</c:v>
                </c:pt>
                <c:pt idx="434">
                  <c:v>14.551890668469182</c:v>
                </c:pt>
                <c:pt idx="435">
                  <c:v>14.644002123175925</c:v>
                </c:pt>
                <c:pt idx="436">
                  <c:v>14.749511684127485</c:v>
                </c:pt>
                <c:pt idx="437">
                  <c:v>14.868256242762063</c:v>
                </c:pt>
                <c:pt idx="438">
                  <c:v>15.000050155206596</c:v>
                </c:pt>
                <c:pt idx="439">
                  <c:v>15.144685554040676</c:v>
                </c:pt>
                <c:pt idx="440">
                  <c:v>15.301932683141237</c:v>
                </c:pt>
                <c:pt idx="441">
                  <c:v>15.471540256335398</c:v>
                </c:pt>
                <c:pt idx="442">
                  <c:v>15.653235841056542</c:v>
                </c:pt>
                <c:pt idx="443">
                  <c:v>15.846726268574278</c:v>
                </c:pt>
                <c:pt idx="444">
                  <c:v>16.051698072640662</c:v>
                </c:pt>
                <c:pt idx="445">
                  <c:v>16.267817958556179</c:v>
                </c:pt>
                <c:pt idx="446">
                  <c:v>16.494733304708028</c:v>
                </c:pt>
                <c:pt idx="447">
                  <c:v>16.732072698573148</c:v>
                </c:pt>
                <c:pt idx="448">
                  <c:v>16.979446509016384</c:v>
                </c:pt>
                <c:pt idx="449">
                  <c:v>17.236447496460453</c:v>
                </c:pt>
                <c:pt idx="450">
                  <c:v>17.502651462172217</c:v>
                </c:pt>
                <c:pt idx="451">
                  <c:v>17.777617937513579</c:v>
                </c:pt>
                <c:pt idx="452">
                  <c:v>18.060890913561195</c:v>
                </c:pt>
                <c:pt idx="453">
                  <c:v>18.351999611022823</c:v>
                </c:pt>
                <c:pt idx="454">
                  <c:v>18.650459289885312</c:v>
                </c:pt>
                <c:pt idx="455">
                  <c:v>18.955772097734666</c:v>
                </c:pt>
                <c:pt idx="456">
                  <c:v>19.267427955205754</c:v>
                </c:pt>
                <c:pt idx="457">
                  <c:v>19.584905476559982</c:v>
                </c:pt>
                <c:pt idx="458">
                  <c:v>19.90767292296368</c:v>
                </c:pt>
                <c:pt idx="459">
                  <c:v>20.235189185656218</c:v>
                </c:pt>
                <c:pt idx="460">
                  <c:v>20.566904795861348</c:v>
                </c:pt>
                <c:pt idx="461">
                  <c:v>20.902262958012408</c:v>
                </c:pt>
                <c:pt idx="462">
                  <c:v>21.240700602634316</c:v>
                </c:pt>
                <c:pt idx="463">
                  <c:v>21.581649455054087</c:v>
                </c:pt>
                <c:pt idx="464">
                  <c:v>21.924537115996344</c:v>
                </c:pt>
                <c:pt idx="465">
                  <c:v>22.268788150059461</c:v>
                </c:pt>
                <c:pt idx="466">
                  <c:v>22.613825178058836</c:v>
                </c:pt>
                <c:pt idx="467">
                  <c:v>22.95906996926303</c:v>
                </c:pt>
                <c:pt idx="468">
                  <c:v>23.303944529631679</c:v>
                </c:pt>
                <c:pt idx="469">
                  <c:v>23.647872182286921</c:v>
                </c:pt>
                <c:pt idx="470">
                  <c:v>23.99027863660741</c:v>
                </c:pt>
                <c:pt idx="471">
                  <c:v>24.330593042520803</c:v>
                </c:pt>
                <c:pt idx="472">
                  <c:v>24.668249026781979</c:v>
                </c:pt>
                <c:pt idx="473">
                  <c:v>25.002685708254898</c:v>
                </c:pt>
                <c:pt idx="474">
                  <c:v>25.333348689461424</c:v>
                </c:pt>
                <c:pt idx="475">
                  <c:v>25.65969102191589</c:v>
                </c:pt>
                <c:pt idx="476">
                  <c:v>25.981174143025537</c:v>
                </c:pt>
                <c:pt idx="477">
                  <c:v>26.29726878260028</c:v>
                </c:pt>
                <c:pt idx="478">
                  <c:v>26.607455837277119</c:v>
                </c:pt>
                <c:pt idx="479">
                  <c:v>26.911227211421878</c:v>
                </c:pt>
                <c:pt idx="480">
                  <c:v>27.208086623321034</c:v>
                </c:pt>
                <c:pt idx="481">
                  <c:v>27.497550375717001</c:v>
                </c:pt>
                <c:pt idx="482">
                  <c:v>27.779148089969485</c:v>
                </c:pt>
                <c:pt idx="483">
                  <c:v>28.052423403341859</c:v>
                </c:pt>
                <c:pt idx="484">
                  <c:v>28.316934629113742</c:v>
                </c:pt>
                <c:pt idx="485">
                  <c:v>28.572255379408308</c:v>
                </c:pt>
                <c:pt idx="486">
                  <c:v>28.817975150794645</c:v>
                </c:pt>
                <c:pt idx="487">
                  <c:v>29.053699872881552</c:v>
                </c:pt>
                <c:pt idx="488">
                  <c:v>29.27905242025917</c:v>
                </c:pt>
                <c:pt idx="489">
                  <c:v>29.493673088269308</c:v>
                </c:pt>
                <c:pt idx="490">
                  <c:v>29.697220033194057</c:v>
                </c:pt>
                <c:pt idx="491">
                  <c:v>29.889369677546227</c:v>
                </c:pt>
                <c:pt idx="492">
                  <c:v>30.069817081224322</c:v>
                </c:pt>
                <c:pt idx="493">
                  <c:v>30.238276279360356</c:v>
                </c:pt>
                <c:pt idx="494">
                  <c:v>30.394480587741064</c:v>
                </c:pt>
                <c:pt idx="495">
                  <c:v>30.538182876723084</c:v>
                </c:pt>
                <c:pt idx="496">
                  <c:v>30.669155814591093</c:v>
                </c:pt>
                <c:pt idx="497">
                  <c:v>30.787192081325614</c:v>
                </c:pt>
                <c:pt idx="498">
                  <c:v>30.892104553754955</c:v>
                </c:pt>
                <c:pt idx="499">
                  <c:v>30.983726463064535</c:v>
                </c:pt>
                <c:pt idx="500">
                  <c:v>31.061911525627306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05-4D77-8F99-90B3F87FFE79}"/>
            </c:ext>
          </c:extLst>
        </c:ser>
        <c:ser>
          <c:idx val="1"/>
          <c:order val="1"/>
          <c:tx>
            <c:v>h2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Sheet1!$F$2:$F$20000</c:f>
              <c:numCache>
                <c:formatCode>General</c:formatCode>
                <c:ptCount val="199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Sheet1!$I$2:$I$20000</c:f>
              <c:numCache>
                <c:formatCode>General</c:formatCode>
                <c:ptCount val="19999"/>
                <c:pt idx="0">
                  <c:v>20.408163265306122</c:v>
                </c:pt>
                <c:pt idx="1">
                  <c:v>20.408163265306122</c:v>
                </c:pt>
                <c:pt idx="2">
                  <c:v>20.41737087526554</c:v>
                </c:pt>
                <c:pt idx="3">
                  <c:v>20.43525573416191</c:v>
                </c:pt>
                <c:pt idx="4">
                  <c:v>20.461315820835541</c:v>
                </c:pt>
                <c:pt idx="5">
                  <c:v>20.495074773133744</c:v>
                </c:pt>
                <c:pt idx="6">
                  <c:v>20.536079501113949</c:v>
                </c:pt>
                <c:pt idx="7">
                  <c:v>20.583898058731588</c:v>
                </c:pt>
                <c:pt idx="8">
                  <c:v>20.638117743550406</c:v>
                </c:pt>
                <c:pt idx="9">
                  <c:v>20.698343398241903</c:v>
                </c:pt>
                <c:pt idx="10">
                  <c:v>20.764195891164917</c:v>
                </c:pt>
                <c:pt idx="11">
                  <c:v>20.835310756273916</c:v>
                </c:pt>
                <c:pt idx="12">
                  <c:v>20.911336975102646</c:v>
                </c:pt>
                <c:pt idx="13">
                  <c:v>20.991935885693106</c:v>
                </c:pt>
                <c:pt idx="14">
                  <c:v>21.076780205155018</c:v>
                </c:pt>
                <c:pt idx="15">
                  <c:v>21.165553154101271</c:v>
                </c:pt>
                <c:pt idx="16">
                  <c:v>21.25794767255298</c:v>
                </c:pt>
                <c:pt idx="17">
                  <c:v>21.353665718078027</c:v>
                </c:pt>
                <c:pt idx="18">
                  <c:v>21.452417637947335</c:v>
                </c:pt>
                <c:pt idx="19">
                  <c:v>21.553921607986393</c:v>
                </c:pt>
                <c:pt idx="20">
                  <c:v>21.657903131584305</c:v>
                </c:pt>
                <c:pt idx="21">
                  <c:v>21.764094593014669</c:v>
                </c:pt>
                <c:pt idx="22">
                  <c:v>21.872234859834354</c:v>
                </c:pt>
                <c:pt idx="23">
                  <c:v>21.982068929668959</c:v>
                </c:pt>
                <c:pt idx="24">
                  <c:v>22.093347617175986</c:v>
                </c:pt>
                <c:pt idx="25">
                  <c:v>22.20582727740663</c:v>
                </c:pt>
                <c:pt idx="26">
                  <c:v>22.319269562170728</c:v>
                </c:pt>
                <c:pt idx="27">
                  <c:v>22.43344120635264</c:v>
                </c:pt>
                <c:pt idx="28">
                  <c:v>22.548113841433274</c:v>
                </c:pt>
                <c:pt idx="29">
                  <c:v>22.663063833749227</c:v>
                </c:pt>
                <c:pt idx="30">
                  <c:v>22.778072145267853</c:v>
                </c:pt>
                <c:pt idx="31">
                  <c:v>22.89292421487982</c:v>
                </c:pt>
                <c:pt idx="32">
                  <c:v>23.00740985841124</c:v>
                </c:pt>
                <c:pt idx="33">
                  <c:v>23.121323185738191</c:v>
                </c:pt>
                <c:pt idx="34">
                  <c:v>23.234462533549276</c:v>
                </c:pt>
                <c:pt idx="35">
                  <c:v>23.346630412448832</c:v>
                </c:pt>
                <c:pt idx="36">
                  <c:v>23.457633467225982</c:v>
                </c:pt>
                <c:pt idx="37">
                  <c:v>23.567282449234465</c:v>
                </c:pt>
                <c:pt idx="38">
                  <c:v>23.675392199936255</c:v>
                </c:pt>
                <c:pt idx="39">
                  <c:v>23.781781644759629</c:v>
                </c:pt>
                <c:pt idx="40">
                  <c:v>23.886273796510473</c:v>
                </c:pt>
                <c:pt idx="41">
                  <c:v>23.988695767655202</c:v>
                </c:pt>
                <c:pt idx="42">
                  <c:v>24.088878790865433</c:v>
                </c:pt>
                <c:pt idx="43">
                  <c:v>24.186658247279293</c:v>
                </c:pt>
                <c:pt idx="44">
                  <c:v>24.281873701992481</c:v>
                </c:pt>
                <c:pt idx="45">
                  <c:v>24.374368946344628</c:v>
                </c:pt>
                <c:pt idx="46">
                  <c:v>24.463992046613434</c:v>
                </c:pt>
                <c:pt idx="47">
                  <c:v>24.550595398771161</c:v>
                </c:pt>
                <c:pt idx="48">
                  <c:v>24.634035788995469</c:v>
                </c:pt>
                <c:pt idx="49">
                  <c:v>24.714174459659848</c:v>
                </c:pt>
                <c:pt idx="50">
                  <c:v>24.790877180558152</c:v>
                </c:pt>
                <c:pt idx="51">
                  <c:v>24.864014325143359</c:v>
                </c:pt>
                <c:pt idx="52">
                  <c:v>24.933460951582727</c:v>
                </c:pt>
                <c:pt idx="53">
                  <c:v>24.999096888450396</c:v>
                </c:pt>
                <c:pt idx="54">
                  <c:v>25.060806824893969</c:v>
                </c:pt>
                <c:pt idx="55">
                  <c:v>25.118480405124323</c:v>
                </c:pt>
                <c:pt idx="56">
                  <c:v>25.172012327087376</c:v>
                </c:pt>
                <c:pt idx="57">
                  <c:v>25.221302445183269</c:v>
                </c:pt>
                <c:pt idx="58">
                  <c:v>25.26625587690215</c:v>
                </c:pt>
                <c:pt idx="59">
                  <c:v>25.306783113246638</c:v>
                </c:pt>
                <c:pt idx="60">
                  <c:v>25.342800132809039</c:v>
                </c:pt>
                <c:pt idx="61">
                  <c:v>25.374228519366262</c:v>
                </c:pt>
                <c:pt idx="62">
                  <c:v>25.400995582847457</c:v>
                </c:pt>
                <c:pt idx="63">
                  <c:v>25.423034483518084</c:v>
                </c:pt>
                <c:pt idx="64">
                  <c:v>25.440284359209777</c:v>
                </c:pt>
                <c:pt idx="65">
                  <c:v>25.452690455407502</c:v>
                </c:pt>
                <c:pt idx="66">
                  <c:v>25.460204257984199</c:v>
                </c:pt>
                <c:pt idx="67">
                  <c:v>25.462783628348046</c:v>
                </c:pt>
                <c:pt idx="68">
                  <c:v>25.460392940738664</c:v>
                </c:pt>
                <c:pt idx="69">
                  <c:v>25.453003221375624</c:v>
                </c:pt>
                <c:pt idx="70">
                  <c:v>25.440592289125458</c:v>
                </c:pt>
                <c:pt idx="71">
                  <c:v>25.423144897311936</c:v>
                </c:pt>
                <c:pt idx="72">
                  <c:v>25.400652876248124</c:v>
                </c:pt>
                <c:pt idx="73">
                  <c:v>25.373115276017923</c:v>
                </c:pt>
                <c:pt idx="74">
                  <c:v>25.340538508979044</c:v>
                </c:pt>
                <c:pt idx="75">
                  <c:v>25.302936491398555</c:v>
                </c:pt>
                <c:pt idx="76">
                  <c:v>25.26033078356631</c:v>
                </c:pt>
                <c:pt idx="77">
                  <c:v>25.212750727660723</c:v>
                </c:pt>
                <c:pt idx="78">
                  <c:v>25.160233582565272</c:v>
                </c:pt>
                <c:pt idx="79">
                  <c:v>25.102824654753437</c:v>
                </c:pt>
                <c:pt idx="80">
                  <c:v>25.040577424274211</c:v>
                </c:pt>
                <c:pt idx="81">
                  <c:v>24.973553664780642</c:v>
                </c:pt>
                <c:pt idx="82">
                  <c:v>24.901823556450431</c:v>
                </c:pt>
                <c:pt idx="83">
                  <c:v>24.825465790550997</c:v>
                </c:pt>
                <c:pt idx="84">
                  <c:v>24.744567664302785</c:v>
                </c:pt>
                <c:pt idx="85">
                  <c:v>24.659225164594758</c:v>
                </c:pt>
                <c:pt idx="86">
                  <c:v>24.569543039006398</c:v>
                </c:pt>
                <c:pt idx="87">
                  <c:v>24.475634852492838</c:v>
                </c:pt>
                <c:pt idx="88">
                  <c:v>24.377623027995618</c:v>
                </c:pt>
                <c:pt idx="89">
                  <c:v>24.27563886915328</c:v>
                </c:pt>
                <c:pt idx="90">
                  <c:v>24.169822563206079</c:v>
                </c:pt>
                <c:pt idx="91">
                  <c:v>24.060323162120042</c:v>
                </c:pt>
                <c:pt idx="92">
                  <c:v>23.947298539900689</c:v>
                </c:pt>
                <c:pt idx="93">
                  <c:v>23.830915324029089</c:v>
                </c:pt>
                <c:pt idx="94">
                  <c:v>23.7113487989361</c:v>
                </c:pt>
                <c:pt idx="95">
                  <c:v>23.588782779438333</c:v>
                </c:pt>
                <c:pt idx="96">
                  <c:v>23.463409452095192</c:v>
                </c:pt>
                <c:pt idx="97">
                  <c:v>23.335429182514289</c:v>
                </c:pt>
                <c:pt idx="98">
                  <c:v>23.205050286735833</c:v>
                </c:pt>
                <c:pt idx="99">
                  <c:v>23.072488764968988</c:v>
                </c:pt>
                <c:pt idx="100">
                  <c:v>22.937967996137285</c:v>
                </c:pt>
                <c:pt idx="101">
                  <c:v>22.801718391918499</c:v>
                </c:pt>
                <c:pt idx="102">
                  <c:v>22.663977009238277</c:v>
                </c:pt>
                <c:pt idx="103">
                  <c:v>22.524987120497144</c:v>
                </c:pt>
                <c:pt idx="104">
                  <c:v>22.384997741176331</c:v>
                </c:pt>
                <c:pt idx="105">
                  <c:v>22.244263114877739</c:v>
                </c:pt>
                <c:pt idx="106">
                  <c:v>22.103042156303573</c:v>
                </c:pt>
                <c:pt idx="107">
                  <c:v>21.961597853167238</c:v>
                </c:pt>
                <c:pt idx="108">
                  <c:v>21.82019662854222</c:v>
                </c:pt>
                <c:pt idx="109">
                  <c:v>21.679107665692246</c:v>
                </c:pt>
                <c:pt idx="110">
                  <c:v>21.538602197974221</c:v>
                </c:pt>
                <c:pt idx="111">
                  <c:v>21.398952766954672</c:v>
                </c:pt>
                <c:pt idx="112">
                  <c:v>21.260432452418826</c:v>
                </c:pt>
                <c:pt idx="113">
                  <c:v>21.123314078466336</c:v>
                </c:pt>
                <c:pt idx="114">
                  <c:v>20.987869400366204</c:v>
                </c:pt>
                <c:pt idx="115">
                  <c:v>20.854368277272695</c:v>
                </c:pt>
                <c:pt idx="116">
                  <c:v>20.723077836271809</c:v>
                </c:pt>
                <c:pt idx="117">
                  <c:v>20.594261633522876</c:v>
                </c:pt>
                <c:pt idx="118">
                  <c:v>20.468178818472385</c:v>
                </c:pt>
                <c:pt idx="119">
                  <c:v>20.345083307239658</c:v>
                </c:pt>
                <c:pt idx="120">
                  <c:v>20.225222971300919</c:v>
                </c:pt>
                <c:pt idx="121">
                  <c:v>20.108838847526833</c:v>
                </c:pt>
                <c:pt idx="122">
                  <c:v>19.996164375458992</c:v>
                </c:pt>
                <c:pt idx="123">
                  <c:v>19.887424667445408</c:v>
                </c:pt>
                <c:pt idx="124">
                  <c:v>19.782835816899713</c:v>
                </c:pt>
                <c:pt idx="125">
                  <c:v>19.682604249511215</c:v>
                </c:pt>
                <c:pt idx="126">
                  <c:v>19.586926121723543</c:v>
                </c:pt>
                <c:pt idx="127">
                  <c:v>19.495986770230132</c:v>
                </c:pt>
                <c:pt idx="128">
                  <c:v>19.409960215618757</c:v>
                </c:pt>
                <c:pt idx="129">
                  <c:v>19.329008722648787</c:v>
                </c:pt>
                <c:pt idx="130">
                  <c:v>19.253282418978088</c:v>
                </c:pt>
                <c:pt idx="131">
                  <c:v>19.1829189734861</c:v>
                </c:pt>
                <c:pt idx="132">
                  <c:v>19.118043334678944</c:v>
                </c:pt>
                <c:pt idx="133">
                  <c:v>19.058767529024106</c:v>
                </c:pt>
                <c:pt idx="134">
                  <c:v>19.005190518457553</c:v>
                </c:pt>
                <c:pt idx="135">
                  <c:v>18.957398115744645</c:v>
                </c:pt>
                <c:pt idx="136">
                  <c:v>18.915462955865664</c:v>
                </c:pt>
                <c:pt idx="137">
                  <c:v>18.879444521143263</c:v>
                </c:pt>
                <c:pt idx="138">
                  <c:v>18.849389217436784</c:v>
                </c:pt>
                <c:pt idx="139">
                  <c:v>18.825330498399364</c:v>
                </c:pt>
                <c:pt idx="140">
                  <c:v>18.807289034529063</c:v>
                </c:pt>
                <c:pt idx="141">
                  <c:v>18.795272923543735</c:v>
                </c:pt>
                <c:pt idx="142">
                  <c:v>18.78927793846913</c:v>
                </c:pt>
                <c:pt idx="143">
                  <c:v>18.789287809747503</c:v>
                </c:pt>
                <c:pt idx="144">
                  <c:v>18.795274537645543</c:v>
                </c:pt>
                <c:pt idx="145">
                  <c:v>18.807198731261245</c:v>
                </c:pt>
                <c:pt idx="146">
                  <c:v>18.825009970493795</c:v>
                </c:pt>
                <c:pt idx="147">
                  <c:v>18.8486471874435</c:v>
                </c:pt>
                <c:pt idx="148">
                  <c:v>18.87803906384433</c:v>
                </c:pt>
                <c:pt idx="149">
                  <c:v>18.913104441294259</c:v>
                </c:pt>
                <c:pt idx="150">
                  <c:v>18.953752741232993</c:v>
                </c:pt>
                <c:pt idx="151">
                  <c:v>18.999884391817375</c:v>
                </c:pt>
                <c:pt idx="152">
                  <c:v>19.051391259057279</c:v>
                </c:pt>
                <c:pt idx="153">
                  <c:v>19.108157079794548</c:v>
                </c:pt>
                <c:pt idx="154">
                  <c:v>19.170057894330366</c:v>
                </c:pt>
                <c:pt idx="155">
                  <c:v>19.236962476729278</c:v>
                </c:pt>
                <c:pt idx="156">
                  <c:v>19.308732761047313</c:v>
                </c:pt>
                <c:pt idx="157">
                  <c:v>19.385224261945162</c:v>
                </c:pt>
                <c:pt idx="158">
                  <c:v>19.466286488352729</c:v>
                </c:pt>
                <c:pt idx="159">
                  <c:v>19.551763349046986</c:v>
                </c:pt>
                <c:pt idx="160">
                  <c:v>19.64149354918959</c:v>
                </c:pt>
                <c:pt idx="161">
                  <c:v>19.735310977043206</c:v>
                </c:pt>
                <c:pt idx="162">
                  <c:v>19.833045080245348</c:v>
                </c:pt>
                <c:pt idx="163">
                  <c:v>19.934521231165334</c:v>
                </c:pt>
                <c:pt idx="164">
                  <c:v>20.039561081003793</c:v>
                </c:pt>
                <c:pt idx="165">
                  <c:v>20.147982902414949</c:v>
                </c:pt>
                <c:pt idx="166">
                  <c:v>20.259601920540135</c:v>
                </c:pt>
                <c:pt idx="167">
                  <c:v>20.374230632437012</c:v>
                </c:pt>
                <c:pt idx="168">
                  <c:v>20.491679114973461</c:v>
                </c:pt>
                <c:pt idx="169">
                  <c:v>20.61175532132857</c:v>
                </c:pt>
                <c:pt idx="170">
                  <c:v>20.734265366306445</c:v>
                </c:pt>
                <c:pt idx="171">
                  <c:v>20.859013800722444</c:v>
                </c:pt>
                <c:pt idx="172">
                  <c:v>20.985803875166482</c:v>
                </c:pt>
                <c:pt idx="173">
                  <c:v>21.114437793485383</c:v>
                </c:pt>
                <c:pt idx="174">
                  <c:v>21.24471695635626</c:v>
                </c:pt>
                <c:pt idx="175">
                  <c:v>21.37644219534663</c:v>
                </c:pt>
                <c:pt idx="176">
                  <c:v>21.50941399787493</c:v>
                </c:pt>
                <c:pt idx="177">
                  <c:v>21.643432723498112</c:v>
                </c:pt>
                <c:pt idx="178">
                  <c:v>21.778298811961587</c:v>
                </c:pt>
                <c:pt idx="179">
                  <c:v>21.913812983451582</c:v>
                </c:pt>
                <c:pt idx="180">
                  <c:v>22.049776431491548</c:v>
                </c:pt>
                <c:pt idx="181">
                  <c:v>22.185991008923093</c:v>
                </c:pt>
                <c:pt idx="182">
                  <c:v>22.32225940740836</c:v>
                </c:pt>
                <c:pt idx="183">
                  <c:v>22.458385330885427</c:v>
                </c:pt>
                <c:pt idx="184">
                  <c:v>22.594173663401335</c:v>
                </c:pt>
                <c:pt idx="185">
                  <c:v>22.729430631739163</c:v>
                </c:pt>
                <c:pt idx="186">
                  <c:v>22.863963963246476</c:v>
                </c:pt>
                <c:pt idx="187">
                  <c:v>22.997583039262615</c:v>
                </c:pt>
                <c:pt idx="188">
                  <c:v>23.130099044531963</c:v>
                </c:pt>
                <c:pt idx="189">
                  <c:v>23.261325112979677</c:v>
                </c:pt>
                <c:pt idx="190">
                  <c:v>23.39107647021547</c:v>
                </c:pt>
                <c:pt idx="191">
                  <c:v>23.519170573120228</c:v>
                </c:pt>
                <c:pt idx="192">
                  <c:v>23.645427246859239</c:v>
                </c:pt>
                <c:pt idx="193">
                  <c:v>23.769668819655195</c:v>
                </c:pt>
                <c:pt idx="194">
                  <c:v>23.891720255643477</c:v>
                </c:pt>
                <c:pt idx="195">
                  <c:v>24.011409286121868</c:v>
                </c:pt>
                <c:pt idx="196">
                  <c:v>24.128566539496717</c:v>
                </c:pt>
                <c:pt idx="197">
                  <c:v>24.243025670217744</c:v>
                </c:pt>
                <c:pt idx="198">
                  <c:v>24.35462348698395</c:v>
                </c:pt>
                <c:pt idx="199">
                  <c:v>24.463200080493746</c:v>
                </c:pt>
                <c:pt idx="200">
                  <c:v>24.56859895100321</c:v>
                </c:pt>
                <c:pt idx="201">
                  <c:v>24.670667135947316</c:v>
                </c:pt>
                <c:pt idx="202">
                  <c:v>24.769255337870067</c:v>
                </c:pt>
                <c:pt idx="203">
                  <c:v>24.864218052900647</c:v>
                </c:pt>
                <c:pt idx="204">
                  <c:v>24.955413700003756</c:v>
                </c:pt>
                <c:pt idx="205">
                  <c:v>25.042704751223486</c:v>
                </c:pt>
                <c:pt idx="206">
                  <c:v>25.125957863130871</c:v>
                </c:pt>
                <c:pt idx="207">
                  <c:v>25.205044009675959</c:v>
                </c:pt>
                <c:pt idx="208">
                  <c:v>25.279838616635505</c:v>
                </c:pt>
                <c:pt idx="209">
                  <c:v>25.350221697837164</c:v>
                </c:pt>
                <c:pt idx="210">
                  <c:v>25.416077993330227</c:v>
                </c:pt>
                <c:pt idx="211">
                  <c:v>25.477297109661411</c:v>
                </c:pt>
                <c:pt idx="212">
                  <c:v>25.533773662401625</c:v>
                </c:pt>
                <c:pt idx="213">
                  <c:v>25.585407421056136</c:v>
                </c:pt>
                <c:pt idx="214">
                  <c:v>25.632103456475633</c:v>
                </c:pt>
                <c:pt idx="215">
                  <c:v>25.673772290869408</c:v>
                </c:pt>
                <c:pt idx="216">
                  <c:v>25.710330050503831</c:v>
                </c:pt>
                <c:pt idx="217">
                  <c:v>25.741698621149308</c:v>
                </c:pt>
                <c:pt idx="218">
                  <c:v>25.767805806316829</c:v>
                </c:pt>
                <c:pt idx="219">
                  <c:v>25.788585488300516</c:v>
                </c:pt>
                <c:pt idx="220">
                  <c:v>25.803977792015289</c:v>
                </c:pt>
                <c:pt idx="221">
                  <c:v>25.813929251588227</c:v>
                </c:pt>
                <c:pt idx="222">
                  <c:v>25.818392979628388</c:v>
                </c:pt>
                <c:pt idx="223">
                  <c:v>25.817328839062174</c:v>
                </c:pt>
                <c:pt idx="224">
                  <c:v>25.810703617379524</c:v>
                </c:pt>
                <c:pt idx="225">
                  <c:v>25.798491203089945</c:v>
                </c:pt>
                <c:pt idx="226">
                  <c:v>25.780672764136092</c:v>
                </c:pt>
                <c:pt idx="227">
                  <c:v>25.75723692795605</c:v>
                </c:pt>
                <c:pt idx="228">
                  <c:v>25.728179962823205</c:v>
                </c:pt>
                <c:pt idx="229">
                  <c:v>25.693505960024055</c:v>
                </c:pt>
                <c:pt idx="230">
                  <c:v>25.653227016359537</c:v>
                </c:pt>
                <c:pt idx="231">
                  <c:v>25.607363416373484</c:v>
                </c:pt>
                <c:pt idx="232">
                  <c:v>25.555943813623031</c:v>
                </c:pt>
                <c:pt idx="233">
                  <c:v>25.499005410209413</c:v>
                </c:pt>
                <c:pt idx="234">
                  <c:v>25.436594133683773</c:v>
                </c:pt>
                <c:pt idx="235">
                  <c:v>25.368764810331079</c:v>
                </c:pt>
                <c:pt idx="236">
                  <c:v>25.295581333716456</c:v>
                </c:pt>
                <c:pt idx="237">
                  <c:v>25.217116827251935</c:v>
                </c:pt>
                <c:pt idx="238">
                  <c:v>25.133453799408759</c:v>
                </c:pt>
                <c:pt idx="239">
                  <c:v>25.044684290061323</c:v>
                </c:pt>
                <c:pt idx="240">
                  <c:v>24.950910006304788</c:v>
                </c:pt>
                <c:pt idx="241">
                  <c:v>24.852242445940462</c:v>
                </c:pt>
                <c:pt idx="242">
                  <c:v>24.748803006673064</c:v>
                </c:pt>
                <c:pt idx="243">
                  <c:v>24.640723078914061</c:v>
                </c:pt>
                <c:pt idx="244">
                  <c:v>24.528144119937714</c:v>
                </c:pt>
                <c:pt idx="245">
                  <c:v>24.411217706994638</c:v>
                </c:pt>
                <c:pt idx="246">
                  <c:v>24.290105566854837</c:v>
                </c:pt>
                <c:pt idx="247">
                  <c:v>24.164979579132584</c:v>
                </c:pt>
                <c:pt idx="248">
                  <c:v>24.036021750643634</c:v>
                </c:pt>
                <c:pt idx="249">
                  <c:v>23.903424157966256</c:v>
                </c:pt>
                <c:pt idx="250">
                  <c:v>23.767388855326995</c:v>
                </c:pt>
                <c:pt idx="251">
                  <c:v>23.628127744915759</c:v>
                </c:pt>
                <c:pt idx="252">
                  <c:v>23.485862406758965</c:v>
                </c:pt>
                <c:pt idx="253">
                  <c:v>23.340823885350449</c:v>
                </c:pt>
                <c:pt idx="254">
                  <c:v>23.193252430363469</c:v>
                </c:pt>
                <c:pt idx="255">
                  <c:v>23.043397188949605</c:v>
                </c:pt>
                <c:pt idx="256">
                  <c:v>22.891515847376585</c:v>
                </c:pt>
                <c:pt idx="257">
                  <c:v>22.73787422007134</c:v>
                </c:pt>
                <c:pt idx="258">
                  <c:v>22.582745784519982</c:v>
                </c:pt>
                <c:pt idx="259">
                  <c:v>22.426411160934194</c:v>
                </c:pt>
                <c:pt idx="260">
                  <c:v>22.269157536123043</c:v>
                </c:pt>
                <c:pt idx="261">
                  <c:v>22.111278031607831</c:v>
                </c:pt>
                <c:pt idx="262">
                  <c:v>21.953071016679566</c:v>
                </c:pt>
                <c:pt idx="263">
                  <c:v>21.794839367816206</c:v>
                </c:pt>
                <c:pt idx="264">
                  <c:v>21.636889676638809</c:v>
                </c:pt>
                <c:pt idx="265">
                  <c:v>21.479531409378666</c:v>
                </c:pt>
                <c:pt idx="266">
                  <c:v>21.32307602163506</c:v>
                </c:pt>
                <c:pt idx="267">
                  <c:v>21.167836033007294</c:v>
                </c:pt>
                <c:pt idx="268">
                  <c:v>21.014124066964726</c:v>
                </c:pt>
                <c:pt idx="269">
                  <c:v>20.862251862053803</c:v>
                </c:pt>
                <c:pt idx="270">
                  <c:v>20.712529261210033</c:v>
                </c:pt>
                <c:pt idx="271">
                  <c:v>20.565263186524593</c:v>
                </c:pt>
                <c:pt idx="272">
                  <c:v>20.420756607290695</c:v>
                </c:pt>
                <c:pt idx="273">
                  <c:v>20.279307509506786</c:v>
                </c:pt>
                <c:pt idx="274">
                  <c:v>20.141207875228684</c:v>
                </c:pt>
                <c:pt idx="275">
                  <c:v>20.0067426802309</c:v>
                </c:pt>
                <c:pt idx="276">
                  <c:v>19.876188918353588</c:v>
                </c:pt>
                <c:pt idx="277">
                  <c:v>19.749814660675064</c:v>
                </c:pt>
                <c:pt idx="278">
                  <c:v>19.627878157265343</c:v>
                </c:pt>
                <c:pt idx="279">
                  <c:v>19.510626988752449</c:v>
                </c:pt>
                <c:pt idx="280">
                  <c:v>19.398297274284189</c:v>
                </c:pt>
                <c:pt idx="281">
                  <c:v>19.291112941710352</c:v>
                </c:pt>
                <c:pt idx="282">
                  <c:v>19.189285064964537</c:v>
                </c:pt>
                <c:pt idx="283">
                  <c:v>19.093011272712843</c:v>
                </c:pt>
                <c:pt idx="284">
                  <c:v>19.002475231382018</c:v>
                </c:pt>
                <c:pt idx="285">
                  <c:v>18.917846204705864</c:v>
                </c:pt>
                <c:pt idx="286">
                  <c:v>18.839278690958512</c:v>
                </c:pt>
                <c:pt idx="287">
                  <c:v>18.766912138098139</c:v>
                </c:pt>
                <c:pt idx="288">
                  <c:v>18.700870736143738</c:v>
                </c:pt>
                <c:pt idx="289">
                  <c:v>18.641263285267609</c:v>
                </c:pt>
                <c:pt idx="290">
                  <c:v>18.588183137320609</c:v>
                </c:pt>
                <c:pt idx="291">
                  <c:v>18.541708207826467</c:v>
                </c:pt>
                <c:pt idx="292">
                  <c:v>18.501901054893008</c:v>
                </c:pt>
                <c:pt idx="293">
                  <c:v>18.468809020995867</c:v>
                </c:pt>
                <c:pt idx="294">
                  <c:v>18.442464433195894</c:v>
                </c:pt>
                <c:pt idx="295">
                  <c:v>18.422884857053486</c:v>
                </c:pt>
                <c:pt idx="296">
                  <c:v>18.410073399298199</c:v>
                </c:pt>
                <c:pt idx="297">
                  <c:v>18.404019054195068</c:v>
                </c:pt>
                <c:pt idx="298">
                  <c:v>18.404697088513068</c:v>
                </c:pt>
                <c:pt idx="299">
                  <c:v>18.412069460038808</c:v>
                </c:pt>
                <c:pt idx="300">
                  <c:v>18.426085264680893</c:v>
                </c:pt>
                <c:pt idx="301">
                  <c:v>18.446681207368979</c:v>
                </c:pt>
                <c:pt idx="302">
                  <c:v>18.473782092157215</c:v>
                </c:pt>
                <c:pt idx="303">
                  <c:v>18.50730132718579</c:v>
                </c:pt>
                <c:pt idx="304">
                  <c:v>18.547141440428177</c:v>
                </c:pt>
                <c:pt idx="305">
                  <c:v>18.59319460244761</c:v>
                </c:pt>
                <c:pt idx="306">
                  <c:v>18.645343152696629</c:v>
                </c:pt>
                <c:pt idx="307">
                  <c:v>18.703460126212043</c:v>
                </c:pt>
                <c:pt idx="308">
                  <c:v>18.767409777878033</c:v>
                </c:pt>
                <c:pt idx="309">
                  <c:v>18.837048101747445</c:v>
                </c:pt>
                <c:pt idx="310">
                  <c:v>18.912223343221306</c:v>
                </c:pt>
                <c:pt idx="311">
                  <c:v>18.992776502185375</c:v>
                </c:pt>
                <c:pt idx="312">
                  <c:v>19.078541825487445</c:v>
                </c:pt>
                <c:pt idx="313">
                  <c:v>19.169347287407732</c:v>
                </c:pt>
                <c:pt idx="314">
                  <c:v>19.265015057025543</c:v>
                </c:pt>
                <c:pt idx="315">
                  <c:v>19.365361951617217</c:v>
                </c:pt>
                <c:pt idx="316">
                  <c:v>19.470199875432694</c:v>
                </c:pt>
                <c:pt idx="317">
                  <c:v>19.579336243390639</c:v>
                </c:pt>
                <c:pt idx="318">
                  <c:v>19.69257438940511</c:v>
                </c:pt>
                <c:pt idx="319">
                  <c:v>19.809713959210747</c:v>
                </c:pt>
                <c:pt idx="320">
                  <c:v>19.930551287689081</c:v>
                </c:pt>
                <c:pt idx="321">
                  <c:v>20.054879760816743</c:v>
                </c:pt>
                <c:pt idx="322">
                  <c:v>20.182490162458148</c:v>
                </c:pt>
                <c:pt idx="323">
                  <c:v>20.313171006311727</c:v>
                </c:pt>
                <c:pt idx="324">
                  <c:v>20.446708853391247</c:v>
                </c:pt>
                <c:pt idx="325">
                  <c:v>20.582888615483387</c:v>
                </c:pt>
                <c:pt idx="326">
                  <c:v>20.721493845070764</c:v>
                </c:pt>
                <c:pt idx="327">
                  <c:v>20.862307012247221</c:v>
                </c:pt>
                <c:pt idx="328">
                  <c:v>21.005109769180603</c:v>
                </c:pt>
                <c:pt idx="329">
                  <c:v>21.14968320269849</c:v>
                </c:pt>
                <c:pt idx="330">
                  <c:v>21.295808075585658</c:v>
                </c:pt>
                <c:pt idx="331">
                  <c:v>21.443265057189041</c:v>
                </c:pt>
                <c:pt idx="332">
                  <c:v>21.591834943928021</c:v>
                </c:pt>
                <c:pt idx="333">
                  <c:v>21.741298870305318</c:v>
                </c:pt>
                <c:pt idx="334">
                  <c:v>21.89143851100782</c:v>
                </c:pt>
                <c:pt idx="335">
                  <c:v>22.042036274677567</c:v>
                </c:pt>
                <c:pt idx="336">
                  <c:v>22.192875489921846</c:v>
                </c:pt>
                <c:pt idx="337">
                  <c:v>22.343740584118059</c:v>
                </c:pt>
                <c:pt idx="338">
                  <c:v>22.494417255554545</c:v>
                </c:pt>
                <c:pt idx="339">
                  <c:v>22.64469263943295</c:v>
                </c:pt>
                <c:pt idx="340">
                  <c:v>22.794355468241577</c:v>
                </c:pt>
                <c:pt idx="341">
                  <c:v>22.943196226992669</c:v>
                </c:pt>
                <c:pt idx="342">
                  <c:v>23.091007303799937</c:v>
                </c:pt>
                <c:pt idx="343">
                  <c:v>23.237583136256163</c:v>
                </c:pt>
                <c:pt idx="344">
                  <c:v>23.382720354054499</c:v>
                </c:pt>
                <c:pt idx="345">
                  <c:v>23.526217918281215</c:v>
                </c:pt>
                <c:pt idx="346">
                  <c:v>23.667877257792391</c:v>
                </c:pt>
                <c:pt idx="347">
                  <c:v>23.80750240307221</c:v>
                </c:pt>
                <c:pt idx="348">
                  <c:v>23.944900117956532</c:v>
                </c:pt>
                <c:pt idx="349">
                  <c:v>24.079880029591827</c:v>
                </c:pt>
                <c:pt idx="350">
                  <c:v>24.21225475698693</c:v>
                </c:pt>
                <c:pt idx="351">
                  <c:v>24.341840038502916</c:v>
                </c:pt>
                <c:pt idx="352">
                  <c:v>24.468454858614979</c:v>
                </c:pt>
                <c:pt idx="353">
                  <c:v>24.591921574269506</c:v>
                </c:pt>
                <c:pt idx="354">
                  <c:v>24.712066041149299</c:v>
                </c:pt>
                <c:pt idx="355">
                  <c:v>24.828717740150385</c:v>
                </c:pt>
                <c:pt idx="356">
                  <c:v>24.941709904364689</c:v>
                </c:pt>
                <c:pt idx="357">
                  <c:v>25.050879646854323</c:v>
                </c:pt>
                <c:pt idx="358">
                  <c:v>25.156068089494873</c:v>
                </c:pt>
                <c:pt idx="359">
                  <c:v>25.257120493157178</c:v>
                </c:pt>
                <c:pt idx="360">
                  <c:v>25.353886389489325</c:v>
                </c:pt>
                <c:pt idx="361">
                  <c:v>25.446219714552903</c:v>
                </c:pt>
                <c:pt idx="362">
                  <c:v>25.533978944559909</c:v>
                </c:pt>
                <c:pt idx="363">
                  <c:v>25.617027233948956</c:v>
                </c:pt>
                <c:pt idx="364">
                  <c:v>25.695232556031332</c:v>
                </c:pt>
                <c:pt idx="365">
                  <c:v>25.768467846429047</c:v>
                </c:pt>
                <c:pt idx="366">
                  <c:v>25.836611149517992</c:v>
                </c:pt>
                <c:pt idx="367">
                  <c:v>25.899545768079594</c:v>
                </c:pt>
                <c:pt idx="368">
                  <c:v>25.957160416353627</c:v>
                </c:pt>
                <c:pt idx="369">
                  <c:v>26.009349376673057</c:v>
                </c:pt>
                <c:pt idx="370">
                  <c:v>26.056012659848523</c:v>
                </c:pt>
                <c:pt idx="371">
                  <c:v>26.097056169455204</c:v>
                </c:pt>
                <c:pt idx="372">
                  <c:v>26.132391870158035</c:v>
                </c:pt>
                <c:pt idx="373">
                  <c:v>26.161937960192148</c:v>
                </c:pt>
                <c:pt idx="374">
                  <c:v>26.185619048093788</c:v>
                </c:pt>
                <c:pt idx="375">
                  <c:v>26.203366333752321</c:v>
                </c:pt>
                <c:pt idx="376">
                  <c:v>26.215117793826</c:v>
                </c:pt>
                <c:pt idx="377">
                  <c:v>26.220818371532253</c:v>
                </c:pt>
                <c:pt idx="378">
                  <c:v>26.220420170787232</c:v>
                </c:pt>
                <c:pt idx="379">
                  <c:v>26.213882654628293</c:v>
                </c:pt>
                <c:pt idx="380">
                  <c:v>26.201172847806813</c:v>
                </c:pt>
                <c:pt idx="381">
                  <c:v>26.182265543386379</c:v>
                </c:pt>
                <c:pt idx="382">
                  <c:v>26.157143513122453</c:v>
                </c:pt>
                <c:pt idx="383">
                  <c:v>26.125797721333416</c:v>
                </c:pt>
                <c:pt idx="384">
                  <c:v>26.088227541898753</c:v>
                </c:pt>
                <c:pt idx="385">
                  <c:v>26.044440977937334</c:v>
                </c:pt>
                <c:pt idx="386">
                  <c:v>25.994454883626663</c:v>
                </c:pt>
                <c:pt idx="387">
                  <c:v>25.938295187521792</c:v>
                </c:pt>
                <c:pt idx="388">
                  <c:v>25.875997116619832</c:v>
                </c:pt>
                <c:pt idx="389">
                  <c:v>25.807605420291885</c:v>
                </c:pt>
                <c:pt idx="390">
                  <c:v>25.733174593068423</c:v>
                </c:pt>
                <c:pt idx="391">
                  <c:v>25.652769095116078</c:v>
                </c:pt>
                <c:pt idx="392">
                  <c:v>25.566463569083535</c:v>
                </c:pt>
                <c:pt idx="393">
                  <c:v>25.4743430518213</c:v>
                </c:pt>
                <c:pt idx="394">
                  <c:v>25.376503179295369</c:v>
                </c:pt>
                <c:pt idx="395">
                  <c:v>25.273050382818276</c:v>
                </c:pt>
                <c:pt idx="396">
                  <c:v>25.164102074514176</c:v>
                </c:pt>
                <c:pt idx="397">
                  <c:v>25.049786819718538</c:v>
                </c:pt>
                <c:pt idx="398">
                  <c:v>24.930244493790237</c:v>
                </c:pt>
                <c:pt idx="399">
                  <c:v>24.805626420586631</c:v>
                </c:pt>
                <c:pt idx="400">
                  <c:v>24.676095489624331</c:v>
                </c:pt>
                <c:pt idx="401">
                  <c:v>24.541826248724064</c:v>
                </c:pt>
                <c:pt idx="402">
                  <c:v>24.403004968722357</c:v>
                </c:pt>
                <c:pt idx="403">
                  <c:v>24.25982967663202</c:v>
                </c:pt>
                <c:pt idx="404">
                  <c:v>24.112510153454583</c:v>
                </c:pt>
                <c:pt idx="405">
                  <c:v>23.961267892699055</c:v>
                </c:pt>
                <c:pt idx="406">
                  <c:v>23.806336015551473</c:v>
                </c:pt>
                <c:pt idx="407">
                  <c:v>23.647959138578674</c:v>
                </c:pt>
                <c:pt idx="408">
                  <c:v>23.486393189847668</c:v>
                </c:pt>
                <c:pt idx="409">
                  <c:v>23.321905169409771</c:v>
                </c:pt>
                <c:pt idx="410">
                  <c:v>23.154772850246971</c:v>
                </c:pt>
                <c:pt idx="411">
                  <c:v>22.985284416017066</c:v>
                </c:pt>
                <c:pt idx="412">
                  <c:v>22.813738032273452</c:v>
                </c:pt>
                <c:pt idx="413">
                  <c:v>22.640441348282682</c:v>
                </c:pt>
                <c:pt idx="414">
                  <c:v>22.465710927123862</c:v>
                </c:pt>
                <c:pt idx="415">
                  <c:v>22.289871602431429</c:v>
                </c:pt>
                <c:pt idx="416">
                  <c:v>22.113255760936067</c:v>
                </c:pt>
                <c:pt idx="417">
                  <c:v>21.936202550862721</c:v>
                </c:pt>
                <c:pt idx="418">
                  <c:v>21.759057017250459</c:v>
                </c:pt>
                <c:pt idx="419">
                  <c:v>21.582169166351726</c:v>
                </c:pt>
                <c:pt idx="420">
                  <c:v>21.405892962429036</c:v>
                </c:pt>
                <c:pt idx="421">
                  <c:v>21.23058526147074</c:v>
                </c:pt>
                <c:pt idx="422">
                  <c:v>21.056604687565255</c:v>
                </c:pt>
                <c:pt idx="423">
                  <c:v>20.884310458872498</c:v>
                </c:pt>
                <c:pt idx="424">
                  <c:v>20.714061171276885</c:v>
                </c:pt>
                <c:pt idx="425">
                  <c:v>20.546213548861569</c:v>
                </c:pt>
                <c:pt idx="426">
                  <c:v>20.381121171272838</c:v>
                </c:pt>
                <c:pt idx="427">
                  <c:v>20.219133188812272</c:v>
                </c:pt>
                <c:pt idx="428">
                  <c:v>20.060593036672834</c:v>
                </c:pt>
                <c:pt idx="429">
                  <c:v>19.905837160098571</c:v>
                </c:pt>
                <c:pt idx="430">
                  <c:v>19.755193762378596</c:v>
                </c:pt>
                <c:pt idx="431">
                  <c:v>19.608981587474993</c:v>
                </c:pt>
                <c:pt idx="432">
                  <c:v>19.46750874873003</c:v>
                </c:pt>
                <c:pt idx="433">
                  <c:v>19.331071614508943</c:v>
                </c:pt>
                <c:pt idx="434">
                  <c:v>19.199953760826496</c:v>
                </c:pt>
                <c:pt idx="435">
                  <c:v>19.074425000002979</c:v>
                </c:pt>
                <c:pt idx="436">
                  <c:v>18.954740493228371</c:v>
                </c:pt>
                <c:pt idx="437">
                  <c:v>18.841139953617741</c:v>
                </c:pt>
                <c:pt idx="438">
                  <c:v>18.733846944954585</c:v>
                </c:pt>
                <c:pt idx="439">
                  <c:v>18.633068279881794</c:v>
                </c:pt>
                <c:pt idx="440">
                  <c:v>18.53899351985115</c:v>
                </c:pt>
                <c:pt idx="441">
                  <c:v>18.451794577718964</c:v>
                </c:pt>
                <c:pt idx="442">
                  <c:v>18.371625422511212</c:v>
                </c:pt>
                <c:pt idx="443">
                  <c:v>18.298621884605524</c:v>
                </c:pt>
                <c:pt idx="444">
                  <c:v>18.232901558413488</c:v>
                </c:pt>
                <c:pt idx="445">
                  <c:v>18.174563798613239</c:v>
                </c:pt>
                <c:pt idx="446">
                  <c:v>18.12368980509213</c:v>
                </c:pt>
                <c:pt idx="447">
                  <c:v>18.080342791019266</c:v>
                </c:pt>
                <c:pt idx="448">
                  <c:v>18.044568227880408</c:v>
                </c:pt>
                <c:pt idx="449">
                  <c:v>18.016394160870746</c:v>
                </c:pt>
                <c:pt idx="450">
                  <c:v>17.995831587748182</c:v>
                </c:pt>
                <c:pt idx="451">
                  <c:v>17.982874894092244</c:v>
                </c:pt>
                <c:pt idx="452">
                  <c:v>17.97750233787977</c:v>
                </c:pt>
                <c:pt idx="453">
                  <c:v>17.979676576365211</c:v>
                </c:pt>
                <c:pt idx="454">
                  <c:v>17.989345228426689</c:v>
                </c:pt>
                <c:pt idx="455">
                  <c:v>18.006441465794204</c:v>
                </c:pt>
                <c:pt idx="456">
                  <c:v>18.030884626899173</c:v>
                </c:pt>
                <c:pt idx="457">
                  <c:v>18.062580847460886</c:v>
                </c:pt>
                <c:pt idx="458">
                  <c:v>18.101423702341869</c:v>
                </c:pt>
                <c:pt idx="459">
                  <c:v>18.147294853648656</c:v>
                </c:pt>
                <c:pt idx="460">
                  <c:v>18.200064700515412</c:v>
                </c:pt>
                <c:pt idx="461">
                  <c:v>18.259593026475724</c:v>
                </c:pt>
                <c:pt idx="462">
                  <c:v>18.325729640793678</c:v>
                </c:pt>
                <c:pt idx="463">
                  <c:v>18.398315010581804</c:v>
                </c:pt>
                <c:pt idx="464">
                  <c:v>18.477180880974544</c:v>
                </c:pt>
                <c:pt idx="465">
                  <c:v>18.562150881046485</c:v>
                </c:pt>
                <c:pt idx="466">
                  <c:v>18.653041113561038</c:v>
                </c:pt>
                <c:pt idx="467">
                  <c:v>18.749660727004606</c:v>
                </c:pt>
                <c:pt idx="468">
                  <c:v>18.851812468701922</c:v>
                </c:pt>
                <c:pt idx="469">
                  <c:v>18.95929321811882</c:v>
                </c:pt>
                <c:pt idx="470">
                  <c:v>19.07189449973912</c:v>
                </c:pt>
                <c:pt idx="471">
                  <c:v>19.189402975152781</c:v>
                </c:pt>
                <c:pt idx="472">
                  <c:v>19.311600914213614</c:v>
                </c:pt>
                <c:pt idx="473">
                  <c:v>19.438266645318038</c:v>
                </c:pt>
                <c:pt idx="474">
                  <c:v>19.56917498502289</c:v>
                </c:pt>
                <c:pt idx="475">
                  <c:v>19.704097647361884</c:v>
                </c:pt>
                <c:pt idx="476">
                  <c:v>19.842803633338981</c:v>
                </c:pt>
                <c:pt idx="477">
                  <c:v>19.98505960117431</c:v>
                </c:pt>
                <c:pt idx="478">
                  <c:v>20.130630217956629</c:v>
                </c:pt>
                <c:pt idx="479">
                  <c:v>20.279278493417493</c:v>
                </c:pt>
                <c:pt idx="480">
                  <c:v>20.430766096588172</c:v>
                </c:pt>
                <c:pt idx="481">
                  <c:v>20.584853656132893</c:v>
                </c:pt>
                <c:pt idx="482">
                  <c:v>20.741301045172843</c:v>
                </c:pt>
                <c:pt idx="483">
                  <c:v>20.899867651426266</c:v>
                </c:pt>
                <c:pt idx="484">
                  <c:v>21.060312633492345</c:v>
                </c:pt>
                <c:pt idx="485">
                  <c:v>21.222395164101883</c:v>
                </c:pt>
                <c:pt idx="486">
                  <c:v>21.385874661147231</c:v>
                </c:pt>
                <c:pt idx="487">
                  <c:v>21.550511007288648</c:v>
                </c:pt>
                <c:pt idx="488">
                  <c:v>21.71606475891533</c:v>
                </c:pt>
                <c:pt idx="489">
                  <c:v>21.882297345217491</c:v>
                </c:pt>
                <c:pt idx="490">
                  <c:v>22.048971258102064</c:v>
                </c:pt>
                <c:pt idx="491">
                  <c:v>22.215850233659232</c:v>
                </c:pt>
                <c:pt idx="492">
                  <c:v>22.382699425860967</c:v>
                </c:pt>
                <c:pt idx="493">
                  <c:v>22.549285573146161</c:v>
                </c:pt>
                <c:pt idx="494">
                  <c:v>22.715377158520553</c:v>
                </c:pt>
                <c:pt idx="495">
                  <c:v>22.880744563773515</c:v>
                </c:pt>
                <c:pt idx="496">
                  <c:v>23.045160218388265</c:v>
                </c:pt>
                <c:pt idx="497">
                  <c:v>23.208398743697426</c:v>
                </c:pt>
                <c:pt idx="498">
                  <c:v>23.370237092812197</c:v>
                </c:pt>
                <c:pt idx="499">
                  <c:v>23.530454686830801</c:v>
                </c:pt>
                <c:pt idx="500">
                  <c:v>23.688833547810543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05-4D77-8F99-90B3F87FFE79}"/>
            </c:ext>
          </c:extLst>
        </c:ser>
        <c:ser>
          <c:idx val="2"/>
          <c:order val="2"/>
          <c:tx>
            <c:v>h3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Sheet1!$F$2:$F$20000</c:f>
              <c:numCache>
                <c:formatCode>General</c:formatCode>
                <c:ptCount val="199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Sheet1!$J$2:$J$20000</c:f>
              <c:numCache>
                <c:formatCode>General</c:formatCode>
                <c:ptCount val="19999"/>
                <c:pt idx="0">
                  <c:v>20.408163265306122</c:v>
                </c:pt>
                <c:pt idx="1">
                  <c:v>20.408163265306122</c:v>
                </c:pt>
                <c:pt idx="2">
                  <c:v>20.408163265306122</c:v>
                </c:pt>
                <c:pt idx="3">
                  <c:v>20.408388826311246</c:v>
                </c:pt>
                <c:pt idx="4">
                  <c:v>20.409046845422647</c:v>
                </c:pt>
                <c:pt idx="5">
                  <c:v>20.410326588745562</c:v>
                </c:pt>
                <c:pt idx="6">
                  <c:v>20.412400658454757</c:v>
                </c:pt>
                <c:pt idx="7">
                  <c:v>20.415425900004116</c:v>
                </c:pt>
                <c:pt idx="8">
                  <c:v>20.419544254737669</c:v>
                </c:pt>
                <c:pt idx="9">
                  <c:v>20.424883562535367</c:v>
                </c:pt>
                <c:pt idx="10">
                  <c:v>20.431558318590124</c:v>
                </c:pt>
                <c:pt idx="11">
                  <c:v>20.439670387949121</c:v>
                </c:pt>
                <c:pt idx="12">
                  <c:v>20.449309681050433</c:v>
                </c:pt>
                <c:pt idx="13">
                  <c:v>20.460554793136513</c:v>
                </c:pt>
                <c:pt idx="14">
                  <c:v>20.473473610121243</c:v>
                </c:pt>
                <c:pt idx="15">
                  <c:v>20.488123883220947</c:v>
                </c:pt>
                <c:pt idx="16">
                  <c:v>20.504553774426657</c:v>
                </c:pt>
                <c:pt idx="17">
                  <c:v>20.522802374690549</c:v>
                </c:pt>
                <c:pt idx="18">
                  <c:v>20.542900196520289</c:v>
                </c:pt>
                <c:pt idx="19">
                  <c:v>20.564869642517653</c:v>
                </c:pt>
                <c:pt idx="20">
                  <c:v>20.58872545125962</c:v>
                </c:pt>
                <c:pt idx="21">
                  <c:v>20.614475121798655</c:v>
                </c:pt>
                <c:pt idx="22">
                  <c:v>20.642119317952282</c:v>
                </c:pt>
                <c:pt idx="23">
                  <c:v>20.671652253458149</c:v>
                </c:pt>
                <c:pt idx="24">
                  <c:v>20.703062058988383</c:v>
                </c:pt>
                <c:pt idx="25">
                  <c:v>20.736331131944446</c:v>
                </c:pt>
                <c:pt idx="26">
                  <c:v>20.771436469889803</c:v>
                </c:pt>
                <c:pt idx="27">
                  <c:v>20.808349988421508</c:v>
                </c:pt>
                <c:pt idx="28">
                  <c:v>20.84703882423215</c:v>
                </c:pt>
                <c:pt idx="29">
                  <c:v>20.887465624069769</c:v>
                </c:pt>
                <c:pt idx="30">
                  <c:v>20.929588820264545</c:v>
                </c:pt>
                <c:pt idx="31">
                  <c:v>20.973362893456621</c:v>
                </c:pt>
                <c:pt idx="32">
                  <c:v>21.018738623128773</c:v>
                </c:pt>
                <c:pt idx="33">
                  <c:v>21.065663326520252</c:v>
                </c:pt>
                <c:pt idx="34">
                  <c:v>21.114081086473529</c:v>
                </c:pt>
                <c:pt idx="35">
                  <c:v>21.163932968743584</c:v>
                </c:pt>
                <c:pt idx="36">
                  <c:v>21.215157229279232</c:v>
                </c:pt>
                <c:pt idx="37">
                  <c:v>21.267689511967792</c:v>
                </c:pt>
                <c:pt idx="38">
                  <c:v>21.32146303731755</c:v>
                </c:pt>
                <c:pt idx="39">
                  <c:v>21.376408782537101</c:v>
                </c:pt>
                <c:pt idx="40">
                  <c:v>21.432455653456316</c:v>
                </c:pt>
                <c:pt idx="41">
                  <c:v>21.489530648720226</c:v>
                </c:pt>
                <c:pt idx="42">
                  <c:v>21.54755901667475</c:v>
                </c:pt>
                <c:pt idx="43">
                  <c:v>21.606464405351183</c:v>
                </c:pt>
                <c:pt idx="44">
                  <c:v>21.666169005945306</c:v>
                </c:pt>
                <c:pt idx="45">
                  <c:v>21.726593690176248</c:v>
                </c:pt>
                <c:pt idx="46">
                  <c:v>21.787658141900106</c:v>
                </c:pt>
                <c:pt idx="47">
                  <c:v>21.849280983343576</c:v>
                </c:pt>
                <c:pt idx="48">
                  <c:v>21.911379896313484</c:v>
                </c:pt>
                <c:pt idx="49">
                  <c:v>21.973871738729219</c:v>
                </c:pt>
                <c:pt idx="50">
                  <c:v>22.036672656816279</c:v>
                </c:pt>
                <c:pt idx="51">
                  <c:v>22.099698193290962</c:v>
                </c:pt>
                <c:pt idx="52">
                  <c:v>22.162863391858085</c:v>
                </c:pt>
                <c:pt idx="53">
                  <c:v>22.226082898335953</c:v>
                </c:pt>
                <c:pt idx="54">
                  <c:v>22.289271058715233</c:v>
                </c:pt>
                <c:pt idx="55">
                  <c:v>22.352342014451246</c:v>
                </c:pt>
                <c:pt idx="56">
                  <c:v>22.415209795282138</c:v>
                </c:pt>
                <c:pt idx="57">
                  <c:v>22.477788409858722</c:v>
                </c:pt>
                <c:pt idx="58">
                  <c:v>22.53999193446516</c:v>
                </c:pt>
                <c:pt idx="59">
                  <c:v>22.601734600103399</c:v>
                </c:pt>
                <c:pt idx="60">
                  <c:v>22.662930878208051</c:v>
                </c:pt>
                <c:pt idx="61">
                  <c:v>22.72349556525246</c:v>
                </c:pt>
                <c:pt idx="62">
                  <c:v>22.783343866500722</c:v>
                </c:pt>
                <c:pt idx="63">
                  <c:v>22.84239147915471</c:v>
                </c:pt>
                <c:pt idx="64">
                  <c:v>22.900554675139304</c:v>
                </c:pt>
                <c:pt idx="65">
                  <c:v>22.957750383763351</c:v>
                </c:pt>
                <c:pt idx="66">
                  <c:v>23.013896274487951</c:v>
                </c:pt>
                <c:pt idx="67">
                  <c:v>23.068910840027819</c:v>
                </c:pt>
                <c:pt idx="68">
                  <c:v>23.12271348000526</c:v>
                </c:pt>
                <c:pt idx="69">
                  <c:v>23.175224585369953</c:v>
                </c:pt>
                <c:pt idx="70">
                  <c:v>23.226365623790954</c:v>
                </c:pt>
                <c:pt idx="71">
                  <c:v>23.276059226220134</c:v>
                </c:pt>
                <c:pt idx="72">
                  <c:v>23.324229274818478</c:v>
                </c:pt>
                <c:pt idx="73">
                  <c:v>23.370800992428283</c:v>
                </c:pt>
                <c:pt idx="74">
                  <c:v>23.415701033765007</c:v>
                </c:pt>
                <c:pt idx="75">
                  <c:v>23.458857578492335</c:v>
                </c:pt>
                <c:pt idx="76">
                  <c:v>23.500200426332768</c:v>
                </c:pt>
                <c:pt idx="77">
                  <c:v>23.539661094353477</c:v>
                </c:pt>
                <c:pt idx="78">
                  <c:v>23.577172916553234</c:v>
                </c:pt>
                <c:pt idx="79">
                  <c:v>23.61267114586062</c:v>
                </c:pt>
                <c:pt idx="80">
                  <c:v>23.64609305863636</c:v>
                </c:pt>
                <c:pt idx="81">
                  <c:v>23.677378061753295</c:v>
                </c:pt>
                <c:pt idx="82">
                  <c:v>23.706467802305902</c:v>
                </c:pt>
                <c:pt idx="83">
                  <c:v>23.733306279977359</c:v>
                </c:pt>
                <c:pt idx="84">
                  <c:v>23.757839962065564</c:v>
                </c:pt>
                <c:pt idx="85">
                  <c:v>23.780017901140223</c:v>
                </c:pt>
                <c:pt idx="86">
                  <c:v>23.799791855270744</c:v>
                </c:pt>
                <c:pt idx="87">
                  <c:v>23.817116410729255</c:v>
                </c:pt>
                <c:pt idx="88">
                  <c:v>23.831949107034259</c:v>
                </c:pt>
                <c:pt idx="89">
                  <c:v>23.844250564158312</c:v>
                </c:pt>
                <c:pt idx="90">
                  <c:v>23.853984611677411</c:v>
                </c:pt>
                <c:pt idx="91">
                  <c:v>23.861118419590674</c:v>
                </c:pt>
                <c:pt idx="92">
                  <c:v>23.865622630486236</c:v>
                </c:pt>
                <c:pt idx="93">
                  <c:v>23.867471492673282</c:v>
                </c:pt>
                <c:pt idx="94">
                  <c:v>23.866642993841012</c:v>
                </c:pt>
                <c:pt idx="95">
                  <c:v>23.8631189947432</c:v>
                </c:pt>
                <c:pt idx="96">
                  <c:v>23.856885362342496</c:v>
                </c:pt>
                <c:pt idx="97">
                  <c:v>23.847932101782</c:v>
                </c:pt>
                <c:pt idx="98">
                  <c:v>23.836253486483667</c:v>
                </c:pt>
                <c:pt idx="99">
                  <c:v>23.821848185604559</c:v>
                </c:pt>
                <c:pt idx="100">
                  <c:v>23.804719388013652</c:v>
                </c:pt>
                <c:pt idx="101">
                  <c:v>23.78487492188486</c:v>
                </c:pt>
                <c:pt idx="102">
                  <c:v>23.762327368937544</c:v>
                </c:pt>
                <c:pt idx="103">
                  <c:v>23.737094172294942</c:v>
                </c:pt>
                <c:pt idx="104">
                  <c:v>23.709197736875506</c:v>
                </c:pt>
                <c:pt idx="105">
                  <c:v>23.678665521183255</c:v>
                </c:pt>
                <c:pt idx="106">
                  <c:v>23.645530119322704</c:v>
                </c:pt>
                <c:pt idx="107">
                  <c:v>23.60982933203325</c:v>
                </c:pt>
                <c:pt idx="108">
                  <c:v>23.571606225518714</c:v>
                </c:pt>
                <c:pt idx="109">
                  <c:v>23.530909176841583</c:v>
                </c:pt>
                <c:pt idx="110">
                  <c:v>23.487791904659939</c:v>
                </c:pt>
                <c:pt idx="111">
                  <c:v>23.442313484109285</c:v>
                </c:pt>
                <c:pt idx="112">
                  <c:v>23.394538344672707</c:v>
                </c:pt>
                <c:pt idx="113">
                  <c:v>23.344536249942024</c:v>
                </c:pt>
                <c:pt idx="114">
                  <c:v>23.292382258250029</c:v>
                </c:pt>
                <c:pt idx="115">
                  <c:v>23.238156663250361</c:v>
                </c:pt>
                <c:pt idx="116">
                  <c:v>23.181944913636286</c:v>
                </c:pt>
                <c:pt idx="117">
                  <c:v>23.123837511322673</c:v>
                </c:pt>
                <c:pt idx="118">
                  <c:v>23.063929887565394</c:v>
                </c:pt>
                <c:pt idx="119">
                  <c:v>23.002322256658069</c:v>
                </c:pt>
                <c:pt idx="120">
                  <c:v>22.939119447025742</c:v>
                </c:pt>
                <c:pt idx="121">
                  <c:v>22.87443070972639</c:v>
                </c:pt>
                <c:pt idx="122">
                  <c:v>22.808369504571733</c:v>
                </c:pt>
                <c:pt idx="123">
                  <c:v>22.74105326428587</c:v>
                </c:pt>
                <c:pt idx="124">
                  <c:v>22.672603137330469</c:v>
                </c:pt>
                <c:pt idx="125">
                  <c:v>22.603143710235745</c:v>
                </c:pt>
                <c:pt idx="126">
                  <c:v>22.532802710483661</c:v>
                </c:pt>
                <c:pt idx="127">
                  <c:v>22.461710691190468</c:v>
                </c:pt>
                <c:pt idx="128">
                  <c:v>22.390000699026604</c:v>
                </c:pt>
                <c:pt idx="129">
                  <c:v>22.317807926989918</c:v>
                </c:pt>
                <c:pt idx="130">
                  <c:v>22.245269353810325</c:v>
                </c:pt>
                <c:pt idx="131">
                  <c:v>22.172523371907658</c:v>
                </c:pt>
                <c:pt idx="132">
                  <c:v>22.099709405947355</c:v>
                </c:pt>
                <c:pt idx="133">
                  <c:v>22.02696752413889</c:v>
                </c:pt>
                <c:pt idx="134">
                  <c:v>21.954438044497866</c:v>
                </c:pt>
                <c:pt idx="135">
                  <c:v>21.882261138343544</c:v>
                </c:pt>
                <c:pt idx="136">
                  <c:v>21.810576433328592</c:v>
                </c:pt>
                <c:pt idx="137">
                  <c:v>21.739522618297006</c:v>
                </c:pt>
                <c:pt idx="138">
                  <c:v>21.669237052239531</c:v>
                </c:pt>
                <c:pt idx="139">
                  <c:v>21.599855379564666</c:v>
                </c:pt>
                <c:pt idx="140">
                  <c:v>21.531511153828188</c:v>
                </c:pt>
                <c:pt idx="141">
                  <c:v>21.464335471967033</c:v>
                </c:pt>
                <c:pt idx="142">
                  <c:v>21.398456620965884</c:v>
                </c:pt>
                <c:pt idx="143">
                  <c:v>21.333999738749228</c:v>
                </c:pt>
                <c:pt idx="144">
                  <c:v>21.27108649094038</c:v>
                </c:pt>
                <c:pt idx="145">
                  <c:v>21.209834764964505</c:v>
                </c:pt>
                <c:pt idx="146">
                  <c:v>21.150358382797631</c:v>
                </c:pt>
                <c:pt idx="147">
                  <c:v>21.092766833480983</c:v>
                </c:pt>
                <c:pt idx="148">
                  <c:v>21.037165026332143</c:v>
                </c:pt>
                <c:pt idx="149">
                  <c:v>20.983653065594464</c:v>
                </c:pt>
                <c:pt idx="150">
                  <c:v>20.932326047076288</c:v>
                </c:pt>
                <c:pt idx="151">
                  <c:v>20.883273877144426</c:v>
                </c:pt>
                <c:pt idx="152">
                  <c:v>20.836581114254155</c:v>
                </c:pt>
                <c:pt idx="153">
                  <c:v>20.792326833022887</c:v>
                </c:pt>
                <c:pt idx="154">
                  <c:v>20.750584510688384</c:v>
                </c:pt>
                <c:pt idx="155">
                  <c:v>20.711421935636611</c:v>
                </c:pt>
                <c:pt idx="156">
                  <c:v>20.674901137540189</c:v>
                </c:pt>
                <c:pt idx="157">
                  <c:v>20.641078338517062</c:v>
                </c:pt>
                <c:pt idx="158">
                  <c:v>20.61000392460123</c:v>
                </c:pt>
                <c:pt idx="159">
                  <c:v>20.581722436713612</c:v>
                </c:pt>
                <c:pt idx="160">
                  <c:v>20.556272580231571</c:v>
                </c:pt>
                <c:pt idx="161">
                  <c:v>20.533687252180517</c:v>
                </c:pt>
                <c:pt idx="162">
                  <c:v>20.513993585009903</c:v>
                </c:pt>
                <c:pt idx="163">
                  <c:v>20.497213005868627</c:v>
                </c:pt>
                <c:pt idx="164">
                  <c:v>20.483361310260754</c:v>
                </c:pt>
                <c:pt idx="165">
                  <c:v>20.472448748940959</c:v>
                </c:pt>
                <c:pt idx="166">
                  <c:v>20.464480126899161</c:v>
                </c:pt>
                <c:pt idx="167">
                  <c:v>20.459454913285015</c:v>
                </c:pt>
                <c:pt idx="168">
                  <c:v>20.457367361133784</c:v>
                </c:pt>
                <c:pt idx="169">
                  <c:v>20.458206635775117</c:v>
                </c:pt>
                <c:pt idx="170">
                  <c:v>20.461956950834054</c:v>
                </c:pt>
                <c:pt idx="171">
                  <c:v>20.468597710768407</c:v>
                </c:pt>
                <c:pt idx="172">
                  <c:v>20.47810365892737</c:v>
                </c:pt>
                <c:pt idx="173">
                  <c:v>20.490445030161887</c:v>
                </c:pt>
                <c:pt idx="174">
                  <c:v>20.505587707067001</c:v>
                </c:pt>
                <c:pt idx="175">
                  <c:v>20.523493378989333</c:v>
                </c:pt>
                <c:pt idx="176">
                  <c:v>20.544119702987985</c:v>
                </c:pt>
                <c:pt idx="177">
                  <c:v>20.56742046599393</c:v>
                </c:pt>
                <c:pt idx="178">
                  <c:v>20.593345747470647</c:v>
                </c:pt>
                <c:pt idx="179">
                  <c:v>20.621842081936556</c:v>
                </c:pt>
                <c:pt idx="180">
                  <c:v>20.652852620767458</c:v>
                </c:pt>
                <c:pt idx="181">
                  <c:v>20.686317292753834</c:v>
                </c:pt>
                <c:pt idx="182">
                  <c:v>20.722172962943464</c:v>
                </c:pt>
                <c:pt idx="183">
                  <c:v>20.76035358935367</c:v>
                </c:pt>
                <c:pt idx="184">
                  <c:v>20.800790377189507</c:v>
                </c:pt>
                <c:pt idx="185">
                  <c:v>20.84341193025411</c:v>
                </c:pt>
                <c:pt idx="186">
                  <c:v>20.888144399284855</c:v>
                </c:pt>
                <c:pt idx="187">
                  <c:v>20.934911626994115</c:v>
                </c:pt>
                <c:pt idx="188">
                  <c:v>20.983635289635746</c:v>
                </c:pt>
                <c:pt idx="189">
                  <c:v>21.034235034958314</c:v>
                </c:pt>
                <c:pt idx="190">
                  <c:v>21.086628616443189</c:v>
                </c:pt>
                <c:pt idx="191">
                  <c:v>21.140732023760137</c:v>
                </c:pt>
                <c:pt idx="192">
                  <c:v>21.196459609404894</c:v>
                </c:pt>
                <c:pt idx="193">
                  <c:v>21.253724211512541</c:v>
                </c:pt>
                <c:pt idx="194">
                  <c:v>21.312437272867299</c:v>
                </c:pt>
                <c:pt idx="195">
                  <c:v>21.372508956153819</c:v>
                </c:pt>
                <c:pt idx="196">
                  <c:v>21.433848255517205</c:v>
                </c:pt>
                <c:pt idx="197">
                  <c:v>21.496363104518974</c:v>
                </c:pt>
                <c:pt idx="198">
                  <c:v>21.559960480594135</c:v>
                </c:pt>
                <c:pt idx="199">
                  <c:v>21.624546506130589</c:v>
                </c:pt>
                <c:pt idx="200">
                  <c:v>21.690026546306314</c:v>
                </c:pt>
                <c:pt idx="201">
                  <c:v>21.756305303832409</c:v>
                </c:pt>
                <c:pt idx="202">
                  <c:v>21.823286910761137</c:v>
                </c:pt>
                <c:pt idx="203">
                  <c:v>21.890875017527843</c:v>
                </c:pt>
                <c:pt idx="204">
                  <c:v>21.958972879404037</c:v>
                </c:pt>
                <c:pt idx="205">
                  <c:v>22.027483440546195</c:v>
                </c:pt>
                <c:pt idx="206">
                  <c:v>22.096309415831175</c:v>
                </c:pt>
                <c:pt idx="207">
                  <c:v>22.165353370674396</c:v>
                </c:pt>
                <c:pt idx="208">
                  <c:v>22.234517799031522</c:v>
                </c:pt>
                <c:pt idx="209">
                  <c:v>22.303705199788212</c:v>
                </c:pt>
                <c:pt idx="210">
                  <c:v>22.372818151745591</c:v>
                </c:pt>
                <c:pt idx="211">
                  <c:v>22.441759387411867</c:v>
                </c:pt>
                <c:pt idx="212">
                  <c:v>22.510431865812492</c:v>
                </c:pt>
                <c:pt idx="213">
                  <c:v>22.578738844533152</c:v>
                </c:pt>
                <c:pt idx="214">
                  <c:v>22.646583951211081</c:v>
                </c:pt>
                <c:pt idx="215">
                  <c:v>22.713871254691362</c:v>
                </c:pt>
                <c:pt idx="216">
                  <c:v>22.780505336065527</c:v>
                </c:pt>
                <c:pt idx="217">
                  <c:v>22.846391359810259</c:v>
                </c:pt>
                <c:pt idx="218">
                  <c:v>22.911435145244301</c:v>
                </c:pt>
                <c:pt idx="219">
                  <c:v>22.975543238521585</c:v>
                </c:pt>
                <c:pt idx="220">
                  <c:v>23.038622985378318</c:v>
                </c:pt>
                <c:pt idx="221">
                  <c:v>23.100582604851287</c:v>
                </c:pt>
                <c:pt idx="222">
                  <c:v>23.161331264183715</c:v>
                </c:pt>
                <c:pt idx="223">
                  <c:v>23.22077915513384</c:v>
                </c:pt>
                <c:pt idx="224">
                  <c:v>23.27883757189975</c:v>
                </c:pt>
                <c:pt idx="225">
                  <c:v>23.335418990871911</c:v>
                </c:pt>
                <c:pt idx="226">
                  <c:v>23.390437152422201</c:v>
                </c:pt>
                <c:pt idx="227">
                  <c:v>23.443807144934855</c:v>
                </c:pt>
                <c:pt idx="228">
                  <c:v>23.495445491280663</c:v>
                </c:pt>
                <c:pt idx="229">
                  <c:v>23.545270237930659</c:v>
                </c:pt>
                <c:pt idx="230">
                  <c:v>23.593201046899452</c:v>
                </c:pt>
                <c:pt idx="231">
                  <c:v>23.639159290700864</c:v>
                </c:pt>
                <c:pt idx="232">
                  <c:v>23.683068150489785</c:v>
                </c:pt>
                <c:pt idx="233">
                  <c:v>23.724852717553603</c:v>
                </c:pt>
                <c:pt idx="234">
                  <c:v>23.764440098304107</c:v>
                </c:pt>
                <c:pt idx="235">
                  <c:v>23.80175952290632</c:v>
                </c:pt>
                <c:pt idx="236">
                  <c:v>23.83674245766365</c:v>
                </c:pt>
                <c:pt idx="237">
                  <c:v>23.869322721259117</c:v>
                </c:pt>
                <c:pt idx="238">
                  <c:v>23.899436604929772</c:v>
                </c:pt>
                <c:pt idx="239">
                  <c:v>23.927022996625425</c:v>
                </c:pt>
                <c:pt idx="240">
                  <c:v>23.952023509173181</c:v>
                </c:pt>
                <c:pt idx="241">
                  <c:v>23.974382612435804</c:v>
                </c:pt>
                <c:pt idx="242">
                  <c:v>23.994047769414099</c:v>
                </c:pt>
                <c:pt idx="243">
                  <c:v>24.010969576201123</c:v>
                </c:pt>
                <c:pt idx="244">
                  <c:v>24.025101905648974</c:v>
                </c:pt>
                <c:pt idx="245">
                  <c:v>24.036402054556547</c:v>
                </c:pt>
                <c:pt idx="246">
                  <c:v>24.044830894129262</c:v>
                </c:pt>
                <c:pt idx="247">
                  <c:v>24.050353023398877</c:v>
                </c:pt>
                <c:pt idx="248">
                  <c:v>24.052936925223197</c:v>
                </c:pt>
                <c:pt idx="249">
                  <c:v>24.052555124411906</c:v>
                </c:pt>
                <c:pt idx="250">
                  <c:v>24.049184347445905</c:v>
                </c:pt>
                <c:pt idx="251">
                  <c:v>24.042805683173864</c:v>
                </c:pt>
                <c:pt idx="252">
                  <c:v>24.033404743781627</c:v>
                </c:pt>
                <c:pt idx="253">
                  <c:v>24.020971825238359</c:v>
                </c:pt>
                <c:pt idx="254">
                  <c:v>24.00550206632861</c:v>
                </c:pt>
                <c:pt idx="255">
                  <c:v>23.986995605283099</c:v>
                </c:pt>
                <c:pt idx="256">
                  <c:v>23.965457732924012</c:v>
                </c:pt>
                <c:pt idx="257">
                  <c:v>23.940899041144739</c:v>
                </c:pt>
                <c:pt idx="258">
                  <c:v>23.913335565450833</c:v>
                </c:pt>
                <c:pt idx="259">
                  <c:v>23.882788920200557</c:v>
                </c:pt>
                <c:pt idx="260">
                  <c:v>23.849286425101962</c:v>
                </c:pt>
                <c:pt idx="261">
                  <c:v>23.812861221451175</c:v>
                </c:pt>
                <c:pt idx="262">
                  <c:v>23.773552376536088</c:v>
                </c:pt>
                <c:pt idx="263">
                  <c:v>23.731404974583267</c:v>
                </c:pt>
                <c:pt idx="264">
                  <c:v>23.686470192596378</c:v>
                </c:pt>
                <c:pt idx="265">
                  <c:v>23.638805359423973</c:v>
                </c:pt>
                <c:pt idx="266">
                  <c:v>23.588473996405572</c:v>
                </c:pt>
                <c:pt idx="267">
                  <c:v>23.535545837979495</c:v>
                </c:pt>
                <c:pt idx="268">
                  <c:v>23.48009683069569</c:v>
                </c:pt>
                <c:pt idx="269">
                  <c:v>23.422209109162988</c:v>
                </c:pt>
                <c:pt idx="270">
                  <c:v>23.36197094757372</c:v>
                </c:pt>
                <c:pt idx="271">
                  <c:v>23.299476685589497</c:v>
                </c:pt>
                <c:pt idx="272">
                  <c:v>23.23482662753986</c:v>
                </c:pt>
                <c:pt idx="273">
                  <c:v>23.168126914079256</c:v>
                </c:pt>
                <c:pt idx="274">
                  <c:v>23.099489365665622</c:v>
                </c:pt>
                <c:pt idx="275">
                  <c:v>23.02903129746344</c:v>
                </c:pt>
                <c:pt idx="276">
                  <c:v>22.956875305532073</c:v>
                </c:pt>
                <c:pt idx="277">
                  <c:v>22.883149024433198</c:v>
                </c:pt>
                <c:pt idx="278">
                  <c:v>22.807984856674846</c:v>
                </c:pt>
                <c:pt idx="279">
                  <c:v>22.731519674699459</c:v>
                </c:pt>
                <c:pt idx="280">
                  <c:v>22.653894496414697</c:v>
                </c:pt>
                <c:pt idx="281">
                  <c:v>22.575254135553529</c:v>
                </c:pt>
                <c:pt idx="282">
                  <c:v>22.495746828429308</c:v>
                </c:pt>
                <c:pt idx="283">
                  <c:v>22.415523838917405</c:v>
                </c:pt>
                <c:pt idx="284">
                  <c:v>22.334739043742708</c:v>
                </c:pt>
                <c:pt idx="285">
                  <c:v>22.253548500377654</c:v>
                </c:pt>
                <c:pt idx="286">
                  <c:v>22.172110000054619</c:v>
                </c:pt>
                <c:pt idx="287">
                  <c:v>22.090582608566059</c:v>
                </c:pt>
                <c:pt idx="288">
                  <c:v>22.00912619766304</c:v>
                </c:pt>
                <c:pt idx="289">
                  <c:v>21.927900969965599</c:v>
                </c:pt>
                <c:pt idx="290">
                  <c:v>21.847066980365422</c:v>
                </c:pt>
                <c:pt idx="291">
                  <c:v>21.766783656931715</c:v>
                </c:pt>
                <c:pt idx="292">
                  <c:v>21.687209324324996</c:v>
                </c:pt>
                <c:pt idx="293">
                  <c:v>21.60850073268147</c:v>
                </c:pt>
                <c:pt idx="294">
                  <c:v>21.530812594853742</c:v>
                </c:pt>
                <c:pt idx="295">
                  <c:v>21.454297134784134</c:v>
                </c:pt>
                <c:pt idx="296">
                  <c:v>21.379103649646765</c:v>
                </c:pt>
                <c:pt idx="297">
                  <c:v>21.305378088227041</c:v>
                </c:pt>
                <c:pt idx="298">
                  <c:v>21.233262647815359</c:v>
                </c:pt>
                <c:pt idx="299">
                  <c:v>21.162895391679253</c:v>
                </c:pt>
                <c:pt idx="300">
                  <c:v>21.094409888948856</c:v>
                </c:pt>
                <c:pt idx="301">
                  <c:v>21.027934878507988</c:v>
                </c:pt>
                <c:pt idx="302">
                  <c:v>20.963593958231904</c:v>
                </c:pt>
                <c:pt idx="303">
                  <c:v>20.90150530065613</c:v>
                </c:pt>
                <c:pt idx="304">
                  <c:v>20.841781395903247</c:v>
                </c:pt>
                <c:pt idx="305">
                  <c:v>20.784528822439171</c:v>
                </c:pt>
                <c:pt idx="306">
                  <c:v>20.729848045981093</c:v>
                </c:pt>
                <c:pt idx="307">
                  <c:v>20.67783324663888</c:v>
                </c:pt>
                <c:pt idx="308">
                  <c:v>20.628572174142871</c:v>
                </c:pt>
                <c:pt idx="309">
                  <c:v>20.582146030796512</c:v>
                </c:pt>
                <c:pt idx="310">
                  <c:v>20.538629381593584</c:v>
                </c:pt>
                <c:pt idx="311">
                  <c:v>20.49809009075901</c:v>
                </c:pt>
                <c:pt idx="312">
                  <c:v>20.460589283810037</c:v>
                </c:pt>
                <c:pt idx="313">
                  <c:v>20.426181334092181</c:v>
                </c:pt>
                <c:pt idx="314">
                  <c:v>20.394913872621942</c:v>
                </c:pt>
                <c:pt idx="315">
                  <c:v>20.366827819965764</c:v>
                </c:pt>
                <c:pt idx="316">
                  <c:v>20.341957438802282</c:v>
                </c:pt>
                <c:pt idx="317">
                  <c:v>20.320330405751438</c:v>
                </c:pt>
                <c:pt idx="318">
                  <c:v>20.301967901009224</c:v>
                </c:pt>
                <c:pt idx="319">
                  <c:v>20.286884714299319</c:v>
                </c:pt>
                <c:pt idx="320">
                  <c:v>20.275089365641726</c:v>
                </c:pt>
                <c:pt idx="321">
                  <c:v>20.266584239442317</c:v>
                </c:pt>
                <c:pt idx="322">
                  <c:v>20.261365730424583</c:v>
                </c:pt>
                <c:pt idx="323">
                  <c:v>20.259424399954476</c:v>
                </c:pt>
                <c:pt idx="324">
                  <c:v>20.260745141349421</c:v>
                </c:pt>
                <c:pt idx="325">
                  <c:v>20.265307352812066</c:v>
                </c:pt>
                <c:pt idx="326">
                  <c:v>20.273085116686627</c:v>
                </c:pt>
                <c:pt idx="327">
                  <c:v>20.284047383799297</c:v>
                </c:pt>
                <c:pt idx="328">
                  <c:v>20.298158161712994</c:v>
                </c:pt>
                <c:pt idx="329">
                  <c:v>20.315376705799281</c:v>
                </c:pt>
                <c:pt idx="330">
                  <c:v>20.335657712105625</c:v>
                </c:pt>
                <c:pt idx="331">
                  <c:v>20.358951511073109</c:v>
                </c:pt>
                <c:pt idx="332">
                  <c:v>20.385204261237273</c:v>
                </c:pt>
                <c:pt idx="333">
                  <c:v>20.414358142122339</c:v>
                </c:pt>
                <c:pt idx="334">
                  <c:v>20.446351545615478</c:v>
                </c:pt>
                <c:pt idx="335">
                  <c:v>20.48111926518294</c:v>
                </c:pt>
                <c:pt idx="336">
                  <c:v>20.518592682362559</c:v>
                </c:pt>
                <c:pt idx="337">
                  <c:v>20.558699950037585</c:v>
                </c:pt>
                <c:pt idx="338">
                  <c:v>20.601366172064075</c:v>
                </c:pt>
                <c:pt idx="339">
                  <c:v>20.646513578888186</c:v>
                </c:pt>
                <c:pt idx="340">
                  <c:v>20.69406169885039</c:v>
                </c:pt>
                <c:pt idx="341">
                  <c:v>20.743927524930665</c:v>
                </c:pt>
                <c:pt idx="342">
                  <c:v>20.796025676742019</c:v>
                </c:pt>
                <c:pt idx="343">
                  <c:v>20.850268557629374</c:v>
                </c:pt>
                <c:pt idx="344">
                  <c:v>20.906566506776642</c:v>
                </c:pt>
                <c:pt idx="345">
                  <c:v>20.964827946267096</c:v>
                </c:pt>
                <c:pt idx="346">
                  <c:v>21.024959523080685</c:v>
                </c:pt>
                <c:pt idx="347">
                  <c:v>21.086866246047105</c:v>
                </c:pt>
                <c:pt idx="348">
                  <c:v>21.150451617805256</c:v>
                </c:pt>
                <c:pt idx="349">
                  <c:v>21.215617761848282</c:v>
                </c:pt>
                <c:pt idx="350">
                  <c:v>21.282265544759007</c:v>
                </c:pt>
                <c:pt idx="351">
                  <c:v>21.350294693763352</c:v>
                </c:pt>
                <c:pt idx="352">
                  <c:v>21.419603909749487</c:v>
                </c:pt>
                <c:pt idx="353">
                  <c:v>21.490090975918029</c:v>
                </c:pt>
                <c:pt idx="354">
                  <c:v>21.561652862244184</c:v>
                </c:pt>
                <c:pt idx="355">
                  <c:v>21.63418582594592</c:v>
                </c:pt>
                <c:pt idx="356">
                  <c:v>21.707585508163859</c:v>
                </c:pt>
                <c:pt idx="357">
                  <c:v>21.781747027068267</c:v>
                </c:pt>
                <c:pt idx="358">
                  <c:v>21.856565067616852</c:v>
                </c:pt>
                <c:pt idx="359">
                  <c:v>21.931933968193938</c:v>
                </c:pt>
                <c:pt idx="360">
                  <c:v>22.007747804367344</c:v>
                </c:pt>
                <c:pt idx="361">
                  <c:v>22.083900470004018</c:v>
                </c:pt>
                <c:pt idx="362">
                  <c:v>22.160285755989189</c:v>
                </c:pt>
                <c:pt idx="363">
                  <c:v>22.236797426796976</c:v>
                </c:pt>
                <c:pt idx="364">
                  <c:v>22.313329295162671</c:v>
                </c:pt>
                <c:pt idx="365">
                  <c:v>22.389775295108915</c:v>
                </c:pt>
                <c:pt idx="366">
                  <c:v>22.466029553579368</c:v>
                </c:pt>
                <c:pt idx="367">
                  <c:v>22.541986460934659</c:v>
                </c:pt>
                <c:pt idx="368">
                  <c:v>22.61754074056627</c:v>
                </c:pt>
                <c:pt idx="369">
                  <c:v>22.692587517884682</c:v>
                </c:pt>
                <c:pt idx="370">
                  <c:v>22.767022388938784</c:v>
                </c:pt>
                <c:pt idx="371">
                  <c:v>22.840741488923882</c:v>
                </c:pt>
                <c:pt idx="372">
                  <c:v>22.913641560836311</c:v>
                </c:pt>
                <c:pt idx="373">
                  <c:v>22.985620024532903</c:v>
                </c:pt>
                <c:pt idx="374">
                  <c:v>23.056575046454153</c:v>
                </c:pt>
                <c:pt idx="375">
                  <c:v>23.126405610270222</c:v>
                </c:pt>
                <c:pt idx="376">
                  <c:v>23.195011588709459</c:v>
                </c:pt>
                <c:pt idx="377">
                  <c:v>23.262293816829342</c:v>
                </c:pt>
                <c:pt idx="378">
                  <c:v>23.32815416699011</c:v>
                </c:pt>
                <c:pt idx="379">
                  <c:v>23.392495625791405</c:v>
                </c:pt>
                <c:pt idx="380">
                  <c:v>23.455222373232132</c:v>
                </c:pt>
                <c:pt idx="381">
                  <c:v>23.516239864353324</c:v>
                </c:pt>
                <c:pt idx="382">
                  <c:v>23.575454913622853</c:v>
                </c:pt>
                <c:pt idx="383">
                  <c:v>23.632775782319463</c:v>
                </c:pt>
                <c:pt idx="384">
                  <c:v>23.688112269171281</c:v>
                </c:pt>
                <c:pt idx="385">
                  <c:v>23.741375804500954</c:v>
                </c:pt>
                <c:pt idx="386">
                  <c:v>23.79247954812525</c:v>
                </c:pt>
                <c:pt idx="387">
                  <c:v>23.841338491251385</c:v>
                </c:pt>
                <c:pt idx="388">
                  <c:v>23.887869562605069</c:v>
                </c:pt>
                <c:pt idx="389">
                  <c:v>23.931991739016091</c:v>
                </c:pt>
                <c:pt idx="390">
                  <c:v>23.973626160675828</c:v>
                </c:pt>
                <c:pt idx="391">
                  <c:v>24.012696251266988</c:v>
                </c:pt>
                <c:pt idx="392">
                  <c:v>24.049127843148767</c:v>
                </c:pt>
                <c:pt idx="393">
                  <c:v>24.082849307760117</c:v>
                </c:pt>
                <c:pt idx="394">
                  <c:v>24.113791691379284</c:v>
                </c:pt>
                <c:pt idx="395">
                  <c:v>24.14188885634896</c:v>
                </c:pt>
                <c:pt idx="396">
                  <c:v>24.167077627842666</c:v>
                </c:pt>
                <c:pt idx="397">
                  <c:v>24.189297946208701</c:v>
                </c:pt>
                <c:pt idx="398">
                  <c:v>24.208493024882983</c:v>
                </c:pt>
                <c:pt idx="399">
                  <c:v>24.224609513810414</c:v>
                </c:pt>
                <c:pt idx="400">
                  <c:v>24.237597668255869</c:v>
                </c:pt>
                <c:pt idx="401">
                  <c:v>24.247411522819881</c:v>
                </c:pt>
                <c:pt idx="402">
                  <c:v>24.254009070400251</c:v>
                </c:pt>
                <c:pt idx="403">
                  <c:v>24.257352445758762</c:v>
                </c:pt>
                <c:pt idx="404">
                  <c:v>24.257408113261825</c:v>
                </c:pt>
                <c:pt idx="405">
                  <c:v>24.254147058264984</c:v>
                </c:pt>
                <c:pt idx="406">
                  <c:v>24.247544981504134</c:v>
                </c:pt>
                <c:pt idx="407">
                  <c:v>24.237582495740991</c:v>
                </c:pt>
                <c:pt idx="408">
                  <c:v>24.224245323787862</c:v>
                </c:pt>
                <c:pt idx="409">
                  <c:v>24.207524496907517</c:v>
                </c:pt>
                <c:pt idx="410">
                  <c:v>24.187416552449395</c:v>
                </c:pt>
                <c:pt idx="411">
                  <c:v>24.16392372944496</c:v>
                </c:pt>
                <c:pt idx="412">
                  <c:v>24.13705416074469</c:v>
                </c:pt>
                <c:pt idx="413">
                  <c:v>24.106822060139219</c:v>
                </c:pt>
                <c:pt idx="414">
                  <c:v>24.073247902770266</c:v>
                </c:pt>
                <c:pt idx="415">
                  <c:v>24.036358597006252</c:v>
                </c:pt>
                <c:pt idx="416">
                  <c:v>23.996187645836411</c:v>
                </c:pt>
                <c:pt idx="417">
                  <c:v>23.952775295729328</c:v>
                </c:pt>
                <c:pt idx="418">
                  <c:v>23.906168670811223</c:v>
                </c:pt>
                <c:pt idx="419">
                  <c:v>23.85642189014991</c:v>
                </c:pt>
                <c:pt idx="420">
                  <c:v>23.803596165886308</c:v>
                </c:pt>
                <c:pt idx="421">
                  <c:v>23.747759879940396</c:v>
                </c:pt>
                <c:pt idx="422">
                  <c:v>23.688988637036374</c:v>
                </c:pt>
                <c:pt idx="423">
                  <c:v>23.627365291845489</c:v>
                </c:pt>
                <c:pt idx="424">
                  <c:v>23.562979948137091</c:v>
                </c:pt>
                <c:pt idx="425">
                  <c:v>23.495929927960706</c:v>
                </c:pt>
                <c:pt idx="426">
                  <c:v>23.426319709055214</c:v>
                </c:pt>
                <c:pt idx="427">
                  <c:v>23.354260828895153</c:v>
                </c:pt>
                <c:pt idx="428">
                  <c:v>23.279871754037881</c:v>
                </c:pt>
                <c:pt idx="429">
                  <c:v>23.203277713725996</c:v>
                </c:pt>
                <c:pt idx="430">
                  <c:v>23.124610497024008</c:v>
                </c:pt>
                <c:pt idx="431">
                  <c:v>23.044008213121817</c:v>
                </c:pt>
                <c:pt idx="432">
                  <c:v>22.961615014814942</c:v>
                </c:pt>
                <c:pt idx="433">
                  <c:v>22.877580785566238</c:v>
                </c:pt>
                <c:pt idx="434">
                  <c:v>22.792060790959038</c:v>
                </c:pt>
                <c:pt idx="435">
                  <c:v>22.705215295760116</c:v>
                </c:pt>
                <c:pt idx="436">
                  <c:v>22.617209148214815</c:v>
                </c:pt>
                <c:pt idx="437">
                  <c:v>22.528211333588697</c:v>
                </c:pt>
                <c:pt idx="438">
                  <c:v>22.438394499342635</c:v>
                </c:pt>
                <c:pt idx="439">
                  <c:v>22.347934454674625</c:v>
                </c:pt>
                <c:pt idx="440">
                  <c:v>22.257009647475076</c:v>
                </c:pt>
                <c:pt idx="441">
                  <c:v>22.165800622017628</c:v>
                </c:pt>
                <c:pt idx="442">
                  <c:v>22.074489460939553</c:v>
                </c:pt>
                <c:pt idx="443">
                  <c:v>21.983259215250897</c:v>
                </c:pt>
                <c:pt idx="444">
                  <c:v>21.892293326246705</c:v>
                </c:pt>
                <c:pt idx="445">
                  <c:v>21.801775043280394</c:v>
                </c:pt>
                <c:pt idx="446">
                  <c:v>21.711886841387475</c:v>
                </c:pt>
                <c:pt idx="447">
                  <c:v>21.622809842728199</c:v>
                </c:pt>
                <c:pt idx="448">
                  <c:v>21.534723245746036</c:v>
                </c:pt>
                <c:pt idx="449">
                  <c:v>21.447803765818868</c:v>
                </c:pt>
                <c:pt idx="450">
                  <c:v>21.362225091014203</c:v>
                </c:pt>
                <c:pt idx="451">
                  <c:v>21.278157356352509</c:v>
                </c:pt>
                <c:pt idx="452">
                  <c:v>21.195766639738363</c:v>
                </c:pt>
                <c:pt idx="453">
                  <c:v>21.115214482442621</c:v>
                </c:pt>
                <c:pt idx="454">
                  <c:v>21.036657436715458</c:v>
                </c:pt>
                <c:pt idx="455">
                  <c:v>20.960246642785833</c:v>
                </c:pt>
                <c:pt idx="456">
                  <c:v>20.88612743716326</c:v>
                </c:pt>
                <c:pt idx="457">
                  <c:v>20.814438993808793</c:v>
                </c:pt>
                <c:pt idx="458">
                  <c:v>20.745313999389346</c:v>
                </c:pt>
                <c:pt idx="459">
                  <c:v>20.6788783634785</c:v>
                </c:pt>
                <c:pt idx="460">
                  <c:v>20.615250964222824</c:v>
                </c:pt>
                <c:pt idx="461">
                  <c:v>20.554543429660274</c:v>
                </c:pt>
                <c:pt idx="462">
                  <c:v>20.496859954560446</c:v>
                </c:pt>
                <c:pt idx="463">
                  <c:v>20.442297152359156</c:v>
                </c:pt>
                <c:pt idx="464">
                  <c:v>20.390943941484899</c:v>
                </c:pt>
                <c:pt idx="465">
                  <c:v>20.342881465124712</c:v>
                </c:pt>
                <c:pt idx="466">
                  <c:v>20.298183043253509</c:v>
                </c:pt>
                <c:pt idx="467">
                  <c:v>20.256914155555382</c:v>
                </c:pt>
                <c:pt idx="468">
                  <c:v>20.219132453698052</c:v>
                </c:pt>
                <c:pt idx="469">
                  <c:v>20.184887801283054</c:v>
                </c:pt>
                <c:pt idx="470">
                  <c:v>20.154222339683397</c:v>
                </c:pt>
                <c:pt idx="471">
                  <c:v>20.127170577897044</c:v>
                </c:pt>
                <c:pt idx="472">
                  <c:v>20.103759504486973</c:v>
                </c:pt>
                <c:pt idx="473">
                  <c:v>20.084008719645464</c:v>
                </c:pt>
                <c:pt idx="474">
                  <c:v>20.067930585409854</c:v>
                </c:pt>
                <c:pt idx="475">
                  <c:v>20.05553039206724</c:v>
                </c:pt>
                <c:pt idx="476">
                  <c:v>20.046806538814547</c:v>
                </c:pt>
                <c:pt idx="477">
                  <c:v>20.041750726785775</c:v>
                </c:pt>
                <c:pt idx="478">
                  <c:v>20.040348162617942</c:v>
                </c:pt>
                <c:pt idx="479">
                  <c:v>20.042577770799245</c:v>
                </c:pt>
                <c:pt idx="480">
                  <c:v>20.048412413124886</c:v>
                </c:pt>
                <c:pt idx="481">
                  <c:v>20.057819113676299</c:v>
                </c:pt>
                <c:pt idx="482">
                  <c:v>20.070759287835763</c:v>
                </c:pt>
                <c:pt idx="483">
                  <c:v>20.087188973949374</c:v>
                </c:pt>
                <c:pt idx="484">
                  <c:v>20.107059066355017</c:v>
                </c:pt>
                <c:pt idx="485">
                  <c:v>20.130315548597206</c:v>
                </c:pt>
                <c:pt idx="486">
                  <c:v>20.156899725755931</c:v>
                </c:pt>
                <c:pt idx="487">
                  <c:v>20.186748454920927</c:v>
                </c:pt>
                <c:pt idx="488">
                  <c:v>20.219794372945078</c:v>
                </c:pt>
                <c:pt idx="489">
                  <c:v>20.255966120710045</c:v>
                </c:pt>
                <c:pt idx="490">
                  <c:v>20.295188563233122</c:v>
                </c:pt>
                <c:pt idx="491">
                  <c:v>20.337383005036056</c:v>
                </c:pt>
                <c:pt idx="492">
                  <c:v>20.382467400283819</c:v>
                </c:pt>
                <c:pt idx="493">
                  <c:v>20.430356557283556</c:v>
                </c:pt>
                <c:pt idx="494">
                  <c:v>20.480962337011253</c:v>
                </c:pt>
                <c:pt idx="495">
                  <c:v>20.534193845405522</c:v>
                </c:pt>
                <c:pt idx="496">
                  <c:v>20.589957619234667</c:v>
                </c:pt>
                <c:pt idx="497">
                  <c:v>20.648157805404495</c:v>
                </c:pt>
                <c:pt idx="498">
                  <c:v>20.708696333630549</c:v>
                </c:pt>
                <c:pt idx="499">
                  <c:v>20.771473082449528</c:v>
                </c:pt>
                <c:pt idx="500">
                  <c:v>20.836386038590838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05-4D77-8F99-90B3F87FF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34607"/>
        <c:axId val="75924623"/>
      </c:scatterChart>
      <c:valAx>
        <c:axId val="7593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24623"/>
        <c:crosses val="autoZero"/>
        <c:crossBetween val="midCat"/>
      </c:valAx>
      <c:valAx>
        <c:axId val="7592462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261938</xdr:colOff>
      <xdr:row>4</xdr:row>
      <xdr:rowOff>20349</xdr:rowOff>
    </xdr:from>
    <xdr:to>
      <xdr:col>8</xdr:col>
      <xdr:colOff>567172</xdr:colOff>
      <xdr:row>15</xdr:row>
      <xdr:rowOff>8660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2D8B86-CCF4-46C5-B8CD-D1E3F9C1C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FAC3-B921-4FBD-A766-E47F4CA6EAED}">
  <dimension ref="A1:P502"/>
  <sheetViews>
    <sheetView tabSelected="1" zoomScale="220" zoomScaleNormal="220" workbookViewId="0">
      <selection activeCell="I3" sqref="I3"/>
    </sheetView>
  </sheetViews>
  <sheetFormatPr defaultRowHeight="15" x14ac:dyDescent="0.25"/>
  <cols>
    <col min="14" max="14" width="12.85546875" bestFit="1" customWidth="1"/>
  </cols>
  <sheetData>
    <row r="1" spans="1:16" x14ac:dyDescent="0.25">
      <c r="A1" t="s">
        <v>0</v>
      </c>
      <c r="B1">
        <v>1</v>
      </c>
      <c r="C1" t="s">
        <v>3</v>
      </c>
      <c r="F1" t="s">
        <v>12</v>
      </c>
      <c r="G1" t="s">
        <v>24</v>
      </c>
      <c r="H1" t="s">
        <v>14</v>
      </c>
      <c r="I1" t="s">
        <v>15</v>
      </c>
      <c r="J1" t="s">
        <v>19</v>
      </c>
      <c r="K1" t="s">
        <v>13</v>
      </c>
      <c r="L1" t="s">
        <v>16</v>
      </c>
      <c r="M1" t="s">
        <v>20</v>
      </c>
      <c r="N1" t="s">
        <v>17</v>
      </c>
      <c r="O1" t="s">
        <v>18</v>
      </c>
      <c r="P1" t="s">
        <v>21</v>
      </c>
    </row>
    <row r="2" spans="1:16" x14ac:dyDescent="0.25">
      <c r="A2" t="s">
        <v>1</v>
      </c>
      <c r="B2">
        <v>1</v>
      </c>
      <c r="C2" t="s">
        <v>4</v>
      </c>
      <c r="E2">
        <v>0</v>
      </c>
      <c r="F2">
        <f>dt.*E2</f>
        <v>0</v>
      </c>
      <c r="G2">
        <f>qin0.+Kc.*(h3sp.-J2)</f>
        <v>1.3775510204081636</v>
      </c>
      <c r="H2" cm="1">
        <f t="array" ref="H2">h0.</f>
        <v>20.408163265306122</v>
      </c>
      <c r="I2">
        <f>h0.</f>
        <v>20.408163265306122</v>
      </c>
      <c r="J2">
        <f>h0.</f>
        <v>20.408163265306122</v>
      </c>
      <c r="K2">
        <f>Ah.*SQRT(2*g.*H2)</f>
        <v>1</v>
      </c>
      <c r="L2">
        <f>Ah.*SQRT(2*g.*I2)</f>
        <v>1</v>
      </c>
      <c r="M2">
        <f>Ah.*SQRT(2*g.*J2)</f>
        <v>1</v>
      </c>
      <c r="N2">
        <f>(G2-K2)/Ac.*dt.</f>
        <v>0.37755102040816357</v>
      </c>
      <c r="O2">
        <f>(K2-L2)/Ac.*dt.</f>
        <v>0</v>
      </c>
      <c r="P2">
        <f>(L2-M2)/Ac.*dt.</f>
        <v>0</v>
      </c>
    </row>
    <row r="3" spans="1:16" x14ac:dyDescent="0.25">
      <c r="A3" t="s">
        <v>2</v>
      </c>
      <c r="B3">
        <v>0.05</v>
      </c>
      <c r="C3" t="s">
        <v>4</v>
      </c>
      <c r="E3">
        <v>1</v>
      </c>
      <c r="F3">
        <f>dt.*E3</f>
        <v>1</v>
      </c>
      <c r="G3">
        <f>qin0.+Kc.*(h3sp.-J3)</f>
        <v>1.3775510204081636</v>
      </c>
      <c r="H3">
        <f>H2+N2</f>
        <v>20.785714285714285</v>
      </c>
      <c r="I3">
        <f>I2+O2</f>
        <v>20.408163265306122</v>
      </c>
      <c r="J3">
        <f>J2+P2</f>
        <v>20.408163265306122</v>
      </c>
      <c r="K3">
        <f>Ah.*SQRT(2*g.*H3)</f>
        <v>1.0092076099594178</v>
      </c>
      <c r="L3">
        <f>Ah.*SQRT(2*g.*I3)</f>
        <v>1</v>
      </c>
      <c r="M3">
        <f>Ah.*SQRT(2*g.*J3)</f>
        <v>1</v>
      </c>
      <c r="N3">
        <f>(G3-K3)/Ac.*dt.</f>
        <v>0.36834341044874575</v>
      </c>
      <c r="O3">
        <f>(K3-L3)/Ac.*dt.</f>
        <v>9.2076099594178284E-3</v>
      </c>
      <c r="P3">
        <f>(L3-M3)/Ac.*dt.</f>
        <v>0</v>
      </c>
    </row>
    <row r="4" spans="1:16" x14ac:dyDescent="0.25">
      <c r="A4" t="s">
        <v>5</v>
      </c>
      <c r="B4">
        <v>1</v>
      </c>
      <c r="C4" t="s">
        <v>6</v>
      </c>
      <c r="E4">
        <v>2</v>
      </c>
      <c r="F4">
        <f>dt.*E4</f>
        <v>2</v>
      </c>
      <c r="G4">
        <f>qin0.+Kc.*(h3sp.-J4)</f>
        <v>1.3775510204081636</v>
      </c>
      <c r="H4">
        <f t="shared" ref="H4:H67" si="0">H3+N3</f>
        <v>21.154057696163029</v>
      </c>
      <c r="I4">
        <f t="shared" ref="I4:I67" si="1">I3+O3</f>
        <v>20.41737087526554</v>
      </c>
      <c r="J4">
        <f t="shared" ref="J4:J67" si="2">J3+P3</f>
        <v>20.408163265306122</v>
      </c>
      <c r="K4">
        <f>Ah.*SQRT(2*g.*H4)</f>
        <v>1.0181104199014903</v>
      </c>
      <c r="L4">
        <f>Ah.*SQRT(2*g.*I4)</f>
        <v>1.0002255610051223</v>
      </c>
      <c r="M4">
        <f>Ah.*SQRT(2*g.*J4)</f>
        <v>1</v>
      </c>
      <c r="N4">
        <f>(G4-K4)/Ac.*dt.</f>
        <v>0.35944060050667326</v>
      </c>
      <c r="O4">
        <f>(K4-L4)/Ac.*dt.</f>
        <v>1.7884858896368039E-2</v>
      </c>
      <c r="P4">
        <f>(L4-M4)/Ac.*dt.</f>
        <v>2.2556100512227673E-4</v>
      </c>
    </row>
    <row r="5" spans="1:16" x14ac:dyDescent="0.25">
      <c r="A5" t="s">
        <v>7</v>
      </c>
      <c r="B5">
        <f>qin0.*0.75</f>
        <v>0.75</v>
      </c>
      <c r="C5" t="s">
        <v>6</v>
      </c>
      <c r="E5">
        <v>3</v>
      </c>
      <c r="F5">
        <f>dt.*E5</f>
        <v>3</v>
      </c>
      <c r="G5">
        <f>qin0.+Kc.*(h3sp.-J5)</f>
        <v>1.3775092916222156</v>
      </c>
      <c r="H5">
        <f t="shared" si="0"/>
        <v>21.513498296669702</v>
      </c>
      <c r="I5">
        <f t="shared" si="1"/>
        <v>20.43525573416191</v>
      </c>
      <c r="J5">
        <f t="shared" si="2"/>
        <v>20.408388826311246</v>
      </c>
      <c r="K5">
        <f>Ah.*SQRT(2*g.*H5)</f>
        <v>1.0267236320143878</v>
      </c>
      <c r="L5">
        <f>Ah.*SQRT(2*g.*I5)</f>
        <v>1.0006635453407573</v>
      </c>
      <c r="M5">
        <f>Ah.*SQRT(2*g.*J5)</f>
        <v>1.0000055262293559</v>
      </c>
      <c r="N5">
        <f>(G5-K5)/Ac.*dt.</f>
        <v>0.35078565960782782</v>
      </c>
      <c r="O5">
        <f>(K5-L5)/Ac.*dt.</f>
        <v>2.6060086673630467E-2</v>
      </c>
      <c r="P5">
        <f>(L5-M5)/Ac.*dt.</f>
        <v>6.5801911140139779E-4</v>
      </c>
    </row>
    <row r="6" spans="1:16" x14ac:dyDescent="0.25">
      <c r="A6" t="s">
        <v>8</v>
      </c>
      <c r="B6" cm="1">
        <f t="array" ref="B6">((qin0./Ah.)^2)/2/g.</f>
        <v>20.408163265306122</v>
      </c>
      <c r="C6" t="s">
        <v>11</v>
      </c>
      <c r="E6">
        <v>4</v>
      </c>
      <c r="F6">
        <f>dt.*E6</f>
        <v>4</v>
      </c>
      <c r="G6">
        <f>qin0.+Kc.*(h3sp.-J6)</f>
        <v>1.3773875580866064</v>
      </c>
      <c r="H6">
        <f t="shared" si="0"/>
        <v>21.864283956277529</v>
      </c>
      <c r="I6">
        <f t="shared" si="1"/>
        <v>20.461315820835541</v>
      </c>
      <c r="J6">
        <f t="shared" si="2"/>
        <v>20.409046845422647</v>
      </c>
      <c r="K6">
        <f>Ah.*SQRT(2*g.*H6)</f>
        <v>1.0350603430996663</v>
      </c>
      <c r="L6">
        <f>Ah.*SQRT(2*g.*I6)</f>
        <v>1.0013013908014619</v>
      </c>
      <c r="M6">
        <f>Ah.*SQRT(2*g.*J6)</f>
        <v>1.0000216474785482</v>
      </c>
      <c r="N6">
        <f>(G6-K6)/Ac.*dt.</f>
        <v>0.34232721498694008</v>
      </c>
      <c r="O6">
        <f>(K6-L6)/Ac.*dt.</f>
        <v>3.375895229820447E-2</v>
      </c>
      <c r="P6">
        <f>(L6-M6)/Ac.*dt.</f>
        <v>1.2797433229136956E-3</v>
      </c>
    </row>
    <row r="7" spans="1:16" x14ac:dyDescent="0.25">
      <c r="A7" t="s">
        <v>9</v>
      </c>
      <c r="B7">
        <v>9.8000000000000007</v>
      </c>
      <c r="C7" t="s">
        <v>10</v>
      </c>
      <c r="E7">
        <v>5</v>
      </c>
      <c r="F7">
        <f>dt.*E7</f>
        <v>5</v>
      </c>
      <c r="G7">
        <f>qin0.+Kc.*(h3sp.-J7)</f>
        <v>1.3771508055718671</v>
      </c>
      <c r="H7">
        <f t="shared" si="0"/>
        <v>22.20661117126447</v>
      </c>
      <c r="I7">
        <f t="shared" si="1"/>
        <v>20.495074773133744</v>
      </c>
      <c r="J7">
        <f t="shared" si="2"/>
        <v>20.410326588745562</v>
      </c>
      <c r="K7">
        <f>Ah.*SQRT(2*g.*H7)</f>
        <v>1.0431317977091674</v>
      </c>
      <c r="L7">
        <f>Ah.*SQRT(2*g.*I7)</f>
        <v>1.0021270697289608</v>
      </c>
      <c r="M7">
        <f>Ah.*SQRT(2*g.*J7)</f>
        <v>1.0000530000197654</v>
      </c>
      <c r="N7">
        <f>(G7-K7)/Ac.*dt.</f>
        <v>0.33401900786269967</v>
      </c>
      <c r="O7">
        <f>(K7-L7)/Ac.*dt.</f>
        <v>4.1004727980206601E-2</v>
      </c>
      <c r="P7">
        <f>(L7-M7)/Ac.*dt.</f>
        <v>2.0740697091954363E-3</v>
      </c>
    </row>
    <row r="8" spans="1:16" x14ac:dyDescent="0.25">
      <c r="E8">
        <v>6</v>
      </c>
      <c r="F8">
        <f>dt.*E8</f>
        <v>6</v>
      </c>
      <c r="G8">
        <f>qin0.+Kc.*(h3sp.-J8)</f>
        <v>1.376767102675666</v>
      </c>
      <c r="H8">
        <f t="shared" si="0"/>
        <v>22.54063017912717</v>
      </c>
      <c r="I8">
        <f t="shared" si="1"/>
        <v>20.536079501113949</v>
      </c>
      <c r="J8">
        <f t="shared" si="2"/>
        <v>20.412400658454757</v>
      </c>
      <c r="K8">
        <f>Ah.*SQRT(2*g.*H8)</f>
        <v>1.0509476099108042</v>
      </c>
      <c r="L8">
        <f>Ah.*SQRT(2*g.*I8)</f>
        <v>1.0031290522931653</v>
      </c>
      <c r="M8">
        <f>Ah.*SQRT(2*g.*J8)</f>
        <v>1.0001038107438063</v>
      </c>
      <c r="N8">
        <f>(G8-K8)/Ac.*dt.</f>
        <v>0.32581949276486188</v>
      </c>
      <c r="O8">
        <f>(K8-L8)/Ac.*dt.</f>
        <v>4.7818557617638868E-2</v>
      </c>
      <c r="P8">
        <f>(L8-M8)/Ac.*dt.</f>
        <v>3.0252415493590146E-3</v>
      </c>
    </row>
    <row r="9" spans="1:16" x14ac:dyDescent="0.25">
      <c r="A9" t="s">
        <v>22</v>
      </c>
      <c r="B9">
        <f>1.1*h0.</f>
        <v>22.448979591836736</v>
      </c>
      <c r="E9">
        <v>7</v>
      </c>
      <c r="F9">
        <f>dt.*E9</f>
        <v>7</v>
      </c>
      <c r="G9">
        <f>qin0.+Kc.*(h3sp.-J9)</f>
        <v>1.3762074329890346</v>
      </c>
      <c r="H9">
        <f t="shared" si="0"/>
        <v>22.866449671892031</v>
      </c>
      <c r="I9">
        <f t="shared" si="1"/>
        <v>20.583898058731588</v>
      </c>
      <c r="J9">
        <f t="shared" si="2"/>
        <v>20.415425900004116</v>
      </c>
      <c r="K9">
        <f>Ah.*SQRT(2*g.*H9)</f>
        <v>1.0585159582749377</v>
      </c>
      <c r="L9">
        <f>Ah.*SQRT(2*g.*I9)</f>
        <v>1.0042962734561189</v>
      </c>
      <c r="M9">
        <f>Ah.*SQRT(2*g.*J9)</f>
        <v>1.000177918722565</v>
      </c>
      <c r="N9">
        <f>(G9-K9)/Ac.*dt.</f>
        <v>0.31769147471409687</v>
      </c>
      <c r="O9">
        <f>(K9-L9)/Ac.*dt.</f>
        <v>5.4219684818818781E-2</v>
      </c>
      <c r="P9">
        <f>(L9-M9)/Ac.*dt.</f>
        <v>4.1183547335539306E-3</v>
      </c>
    </row>
    <row r="10" spans="1:16" x14ac:dyDescent="0.25">
      <c r="A10" t="s">
        <v>23</v>
      </c>
      <c r="B10" s="1">
        <v>0.185</v>
      </c>
      <c r="E10">
        <v>8</v>
      </c>
      <c r="F10">
        <f>dt.*E10</f>
        <v>8</v>
      </c>
      <c r="G10">
        <f>qin0.+Kc.*(h3sp.-J10)</f>
        <v>1.3754455373633272</v>
      </c>
      <c r="H10">
        <f t="shared" si="0"/>
        <v>23.184141146606127</v>
      </c>
      <c r="I10">
        <f t="shared" si="1"/>
        <v>20.638117743550406</v>
      </c>
      <c r="J10">
        <f t="shared" si="2"/>
        <v>20.419544254737669</v>
      </c>
      <c r="K10">
        <f>Ah.*SQRT(2*g.*H10)</f>
        <v>1.0658437578668367</v>
      </c>
      <c r="L10">
        <f>Ah.*SQRT(2*g.*I10)</f>
        <v>1.0056181031753406</v>
      </c>
      <c r="M10">
        <f>Ah.*SQRT(2*g.*J10)</f>
        <v>1.0002787953776415</v>
      </c>
      <c r="N10">
        <f>(G10-K10)/Ac.*dt.</f>
        <v>0.30960177949649048</v>
      </c>
      <c r="O10">
        <f>(K10-L10)/Ac.*dt.</f>
        <v>6.02256546914961E-2</v>
      </c>
      <c r="P10">
        <f>(L10-M10)/Ac.*dt.</f>
        <v>5.3393077976990888E-3</v>
      </c>
    </row>
    <row r="11" spans="1:16" x14ac:dyDescent="0.25">
      <c r="E11">
        <v>9</v>
      </c>
      <c r="F11">
        <f>dt.*E11</f>
        <v>9</v>
      </c>
      <c r="G11">
        <f>qin0.+Kc.*(h3sp.-J11)</f>
        <v>1.374457765420753</v>
      </c>
      <c r="H11">
        <f t="shared" si="0"/>
        <v>23.493742926102616</v>
      </c>
      <c r="I11">
        <f t="shared" si="1"/>
        <v>20.698343398241903</v>
      </c>
      <c r="J11">
        <f t="shared" si="2"/>
        <v>20.424883562535367</v>
      </c>
      <c r="K11">
        <f>Ah.*SQRT(2*g.*H11)</f>
        <v>1.072936812388795</v>
      </c>
      <c r="L11">
        <f>Ah.*SQRT(2*g.*I11)</f>
        <v>1.0070843194657801</v>
      </c>
      <c r="M11">
        <f>Ah.*SQRT(2*g.*J11)</f>
        <v>1.0004095634110228</v>
      </c>
      <c r="N11">
        <f>(G11-K11)/Ac.*dt.</f>
        <v>0.30152095303195803</v>
      </c>
      <c r="O11">
        <f>(K11-L11)/Ac.*dt.</f>
        <v>6.5852492923014871E-2</v>
      </c>
      <c r="P11">
        <f>(L11-M11)/Ac.*dt.</f>
        <v>6.6747560547573137E-3</v>
      </c>
    </row>
    <row r="12" spans="1:16" x14ac:dyDescent="0.25">
      <c r="E12">
        <v>10</v>
      </c>
      <c r="F12">
        <f>dt.*E12</f>
        <v>10</v>
      </c>
      <c r="G12">
        <f>qin0.+Kc.*(h3sp.-J12)</f>
        <v>1.3732229355506231</v>
      </c>
      <c r="H12">
        <f t="shared" si="0"/>
        <v>23.795263879134573</v>
      </c>
      <c r="I12">
        <f t="shared" si="1"/>
        <v>20.764195891164917</v>
      </c>
      <c r="J12">
        <f t="shared" si="2"/>
        <v>20.431558318590124</v>
      </c>
      <c r="K12">
        <f>Ah.*SQRT(2*g.*H12)</f>
        <v>1.0797999491005703</v>
      </c>
      <c r="L12">
        <f>Ah.*SQRT(2*g.*I12)</f>
        <v>1.0086850839915702</v>
      </c>
      <c r="M12">
        <f>Ah.*SQRT(2*g.*J12)</f>
        <v>1.0005730146325735</v>
      </c>
      <c r="N12">
        <f>(G12-K12)/Ac.*dt.</f>
        <v>0.29342298645005283</v>
      </c>
      <c r="O12">
        <f>(K12-L12)/Ac.*dt.</f>
        <v>7.1114865109000114E-2</v>
      </c>
      <c r="P12">
        <f>(L12-M12)/Ac.*dt.</f>
        <v>8.1120693589966653E-3</v>
      </c>
    </row>
    <row r="13" spans="1:16" x14ac:dyDescent="0.25">
      <c r="E13">
        <v>11</v>
      </c>
      <c r="F13">
        <f>dt.*E13</f>
        <v>11</v>
      </c>
      <c r="G13">
        <f>qin0.+Kc.*(h3sp.-J13)</f>
        <v>1.3717222027192086</v>
      </c>
      <c r="H13">
        <f t="shared" si="0"/>
        <v>24.088686865584627</v>
      </c>
      <c r="I13">
        <f t="shared" si="1"/>
        <v>20.835310756273916</v>
      </c>
      <c r="J13">
        <f t="shared" si="2"/>
        <v>20.439670387949121</v>
      </c>
      <c r="K13">
        <f>Ah.*SQRT(2*g.*H13)</f>
        <v>1.0864371387308365</v>
      </c>
      <c r="L13">
        <f>Ah.*SQRT(2*g.*I13)</f>
        <v>1.010410919902107</v>
      </c>
      <c r="M13">
        <f>Ah.*SQRT(2*g.*J13)</f>
        <v>1.0007716268007936</v>
      </c>
      <c r="N13">
        <f>(G13-K13)/Ac.*dt.</f>
        <v>0.28528506398837217</v>
      </c>
      <c r="O13">
        <f>(K13-L13)/Ac.*dt.</f>
        <v>7.6026218828729508E-2</v>
      </c>
      <c r="P13">
        <f>(L13-M13)/Ac.*dt.</f>
        <v>9.6392931013133953E-3</v>
      </c>
    </row>
    <row r="14" spans="1:16" x14ac:dyDescent="0.25">
      <c r="E14">
        <v>12</v>
      </c>
      <c r="F14">
        <f>dt.*E14</f>
        <v>12</v>
      </c>
      <c r="G14">
        <f>qin0.+Kc.*(h3sp.-J14)</f>
        <v>1.3699389334954659</v>
      </c>
      <c r="H14">
        <f t="shared" si="0"/>
        <v>24.373971929572999</v>
      </c>
      <c r="I14">
        <f t="shared" si="1"/>
        <v>20.911336975102646</v>
      </c>
      <c r="J14">
        <f t="shared" si="2"/>
        <v>20.449309681050433</v>
      </c>
      <c r="K14">
        <f>Ah.*SQRT(2*g.*H14)</f>
        <v>1.0928516022539736</v>
      </c>
      <c r="L14">
        <f>Ah.*SQRT(2*g.*I14)</f>
        <v>1.0122526916635144</v>
      </c>
      <c r="M14">
        <f>Ah.*SQRT(2*g.*J14)</f>
        <v>1.0010075795774334</v>
      </c>
      <c r="N14">
        <f>(G14-K14)/Ac.*dt.</f>
        <v>0.27708733124149232</v>
      </c>
      <c r="O14">
        <f>(K14-L14)/Ac.*dt.</f>
        <v>8.0598910590459205E-2</v>
      </c>
      <c r="P14">
        <f>(L14-M14)/Ac.*dt.</f>
        <v>1.1245112086081033E-2</v>
      </c>
    </row>
    <row r="15" spans="1:16" x14ac:dyDescent="0.25">
      <c r="E15">
        <v>13</v>
      </c>
      <c r="F15">
        <f>dt.*E15</f>
        <v>13</v>
      </c>
      <c r="G15">
        <f>qin0.+Kc.*(h3sp.-J15)</f>
        <v>1.3678585877595411</v>
      </c>
      <c r="H15">
        <f t="shared" si="0"/>
        <v>24.651059260814492</v>
      </c>
      <c r="I15">
        <f t="shared" si="1"/>
        <v>20.991935885693106</v>
      </c>
      <c r="J15">
        <f t="shared" si="2"/>
        <v>20.460554793136513</v>
      </c>
      <c r="K15">
        <f>Ah.*SQRT(2*g.*H15)</f>
        <v>1.0990459061294531</v>
      </c>
      <c r="L15">
        <f>Ah.*SQRT(2*g.*I15)</f>
        <v>1.0142015866675433</v>
      </c>
      <c r="M15">
        <f>Ah.*SQRT(2*g.*J15)</f>
        <v>1.001282769682815</v>
      </c>
      <c r="N15">
        <f>(G15-K15)/Ac.*dt.</f>
        <v>0.26881268163008798</v>
      </c>
      <c r="O15">
        <f>(K15-L15)/Ac.*dt.</f>
        <v>8.4844319461909734E-2</v>
      </c>
      <c r="P15">
        <f>(L15-M15)/Ac.*dt.</f>
        <v>1.2918816984728299E-2</v>
      </c>
    </row>
    <row r="16" spans="1:16" x14ac:dyDescent="0.25">
      <c r="E16">
        <v>14</v>
      </c>
      <c r="F16">
        <f>dt.*E16</f>
        <v>14</v>
      </c>
      <c r="G16">
        <f>qin0.+Kc.*(h3sp.-J16)</f>
        <v>1.3654686066173662</v>
      </c>
      <c r="H16">
        <f t="shared" si="0"/>
        <v>24.91987194244458</v>
      </c>
      <c r="I16">
        <f t="shared" si="1"/>
        <v>21.076780205155018</v>
      </c>
      <c r="J16">
        <f t="shared" si="2"/>
        <v>20.473473610121243</v>
      </c>
      <c r="K16">
        <f>Ah.*SQRT(2*g.*H16)</f>
        <v>1.1050220473727139</v>
      </c>
      <c r="L16">
        <f>Ah.*SQRT(2*g.*I16)</f>
        <v>1.0162490984264616</v>
      </c>
      <c r="M16">
        <f>Ah.*SQRT(2*g.*J16)</f>
        <v>1.0015988253267578</v>
      </c>
      <c r="N16">
        <f>(G16-K16)/Ac.*dt.</f>
        <v>0.26044655924465232</v>
      </c>
      <c r="O16">
        <f>(K16-L16)/Ac.*dt.</f>
        <v>8.8772948946252317E-2</v>
      </c>
      <c r="P16">
        <f>(L16-M16)/Ac.*dt.</f>
        <v>1.4650273099703792E-2</v>
      </c>
    </row>
    <row r="17" spans="5:16" x14ac:dyDescent="0.25">
      <c r="E17">
        <v>15</v>
      </c>
      <c r="F17">
        <f>dt.*E17</f>
        <v>15</v>
      </c>
      <c r="G17">
        <f>qin0.+Kc.*(h3sp.-J17)</f>
        <v>1.3627583060939208</v>
      </c>
      <c r="H17">
        <f t="shared" si="0"/>
        <v>25.180318501689232</v>
      </c>
      <c r="I17">
        <f t="shared" si="1"/>
        <v>21.165553154101271</v>
      </c>
      <c r="J17">
        <f t="shared" si="2"/>
        <v>20.488123883220947</v>
      </c>
      <c r="K17">
        <f>Ah.*SQRT(2*g.*H17)</f>
        <v>1.1107815296370267</v>
      </c>
      <c r="L17">
        <f>Ah.*SQRT(2*g.*I17)</f>
        <v>1.0183870111853168</v>
      </c>
      <c r="M17">
        <f>Ah.*SQRT(2*g.*J17)</f>
        <v>1.001957119979606</v>
      </c>
      <c r="N17">
        <f>(G17-K17)/Ac.*dt.</f>
        <v>0.25197677645689409</v>
      </c>
      <c r="O17">
        <f>(K17-L17)/Ac.*dt.</f>
        <v>9.2394518451709873E-2</v>
      </c>
      <c r="P17">
        <f>(L17-M17)/Ac.*dt.</f>
        <v>1.6429891205710812E-2</v>
      </c>
    </row>
    <row r="18" spans="5:16" x14ac:dyDescent="0.25">
      <c r="E18">
        <v>16</v>
      </c>
      <c r="F18">
        <f>dt.*E18</f>
        <v>16</v>
      </c>
      <c r="G18">
        <f>qin0.+Kc.*(h3sp.-J18)</f>
        <v>1.3597187762208645</v>
      </c>
      <c r="H18">
        <f t="shared" si="0"/>
        <v>25.432295278146125</v>
      </c>
      <c r="I18">
        <f t="shared" si="1"/>
        <v>21.25794767255298</v>
      </c>
      <c r="J18">
        <f t="shared" si="2"/>
        <v>20.504553774426657</v>
      </c>
      <c r="K18">
        <f>Ah.*SQRT(2*g.*H18)</f>
        <v>1.1163254313277828</v>
      </c>
      <c r="L18">
        <f>Ah.*SQRT(2*g.*I18)</f>
        <v>1.0206073858027367</v>
      </c>
      <c r="M18">
        <f>Ah.*SQRT(2*g.*J18)</f>
        <v>1.0023587855388441</v>
      </c>
      <c r="N18">
        <f>(G18-K18)/Ac.*dt.</f>
        <v>0.24339334489308162</v>
      </c>
      <c r="O18">
        <f>(K18-L18)/Ac.*dt.</f>
        <v>9.5718045525046147E-2</v>
      </c>
      <c r="P18">
        <f>(L18-M18)/Ac.*dt.</f>
        <v>1.8248600263892634E-2</v>
      </c>
    </row>
    <row r="19" spans="5:16" x14ac:dyDescent="0.25">
      <c r="E19">
        <v>17</v>
      </c>
      <c r="F19">
        <f>dt.*E19</f>
        <v>17</v>
      </c>
      <c r="G19">
        <f>qin0.+Kc.*(h3sp.-J19)</f>
        <v>1.3563427851720444</v>
      </c>
      <c r="H19">
        <f t="shared" si="0"/>
        <v>25.675688623039207</v>
      </c>
      <c r="I19">
        <f t="shared" si="1"/>
        <v>21.353665718078027</v>
      </c>
      <c r="J19">
        <f t="shared" si="2"/>
        <v>20.522802374690549</v>
      </c>
      <c r="K19">
        <f>Ah.*SQRT(2*g.*H19)</f>
        <v>1.1216544666379755</v>
      </c>
      <c r="L19">
        <f>Ah.*SQRT(2*g.*I19)</f>
        <v>1.0229025467686663</v>
      </c>
      <c r="M19">
        <f>Ah.*SQRT(2*g.*J19)</f>
        <v>1.0028047249389269</v>
      </c>
      <c r="N19">
        <f>(G19-K19)/Ac.*dt.</f>
        <v>0.23468831853406891</v>
      </c>
      <c r="O19">
        <f>(K19-L19)/Ac.*dt.</f>
        <v>9.8751919869309202E-2</v>
      </c>
      <c r="P19">
        <f>(L19-M19)/Ac.*dt.</f>
        <v>2.0097821829739404E-2</v>
      </c>
    </row>
    <row r="20" spans="5:16" x14ac:dyDescent="0.25">
      <c r="E20">
        <v>18</v>
      </c>
      <c r="F20">
        <f>dt.*E20</f>
        <v>18</v>
      </c>
      <c r="G20">
        <f>qin0.+Kc.*(h3sp.-J20)</f>
        <v>1.3526246881335426</v>
      </c>
      <c r="H20">
        <f t="shared" si="0"/>
        <v>25.910376941573276</v>
      </c>
      <c r="I20">
        <f t="shared" si="1"/>
        <v>21.452417637947335</v>
      </c>
      <c r="J20">
        <f t="shared" si="2"/>
        <v>20.542900196520289</v>
      </c>
      <c r="K20">
        <f>Ah.*SQRT(2*g.*H20)</f>
        <v>1.126769040281588</v>
      </c>
      <c r="L20">
        <f>Ah.*SQRT(2*g.*I20)</f>
        <v>1.0252650702425299</v>
      </c>
      <c r="M20">
        <f>Ah.*SQRT(2*g.*J20)</f>
        <v>1.0032956242451645</v>
      </c>
      <c r="N20">
        <f>(G20-K20)/Ac.*dt.</f>
        <v>0.22585564785195467</v>
      </c>
      <c r="O20">
        <f>(K20-L20)/Ac.*dt.</f>
        <v>0.10150397003905809</v>
      </c>
      <c r="P20">
        <f>(L20-M20)/Ac.*dt.</f>
        <v>2.1969445997365389E-2</v>
      </c>
    </row>
    <row r="21" spans="5:16" x14ac:dyDescent="0.25">
      <c r="E21">
        <v>19</v>
      </c>
      <c r="F21">
        <f>dt.*E21</f>
        <v>19</v>
      </c>
      <c r="G21">
        <f>qin0.+Kc.*(h3sp.-J21)</f>
        <v>1.3485603406240303</v>
      </c>
      <c r="H21">
        <f t="shared" si="0"/>
        <v>26.13623258942523</v>
      </c>
      <c r="I21">
        <f t="shared" si="1"/>
        <v>21.553921607986393</v>
      </c>
      <c r="J21">
        <f t="shared" si="2"/>
        <v>20.564869642517653</v>
      </c>
      <c r="K21">
        <f>Ah.*SQRT(2*g.*H21)</f>
        <v>1.1316692966064938</v>
      </c>
      <c r="L21">
        <f>Ah.*SQRT(2*g.*I21)</f>
        <v>1.0276877730085794</v>
      </c>
      <c r="M21">
        <f>Ah.*SQRT(2*g.*J21)</f>
        <v>1.0038319642666123</v>
      </c>
      <c r="N21">
        <f>(G21-K21)/Ac.*dt.</f>
        <v>0.21689104401753645</v>
      </c>
      <c r="O21">
        <f>(K21-L21)/Ac.*dt.</f>
        <v>0.10398152359791446</v>
      </c>
      <c r="P21">
        <f>(L21-M21)/Ac.*dt.</f>
        <v>2.3855808741967133E-2</v>
      </c>
    </row>
    <row r="22" spans="5:16" x14ac:dyDescent="0.25">
      <c r="E22">
        <v>20</v>
      </c>
      <c r="F22">
        <f>dt.*E22</f>
        <v>20</v>
      </c>
      <c r="G22">
        <f>qin0.+Kc.*(h3sp.-J22)</f>
        <v>1.3441470160067663</v>
      </c>
      <c r="H22">
        <f t="shared" si="0"/>
        <v>26.353123633442767</v>
      </c>
      <c r="I22">
        <f t="shared" si="1"/>
        <v>21.657903131584305</v>
      </c>
      <c r="J22">
        <f t="shared" si="2"/>
        <v>20.58872545125962</v>
      </c>
      <c r="K22">
        <f>Ah.*SQRT(2*g.*H22)</f>
        <v>1.1363551636872582</v>
      </c>
      <c r="L22">
        <f>Ah.*SQRT(2*g.*I22)</f>
        <v>1.0301637022568941</v>
      </c>
      <c r="M22">
        <f>Ah.*SQRT(2*g.*J22)</f>
        <v>1.0044140317178576</v>
      </c>
      <c r="N22">
        <f>(G22-K22)/Ac.*dt.</f>
        <v>0.20779185231950814</v>
      </c>
      <c r="O22">
        <f>(K22-L22)/Ac.*dt.</f>
        <v>0.10619146143036406</v>
      </c>
      <c r="P22">
        <f>(L22-M22)/Ac.*dt.</f>
        <v>2.574967053903654E-2</v>
      </c>
    </row>
    <row r="23" spans="5:16" x14ac:dyDescent="0.25">
      <c r="E23">
        <v>21</v>
      </c>
      <c r="F23">
        <f>dt.*E23</f>
        <v>21</v>
      </c>
      <c r="G23">
        <f>qin0.+Kc.*(h3sp.-J23)</f>
        <v>1.3393833269570448</v>
      </c>
      <c r="H23">
        <f t="shared" si="0"/>
        <v>26.560915485762276</v>
      </c>
      <c r="I23">
        <f t="shared" si="1"/>
        <v>21.764094593014669</v>
      </c>
      <c r="J23">
        <f t="shared" si="2"/>
        <v>20.614475121798655</v>
      </c>
      <c r="K23">
        <f>Ah.*SQRT(2*g.*H23)</f>
        <v>1.1408263929285436</v>
      </c>
      <c r="L23">
        <f>Ah.*SQRT(2*g.*I23)</f>
        <v>1.0326861261088573</v>
      </c>
      <c r="M23">
        <f>Ah.*SQRT(2*g.*J23)</f>
        <v>1.0050419299552302</v>
      </c>
      <c r="N23">
        <f>(G23-K23)/Ac.*dt.</f>
        <v>0.19855693402850116</v>
      </c>
      <c r="O23">
        <f>(K23-L23)/Ac.*dt.</f>
        <v>0.10814026681968625</v>
      </c>
      <c r="P23">
        <f>(L23-M23)/Ac.*dt.</f>
        <v>2.7644196153627121E-2</v>
      </c>
    </row>
    <row r="24" spans="5:16" x14ac:dyDescent="0.25">
      <c r="E24">
        <v>22</v>
      </c>
      <c r="F24">
        <f>dt.*E24</f>
        <v>22</v>
      </c>
      <c r="G24">
        <f>qin0.+Kc.*(h3sp.-J24)</f>
        <v>1.3342691506686237</v>
      </c>
      <c r="H24">
        <f t="shared" si="0"/>
        <v>26.759472419790779</v>
      </c>
      <c r="I24">
        <f t="shared" si="1"/>
        <v>21.872234859834354</v>
      </c>
      <c r="J24">
        <f t="shared" si="2"/>
        <v>20.642119317952282</v>
      </c>
      <c r="K24">
        <f>Ah.*SQRT(2*g.*H24)</f>
        <v>1.1450825946497261</v>
      </c>
      <c r="L24">
        <f>Ah.*SQRT(2*g.*I24)</f>
        <v>1.0352485248151206</v>
      </c>
      <c r="M24">
        <f>Ah.*SQRT(2*g.*J24)</f>
        <v>1.0057155893092549</v>
      </c>
      <c r="N24">
        <f>(G24-K24)/Ac.*dt.</f>
        <v>0.18918655601889767</v>
      </c>
      <c r="O24">
        <f>(K24-L24)/Ac.*dt.</f>
        <v>0.10983406983460542</v>
      </c>
      <c r="P24">
        <f>(L24-M24)/Ac.*dt.</f>
        <v>2.9532935505865776E-2</v>
      </c>
    </row>
    <row r="25" spans="5:16" x14ac:dyDescent="0.25">
      <c r="E25">
        <v>23</v>
      </c>
      <c r="F25">
        <f>dt.*E25</f>
        <v>23</v>
      </c>
      <c r="G25">
        <f>qin0.+Kc.*(h3sp.-J25)</f>
        <v>1.3288055576000386</v>
      </c>
      <c r="H25">
        <f t="shared" si="0"/>
        <v>26.948658975809675</v>
      </c>
      <c r="I25">
        <f t="shared" si="1"/>
        <v>21.982068929668959</v>
      </c>
      <c r="J25">
        <f t="shared" si="2"/>
        <v>20.671652253458149</v>
      </c>
      <c r="K25">
        <f>Ah.*SQRT(2*g.*H25)</f>
        <v>1.1491232700692622</v>
      </c>
      <c r="L25">
        <f>Ah.*SQRT(2*g.*I25)</f>
        <v>1.0378445825622347</v>
      </c>
      <c r="M25">
        <f>Ah.*SQRT(2*g.*J25)</f>
        <v>1.006434777031999</v>
      </c>
      <c r="N25">
        <f>(G25-K25)/Ac.*dt.</f>
        <v>0.17968228753077642</v>
      </c>
      <c r="O25">
        <f>(K25-L25)/Ac.*dt.</f>
        <v>0.11127868750702752</v>
      </c>
      <c r="P25">
        <f>(L25-M25)/Ac.*dt.</f>
        <v>3.1409805530235646E-2</v>
      </c>
    </row>
    <row r="26" spans="5:16" x14ac:dyDescent="0.25">
      <c r="E26">
        <v>24</v>
      </c>
      <c r="F26">
        <f>dt.*E26</f>
        <v>24</v>
      </c>
      <c r="G26">
        <f>qin0.+Kc.*(h3sp.-J26)</f>
        <v>1.3229947435769451</v>
      </c>
      <c r="H26">
        <f t="shared" si="0"/>
        <v>27.128341263340452</v>
      </c>
      <c r="I26">
        <f t="shared" si="1"/>
        <v>22.093347617175986</v>
      </c>
      <c r="J26">
        <f t="shared" si="2"/>
        <v>20.703062058988383</v>
      </c>
      <c r="K26">
        <f>Ah.*SQRT(2*g.*H26)</f>
        <v>1.1529478400620223</v>
      </c>
      <c r="L26">
        <f>Ah.*SQRT(2*g.*I26)</f>
        <v>1.0404681798313793</v>
      </c>
      <c r="M26">
        <f>Ah.*SQRT(2*g.*J26)</f>
        <v>1.0071991068753143</v>
      </c>
      <c r="N26">
        <f>(G26-K26)/Ac.*dt.</f>
        <v>0.1700469035149228</v>
      </c>
      <c r="O26">
        <f>(K26-L26)/Ac.*dt.</f>
        <v>0.11247966023064304</v>
      </c>
      <c r="P26">
        <f>(L26-M26)/Ac.*dt.</f>
        <v>3.326907295606496E-2</v>
      </c>
    </row>
    <row r="27" spans="5:16" x14ac:dyDescent="0.25">
      <c r="E27">
        <v>25</v>
      </c>
      <c r="F27">
        <f>dt.*E27</f>
        <v>25</v>
      </c>
      <c r="G27">
        <f>qin0.+Kc.*(h3sp.-J27)</f>
        <v>1.3168399650800735</v>
      </c>
      <c r="H27">
        <f t="shared" si="0"/>
        <v>27.298388166855375</v>
      </c>
      <c r="I27">
        <f t="shared" si="1"/>
        <v>22.20582727740663</v>
      </c>
      <c r="J27">
        <f t="shared" si="2"/>
        <v>20.736331131944446</v>
      </c>
      <c r="K27">
        <f>Ah.*SQRT(2*g.*H27)</f>
        <v>1.1565556710231955</v>
      </c>
      <c r="L27">
        <f>Ah.*SQRT(2*g.*I27)</f>
        <v>1.0431133862590993</v>
      </c>
      <c r="M27">
        <f>Ah.*SQRT(2*g.*J27)</f>
        <v>1.0080080483137415</v>
      </c>
      <c r="N27">
        <f>(G27-K27)/Ac.*dt.</f>
        <v>0.16028429405687805</v>
      </c>
      <c r="O27">
        <f>(K27-L27)/Ac.*dt.</f>
        <v>0.11344228476409612</v>
      </c>
      <c r="P27">
        <f>(L27-M27)/Ac.*dt.</f>
        <v>3.5105337945357862E-2</v>
      </c>
    </row>
    <row r="28" spans="5:16" x14ac:dyDescent="0.25">
      <c r="E28">
        <v>26</v>
      </c>
      <c r="F28">
        <f>dt.*E28</f>
        <v>26</v>
      </c>
      <c r="G28">
        <f>qin0.+Kc.*(h3sp.-J28)</f>
        <v>1.3103454775601824</v>
      </c>
      <c r="H28">
        <f t="shared" si="0"/>
        <v>27.458672460912254</v>
      </c>
      <c r="I28">
        <f t="shared" si="1"/>
        <v>22.319269562170728</v>
      </c>
      <c r="J28">
        <f t="shared" si="2"/>
        <v>20.771436469889803</v>
      </c>
      <c r="K28">
        <f>Ah.*SQRT(2*g.*H28)</f>
        <v>1.1599460981376248</v>
      </c>
      <c r="L28">
        <f>Ah.*SQRT(2*g.*I28)</f>
        <v>1.0457744539557112</v>
      </c>
      <c r="M28">
        <f>Ah.*SQRT(2*g.*J28)</f>
        <v>1.0088609354240059</v>
      </c>
      <c r="N28">
        <f>(G28-K28)/Ac.*dt.</f>
        <v>0.15039937942255754</v>
      </c>
      <c r="O28">
        <f>(K28-L28)/Ac.*dt.</f>
        <v>0.11417164418191361</v>
      </c>
      <c r="P28">
        <f>(L28-M28)/Ac.*dt.</f>
        <v>3.6913518531705325E-2</v>
      </c>
    </row>
    <row r="29" spans="5:16" x14ac:dyDescent="0.25">
      <c r="E29">
        <v>27</v>
      </c>
      <c r="F29">
        <f>dt.*E29</f>
        <v>27</v>
      </c>
      <c r="G29">
        <f>qin0.+Kc.*(h3sp.-J29)</f>
        <v>1.3035164766318172</v>
      </c>
      <c r="H29">
        <f t="shared" si="0"/>
        <v>27.609071840334813</v>
      </c>
      <c r="I29">
        <f t="shared" si="1"/>
        <v>22.43344120635264</v>
      </c>
      <c r="J29">
        <f t="shared" si="2"/>
        <v>20.808349988421508</v>
      </c>
      <c r="K29">
        <f>Ah.*SQRT(2*g.*H29)</f>
        <v>1.1631184463228181</v>
      </c>
      <c r="L29">
        <f>Ah.*SQRT(2*g.*I29)</f>
        <v>1.0484458112421831</v>
      </c>
      <c r="M29">
        <f>Ah.*SQRT(2*g.*J29)</f>
        <v>1.0097569754315412</v>
      </c>
      <c r="N29">
        <f>(G29-K29)/Ac.*dt.</f>
        <v>0.14039803030899911</v>
      </c>
      <c r="O29">
        <f>(K29-L29)/Ac.*dt.</f>
        <v>0.11467263508063508</v>
      </c>
      <c r="P29">
        <f>(L29-M29)/Ac.*dt.</f>
        <v>3.8688835810641864E-2</v>
      </c>
    </row>
    <row r="30" spans="5:16" x14ac:dyDescent="0.25">
      <c r="E30">
        <v>28</v>
      </c>
      <c r="F30">
        <f>dt.*E30</f>
        <v>28</v>
      </c>
      <c r="G30">
        <f>qin0.+Kc.*(h3sp.-J30)</f>
        <v>1.2963590420068483</v>
      </c>
      <c r="H30">
        <f t="shared" si="0"/>
        <v>27.749469870643814</v>
      </c>
      <c r="I30">
        <f t="shared" si="1"/>
        <v>22.548113841433274</v>
      </c>
      <c r="J30">
        <f t="shared" si="2"/>
        <v>20.84703882423215</v>
      </c>
      <c r="K30">
        <f>Ah.*SQRT(2*g.*H30)</f>
        <v>1.166072049086825</v>
      </c>
      <c r="L30">
        <f>Ah.*SQRT(2*g.*I30)</f>
        <v>1.0511220567708732</v>
      </c>
      <c r="M30">
        <f>Ah.*SQRT(2*g.*J30)</f>
        <v>1.0106952569332537</v>
      </c>
      <c r="N30">
        <f>(G30-K30)/Ac.*dt.</f>
        <v>0.13028699292002321</v>
      </c>
      <c r="O30">
        <f>(K30-L30)/Ac.*dt.</f>
        <v>0.11494999231595182</v>
      </c>
      <c r="P30">
        <f>(L30-M30)/Ac.*dt.</f>
        <v>4.0426799837619543E-2</v>
      </c>
    </row>
    <row r="31" spans="5:16" x14ac:dyDescent="0.25">
      <c r="E31">
        <v>29</v>
      </c>
      <c r="F31">
        <f>dt.*E31</f>
        <v>29</v>
      </c>
      <c r="G31">
        <f>qin0.+Kc.*(h3sp.-J31)</f>
        <v>1.2888800840368888</v>
      </c>
      <c r="H31">
        <f t="shared" si="0"/>
        <v>27.879756863563838</v>
      </c>
      <c r="I31">
        <f t="shared" si="1"/>
        <v>22.663063833749227</v>
      </c>
      <c r="J31">
        <f t="shared" si="2"/>
        <v>20.887465624069769</v>
      </c>
      <c r="K31">
        <f>Ah.*SQRT(2*g.*H31)</f>
        <v>1.1688062655182117</v>
      </c>
      <c r="L31">
        <f>Ah.*SQRT(2*g.*I31)</f>
        <v>1.0537979539995854</v>
      </c>
      <c r="M31">
        <f>Ah.*SQRT(2*g.*J31)</f>
        <v>1.0116747578048091</v>
      </c>
      <c r="N31">
        <f>(G31-K31)/Ac.*dt.</f>
        <v>0.12007381851867716</v>
      </c>
      <c r="O31">
        <f>(K31-L31)/Ac.*dt.</f>
        <v>0.11500831151862623</v>
      </c>
      <c r="P31">
        <f>(L31-M31)/Ac.*dt.</f>
        <v>4.2123196194776336E-2</v>
      </c>
    </row>
    <row r="32" spans="5:16" x14ac:dyDescent="0.25">
      <c r="E32">
        <v>30</v>
      </c>
      <c r="F32">
        <f>dt.*E32</f>
        <v>30</v>
      </c>
      <c r="G32">
        <f>qin0.+Kc.*(h3sp.-J32)</f>
        <v>1.2810872927408552</v>
      </c>
      <c r="H32">
        <f t="shared" si="0"/>
        <v>27.999830682082514</v>
      </c>
      <c r="I32">
        <f t="shared" si="1"/>
        <v>22.778072145267853</v>
      </c>
      <c r="J32">
        <f t="shared" si="2"/>
        <v>20.929588820264545</v>
      </c>
      <c r="K32">
        <f>Ah.*SQRT(2*g.*H32)</f>
        <v>1.1713204956040184</v>
      </c>
      <c r="L32">
        <f>Ah.*SQRT(2*g.*I32)</f>
        <v>1.0564684259920527</v>
      </c>
      <c r="M32">
        <f>Ah.*SQRT(2*g.*J32)</f>
        <v>1.0126943527999763</v>
      </c>
      <c r="N32">
        <f>(G32-K32)/Ac.*dt.</f>
        <v>0.10976679713683679</v>
      </c>
      <c r="O32">
        <f>(K32-L32)/Ac.*dt.</f>
        <v>0.1148520696119657</v>
      </c>
      <c r="P32">
        <f>(L32-M32)/Ac.*dt.</f>
        <v>4.3774073192076379E-2</v>
      </c>
    </row>
    <row r="33" spans="5:16" x14ac:dyDescent="0.25">
      <c r="E33">
        <v>31</v>
      </c>
      <c r="F33">
        <f>dt.*E33</f>
        <v>31</v>
      </c>
      <c r="G33">
        <f>qin0.+Kc.*(h3sp.-J33)</f>
        <v>1.2729890892003213</v>
      </c>
      <c r="H33">
        <f t="shared" si="0"/>
        <v>28.109597479219349</v>
      </c>
      <c r="I33">
        <f t="shared" si="1"/>
        <v>22.89292421487982</v>
      </c>
      <c r="J33">
        <f t="shared" si="2"/>
        <v>20.973362893456621</v>
      </c>
      <c r="K33">
        <f>Ah.*SQRT(2*g.*H33)</f>
        <v>1.1736141940526064</v>
      </c>
      <c r="L33">
        <f>Ah.*SQRT(2*g.*I33)</f>
        <v>1.0591285505211874</v>
      </c>
      <c r="M33">
        <f>Ah.*SQRT(2*g.*J33)</f>
        <v>1.0137528208490345</v>
      </c>
      <c r="N33">
        <f>(G33-K33)/Ac.*dt.</f>
        <v>9.9374895147714915E-2</v>
      </c>
      <c r="O33">
        <f>(K33-L33)/Ac.*dt.</f>
        <v>0.11448564353141899</v>
      </c>
      <c r="P33">
        <f>(L33-M33)/Ac.*dt.</f>
        <v>4.5375729672152865E-2</v>
      </c>
    </row>
    <row r="34" spans="5:16" x14ac:dyDescent="0.25">
      <c r="E34">
        <v>32</v>
      </c>
      <c r="F34">
        <f>dt.*E34</f>
        <v>32</v>
      </c>
      <c r="G34">
        <f>qin0.+Kc.*(h3sp.-J34)</f>
        <v>1.2645945792109732</v>
      </c>
      <c r="H34">
        <f t="shared" si="0"/>
        <v>28.208972374367065</v>
      </c>
      <c r="I34">
        <f t="shared" si="1"/>
        <v>23.00740985841124</v>
      </c>
      <c r="J34">
        <f t="shared" si="2"/>
        <v>21.018738623128773</v>
      </c>
      <c r="K34">
        <f>Ah.*SQRT(2*g.*H34)</f>
        <v>1.1756868827812899</v>
      </c>
      <c r="L34">
        <f>Ah.*SQRT(2*g.*I34)</f>
        <v>1.0617735554543402</v>
      </c>
      <c r="M34">
        <f>Ah.*SQRT(2*g.*J34)</f>
        <v>1.0148488520628625</v>
      </c>
      <c r="N34">
        <f>(G34-K34)/Ac.*dt.</f>
        <v>8.8907696429683325E-2</v>
      </c>
      <c r="O34">
        <f>(K34-L34)/Ac.*dt.</f>
        <v>0.1139133273269497</v>
      </c>
      <c r="P34">
        <f>(L34-M34)/Ac.*dt.</f>
        <v>4.6924703391477696E-2</v>
      </c>
    </row>
    <row r="35" spans="5:16" x14ac:dyDescent="0.25">
      <c r="E35">
        <v>33</v>
      </c>
      <c r="F35">
        <f>dt.*E35</f>
        <v>33</v>
      </c>
      <c r="G35">
        <f>qin0.+Kc.*(h3sp.-J35)</f>
        <v>1.2559135090835496</v>
      </c>
      <c r="H35">
        <f t="shared" si="0"/>
        <v>28.297880070796747</v>
      </c>
      <c r="I35">
        <f t="shared" si="1"/>
        <v>23.121323185738191</v>
      </c>
      <c r="J35">
        <f t="shared" si="2"/>
        <v>21.065663326520252</v>
      </c>
      <c r="K35">
        <f>Ah.*SQRT(2*g.*H35)</f>
        <v>1.1775381622134551</v>
      </c>
      <c r="L35">
        <f>Ah.*SQRT(2*g.*I35)</f>
        <v>1.0643988144023702</v>
      </c>
      <c r="M35">
        <f>Ah.*SQRT(2*g.*J35)</f>
        <v>1.0159810544490939</v>
      </c>
      <c r="N35">
        <f>(G35-K35)/Ac.*dt.</f>
        <v>7.8375346870094509E-2</v>
      </c>
      <c r="O35">
        <f>(K35-L35)/Ac.*dt.</f>
        <v>0.11313934781108492</v>
      </c>
      <c r="P35">
        <f>(L35-M35)/Ac.*dt.</f>
        <v>4.841775995327624E-2</v>
      </c>
    </row>
    <row r="36" spans="5:16" x14ac:dyDescent="0.25">
      <c r="E36">
        <v>34</v>
      </c>
      <c r="F36">
        <f>dt.*E36</f>
        <v>34</v>
      </c>
      <c r="G36">
        <f>qin0.+Kc.*(h3sp.-J36)</f>
        <v>1.2469562234921931</v>
      </c>
      <c r="H36">
        <f t="shared" si="0"/>
        <v>28.37625541766684</v>
      </c>
      <c r="I36">
        <f t="shared" si="1"/>
        <v>23.234462533549276</v>
      </c>
      <c r="J36">
        <f t="shared" si="2"/>
        <v>21.114081086473529</v>
      </c>
      <c r="K36">
        <f>Ah.*SQRT(2*g.*H36)</f>
        <v>1.1791677215161867</v>
      </c>
      <c r="L36">
        <f>Ah.*SQRT(2*g.*I36)</f>
        <v>1.0669998426166307</v>
      </c>
      <c r="M36">
        <f>Ah.*SQRT(2*g.*J36)</f>
        <v>1.0171479603465776</v>
      </c>
      <c r="N36">
        <f>(G36-K36)/Ac.*dt.</f>
        <v>6.7788501976006499E-2</v>
      </c>
      <c r="O36">
        <f>(K36-L36)/Ac.*dt.</f>
        <v>0.11216787889955593</v>
      </c>
      <c r="P36">
        <f>(L36-M36)/Ac.*dt.</f>
        <v>4.9851882270053105E-2</v>
      </c>
    </row>
    <row r="37" spans="5:16" x14ac:dyDescent="0.25">
      <c r="E37">
        <v>35</v>
      </c>
      <c r="F37">
        <f>dt.*E37</f>
        <v>35</v>
      </c>
      <c r="G37">
        <f>qin0.+Kc.*(h3sp.-J37)</f>
        <v>1.2377336252722331</v>
      </c>
      <c r="H37">
        <f t="shared" si="0"/>
        <v>28.444043919642848</v>
      </c>
      <c r="I37">
        <f t="shared" si="1"/>
        <v>23.346630412448832</v>
      </c>
      <c r="J37">
        <f t="shared" si="2"/>
        <v>21.163932968743584</v>
      </c>
      <c r="K37">
        <f>Ah.*SQRT(2*g.*H37)</f>
        <v>1.1805753478971599</v>
      </c>
      <c r="L37">
        <f>Ah.*SQRT(2*g.*I37)</f>
        <v>1.0695722931200082</v>
      </c>
      <c r="M37">
        <f>Ah.*SQRT(2*g.*J37)</f>
        <v>1.0183480325843595</v>
      </c>
      <c r="N37">
        <f>(G37-K37)/Ac.*dt.</f>
        <v>5.7158277375073174E-2</v>
      </c>
      <c r="O37">
        <f>(K37-L37)/Ac.*dt.</f>
        <v>0.11100305477715167</v>
      </c>
      <c r="P37">
        <f>(L37-M37)/Ac.*dt.</f>
        <v>5.1224260535648769E-2</v>
      </c>
    </row>
    <row r="38" spans="5:16" x14ac:dyDescent="0.25">
      <c r="E38">
        <v>36</v>
      </c>
      <c r="F38">
        <f>dt.*E38</f>
        <v>36</v>
      </c>
      <c r="G38">
        <f>qin0.+Kc.*(h3sp.-J38)</f>
        <v>1.2282571370731383</v>
      </c>
      <c r="H38">
        <f t="shared" si="0"/>
        <v>28.501202197017921</v>
      </c>
      <c r="I38">
        <f t="shared" si="1"/>
        <v>23.457633467225982</v>
      </c>
      <c r="J38">
        <f t="shared" si="2"/>
        <v>21.215157229279232</v>
      </c>
      <c r="K38">
        <f>Ah.*SQRT(2*g.*H38)</f>
        <v>1.1817609350684588</v>
      </c>
      <c r="L38">
        <f>Ah.*SQRT(2*g.*I38)</f>
        <v>1.0721119530599748</v>
      </c>
      <c r="M38">
        <f>Ah.*SQRT(2*g.*J38)</f>
        <v>1.0195796703714146</v>
      </c>
      <c r="N38">
        <f>(G38-K38)/Ac.*dt.</f>
        <v>4.6496202004679521E-2</v>
      </c>
      <c r="O38">
        <f>(K38-L38)/Ac.*dt.</f>
        <v>0.10964898200848405</v>
      </c>
      <c r="P38">
        <f>(L38-M38)/Ac.*dt.</f>
        <v>5.2532282688560139E-2</v>
      </c>
    </row>
    <row r="39" spans="5:16" x14ac:dyDescent="0.25">
      <c r="E39">
        <v>37</v>
      </c>
      <c r="F39">
        <f>dt.*E39</f>
        <v>37</v>
      </c>
      <c r="G39">
        <f>qin0.+Kc.*(h3sp.-J39)</f>
        <v>1.2185386647757546</v>
      </c>
      <c r="H39">
        <f t="shared" si="0"/>
        <v>28.5476983990226</v>
      </c>
      <c r="I39">
        <f t="shared" si="1"/>
        <v>23.567282449234465</v>
      </c>
      <c r="J39">
        <f t="shared" si="2"/>
        <v>21.267689511967792</v>
      </c>
      <c r="K39">
        <f>Ah.*SQRT(2*g.*H39)</f>
        <v>1.1827244909750148</v>
      </c>
      <c r="L39">
        <f>Ah.*SQRT(2*g.*I39)</f>
        <v>1.0746147402732242</v>
      </c>
      <c r="M39">
        <f>Ah.*SQRT(2*g.*J39)</f>
        <v>1.020841214923468</v>
      </c>
      <c r="N39">
        <f>(G39-K39)/Ac.*dt.</f>
        <v>3.5814173800739812E-2</v>
      </c>
      <c r="O39">
        <f>(K39-L39)/Ac.*dt.</f>
        <v>0.10810975070179052</v>
      </c>
      <c r="P39">
        <f>(L39-M39)/Ac.*dt.</f>
        <v>5.3773525349756213E-2</v>
      </c>
    </row>
    <row r="40" spans="5:16" x14ac:dyDescent="0.25">
      <c r="E40">
        <v>38</v>
      </c>
      <c r="F40">
        <f>dt.*E40</f>
        <v>38</v>
      </c>
      <c r="G40">
        <f>qin0.+Kc.*(h3sp.-J40)</f>
        <v>1.2085905625860494</v>
      </c>
      <c r="H40">
        <f t="shared" si="0"/>
        <v>28.583512572823341</v>
      </c>
      <c r="I40">
        <f t="shared" si="1"/>
        <v>23.675392199936255</v>
      </c>
      <c r="J40">
        <f t="shared" si="2"/>
        <v>21.32146303731755</v>
      </c>
      <c r="K40">
        <f>Ah.*SQRT(2*g.*H40)</f>
        <v>1.1834661448762884</v>
      </c>
      <c r="L40">
        <f>Ah.*SQRT(2*g.*I40)</f>
        <v>1.0770767000529149</v>
      </c>
      <c r="M40">
        <f>Ah.*SQRT(2*g.*J40)</f>
        <v>1.0221309548333619</v>
      </c>
      <c r="N40">
        <f>(G40-K40)/Ac.*dt.</f>
        <v>2.5124417709760927E-2</v>
      </c>
      <c r="O40">
        <f>(K40-L40)/Ac.*dt.</f>
        <v>0.10638944482337354</v>
      </c>
      <c r="P40">
        <f>(L40-M40)/Ac.*dt.</f>
        <v>5.4945745219552977E-2</v>
      </c>
    </row>
    <row r="41" spans="5:16" x14ac:dyDescent="0.25">
      <c r="E41">
        <v>39</v>
      </c>
      <c r="F41">
        <f>dt.*E41</f>
        <v>39</v>
      </c>
      <c r="G41">
        <f>qin0.+Kc.*(h3sp.-J41)</f>
        <v>1.1984255997204323</v>
      </c>
      <c r="H41">
        <f t="shared" si="0"/>
        <v>28.608636990533103</v>
      </c>
      <c r="I41">
        <f t="shared" si="1"/>
        <v>23.781781644759629</v>
      </c>
      <c r="J41">
        <f t="shared" si="2"/>
        <v>21.376408782537101</v>
      </c>
      <c r="K41">
        <f>Ah.*SQRT(2*g.*H41)</f>
        <v>1.1839861538616583</v>
      </c>
      <c r="L41">
        <f>Ah.*SQRT(2*g.*I41)</f>
        <v>1.0794940021108139</v>
      </c>
      <c r="M41">
        <f>Ah.*SQRT(2*g.*J41)</f>
        <v>1.0234471311916009</v>
      </c>
      <c r="N41">
        <f>(G41-K41)/Ac.*dt.</f>
        <v>1.4439445858773992E-2</v>
      </c>
      <c r="O41">
        <f>(K41-L41)/Ac.*dt.</f>
        <v>0.10449215175084436</v>
      </c>
      <c r="P41">
        <f>(L41-M41)/Ac.*dt.</f>
        <v>5.604687091921301E-2</v>
      </c>
    </row>
    <row r="42" spans="5:16" x14ac:dyDescent="0.25">
      <c r="E42">
        <v>40</v>
      </c>
      <c r="F42">
        <f>dt.*E42</f>
        <v>40</v>
      </c>
      <c r="G42">
        <f>qin0.+Kc.*(h3sp.-J42)</f>
        <v>1.1880569286003777</v>
      </c>
      <c r="H42">
        <f t="shared" si="0"/>
        <v>28.623076436391877</v>
      </c>
      <c r="I42">
        <f t="shared" si="1"/>
        <v>23.886273796510473</v>
      </c>
      <c r="J42">
        <f t="shared" si="2"/>
        <v>21.432455653456316</v>
      </c>
      <c r="K42">
        <f>Ah.*SQRT(2*g.*H42)</f>
        <v>1.1842849088725238</v>
      </c>
      <c r="L42">
        <f>Ah.*SQRT(2*g.*I42)</f>
        <v>1.0818629377277944</v>
      </c>
      <c r="M42">
        <f>Ah.*SQRT(2*g.*J42)</f>
        <v>1.0247879424638835</v>
      </c>
      <c r="N42">
        <f>(G42-K42)/Ac.*dt.</f>
        <v>3.7720197278539036E-3</v>
      </c>
      <c r="O42">
        <f>(K42-L42)/Ac.*dt.</f>
        <v>0.1024219711447294</v>
      </c>
      <c r="P42">
        <f>(L42-M42)/Ac.*dt.</f>
        <v>5.707499526391091E-2</v>
      </c>
    </row>
    <row r="43" spans="5:16" x14ac:dyDescent="0.25">
      <c r="E43">
        <v>41</v>
      </c>
      <c r="F43">
        <f>dt.*E43</f>
        <v>41</v>
      </c>
      <c r="G43">
        <f>qin0.+Kc.*(h3sp.-J43)</f>
        <v>1.1774980544765543</v>
      </c>
      <c r="H43">
        <f t="shared" si="0"/>
        <v>28.626848456119731</v>
      </c>
      <c r="I43">
        <f t="shared" si="1"/>
        <v>23.988695767655202</v>
      </c>
      <c r="J43">
        <f t="shared" si="2"/>
        <v>21.489530648720226</v>
      </c>
      <c r="K43">
        <f>Ah.*SQRT(2*g.*H43)</f>
        <v>1.184362940297385</v>
      </c>
      <c r="L43">
        <f>Ah.*SQRT(2*g.*I43)</f>
        <v>1.0841799170871524</v>
      </c>
      <c r="M43">
        <f>Ah.*SQRT(2*g.*J43)</f>
        <v>1.0261515491326276</v>
      </c>
      <c r="N43">
        <f>(G43-K43)/Ac.*dt.</f>
        <v>-6.8648858208306685E-3</v>
      </c>
      <c r="O43">
        <f>(K43-L43)/Ac.*dt.</f>
        <v>0.10018302321023254</v>
      </c>
      <c r="P43">
        <f>(L43-M43)/Ac.*dt.</f>
        <v>5.8028367954524818E-2</v>
      </c>
    </row>
    <row r="44" spans="5:16" x14ac:dyDescent="0.25">
      <c r="E44">
        <v>42</v>
      </c>
      <c r="F44">
        <f>dt.*E44</f>
        <v>42</v>
      </c>
      <c r="G44">
        <f>qin0.+Kc.*(h3sp.-J44)</f>
        <v>1.1667628064049673</v>
      </c>
      <c r="H44">
        <f t="shared" si="0"/>
        <v>28.619983570298899</v>
      </c>
      <c r="I44">
        <f t="shared" si="1"/>
        <v>24.088878790865433</v>
      </c>
      <c r="J44">
        <f t="shared" si="2"/>
        <v>21.54755901667475</v>
      </c>
      <c r="K44">
        <f>Ah.*SQRT(2*g.*H44)</f>
        <v>1.1842209231999941</v>
      </c>
      <c r="L44">
        <f>Ah.*SQRT(2*g.*I44)</f>
        <v>1.086441466786134</v>
      </c>
      <c r="M44">
        <f>Ah.*SQRT(2*g.*J44)</f>
        <v>1.0275360781096996</v>
      </c>
      <c r="N44">
        <f>(G44-K44)/Ac.*dt.</f>
        <v>-1.7458116795026735E-2</v>
      </c>
      <c r="O44">
        <f>(K44-L44)/Ac.*dt.</f>
        <v>9.77794564138601E-2</v>
      </c>
      <c r="P44">
        <f>(L44-M44)/Ac.*dt.</f>
        <v>5.8905388676434356E-2</v>
      </c>
    </row>
    <row r="45" spans="5:16" x14ac:dyDescent="0.25">
      <c r="E45">
        <v>43</v>
      </c>
      <c r="F45">
        <f>dt.*E45</f>
        <v>43</v>
      </c>
      <c r="G45">
        <f>qin0.+Kc.*(h3sp.-J45)</f>
        <v>1.1558653094998272</v>
      </c>
      <c r="H45">
        <f t="shared" si="0"/>
        <v>28.602525453503873</v>
      </c>
      <c r="I45">
        <f t="shared" si="1"/>
        <v>24.186658247279293</v>
      </c>
      <c r="J45">
        <f t="shared" si="2"/>
        <v>21.606464405351183</v>
      </c>
      <c r="K45">
        <f>Ah.*SQRT(2*g.*H45)</f>
        <v>1.1838596822350569</v>
      </c>
      <c r="L45">
        <f>Ah.*SQRT(2*g.*I45)</f>
        <v>1.0886442275218684</v>
      </c>
      <c r="M45">
        <f>Ah.*SQRT(2*g.*J45)</f>
        <v>1.0289396269277455</v>
      </c>
      <c r="N45">
        <f>(G45-K45)/Ac.*dt.</f>
        <v>-2.7994372735229645E-2</v>
      </c>
      <c r="O45">
        <f>(K45-L45)/Ac.*dt.</f>
        <v>9.5215454713188485E-2</v>
      </c>
      <c r="P45">
        <f>(L45-M45)/Ac.*dt.</f>
        <v>5.9704600594122859E-2</v>
      </c>
    </row>
    <row r="46" spans="5:16" x14ac:dyDescent="0.25">
      <c r="E46">
        <v>44</v>
      </c>
      <c r="F46">
        <f>dt.*E46</f>
        <v>44</v>
      </c>
      <c r="G46">
        <f>qin0.+Kc.*(h3sp.-J46)</f>
        <v>1.1448199583899143</v>
      </c>
      <c r="H46">
        <f t="shared" si="0"/>
        <v>28.574531080768644</v>
      </c>
      <c r="I46">
        <f t="shared" si="1"/>
        <v>24.281873701992481</v>
      </c>
      <c r="J46">
        <f t="shared" si="2"/>
        <v>21.666169005945306</v>
      </c>
      <c r="K46">
        <f>Ah.*SQRT(2*g.*H46)</f>
        <v>1.1832801963008017</v>
      </c>
      <c r="L46">
        <f>Ah.*SQRT(2*g.*I46)</f>
        <v>1.0907849519486559</v>
      </c>
      <c r="M46">
        <f>Ah.*SQRT(2*g.*J46)</f>
        <v>1.0303602677177144</v>
      </c>
      <c r="N46">
        <f>(G46-K46)/Ac.*dt.</f>
        <v>-3.8460237910887374E-2</v>
      </c>
      <c r="O46">
        <f>(K46-L46)/Ac.*dt.</f>
        <v>9.2495244352145845E-2</v>
      </c>
      <c r="P46">
        <f>(L46-M46)/Ac.*dt.</f>
        <v>6.0424684230941494E-2</v>
      </c>
    </row>
    <row r="47" spans="5:16" x14ac:dyDescent="0.25">
      <c r="E47">
        <v>45</v>
      </c>
      <c r="F47">
        <f>dt.*E47</f>
        <v>45</v>
      </c>
      <c r="G47">
        <f>qin0.+Kc.*(h3sp.-J47)</f>
        <v>1.1336413918071901</v>
      </c>
      <c r="H47">
        <f t="shared" si="0"/>
        <v>28.536070842857757</v>
      </c>
      <c r="I47">
        <f t="shared" si="1"/>
        <v>24.374368946344628</v>
      </c>
      <c r="J47">
        <f t="shared" si="2"/>
        <v>21.726593690176248</v>
      </c>
      <c r="K47">
        <f>Ah.*SQRT(2*g.*H47)</f>
        <v>1.1824836029730095</v>
      </c>
      <c r="L47">
        <f>Ah.*SQRT(2*g.*I47)</f>
        <v>1.0928605027042047</v>
      </c>
      <c r="M47">
        <f>Ah.*SQRT(2*g.*J47)</f>
        <v>1.0317960509803459</v>
      </c>
      <c r="N47">
        <f>(G47-K47)/Ac.*dt.</f>
        <v>-4.8842211165819327E-2</v>
      </c>
      <c r="O47">
        <f>(K47-L47)/Ac.*dt.</f>
        <v>8.9623100268804823E-2</v>
      </c>
      <c r="P47">
        <f>(L47-M47)/Ac.*dt.</f>
        <v>6.106445172385877E-2</v>
      </c>
    </row>
    <row r="48" spans="5:16" x14ac:dyDescent="0.25">
      <c r="E48">
        <v>46</v>
      </c>
      <c r="F48">
        <f>dt.*E48</f>
        <v>46</v>
      </c>
      <c r="G48">
        <f>qin0.+Kc.*(h3sp.-J48)</f>
        <v>1.1223444682382764</v>
      </c>
      <c r="H48">
        <f t="shared" si="0"/>
        <v>28.487228631691938</v>
      </c>
      <c r="I48">
        <f t="shared" si="1"/>
        <v>24.463992046613434</v>
      </c>
      <c r="J48">
        <f t="shared" si="2"/>
        <v>21.787658141900106</v>
      </c>
      <c r="K48">
        <f>Ah.*SQRT(2*g.*H48)</f>
        <v>1.1814712027607381</v>
      </c>
      <c r="L48">
        <f>Ah.*SQRT(2*g.*I48)</f>
        <v>1.0948678506030116</v>
      </c>
      <c r="M48">
        <f>Ah.*SQRT(2*g.*J48)</f>
        <v>1.0332450091595438</v>
      </c>
      <c r="N48">
        <f>(G48-K48)/Ac.*dt.</f>
        <v>-5.9126734522461755E-2</v>
      </c>
      <c r="O48">
        <f>(K48-L48)/Ac.*dt.</f>
        <v>8.6603352157726521E-2</v>
      </c>
      <c r="P48">
        <f>(L48-M48)/Ac.*dt.</f>
        <v>6.1622841443467857E-2</v>
      </c>
    </row>
    <row r="49" spans="5:16" x14ac:dyDescent="0.25">
      <c r="E49">
        <v>47</v>
      </c>
      <c r="F49">
        <f>dt.*E49</f>
        <v>47</v>
      </c>
      <c r="G49">
        <f>qin0.+Kc.*(h3sp.-J49)</f>
        <v>1.1109442425712346</v>
      </c>
      <c r="H49">
        <f t="shared" si="0"/>
        <v>28.428101897169476</v>
      </c>
      <c r="I49">
        <f t="shared" si="1"/>
        <v>24.550595398771161</v>
      </c>
      <c r="J49">
        <f t="shared" si="2"/>
        <v>21.849280983343576</v>
      </c>
      <c r="K49">
        <f>Ah.*SQRT(2*g.*H49)</f>
        <v>1.1802444632199316</v>
      </c>
      <c r="L49">
        <f>Ah.*SQRT(2*g.*I49)</f>
        <v>1.0968040729956225</v>
      </c>
      <c r="M49">
        <f>Ah.*SQRT(2*g.*J49)</f>
        <v>1.0347051600257124</v>
      </c>
      <c r="N49">
        <f>(G49-K49)/Ac.*dt.</f>
        <v>-6.9300220648697008E-2</v>
      </c>
      <c r="O49">
        <f>(K49-L49)/Ac.*dt.</f>
        <v>8.3440390224309047E-2</v>
      </c>
      <c r="P49">
        <f>(L49-M49)/Ac.*dt.</f>
        <v>6.2098912969910103E-2</v>
      </c>
    </row>
    <row r="50" spans="5:16" x14ac:dyDescent="0.25">
      <c r="E50">
        <v>48</v>
      </c>
      <c r="F50">
        <f>dt.*E50</f>
        <v>48</v>
      </c>
      <c r="G50">
        <f>qin0.+Kc.*(h3sp.-J50)</f>
        <v>1.0994559436718014</v>
      </c>
      <c r="H50">
        <f t="shared" si="0"/>
        <v>28.35880167652078</v>
      </c>
      <c r="I50">
        <f t="shared" si="1"/>
        <v>24.634035788995469</v>
      </c>
      <c r="J50">
        <f t="shared" si="2"/>
        <v>21.911379896313484</v>
      </c>
      <c r="K50">
        <f>Ah.*SQRT(2*g.*H50)</f>
        <v>1.178805022957367</v>
      </c>
      <c r="L50">
        <f>Ah.*SQRT(2*g.*I50)</f>
        <v>1.0986663522929871</v>
      </c>
      <c r="M50">
        <f>Ah.*SQRT(2*g.*J50)</f>
        <v>1.0361745098772508</v>
      </c>
      <c r="N50">
        <f>(G50-K50)/Ac.*dt.</f>
        <v>-7.934907928556556E-2</v>
      </c>
      <c r="O50">
        <f>(K50-L50)/Ac.*dt.</f>
        <v>8.0138670664379852E-2</v>
      </c>
      <c r="P50">
        <f>(L50-M50)/Ac.*dt.</f>
        <v>6.2491842415736354E-2</v>
      </c>
    </row>
    <row r="51" spans="5:16" x14ac:dyDescent="0.25">
      <c r="E51">
        <v>49</v>
      </c>
      <c r="F51">
        <f>dt.*E51</f>
        <v>49</v>
      </c>
      <c r="G51">
        <f>qin0.+Kc.*(h3sp.-J51)</f>
        <v>1.0878949528248905</v>
      </c>
      <c r="H51">
        <f t="shared" si="0"/>
        <v>28.279452597235213</v>
      </c>
      <c r="I51">
        <f t="shared" si="1"/>
        <v>24.714174459659848</v>
      </c>
      <c r="J51">
        <f t="shared" si="2"/>
        <v>21.973871738729219</v>
      </c>
      <c r="K51">
        <f>Ah.*SQRT(2*g.*H51)</f>
        <v>1.1771546955538705</v>
      </c>
      <c r="L51">
        <f>Ah.*SQRT(2*g.*I51)</f>
        <v>1.1004519746555652</v>
      </c>
      <c r="M51">
        <f>Ah.*SQRT(2*g.*J51)</f>
        <v>1.0376510565685038</v>
      </c>
      <c r="N51">
        <f>(G51-K51)/Ac.*dt.</f>
        <v>-8.9259742728980074E-2</v>
      </c>
      <c r="O51">
        <f>(K51-L51)/Ac.*dt.</f>
        <v>7.6702720898305321E-2</v>
      </c>
      <c r="P51">
        <f>(L51-M51)/Ac.*dt.</f>
        <v>6.2800918087061453E-2</v>
      </c>
    </row>
    <row r="52" spans="5:16" x14ac:dyDescent="0.25">
      <c r="E52">
        <v>50</v>
      </c>
      <c r="F52">
        <f>dt.*E52</f>
        <v>50</v>
      </c>
      <c r="G52">
        <f>qin0.+Kc.*(h3sp.-J52)</f>
        <v>1.0762767829787845</v>
      </c>
      <c r="H52">
        <f t="shared" si="0"/>
        <v>28.190192854506233</v>
      </c>
      <c r="I52">
        <f t="shared" si="1"/>
        <v>24.790877180558152</v>
      </c>
      <c r="J52">
        <f t="shared" si="2"/>
        <v>22.036672656816279</v>
      </c>
      <c r="K52">
        <f>Ah.*SQRT(2*g.*H52)</f>
        <v>1.1752954734324494</v>
      </c>
      <c r="L52">
        <f>Ah.*SQRT(2*g.*I52)</f>
        <v>1.1021583288472441</v>
      </c>
      <c r="M52">
        <f>Ah.*SQRT(2*g.*J52)</f>
        <v>1.039132792372562</v>
      </c>
      <c r="N52">
        <f>(G52-K52)/Ac.*dt.</f>
        <v>-9.9018690453664959E-2</v>
      </c>
      <c r="O52">
        <f>(K52-L52)/Ac.*dt.</f>
        <v>7.3137144585205371E-2</v>
      </c>
      <c r="P52">
        <f>(L52-M52)/Ac.*dt.</f>
        <v>6.302553647468212E-2</v>
      </c>
    </row>
    <row r="53" spans="5:16" x14ac:dyDescent="0.25">
      <c r="E53">
        <v>51</v>
      </c>
      <c r="F53">
        <f>dt.*E53</f>
        <v>51</v>
      </c>
      <c r="G53">
        <f>qin0.+Kc.*(h3sp.-J53)</f>
        <v>1.0646170587309682</v>
      </c>
      <c r="H53">
        <f t="shared" si="0"/>
        <v>28.091174164052568</v>
      </c>
      <c r="I53">
        <f t="shared" si="1"/>
        <v>24.864014325143359</v>
      </c>
      <c r="J53">
        <f t="shared" si="2"/>
        <v>22.099698193290962</v>
      </c>
      <c r="K53">
        <f>Ah.*SQRT(2*g.*H53)</f>
        <v>1.1732295316938524</v>
      </c>
      <c r="L53">
        <f>Ah.*SQRT(2*g.*I53)</f>
        <v>1.1037829052544819</v>
      </c>
      <c r="M53">
        <f>Ah.*SQRT(2*g.*J53)</f>
        <v>1.0406177066873585</v>
      </c>
      <c r="N53">
        <f>(G53-K53)/Ac.*dt.</f>
        <v>-0.10861247296288412</v>
      </c>
      <c r="O53">
        <f>(K53-L53)/Ac.*dt.</f>
        <v>6.9446626439370496E-2</v>
      </c>
      <c r="P53">
        <f>(L53-M53)/Ac.*dt.</f>
        <v>6.3165198567123326E-2</v>
      </c>
    </row>
    <row r="54" spans="5:16" x14ac:dyDescent="0.25">
      <c r="E54">
        <v>52</v>
      </c>
      <c r="F54">
        <f>dt.*E54</f>
        <v>52</v>
      </c>
      <c r="G54">
        <f>qin0.+Kc.*(h3sp.-J54)</f>
        <v>1.0529314969960504</v>
      </c>
      <c r="H54">
        <f t="shared" si="0"/>
        <v>27.982561691089682</v>
      </c>
      <c r="I54">
        <f t="shared" si="1"/>
        <v>24.933460951582727</v>
      </c>
      <c r="J54">
        <f t="shared" si="2"/>
        <v>22.162863391858085</v>
      </c>
      <c r="K54">
        <f>Ah.*SQRT(2*g.*H54)</f>
        <v>1.1709592319390947</v>
      </c>
      <c r="L54">
        <f>Ah.*SQRT(2*g.*I54)</f>
        <v>1.1053232950714256</v>
      </c>
      <c r="M54">
        <f>Ah.*SQRT(2*g.*J54)</f>
        <v>1.0421037885935576</v>
      </c>
      <c r="N54">
        <f>(G54-K54)/Ac.*dt.</f>
        <v>-0.1180277349430443</v>
      </c>
      <c r="O54">
        <f>(K54-L54)/Ac.*dt.</f>
        <v>6.5635936867669109E-2</v>
      </c>
      <c r="P54">
        <f>(L54-M54)/Ac.*dt.</f>
        <v>6.3219506477868004E-2</v>
      </c>
    </row>
    <row r="55" spans="5:16" x14ac:dyDescent="0.25">
      <c r="E55">
        <v>53</v>
      </c>
      <c r="F55">
        <f>dt.*E55</f>
        <v>53</v>
      </c>
      <c r="G55">
        <f>qin0.+Kc.*(h3sp.-J55)</f>
        <v>1.0412358882976447</v>
      </c>
      <c r="H55">
        <f t="shared" si="0"/>
        <v>27.864533956146637</v>
      </c>
      <c r="I55">
        <f t="shared" si="1"/>
        <v>24.999096888450396</v>
      </c>
      <c r="J55">
        <f t="shared" si="2"/>
        <v>22.226082898335953</v>
      </c>
      <c r="K55">
        <f>Ah.*SQRT(2*g.*H55)</f>
        <v>1.1684871260956131</v>
      </c>
      <c r="L55">
        <f>Ah.*SQRT(2*g.*I55)</f>
        <v>1.1067771896520406</v>
      </c>
      <c r="M55">
        <f>Ah.*SQRT(2*g.*J55)</f>
        <v>1.0435890292727601</v>
      </c>
      <c r="N55">
        <f>(G55-K55)/Ac.*dt.</f>
        <v>-0.12725123779796843</v>
      </c>
      <c r="O55">
        <f>(K55-L55)/Ac.*dt.</f>
        <v>6.1709936443572477E-2</v>
      </c>
      <c r="P55">
        <f>(L55-M55)/Ac.*dt.</f>
        <v>6.3188160379280545E-2</v>
      </c>
    </row>
    <row r="56" spans="5:16" x14ac:dyDescent="0.25">
      <c r="E56">
        <v>54</v>
      </c>
      <c r="F56">
        <f>dt.*E56</f>
        <v>54</v>
      </c>
      <c r="G56">
        <f>qin0.+Kc.*(h3sp.-J56)</f>
        <v>1.0295460786274779</v>
      </c>
      <c r="H56">
        <f t="shared" si="0"/>
        <v>27.73728271834867</v>
      </c>
      <c r="I56">
        <f t="shared" si="1"/>
        <v>25.060806824893969</v>
      </c>
      <c r="J56">
        <f t="shared" si="2"/>
        <v>22.289271058715233</v>
      </c>
      <c r="K56">
        <f>Ah.*SQRT(2*g.*H56)</f>
        <v>1.1658159602609175</v>
      </c>
      <c r="L56">
        <f>Ah.*SQRT(2*g.*I56)</f>
        <v>1.1081423800305648</v>
      </c>
      <c r="M56">
        <f>Ah.*SQRT(2*g.*J56)</f>
        <v>1.0450714242945536</v>
      </c>
      <c r="N56">
        <f>(G56-K56)/Ac.*dt.</f>
        <v>-0.13626988163343956</v>
      </c>
      <c r="O56">
        <f>(K56-L56)/Ac.*dt.</f>
        <v>5.7673580230352739E-2</v>
      </c>
      <c r="P56">
        <f>(L56-M56)/Ac.*dt.</f>
        <v>6.3070955736011181E-2</v>
      </c>
    </row>
    <row r="57" spans="5:16" x14ac:dyDescent="0.25">
      <c r="E57">
        <v>55</v>
      </c>
      <c r="F57">
        <f>dt.*E57</f>
        <v>55</v>
      </c>
      <c r="G57">
        <f>qin0.+Kc.*(h3sp.-J57)</f>
        <v>1.0178779518163157</v>
      </c>
      <c r="H57">
        <f t="shared" si="0"/>
        <v>27.601012836715231</v>
      </c>
      <c r="I57">
        <f t="shared" si="1"/>
        <v>25.118480405124323</v>
      </c>
      <c r="J57">
        <f t="shared" si="2"/>
        <v>22.352342014451246</v>
      </c>
      <c r="K57">
        <f>Ah.*SQRT(2*g.*H57)</f>
        <v>1.1629486785748744</v>
      </c>
      <c r="L57">
        <f>Ah.*SQRT(2*g.*I57)</f>
        <v>1.1094167566118207</v>
      </c>
      <c r="M57">
        <f>Ah.*SQRT(2*g.*J57)</f>
        <v>1.046548975780929</v>
      </c>
      <c r="N57">
        <f>(G57-K57)/Ac.*dt.</f>
        <v>-0.1450707267585587</v>
      </c>
      <c r="O57">
        <f>(K57-L57)/Ac.*dt.</f>
        <v>5.3531921963053675E-2</v>
      </c>
      <c r="P57">
        <f>(L57-M57)/Ac.*dt.</f>
        <v>6.2867780830891729E-2</v>
      </c>
    </row>
    <row r="58" spans="5:16" x14ac:dyDescent="0.25">
      <c r="E58">
        <v>56</v>
      </c>
      <c r="F58">
        <f>dt.*E58</f>
        <v>56</v>
      </c>
      <c r="G58">
        <f>qin0.+Kc.*(h3sp.-J58)</f>
        <v>1.0062474123626006</v>
      </c>
      <c r="H58">
        <f t="shared" si="0"/>
        <v>27.455942109956673</v>
      </c>
      <c r="I58">
        <f t="shared" si="1"/>
        <v>25.172012327087376</v>
      </c>
      <c r="J58">
        <f t="shared" si="2"/>
        <v>22.415209795282138</v>
      </c>
      <c r="K58">
        <f>Ah.*SQRT(2*g.*H58)</f>
        <v>1.1598884271290395</v>
      </c>
      <c r="L58">
        <f>Ah.*SQRT(2*g.*I58)</f>
        <v>1.1105983090331453</v>
      </c>
      <c r="M58">
        <f>Ah.*SQRT(2*g.*J58)</f>
        <v>1.0480196944565616</v>
      </c>
      <c r="N58">
        <f>(G58-K58)/Ac.*dt.</f>
        <v>-0.15364101476643888</v>
      </c>
      <c r="O58">
        <f>(K58-L58)/Ac.*dt.</f>
        <v>4.9290118095894231E-2</v>
      </c>
      <c r="P58">
        <f>(L58-M58)/Ac.*dt.</f>
        <v>6.2578614576583647E-2</v>
      </c>
    </row>
    <row r="59" spans="5:16" x14ac:dyDescent="0.25">
      <c r="E59">
        <v>57</v>
      </c>
      <c r="F59">
        <f>dt.*E59</f>
        <v>57</v>
      </c>
      <c r="G59">
        <f>qin0.+Kc.*(h3sp.-J59)</f>
        <v>0.99467036866593261</v>
      </c>
      <c r="H59">
        <f t="shared" si="0"/>
        <v>27.302301095190234</v>
      </c>
      <c r="I59">
        <f t="shared" si="1"/>
        <v>25.221302445183269</v>
      </c>
      <c r="J59">
        <f t="shared" si="2"/>
        <v>22.477788409858722</v>
      </c>
      <c r="K59">
        <f>Ah.*SQRT(2*g.*H59)</f>
        <v>1.156638557918731</v>
      </c>
      <c r="L59">
        <f>Ah.*SQRT(2*g.*I59)</f>
        <v>1.1116851261998517</v>
      </c>
      <c r="M59">
        <f>Ah.*SQRT(2*g.*J59)</f>
        <v>1.0494816015934141</v>
      </c>
      <c r="N59">
        <f>(G59-K59)/Ac.*dt.</f>
        <v>-0.16196818925279843</v>
      </c>
      <c r="O59">
        <f>(K59-L59)/Ac.*dt.</f>
        <v>4.4953431718879333E-2</v>
      </c>
      <c r="P59">
        <f>(L59-M59)/Ac.*dt.</f>
        <v>6.2203524606437632E-2</v>
      </c>
    </row>
    <row r="60" spans="5:16" x14ac:dyDescent="0.25">
      <c r="E60">
        <v>58</v>
      </c>
      <c r="F60">
        <f>dt.*E60</f>
        <v>58</v>
      </c>
      <c r="G60">
        <f>qin0.+Kc.*(h3sp.-J60)</f>
        <v>0.98316271661374144</v>
      </c>
      <c r="H60">
        <f t="shared" si="0"/>
        <v>27.140332905937434</v>
      </c>
      <c r="I60">
        <f t="shared" si="1"/>
        <v>25.26625587690215</v>
      </c>
      <c r="J60">
        <f t="shared" si="2"/>
        <v>22.53999193446516</v>
      </c>
      <c r="K60">
        <f>Ah.*SQRT(2*g.*H60)</f>
        <v>1.1532026328407921</v>
      </c>
      <c r="L60">
        <f>Ah.*SQRT(2*g.*I60)</f>
        <v>1.1126753964963032</v>
      </c>
      <c r="M60">
        <f>Ah.*SQRT(2*g.*J60)</f>
        <v>1.0509327308580665</v>
      </c>
      <c r="N60">
        <f>(G60-K60)/Ac.*dt.</f>
        <v>-0.17003991622705061</v>
      </c>
      <c r="O60">
        <f>(K60-L60)/Ac.*dt.</f>
        <v>4.0527236344488848E-2</v>
      </c>
      <c r="P60">
        <f>(L60-M60)/Ac.*dt.</f>
        <v>6.1742665638236716E-2</v>
      </c>
    </row>
    <row r="61" spans="5:16" x14ac:dyDescent="0.25">
      <c r="E61">
        <v>59</v>
      </c>
      <c r="F61">
        <f>dt.*E61</f>
        <v>59</v>
      </c>
      <c r="G61">
        <f>qin0.+Kc.*(h3sp.-J61)</f>
        <v>0.97174032347066741</v>
      </c>
      <c r="H61">
        <f t="shared" si="0"/>
        <v>26.970292989710384</v>
      </c>
      <c r="I61">
        <f t="shared" si="1"/>
        <v>25.306783113246638</v>
      </c>
      <c r="J61">
        <f t="shared" si="2"/>
        <v>22.601734600103399</v>
      </c>
      <c r="K61">
        <f>Ah.*SQRT(2*g.*H61)</f>
        <v>1.1495844277371752</v>
      </c>
      <c r="L61">
        <f>Ah.*SQRT(2*g.*I61)</f>
        <v>1.1135674081747748</v>
      </c>
      <c r="M61">
        <f>Ah.*SQRT(2*g.*J61)</f>
        <v>1.0523711300701224</v>
      </c>
      <c r="N61">
        <f>(G61-K61)/Ac.*dt.</f>
        <v>-0.17784410426650776</v>
      </c>
      <c r="O61">
        <f>(K61-L61)/Ac.*dt.</f>
        <v>3.6017019562400332E-2</v>
      </c>
      <c r="P61">
        <f>(L61-M61)/Ac.*dt.</f>
        <v>6.1196278104652446E-2</v>
      </c>
    </row>
    <row r="62" spans="5:16" x14ac:dyDescent="0.25">
      <c r="E62">
        <v>60</v>
      </c>
      <c r="F62">
        <f>dt.*E62</f>
        <v>60</v>
      </c>
      <c r="G62">
        <f>qin0.+Kc.*(h3sp.-J62)</f>
        <v>0.96041901202130653</v>
      </c>
      <c r="H62">
        <f t="shared" si="0"/>
        <v>26.792448885443875</v>
      </c>
      <c r="I62">
        <f t="shared" si="1"/>
        <v>25.342800132809039</v>
      </c>
      <c r="J62">
        <f t="shared" si="2"/>
        <v>22.662930878208051</v>
      </c>
      <c r="K62">
        <f>Ah.*SQRT(2*g.*H62)</f>
        <v>1.1457879364815944</v>
      </c>
      <c r="L62">
        <f>Ah.*SQRT(2*g.*I62)</f>
        <v>1.1143595499243693</v>
      </c>
      <c r="M62">
        <f>Ah.*SQRT(2*g.*J62)</f>
        <v>1.0537948628799605</v>
      </c>
      <c r="N62">
        <f>(G62-K62)/Ac.*dt.</f>
        <v>-0.18536892446028785</v>
      </c>
      <c r="O62">
        <f>(K62-L62)/Ac.*dt.</f>
        <v>3.142838655722513E-2</v>
      </c>
      <c r="P62">
        <f>(L62-M62)/Ac.*dt.</f>
        <v>6.056468704440876E-2</v>
      </c>
    </row>
    <row r="63" spans="5:16" x14ac:dyDescent="0.25">
      <c r="E63">
        <v>61</v>
      </c>
      <c r="F63">
        <f>dt.*E63</f>
        <v>61</v>
      </c>
      <c r="G63">
        <f>qin0.+Kc.*(h3sp.-J63)</f>
        <v>0.9492145449180911</v>
      </c>
      <c r="H63">
        <f t="shared" si="0"/>
        <v>26.607079960983587</v>
      </c>
      <c r="I63">
        <f t="shared" si="1"/>
        <v>25.374228519366262</v>
      </c>
      <c r="J63">
        <f t="shared" si="2"/>
        <v>22.72349556525246</v>
      </c>
      <c r="K63">
        <f>Ah.*SQRT(2*g.*H63)</f>
        <v>1.1418173751034777</v>
      </c>
      <c r="L63">
        <f>Ah.*SQRT(2*g.*I63)</f>
        <v>1.1150503116222816</v>
      </c>
      <c r="M63">
        <f>Ah.*SQRT(2*g.*J63)</f>
        <v>1.0552020103740187</v>
      </c>
      <c r="N63">
        <f>(G63-K63)/Ac.*dt.</f>
        <v>-0.1926028301853866</v>
      </c>
      <c r="O63">
        <f>(K63-L63)/Ac.*dt.</f>
        <v>2.6767063481196063E-2</v>
      </c>
      <c r="P63">
        <f>(L63-M63)/Ac.*dt.</f>
        <v>5.9848301248262903E-2</v>
      </c>
    </row>
    <row r="64" spans="5:16" x14ac:dyDescent="0.25">
      <c r="E64">
        <v>62</v>
      </c>
      <c r="F64">
        <f>dt.*E64</f>
        <v>62</v>
      </c>
      <c r="G64">
        <f>qin0.+Kc.*(h3sp.-J64)</f>
        <v>0.93814260918716252</v>
      </c>
      <c r="H64">
        <f t="shared" si="0"/>
        <v>26.4144771307982</v>
      </c>
      <c r="I64">
        <f t="shared" si="1"/>
        <v>25.400995582847457</v>
      </c>
      <c r="J64">
        <f t="shared" si="2"/>
        <v>22.783343866500722</v>
      </c>
      <c r="K64">
        <f>Ah.*SQRT(2*g.*H64)</f>
        <v>1.1376771859403316</v>
      </c>
      <c r="L64">
        <f>Ah.*SQRT(2*g.*I64)</f>
        <v>1.1156382852697042</v>
      </c>
      <c r="M64">
        <f>Ah.*SQRT(2*g.*J64)</f>
        <v>1.0565906726157182</v>
      </c>
      <c r="N64">
        <f>(G64-K64)/Ac.*dt.</f>
        <v>-0.1995345767531691</v>
      </c>
      <c r="O64">
        <f>(K64-L64)/Ac.*dt.</f>
        <v>2.2038900670627415E-2</v>
      </c>
      <c r="P64">
        <f>(L64-M64)/Ac.*dt.</f>
        <v>5.9047612653986059E-2</v>
      </c>
    </row>
    <row r="65" spans="5:16" x14ac:dyDescent="0.25">
      <c r="E65">
        <v>63</v>
      </c>
      <c r="F65">
        <f>dt.*E65</f>
        <v>63</v>
      </c>
      <c r="G65">
        <f>qin0.+Kc.*(h3sp.-J65)</f>
        <v>0.92721880084617481</v>
      </c>
      <c r="H65">
        <f t="shared" si="0"/>
        <v>26.214942554045031</v>
      </c>
      <c r="I65">
        <f t="shared" si="1"/>
        <v>25.423034483518084</v>
      </c>
      <c r="J65">
        <f t="shared" si="2"/>
        <v>22.84239147915471</v>
      </c>
      <c r="K65">
        <f>Ah.*SQRT(2*g.*H65)</f>
        <v>1.1333720418063111</v>
      </c>
      <c r="L65">
        <f>Ah.*SQRT(2*g.*I65)</f>
        <v>1.1161221661146177</v>
      </c>
      <c r="M65">
        <f>Ah.*SQRT(2*g.*J65)</f>
        <v>1.057958970130024</v>
      </c>
      <c r="N65">
        <f>(G65-K65)/Ac.*dt.</f>
        <v>-0.20615324096013632</v>
      </c>
      <c r="O65">
        <f>(K65-L65)/Ac.*dt.</f>
        <v>1.724987569169345E-2</v>
      </c>
      <c r="P65">
        <f>(L65-M65)/Ac.*dt.</f>
        <v>5.816319598459363E-2</v>
      </c>
    </row>
    <row r="66" spans="5:16" x14ac:dyDescent="0.25">
      <c r="E66">
        <v>64</v>
      </c>
      <c r="F66">
        <f>dt.*E66</f>
        <v>64</v>
      </c>
      <c r="G66">
        <f>qin0.+Kc.*(h3sp.-J66)</f>
        <v>0.91645860958902481</v>
      </c>
      <c r="H66">
        <f t="shared" si="0"/>
        <v>26.008789313084893</v>
      </c>
      <c r="I66">
        <f t="shared" si="1"/>
        <v>25.440284359209777</v>
      </c>
      <c r="J66">
        <f t="shared" si="2"/>
        <v>22.900554675139304</v>
      </c>
      <c r="K66">
        <f>Ah.*SQRT(2*g.*H66)</f>
        <v>1.1289068501613231</v>
      </c>
      <c r="L66">
        <f>Ah.*SQRT(2*g.*I66)</f>
        <v>1.1165007539635965</v>
      </c>
      <c r="M66">
        <f>Ah.*SQRT(2*g.*J66)</f>
        <v>1.0593050453395498</v>
      </c>
      <c r="N66">
        <f>(G66-K66)/Ac.*dt.</f>
        <v>-0.21244824057229827</v>
      </c>
      <c r="O66">
        <f>(K66-L66)/Ac.*dt.</f>
        <v>1.240609619772659E-2</v>
      </c>
      <c r="P66">
        <f>(L66-M66)/Ac.*dt.</f>
        <v>5.7195708624046659E-2</v>
      </c>
    </row>
    <row r="67" spans="5:16" x14ac:dyDescent="0.25">
      <c r="E67">
        <v>65</v>
      </c>
      <c r="F67">
        <f>dt.*E67</f>
        <v>65</v>
      </c>
      <c r="G67">
        <f>qin0.+Kc.*(h3sp.-J67)</f>
        <v>0.90587740349357615</v>
      </c>
      <c r="H67">
        <f t="shared" si="0"/>
        <v>25.796341072512597</v>
      </c>
      <c r="I67">
        <f t="shared" si="1"/>
        <v>25.452690455407502</v>
      </c>
      <c r="J67">
        <f t="shared" si="2"/>
        <v>22.957750383763351</v>
      </c>
      <c r="K67">
        <f>Ah.*SQRT(2*g.*H67)</f>
        <v>1.1242867572612949</v>
      </c>
      <c r="L67">
        <f>Ah.*SQRT(2*g.*I67)</f>
        <v>1.1167729546845981</v>
      </c>
      <c r="M67">
        <f>Ah.*SQRT(2*g.*J67)</f>
        <v>1.0606270639599973</v>
      </c>
      <c r="N67">
        <f>(G67-K67)/Ac.*dt.</f>
        <v>-0.21840935376771875</v>
      </c>
      <c r="O67">
        <f>(K67-L67)/Ac.*dt.</f>
        <v>7.5138025766967598E-3</v>
      </c>
      <c r="P67">
        <f>(L67-M67)/Ac.*dt.</f>
        <v>5.6145890724600855E-2</v>
      </c>
    </row>
    <row r="68" spans="5:16" x14ac:dyDescent="0.25">
      <c r="E68">
        <v>66</v>
      </c>
      <c r="F68">
        <f>dt.*E68</f>
        <v>66</v>
      </c>
      <c r="G68">
        <f>qin0.+Kc.*(h3sp.-J68)</f>
        <v>0.89549041370952509</v>
      </c>
      <c r="H68">
        <f t="shared" ref="H68:H131" si="3">H67+N67</f>
        <v>25.577931718744878</v>
      </c>
      <c r="I68">
        <f t="shared" ref="I68:I131" si="4">I67+O67</f>
        <v>25.460204257984199</v>
      </c>
      <c r="J68">
        <f t="shared" ref="J68:J131" si="5">J67+P67</f>
        <v>23.013896274487951</v>
      </c>
      <c r="K68">
        <f>Ah.*SQRT(2*g.*H68)</f>
        <v>1.1195171522663239</v>
      </c>
      <c r="L68">
        <f>Ah.*SQRT(2*g.*I68)</f>
        <v>1.1169377819024773</v>
      </c>
      <c r="M68">
        <f>Ah.*SQRT(2*g.*J68)</f>
        <v>1.0619232163626096</v>
      </c>
      <c r="N68">
        <f>(G68-K68)/Ac.*dt.</f>
        <v>-0.22402673855679878</v>
      </c>
      <c r="O68">
        <f>(K68-L68)/Ac.*dt.</f>
        <v>2.5793703638465892E-3</v>
      </c>
      <c r="P68">
        <f>(L68-M68)/Ac.*dt.</f>
        <v>5.5014565539867721E-2</v>
      </c>
    </row>
    <row r="69" spans="5:16" x14ac:dyDescent="0.25">
      <c r="E69">
        <v>67</v>
      </c>
      <c r="F69">
        <f>dt.*E69</f>
        <v>67</v>
      </c>
      <c r="G69">
        <f>qin0.+Kc.*(h3sp.-J69)</f>
        <v>0.8853127190846497</v>
      </c>
      <c r="H69">
        <f t="shared" si="3"/>
        <v>25.35390498018808</v>
      </c>
      <c r="I69">
        <f t="shared" si="4"/>
        <v>25.462783628348046</v>
      </c>
      <c r="J69">
        <f t="shared" si="5"/>
        <v>23.068910840027819</v>
      </c>
      <c r="K69">
        <f>Ah.*SQRT(2*g.*H69)</f>
        <v>1.1146036712792651</v>
      </c>
      <c r="L69">
        <f>Ah.*SQRT(2*g.*I69)</f>
        <v>1.1169943588886448</v>
      </c>
      <c r="M69">
        <f>Ah.*SQRT(2*g.*J69)</f>
        <v>1.0631917189112052</v>
      </c>
      <c r="N69">
        <f>(G69-K69)/Ac.*dt.</f>
        <v>-0.22929095219461537</v>
      </c>
      <c r="O69">
        <f>(K69-L69)/Ac.*dt.</f>
        <v>-2.3906876093797713E-3</v>
      </c>
      <c r="P69">
        <f>(L69-M69)/Ac.*dt.</f>
        <v>5.3802639977439615E-2</v>
      </c>
    </row>
    <row r="70" spans="5:16" x14ac:dyDescent="0.25">
      <c r="E70">
        <v>68</v>
      </c>
      <c r="F70">
        <f>dt.*E70</f>
        <v>68</v>
      </c>
      <c r="G70">
        <f>qin0.+Kc.*(h3sp.-J70)</f>
        <v>0.87535923068882304</v>
      </c>
      <c r="H70">
        <f t="shared" si="3"/>
        <v>25.124614027993466</v>
      </c>
      <c r="I70">
        <f t="shared" si="4"/>
        <v>25.460392940738664</v>
      </c>
      <c r="J70">
        <f t="shared" si="5"/>
        <v>23.12271348000526</v>
      </c>
      <c r="K70">
        <f>Ah.*SQRT(2*g.*H70)</f>
        <v>1.109552201282878</v>
      </c>
      <c r="L70">
        <f>Ah.*SQRT(2*g.*I70)</f>
        <v>1.116941920645919</v>
      </c>
      <c r="M70">
        <f>Ah.*SQRT(2*g.*J70)</f>
        <v>1.064430815281227</v>
      </c>
      <c r="N70">
        <f>(G70-K70)/Ac.*dt.</f>
        <v>-0.23419297059405497</v>
      </c>
      <c r="O70">
        <f>(K70-L70)/Ac.*dt.</f>
        <v>-7.389719363041003E-3</v>
      </c>
      <c r="P70">
        <f>(L70-M70)/Ac.*dt.</f>
        <v>5.2511105364692057E-2</v>
      </c>
    </row>
    <row r="71" spans="5:16" x14ac:dyDescent="0.25">
      <c r="E71">
        <v>69</v>
      </c>
      <c r="F71">
        <f>dt.*E71</f>
        <v>69</v>
      </c>
      <c r="G71">
        <f>qin0.+Kc.*(h3sp.-J71)</f>
        <v>0.86564467619635477</v>
      </c>
      <c r="H71">
        <f t="shared" si="3"/>
        <v>24.890421057399411</v>
      </c>
      <c r="I71">
        <f t="shared" si="4"/>
        <v>25.453003221375624</v>
      </c>
      <c r="J71">
        <f t="shared" si="5"/>
        <v>23.175224585369953</v>
      </c>
      <c r="K71">
        <f>Ah.*SQRT(2*g.*H71)</f>
        <v>1.1043688839389543</v>
      </c>
      <c r="L71">
        <f>Ah.*SQRT(2*g.*I71)</f>
        <v>1.1167798161891205</v>
      </c>
      <c r="M71">
        <f>Ah.*SQRT(2*g.*J71)</f>
        <v>1.0656387777681178</v>
      </c>
      <c r="N71">
        <f>(G71-K71)/Ac.*dt.</f>
        <v>-0.2387242077425995</v>
      </c>
      <c r="O71">
        <f>(K71-L71)/Ac.*dt.</f>
        <v>-1.2410932250166207E-2</v>
      </c>
      <c r="P71">
        <f>(L71-M71)/Ac.*dt.</f>
        <v>5.1141038421002705E-2</v>
      </c>
    </row>
    <row r="72" spans="5:16" x14ac:dyDescent="0.25">
      <c r="E72">
        <v>70</v>
      </c>
      <c r="F72">
        <f>dt.*E72</f>
        <v>70</v>
      </c>
      <c r="G72">
        <f>qin0.+Kc.*(h3sp.-J72)</f>
        <v>0.85618358408846951</v>
      </c>
      <c r="H72">
        <f t="shared" si="3"/>
        <v>24.651696849656812</v>
      </c>
      <c r="I72">
        <f t="shared" si="4"/>
        <v>25.440592289125458</v>
      </c>
      <c r="J72">
        <f t="shared" si="5"/>
        <v>23.226365623790954</v>
      </c>
      <c r="K72">
        <f>Ah.*SQRT(2*g.*H72)</f>
        <v>1.0990601192078546</v>
      </c>
      <c r="L72">
        <f>Ah.*SQRT(2*g.*I72)</f>
        <v>1.1165075110213758</v>
      </c>
      <c r="M72">
        <f>Ah.*SQRT(2*g.*J72)</f>
        <v>1.0668139085921953</v>
      </c>
      <c r="N72">
        <f>(G72-K72)/Ac.*dt.</f>
        <v>-0.24287653511938512</v>
      </c>
      <c r="O72">
        <f>(K72-L72)/Ac.*dt.</f>
        <v>-1.7447391813521174E-2</v>
      </c>
      <c r="P72">
        <f>(L72-M72)/Ac.*dt.</f>
        <v>4.9693602429180528E-2</v>
      </c>
    </row>
    <row r="73" spans="5:16" x14ac:dyDescent="0.25">
      <c r="E73">
        <v>71</v>
      </c>
      <c r="F73">
        <f>dt.*E73</f>
        <v>71</v>
      </c>
      <c r="G73">
        <f>qin0.+Kc.*(h3sp.-J73)</f>
        <v>0.84699026763907126</v>
      </c>
      <c r="H73">
        <f t="shared" si="3"/>
        <v>24.408820314537426</v>
      </c>
      <c r="I73">
        <f t="shared" si="4"/>
        <v>25.423144897311936</v>
      </c>
      <c r="J73">
        <f t="shared" si="5"/>
        <v>23.276059226220134</v>
      </c>
      <c r="K73">
        <f>Ah.*SQRT(2*g.*H73)</f>
        <v>1.0936325687415926</v>
      </c>
      <c r="L73">
        <f>Ah.*SQRT(2*g.*I73)</f>
        <v>1.1161245898054055</v>
      </c>
      <c r="M73">
        <f>Ah.*SQRT(2*g.*J73)</f>
        <v>1.0679545412070623</v>
      </c>
      <c r="N73">
        <f>(G73-K73)/Ac.*dt.</f>
        <v>-0.24664230110252139</v>
      </c>
      <c r="O73">
        <f>(K73-L73)/Ac.*dt.</f>
        <v>-2.2492021063812873E-2</v>
      </c>
      <c r="P73">
        <f>(L73-M73)/Ac.*dt.</f>
        <v>4.8170048598343174E-2</v>
      </c>
    </row>
    <row r="74" spans="5:16" x14ac:dyDescent="0.25">
      <c r="E74">
        <v>72</v>
      </c>
      <c r="F74">
        <f>dt.*E74</f>
        <v>72</v>
      </c>
      <c r="G74">
        <f>qin0.+Kc.*(h3sp.-J74)</f>
        <v>0.83807880864837769</v>
      </c>
      <c r="H74">
        <f t="shared" si="3"/>
        <v>24.162178013434904</v>
      </c>
      <c r="I74">
        <f t="shared" si="4"/>
        <v>25.400652876248124</v>
      </c>
      <c r="J74">
        <f t="shared" si="5"/>
        <v>23.324229274818478</v>
      </c>
      <c r="K74">
        <f>Ah.*SQRT(2*g.*H74)</f>
        <v>1.0880931589980292</v>
      </c>
      <c r="L74">
        <f>Ah.*SQRT(2*g.*I74)</f>
        <v>1.1156307592282306</v>
      </c>
      <c r="M74">
        <f>Ah.*SQRT(2*g.*J74)</f>
        <v>1.0690590416184251</v>
      </c>
      <c r="N74">
        <f>(G74-K74)/Ac.*dt.</f>
        <v>-0.25001435034965147</v>
      </c>
      <c r="O74">
        <f>(K74-L74)/Ac.*dt.</f>
        <v>-2.7537600230201464E-2</v>
      </c>
      <c r="P74">
        <f>(L74-M74)/Ac.*dt.</f>
        <v>4.6571717609805496E-2</v>
      </c>
    </row>
    <row r="75" spans="5:16" x14ac:dyDescent="0.25">
      <c r="E75">
        <v>73</v>
      </c>
      <c r="F75">
        <f>dt.*E75</f>
        <v>73</v>
      </c>
      <c r="G75">
        <f>qin0.+Kc.*(h3sp.-J75)</f>
        <v>0.82946304089056377</v>
      </c>
      <c r="H75">
        <f t="shared" si="3"/>
        <v>23.912163663085252</v>
      </c>
      <c r="I75">
        <f t="shared" si="4"/>
        <v>25.373115276017923</v>
      </c>
      <c r="J75">
        <f t="shared" si="5"/>
        <v>23.370800992428283</v>
      </c>
      <c r="K75">
        <f>Ah.*SQRT(2*g.*H75)</f>
        <v>1.082449084017894</v>
      </c>
      <c r="L75">
        <f>Ah.*SQRT(2*g.*I75)</f>
        <v>1.1150258510567719</v>
      </c>
      <c r="M75">
        <f>Ah.*SQRT(2*g.*J75)</f>
        <v>1.070125809720047</v>
      </c>
      <c r="N75">
        <f>(G75-K75)/Ac.*dt.</f>
        <v>-0.2529860431273302</v>
      </c>
      <c r="O75">
        <f>(K75-L75)/Ac.*dt.</f>
        <v>-3.2576767038877907E-2</v>
      </c>
      <c r="P75">
        <f>(L75-M75)/Ac.*dt.</f>
        <v>4.4900041336724872E-2</v>
      </c>
    </row>
    <row r="76" spans="5:16" x14ac:dyDescent="0.25">
      <c r="E76">
        <v>74</v>
      </c>
      <c r="F76">
        <f>dt.*E76</f>
        <v>74</v>
      </c>
      <c r="G76">
        <f>qin0.+Kc.*(h3sp.-J76)</f>
        <v>0.82115653324326976</v>
      </c>
      <c r="H76">
        <f t="shared" si="3"/>
        <v>23.659177619957923</v>
      </c>
      <c r="I76">
        <f t="shared" si="4"/>
        <v>25.340538508979044</v>
      </c>
      <c r="J76">
        <f t="shared" si="5"/>
        <v>23.415701033765007</v>
      </c>
      <c r="K76">
        <f>Ah.*SQRT(2*g.*H76)</f>
        <v>1.0767078078002121</v>
      </c>
      <c r="L76">
        <f>Ah.*SQRT(2*g.*I76)</f>
        <v>1.1143098253807033</v>
      </c>
      <c r="M76">
        <f>Ah.*SQRT(2*g.*J76)</f>
        <v>1.0711532806533739</v>
      </c>
      <c r="N76">
        <f>(G76-K76)/Ac.*dt.</f>
        <v>-0.25555127455694238</v>
      </c>
      <c r="O76">
        <f>(K76-L76)/Ac.*dt.</f>
        <v>-3.7602017580491198E-2</v>
      </c>
      <c r="P76">
        <f>(L76-M76)/Ac.*dt.</f>
        <v>4.3156544727329438E-2</v>
      </c>
    </row>
    <row r="77" spans="5:16" x14ac:dyDescent="0.25">
      <c r="E77">
        <v>75</v>
      </c>
      <c r="F77">
        <f>dt.*E77</f>
        <v>75</v>
      </c>
      <c r="G77">
        <f>qin0.+Kc.*(h3sp.-J77)</f>
        <v>0.81317257246871411</v>
      </c>
      <c r="H77">
        <f t="shared" si="3"/>
        <v>23.40362634540098</v>
      </c>
      <c r="I77">
        <f t="shared" si="4"/>
        <v>25.302936491398555</v>
      </c>
      <c r="J77">
        <f t="shared" si="5"/>
        <v>23.458857578492335</v>
      </c>
      <c r="K77">
        <f>Ah.*SQRT(2*g.*H77)</f>
        <v>1.070877066205383</v>
      </c>
      <c r="L77">
        <f>Ah.*SQRT(2*g.*I77)</f>
        <v>1.113482774037627</v>
      </c>
      <c r="M77">
        <f>Ah.*SQRT(2*g.*J77)</f>
        <v>1.072139926197194</v>
      </c>
      <c r="N77">
        <f>(G77-K77)/Ac.*dt.</f>
        <v>-0.25770449373666893</v>
      </c>
      <c r="O77">
        <f>(K77-L77)/Ac.*dt.</f>
        <v>-4.2605707832243933E-2</v>
      </c>
      <c r="P77">
        <f>(L77-M77)/Ac.*dt.</f>
        <v>4.1342847840432961E-2</v>
      </c>
    </row>
    <row r="78" spans="5:16" x14ac:dyDescent="0.25">
      <c r="E78">
        <v>76</v>
      </c>
      <c r="F78">
        <f>dt.*E78</f>
        <v>76</v>
      </c>
      <c r="G78">
        <f>qin0.+Kc.*(h3sp.-J78)</f>
        <v>0.80552414561823404</v>
      </c>
      <c r="H78">
        <f t="shared" si="3"/>
        <v>23.145921851664312</v>
      </c>
      <c r="I78">
        <f t="shared" si="4"/>
        <v>25.26033078356631</v>
      </c>
      <c r="J78">
        <f t="shared" si="5"/>
        <v>23.500200426332768</v>
      </c>
      <c r="K78">
        <f>Ah.*SQRT(2*g.*H78)</f>
        <v>1.0649648683085988</v>
      </c>
      <c r="L78">
        <f>Ah.*SQRT(2*g.*I78)</f>
        <v>1.1125449242141863</v>
      </c>
      <c r="M78">
        <f>Ah.*SQRT(2*g.*J78)</f>
        <v>1.0730842561934759</v>
      </c>
      <c r="N78">
        <f>(G78-K78)/Ac.*dt.</f>
        <v>-0.25944072269036478</v>
      </c>
      <c r="O78">
        <f>(K78-L78)/Ac.*dt.</f>
        <v>-4.7580055905587448E-2</v>
      </c>
      <c r="P78">
        <f>(L78-M78)/Ac.*dt.</f>
        <v>3.9460668020710354E-2</v>
      </c>
    </row>
    <row r="79" spans="5:16" x14ac:dyDescent="0.25">
      <c r="E79">
        <v>77</v>
      </c>
      <c r="F79">
        <f>dt.*E79</f>
        <v>77</v>
      </c>
      <c r="G79">
        <f>qin0.+Kc.*(h3sp.-J79)</f>
        <v>0.79822392203440296</v>
      </c>
      <c r="H79">
        <f t="shared" si="3"/>
        <v>22.886481128973948</v>
      </c>
      <c r="I79">
        <f t="shared" si="4"/>
        <v>25.212750727660723</v>
      </c>
      <c r="J79">
        <f t="shared" si="5"/>
        <v>23.539661094353477</v>
      </c>
      <c r="K79">
        <f>Ah.*SQRT(2*g.*H79)</f>
        <v>1.0589794971196202</v>
      </c>
      <c r="L79">
        <f>Ah.*SQRT(2*g.*I79)</f>
        <v>1.1114966422150701</v>
      </c>
      <c r="M79">
        <f>Ah.*SQRT(2*g.*J79)</f>
        <v>1.0739848200153113</v>
      </c>
      <c r="N79">
        <f>(G79-K79)/Ac.*dt.</f>
        <v>-0.26075557508521729</v>
      </c>
      <c r="O79">
        <f>(K79-L79)/Ac.*dt.</f>
        <v>-5.2517145095449802E-2</v>
      </c>
      <c r="P79">
        <f>(L79-M79)/Ac.*dt.</f>
        <v>3.7511822199758793E-2</v>
      </c>
    </row>
    <row r="80" spans="5:16" x14ac:dyDescent="0.25">
      <c r="E80">
        <v>78</v>
      </c>
      <c r="F80">
        <f>dt.*E80</f>
        <v>78</v>
      </c>
      <c r="G80">
        <f>qin0.+Kc.*(h3sp.-J80)</f>
        <v>0.79128423492744782</v>
      </c>
      <c r="H80">
        <f t="shared" si="3"/>
        <v>22.625725553888731</v>
      </c>
      <c r="I80">
        <f t="shared" si="4"/>
        <v>25.160233582565272</v>
      </c>
      <c r="J80">
        <f t="shared" si="5"/>
        <v>23.577172916553234</v>
      </c>
      <c r="K80">
        <f>Ah.*SQRT(2*g.*H80)</f>
        <v>1.0529295095781808</v>
      </c>
      <c r="L80">
        <f>Ah.*SQRT(2*g.*I80)</f>
        <v>1.1103384373900143</v>
      </c>
      <c r="M80">
        <f>Ah.*SQRT(2*g.*J80)</f>
        <v>1.0748402080826287</v>
      </c>
      <c r="N80">
        <f>(G80-K80)/Ac.*dt.</f>
        <v>-0.26164527465073295</v>
      </c>
      <c r="O80">
        <f>(K80-L80)/Ac.*dt.</f>
        <v>-5.7408927811833488E-2</v>
      </c>
      <c r="P80">
        <f>(L80-M80)/Ac.*dt.</f>
        <v>3.5498229307385554E-2</v>
      </c>
    </row>
    <row r="81" spans="5:16" x14ac:dyDescent="0.25">
      <c r="E81">
        <v>79</v>
      </c>
      <c r="F81">
        <f>dt.*E81</f>
        <v>79</v>
      </c>
      <c r="G81">
        <f>qin0.+Kc.*(h3sp.-J81)</f>
        <v>0.78471706250558138</v>
      </c>
      <c r="H81">
        <f t="shared" si="3"/>
        <v>22.364080279237999</v>
      </c>
      <c r="I81">
        <f t="shared" si="4"/>
        <v>25.102824654753437</v>
      </c>
      <c r="J81">
        <f t="shared" si="5"/>
        <v>23.61267114586062</v>
      </c>
      <c r="K81">
        <f>Ah.*SQRT(2*g.*H81)</f>
        <v>1.0468237357275876</v>
      </c>
      <c r="L81">
        <f>Ah.*SQRT(2*g.*I81)</f>
        <v>1.1090709662068152</v>
      </c>
      <c r="M81">
        <f>Ah.*SQRT(2*g.*J81)</f>
        <v>1.0756490534310763</v>
      </c>
      <c r="N81">
        <f>(G81-K81)/Ac.*dt.</f>
        <v>-0.2621066732220062</v>
      </c>
      <c r="O81">
        <f>(K81-L81)/Ac.*dt.</f>
        <v>-6.2247230479227644E-2</v>
      </c>
      <c r="P81">
        <f>(L81-M81)/Ac.*dt.</f>
        <v>3.3421912775738916E-2</v>
      </c>
    </row>
    <row r="82" spans="5:16" x14ac:dyDescent="0.25">
      <c r="E82">
        <v>80</v>
      </c>
      <c r="F82">
        <f>dt.*E82</f>
        <v>80</v>
      </c>
      <c r="G82">
        <f>qin0.+Kc.*(h3sp.-J82)</f>
        <v>0.77853400864206945</v>
      </c>
      <c r="H82">
        <f t="shared" si="3"/>
        <v>22.101973606015992</v>
      </c>
      <c r="I82">
        <f t="shared" si="4"/>
        <v>25.040577424274211</v>
      </c>
      <c r="J82">
        <f t="shared" si="5"/>
        <v>23.64609305863636</v>
      </c>
      <c r="K82">
        <f>Ah.*SQRT(2*g.*H82)</f>
        <v>1.0406712769625113</v>
      </c>
      <c r="L82">
        <f>Ah.*SQRT(2*g.*I82)</f>
        <v>1.10769503645608</v>
      </c>
      <c r="M82">
        <f>Ah.*SQRT(2*g.*J82)</f>
        <v>1.0764100333391462</v>
      </c>
      <c r="N82">
        <f>(G82-K82)/Ac.*dt.</f>
        <v>-0.26213726832044182</v>
      </c>
      <c r="O82">
        <f>(K82-L82)/Ac.*dt.</f>
        <v>-6.7023759493568758E-2</v>
      </c>
      <c r="P82">
        <f>(L82-M82)/Ac.*dt.</f>
        <v>3.1285003116933829E-2</v>
      </c>
    </row>
    <row r="83" spans="5:16" x14ac:dyDescent="0.25">
      <c r="E83">
        <v>81</v>
      </c>
      <c r="F83">
        <f>dt.*E83</f>
        <v>81</v>
      </c>
      <c r="G83">
        <f>qin0.+Kc.*(h3sp.-J83)</f>
        <v>0.77274628306543658</v>
      </c>
      <c r="H83">
        <f t="shared" si="3"/>
        <v>21.839836337695552</v>
      </c>
      <c r="I83">
        <f t="shared" si="4"/>
        <v>24.973553664780642</v>
      </c>
      <c r="J83">
        <f t="shared" si="5"/>
        <v>23.677378061753295</v>
      </c>
      <c r="K83">
        <f>Ah.*SQRT(2*g.*H83)</f>
        <v>1.0344815032406729</v>
      </c>
      <c r="L83">
        <f>Ah.*SQRT(2*g.*I83)</f>
        <v>1.1062116115708835</v>
      </c>
      <c r="M83">
        <f>Ah.*SQRT(2*g.*J83)</f>
        <v>1.0771218710182759</v>
      </c>
      <c r="N83">
        <f>(G83-K83)/Ac.*dt.</f>
        <v>-0.26173522017523632</v>
      </c>
      <c r="O83">
        <f>(K83-L83)/Ac.*dt.</f>
        <v>-7.1730108330210651E-2</v>
      </c>
      <c r="P83">
        <f>(L83-M83)/Ac.*dt.</f>
        <v>2.9089740552607601E-2</v>
      </c>
    </row>
    <row r="84" spans="5:16" x14ac:dyDescent="0.25">
      <c r="E84">
        <v>82</v>
      </c>
      <c r="F84">
        <f>dt.*E84</f>
        <v>82</v>
      </c>
      <c r="G84">
        <f>qin0.+Kc.*(h3sp.-J84)</f>
        <v>0.76736468106320432</v>
      </c>
      <c r="H84">
        <f t="shared" si="3"/>
        <v>21.578101117520315</v>
      </c>
      <c r="I84">
        <f t="shared" si="4"/>
        <v>24.901823556450431</v>
      </c>
      <c r="J84">
        <f t="shared" si="5"/>
        <v>23.706467802305902</v>
      </c>
      <c r="K84">
        <f>Ah.*SQRT(2*g.*H84)</f>
        <v>1.028264049142289</v>
      </c>
      <c r="L84">
        <f>Ah.*SQRT(2*g.*I84)</f>
        <v>1.1046218150417233</v>
      </c>
      <c r="M84">
        <f>Ah.*SQRT(2*g.*J84)</f>
        <v>1.0777833373702663</v>
      </c>
      <c r="N84">
        <f>(G84-K84)/Ac.*dt.</f>
        <v>-0.26089936807908465</v>
      </c>
      <c r="O84">
        <f>(K84-L84)/Ac.*dt.</f>
        <v>-7.6357765899434327E-2</v>
      </c>
      <c r="P84">
        <f>(L84-M84)/Ac.*dt.</f>
        <v>2.6838477671456973E-2</v>
      </c>
    </row>
    <row r="85" spans="5:16" x14ac:dyDescent="0.25">
      <c r="E85">
        <v>83</v>
      </c>
      <c r="F85">
        <f>dt.*E85</f>
        <v>83</v>
      </c>
      <c r="G85">
        <f>qin0.+Kc.*(h3sp.-J85)</f>
        <v>0.76239956269398457</v>
      </c>
      <c r="H85">
        <f t="shared" si="3"/>
        <v>21.317201749441232</v>
      </c>
      <c r="I85">
        <f t="shared" si="4"/>
        <v>24.825465790550997</v>
      </c>
      <c r="J85">
        <f t="shared" si="5"/>
        <v>23.733306279977359</v>
      </c>
      <c r="K85">
        <f>Ah.*SQRT(2*g.*H85)</f>
        <v>1.0220288086559108</v>
      </c>
      <c r="L85">
        <f>Ah.*SQRT(2*g.*I85)</f>
        <v>1.1029269349041211</v>
      </c>
      <c r="M85">
        <f>Ah.*SQRT(2*g.*J85)</f>
        <v>1.0783932528159155</v>
      </c>
      <c r="N85">
        <f>(G85-K85)/Ac.*dt.</f>
        <v>-0.25962924596192627</v>
      </c>
      <c r="O85">
        <f>(K85-L85)/Ac.*dt.</f>
        <v>-8.0898126248210245E-2</v>
      </c>
      <c r="P85">
        <f>(L85-M85)/Ac.*dt.</f>
        <v>2.4533682088205611E-2</v>
      </c>
    </row>
    <row r="86" spans="5:16" x14ac:dyDescent="0.25">
      <c r="E86">
        <v>84</v>
      </c>
      <c r="F86">
        <f>dt.*E86</f>
        <v>84</v>
      </c>
      <c r="G86">
        <f>qin0.+Kc.*(h3sp.-J86)</f>
        <v>0.75786083150766681</v>
      </c>
      <c r="H86">
        <f t="shared" si="3"/>
        <v>21.057572503479307</v>
      </c>
      <c r="I86">
        <f t="shared" si="4"/>
        <v>24.744567664302785</v>
      </c>
      <c r="J86">
        <f t="shared" si="5"/>
        <v>23.757839962065564</v>
      </c>
      <c r="K86">
        <f>Ah.*SQRT(2*g.*H86)</f>
        <v>1.0157859285649147</v>
      </c>
      <c r="L86">
        <f>Ah.*SQRT(2*g.*I86)</f>
        <v>1.1011284282729406</v>
      </c>
      <c r="M86">
        <f>Ah.*SQRT(2*g.*J86)</f>
        <v>1.0789504891982824</v>
      </c>
      <c r="N86">
        <f>(G86-K86)/Ac.*dt.</f>
        <v>-0.25792509705724787</v>
      </c>
      <c r="O86">
        <f>(K86-L86)/Ac.*dt.</f>
        <v>-8.5342499708025876E-2</v>
      </c>
      <c r="P86">
        <f>(L86-M86)/Ac.*dt.</f>
        <v>2.2177939074658148E-2</v>
      </c>
    </row>
    <row r="87" spans="5:16" x14ac:dyDescent="0.25">
      <c r="E87">
        <v>85</v>
      </c>
      <c r="F87">
        <f>dt.*E87</f>
        <v>85</v>
      </c>
      <c r="G87">
        <f>qin0.+Kc.*(h3sp.-J87)</f>
        <v>0.75375791277885484</v>
      </c>
      <c r="H87">
        <f t="shared" si="3"/>
        <v>20.799647406422057</v>
      </c>
      <c r="I87">
        <f t="shared" si="4"/>
        <v>24.659225164594758</v>
      </c>
      <c r="J87">
        <f t="shared" si="5"/>
        <v>23.780017901140223</v>
      </c>
      <c r="K87">
        <f>Ah.*SQRT(2*g.*H87)</f>
        <v>1.0095458003056033</v>
      </c>
      <c r="L87">
        <f>Ah.*SQRT(2*g.*I87)</f>
        <v>1.0992279258939628</v>
      </c>
      <c r="M87">
        <f>Ah.*SQRT(2*g.*J87)</f>
        <v>1.0794539717634426</v>
      </c>
      <c r="N87">
        <f>(G87-K87)/Ac.*dt.</f>
        <v>-0.25578788752674841</v>
      </c>
      <c r="O87">
        <f>(K87-L87)/Ac.*dt.</f>
        <v>-8.9682125588359529E-2</v>
      </c>
      <c r="P87">
        <f>(L87-M87)/Ac.*dt.</f>
        <v>1.9773954130520188E-2</v>
      </c>
    </row>
    <row r="88" spans="5:16" x14ac:dyDescent="0.25">
      <c r="E88">
        <v>86</v>
      </c>
      <c r="F88">
        <f>dt.*E88</f>
        <v>86</v>
      </c>
      <c r="G88">
        <f>qin0.+Kc.*(h3sp.-J88)</f>
        <v>0.75009973126470841</v>
      </c>
      <c r="H88">
        <f t="shared" si="3"/>
        <v>20.54385951889531</v>
      </c>
      <c r="I88">
        <f t="shared" si="4"/>
        <v>24.569543039006398</v>
      </c>
      <c r="J88">
        <f t="shared" si="5"/>
        <v>23.799791855270744</v>
      </c>
      <c r="K88">
        <f>Ah.*SQRT(2*g.*H88)</f>
        <v>1.0033190501659333</v>
      </c>
      <c r="L88">
        <f>Ah.*SQRT(2*g.*I88)</f>
        <v>1.097227236679492</v>
      </c>
      <c r="M88">
        <f>Ah.*SQRT(2*g.*J88)</f>
        <v>1.0799026812209822</v>
      </c>
      <c r="N88">
        <f>(G88-K88)/Ac.*dt.</f>
        <v>-0.25321931890122484</v>
      </c>
      <c r="O88">
        <f>(K88-L88)/Ac.*dt.</f>
        <v>-9.39081865135587E-2</v>
      </c>
      <c r="P88">
        <f>(L88-M88)/Ac.*dt.</f>
        <v>1.7324555458509749E-2</v>
      </c>
    </row>
    <row r="89" spans="5:16" x14ac:dyDescent="0.25">
      <c r="E89">
        <v>87</v>
      </c>
      <c r="F89">
        <f>dt.*E89</f>
        <v>87</v>
      </c>
      <c r="G89">
        <f>qin0.+Kc.*(h3sp.-J89)</f>
        <v>0.74689468850488383</v>
      </c>
      <c r="H89">
        <f t="shared" si="3"/>
        <v>20.290640199994087</v>
      </c>
      <c r="I89">
        <f t="shared" si="4"/>
        <v>24.475634852492838</v>
      </c>
      <c r="J89">
        <f t="shared" si="5"/>
        <v>23.817116410729255</v>
      </c>
      <c r="K89">
        <f>Ah.*SQRT(2*g.*H89)</f>
        <v>0.99711652769358428</v>
      </c>
      <c r="L89">
        <f>Ah.*SQRT(2*g.*I89)</f>
        <v>1.0951283521908057</v>
      </c>
      <c r="M89">
        <f>Ah.*SQRT(2*g.*J89)</f>
        <v>1.0802956558858012</v>
      </c>
      <c r="N89">
        <f>(G89-K89)/Ac.*dt.</f>
        <v>-0.25022183918870045</v>
      </c>
      <c r="O89">
        <f>(K89-L89)/Ac.*dt.</f>
        <v>-9.8011824497221456E-2</v>
      </c>
      <c r="P89">
        <f>(L89-M89)/Ac.*dt.</f>
        <v>1.48326963050045E-2</v>
      </c>
    </row>
    <row r="90" spans="5:16" x14ac:dyDescent="0.25">
      <c r="E90">
        <v>88</v>
      </c>
      <c r="F90">
        <f>dt.*E90</f>
        <v>88</v>
      </c>
      <c r="G90">
        <f>qin0.+Kc.*(h3sp.-J90)</f>
        <v>0.74415063968845829</v>
      </c>
      <c r="H90">
        <f t="shared" si="3"/>
        <v>20.040418360805386</v>
      </c>
      <c r="I90">
        <f t="shared" si="4"/>
        <v>24.377623027995618</v>
      </c>
      <c r="J90">
        <f t="shared" si="5"/>
        <v>23.831949107034259</v>
      </c>
      <c r="K90">
        <f>Ah.*SQRT(2*g.*H90)</f>
        <v>0.99094929218374439</v>
      </c>
      <c r="L90">
        <f>Ah.*SQRT(2*g.*I90)</f>
        <v>1.092933451026084</v>
      </c>
      <c r="M90">
        <f>Ah.*SQRT(2*g.*J90)</f>
        <v>1.080631993902031</v>
      </c>
      <c r="N90">
        <f>(G90-K90)/Ac.*dt.</f>
        <v>-0.2467986524952861</v>
      </c>
      <c r="O90">
        <f>(K90-L90)/Ac.*dt.</f>
        <v>-0.10198415884233958</v>
      </c>
      <c r="P90">
        <f>(L90-M90)/Ac.*dt.</f>
        <v>1.230145712405295E-2</v>
      </c>
    </row>
    <row r="91" spans="5:16" x14ac:dyDescent="0.25">
      <c r="E91">
        <v>89</v>
      </c>
      <c r="F91">
        <f>dt.*E91</f>
        <v>89</v>
      </c>
      <c r="G91">
        <f>qin0.+Kc.*(h3sp.-J91)</f>
        <v>0.74187487012050846</v>
      </c>
      <c r="H91">
        <f t="shared" si="3"/>
        <v>19.7936197083101</v>
      </c>
      <c r="I91">
        <f t="shared" si="4"/>
        <v>24.27563886915328</v>
      </c>
      <c r="J91">
        <f t="shared" si="5"/>
        <v>23.844250564158312</v>
      </c>
      <c r="K91">
        <f>Ah.*SQRT(2*g.*H91)</f>
        <v>0.98482859712093807</v>
      </c>
      <c r="L91">
        <f>Ah.*SQRT(2*g.*I91)</f>
        <v>1.0906449030681393</v>
      </c>
      <c r="M91">
        <f>Ah.*SQRT(2*g.*J91)</f>
        <v>1.0809108555490399</v>
      </c>
      <c r="N91">
        <f>(G91-K91)/Ac.*dt.</f>
        <v>-0.24295372700042961</v>
      </c>
      <c r="O91">
        <f>(K91-L91)/Ac.*dt.</f>
        <v>-0.10581630594720126</v>
      </c>
      <c r="P91">
        <f>(L91-M91)/Ac.*dt.</f>
        <v>9.7340475190994535E-3</v>
      </c>
    </row>
    <row r="92" spans="5:16" x14ac:dyDescent="0.25">
      <c r="E92">
        <v>90</v>
      </c>
      <c r="F92">
        <f>dt.*E92</f>
        <v>90</v>
      </c>
      <c r="G92">
        <f>qin0.+Kc.*(h3sp.-J92)</f>
        <v>0.74007407132947489</v>
      </c>
      <c r="H92">
        <f t="shared" si="3"/>
        <v>19.55066598130967</v>
      </c>
      <c r="I92">
        <f t="shared" si="4"/>
        <v>24.169822563206079</v>
      </c>
      <c r="J92">
        <f t="shared" si="5"/>
        <v>23.853984611677411</v>
      </c>
      <c r="K92">
        <f>Ah.*SQRT(2*g.*H92)</f>
        <v>0.97876587245580537</v>
      </c>
      <c r="L92">
        <f>Ah.*SQRT(2*g.*I92)</f>
        <v>1.088265273541841</v>
      </c>
      <c r="M92">
        <f>Ah.*SQRT(2*g.*J92)</f>
        <v>1.0811314656285764</v>
      </c>
      <c r="N92">
        <f>(G92-K92)/Ac.*dt.</f>
        <v>-0.23869180112633048</v>
      </c>
      <c r="O92">
        <f>(K92-L92)/Ac.*dt.</f>
        <v>-0.10949940108603562</v>
      </c>
      <c r="P92">
        <f>(L92-M92)/Ac.*dt.</f>
        <v>7.1338079132645671E-3</v>
      </c>
    </row>
    <row r="93" spans="5:16" x14ac:dyDescent="0.25">
      <c r="E93">
        <v>91</v>
      </c>
      <c r="F93">
        <f>dt.*E93</f>
        <v>91</v>
      </c>
      <c r="G93">
        <f>qin0.+Kc.*(h3sp.-J93)</f>
        <v>0.73875431686552129</v>
      </c>
      <c r="H93">
        <f t="shared" si="3"/>
        <v>19.311974180183341</v>
      </c>
      <c r="I93">
        <f t="shared" si="4"/>
        <v>24.060323162120042</v>
      </c>
      <c r="J93">
        <f t="shared" si="5"/>
        <v>23.861118419590674</v>
      </c>
      <c r="K93">
        <f>Ah.*SQRT(2*g.*H93)</f>
        <v>0.97277270460729115</v>
      </c>
      <c r="L93">
        <f>Ah.*SQRT(2*g.*I93)</f>
        <v>1.0857973268266423</v>
      </c>
      <c r="M93">
        <f>Ah.*SQRT(2*g.*J93)</f>
        <v>1.0812931159310797</v>
      </c>
      <c r="N93">
        <f>(G93-K93)/Ac.*dt.</f>
        <v>-0.23401838774176986</v>
      </c>
      <c r="O93">
        <f>(K93-L93)/Ac.*dt.</f>
        <v>-0.11302462221935117</v>
      </c>
      <c r="P93">
        <f>(L93-M93)/Ac.*dt.</f>
        <v>4.5042108955626325E-3</v>
      </c>
    </row>
    <row r="94" spans="5:16" x14ac:dyDescent="0.25">
      <c r="E94">
        <v>92</v>
      </c>
      <c r="F94">
        <f>dt.*E94</f>
        <v>92</v>
      </c>
      <c r="G94">
        <f>qin0.+Kc.*(h3sp.-J94)</f>
        <v>0.73792103784984242</v>
      </c>
      <c r="H94">
        <f t="shared" si="3"/>
        <v>19.077955792441571</v>
      </c>
      <c r="I94">
        <f t="shared" si="4"/>
        <v>23.947298539900689</v>
      </c>
      <c r="J94">
        <f t="shared" si="5"/>
        <v>23.865622630486236</v>
      </c>
      <c r="K94">
        <f>Ah.*SQRT(2*g.*H94)</f>
        <v>0.9668608140935474</v>
      </c>
      <c r="L94">
        <f>Ah.*SQRT(2*g.*I94)</f>
        <v>1.0832440299651478</v>
      </c>
      <c r="M94">
        <f>Ah.*SQRT(2*g.*J94)</f>
        <v>1.0813951677781002</v>
      </c>
      <c r="N94">
        <f>(G94-K94)/Ac.*dt.</f>
        <v>-0.22893977624370498</v>
      </c>
      <c r="O94">
        <f>(K94-L94)/Ac.*dt.</f>
        <v>-0.11638321587160039</v>
      </c>
      <c r="P94">
        <f>(L94-M94)/Ac.*dt.</f>
        <v>1.8488621870476063E-3</v>
      </c>
    </row>
    <row r="95" spans="5:16" x14ac:dyDescent="0.25">
      <c r="E95">
        <v>93</v>
      </c>
      <c r="F95">
        <f>dt.*E95</f>
        <v>93</v>
      </c>
      <c r="G95">
        <f>qin0.+Kc.*(h3sp.-J95)</f>
        <v>0.73757899834523899</v>
      </c>
      <c r="H95">
        <f t="shared" si="3"/>
        <v>18.849016016197865</v>
      </c>
      <c r="I95">
        <f t="shared" si="4"/>
        <v>23.830915324029089</v>
      </c>
      <c r="J95">
        <f t="shared" si="5"/>
        <v>23.867471492673282</v>
      </c>
      <c r="K95">
        <f>Ah.*SQRT(2*g.*H95)</f>
        <v>0.96104203071129801</v>
      </c>
      <c r="L95">
        <f>Ah.*SQRT(2*g.*I95)</f>
        <v>1.0806085558042864</v>
      </c>
      <c r="M95">
        <f>Ah.*SQRT(2*g.*J95)</f>
        <v>1.0814370546365566</v>
      </c>
      <c r="N95">
        <f>(G95-K95)/Ac.*dt.</f>
        <v>-0.22346303236605902</v>
      </c>
      <c r="O95">
        <f>(K95-L95)/Ac.*dt.</f>
        <v>-0.11956652509298837</v>
      </c>
      <c r="P95">
        <f>(L95-M95)/Ac.*dt.</f>
        <v>-8.2849883227020804E-4</v>
      </c>
    </row>
    <row r="96" spans="5:16" x14ac:dyDescent="0.25">
      <c r="E96">
        <v>94</v>
      </c>
      <c r="F96">
        <f>dt.*E96</f>
        <v>94</v>
      </c>
      <c r="G96">
        <f>qin0.+Kc.*(h3sp.-J96)</f>
        <v>0.73773227062920887</v>
      </c>
      <c r="H96">
        <f t="shared" si="3"/>
        <v>18.625552983831806</v>
      </c>
      <c r="I96">
        <f t="shared" si="4"/>
        <v>23.7113487989361</v>
      </c>
      <c r="J96">
        <f t="shared" si="5"/>
        <v>23.866642993841012</v>
      </c>
      <c r="K96">
        <f>Ah.*SQRT(2*g.*H96)</f>
        <v>0.95532826620369549</v>
      </c>
      <c r="L96">
        <f>Ah.*SQRT(2*g.*I96)</f>
        <v>1.0778942857014637</v>
      </c>
      <c r="M96">
        <f>Ah.*SQRT(2*g.*J96)</f>
        <v>1.0814182847992768</v>
      </c>
      <c r="N96">
        <f>(G96-K96)/Ac.*dt.</f>
        <v>-0.21759599557448661</v>
      </c>
      <c r="O96">
        <f>(K96-L96)/Ac.*dt.</f>
        <v>-0.12256601949776824</v>
      </c>
      <c r="P96">
        <f>(L96-M96)/Ac.*dt.</f>
        <v>-3.5239990978130908E-3</v>
      </c>
    </row>
    <row r="97" spans="5:16" x14ac:dyDescent="0.25">
      <c r="E97">
        <v>95</v>
      </c>
      <c r="F97">
        <f>dt.*E97</f>
        <v>95</v>
      </c>
      <c r="G97">
        <f>qin0.+Kc.*(h3sp.-J97)</f>
        <v>0.73838421046230418</v>
      </c>
      <c r="H97">
        <f t="shared" si="3"/>
        <v>18.407956988257318</v>
      </c>
      <c r="I97">
        <f t="shared" si="4"/>
        <v>23.588782779438333</v>
      </c>
      <c r="J97">
        <f t="shared" si="5"/>
        <v>23.8631189947432</v>
      </c>
      <c r="K97">
        <f>Ah.*SQRT(2*g.*H97)</f>
        <v>0.94973148438103738</v>
      </c>
      <c r="L97">
        <f>Ah.*SQRT(2*g.*I97)</f>
        <v>1.075104811724177</v>
      </c>
      <c r="M97">
        <f>Ah.*SQRT(2*g.*J97)</f>
        <v>1.0813384441248803</v>
      </c>
      <c r="N97">
        <f>(G97-K97)/Ac.*dt.</f>
        <v>-0.2113472739187332</v>
      </c>
      <c r="O97">
        <f>(K97-L97)/Ac.*dt.</f>
        <v>-0.12537332734313966</v>
      </c>
      <c r="P97">
        <f>(L97-M97)/Ac.*dt.</f>
        <v>-6.2336324007032928E-3</v>
      </c>
    </row>
    <row r="98" spans="5:16" x14ac:dyDescent="0.25">
      <c r="E98">
        <v>96</v>
      </c>
      <c r="F98">
        <f>dt.*E98</f>
        <v>96</v>
      </c>
      <c r="G98">
        <f>qin0.+Kc.*(h3sp.-J98)</f>
        <v>0.73953743245643433</v>
      </c>
      <c r="H98">
        <f t="shared" si="3"/>
        <v>18.196609714338585</v>
      </c>
      <c r="I98">
        <f t="shared" si="4"/>
        <v>23.463409452095192</v>
      </c>
      <c r="J98">
        <f t="shared" si="5"/>
        <v>23.856885362342496</v>
      </c>
      <c r="K98">
        <f>Ah.*SQRT(2*g.*H98)</f>
        <v>0.94426366868718969</v>
      </c>
      <c r="L98">
        <f>Ah.*SQRT(2*g.*I98)</f>
        <v>1.0722439382680906</v>
      </c>
      <c r="M98">
        <f>Ah.*SQRT(2*g.*J98)</f>
        <v>1.0811971988285867</v>
      </c>
      <c r="N98">
        <f>(G98-K98)/Ac.*dt.</f>
        <v>-0.20472623623075537</v>
      </c>
      <c r="O98">
        <f>(K98-L98)/Ac.*dt.</f>
        <v>-0.12798026958090092</v>
      </c>
      <c r="P98">
        <f>(L98-M98)/Ac.*dt.</f>
        <v>-8.9532605604960569E-3</v>
      </c>
    </row>
    <row r="99" spans="5:16" x14ac:dyDescent="0.25">
      <c r="E99">
        <v>97</v>
      </c>
      <c r="F99">
        <f>dt.*E99</f>
        <v>97</v>
      </c>
      <c r="G99">
        <f>qin0.+Kc.*(h3sp.-J99)</f>
        <v>0.74119378566012606</v>
      </c>
      <c r="H99">
        <f t="shared" si="3"/>
        <v>17.99188347810783</v>
      </c>
      <c r="I99">
        <f t="shared" si="4"/>
        <v>23.335429182514289</v>
      </c>
      <c r="J99">
        <f t="shared" si="5"/>
        <v>23.847932101782</v>
      </c>
      <c r="K99">
        <f>Ah.*SQRT(2*g.*H99)</f>
        <v>0.93893678723718343</v>
      </c>
      <c r="L99">
        <f>Ah.*SQRT(2*g.*I99)</f>
        <v>1.0693156830156381</v>
      </c>
      <c r="M99">
        <f>Ah.*SQRT(2*g.*J99)</f>
        <v>1.0809942983139726</v>
      </c>
      <c r="N99">
        <f>(G99-K99)/Ac.*dt.</f>
        <v>-0.19774300157705738</v>
      </c>
      <c r="O99">
        <f>(K99-L99)/Ac.*dt.</f>
        <v>-0.13037889577845463</v>
      </c>
      <c r="P99">
        <f>(L99-M99)/Ac.*dt.</f>
        <v>-1.1678615298334583E-2</v>
      </c>
    </row>
    <row r="100" spans="5:16" x14ac:dyDescent="0.25">
      <c r="E100">
        <v>98</v>
      </c>
      <c r="F100">
        <f>dt.*E100</f>
        <v>98</v>
      </c>
      <c r="G100">
        <f>qin0.+Kc.*(h3sp.-J100)</f>
        <v>0.74335432949031777</v>
      </c>
      <c r="H100">
        <f t="shared" si="3"/>
        <v>17.794140476530774</v>
      </c>
      <c r="I100">
        <f t="shared" si="4"/>
        <v>23.205050286735833</v>
      </c>
      <c r="J100">
        <f t="shared" si="5"/>
        <v>23.836253486483667</v>
      </c>
      <c r="K100">
        <f>Ah.*SQRT(2*g.*H100)</f>
        <v>0.93376275538811682</v>
      </c>
      <c r="L100">
        <f>Ah.*SQRT(2*g.*I100)</f>
        <v>1.0663242771549637</v>
      </c>
      <c r="M100">
        <f>Ah.*SQRT(2*g.*J100)</f>
        <v>1.0807295780340704</v>
      </c>
      <c r="N100">
        <f>(G100-K100)/Ac.*dt.</f>
        <v>-0.19040842589779905</v>
      </c>
      <c r="O100">
        <f>(K100-L100)/Ac.*dt.</f>
        <v>-0.13256152176684688</v>
      </c>
      <c r="P100">
        <f>(L100-M100)/Ac.*dt.</f>
        <v>-1.4405300879106742E-2</v>
      </c>
    </row>
    <row r="101" spans="5:16" x14ac:dyDescent="0.25">
      <c r="E101">
        <v>99</v>
      </c>
      <c r="F101">
        <f>dt.*E101</f>
        <v>99</v>
      </c>
      <c r="G101">
        <f>qin0.+Kc.*(h3sp.-J101)</f>
        <v>0.74601931015295275</v>
      </c>
      <c r="H101">
        <f t="shared" si="3"/>
        <v>17.603732050632974</v>
      </c>
      <c r="I101">
        <f t="shared" si="4"/>
        <v>23.072488764968988</v>
      </c>
      <c r="J101">
        <f t="shared" si="5"/>
        <v>23.821848185604559</v>
      </c>
      <c r="K101">
        <f>Ah.*SQRT(2*g.*H101)</f>
        <v>0.92875339594588613</v>
      </c>
      <c r="L101">
        <f>Ah.*SQRT(2*g.*I101)</f>
        <v>1.0632741647775894</v>
      </c>
      <c r="M101">
        <f>Ah.*SQRT(2*g.*J101)</f>
        <v>1.0804029623684968</v>
      </c>
      <c r="N101">
        <f>(G101-K101)/Ac.*dt.</f>
        <v>-0.18273408579293338</v>
      </c>
      <c r="O101">
        <f>(K101-L101)/Ac.*dt.</f>
        <v>-0.13452076883170327</v>
      </c>
      <c r="P101">
        <f>(L101-M101)/Ac.*dt.</f>
        <v>-1.7128797590907352E-2</v>
      </c>
    </row>
    <row r="102" spans="5:16" x14ac:dyDescent="0.25">
      <c r="E102">
        <v>100</v>
      </c>
      <c r="F102">
        <f>dt.*E102</f>
        <v>100</v>
      </c>
      <c r="G102">
        <f>qin0.+Kc.*(h3sp.-J102)</f>
        <v>0.74918813770727044</v>
      </c>
      <c r="H102">
        <f t="shared" si="3"/>
        <v>17.420997964840041</v>
      </c>
      <c r="I102">
        <f t="shared" si="4"/>
        <v>22.937967996137285</v>
      </c>
      <c r="J102">
        <f t="shared" si="5"/>
        <v>23.804719388013652</v>
      </c>
      <c r="K102">
        <f>Ah.*SQRT(2*g.*H102)</f>
        <v>0.92392039715397678</v>
      </c>
      <c r="L102">
        <f>Ah.*SQRT(2*g.*I102)</f>
        <v>1.0601700013727642</v>
      </c>
      <c r="M102">
        <f>Ah.*SQRT(2*g.*J102)</f>
        <v>1.0800144675015557</v>
      </c>
      <c r="N102">
        <f>(G102-K102)/Ac.*dt.</f>
        <v>-0.17473225944670634</v>
      </c>
      <c r="O102">
        <f>(K102-L102)/Ac.*dt.</f>
        <v>-0.1362496042187874</v>
      </c>
      <c r="P102">
        <f>(L102-M102)/Ac.*dt.</f>
        <v>-1.9844466128791538E-2</v>
      </c>
    </row>
    <row r="103" spans="5:16" x14ac:dyDescent="0.25">
      <c r="E103">
        <v>101</v>
      </c>
      <c r="F103">
        <f>dt.*E103</f>
        <v>101</v>
      </c>
      <c r="G103">
        <f>qin0.+Kc.*(h3sp.-J103)</f>
        <v>0.75285936394109698</v>
      </c>
      <c r="H103">
        <f t="shared" si="3"/>
        <v>17.246265705393334</v>
      </c>
      <c r="I103">
        <f t="shared" si="4"/>
        <v>22.801718391918499</v>
      </c>
      <c r="J103">
        <f t="shared" si="5"/>
        <v>23.78487492188486</v>
      </c>
      <c r="K103">
        <f>Ah.*SQRT(2*g.*H103)</f>
        <v>0.91927526865693143</v>
      </c>
      <c r="L103">
        <f>Ah.*SQRT(2*g.*I103)</f>
        <v>1.0570166513371522</v>
      </c>
      <c r="M103">
        <f>Ah.*SQRT(2*g.*J103)</f>
        <v>1.0795642042844686</v>
      </c>
      <c r="N103">
        <f>(G103-K103)/Ac.*dt.</f>
        <v>-0.16641590471583445</v>
      </c>
      <c r="O103">
        <f>(K103-L103)/Ac.*dt.</f>
        <v>-0.13774138268022074</v>
      </c>
      <c r="P103">
        <f>(L103-M103)/Ac.*dt.</f>
        <v>-2.2547552947316474E-2</v>
      </c>
    </row>
    <row r="104" spans="5:16" x14ac:dyDescent="0.25">
      <c r="E104">
        <v>102</v>
      </c>
      <c r="F104">
        <f>dt.*E104</f>
        <v>102</v>
      </c>
      <c r="G104">
        <f>qin0.+Kc.*(h3sp.-J104)</f>
        <v>0.75703066123635043</v>
      </c>
      <c r="H104">
        <f t="shared" si="3"/>
        <v>17.079849800677501</v>
      </c>
      <c r="I104">
        <f t="shared" si="4"/>
        <v>22.663977009238277</v>
      </c>
      <c r="J104">
        <f t="shared" si="5"/>
        <v>23.762327368937544</v>
      </c>
      <c r="K104">
        <f>Ah.*SQRT(2*g.*H104)</f>
        <v>0.914829295679362</v>
      </c>
      <c r="L104">
        <f>Ah.*SQRT(2*g.*I104)</f>
        <v>1.0538191844204943</v>
      </c>
      <c r="M104">
        <f>Ah.*SQRT(2*g.*J104)</f>
        <v>1.0790523810630972</v>
      </c>
      <c r="N104">
        <f>(G104-K104)/Ac.*dt.</f>
        <v>-0.15779863444301157</v>
      </c>
      <c r="O104">
        <f>(K104-L104)/Ac.*dt.</f>
        <v>-0.13898988874113227</v>
      </c>
      <c r="P104">
        <f>(L104-M104)/Ac.*dt.</f>
        <v>-2.5233196642602929E-2</v>
      </c>
    </row>
    <row r="105" spans="5:16" x14ac:dyDescent="0.25">
      <c r="E105">
        <v>103</v>
      </c>
      <c r="F105">
        <f>dt.*E105</f>
        <v>103</v>
      </c>
      <c r="G105">
        <f>qin0.+Kc.*(h3sp.-J105)</f>
        <v>0.76169880261523182</v>
      </c>
      <c r="H105">
        <f t="shared" si="3"/>
        <v>16.922051166234489</v>
      </c>
      <c r="I105">
        <f t="shared" si="4"/>
        <v>22.524987120497144</v>
      </c>
      <c r="J105">
        <f t="shared" si="5"/>
        <v>23.737094172294942</v>
      </c>
      <c r="K105">
        <f>Ah.*SQRT(2*g.*H105)</f>
        <v>0.91059349171048332</v>
      </c>
      <c r="L105">
        <f>Ah.*SQRT(2*g.*I105)</f>
        <v>1.0505828710312959</v>
      </c>
      <c r="M105">
        <f>Ah.*SQRT(2*g.*J105)</f>
        <v>1.0784793064507321</v>
      </c>
      <c r="N105">
        <f>(G105-K105)/Ac.*dt.</f>
        <v>-0.1488946890952515</v>
      </c>
      <c r="O105">
        <f>(K105-L105)/Ac.*dt.</f>
        <v>-0.13998937932081257</v>
      </c>
      <c r="P105">
        <f>(L105-M105)/Ac.*dt.</f>
        <v>-2.7896435419436205E-2</v>
      </c>
    </row>
    <row r="106" spans="5:16" x14ac:dyDescent="0.25">
      <c r="E106">
        <v>104</v>
      </c>
      <c r="F106">
        <f>dt.*E106</f>
        <v>104</v>
      </c>
      <c r="G106">
        <f>qin0.+Kc.*(h3sp.-J106)</f>
        <v>0.76685964316782751</v>
      </c>
      <c r="H106">
        <f t="shared" si="3"/>
        <v>16.773156477139239</v>
      </c>
      <c r="I106">
        <f t="shared" si="4"/>
        <v>22.384997741176331</v>
      </c>
      <c r="J106">
        <f t="shared" si="5"/>
        <v>23.709197736875506</v>
      </c>
      <c r="K106">
        <f>Ah.*SQRT(2*g.*H106)</f>
        <v>0.9065785500329373</v>
      </c>
      <c r="L106">
        <f>Ah.*SQRT(2*g.*I106)</f>
        <v>1.0473131763315309</v>
      </c>
      <c r="M106">
        <f>Ah.*SQRT(2*g.*J106)</f>
        <v>1.0778453920237818</v>
      </c>
      <c r="N106">
        <f>(G106-K106)/Ac.*dt.</f>
        <v>-0.13971890686510979</v>
      </c>
      <c r="O106">
        <f>(K106-L106)/Ac.*dt.</f>
        <v>-0.14073462629859357</v>
      </c>
      <c r="P106">
        <f>(L106-M106)/Ac.*dt.</f>
        <v>-3.0532215692250952E-2</v>
      </c>
    </row>
    <row r="107" spans="5:16" x14ac:dyDescent="0.25">
      <c r="E107">
        <v>105</v>
      </c>
      <c r="F107">
        <f>dt.*E107</f>
        <v>105</v>
      </c>
      <c r="G107">
        <f>qin0.+Kc.*(h3sp.-J107)</f>
        <v>0.7725081030708939</v>
      </c>
      <c r="H107">
        <f t="shared" si="3"/>
        <v>16.633437570274129</v>
      </c>
      <c r="I107">
        <f t="shared" si="4"/>
        <v>22.244263114877739</v>
      </c>
      <c r="J107">
        <f t="shared" si="5"/>
        <v>23.678665521183255</v>
      </c>
      <c r="K107">
        <f>Ah.*SQRT(2*g.*H107)</f>
        <v>0.90279479448179834</v>
      </c>
      <c r="L107">
        <f>Ah.*SQRT(2*g.*I107)</f>
        <v>1.0440157530559631</v>
      </c>
      <c r="M107">
        <f>Ah.*SQRT(2*g.*J107)</f>
        <v>1.0771511549165138</v>
      </c>
      <c r="N107">
        <f>(G107-K107)/Ac.*dt.</f>
        <v>-0.13028669141090443</v>
      </c>
      <c r="O107">
        <f>(K107-L107)/Ac.*dt.</f>
        <v>-0.14122095857416472</v>
      </c>
      <c r="P107">
        <f>(L107-M107)/Ac.*dt.</f>
        <v>-3.3135401860550751E-2</v>
      </c>
    </row>
    <row r="108" spans="5:16" x14ac:dyDescent="0.25">
      <c r="E108">
        <v>106</v>
      </c>
      <c r="F108">
        <f>dt.*E108</f>
        <v>106</v>
      </c>
      <c r="G108">
        <f>qin0.+Kc.*(h3sp.-J108)</f>
        <v>0.77863815241509593</v>
      </c>
      <c r="H108">
        <f t="shared" si="3"/>
        <v>16.503150878863224</v>
      </c>
      <c r="I108">
        <f t="shared" si="4"/>
        <v>22.103042156303573</v>
      </c>
      <c r="J108">
        <f t="shared" si="5"/>
        <v>23.645530119322704</v>
      </c>
      <c r="K108">
        <f>Ah.*SQRT(2*g.*H108)</f>
        <v>0.899252129863643</v>
      </c>
      <c r="L108">
        <f>Ah.*SQRT(2*g.*I108)</f>
        <v>1.0406964329999768</v>
      </c>
      <c r="M108">
        <f>Ah.*SQRT(2*g.*J108)</f>
        <v>1.0763972202894305</v>
      </c>
      <c r="N108">
        <f>(G108-K108)/Ac.*dt.</f>
        <v>-0.12061397744854707</v>
      </c>
      <c r="O108">
        <f>(K108-L108)/Ac.*dt.</f>
        <v>-0.14144430313633383</v>
      </c>
      <c r="P108">
        <f>(L108-M108)/Ac.*dt.</f>
        <v>-3.5700787289453695E-2</v>
      </c>
    </row>
    <row r="109" spans="5:16" x14ac:dyDescent="0.25">
      <c r="E109">
        <v>107</v>
      </c>
      <c r="F109">
        <f>dt.*E109</f>
        <v>107</v>
      </c>
      <c r="G109">
        <f>qin0.+Kc.*(h3sp.-J109)</f>
        <v>0.78524279806364483</v>
      </c>
      <c r="H109">
        <f t="shared" si="3"/>
        <v>16.382536901414678</v>
      </c>
      <c r="I109">
        <f t="shared" si="4"/>
        <v>21.961597853167238</v>
      </c>
      <c r="J109">
        <f t="shared" si="5"/>
        <v>23.60982933203325</v>
      </c>
      <c r="K109">
        <f>Ah.*SQRT(2*g.*H109)</f>
        <v>0.89595999250486591</v>
      </c>
      <c r="L109">
        <f>Ah.*SQRT(2*g.*I109)</f>
        <v>1.0373612171298843</v>
      </c>
      <c r="M109">
        <f>Ah.*SQRT(2*g.*J109)</f>
        <v>1.0755843236444222</v>
      </c>
      <c r="N109">
        <f>(G109-K109)/Ac.*dt.</f>
        <v>-0.11071719444122108</v>
      </c>
      <c r="O109">
        <f>(K109-L109)/Ac.*dt.</f>
        <v>-0.14140122462501836</v>
      </c>
      <c r="P109">
        <f>(L109-M109)/Ac.*dt.</f>
        <v>-3.8223106514537974E-2</v>
      </c>
    </row>
    <row r="110" spans="5:16" x14ac:dyDescent="0.25">
      <c r="E110">
        <v>108</v>
      </c>
      <c r="F110">
        <f>dt.*E110</f>
        <v>108</v>
      </c>
      <c r="G110">
        <f>qin0.+Kc.*(h3sp.-J110)</f>
        <v>0.79231407276883403</v>
      </c>
      <c r="H110">
        <f t="shared" si="3"/>
        <v>16.271819706973456</v>
      </c>
      <c r="I110">
        <f t="shared" si="4"/>
        <v>21.82019662854222</v>
      </c>
      <c r="J110">
        <f t="shared" si="5"/>
        <v>23.571606225518714</v>
      </c>
      <c r="K110">
        <f>Ah.*SQRT(2*g.*H110)</f>
        <v>0.89292730143147692</v>
      </c>
      <c r="L110">
        <f>Ah.*SQRT(2*g.*I110)</f>
        <v>1.0340162642814517</v>
      </c>
      <c r="M110">
        <f>Ah.*SQRT(2*g.*J110)</f>
        <v>1.0747133129585849</v>
      </c>
      <c r="N110">
        <f>(G110-K110)/Ac.*dt.</f>
        <v>-0.10061322866264288</v>
      </c>
      <c r="O110">
        <f>(K110-L110)/Ac.*dt.</f>
        <v>-0.14108896284997474</v>
      </c>
      <c r="P110">
        <f>(L110-M110)/Ac.*dt.</f>
        <v>-4.0697048677133196E-2</v>
      </c>
    </row>
    <row r="111" spans="5:16" x14ac:dyDescent="0.25">
      <c r="E111">
        <v>109</v>
      </c>
      <c r="F111">
        <f>dt.*E111</f>
        <v>109</v>
      </c>
      <c r="G111">
        <f>qin0.+Kc.*(h3sp.-J111)</f>
        <v>0.79984302677410335</v>
      </c>
      <c r="H111">
        <f t="shared" si="3"/>
        <v>16.171206478310815</v>
      </c>
      <c r="I111">
        <f t="shared" si="4"/>
        <v>21.679107665692246</v>
      </c>
      <c r="J111">
        <f t="shared" si="5"/>
        <v>23.530909176841583</v>
      </c>
      <c r="K111">
        <f>Ah.*SQRT(2*g.*H111)</f>
        <v>0.89016241070786062</v>
      </c>
      <c r="L111">
        <f>Ah.*SQRT(2*g.*I111)</f>
        <v>1.0306678784258876</v>
      </c>
      <c r="M111">
        <f>Ah.*SQRT(2*g.*J111)</f>
        <v>1.0737851506075309</v>
      </c>
      <c r="N111">
        <f>(G111-K111)/Ac.*dt.</f>
        <v>-9.0319383933757269E-2</v>
      </c>
      <c r="O111">
        <f>(K111-L111)/Ac.*dt.</f>
        <v>-0.14050546771802697</v>
      </c>
      <c r="P111">
        <f>(L111-M111)/Ac.*dt.</f>
        <v>-4.3117272181643296E-2</v>
      </c>
    </row>
    <row r="112" spans="5:16" x14ac:dyDescent="0.25">
      <c r="E112">
        <v>110</v>
      </c>
      <c r="F112">
        <f>dt.*E112</f>
        <v>110</v>
      </c>
      <c r="G112">
        <f>qin0.+Kc.*(h3sp.-J112)</f>
        <v>0.80781972212770725</v>
      </c>
      <c r="H112">
        <f t="shared" si="3"/>
        <v>16.080887094377058</v>
      </c>
      <c r="I112">
        <f t="shared" si="4"/>
        <v>21.538602197974221</v>
      </c>
      <c r="J112">
        <f t="shared" si="5"/>
        <v>23.487791904659939</v>
      </c>
      <c r="K112">
        <f>Ah.*SQRT(2*g.*H112)</f>
        <v>0.88767306347803299</v>
      </c>
      <c r="L112">
        <f>Ah.*SQRT(2*g.*I112)</f>
        <v>1.0273224944975832</v>
      </c>
      <c r="M112">
        <f>Ah.*SQRT(2*g.*J112)</f>
        <v>1.0728009150482383</v>
      </c>
      <c r="N112">
        <f>(G112-K112)/Ac.*dt.</f>
        <v>-7.9853341350325735E-2</v>
      </c>
      <c r="O112">
        <f>(K112-L112)/Ac.*dt.</f>
        <v>-0.13964943101955019</v>
      </c>
      <c r="P112">
        <f>(L112-M112)/Ac.*dt.</f>
        <v>-4.5478420550655096E-2</v>
      </c>
    </row>
    <row r="113" spans="5:16" x14ac:dyDescent="0.25">
      <c r="E113">
        <v>111</v>
      </c>
      <c r="F113">
        <f>dt.*E113</f>
        <v>111</v>
      </c>
      <c r="G113">
        <f>qin0.+Kc.*(h3sp.-J113)</f>
        <v>0.81623322992957847</v>
      </c>
      <c r="H113">
        <f t="shared" si="3"/>
        <v>16.001033753026732</v>
      </c>
      <c r="I113">
        <f t="shared" si="4"/>
        <v>21.398952766954672</v>
      </c>
      <c r="J113">
        <f t="shared" si="5"/>
        <v>23.442313484109285</v>
      </c>
      <c r="K113">
        <f>Ah.*SQRT(2*g.*H113)</f>
        <v>0.88546634825853765</v>
      </c>
      <c r="L113">
        <f>Ah.*SQRT(2*g.*I113)</f>
        <v>1.0239866627943837</v>
      </c>
      <c r="M113">
        <f>Ah.*SQRT(2*g.*J113)</f>
        <v>1.0717618022309598</v>
      </c>
      <c r="N113">
        <f>(G113-K113)/Ac.*dt.</f>
        <v>-6.9233118328959176E-2</v>
      </c>
      <c r="O113">
        <f>(K113-L113)/Ac.*dt.</f>
        <v>-0.13852031453584601</v>
      </c>
      <c r="P113">
        <f>(L113-M113)/Ac.*dt.</f>
        <v>-4.7775139436576186E-2</v>
      </c>
    </row>
    <row r="114" spans="5:16" x14ac:dyDescent="0.25">
      <c r="E114">
        <v>112</v>
      </c>
      <c r="F114">
        <f>dt.*E114</f>
        <v>112</v>
      </c>
      <c r="G114">
        <f>qin0.+Kc.*(h3sp.-J114)</f>
        <v>0.82507163072534528</v>
      </c>
      <c r="H114">
        <f t="shared" si="3"/>
        <v>15.931800634697773</v>
      </c>
      <c r="I114">
        <f t="shared" si="4"/>
        <v>21.260432452418826</v>
      </c>
      <c r="J114">
        <f t="shared" si="5"/>
        <v>23.394538344672707</v>
      </c>
      <c r="K114">
        <f>Ah.*SQRT(2*g.*H114)</f>
        <v>0.8835486580263654</v>
      </c>
      <c r="L114">
        <f>Ah.*SQRT(2*g.*I114)</f>
        <v>1.0206670319788538</v>
      </c>
      <c r="M114">
        <f>Ah.*SQRT(2*g.*J114)</f>
        <v>1.0706691267095372</v>
      </c>
      <c r="N114">
        <f>(G114-K114)/Ac.*dt.</f>
        <v>-5.8477027301020112E-2</v>
      </c>
      <c r="O114">
        <f>(K114-L114)/Ac.*dt.</f>
        <v>-0.13711837395248838</v>
      </c>
      <c r="P114">
        <f>(L114-M114)/Ac.*dt.</f>
        <v>-5.00020947306834E-2</v>
      </c>
    </row>
    <row r="115" spans="5:16" x14ac:dyDescent="0.25">
      <c r="E115">
        <v>113</v>
      </c>
      <c r="F115">
        <f>dt.*E115</f>
        <v>113</v>
      </c>
      <c r="G115">
        <f>qin0.+Kc.*(h3sp.-J115)</f>
        <v>0.83432201825052166</v>
      </c>
      <c r="H115">
        <f t="shared" si="3"/>
        <v>15.873323607396753</v>
      </c>
      <c r="I115">
        <f t="shared" si="4"/>
        <v>21.123314078466336</v>
      </c>
      <c r="J115">
        <f t="shared" si="5"/>
        <v>23.344536249942024</v>
      </c>
      <c r="K115">
        <f>Ah.*SQRT(2*g.*H115)</f>
        <v>0.88192565262749945</v>
      </c>
      <c r="L115">
        <f>Ah.*SQRT(2*g.*I115)</f>
        <v>1.0173703307276316</v>
      </c>
      <c r="M115">
        <f>Ah.*SQRT(2*g.*J115)</f>
        <v>1.0695243224196256</v>
      </c>
      <c r="N115">
        <f>(G115-K115)/Ac.*dt.</f>
        <v>-4.7603634376977788E-2</v>
      </c>
      <c r="O115">
        <f>(K115-L115)/Ac.*dt.</f>
        <v>-0.13544467810013217</v>
      </c>
      <c r="P115">
        <f>(L115-M115)/Ac.*dt.</f>
        <v>-5.2153991691993973E-2</v>
      </c>
    </row>
    <row r="116" spans="5:16" x14ac:dyDescent="0.25">
      <c r="E116">
        <v>114</v>
      </c>
      <c r="F116">
        <f>dt.*E116</f>
        <v>114</v>
      </c>
      <c r="G116">
        <f>qin0.+Kc.*(h3sp.-J116)</f>
        <v>0.84397050671354068</v>
      </c>
      <c r="H116">
        <f t="shared" si="3"/>
        <v>15.825719973019774</v>
      </c>
      <c r="I116">
        <f t="shared" si="4"/>
        <v>20.987869400366204</v>
      </c>
      <c r="J116">
        <f t="shared" si="5"/>
        <v>23.292382258250029</v>
      </c>
      <c r="K116">
        <f>Ah.*SQRT(2*g.*H116)</f>
        <v>0.88060222500171381</v>
      </c>
      <c r="L116">
        <f>Ah.*SQRT(2*g.*I116)</f>
        <v>1.0141033480952246</v>
      </c>
      <c r="M116">
        <f>Ah.*SQRT(2*g.*J116)</f>
        <v>1.0683289430948932</v>
      </c>
      <c r="N116">
        <f>(G116-K116)/Ac.*dt.</f>
        <v>-3.6631718288173132E-2</v>
      </c>
      <c r="O116">
        <f>(K116-L116)/Ac.*dt.</f>
        <v>-0.13350112309351081</v>
      </c>
      <c r="P116">
        <f>(L116-M116)/Ac.*dt.</f>
        <v>-5.4225594999668614E-2</v>
      </c>
    </row>
    <row r="117" spans="5:16" x14ac:dyDescent="0.25">
      <c r="E117">
        <v>115</v>
      </c>
      <c r="F117">
        <f>dt.*E117</f>
        <v>115</v>
      </c>
      <c r="G117">
        <f>qin0.+Kc.*(h3sp.-J117)</f>
        <v>0.85400224178847928</v>
      </c>
      <c r="H117">
        <f t="shared" si="3"/>
        <v>15.789088254731601</v>
      </c>
      <c r="I117">
        <f t="shared" si="4"/>
        <v>20.854368277272695</v>
      </c>
      <c r="J117">
        <f t="shared" si="5"/>
        <v>23.238156663250361</v>
      </c>
      <c r="K117">
        <f>Ah.*SQRT(2*g.*H117)</f>
        <v>0.87958247167724335</v>
      </c>
      <c r="L117">
        <f>Ah.*SQRT(2*g.*I117)</f>
        <v>1.010872912678128</v>
      </c>
      <c r="M117">
        <f>Ah.*SQRT(2*g.*J117)</f>
        <v>1.0670846622922043</v>
      </c>
      <c r="N117">
        <f>(G117-K117)/Ac.*dt.</f>
        <v>-2.5580229888764072E-2</v>
      </c>
      <c r="O117">
        <f>(K117-L117)/Ac.*dt.</f>
        <v>-0.13129044100088461</v>
      </c>
      <c r="P117">
        <f>(L117-M117)/Ac.*dt.</f>
        <v>-5.6211749614076378E-2</v>
      </c>
    </row>
    <row r="118" spans="5:16" x14ac:dyDescent="0.25">
      <c r="E118">
        <v>116</v>
      </c>
      <c r="F118">
        <f>dt.*E118</f>
        <v>116</v>
      </c>
      <c r="G118">
        <f>qin0.+Kc.*(h3sp.-J118)</f>
        <v>0.86440141546708316</v>
      </c>
      <c r="H118">
        <f t="shared" si="3"/>
        <v>15.763508024842837</v>
      </c>
      <c r="I118">
        <f t="shared" si="4"/>
        <v>20.723077836271809</v>
      </c>
      <c r="J118">
        <f t="shared" si="5"/>
        <v>23.181944913636286</v>
      </c>
      <c r="K118">
        <f>Ah.*SQRT(2*g.*H118)</f>
        <v>0.87886966793563825</v>
      </c>
      <c r="L118">
        <f>Ah.*SQRT(2*g.*I118)</f>
        <v>1.0076858706845695</v>
      </c>
      <c r="M118">
        <f>Ah.*SQRT(2*g.*J118)</f>
        <v>1.0657932729981823</v>
      </c>
      <c r="N118">
        <f>(G118-K118)/Ac.*dt.</f>
        <v>-1.4468252468555098E-2</v>
      </c>
      <c r="O118">
        <f>(K118-L118)/Ac.*dt.</f>
        <v>-0.12881620274893124</v>
      </c>
      <c r="P118">
        <f>(L118-M118)/Ac.*dt.</f>
        <v>-5.8107402313612777E-2</v>
      </c>
    </row>
    <row r="119" spans="5:16" x14ac:dyDescent="0.25">
      <c r="E119">
        <v>117</v>
      </c>
      <c r="F119">
        <f>dt.*E119</f>
        <v>117</v>
      </c>
      <c r="G119">
        <f>qin0.+Kc.*(h3sp.-J119)</f>
        <v>0.87515128489510152</v>
      </c>
      <c r="H119">
        <f t="shared" si="3"/>
        <v>15.749039772374282</v>
      </c>
      <c r="I119">
        <f t="shared" si="4"/>
        <v>20.594261633522876</v>
      </c>
      <c r="J119">
        <f t="shared" si="5"/>
        <v>23.123837511322673</v>
      </c>
      <c r="K119">
        <f>Ah.*SQRT(2*g.*H119)</f>
        <v>0.87846624798357509</v>
      </c>
      <c r="L119">
        <f>Ah.*SQRT(2*g.*I119)</f>
        <v>1.0045490630340665</v>
      </c>
      <c r="M119">
        <f>Ah.*SQRT(2*g.*J119)</f>
        <v>1.0644566867913468</v>
      </c>
      <c r="N119">
        <f>(G119-K119)/Ac.*dt.</f>
        <v>-3.3149630884735659E-3</v>
      </c>
      <c r="O119">
        <f>(K119-L119)/Ac.*dt.</f>
        <v>-0.12608281505049146</v>
      </c>
      <c r="P119">
        <f>(L119-M119)/Ac.*dt.</f>
        <v>-5.9907623757280204E-2</v>
      </c>
    </row>
    <row r="120" spans="5:16" x14ac:dyDescent="0.25">
      <c r="E120">
        <v>118</v>
      </c>
      <c r="F120">
        <f>dt.*E120</f>
        <v>118</v>
      </c>
      <c r="G120">
        <f>qin0.+Kc.*(h3sp.-J120)</f>
        <v>0.88623419529019831</v>
      </c>
      <c r="H120">
        <f t="shared" si="3"/>
        <v>15.745724809285807</v>
      </c>
      <c r="I120">
        <f t="shared" si="4"/>
        <v>20.468178818472385</v>
      </c>
      <c r="J120">
        <f t="shared" si="5"/>
        <v>23.063929887565394</v>
      </c>
      <c r="K120">
        <f>Ah.*SQRT(2*g.*H120)</f>
        <v>0.87837379039620989</v>
      </c>
      <c r="L120">
        <f>Ah.*SQRT(2*g.*I120)</f>
        <v>1.0014693016289351</v>
      </c>
      <c r="M120">
        <f>Ah.*SQRT(2*g.*J120)</f>
        <v>1.0630769325362601</v>
      </c>
      <c r="N120">
        <f>(G120-K120)/Ac.*dt.</f>
        <v>7.8604048939884263E-3</v>
      </c>
      <c r="O120">
        <f>(K120-L120)/Ac.*dt.</f>
        <v>-0.12309551123272522</v>
      </c>
      <c r="P120">
        <f>(L120-M120)/Ac.*dt.</f>
        <v>-6.1607630907325017E-2</v>
      </c>
    </row>
    <row r="121" spans="5:16" x14ac:dyDescent="0.25">
      <c r="E121">
        <v>119</v>
      </c>
      <c r="F121">
        <f>dt.*E121</f>
        <v>119</v>
      </c>
      <c r="G121">
        <f>qin0.+Kc.*(h3sp.-J121)</f>
        <v>0.89763160700805344</v>
      </c>
      <c r="H121">
        <f t="shared" si="3"/>
        <v>15.753585214179795</v>
      </c>
      <c r="I121">
        <f t="shared" si="4"/>
        <v>20.345083307239658</v>
      </c>
      <c r="J121">
        <f t="shared" si="5"/>
        <v>23.002322256658069</v>
      </c>
      <c r="K121">
        <f>Ah.*SQRT(2*g.*H121)</f>
        <v>0.87859300901771931</v>
      </c>
      <c r="L121">
        <f>Ah.*SQRT(2*g.*I121)</f>
        <v>0.99845334495645988</v>
      </c>
      <c r="M121">
        <f>Ah.*SQRT(2*g.*J121)</f>
        <v>1.0616561545887846</v>
      </c>
      <c r="N121">
        <f>(G121-K121)/Ac.*dt.</f>
        <v>1.9038597990334138E-2</v>
      </c>
      <c r="O121">
        <f>(K121-L121)/Ac.*dt.</f>
        <v>-0.11986033593874057</v>
      </c>
      <c r="P121">
        <f>(L121-M121)/Ac.*dt.</f>
        <v>-6.3202809632324719E-2</v>
      </c>
    </row>
    <row r="122" spans="5:16" x14ac:dyDescent="0.25">
      <c r="E122">
        <v>120</v>
      </c>
      <c r="F122">
        <f>dt.*E122</f>
        <v>120</v>
      </c>
      <c r="G122">
        <f>qin0.+Kc.*(h3sp.-J122)</f>
        <v>0.90932412679003372</v>
      </c>
      <c r="H122">
        <f t="shared" si="3"/>
        <v>15.77262381217013</v>
      </c>
      <c r="I122">
        <f t="shared" si="4"/>
        <v>20.225222971300919</v>
      </c>
      <c r="J122">
        <f t="shared" si="5"/>
        <v>22.939119447025742</v>
      </c>
      <c r="K122">
        <f>Ah.*SQRT(2*g.*H122)</f>
        <v>0.87912374942117022</v>
      </c>
      <c r="L122">
        <f>Ah.*SQRT(2*g.*I122)</f>
        <v>0.99550787319525758</v>
      </c>
      <c r="M122">
        <f>Ah.*SQRT(2*g.*J122)</f>
        <v>1.0601966104946108</v>
      </c>
      <c r="N122">
        <f>(G122-K122)/Ac.*dt.</f>
        <v>3.0200377368863496E-2</v>
      </c>
      <c r="O122">
        <f>(K122-L122)/Ac.*dt.</f>
        <v>-0.11638412377408736</v>
      </c>
      <c r="P122">
        <f>(L122-M122)/Ac.*dt.</f>
        <v>-6.4688737299353205E-2</v>
      </c>
    </row>
    <row r="123" spans="5:16" x14ac:dyDescent="0.25">
      <c r="E123">
        <v>121</v>
      </c>
      <c r="F123">
        <f>dt.*E123</f>
        <v>121</v>
      </c>
      <c r="G123">
        <f>qin0.+Kc.*(h3sp.-J123)</f>
        <v>0.92129154319041395</v>
      </c>
      <c r="H123">
        <f t="shared" si="3"/>
        <v>15.802824189538994</v>
      </c>
      <c r="I123">
        <f t="shared" si="4"/>
        <v>20.108838847526833</v>
      </c>
      <c r="J123">
        <f t="shared" si="5"/>
        <v>22.87443070972639</v>
      </c>
      <c r="K123">
        <f>Ah.*SQRT(2*g.*H123)</f>
        <v>0.87996499094419145</v>
      </c>
      <c r="L123">
        <f>Ah.*SQRT(2*g.*I123)</f>
        <v>0.99263946301203188</v>
      </c>
      <c r="M123">
        <f>Ah.*SQRT(2*g.*J123)</f>
        <v>1.0587006681666888</v>
      </c>
      <c r="N123">
        <f>(G123-K123)/Ac.*dt.</f>
        <v>4.1326552246222503E-2</v>
      </c>
      <c r="O123">
        <f>(K123-L123)/Ac.*dt.</f>
        <v>-0.11267447206784043</v>
      </c>
      <c r="P123">
        <f>(L123-M123)/Ac.*dt.</f>
        <v>-6.6061205154656966E-2</v>
      </c>
    </row>
    <row r="124" spans="5:16" x14ac:dyDescent="0.25">
      <c r="E124">
        <v>122</v>
      </c>
      <c r="F124">
        <f>dt.*E124</f>
        <v>122</v>
      </c>
      <c r="G124">
        <f>qin0.+Kc.*(h3sp.-J124)</f>
        <v>0.93351286614402551</v>
      </c>
      <c r="H124">
        <f t="shared" si="3"/>
        <v>15.844150741785215</v>
      </c>
      <c r="I124">
        <f t="shared" si="4"/>
        <v>19.996164375458992</v>
      </c>
      <c r="J124">
        <f t="shared" si="5"/>
        <v>22.808369504571733</v>
      </c>
      <c r="K124">
        <f>Ah.*SQRT(2*g.*H124)</f>
        <v>0.88111485423154434</v>
      </c>
      <c r="L124">
        <f>Ah.*SQRT(2*g.*I124)</f>
        <v>0.98985456224512647</v>
      </c>
      <c r="M124">
        <f>Ah.*SQRT(2*g.*J124)</f>
        <v>1.0571708025309889</v>
      </c>
      <c r="N124">
        <f>(G124-K124)/Ac.*dt.</f>
        <v>5.2398011912481168E-2</v>
      </c>
      <c r="O124">
        <f>(K124-L124)/Ac.*dt.</f>
        <v>-0.10873970801358213</v>
      </c>
      <c r="P124">
        <f>(L124-M124)/Ac.*dt.</f>
        <v>-6.7316240285862472E-2</v>
      </c>
    </row>
    <row r="125" spans="5:16" x14ac:dyDescent="0.25">
      <c r="E125">
        <v>123</v>
      </c>
      <c r="F125">
        <f>dt.*E125</f>
        <v>123</v>
      </c>
      <c r="G125">
        <f>qin0.+Kc.*(h3sp.-J125)</f>
        <v>0.94596637059691002</v>
      </c>
      <c r="H125">
        <f t="shared" si="3"/>
        <v>15.896548753697697</v>
      </c>
      <c r="I125">
        <f t="shared" si="4"/>
        <v>19.887424667445408</v>
      </c>
      <c r="J125">
        <f t="shared" si="5"/>
        <v>22.74105326428587</v>
      </c>
      <c r="K125">
        <f>Ah.*SQRT(2*g.*H125)</f>
        <v>0.88257061413304894</v>
      </c>
      <c r="L125">
        <f>Ah.*SQRT(2*g.*I125)</f>
        <v>0.98715946467874438</v>
      </c>
      <c r="M125">
        <f>Ah.*SQRT(2*g.*J125)</f>
        <v>1.0556095916341457</v>
      </c>
      <c r="N125">
        <f>(G125-K125)/Ac.*dt.</f>
        <v>6.3395756463861086E-2</v>
      </c>
      <c r="O125">
        <f>(K125-L125)/Ac.*dt.</f>
        <v>-0.10458885054569544</v>
      </c>
      <c r="P125">
        <f>(L125-M125)/Ac.*dt.</f>
        <v>-6.8450126955401314E-2</v>
      </c>
    </row>
    <row r="126" spans="5:16" x14ac:dyDescent="0.25">
      <c r="E126">
        <v>124</v>
      </c>
      <c r="F126">
        <f>dt.*E126</f>
        <v>124</v>
      </c>
      <c r="G126">
        <f>qin0.+Kc.*(h3sp.-J126)</f>
        <v>0.95862964408365925</v>
      </c>
      <c r="H126">
        <f t="shared" si="3"/>
        <v>15.959944510161558</v>
      </c>
      <c r="I126">
        <f t="shared" si="4"/>
        <v>19.782835816899713</v>
      </c>
      <c r="J126">
        <f t="shared" si="5"/>
        <v>22.672603137330469</v>
      </c>
      <c r="K126">
        <f>Ah.*SQRT(2*g.*H126)</f>
        <v>0.88432871772769905</v>
      </c>
      <c r="L126">
        <f>Ah.*SQRT(2*g.*I126)</f>
        <v>0.98456028511619653</v>
      </c>
      <c r="M126">
        <f>Ah.*SQRT(2*g.*J126)</f>
        <v>1.0540197122109214</v>
      </c>
      <c r="N126">
        <f>(G126-K126)/Ac.*dt.</f>
        <v>7.4300926355960195E-2</v>
      </c>
      <c r="O126">
        <f>(K126-L126)/Ac.*dt.</f>
        <v>-0.10023156738849748</v>
      </c>
      <c r="P126">
        <f>(L126-M126)/Ac.*dt.</f>
        <v>-6.9459427094724857E-2</v>
      </c>
    </row>
    <row r="127" spans="5:16" x14ac:dyDescent="0.25">
      <c r="E127">
        <v>125</v>
      </c>
      <c r="F127">
        <f>dt.*E127</f>
        <v>125</v>
      </c>
      <c r="G127">
        <f>qin0.+Kc.*(h3sp.-J127)</f>
        <v>0.97147963809618321</v>
      </c>
      <c r="H127">
        <f t="shared" si="3"/>
        <v>16.034245436517519</v>
      </c>
      <c r="I127">
        <f t="shared" si="4"/>
        <v>19.682604249511215</v>
      </c>
      <c r="J127">
        <f t="shared" si="5"/>
        <v>22.603143710235745</v>
      </c>
      <c r="K127">
        <f>Ah.*SQRT(2*g.*H127)</f>
        <v>0.88638480717426471</v>
      </c>
      <c r="L127">
        <f>Ah.*SQRT(2*g.*I127)</f>
        <v>0.98206293496193497</v>
      </c>
      <c r="M127">
        <f>Ah.*SQRT(2*g.*J127)</f>
        <v>1.0524039347140202</v>
      </c>
      <c r="N127">
        <f>(G127-K127)/Ac.*dt.</f>
        <v>8.5094830921918496E-2</v>
      </c>
      <c r="O127">
        <f>(K127-L127)/Ac.*dt.</f>
        <v>-9.5678127787670264E-2</v>
      </c>
      <c r="P127">
        <f>(L127-M127)/Ac.*dt.</f>
        <v>-7.0340999752085187E-2</v>
      </c>
    </row>
    <row r="128" spans="5:16" x14ac:dyDescent="0.25">
      <c r="E128">
        <v>126</v>
      </c>
      <c r="F128">
        <f>dt.*E128</f>
        <v>126</v>
      </c>
      <c r="G128">
        <f>qin0.+Kc.*(h3sp.-J128)</f>
        <v>0.98449272305031876</v>
      </c>
      <c r="H128">
        <f t="shared" si="3"/>
        <v>16.119340267439437</v>
      </c>
      <c r="I128">
        <f t="shared" si="4"/>
        <v>19.586926121723543</v>
      </c>
      <c r="J128">
        <f t="shared" si="5"/>
        <v>22.532802710483661</v>
      </c>
      <c r="K128">
        <f>Ah.*SQRT(2*g.*H128)</f>
        <v>0.88873374702693297</v>
      </c>
      <c r="L128">
        <f>Ah.*SQRT(2*g.*I128)</f>
        <v>0.97967309852034501</v>
      </c>
      <c r="M128">
        <f>Ah.*SQRT(2*g.*J128)</f>
        <v>1.0507651178135384</v>
      </c>
      <c r="N128">
        <f>(G128-K128)/Ac.*dt.</f>
        <v>9.5758976023385789E-2</v>
      </c>
      <c r="O128">
        <f>(K128-L128)/Ac.*dt.</f>
        <v>-9.0939351493412035E-2</v>
      </c>
      <c r="P128">
        <f>(L128-M128)/Ac.*dt.</f>
        <v>-7.109201929319342E-2</v>
      </c>
    </row>
    <row r="129" spans="5:16" x14ac:dyDescent="0.25">
      <c r="E129">
        <v>127</v>
      </c>
      <c r="F129">
        <f>dt.*E129</f>
        <v>127</v>
      </c>
      <c r="G129">
        <f>qin0.+Kc.*(h3sp.-J129)</f>
        <v>0.99764474661955937</v>
      </c>
      <c r="H129">
        <f t="shared" si="3"/>
        <v>16.215099243462824</v>
      </c>
      <c r="I129">
        <f t="shared" si="4"/>
        <v>19.495986770230132</v>
      </c>
      <c r="J129">
        <f t="shared" si="5"/>
        <v>22.461710691190468</v>
      </c>
      <c r="K129">
        <f>Ah.*SQRT(2*g.*H129)</f>
        <v>0.8913696556029258</v>
      </c>
      <c r="L129">
        <f>Ah.*SQRT(2*g.*I129)</f>
        <v>0.97739621021430034</v>
      </c>
      <c r="M129">
        <f>Ah.*SQRT(2*g.*J129)</f>
        <v>1.0491062023781639</v>
      </c>
      <c r="N129">
        <f>(G129-K129)/Ac.*dt.</f>
        <v>0.10627509101663357</v>
      </c>
      <c r="O129">
        <f>(K129-L129)/Ac.*dt.</f>
        <v>-8.6026554611374539E-2</v>
      </c>
      <c r="P129">
        <f>(L129-M129)/Ac.*dt.</f>
        <v>-7.1709992163863534E-2</v>
      </c>
    </row>
    <row r="130" spans="5:16" x14ac:dyDescent="0.25">
      <c r="E130">
        <v>128</v>
      </c>
      <c r="F130">
        <f>dt.*E130</f>
        <v>128</v>
      </c>
      <c r="G130">
        <f>qin0.+Kc.*(h3sp.-J130)</f>
        <v>1.0109110951698743</v>
      </c>
      <c r="H130">
        <f t="shared" si="3"/>
        <v>16.321374334479458</v>
      </c>
      <c r="I130">
        <f t="shared" si="4"/>
        <v>19.409960215618757</v>
      </c>
      <c r="J130">
        <f t="shared" si="5"/>
        <v>22.390000699026604</v>
      </c>
      <c r="K130">
        <f>Ah.*SQRT(2*g.*H130)</f>
        <v>0.89428593994845595</v>
      </c>
      <c r="L130">
        <f>Ah.*SQRT(2*g.*I130)</f>
        <v>0.97523743291842502</v>
      </c>
      <c r="M130">
        <f>Ah.*SQRT(2*g.*J130)</f>
        <v>1.0474302049551101</v>
      </c>
      <c r="N130">
        <f>(G130-K130)/Ac.*dt.</f>
        <v>0.11662515522141836</v>
      </c>
      <c r="O130">
        <f>(K130-L130)/Ac.*dt.</f>
        <v>-8.0951492969969063E-2</v>
      </c>
      <c r="P130">
        <f>(L130-M130)/Ac.*dt.</f>
        <v>-7.219277203668506E-2</v>
      </c>
    </row>
    <row r="131" spans="5:16" x14ac:dyDescent="0.25">
      <c r="E131">
        <v>129</v>
      </c>
      <c r="F131">
        <f>dt.*E131</f>
        <v>129</v>
      </c>
      <c r="G131">
        <f>qin0.+Kc.*(h3sp.-J131)</f>
        <v>1.0242667579966613</v>
      </c>
      <c r="H131">
        <f t="shared" si="3"/>
        <v>16.437999489700875</v>
      </c>
      <c r="I131">
        <f t="shared" si="4"/>
        <v>19.329008722648787</v>
      </c>
      <c r="J131">
        <f t="shared" si="5"/>
        <v>22.317807926989918</v>
      </c>
      <c r="K131">
        <f>Ah.*SQRT(2*g.*H131)</f>
        <v>0.89747533392029377</v>
      </c>
      <c r="L131">
        <f>Ah.*SQRT(2*g.*I131)</f>
        <v>0.9732016375909931</v>
      </c>
      <c r="M131">
        <f>Ah.*SQRT(2*g.*J131)</f>
        <v>1.0457402107705842</v>
      </c>
      <c r="N131">
        <f>(G131-K131)/Ac.*dt.</f>
        <v>0.12679142407636756</v>
      </c>
      <c r="O131">
        <f>(K131-L131)/Ac.*dt.</f>
        <v>-7.5726303670699324E-2</v>
      </c>
      <c r="P131">
        <f>(L131-M131)/Ac.*dt.</f>
        <v>-7.2538573179591115E-2</v>
      </c>
    </row>
    <row r="132" spans="5:16" x14ac:dyDescent="0.25">
      <c r="E132">
        <v>130</v>
      </c>
      <c r="F132">
        <f>dt.*E132</f>
        <v>130</v>
      </c>
      <c r="G132">
        <f>qin0.+Kc.*(h3sp.-J132)</f>
        <v>1.0376863940348859</v>
      </c>
      <c r="H132">
        <f t="shared" ref="H132:H195" si="6">H131+N131</f>
        <v>16.564790913777241</v>
      </c>
      <c r="I132">
        <f t="shared" ref="I132:I195" si="7">I131+O131</f>
        <v>19.253282418978088</v>
      </c>
      <c r="J132">
        <f t="shared" ref="J132:J195" si="8">J131+P131</f>
        <v>22.245269353810325</v>
      </c>
      <c r="K132">
        <f>Ah.*SQRT(2*g.*H132)</f>
        <v>0.90092993888264417</v>
      </c>
      <c r="L132">
        <f>Ah.*SQRT(2*g.*I132)</f>
        <v>0.97129338437463186</v>
      </c>
      <c r="M132">
        <f>Ah.*SQRT(2*g.*J132)</f>
        <v>1.0440393662773</v>
      </c>
      <c r="N132">
        <f>(G132-K132)/Ac.*dt.</f>
        <v>0.13675645515224177</v>
      </c>
      <c r="O132">
        <f>(K132-L132)/Ac.*dt.</f>
        <v>-7.0363445491987697E-2</v>
      </c>
      <c r="P132">
        <f>(L132-M132)/Ac.*dt.</f>
        <v>-7.2745981902668122E-2</v>
      </c>
    </row>
    <row r="133" spans="5:16" x14ac:dyDescent="0.25">
      <c r="E133">
        <v>131</v>
      </c>
      <c r="F133">
        <f>dt.*E133</f>
        <v>131</v>
      </c>
      <c r="G133">
        <f>qin0.+Kc.*(h3sp.-J133)</f>
        <v>1.0511444006868793</v>
      </c>
      <c r="H133">
        <f t="shared" si="6"/>
        <v>16.701547368929482</v>
      </c>
      <c r="I133">
        <f t="shared" si="7"/>
        <v>19.1829189734861</v>
      </c>
      <c r="J133">
        <f t="shared" si="8"/>
        <v>22.172523371907658</v>
      </c>
      <c r="K133">
        <f>Ah.*SQRT(2*g.*H133)</f>
        <v>0.90464126651261312</v>
      </c>
      <c r="L133">
        <f>Ah.*SQRT(2*g.*I133)</f>
        <v>0.96951690531976764</v>
      </c>
      <c r="M133">
        <f>Ah.*SQRT(2*g.*J133)</f>
        <v>1.0423308712800725</v>
      </c>
      <c r="N133">
        <f>(G133-K133)/Ac.*dt.</f>
        <v>0.14650313417426619</v>
      </c>
      <c r="O133">
        <f>(K133-L133)/Ac.*dt.</f>
        <v>-6.4875638807154523E-2</v>
      </c>
      <c r="P133">
        <f>(L133-M133)/Ac.*dt.</f>
        <v>-7.2813965960304872E-2</v>
      </c>
    </row>
    <row r="134" spans="5:16" x14ac:dyDescent="0.25">
      <c r="E134">
        <v>132</v>
      </c>
      <c r="F134">
        <f>dt.*E134</f>
        <v>132</v>
      </c>
      <c r="G134">
        <f>qin0.+Kc.*(h3sp.-J134)</f>
        <v>1.0646149843895354</v>
      </c>
      <c r="H134">
        <f t="shared" si="6"/>
        <v>16.84805050310375</v>
      </c>
      <c r="I134">
        <f t="shared" si="7"/>
        <v>19.118043334678944</v>
      </c>
      <c r="J134">
        <f t="shared" si="8"/>
        <v>22.099709405947355</v>
      </c>
      <c r="K134">
        <f>Ah.*SQRT(2*g.*H134)</f>
        <v>0.9086002832115363</v>
      </c>
      <c r="L134">
        <f>Ah.*SQRT(2*g.*I134)</f>
        <v>0.96787608886637377</v>
      </c>
      <c r="M134">
        <f>Ah.*SQRT(2*g.*J134)</f>
        <v>1.0406179706748391</v>
      </c>
      <c r="N134">
        <f>(G134-K134)/Ac.*dt.</f>
        <v>0.15601470117799909</v>
      </c>
      <c r="O134">
        <f>(K134-L134)/Ac.*dt.</f>
        <v>-5.9275805654837477E-2</v>
      </c>
      <c r="P134">
        <f>(L134-M134)/Ac.*dt.</f>
        <v>-7.2741881808465303E-2</v>
      </c>
    </row>
    <row r="135" spans="5:16" x14ac:dyDescent="0.25">
      <c r="E135">
        <v>133</v>
      </c>
      <c r="F135">
        <f>dt.*E135</f>
        <v>133</v>
      </c>
      <c r="G135">
        <f>qin0.+Kc.*(h3sp.-J135)</f>
        <v>1.0780722325241014</v>
      </c>
      <c r="H135">
        <f t="shared" si="6"/>
        <v>17.004065204281748</v>
      </c>
      <c r="I135">
        <f t="shared" si="7"/>
        <v>19.058767529024106</v>
      </c>
      <c r="J135">
        <f t="shared" si="8"/>
        <v>22.02696752413889</v>
      </c>
      <c r="K135">
        <f>Ah.*SQRT(2*g.*H135)</f>
        <v>0.91279745563285053</v>
      </c>
      <c r="L135">
        <f>Ah.*SQRT(2*g.*I135)</f>
        <v>0.96637446619940315</v>
      </c>
      <c r="M135">
        <f>Ah.*SQRT(2*g.*J135)</f>
        <v>1.0389039458404257</v>
      </c>
      <c r="N135">
        <f>(G135-K135)/Ac.*dt.</f>
        <v>0.16527477689125092</v>
      </c>
      <c r="O135">
        <f>(K135-L135)/Ac.*dt.</f>
        <v>-5.3577010566552619E-2</v>
      </c>
      <c r="P135">
        <f>(L135-M135)/Ac.*dt.</f>
        <v>-7.2529479641022521E-2</v>
      </c>
    </row>
    <row r="136" spans="5:16" x14ac:dyDescent="0.25">
      <c r="E136">
        <v>134</v>
      </c>
      <c r="F136">
        <f>dt.*E136</f>
        <v>134</v>
      </c>
      <c r="G136">
        <f>qin0.+Kc.*(h3sp.-J136)</f>
        <v>1.0914901862576909</v>
      </c>
      <c r="H136">
        <f t="shared" si="6"/>
        <v>17.169339981173</v>
      </c>
      <c r="I136">
        <f t="shared" si="7"/>
        <v>19.005190518457553</v>
      </c>
      <c r="J136">
        <f t="shared" si="8"/>
        <v>21.954438044497866</v>
      </c>
      <c r="K136">
        <f>Ah.*SQRT(2*g.*H136)</f>
        <v>0.91722279685879871</v>
      </c>
      <c r="L136">
        <f>Ah.*SQRT(2*g.*I136)</f>
        <v>0.96501519957170645</v>
      </c>
      <c r="M136">
        <f>Ah.*SQRT(2*g.*J136)</f>
        <v>1.0371921057260296</v>
      </c>
      <c r="N136">
        <f>(G136-K136)/Ac.*dt.</f>
        <v>0.17426738939889219</v>
      </c>
      <c r="O136">
        <f>(K136-L136)/Ac.*dt.</f>
        <v>-4.7792402712907744E-2</v>
      </c>
      <c r="P136">
        <f>(L136-M136)/Ac.*dt.</f>
        <v>-7.217690615432315E-2</v>
      </c>
    </row>
    <row r="137" spans="5:16" x14ac:dyDescent="0.25">
      <c r="E137">
        <v>135</v>
      </c>
      <c r="F137">
        <f>dt.*E137</f>
        <v>135</v>
      </c>
      <c r="G137">
        <f>qin0.+Kc.*(h3sp.-J137)</f>
        <v>1.1048429138962403</v>
      </c>
      <c r="H137">
        <f t="shared" si="6"/>
        <v>17.343607370571892</v>
      </c>
      <c r="I137">
        <f t="shared" si="7"/>
        <v>18.957398115744645</v>
      </c>
      <c r="J137">
        <f t="shared" si="8"/>
        <v>21.882261138343544</v>
      </c>
      <c r="K137">
        <f>Ah.*SQRT(2*g.*H137)</f>
        <v>0.92186591278668217</v>
      </c>
      <c r="L137">
        <f>Ah.*SQRT(2*g.*I137)</f>
        <v>0.96380107266566561</v>
      </c>
      <c r="M137">
        <f>Ah.*SQRT(2*g.*J137)</f>
        <v>1.0354857776806179</v>
      </c>
      <c r="N137">
        <f>(G137-K137)/Ac.*dt.</f>
        <v>0.18297700110955817</v>
      </c>
      <c r="O137">
        <f>(K137-L137)/Ac.*dt.</f>
        <v>-4.1935159878983441E-2</v>
      </c>
      <c r="P137">
        <f>(L137-M137)/Ac.*dt.</f>
        <v>-7.1684705014952277E-2</v>
      </c>
    </row>
    <row r="138" spans="5:16" x14ac:dyDescent="0.25">
      <c r="E138">
        <v>136</v>
      </c>
      <c r="F138">
        <f>dt.*E138</f>
        <v>136</v>
      </c>
      <c r="G138">
        <f>qin0.+Kc.*(h3sp.-J138)</f>
        <v>1.1181045843240065</v>
      </c>
      <c r="H138">
        <f t="shared" si="6"/>
        <v>17.526584371681452</v>
      </c>
      <c r="I138">
        <f t="shared" si="7"/>
        <v>18.915462955865664</v>
      </c>
      <c r="J138">
        <f t="shared" si="8"/>
        <v>21.810576433328592</v>
      </c>
      <c r="K138">
        <f>Ah.*SQRT(2*g.*H138)</f>
        <v>0.92671604831922016</v>
      </c>
      <c r="L138">
        <f>Ah.*SQRT(2*g.*I138)</f>
        <v>0.96273448304162113</v>
      </c>
      <c r="M138">
        <f>Ah.*SQRT(2*g.*J138)</f>
        <v>1.0337882980732087</v>
      </c>
      <c r="N138">
        <f>(G138-K138)/Ac.*dt.</f>
        <v>0.19138853600478634</v>
      </c>
      <c r="O138">
        <f>(K138-L138)/Ac.*dt.</f>
        <v>-3.601843472240096E-2</v>
      </c>
      <c r="P138">
        <f>(L138-M138)/Ac.*dt.</f>
        <v>-7.1053815031587586E-2</v>
      </c>
    </row>
    <row r="139" spans="5:16" x14ac:dyDescent="0.25">
      <c r="E139">
        <v>137</v>
      </c>
      <c r="F139">
        <f>dt.*E139</f>
        <v>137</v>
      </c>
      <c r="G139">
        <f>qin0.+Kc.*(h3sp.-J139)</f>
        <v>1.1312495401048501</v>
      </c>
      <c r="H139">
        <f t="shared" si="6"/>
        <v>17.717972907686239</v>
      </c>
      <c r="I139">
        <f t="shared" si="7"/>
        <v>18.879444521143263</v>
      </c>
      <c r="J139">
        <f t="shared" si="8"/>
        <v>21.739522618297006</v>
      </c>
      <c r="K139">
        <f>Ah.*SQRT(2*g.*H139)</f>
        <v>0.93176213299136901</v>
      </c>
      <c r="L139">
        <f>Ah.*SQRT(2*g.*I139)</f>
        <v>0.96181743669784869</v>
      </c>
      <c r="M139">
        <f>Ah.*SQRT(2*g.*J139)</f>
        <v>1.0321030027553226</v>
      </c>
      <c r="N139">
        <f>(G139-K139)/Ac.*dt.</f>
        <v>0.19948740711348112</v>
      </c>
      <c r="O139">
        <f>(K139-L139)/Ac.*dt.</f>
        <v>-3.0055303706479686E-2</v>
      </c>
      <c r="P139">
        <f>(L139-M139)/Ac.*dt.</f>
        <v>-7.0285566057473936E-2</v>
      </c>
    </row>
    <row r="140" spans="5:16" x14ac:dyDescent="0.25">
      <c r="E140">
        <v>138</v>
      </c>
      <c r="F140">
        <f>dt.*E140</f>
        <v>138</v>
      </c>
      <c r="G140">
        <f>qin0.+Kc.*(h3sp.-J140)</f>
        <v>1.144252369825483</v>
      </c>
      <c r="H140">
        <f t="shared" si="6"/>
        <v>17.917460314799719</v>
      </c>
      <c r="I140">
        <f t="shared" si="7"/>
        <v>18.849389217436784</v>
      </c>
      <c r="J140">
        <f t="shared" si="8"/>
        <v>21.669237052239531</v>
      </c>
      <c r="K140">
        <f>Ah.*SQRT(2*g.*H140)</f>
        <v>0.93699282570635845</v>
      </c>
      <c r="L140">
        <f>Ah.*SQRT(2*g.*I140)</f>
        <v>0.9610515447437783</v>
      </c>
      <c r="M140">
        <f>Ah.*SQRT(2*g.*J140)</f>
        <v>1.0304332174186432</v>
      </c>
      <c r="N140">
        <f>(G140-K140)/Ac.*dt.</f>
        <v>0.20725954411912451</v>
      </c>
      <c r="O140">
        <f>(K140-L140)/Ac.*dt.</f>
        <v>-2.4058719037419851E-2</v>
      </c>
      <c r="P140">
        <f>(L140-M140)/Ac.*dt.</f>
        <v>-6.9381672674864947E-2</v>
      </c>
    </row>
    <row r="141" spans="5:16" x14ac:dyDescent="0.25">
      <c r="E141">
        <v>139</v>
      </c>
      <c r="F141">
        <f>dt.*E141</f>
        <v>139</v>
      </c>
      <c r="G141">
        <f>qin0.+Kc.*(h3sp.-J141)</f>
        <v>1.157087979270333</v>
      </c>
      <c r="H141">
        <f t="shared" si="6"/>
        <v>18.124719858918844</v>
      </c>
      <c r="I141">
        <f t="shared" si="7"/>
        <v>18.825330498399364</v>
      </c>
      <c r="J141">
        <f t="shared" si="8"/>
        <v>21.599855379564666</v>
      </c>
      <c r="K141">
        <f>Ah.*SQRT(2*g.*H141)</f>
        <v>0.94239655829540436</v>
      </c>
      <c r="L141">
        <f>Ah.*SQRT(2*g.*I141)</f>
        <v>0.96043802216570384</v>
      </c>
      <c r="M141">
        <f>Ah.*SQRT(2*g.*J141)</f>
        <v>1.0287822479021831</v>
      </c>
      <c r="N141">
        <f>(G141-K141)/Ac.*dt.</f>
        <v>0.21469142097492866</v>
      </c>
      <c r="O141">
        <f>(K141-L141)/Ac.*dt.</f>
        <v>-1.8041463870299479E-2</v>
      </c>
      <c r="P141">
        <f>(L141-M141)/Ac.*dt.</f>
        <v>-6.8344225736479247E-2</v>
      </c>
    </row>
    <row r="142" spans="5:16" x14ac:dyDescent="0.25">
      <c r="E142">
        <v>140</v>
      </c>
      <c r="F142">
        <f>dt.*E142</f>
        <v>140</v>
      </c>
      <c r="G142">
        <f>qin0.+Kc.*(h3sp.-J142)</f>
        <v>1.1697316610315813</v>
      </c>
      <c r="H142">
        <f t="shared" si="6"/>
        <v>18.339411279893774</v>
      </c>
      <c r="I142">
        <f t="shared" si="7"/>
        <v>18.807289034529063</v>
      </c>
      <c r="J142">
        <f t="shared" si="8"/>
        <v>21.531511153828188</v>
      </c>
      <c r="K142">
        <f>Ah.*SQRT(2*g.*H142)</f>
        <v>0.9479615776574466</v>
      </c>
      <c r="L142">
        <f>Ah.*SQRT(2*g.*I142)</f>
        <v>0.95997768864277477</v>
      </c>
      <c r="M142">
        <f>Ah.*SQRT(2*g.*J142)</f>
        <v>1.0271533705039289</v>
      </c>
      <c r="N142">
        <f>(G142-K142)/Ac.*dt.</f>
        <v>0.22177008337413473</v>
      </c>
      <c r="O142">
        <f>(K142-L142)/Ac.*dt.</f>
        <v>-1.2016110985328177E-2</v>
      </c>
      <c r="P142">
        <f>(L142-M142)/Ac.*dt.</f>
        <v>-6.717568186115408E-2</v>
      </c>
    </row>
    <row r="143" spans="5:16" x14ac:dyDescent="0.25">
      <c r="E143">
        <v>141</v>
      </c>
      <c r="F143">
        <f>dt.*E143</f>
        <v>141</v>
      </c>
      <c r="G143">
        <f>qin0.+Kc.*(h3sp.-J143)</f>
        <v>1.1821591621758951</v>
      </c>
      <c r="H143">
        <f t="shared" si="6"/>
        <v>18.561181363267909</v>
      </c>
      <c r="I143">
        <f t="shared" si="7"/>
        <v>18.795272923543735</v>
      </c>
      <c r="J143">
        <f t="shared" si="8"/>
        <v>21.464335471967033</v>
      </c>
      <c r="K143">
        <f>Ah.*SQRT(2*g.*H143)</f>
        <v>0.95367598627632832</v>
      </c>
      <c r="L143">
        <f>Ah.*SQRT(2*g.*I143)</f>
        <v>0.95967097135093293</v>
      </c>
      <c r="M143">
        <f>Ah.*SQRT(2*g.*J143)</f>
        <v>1.0255498223520809</v>
      </c>
      <c r="N143">
        <f>(G143-K143)/Ac.*dt.</f>
        <v>0.22848317589956679</v>
      </c>
      <c r="O143">
        <f>(K143-L143)/Ac.*dt.</f>
        <v>-5.9949850746046085E-3</v>
      </c>
      <c r="P143">
        <f>(L143-M143)/Ac.*dt.</f>
        <v>-6.5878851001147987E-2</v>
      </c>
    </row>
    <row r="144" spans="5:16" x14ac:dyDescent="0.25">
      <c r="E144">
        <v>142</v>
      </c>
      <c r="F144">
        <f>dt.*E144</f>
        <v>142</v>
      </c>
      <c r="G144">
        <f>qin0.+Kc.*(h3sp.-J144)</f>
        <v>1.1943467496111075</v>
      </c>
      <c r="H144">
        <f t="shared" si="6"/>
        <v>18.789664539167475</v>
      </c>
      <c r="I144">
        <f t="shared" si="7"/>
        <v>18.78927793846913</v>
      </c>
      <c r="J144">
        <f t="shared" si="8"/>
        <v>21.398456620965884</v>
      </c>
      <c r="K144">
        <f>Ah.*SQRT(2*g.*H144)</f>
        <v>0.95952778095227986</v>
      </c>
      <c r="L144">
        <f>Ah.*SQRT(2*g.*I144)</f>
        <v>0.95951790967390882</v>
      </c>
      <c r="M144">
        <f>Ah.*SQRT(2*g.*J144)</f>
        <v>1.0239747918905662</v>
      </c>
      <c r="N144">
        <f>(G144-K144)/Ac.*dt.</f>
        <v>0.23481896865882768</v>
      </c>
      <c r="O144">
        <f>(K144-L144)/Ac.*dt.</f>
        <v>9.8712783710430685E-6</v>
      </c>
      <c r="P144">
        <f>(L144-M144)/Ac.*dt.</f>
        <v>-6.4456882216657352E-2</v>
      </c>
    </row>
    <row r="145" spans="5:16" x14ac:dyDescent="0.25">
      <c r="E145">
        <v>143</v>
      </c>
      <c r="F145">
        <f>dt.*E145</f>
        <v>143</v>
      </c>
      <c r="G145">
        <f>qin0.+Kc.*(h3sp.-J145)</f>
        <v>1.2062712728211891</v>
      </c>
      <c r="H145">
        <f t="shared" si="6"/>
        <v>19.024483507826304</v>
      </c>
      <c r="I145">
        <f t="shared" si="7"/>
        <v>18.789287809747503</v>
      </c>
      <c r="J145">
        <f t="shared" si="8"/>
        <v>21.333999738749228</v>
      </c>
      <c r="K145">
        <f>Ah.*SQRT(2*g.*H145)</f>
        <v>0.96550488962174041</v>
      </c>
      <c r="L145">
        <f>Ah.*SQRT(2*g.*I145)</f>
        <v>0.95951816172369964</v>
      </c>
      <c r="M145">
        <f>Ah.*SQRT(2*g.*J145)</f>
        <v>1.0224314095325477</v>
      </c>
      <c r="N145">
        <f>(G145-K145)/Ac.*dt.</f>
        <v>0.24076638319944865</v>
      </c>
      <c r="O145">
        <f>(K145-L145)/Ac.*dt.</f>
        <v>5.9867278980407779E-3</v>
      </c>
      <c r="P145">
        <f>(L145-M145)/Ac.*dt.</f>
        <v>-6.2913247808848105E-2</v>
      </c>
    </row>
    <row r="146" spans="5:16" x14ac:dyDescent="0.25">
      <c r="E146">
        <v>144</v>
      </c>
      <c r="F146">
        <f>dt.*E146</f>
        <v>144</v>
      </c>
      <c r="G146">
        <f>qin0.+Kc.*(h3sp.-J146)</f>
        <v>1.2179102236658257</v>
      </c>
      <c r="H146">
        <f t="shared" si="6"/>
        <v>19.265249891025753</v>
      </c>
      <c r="I146">
        <f t="shared" si="7"/>
        <v>18.795274537645543</v>
      </c>
      <c r="J146">
        <f t="shared" si="8"/>
        <v>21.27108649094038</v>
      </c>
      <c r="K146">
        <f>Ah.*SQRT(2*g.*H146)</f>
        <v>0.97159520617398165</v>
      </c>
      <c r="L146">
        <f>Ah.*SQRT(2*g.*I146)</f>
        <v>0.95967101255827869</v>
      </c>
      <c r="M146">
        <f>Ah.*SQRT(2*g.*J146)</f>
        <v>1.020922738534155</v>
      </c>
      <c r="N146">
        <f>(G146-K146)/Ac.*dt.</f>
        <v>0.24631501749184403</v>
      </c>
      <c r="O146">
        <f>(K146-L146)/Ac.*dt.</f>
        <v>1.192419361570296E-2</v>
      </c>
      <c r="P146">
        <f>(L146-M146)/Ac.*dt.</f>
        <v>-6.1251725975876359E-2</v>
      </c>
    </row>
    <row r="147" spans="5:16" x14ac:dyDescent="0.25">
      <c r="E147">
        <v>145</v>
      </c>
      <c r="F147">
        <f>dt.*E147</f>
        <v>145</v>
      </c>
      <c r="G147">
        <f>qin0.+Kc.*(h3sp.-J147)</f>
        <v>1.2292417929713626</v>
      </c>
      <c r="H147">
        <f t="shared" si="6"/>
        <v>19.511564908517599</v>
      </c>
      <c r="I147">
        <f t="shared" si="7"/>
        <v>18.807198731261245</v>
      </c>
      <c r="J147">
        <f t="shared" si="8"/>
        <v>21.209834764964505</v>
      </c>
      <c r="K147">
        <f>Ah.*SQRT(2*g.*H147)</f>
        <v>0.9777866232043485</v>
      </c>
      <c r="L147">
        <f>Ah.*SQRT(2*g.*I147)</f>
        <v>0.95997538397179805</v>
      </c>
      <c r="M147">
        <f>Ah.*SQRT(2*g.*J147)</f>
        <v>1.0194517661386737</v>
      </c>
      <c r="N147">
        <f>(G147-K147)/Ac.*dt.</f>
        <v>0.2514551697670141</v>
      </c>
      <c r="O147">
        <f>(K147-L147)/Ac.*dt.</f>
        <v>1.7811239232550458E-2</v>
      </c>
      <c r="P147">
        <f>(L147-M147)/Ac.*dt.</f>
        <v>-5.9476382166875674E-2</v>
      </c>
    </row>
    <row r="148" spans="5:16" x14ac:dyDescent="0.25">
      <c r="E148">
        <v>146</v>
      </c>
      <c r="F148">
        <f>dt.*E148</f>
        <v>146</v>
      </c>
      <c r="G148">
        <f>qin0.+Kc.*(h3sp.-J148)</f>
        <v>1.2402449236722344</v>
      </c>
      <c r="H148">
        <f t="shared" si="6"/>
        <v>19.763020078284612</v>
      </c>
      <c r="I148">
        <f t="shared" si="7"/>
        <v>18.825009970493795</v>
      </c>
      <c r="J148">
        <f t="shared" si="8"/>
        <v>21.150358382797631</v>
      </c>
      <c r="K148">
        <f>Ah.*SQRT(2*g.*H148)</f>
        <v>0.98406706267202448</v>
      </c>
      <c r="L148">
        <f>Ah.*SQRT(2*g.*I148)</f>
        <v>0.96042984572231827</v>
      </c>
      <c r="M148">
        <f>Ah.*SQRT(2*g.*J148)</f>
        <v>1.0180213950389667</v>
      </c>
      <c r="N148">
        <f>(G148-K148)/Ac.*dt.</f>
        <v>0.25617786100020989</v>
      </c>
      <c r="O148">
        <f>(K148-L148)/Ac.*dt.</f>
        <v>2.3637216949706219E-2</v>
      </c>
      <c r="P148">
        <f>(L148-M148)/Ac.*dt.</f>
        <v>-5.7591549316648449E-2</v>
      </c>
    </row>
    <row r="149" spans="5:16" x14ac:dyDescent="0.25">
      <c r="E149">
        <v>147</v>
      </c>
      <c r="F149">
        <f>dt.*E149</f>
        <v>147</v>
      </c>
      <c r="G149">
        <f>qin0.+Kc.*(h3sp.-J149)</f>
        <v>1.2508993602958143</v>
      </c>
      <c r="H149">
        <f t="shared" si="6"/>
        <v>20.019197939284822</v>
      </c>
      <c r="I149">
        <f t="shared" si="7"/>
        <v>18.8486471874435</v>
      </c>
      <c r="J149">
        <f t="shared" si="8"/>
        <v>21.092766833480983</v>
      </c>
      <c r="K149">
        <f>Ah.*SQRT(2*g.*H149)</f>
        <v>0.99042450445501218</v>
      </c>
      <c r="L149">
        <f>Ah.*SQRT(2*g.*I149)</f>
        <v>0.96103262805418399</v>
      </c>
      <c r="M149">
        <f>Ah.*SQRT(2*g.*J149)</f>
        <v>1.0166344352030225</v>
      </c>
      <c r="N149">
        <f>(G149-K149)/Ac.*dt.</f>
        <v>0.2604748558408021</v>
      </c>
      <c r="O149">
        <f>(K149-L149)/Ac.*dt.</f>
        <v>2.9391876400828187E-2</v>
      </c>
      <c r="P149">
        <f>(L149-M149)/Ac.*dt.</f>
        <v>-5.5601807148838556E-2</v>
      </c>
    </row>
    <row r="150" spans="5:16" x14ac:dyDescent="0.25">
      <c r="E150">
        <v>148</v>
      </c>
      <c r="F150">
        <f>dt.*E150</f>
        <v>148</v>
      </c>
      <c r="G150">
        <f>qin0.+Kc.*(h3sp.-J150)</f>
        <v>1.2611856946183495</v>
      </c>
      <c r="H150">
        <f t="shared" si="6"/>
        <v>20.279672795125624</v>
      </c>
      <c r="I150">
        <f t="shared" si="7"/>
        <v>18.87803906384433</v>
      </c>
      <c r="J150">
        <f t="shared" si="8"/>
        <v>21.037165026332143</v>
      </c>
      <c r="K150">
        <f>Ah.*SQRT(2*g.*H150)</f>
        <v>0.99684701281648813</v>
      </c>
      <c r="L150">
        <f>Ah.*SQRT(2*g.*I150)</f>
        <v>0.96178163536655892</v>
      </c>
      <c r="M150">
        <f>Ah.*SQRT(2*g.*J150)</f>
        <v>1.0152935961042377</v>
      </c>
      <c r="N150">
        <f>(G150-K150)/Ac.*dt.</f>
        <v>0.26433868180186137</v>
      </c>
      <c r="O150">
        <f>(K150-L150)/Ac.*dt.</f>
        <v>3.5065377449929214E-2</v>
      </c>
      <c r="P150">
        <f>(L150-M150)/Ac.*dt.</f>
        <v>-5.3511960737678832E-2</v>
      </c>
    </row>
    <row r="151" spans="5:16" x14ac:dyDescent="0.25">
      <c r="E151">
        <v>149</v>
      </c>
      <c r="F151">
        <f>dt.*E151</f>
        <v>149</v>
      </c>
      <c r="G151">
        <f>qin0.+Kc.*(h3sp.-J151)</f>
        <v>1.2710854073548203</v>
      </c>
      <c r="H151">
        <f t="shared" si="6"/>
        <v>20.544011476927484</v>
      </c>
      <c r="I151">
        <f t="shared" si="7"/>
        <v>18.913104441294259</v>
      </c>
      <c r="J151">
        <f t="shared" si="8"/>
        <v>20.983653065594464</v>
      </c>
      <c r="K151">
        <f>Ah.*SQRT(2*g.*H151)</f>
        <v>1.0033227608150066</v>
      </c>
      <c r="L151">
        <f>Ah.*SQRT(2*g.*I151)</f>
        <v>0.96267446087627084</v>
      </c>
      <c r="M151">
        <f>Ah.*SQRT(2*g.*J151)</f>
        <v>1.0140014793944478</v>
      </c>
      <c r="N151">
        <f>(G151-K151)/Ac.*dt.</f>
        <v>0.26776264653981374</v>
      </c>
      <c r="O151">
        <f>(K151-L151)/Ac.*dt.</f>
        <v>4.0648299938735755E-2</v>
      </c>
      <c r="P151">
        <f>(L151-M151)/Ac.*dt.</f>
        <v>-5.1327018518177003E-2</v>
      </c>
    </row>
    <row r="152" spans="5:16" x14ac:dyDescent="0.25">
      <c r="E152">
        <v>150</v>
      </c>
      <c r="F152">
        <f>dt.*E152</f>
        <v>150</v>
      </c>
      <c r="G152">
        <f>qin0.+Kc.*(h3sp.-J152)</f>
        <v>1.280580905780683</v>
      </c>
      <c r="H152">
        <f t="shared" si="6"/>
        <v>20.811774123467298</v>
      </c>
      <c r="I152">
        <f t="shared" si="7"/>
        <v>18.953752741232993</v>
      </c>
      <c r="J152">
        <f t="shared" si="8"/>
        <v>20.932326047076288</v>
      </c>
      <c r="K152">
        <f>Ah.*SQRT(2*g.*H152)</f>
        <v>1.0098400527063174</v>
      </c>
      <c r="L152">
        <f>Ah.*SQRT(2*g.*I152)</f>
        <v>0.96370840212193676</v>
      </c>
      <c r="M152">
        <f>Ah.*SQRT(2*g.*J152)</f>
        <v>1.0127605720537989</v>
      </c>
      <c r="N152">
        <f>(G152-K152)/Ac.*dt.</f>
        <v>0.27074085307436557</v>
      </c>
      <c r="O152">
        <f>(K152-L152)/Ac.*dt.</f>
        <v>4.6131650584380623E-2</v>
      </c>
      <c r="P152">
        <f>(L152-M152)/Ac.*dt.</f>
        <v>-4.9052169931862122E-2</v>
      </c>
    </row>
    <row r="153" spans="5:16" x14ac:dyDescent="0.25">
      <c r="E153">
        <v>151</v>
      </c>
      <c r="F153">
        <f>dt.*E153</f>
        <v>151</v>
      </c>
      <c r="G153">
        <f>qin0.+Kc.*(h3sp.-J153)</f>
        <v>1.2896555572180772</v>
      </c>
      <c r="H153">
        <f t="shared" si="6"/>
        <v>21.082514976541663</v>
      </c>
      <c r="I153">
        <f t="shared" si="7"/>
        <v>18.999884391817375</v>
      </c>
      <c r="J153">
        <f t="shared" si="8"/>
        <v>20.883273877144426</v>
      </c>
      <c r="K153">
        <f>Ah.*SQRT(2*g.*H153)</f>
        <v>1.0163873443970768</v>
      </c>
      <c r="L153">
        <f>Ah.*SQRT(2*g.*I153)</f>
        <v>0.96488047715717173</v>
      </c>
      <c r="M153">
        <f>Ah.*SQRT(2*g.*J153)</f>
        <v>1.0115732400474406</v>
      </c>
      <c r="N153">
        <f>(G153-K153)/Ac.*dt.</f>
        <v>0.27326821282100044</v>
      </c>
      <c r="O153">
        <f>(K153-L153)/Ac.*dt.</f>
        <v>5.1506867239905052E-2</v>
      </c>
      <c r="P153">
        <f>(L153-M153)/Ac.*dt.</f>
        <v>-4.6692762890268913E-2</v>
      </c>
    </row>
    <row r="154" spans="5:16" x14ac:dyDescent="0.25">
      <c r="E154">
        <v>152</v>
      </c>
      <c r="F154">
        <f>dt.*E154</f>
        <v>152</v>
      </c>
      <c r="G154">
        <f>qin0.+Kc.*(h3sp.-J154)</f>
        <v>1.2982937183527774</v>
      </c>
      <c r="H154">
        <f t="shared" si="6"/>
        <v>21.355783189362665</v>
      </c>
      <c r="I154">
        <f t="shared" si="7"/>
        <v>19.051391259057279</v>
      </c>
      <c r="J154">
        <f t="shared" si="8"/>
        <v>20.836581114254155</v>
      </c>
      <c r="K154">
        <f>Ah.*SQRT(2*g.*H154)</f>
        <v>1.02295326202069</v>
      </c>
      <c r="L154">
        <f>Ah.*SQRT(2*g.*I154)</f>
        <v>0.96618744128342249</v>
      </c>
      <c r="M154">
        <f>Ah.*SQRT(2*g.*J154)</f>
        <v>1.01044172251469</v>
      </c>
      <c r="N154">
        <f>(G154-K154)/Ac.*dt.</f>
        <v>0.27534045633208737</v>
      </c>
      <c r="O154">
        <f>(K154-L154)/Ac.*dt.</f>
        <v>5.6765820737267547E-2</v>
      </c>
      <c r="P154">
        <f>(L154-M154)/Ac.*dt.</f>
        <v>-4.4254281231267512E-2</v>
      </c>
    </row>
    <row r="155" spans="5:16" x14ac:dyDescent="0.25">
      <c r="E155">
        <v>153</v>
      </c>
      <c r="F155">
        <f>dt.*E155</f>
        <v>153</v>
      </c>
      <c r="G155">
        <f>qin0.+Kc.*(h3sp.-J155)</f>
        <v>1.3064807603805619</v>
      </c>
      <c r="H155">
        <f t="shared" si="6"/>
        <v>21.631123645694753</v>
      </c>
      <c r="I155">
        <f t="shared" si="7"/>
        <v>19.108157079794548</v>
      </c>
      <c r="J155">
        <f t="shared" si="8"/>
        <v>20.792326833022887</v>
      </c>
      <c r="K155">
        <f>Ah.*SQRT(2*g.*H155)</f>
        <v>1.0295266187132039</v>
      </c>
      <c r="L155">
        <f>Ah.*SQRT(2*g.*I155)</f>
        <v>0.96762580417738597</v>
      </c>
      <c r="M155">
        <f>Ah.*SQRT(2*g.*J155)</f>
        <v>1.0093681265118895</v>
      </c>
      <c r="N155">
        <f>(G155-K155)/Ac.*dt.</f>
        <v>0.27695414166735799</v>
      </c>
      <c r="O155">
        <f>(K155-L155)/Ac.*dt.</f>
        <v>6.1900814535817972E-2</v>
      </c>
      <c r="P155">
        <f>(L155-M155)/Ac.*dt.</f>
        <v>-4.1742322334503479E-2</v>
      </c>
    </row>
    <row r="156" spans="5:16" x14ac:dyDescent="0.25">
      <c r="E156">
        <v>154</v>
      </c>
      <c r="F156">
        <f>dt.*E156</f>
        <v>154</v>
      </c>
      <c r="G156">
        <f>qin0.+Kc.*(h3sp.-J156)</f>
        <v>1.3142030900124451</v>
      </c>
      <c r="H156">
        <f t="shared" si="6"/>
        <v>21.90807778736211</v>
      </c>
      <c r="I156">
        <f t="shared" si="7"/>
        <v>19.170057894330366</v>
      </c>
      <c r="J156">
        <f t="shared" si="8"/>
        <v>20.750584510688384</v>
      </c>
      <c r="K156">
        <f>Ah.*SQRT(2*g.*H156)</f>
        <v>1.0360964296728097</v>
      </c>
      <c r="L156">
        <f>Ah.*SQRT(2*g.*I156)</f>
        <v>0.96919184727389662</v>
      </c>
      <c r="M156">
        <f>Ah.*SQRT(2*g.*J156)</f>
        <v>1.0083544223256677</v>
      </c>
      <c r="N156">
        <f>(G156-K156)/Ac.*dt.</f>
        <v>0.27810666033963538</v>
      </c>
      <c r="O156">
        <f>(K156-L156)/Ac.*dt.</f>
        <v>6.6904582398913059E-2</v>
      </c>
      <c r="P156">
        <f>(L156-M156)/Ac.*dt.</f>
        <v>-3.916257505177112E-2</v>
      </c>
    </row>
    <row r="157" spans="5:16" x14ac:dyDescent="0.25">
      <c r="E157">
        <v>155</v>
      </c>
      <c r="F157">
        <f>dt.*E157</f>
        <v>155</v>
      </c>
      <c r="G157">
        <f>qin0.+Kc.*(h3sp.-J157)</f>
        <v>1.321448166397023</v>
      </c>
      <c r="H157">
        <f t="shared" si="6"/>
        <v>22.186184447701745</v>
      </c>
      <c r="I157">
        <f t="shared" si="7"/>
        <v>19.236962476729278</v>
      </c>
      <c r="J157">
        <f t="shared" si="8"/>
        <v>20.711421935636611</v>
      </c>
      <c r="K157">
        <f>Ah.*SQRT(2*g.*H157)</f>
        <v>1.0426519255904079</v>
      </c>
      <c r="L157">
        <f>Ah.*SQRT(2*g.*I157)</f>
        <v>0.97088164127237198</v>
      </c>
      <c r="M157">
        <f>Ah.*SQRT(2*g.*J157)</f>
        <v>1.0074024393687926</v>
      </c>
      <c r="N157">
        <f>(G157-K157)/Ac.*dt.</f>
        <v>0.27879624080661514</v>
      </c>
      <c r="O157">
        <f>(K157-L157)/Ac.*dt.</f>
        <v>7.1770284318035893E-2</v>
      </c>
      <c r="P157">
        <f>(L157-M157)/Ac.*dt.</f>
        <v>-3.6520798096420615E-2</v>
      </c>
    </row>
    <row r="158" spans="5:16" x14ac:dyDescent="0.25">
      <c r="E158">
        <v>156</v>
      </c>
      <c r="F158">
        <f>dt.*E158</f>
        <v>156</v>
      </c>
      <c r="G158">
        <f>qin0.+Kc.*(h3sp.-J158)</f>
        <v>1.3282045140448611</v>
      </c>
      <c r="H158">
        <f t="shared" si="6"/>
        <v>22.464980688508358</v>
      </c>
      <c r="I158">
        <f t="shared" si="7"/>
        <v>19.308732761047313</v>
      </c>
      <c r="J158">
        <f t="shared" si="8"/>
        <v>20.674901137540189</v>
      </c>
      <c r="K158">
        <f>Ah.*SQRT(2*g.*H158)</f>
        <v>1.0491825645410382</v>
      </c>
      <c r="L158">
        <f>Ah.*SQRT(2*g.*I158)</f>
        <v>0.97269106364318914</v>
      </c>
      <c r="M158">
        <f>Ah.*SQRT(2*g.*J158)</f>
        <v>1.0065138626663168</v>
      </c>
      <c r="N158">
        <f>(G158-K158)/Ac.*dt.</f>
        <v>0.27902194950382286</v>
      </c>
      <c r="O158">
        <f>(K158-L158)/Ac.*dt.</f>
        <v>7.6491500897849063E-2</v>
      </c>
      <c r="P158">
        <f>(L158-M158)/Ac.*dt.</f>
        <v>-3.3822799023127681E-2</v>
      </c>
    </row>
    <row r="159" spans="5:16" x14ac:dyDescent="0.25">
      <c r="E159">
        <v>157</v>
      </c>
      <c r="F159">
        <f>dt.*E159</f>
        <v>157</v>
      </c>
      <c r="G159">
        <f>qin0.+Kc.*(h3sp.-J159)</f>
        <v>1.3344617318641396</v>
      </c>
      <c r="H159">
        <f t="shared" si="6"/>
        <v>22.74400263801218</v>
      </c>
      <c r="I159">
        <f t="shared" si="7"/>
        <v>19.385224261945162</v>
      </c>
      <c r="J159">
        <f t="shared" si="8"/>
        <v>20.641078338517062</v>
      </c>
      <c r="K159">
        <f>Ah.*SQRT(2*g.*H159)</f>
        <v>1.0556780424270447</v>
      </c>
      <c r="L159">
        <f>Ah.*SQRT(2*g.*I159)</f>
        <v>0.974615816019478</v>
      </c>
      <c r="M159">
        <f>Ah.*SQRT(2*g.*J159)</f>
        <v>1.0056902299353099</v>
      </c>
      <c r="N159">
        <f>(G159-K159)/Ac.*dt.</f>
        <v>0.27878368943709497</v>
      </c>
      <c r="O159">
        <f>(K159-L159)/Ac.*dt.</f>
        <v>8.1062226407566662E-2</v>
      </c>
      <c r="P159">
        <f>(L159-M159)/Ac.*dt.</f>
        <v>-3.1074413915831878E-2</v>
      </c>
    </row>
    <row r="160" spans="5:16" x14ac:dyDescent="0.25">
      <c r="E160">
        <v>158</v>
      </c>
      <c r="F160">
        <f>dt.*E160</f>
        <v>158</v>
      </c>
      <c r="G160">
        <f>qin0.+Kc.*(h3sp.-J160)</f>
        <v>1.3402104984385685</v>
      </c>
      <c r="H160">
        <f t="shared" si="6"/>
        <v>23.022786327449275</v>
      </c>
      <c r="I160">
        <f t="shared" si="7"/>
        <v>19.466286488352729</v>
      </c>
      <c r="J160">
        <f t="shared" si="8"/>
        <v>20.61000392460123</v>
      </c>
      <c r="K160">
        <f>Ah.*SQRT(2*g.*H160)</f>
        <v>1.0621283020638395</v>
      </c>
      <c r="L160">
        <f>Ah.*SQRT(2*g.*I160)</f>
        <v>0.97665144136958293</v>
      </c>
      <c r="M160">
        <f>Ah.*SQRT(2*g.*J160)</f>
        <v>1.0049329292572018</v>
      </c>
      <c r="N160">
        <f>(G160-K160)/Ac.*dt.</f>
        <v>0.27808219637472908</v>
      </c>
      <c r="O160">
        <f>(K160-L160)/Ac.*dt.</f>
        <v>8.5476860694256529E-2</v>
      </c>
      <c r="P160">
        <f>(L160-M160)/Ac.*dt.</f>
        <v>-2.8281487887618861E-2</v>
      </c>
    </row>
    <row r="161" spans="5:16" x14ac:dyDescent="0.25">
      <c r="E161">
        <v>159</v>
      </c>
      <c r="F161">
        <f>dt.*E161</f>
        <v>159</v>
      </c>
      <c r="G161">
        <f>qin0.+Kc.*(h3sp.-J161)</f>
        <v>1.345442573697778</v>
      </c>
      <c r="H161">
        <f t="shared" si="6"/>
        <v>23.300868523824004</v>
      </c>
      <c r="I161">
        <f t="shared" si="7"/>
        <v>19.551763349046986</v>
      </c>
      <c r="J161">
        <f t="shared" si="8"/>
        <v>20.581722436713612</v>
      </c>
      <c r="K161">
        <f>Ah.*SQRT(2*g.*H161)</f>
        <v>1.0685235409982208</v>
      </c>
      <c r="L161">
        <f>Ah.*SQRT(2*g.*I161)</f>
        <v>0.9787933408556182</v>
      </c>
      <c r="M161">
        <f>Ah.*SQRT(2*g.*J161)</f>
        <v>1.0042431973376604</v>
      </c>
      <c r="N161">
        <f>(G161-K161)/Ac.*dt.</f>
        <v>0.2769190326995572</v>
      </c>
      <c r="O161">
        <f>(K161-L161)/Ac.*dt.</f>
        <v>8.9730200142602579E-2</v>
      </c>
      <c r="P161">
        <f>(L161-M161)/Ac.*dt.</f>
        <v>-2.5449856482042232E-2</v>
      </c>
    </row>
    <row r="162" spans="5:16" x14ac:dyDescent="0.25">
      <c r="E162">
        <v>160</v>
      </c>
      <c r="F162">
        <f>dt.*E162</f>
        <v>160</v>
      </c>
      <c r="G162">
        <f>qin0.+Kc.*(h3sp.-J162)</f>
        <v>1.3501507971469553</v>
      </c>
      <c r="H162">
        <f t="shared" si="6"/>
        <v>23.57778755652356</v>
      </c>
      <c r="I162">
        <f t="shared" si="7"/>
        <v>19.64149354918959</v>
      </c>
      <c r="J162">
        <f t="shared" si="8"/>
        <v>20.556272580231571</v>
      </c>
      <c r="K162">
        <f>Ah.*SQRT(2*g.*H162)</f>
        <v>1.0748542181475844</v>
      </c>
      <c r="L162">
        <f>Ah.*SQRT(2*g.*I162)</f>
        <v>0.98103679029396751</v>
      </c>
      <c r="M162">
        <f>Ah.*SQRT(2*g.*J162)</f>
        <v>1.0036221183450209</v>
      </c>
      <c r="N162">
        <f>(G162-K162)/Ac.*dt.</f>
        <v>0.27529657899937088</v>
      </c>
      <c r="O162">
        <f>(K162-L162)/Ac.*dt.</f>
        <v>9.3817427853616908E-2</v>
      </c>
      <c r="P162">
        <f>(L162-M162)/Ac.*dt.</f>
        <v>-2.2585328051053399E-2</v>
      </c>
    </row>
    <row r="163" spans="5:16" x14ac:dyDescent="0.25">
      <c r="E163">
        <v>161</v>
      </c>
      <c r="F163">
        <f>dt.*E163</f>
        <v>161</v>
      </c>
      <c r="G163">
        <f>qin0.+Kc.*(h3sp.-J163)</f>
        <v>1.3543290828364005</v>
      </c>
      <c r="H163">
        <f t="shared" si="6"/>
        <v>23.853084135522931</v>
      </c>
      <c r="I163">
        <f t="shared" si="7"/>
        <v>19.735310977043206</v>
      </c>
      <c r="J163">
        <f t="shared" si="8"/>
        <v>20.533687252180517</v>
      </c>
      <c r="K163">
        <f>Ah.*SQRT(2*g.*H163)</f>
        <v>1.0811110593461819</v>
      </c>
      <c r="L163">
        <f>Ah.*SQRT(2*g.*I163)</f>
        <v>0.98337695614404008</v>
      </c>
      <c r="M163">
        <f>Ah.*SQRT(2*g.*J163)</f>
        <v>1.0030706233146525</v>
      </c>
      <c r="N163">
        <f>(G163-K163)/Ac.*dt.</f>
        <v>0.27321802349021862</v>
      </c>
      <c r="O163">
        <f>(K163-L163)/Ac.*dt.</f>
        <v>9.773410320214182E-2</v>
      </c>
      <c r="P163">
        <f>(L163-M163)/Ac.*dt.</f>
        <v>-1.9693667170612383E-2</v>
      </c>
    </row>
    <row r="164" spans="5:16" x14ac:dyDescent="0.25">
      <c r="E164">
        <v>162</v>
      </c>
      <c r="F164">
        <f>dt.*E164</f>
        <v>162</v>
      </c>
      <c r="G164">
        <f>qin0.+Kc.*(h3sp.-J164)</f>
        <v>1.3579724112629641</v>
      </c>
      <c r="H164">
        <f t="shared" si="6"/>
        <v>24.12630215901315</v>
      </c>
      <c r="I164">
        <f t="shared" si="7"/>
        <v>19.833045080245348</v>
      </c>
      <c r="J164">
        <f t="shared" si="8"/>
        <v>20.513993585009903</v>
      </c>
      <c r="K164">
        <f>Ah.*SQRT(2*g.*H164)</f>
        <v>1.0872850618819541</v>
      </c>
      <c r="L164">
        <f>Ah.*SQRT(2*g.*I164)</f>
        <v>0.98580891096196843</v>
      </c>
      <c r="M164">
        <f>Ah.*SQRT(2*g.*J164)</f>
        <v>1.0025894901032453</v>
      </c>
      <c r="N164">
        <f>(G164-K164)/Ac.*dt.</f>
        <v>0.27068734938101002</v>
      </c>
      <c r="O164">
        <f>(K164-L164)/Ac.*dt.</f>
        <v>0.10147615091998563</v>
      </c>
      <c r="P164">
        <f>(L164-M164)/Ac.*dt.</f>
        <v>-1.6780579141276841E-2</v>
      </c>
    </row>
    <row r="165" spans="5:16" x14ac:dyDescent="0.25">
      <c r="E165">
        <v>163</v>
      </c>
      <c r="F165">
        <f>dt.*E165</f>
        <v>163</v>
      </c>
      <c r="G165">
        <f>qin0.+Kc.*(h3sp.-J165)</f>
        <v>1.3610768184041002</v>
      </c>
      <c r="H165">
        <f t="shared" si="6"/>
        <v>24.39698950839416</v>
      </c>
      <c r="I165">
        <f t="shared" si="7"/>
        <v>19.934521231165334</v>
      </c>
      <c r="J165">
        <f t="shared" si="8"/>
        <v>20.497213005868627</v>
      </c>
      <c r="K165">
        <f>Ah.*SQRT(2*g.*H165)</f>
        <v>1.0933674981045092</v>
      </c>
      <c r="L165">
        <f>Ah.*SQRT(2*g.*I165)</f>
        <v>0.98832764826605024</v>
      </c>
      <c r="M165">
        <f>Ah.*SQRT(2*g.*J165)</f>
        <v>1.002179343873921</v>
      </c>
      <c r="N165">
        <f>(G165-K165)/Ac.*dt.</f>
        <v>0.26770932029959105</v>
      </c>
      <c r="O165">
        <f>(K165-L165)/Ac.*dt.</f>
        <v>0.10503984983845893</v>
      </c>
      <c r="P165">
        <f>(L165-M165)/Ac.*dt.</f>
        <v>-1.3851695607870806E-2</v>
      </c>
    </row>
    <row r="166" spans="5:16" x14ac:dyDescent="0.25">
      <c r="E166">
        <v>164</v>
      </c>
      <c r="F166">
        <f>dt.*E166</f>
        <v>164</v>
      </c>
      <c r="G166">
        <f>qin0.+Kc.*(h3sp.-J166)</f>
        <v>1.3636393820915567</v>
      </c>
      <c r="H166">
        <f t="shared" si="6"/>
        <v>24.664698828693751</v>
      </c>
      <c r="I166">
        <f t="shared" si="7"/>
        <v>20.039561081003793</v>
      </c>
      <c r="J166">
        <f t="shared" si="8"/>
        <v>20.483361310260754</v>
      </c>
      <c r="K166">
        <f>Ah.*SQRT(2*g.*H166)</f>
        <v>1.0993499181816471</v>
      </c>
      <c r="L166">
        <f>Ah.*SQRT(2*g.*I166)</f>
        <v>0.99092809677049021</v>
      </c>
      <c r="M166">
        <f>Ah.*SQRT(2*g.*J166)</f>
        <v>1.0018406580902859</v>
      </c>
      <c r="N166">
        <f>(G166-K166)/Ac.*dt.</f>
        <v>0.26428946390990959</v>
      </c>
      <c r="O166">
        <f>(K166-L166)/Ac.*dt.</f>
        <v>0.10842182141115686</v>
      </c>
      <c r="P166">
        <f>(L166-M166)/Ac.*dt.</f>
        <v>-1.0912561319795677E-2</v>
      </c>
    </row>
    <row r="167" spans="5:16" x14ac:dyDescent="0.25">
      <c r="E167">
        <v>165</v>
      </c>
      <c r="F167">
        <f>dt.*E167</f>
        <v>165</v>
      </c>
      <c r="G167">
        <f>qin0.+Kc.*(h3sp.-J167)</f>
        <v>1.3656582059357187</v>
      </c>
      <c r="H167">
        <f t="shared" si="6"/>
        <v>24.928988292603663</v>
      </c>
      <c r="I167">
        <f t="shared" si="7"/>
        <v>20.147982902414949</v>
      </c>
      <c r="J167">
        <f t="shared" si="8"/>
        <v>20.472448748940959</v>
      </c>
      <c r="K167">
        <f>Ah.*SQRT(2*g.*H167)</f>
        <v>1.1052241520784729</v>
      </c>
      <c r="L167">
        <f>Ah.*SQRT(2*g.*I167)</f>
        <v>0.99360513395328864</v>
      </c>
      <c r="M167">
        <f>Ah.*SQRT(2*g.*J167)</f>
        <v>1.0015737559950875</v>
      </c>
      <c r="N167">
        <f>(G167-K167)/Ac.*dt.</f>
        <v>0.26043405385724583</v>
      </c>
      <c r="O167">
        <f>(K167-L167)/Ac.*dt.</f>
        <v>0.11161901812518427</v>
      </c>
      <c r="P167">
        <f>(L167-M167)/Ac.*dt.</f>
        <v>-7.9686220417988229E-3</v>
      </c>
    </row>
    <row r="168" spans="5:16" x14ac:dyDescent="0.25">
      <c r="E168">
        <v>166</v>
      </c>
      <c r="F168">
        <f>dt.*E168</f>
        <v>166</v>
      </c>
      <c r="G168">
        <f>qin0.+Kc.*(h3sp.-J168)</f>
        <v>1.3671324010134511</v>
      </c>
      <c r="H168">
        <f t="shared" si="6"/>
        <v>25.189422346460908</v>
      </c>
      <c r="I168">
        <f t="shared" si="7"/>
        <v>20.259601920540135</v>
      </c>
      <c r="J168">
        <f t="shared" si="8"/>
        <v>20.464480126899161</v>
      </c>
      <c r="K168">
        <f>Ah.*SQRT(2*g.*H168)</f>
        <v>1.1109823108297381</v>
      </c>
      <c r="L168">
        <f>Ah.*SQRT(2*g.*I168)</f>
        <v>0.99635359893286213</v>
      </c>
      <c r="M168">
        <f>Ah.*SQRT(2*g.*J168)</f>
        <v>1.0013788125470098</v>
      </c>
      <c r="N168">
        <f>(G168-K168)/Ac.*dt.</f>
        <v>0.25615009018371304</v>
      </c>
      <c r="O168">
        <f>(K168-L168)/Ac.*dt.</f>
        <v>0.11462871189687596</v>
      </c>
      <c r="P168">
        <f>(L168-M168)/Ac.*dt.</f>
        <v>-5.02521361414765E-3</v>
      </c>
    </row>
    <row r="169" spans="5:16" x14ac:dyDescent="0.25">
      <c r="E169">
        <v>167</v>
      </c>
      <c r="F169">
        <f>dt.*E169</f>
        <v>167</v>
      </c>
      <c r="G169">
        <f>qin0.+Kc.*(h3sp.-J169)</f>
        <v>1.3680620655320683</v>
      </c>
      <c r="H169">
        <f t="shared" si="6"/>
        <v>25.445572436644621</v>
      </c>
      <c r="I169">
        <f t="shared" si="7"/>
        <v>20.374230632437012</v>
      </c>
      <c r="J169">
        <f t="shared" si="8"/>
        <v>20.459454913285015</v>
      </c>
      <c r="K169">
        <f>Ah.*SQRT(2*g.*H169)</f>
        <v>1.1166167871725674</v>
      </c>
      <c r="L169">
        <f>Ah.*SQRT(2*g.*I169)</f>
        <v>0.99916830463611772</v>
      </c>
      <c r="M169">
        <f>Ah.*SQRT(2*g.*J169)</f>
        <v>1.0012558567873477</v>
      </c>
      <c r="N169">
        <f>(G169-K169)/Ac.*dt.</f>
        <v>0.25144527835950092</v>
      </c>
      <c r="O169">
        <f>(K169-L169)/Ac.*dt.</f>
        <v>0.11744848253644968</v>
      </c>
      <c r="P169">
        <f>(L169-M169)/Ac.*dt.</f>
        <v>-2.087552151230021E-3</v>
      </c>
    </row>
    <row r="170" spans="5:16" x14ac:dyDescent="0.25">
      <c r="E170">
        <v>168</v>
      </c>
      <c r="F170">
        <f>dt.*E170</f>
        <v>168</v>
      </c>
      <c r="G170">
        <f>qin0.+Kc.*(h3sp.-J170)</f>
        <v>1.368448262680046</v>
      </c>
      <c r="H170">
        <f t="shared" si="6"/>
        <v>25.697017715004122</v>
      </c>
      <c r="I170">
        <f t="shared" si="7"/>
        <v>20.491679114973461</v>
      </c>
      <c r="J170">
        <f t="shared" si="8"/>
        <v>20.457367361133784</v>
      </c>
      <c r="K170">
        <f>Ah.*SQRT(2*g.*H170)</f>
        <v>1.1221202556032941</v>
      </c>
      <c r="L170">
        <f>Ah.*SQRT(2*g.*I170)</f>
        <v>1.0020440492481855</v>
      </c>
      <c r="M170">
        <f>Ah.*SQRT(2*g.*J170)</f>
        <v>1.0012047746068511</v>
      </c>
      <c r="N170">
        <f>(G170-K170)/Ac.*dt.</f>
        <v>0.24632800707675195</v>
      </c>
      <c r="O170">
        <f>(K170-L170)/Ac.*dt.</f>
        <v>0.12007620635510863</v>
      </c>
      <c r="P170">
        <f>(L170-M170)/Ac.*dt.</f>
        <v>8.3927464133437546E-4</v>
      </c>
    </row>
    <row r="171" spans="5:16" x14ac:dyDescent="0.25">
      <c r="E171">
        <v>169</v>
      </c>
      <c r="F171">
        <f>dt.*E171</f>
        <v>169</v>
      </c>
      <c r="G171">
        <f>qin0.+Kc.*(h3sp.-J171)</f>
        <v>1.3682929968713995</v>
      </c>
      <c r="H171">
        <f t="shared" si="6"/>
        <v>25.943345722080874</v>
      </c>
      <c r="I171">
        <f t="shared" si="7"/>
        <v>20.61175532132857</v>
      </c>
      <c r="J171">
        <f t="shared" si="8"/>
        <v>20.458206635775117</v>
      </c>
      <c r="K171">
        <f>Ah.*SQRT(2*g.*H171)</f>
        <v>1.1274856719187003</v>
      </c>
      <c r="L171">
        <f>Ah.*SQRT(2*g.*I171)</f>
        <v>1.004975626940823</v>
      </c>
      <c r="M171">
        <f>Ah.*SQRT(2*g.*J171)</f>
        <v>1.0012253118818866</v>
      </c>
      <c r="N171">
        <f>(G171-K171)/Ac.*dt.</f>
        <v>0.24080732495269919</v>
      </c>
      <c r="O171">
        <f>(K171-L171)/Ac.*dt.</f>
        <v>0.12251004497787732</v>
      </c>
      <c r="P171">
        <f>(L171-M171)/Ac.*dt.</f>
        <v>3.7503150589364154E-3</v>
      </c>
    </row>
    <row r="172" spans="5:16" x14ac:dyDescent="0.25">
      <c r="E172">
        <v>170</v>
      </c>
      <c r="F172">
        <f>dt.*E172</f>
        <v>170</v>
      </c>
      <c r="G172">
        <f>qin0.+Kc.*(h3sp.-J172)</f>
        <v>1.3675991885854961</v>
      </c>
      <c r="H172">
        <f t="shared" si="6"/>
        <v>26.184153047033572</v>
      </c>
      <c r="I172">
        <f t="shared" si="7"/>
        <v>20.734265366306445</v>
      </c>
      <c r="J172">
        <f t="shared" si="8"/>
        <v>20.461956950834054</v>
      </c>
      <c r="K172">
        <f>Ah.*SQRT(2*g.*H172)</f>
        <v>1.1327062722986243</v>
      </c>
      <c r="L172">
        <f>Ah.*SQRT(2*g.*I172)</f>
        <v>1.0079578378826248</v>
      </c>
      <c r="M172">
        <f>Ah.*SQRT(2*g.*J172)</f>
        <v>1.0013170779482736</v>
      </c>
      <c r="N172">
        <f>(G172-K172)/Ac.*dt.</f>
        <v>0.23489291628687181</v>
      </c>
      <c r="O172">
        <f>(K172-L172)/Ac.*dt.</f>
        <v>0.12474843441599948</v>
      </c>
      <c r="P172">
        <f>(L172-M172)/Ac.*dt.</f>
        <v>6.6407599343512036E-3</v>
      </c>
    </row>
    <row r="173" spans="5:16" x14ac:dyDescent="0.25">
      <c r="E173">
        <v>171</v>
      </c>
      <c r="F173">
        <f>dt.*E173</f>
        <v>171</v>
      </c>
      <c r="G173">
        <f>qin0.+Kc.*(h3sp.-J173)</f>
        <v>1.3663706479976407</v>
      </c>
      <c r="H173">
        <f t="shared" si="6"/>
        <v>26.419045963320443</v>
      </c>
      <c r="I173">
        <f t="shared" si="7"/>
        <v>20.859013800722444</v>
      </c>
      <c r="J173">
        <f t="shared" si="8"/>
        <v>20.468597710768407</v>
      </c>
      <c r="K173">
        <f>Ah.*SQRT(2*g.*H173)</f>
        <v>1.1377755719836411</v>
      </c>
      <c r="L173">
        <f>Ah.*SQRT(2*g.*I173)</f>
        <v>1.0109854975396038</v>
      </c>
      <c r="M173">
        <f>Ah.*SQRT(2*g.*J173)</f>
        <v>1.001479549380641</v>
      </c>
      <c r="N173">
        <f>(G173-K173)/Ac.*dt.</f>
        <v>0.22859507601399964</v>
      </c>
      <c r="O173">
        <f>(K173-L173)/Ac.*dt.</f>
        <v>0.12679007444403734</v>
      </c>
      <c r="P173">
        <f>(L173-M173)/Ac.*dt.</f>
        <v>9.5059481589627737E-3</v>
      </c>
    </row>
    <row r="174" spans="5:16" x14ac:dyDescent="0.25">
      <c r="E174">
        <v>172</v>
      </c>
      <c r="F174">
        <f>dt.*E174</f>
        <v>172</v>
      </c>
      <c r="G174">
        <f>qin0.+Kc.*(h3sp.-J174)</f>
        <v>1.3646120475882326</v>
      </c>
      <c r="H174">
        <f t="shared" si="6"/>
        <v>26.647641039334442</v>
      </c>
      <c r="I174">
        <f t="shared" si="7"/>
        <v>20.985803875166482</v>
      </c>
      <c r="J174">
        <f t="shared" si="8"/>
        <v>20.47810365892737</v>
      </c>
      <c r="K174">
        <f>Ah.*SQRT(2*g.*H174)</f>
        <v>1.1426873635983676</v>
      </c>
      <c r="L174">
        <f>Ah.*SQRT(2*g.*I174)</f>
        <v>1.0140534452794674</v>
      </c>
      <c r="M174">
        <f>Ah.*SQRT(2*g.*J174)</f>
        <v>1.001712074044953</v>
      </c>
      <c r="N174">
        <f>(G174-K174)/Ac.*dt.</f>
        <v>0.22192468398986498</v>
      </c>
      <c r="O174">
        <f>(K174-L174)/Ac.*dt.</f>
        <v>0.12863391831890025</v>
      </c>
      <c r="P174">
        <f>(L174-M174)/Ac.*dt.</f>
        <v>1.2341371234514398E-2</v>
      </c>
    </row>
    <row r="175" spans="5:16" x14ac:dyDescent="0.25">
      <c r="E175">
        <v>173</v>
      </c>
      <c r="F175">
        <f>dt.*E175</f>
        <v>173</v>
      </c>
      <c r="G175">
        <f>qin0.+Kc.*(h3sp.-J175)</f>
        <v>1.362328893909847</v>
      </c>
      <c r="H175">
        <f t="shared" si="6"/>
        <v>26.869565723324307</v>
      </c>
      <c r="I175">
        <f t="shared" si="7"/>
        <v>21.114437793485383</v>
      </c>
      <c r="J175">
        <f t="shared" si="8"/>
        <v>20.490445030161887</v>
      </c>
      <c r="K175">
        <f>Ah.*SQRT(2*g.*H175)</f>
        <v>1.1474357151679093</v>
      </c>
      <c r="L175">
        <f>Ah.*SQRT(2*g.*I175)</f>
        <v>1.0171565522970316</v>
      </c>
      <c r="M175">
        <f>Ah.*SQRT(2*g.*J175)</f>
        <v>1.0020138753919192</v>
      </c>
      <c r="N175">
        <f>(G175-K175)/Ac.*dt.</f>
        <v>0.2148931787419377</v>
      </c>
      <c r="O175">
        <f>(K175-L175)/Ac.*dt.</f>
        <v>0.13027916287087771</v>
      </c>
      <c r="P175">
        <f>(L175-M175)/Ac.*dt.</f>
        <v>1.5142676905112396E-2</v>
      </c>
    </row>
    <row r="176" spans="5:16" x14ac:dyDescent="0.25">
      <c r="E176">
        <v>174</v>
      </c>
      <c r="F176">
        <f>dt.*E176</f>
        <v>174</v>
      </c>
      <c r="G176">
        <f>qin0.+Kc.*(h3sp.-J176)</f>
        <v>1.3595274986824011</v>
      </c>
      <c r="H176">
        <f t="shared" si="6"/>
        <v>27.084458902066245</v>
      </c>
      <c r="I176">
        <f t="shared" si="7"/>
        <v>21.24471695635626</v>
      </c>
      <c r="J176">
        <f t="shared" si="8"/>
        <v>20.505587707067001</v>
      </c>
      <c r="K176">
        <f>Ah.*SQRT(2*g.*H176)</f>
        <v>1.1520149678720526</v>
      </c>
      <c r="L176">
        <f>Ah.*SQRT(2*g.*I176)</f>
        <v>1.0202897288816823</v>
      </c>
      <c r="M176">
        <f>Ah.*SQRT(2*g.*J176)</f>
        <v>1.002384056959349</v>
      </c>
      <c r="N176">
        <f>(G176-K176)/Ac.*dt.</f>
        <v>0.20751253081034848</v>
      </c>
      <c r="O176">
        <f>(K176-L176)/Ac.*dt.</f>
        <v>0.13172523899037025</v>
      </c>
      <c r="P176">
        <f>(L176-M176)/Ac.*dt.</f>
        <v>1.7905671922333388E-2</v>
      </c>
    </row>
    <row r="177" spans="5:16" x14ac:dyDescent="0.25">
      <c r="E177">
        <v>175</v>
      </c>
      <c r="F177">
        <f>dt.*E177</f>
        <v>175</v>
      </c>
      <c r="G177">
        <f>qin0.+Kc.*(h3sp.-J177)</f>
        <v>1.3562149493767697</v>
      </c>
      <c r="H177">
        <f t="shared" si="6"/>
        <v>27.291971432876593</v>
      </c>
      <c r="I177">
        <f t="shared" si="7"/>
        <v>21.37644219534663</v>
      </c>
      <c r="J177">
        <f t="shared" si="8"/>
        <v>20.523493378989333</v>
      </c>
      <c r="K177">
        <f>Ah.*SQRT(2*g.*H177)</f>
        <v>1.1564197335790121</v>
      </c>
      <c r="L177">
        <f>Ah.*SQRT(2*g.*I177)</f>
        <v>1.023447931050713</v>
      </c>
      <c r="M177">
        <f>Ah.*SQRT(2*g.*J177)</f>
        <v>1.0028216070520608</v>
      </c>
      <c r="N177">
        <f>(G177-K177)/Ac.*dt.</f>
        <v>0.19979521579775761</v>
      </c>
      <c r="O177">
        <f>(K177-L177)/Ac.*dt.</f>
        <v>0.1329718025282991</v>
      </c>
      <c r="P177">
        <f>(L177-M177)/Ac.*dt.</f>
        <v>2.0626323998652163E-2</v>
      </c>
    </row>
    <row r="178" spans="5:16" x14ac:dyDescent="0.25">
      <c r="E178">
        <v>176</v>
      </c>
      <c r="F178">
        <f>dt.*E178</f>
        <v>176</v>
      </c>
      <c r="G178">
        <f>qin0.+Kc.*(h3sp.-J178)</f>
        <v>1.3523990794370189</v>
      </c>
      <c r="H178">
        <f t="shared" si="6"/>
        <v>27.49176664867435</v>
      </c>
      <c r="I178">
        <f t="shared" si="7"/>
        <v>21.50941399787493</v>
      </c>
      <c r="J178">
        <f t="shared" si="8"/>
        <v>20.544119702987985</v>
      </c>
      <c r="K178">
        <f>Ah.*SQRT(2*g.*H178)</f>
        <v>1.1606448921978865</v>
      </c>
      <c r="L178">
        <f>Ah.*SQRT(2*g.*I178)</f>
        <v>1.0266261665747038</v>
      </c>
      <c r="M178">
        <f>Ah.*SQRT(2*g.*J178)</f>
        <v>1.003325403568758</v>
      </c>
      <c r="N178">
        <f>(G178-K178)/Ac.*dt.</f>
        <v>0.1917541872391324</v>
      </c>
      <c r="O178">
        <f>(K178-L178)/Ac.*dt.</f>
        <v>0.13401872562318262</v>
      </c>
      <c r="P178">
        <f>(L178-M178)/Ac.*dt.</f>
        <v>2.3300763005945857E-2</v>
      </c>
    </row>
    <row r="179" spans="5:16" x14ac:dyDescent="0.25">
      <c r="E179">
        <v>177</v>
      </c>
      <c r="F179">
        <f>dt.*E179</f>
        <v>177</v>
      </c>
      <c r="G179">
        <f>qin0.+Kc.*(h3sp.-J179)</f>
        <v>1.3480884382809191</v>
      </c>
      <c r="H179">
        <f t="shared" si="6"/>
        <v>27.683520835913484</v>
      </c>
      <c r="I179">
        <f t="shared" si="7"/>
        <v>21.643432723498112</v>
      </c>
      <c r="J179">
        <f t="shared" si="8"/>
        <v>20.56742046599393</v>
      </c>
      <c r="K179">
        <f>Ah.*SQRT(2*g.*H179)</f>
        <v>1.1646855888864431</v>
      </c>
      <c r="L179">
        <f>Ah.*SQRT(2*g.*I179)</f>
        <v>1.0298195004229662</v>
      </c>
      <c r="M179">
        <f>Ah.*SQRT(2*g.*J179)</f>
        <v>1.0038942189462507</v>
      </c>
      <c r="N179">
        <f>(G179-K179)/Ac.*dt.</f>
        <v>0.18340284939447593</v>
      </c>
      <c r="O179">
        <f>(K179-L179)/Ac.*dt.</f>
        <v>0.13486608846347692</v>
      </c>
      <c r="P179">
        <f>(L179-M179)/Ac.*dt.</f>
        <v>2.5925281476715467E-2</v>
      </c>
    </row>
    <row r="180" spans="5:16" x14ac:dyDescent="0.25">
      <c r="E180">
        <v>178</v>
      </c>
      <c r="F180">
        <f>dt.*E180</f>
        <v>178</v>
      </c>
      <c r="G180">
        <f>qin0.+Kc.*(h3sp.-J180)</f>
        <v>1.3432922612077265</v>
      </c>
      <c r="H180">
        <f t="shared" si="6"/>
        <v>27.86692368530796</v>
      </c>
      <c r="I180">
        <f t="shared" si="7"/>
        <v>21.778298811961587</v>
      </c>
      <c r="J180">
        <f t="shared" si="8"/>
        <v>20.593345747470647</v>
      </c>
      <c r="K180">
        <f>Ah.*SQRT(2*g.*H180)</f>
        <v>1.1685372311484519</v>
      </c>
      <c r="L180">
        <f>Ah.*SQRT(2*g.*I180)</f>
        <v>1.033023059658456</v>
      </c>
      <c r="M180">
        <f>Ah.*SQRT(2*g.*J180)</f>
        <v>1.0045267251925465</v>
      </c>
      <c r="N180">
        <f>(G180-K180)/Ac.*dt.</f>
        <v>0.17475503005927462</v>
      </c>
      <c r="O180">
        <f>(K180-L180)/Ac.*dt.</f>
        <v>0.13551417148999589</v>
      </c>
      <c r="P180">
        <f>(L180-M180)/Ac.*dt.</f>
        <v>2.849633446590949E-2</v>
      </c>
    </row>
    <row r="181" spans="5:16" x14ac:dyDescent="0.25">
      <c r="E181">
        <v>179</v>
      </c>
      <c r="F181">
        <f>dt.*E181</f>
        <v>179</v>
      </c>
      <c r="G181">
        <f>qin0.+Kc.*(h3sp.-J181)</f>
        <v>1.3380204393315331</v>
      </c>
      <c r="H181">
        <f t="shared" si="6"/>
        <v>28.041678715367233</v>
      </c>
      <c r="I181">
        <f t="shared" si="7"/>
        <v>21.913812983451582</v>
      </c>
      <c r="J181">
        <f t="shared" si="8"/>
        <v>20.621842081936556</v>
      </c>
      <c r="K181">
        <f>Ah.*SQRT(2*g.*H181)</f>
        <v>1.1721954858525068</v>
      </c>
      <c r="L181">
        <f>Ah.*SQRT(2*g.*I181)</f>
        <v>1.0362320378125391</v>
      </c>
      <c r="M181">
        <f>Ah.*SQRT(2*g.*J181)</f>
        <v>1.0052214989816382</v>
      </c>
      <c r="N181">
        <f>(G181-K181)/Ac.*dt.</f>
        <v>0.16582495347902637</v>
      </c>
      <c r="O181">
        <f>(K181-L181)/Ac.*dt.</f>
        <v>0.13596344803996763</v>
      </c>
      <c r="P181">
        <f>(L181-M181)/Ac.*dt.</f>
        <v>3.1010538830900991E-2</v>
      </c>
    </row>
    <row r="182" spans="5:16" x14ac:dyDescent="0.25">
      <c r="E182">
        <v>180</v>
      </c>
      <c r="F182">
        <f>dt.*E182</f>
        <v>180</v>
      </c>
      <c r="G182">
        <f>qin0.+Kc.*(h3sp.-J182)</f>
        <v>1.3322834896478164</v>
      </c>
      <c r="H182">
        <f t="shared" si="6"/>
        <v>28.207503668846261</v>
      </c>
      <c r="I182">
        <f t="shared" si="7"/>
        <v>22.049776431491548</v>
      </c>
      <c r="J182">
        <f t="shared" si="8"/>
        <v>20.652852620767458</v>
      </c>
      <c r="K182">
        <f>Ah.*SQRT(2*g.*H182)</f>
        <v>1.1756562762021334</v>
      </c>
      <c r="L182">
        <f>Ah.*SQRT(2*g.*I182)</f>
        <v>1.0394416987705881</v>
      </c>
      <c r="M182">
        <f>Ah.*SQRT(2*g.*J182)</f>
        <v>1.0059770267842132</v>
      </c>
      <c r="N182">
        <f>(G182-K182)/Ac.*dt.</f>
        <v>0.15662721344568298</v>
      </c>
      <c r="O182">
        <f>(K182-L182)/Ac.*dt.</f>
        <v>0.1362145774315453</v>
      </c>
      <c r="P182">
        <f>(L182-M182)/Ac.*dt.</f>
        <v>3.3464671986374928E-2</v>
      </c>
    </row>
    <row r="183" spans="5:16" x14ac:dyDescent="0.25">
      <c r="E183">
        <v>181</v>
      </c>
      <c r="F183">
        <f>dt.*E183</f>
        <v>181</v>
      </c>
      <c r="G183">
        <f>qin0.+Kc.*(h3sp.-J183)</f>
        <v>1.3260925253303366</v>
      </c>
      <c r="H183">
        <f t="shared" si="6"/>
        <v>28.364130882291946</v>
      </c>
      <c r="I183">
        <f t="shared" si="7"/>
        <v>22.185991008923093</v>
      </c>
      <c r="J183">
        <f t="shared" si="8"/>
        <v>20.686317292753834</v>
      </c>
      <c r="K183">
        <f>Ah.*SQRT(2*g.*H183)</f>
        <v>1.1789157786849345</v>
      </c>
      <c r="L183">
        <f>Ah.*SQRT(2*g.*I183)</f>
        <v>1.0426473801996683</v>
      </c>
      <c r="M183">
        <f>Ah.*SQRT(2*g.*J183)</f>
        <v>1.0067917100100388</v>
      </c>
      <c r="N183">
        <f>(G183-K183)/Ac.*dt.</f>
        <v>0.14717674664540215</v>
      </c>
      <c r="O183">
        <f>(K183-L183)/Ac.*dt.</f>
        <v>0.13626839848526617</v>
      </c>
      <c r="P183">
        <f>(L183-M183)/Ac.*dt.</f>
        <v>3.585567018962954E-2</v>
      </c>
    </row>
    <row r="184" spans="5:16" x14ac:dyDescent="0.25">
      <c r="E184">
        <v>182</v>
      </c>
      <c r="F184">
        <f>dt.*E184</f>
        <v>182</v>
      </c>
      <c r="G184">
        <f>qin0.+Kc.*(h3sp.-J184)</f>
        <v>1.3194592263452551</v>
      </c>
      <c r="H184">
        <f t="shared" si="6"/>
        <v>28.511307628937349</v>
      </c>
      <c r="I184">
        <f t="shared" si="7"/>
        <v>22.32225940740836</v>
      </c>
      <c r="J184">
        <f t="shared" si="8"/>
        <v>20.722172962943464</v>
      </c>
      <c r="K184">
        <f>Ah.*SQRT(2*g.*H184)</f>
        <v>1.1819704200266308</v>
      </c>
      <c r="L184">
        <f>Ah.*SQRT(2*g.*I184)</f>
        <v>1.0458444965495635</v>
      </c>
      <c r="M184">
        <f>Ah.*SQRT(2*g.*J184)</f>
        <v>1.0076638701393585</v>
      </c>
      <c r="N184">
        <f>(G184-K184)/Ac.*dt.</f>
        <v>0.13748880631862437</v>
      </c>
      <c r="O184">
        <f>(K184-L184)/Ac.*dt.</f>
        <v>0.13612592347706731</v>
      </c>
      <c r="P184">
        <f>(L184-M184)/Ac.*dt.</f>
        <v>3.8180626410204921E-2</v>
      </c>
    </row>
    <row r="185" spans="5:16" x14ac:dyDescent="0.25">
      <c r="E185">
        <v>183</v>
      </c>
      <c r="F185">
        <f>dt.*E185</f>
        <v>183</v>
      </c>
      <c r="G185">
        <f>qin0.+Kc.*(h3sp.-J185)</f>
        <v>1.3123958104593672</v>
      </c>
      <c r="H185">
        <f t="shared" si="6"/>
        <v>28.648796435255974</v>
      </c>
      <c r="I185">
        <f t="shared" si="7"/>
        <v>22.458385330885427</v>
      </c>
      <c r="J185">
        <f t="shared" si="8"/>
        <v>20.76035358935367</v>
      </c>
      <c r="K185">
        <f>Ah.*SQRT(2*g.*H185)</f>
        <v>1.1848168741740401</v>
      </c>
      <c r="L185">
        <f>Ah.*SQRT(2*g.*I185)</f>
        <v>1.0490285416581313</v>
      </c>
      <c r="M185">
        <f>Ah.*SQRT(2*g.*J185)</f>
        <v>1.0085917538222935</v>
      </c>
      <c r="N185">
        <f>(G185-K185)/Ac.*dt.</f>
        <v>0.12757893628532702</v>
      </c>
      <c r="O185">
        <f>(K185-L185)/Ac.*dt.</f>
        <v>0.13578833251590883</v>
      </c>
      <c r="P185">
        <f>(L185-M185)/Ac.*dt.</f>
        <v>4.0436787835837817E-2</v>
      </c>
    </row>
    <row r="186" spans="5:16" x14ac:dyDescent="0.25">
      <c r="E186">
        <v>184</v>
      </c>
      <c r="F186">
        <f>dt.*E186</f>
        <v>184</v>
      </c>
      <c r="G186">
        <f>qin0.+Kc.*(h3sp.-J186)</f>
        <v>1.3049150047097373</v>
      </c>
      <c r="H186">
        <f t="shared" si="6"/>
        <v>28.776375371541302</v>
      </c>
      <c r="I186">
        <f t="shared" si="7"/>
        <v>22.594173663401335</v>
      </c>
      <c r="J186">
        <f t="shared" si="8"/>
        <v>20.800790377189507</v>
      </c>
      <c r="K186">
        <f>Ah.*SQRT(2*g.*H186)</f>
        <v>1.187452059329354</v>
      </c>
      <c r="L186">
        <f>Ah.*SQRT(2*g.*I186)</f>
        <v>1.0521950909915259</v>
      </c>
      <c r="M186">
        <f>Ah.*SQRT(2*g.*J186)</f>
        <v>1.0095735379269239</v>
      </c>
      <c r="N186">
        <f>(G186-K186)/Ac.*dt.</f>
        <v>0.11746294538038327</v>
      </c>
      <c r="O186">
        <f>(K186-L186)/Ac.*dt.</f>
        <v>0.13525696833782819</v>
      </c>
      <c r="P186">
        <f>(L186-M186)/Ac.*dt.</f>
        <v>4.2621553064601914E-2</v>
      </c>
    </row>
    <row r="187" spans="5:16" x14ac:dyDescent="0.25">
      <c r="E187">
        <v>185</v>
      </c>
      <c r="F187">
        <f>dt.*E187</f>
        <v>185</v>
      </c>
      <c r="G187">
        <f>qin0.+Kc.*(h3sp.-J187)</f>
        <v>1.2970300173927858</v>
      </c>
      <c r="H187">
        <f t="shared" si="6"/>
        <v>28.893838316921684</v>
      </c>
      <c r="I187">
        <f t="shared" si="7"/>
        <v>22.729430631739163</v>
      </c>
      <c r="J187">
        <f t="shared" si="8"/>
        <v>20.84341193025411</v>
      </c>
      <c r="K187">
        <f>Ah.*SQRT(2*g.*H187)</f>
        <v>1.1898731350564911</v>
      </c>
      <c r="L187">
        <f>Ah.*SQRT(2*g.*I187)</f>
        <v>1.0553398035491788</v>
      </c>
      <c r="M187">
        <f>Ah.*SQRT(2*g.*J187)</f>
        <v>1.0106073345184328</v>
      </c>
      <c r="N187">
        <f>(G187-K187)/Ac.*dt.</f>
        <v>0.10715688233629472</v>
      </c>
      <c r="O187">
        <f>(K187-L187)/Ac.*dt.</f>
        <v>0.13453333150731228</v>
      </c>
      <c r="P187">
        <f>(L187-M187)/Ac.*dt.</f>
        <v>4.4732469030746014E-2</v>
      </c>
    </row>
    <row r="188" spans="5:16" x14ac:dyDescent="0.25">
      <c r="E188">
        <v>186</v>
      </c>
      <c r="F188">
        <f>dt.*E188</f>
        <v>186</v>
      </c>
      <c r="G188">
        <f>qin0.+Kc.*(h3sp.-J188)</f>
        <v>1.2887545106220979</v>
      </c>
      <c r="H188">
        <f t="shared" si="6"/>
        <v>29.000995199257979</v>
      </c>
      <c r="I188">
        <f t="shared" si="7"/>
        <v>22.863963963246476</v>
      </c>
      <c r="J188">
        <f t="shared" si="8"/>
        <v>20.888144399284855</v>
      </c>
      <c r="K188">
        <f>Ah.*SQRT(2*g.*H188)</f>
        <v>1.1920774994788053</v>
      </c>
      <c r="L188">
        <f>Ah.*SQRT(2*g.*I188)</f>
        <v>1.0584584234626684</v>
      </c>
      <c r="M188">
        <f>Ah.*SQRT(2*g.*J188)</f>
        <v>1.0116911957534067</v>
      </c>
      <c r="N188">
        <f>(G188-K188)/Ac.*dt.</f>
        <v>9.6677011143292635E-2</v>
      </c>
      <c r="O188">
        <f>(K188-L188)/Ac.*dt.</f>
        <v>0.13361907601613687</v>
      </c>
      <c r="P188">
        <f>(L188-M188)/Ac.*dt.</f>
        <v>4.6767227709261672E-2</v>
      </c>
    </row>
    <row r="189" spans="5:16" x14ac:dyDescent="0.25">
      <c r="E189">
        <v>187</v>
      </c>
      <c r="F189">
        <f>dt.*E189</f>
        <v>187</v>
      </c>
      <c r="G189">
        <f>qin0.+Kc.*(h3sp.-J189)</f>
        <v>1.2801025734958849</v>
      </c>
      <c r="H189">
        <f t="shared" si="6"/>
        <v>29.097672210401271</v>
      </c>
      <c r="I189">
        <f t="shared" si="7"/>
        <v>22.997583039262615</v>
      </c>
      <c r="J189">
        <f t="shared" si="8"/>
        <v>20.934911626994115</v>
      </c>
      <c r="K189">
        <f>Ah.*SQRT(2*g.*H189)</f>
        <v>1.1940627865860582</v>
      </c>
      <c r="L189">
        <f>Ah.*SQRT(2*g.*I189)</f>
        <v>1.0615467813167105</v>
      </c>
      <c r="M189">
        <f>Ah.*SQRT(2*g.*J189)</f>
        <v>1.0128231186750785</v>
      </c>
      <c r="N189">
        <f>(G189-K189)/Ac.*dt.</f>
        <v>8.603978690982661E-2</v>
      </c>
      <c r="O189">
        <f>(K189-L189)/Ac.*dt.</f>
        <v>0.1325160052693477</v>
      </c>
      <c r="P189">
        <f>(L189-M189)/Ac.*dt.</f>
        <v>4.8723662641632082E-2</v>
      </c>
    </row>
    <row r="190" spans="5:16" x14ac:dyDescent="0.25">
      <c r="E190">
        <v>188</v>
      </c>
      <c r="F190">
        <f>dt.*E190</f>
        <v>188</v>
      </c>
      <c r="G190">
        <f>qin0.+Kc.*(h3sp.-J190)</f>
        <v>1.271088695907183</v>
      </c>
      <c r="H190">
        <f t="shared" si="6"/>
        <v>29.183711997311097</v>
      </c>
      <c r="I190">
        <f t="shared" si="7"/>
        <v>23.130099044531963</v>
      </c>
      <c r="J190">
        <f t="shared" si="8"/>
        <v>20.983635289635746</v>
      </c>
      <c r="K190">
        <f>Ah.*SQRT(2*g.*H190)</f>
        <v>1.1958268636672469</v>
      </c>
      <c r="L190">
        <f>Ah.*SQRT(2*g.*I190)</f>
        <v>1.0646007952195349</v>
      </c>
      <c r="M190">
        <f>Ah.*SQRT(2*g.*J190)</f>
        <v>1.0140010498969672</v>
      </c>
      <c r="N190">
        <f>(G190-K190)/Ac.*dt.</f>
        <v>7.5261832239936099E-2</v>
      </c>
      <c r="O190">
        <f>(K190-L190)/Ac.*dt.</f>
        <v>0.13122606844771201</v>
      </c>
      <c r="P190">
        <f>(L190-M190)/Ac.*dt.</f>
        <v>5.0599745322567724E-2</v>
      </c>
    </row>
    <row r="191" spans="5:16" x14ac:dyDescent="0.25">
      <c r="E191">
        <v>189</v>
      </c>
      <c r="F191">
        <f>dt.*E191</f>
        <v>189</v>
      </c>
      <c r="G191">
        <f>qin0.+Kc.*(h3sp.-J191)</f>
        <v>1.261727743022508</v>
      </c>
      <c r="H191">
        <f t="shared" si="6"/>
        <v>29.258973829551032</v>
      </c>
      <c r="I191">
        <f t="shared" si="7"/>
        <v>23.261325112979677</v>
      </c>
      <c r="J191">
        <f t="shared" si="8"/>
        <v>21.034235034958314</v>
      </c>
      <c r="K191">
        <f>Ah.*SQRT(2*g.*H191)</f>
        <v>1.1973678288846752</v>
      </c>
      <c r="L191">
        <f>Ah.*SQRT(2*g.*I191)</f>
        <v>1.0676164716488803</v>
      </c>
      <c r="M191">
        <f>Ah.*SQRT(2*g.*J191)</f>
        <v>1.0152228901640061</v>
      </c>
      <c r="N191">
        <f>(G191-K191)/Ac.*dt.</f>
        <v>6.4359914137832819E-2</v>
      </c>
      <c r="O191">
        <f>(K191-L191)/Ac.*dt.</f>
        <v>0.1297513572357949</v>
      </c>
      <c r="P191">
        <f>(L191-M191)/Ac.*dt.</f>
        <v>5.2393581484874163E-2</v>
      </c>
    </row>
    <row r="192" spans="5:16" x14ac:dyDescent="0.25">
      <c r="E192">
        <v>190</v>
      </c>
      <c r="F192">
        <f>dt.*E192</f>
        <v>190</v>
      </c>
      <c r="G192">
        <f>qin0.+Kc.*(h3sp.-J192)</f>
        <v>1.252034930447806</v>
      </c>
      <c r="H192">
        <f t="shared" si="6"/>
        <v>29.323333743688863</v>
      </c>
      <c r="I192">
        <f t="shared" si="7"/>
        <v>23.39107647021547</v>
      </c>
      <c r="J192">
        <f t="shared" si="8"/>
        <v>21.086628616443189</v>
      </c>
      <c r="K192">
        <f>Ah.*SQRT(2*g.*H192)</f>
        <v>1.1986840090035213</v>
      </c>
      <c r="L192">
        <f>Ah.*SQRT(2*g.*I192)</f>
        <v>1.0705899060987629</v>
      </c>
      <c r="M192">
        <f>Ah.*SQRT(2*g.*J192)</f>
        <v>1.0164864987818167</v>
      </c>
      <c r="N192">
        <f>(G192-K192)/Ac.*dt.</f>
        <v>5.335092144428466E-2</v>
      </c>
      <c r="O192">
        <f>(K192-L192)/Ac.*dt.</f>
        <v>0.12809410290475842</v>
      </c>
      <c r="P192">
        <f>(L192-M192)/Ac.*dt.</f>
        <v>5.4103407316946184E-2</v>
      </c>
    </row>
    <row r="193" spans="5:16" x14ac:dyDescent="0.25">
      <c r="E193">
        <v>191</v>
      </c>
      <c r="F193">
        <f>dt.*E193</f>
        <v>191</v>
      </c>
      <c r="G193">
        <f>qin0.+Kc.*(h3sp.-J193)</f>
        <v>1.2420258000941709</v>
      </c>
      <c r="H193">
        <f t="shared" si="6"/>
        <v>29.376684665133148</v>
      </c>
      <c r="I193">
        <f t="shared" si="7"/>
        <v>23.519170573120228</v>
      </c>
      <c r="J193">
        <f t="shared" si="8"/>
        <v>21.140732023760137</v>
      </c>
      <c r="K193">
        <f>Ah.*SQRT(2*g.*H193)</f>
        <v>1.1997739572900907</v>
      </c>
      <c r="L193">
        <f>Ah.*SQRT(2*g.*I193)</f>
        <v>1.0735172835510807</v>
      </c>
      <c r="M193">
        <f>Ah.*SQRT(2*g.*J193)</f>
        <v>1.0177896979063243</v>
      </c>
      <c r="N193">
        <f>(G193-K193)/Ac.*dt.</f>
        <v>4.225184280408012E-2</v>
      </c>
      <c r="O193">
        <f>(K193-L193)/Ac.*dt.</f>
        <v>0.12625667373901006</v>
      </c>
      <c r="P193">
        <f>(L193-M193)/Ac.*dt.</f>
        <v>5.5727585644756328E-2</v>
      </c>
    </row>
    <row r="194" spans="5:16" x14ac:dyDescent="0.25">
      <c r="E194">
        <v>192</v>
      </c>
      <c r="F194">
        <f>dt.*E194</f>
        <v>192</v>
      </c>
      <c r="G194">
        <f>qin0.+Kc.*(h3sp.-J194)</f>
        <v>1.2317161967498909</v>
      </c>
      <c r="H194">
        <f t="shared" si="6"/>
        <v>29.418936507937229</v>
      </c>
      <c r="I194">
        <f t="shared" si="7"/>
        <v>23.645427246859239</v>
      </c>
      <c r="J194">
        <f t="shared" si="8"/>
        <v>21.196459609404894</v>
      </c>
      <c r="K194">
        <f>Ah.*SQRT(2*g.*H194)</f>
        <v>1.2006364515909571</v>
      </c>
      <c r="L194">
        <f>Ah.*SQRT(2*g.*I194)</f>
        <v>1.076394878795</v>
      </c>
      <c r="M194">
        <f>Ah.*SQRT(2*g.*J194)</f>
        <v>1.0191302766873525</v>
      </c>
      <c r="N194">
        <f>(G194-K194)/Ac.*dt.</f>
        <v>3.1079745158933747E-2</v>
      </c>
      <c r="O194">
        <f>(K194-L194)/Ac.*dt.</f>
        <v>0.12424157279595716</v>
      </c>
      <c r="P194">
        <f>(L194-M194)/Ac.*dt.</f>
        <v>5.72646021076475E-2</v>
      </c>
    </row>
    <row r="195" spans="5:16" x14ac:dyDescent="0.25">
      <c r="E195">
        <v>193</v>
      </c>
      <c r="F195">
        <f>dt.*E195</f>
        <v>193</v>
      </c>
      <c r="G195">
        <f>qin0.+Kc.*(h3sp.-J195)</f>
        <v>1.2211222453599759</v>
      </c>
      <c r="H195">
        <f t="shared" si="6"/>
        <v>29.450016253096162</v>
      </c>
      <c r="I195">
        <f t="shared" si="7"/>
        <v>23.769668819655195</v>
      </c>
      <c r="J195">
        <f t="shared" si="8"/>
        <v>21.253724211512541</v>
      </c>
      <c r="K195">
        <f>Ah.*SQRT(2*g.*H195)</f>
        <v>1.201270492604273</v>
      </c>
      <c r="L195">
        <f>Ah.*SQRT(2*g.*I195)</f>
        <v>1.0792190566159887</v>
      </c>
      <c r="M195">
        <f>Ah.*SQRT(2*g.*J195)</f>
        <v>1.0205059952612305</v>
      </c>
      <c r="N195">
        <f>(G195-K195)/Ac.*dt.</f>
        <v>1.9851752755702945E-2</v>
      </c>
      <c r="O195">
        <f>(K195-L195)/Ac.*dt.</f>
        <v>0.12205143598828427</v>
      </c>
      <c r="P195">
        <f>(L195-M195)/Ac.*dt.</f>
        <v>5.8713061354758178E-2</v>
      </c>
    </row>
    <row r="196" spans="5:16" x14ac:dyDescent="0.25">
      <c r="E196">
        <v>194</v>
      </c>
      <c r="F196">
        <f>dt.*E196</f>
        <v>194</v>
      </c>
      <c r="G196">
        <f>qin0.+Kc.*(h3sp.-J196)</f>
        <v>1.2102603290093457</v>
      </c>
      <c r="H196">
        <f t="shared" ref="H196:H259" si="9">H195+N195</f>
        <v>29.469868005851865</v>
      </c>
      <c r="I196">
        <f t="shared" ref="I196:I259" si="10">I195+O195</f>
        <v>23.891720255643477</v>
      </c>
      <c r="J196">
        <f t="shared" ref="J196:J259" si="11">J195+P195</f>
        <v>21.312437272867299</v>
      </c>
      <c r="K196">
        <f>Ah.*SQRT(2*g.*H196)</f>
        <v>1.2016753023536522</v>
      </c>
      <c r="L196">
        <f>Ah.*SQRT(2*g.*I196)</f>
        <v>1.0819862718752631</v>
      </c>
      <c r="M196">
        <f>Ah.*SQRT(2*g.*J196)</f>
        <v>1.021914588588742</v>
      </c>
      <c r="N196">
        <f>(G196-K196)/Ac.*dt.</f>
        <v>8.5850266556934951E-3</v>
      </c>
      <c r="O196">
        <f>(K196-L196)/Ac.*dt.</f>
        <v>0.11968903047838908</v>
      </c>
      <c r="P196">
        <f>(L196-M196)/Ac.*dt.</f>
        <v>6.0071683286521127E-2</v>
      </c>
    </row>
    <row r="197" spans="5:16" x14ac:dyDescent="0.25">
      <c r="E197">
        <v>195</v>
      </c>
      <c r="F197">
        <f>dt.*E197</f>
        <v>195</v>
      </c>
      <c r="G197">
        <f>qin0.+Kc.*(h3sp.-J197)</f>
        <v>1.1991470676013396</v>
      </c>
      <c r="H197">
        <f t="shared" si="9"/>
        <v>29.478453032507559</v>
      </c>
      <c r="I197">
        <f t="shared" si="10"/>
        <v>24.011409286121868</v>
      </c>
      <c r="J197">
        <f t="shared" si="11"/>
        <v>21.372508956153819</v>
      </c>
      <c r="K197">
        <f>Ah.*SQRT(2*g.*H197)</f>
        <v>1.2018503228742217</v>
      </c>
      <c r="L197">
        <f>Ah.*SQRT(2*g.*I197)</f>
        <v>1.0846930694993731</v>
      </c>
      <c r="M197">
        <f>Ah.*SQRT(2*g.*J197)</f>
        <v>1.0233537701359863</v>
      </c>
      <c r="N197">
        <f>(G197-K197)/Ac.*dt.</f>
        <v>-2.7032552728820658E-3</v>
      </c>
      <c r="O197">
        <f>(K197-L197)/Ac.*dt.</f>
        <v>0.11715725337484861</v>
      </c>
      <c r="P197">
        <f>(L197-M197)/Ac.*dt.</f>
        <v>6.1339299363386779E-2</v>
      </c>
    </row>
    <row r="198" spans="5:16" x14ac:dyDescent="0.25">
      <c r="E198">
        <v>196</v>
      </c>
      <c r="F198">
        <f>dt.*E198</f>
        <v>196</v>
      </c>
      <c r="G198">
        <f>qin0.+Kc.*(h3sp.-J198)</f>
        <v>1.1877992972191131</v>
      </c>
      <c r="H198">
        <f t="shared" si="9"/>
        <v>29.475749777234679</v>
      </c>
      <c r="I198">
        <f t="shared" si="10"/>
        <v>24.128566539496717</v>
      </c>
      <c r="J198">
        <f t="shared" si="11"/>
        <v>21.433848255517205</v>
      </c>
      <c r="K198">
        <f>Ah.*SQRT(2*g.*H198)</f>
        <v>1.2017952151196558</v>
      </c>
      <c r="L198">
        <f>Ah.*SQRT(2*g.*I198)</f>
        <v>1.0873360843986275</v>
      </c>
      <c r="M198">
        <f>Ah.*SQRT(2*g.*J198)</f>
        <v>1.0248212353968584</v>
      </c>
      <c r="N198">
        <f>(G198-K198)/Ac.*dt.</f>
        <v>-1.3995917900542665E-2</v>
      </c>
      <c r="O198">
        <f>(K198-L198)/Ac.*dt.</f>
        <v>0.11445913072102831</v>
      </c>
      <c r="P198">
        <f>(L198-M198)/Ac.*dt.</f>
        <v>6.2514849001769068E-2</v>
      </c>
    </row>
    <row r="199" spans="5:16" x14ac:dyDescent="0.25">
      <c r="E199">
        <v>197</v>
      </c>
      <c r="F199">
        <f>dt.*E199</f>
        <v>197</v>
      </c>
      <c r="G199">
        <f>qin0.+Kc.*(h3sp.-J199)</f>
        <v>1.176234050153786</v>
      </c>
      <c r="H199">
        <f t="shared" si="9"/>
        <v>29.461753859334138</v>
      </c>
      <c r="I199">
        <f t="shared" si="10"/>
        <v>24.243025670217744</v>
      </c>
      <c r="J199">
        <f t="shared" si="11"/>
        <v>21.496363104518974</v>
      </c>
      <c r="K199">
        <f>Ah.*SQRT(2*g.*H199)</f>
        <v>1.2015098580982899</v>
      </c>
      <c r="L199">
        <f>Ah.*SQRT(2*g.*I199)</f>
        <v>1.0899120413320835</v>
      </c>
      <c r="M199">
        <f>Ah.*SQRT(2*g.*J199)</f>
        <v>1.0263146652569231</v>
      </c>
      <c r="N199">
        <f>(G199-K199)/Ac.*dt.</f>
        <v>-2.5275807944503903E-2</v>
      </c>
      <c r="O199">
        <f>(K199-L199)/Ac.*dt.</f>
        <v>0.11159781676620639</v>
      </c>
      <c r="P199">
        <f>(L199-M199)/Ac.*dt.</f>
        <v>6.3597376075160472E-2</v>
      </c>
    </row>
    <row r="200" spans="5:16" x14ac:dyDescent="0.25">
      <c r="E200">
        <v>198</v>
      </c>
      <c r="F200">
        <f>dt.*E200</f>
        <v>198</v>
      </c>
      <c r="G200">
        <f>qin0.+Kc.*(h3sp.-J200)</f>
        <v>1.1644685355798809</v>
      </c>
      <c r="H200">
        <f t="shared" si="9"/>
        <v>29.436478051389635</v>
      </c>
      <c r="I200">
        <f t="shared" si="10"/>
        <v>24.35462348698395</v>
      </c>
      <c r="J200">
        <f t="shared" si="11"/>
        <v>21.559960480594135</v>
      </c>
      <c r="K200">
        <f>Ah.*SQRT(2*g.*H200)</f>
        <v>1.2009943482456913</v>
      </c>
      <c r="L200">
        <f>Ah.*SQRT(2*g.*I200)</f>
        <v>1.0924177547358949</v>
      </c>
      <c r="M200">
        <f>Ah.*SQRT(2*g.*J200)</f>
        <v>1.027831729199441</v>
      </c>
      <c r="N200">
        <f>(G200-K200)/Ac.*dt.</f>
        <v>-3.6525812665810342E-2</v>
      </c>
      <c r="O200">
        <f>(K200-L200)/Ac.*dt.</f>
        <v>0.10857659350979643</v>
      </c>
      <c r="P200">
        <f>(L200-M200)/Ac.*dt.</f>
        <v>6.4586025536453873E-2</v>
      </c>
    </row>
    <row r="201" spans="5:16" x14ac:dyDescent="0.25">
      <c r="E201">
        <v>199</v>
      </c>
      <c r="F201">
        <f>dt.*E201</f>
        <v>199</v>
      </c>
      <c r="G201">
        <f>qin0.+Kc.*(h3sp.-J201)</f>
        <v>1.1525201208556373</v>
      </c>
      <c r="H201">
        <f t="shared" si="9"/>
        <v>29.399952238723824</v>
      </c>
      <c r="I201">
        <f t="shared" si="10"/>
        <v>24.463200080493746</v>
      </c>
      <c r="J201">
        <f t="shared" si="11"/>
        <v>21.624546506130589</v>
      </c>
      <c r="K201">
        <f>Ah.*SQRT(2*g.*H201)</f>
        <v>1.2002489990403939</v>
      </c>
      <c r="L201">
        <f>Ah.*SQRT(2*g.*I201)</f>
        <v>1.0948501285309298</v>
      </c>
      <c r="M201">
        <f>Ah.*SQRT(2*g.*J201)</f>
        <v>1.0293700883552033</v>
      </c>
      <c r="N201">
        <f>(G201-K201)/Ac.*dt.</f>
        <v>-4.7728878184756685E-2</v>
      </c>
      <c r="O201">
        <f>(K201-L201)/Ac.*dt.</f>
        <v>0.10539887050946417</v>
      </c>
      <c r="P201">
        <f>(L201-M201)/Ac.*dt.</f>
        <v>6.5480040175726506E-2</v>
      </c>
    </row>
    <row r="202" spans="5:16" x14ac:dyDescent="0.25">
      <c r="E202">
        <v>200</v>
      </c>
      <c r="F202">
        <f>dt.*E202</f>
        <v>200</v>
      </c>
      <c r="G202">
        <f>qin0.+Kc.*(h3sp.-J202)</f>
        <v>1.1404063134231281</v>
      </c>
      <c r="H202">
        <f t="shared" si="9"/>
        <v>29.352223360539067</v>
      </c>
      <c r="I202">
        <f t="shared" si="10"/>
        <v>24.56859895100321</v>
      </c>
      <c r="J202">
        <f t="shared" si="11"/>
        <v>21.690026546306314</v>
      </c>
      <c r="K202">
        <f>Ah.*SQRT(2*g.*H202)</f>
        <v>1.19927434086885</v>
      </c>
      <c r="L202">
        <f>Ah.*SQRT(2*g.*I202)</f>
        <v>1.0972061559247457</v>
      </c>
      <c r="M202">
        <f>Ah.*SQRT(2*g.*J202)</f>
        <v>1.0309273983986504</v>
      </c>
      <c r="N202">
        <f>(G202-K202)/Ac.*dt.</f>
        <v>-5.8868027445721838E-2</v>
      </c>
      <c r="O202">
        <f>(K202-L202)/Ac.*dt.</f>
        <v>0.1020681849441043</v>
      </c>
      <c r="P202">
        <f>(L202-M202)/Ac.*dt.</f>
        <v>6.6278757526095244E-2</v>
      </c>
    </row>
    <row r="203" spans="5:16" x14ac:dyDescent="0.25">
      <c r="E203">
        <v>201</v>
      </c>
      <c r="F203">
        <f>dt.*E203</f>
        <v>201</v>
      </c>
      <c r="G203">
        <f>qin0.+Kc.*(h3sp.-J203)</f>
        <v>1.1281447432808003</v>
      </c>
      <c r="H203">
        <f t="shared" si="9"/>
        <v>29.293355333093345</v>
      </c>
      <c r="I203">
        <f t="shared" si="10"/>
        <v>24.670667135947316</v>
      </c>
      <c r="J203">
        <f t="shared" si="11"/>
        <v>21.756305303832409</v>
      </c>
      <c r="K203">
        <f>Ah.*SQRT(2*g.*H203)</f>
        <v>1.1980711211449735</v>
      </c>
      <c r="L203">
        <f>Ah.*SQRT(2*g.*I203)</f>
        <v>1.0994829192222217</v>
      </c>
      <c r="M203">
        <f>Ah.*SQRT(2*g.*J203)</f>
        <v>1.0325013122934945</v>
      </c>
      <c r="N203">
        <f>(G203-K203)/Ac.*dt.</f>
        <v>-6.9926377864173217E-2</v>
      </c>
      <c r="O203">
        <f>(K203-L203)/Ac.*dt.</f>
        <v>9.858820192275175E-2</v>
      </c>
      <c r="P203">
        <f>(L203-M203)/Ac.*dt.</f>
        <v>6.6981606928727233E-2</v>
      </c>
    </row>
    <row r="204" spans="5:16" x14ac:dyDescent="0.25">
      <c r="E204">
        <v>202</v>
      </c>
      <c r="F204">
        <f>dt.*E204</f>
        <v>202</v>
      </c>
      <c r="G204">
        <f>qin0.+Kc.*(h3sp.-J204)</f>
        <v>1.1157531459989858</v>
      </c>
      <c r="H204">
        <f t="shared" si="9"/>
        <v>29.223428955229171</v>
      </c>
      <c r="I204">
        <f t="shared" si="10"/>
        <v>24.769255337870067</v>
      </c>
      <c r="J204">
        <f t="shared" si="11"/>
        <v>21.823286910761137</v>
      </c>
      <c r="K204">
        <f>Ah.*SQRT(2*g.*H204)</f>
        <v>1.1966403046890195</v>
      </c>
      <c r="L204">
        <f>Ah.*SQRT(2*g.*I204)</f>
        <v>1.1016775896584414</v>
      </c>
      <c r="M204">
        <f>Ah.*SQRT(2*g.*J204)</f>
        <v>1.0340894828917351</v>
      </c>
      <c r="N204">
        <f>(G204-K204)/Ac.*dt.</f>
        <v>-8.0887158690033711E-2</v>
      </c>
      <c r="O204">
        <f>(K204-L204)/Ac.*dt.</f>
        <v>9.4962715030578071E-2</v>
      </c>
      <c r="P204">
        <f>(L204-M204)/Ac.*dt.</f>
        <v>6.7588106766706346E-2</v>
      </c>
    </row>
    <row r="205" spans="5:16" x14ac:dyDescent="0.25">
      <c r="E205">
        <v>203</v>
      </c>
      <c r="F205">
        <f>dt.*E205</f>
        <v>203</v>
      </c>
      <c r="G205">
        <f>qin0.+Kc.*(h3sp.-J205)</f>
        <v>1.1032493462471451</v>
      </c>
      <c r="H205">
        <f t="shared" si="9"/>
        <v>29.142541796539138</v>
      </c>
      <c r="I205">
        <f t="shared" si="10"/>
        <v>24.864218052900647</v>
      </c>
      <c r="J205">
        <f t="shared" si="11"/>
        <v>21.890875017527843</v>
      </c>
      <c r="K205">
        <f>Ah.*SQRT(2*g.*H205)</f>
        <v>1.1949830743698497</v>
      </c>
      <c r="L205">
        <f>Ah.*SQRT(2*g.*I205)</f>
        <v>1.1037874272667414</v>
      </c>
      <c r="M205">
        <f>Ah.*SQRT(2*g.*J205)</f>
        <v>1.0356895653905491</v>
      </c>
      <c r="N205">
        <f>(G205-K205)/Ac.*dt.</f>
        <v>-9.1733728122704639E-2</v>
      </c>
      <c r="O205">
        <f>(K205-L205)/Ac.*dt.</f>
        <v>9.1195647103108346E-2</v>
      </c>
      <c r="P205">
        <f>(L205-M205)/Ac.*dt.</f>
        <v>6.8097861876192267E-2</v>
      </c>
    </row>
    <row r="206" spans="5:16" x14ac:dyDescent="0.25">
      <c r="E206">
        <v>204</v>
      </c>
      <c r="F206">
        <f>dt.*E206</f>
        <v>204</v>
      </c>
      <c r="G206">
        <f>qin0.+Kc.*(h3sp.-J206)</f>
        <v>1.0906512418000494</v>
      </c>
      <c r="H206">
        <f t="shared" si="9"/>
        <v>29.050808068416433</v>
      </c>
      <c r="I206">
        <f t="shared" si="10"/>
        <v>24.955413700003756</v>
      </c>
      <c r="J206">
        <f t="shared" si="11"/>
        <v>21.958972879404037</v>
      </c>
      <c r="K206">
        <f>Ah.*SQRT(2*g.*H206)</f>
        <v>1.1931008320139609</v>
      </c>
      <c r="L206">
        <f>Ah.*SQRT(2*g.*I206)</f>
        <v>1.1058097807942306</v>
      </c>
      <c r="M206">
        <f>Ah.*SQRT(2*g.*J206)</f>
        <v>1.0372992196520723</v>
      </c>
      <c r="N206">
        <f>(G206-K206)/Ac.*dt.</f>
        <v>-0.10244959021391153</v>
      </c>
      <c r="O206">
        <f>(K206-L206)/Ac.*dt.</f>
        <v>8.7291051219730242E-2</v>
      </c>
      <c r="P206">
        <f>(L206-M206)/Ac.*dt.</f>
        <v>6.8510561142158366E-2</v>
      </c>
    </row>
    <row r="207" spans="5:16" x14ac:dyDescent="0.25">
      <c r="E207">
        <v>205</v>
      </c>
      <c r="F207">
        <f>dt.*E207</f>
        <v>205</v>
      </c>
      <c r="G207">
        <f>qin0.+Kc.*(h3sp.-J207)</f>
        <v>1.0779767879887501</v>
      </c>
      <c r="H207">
        <f t="shared" si="9"/>
        <v>28.948358478202522</v>
      </c>
      <c r="I207">
        <f t="shared" si="10"/>
        <v>25.042704751223486</v>
      </c>
      <c r="J207">
        <f t="shared" si="11"/>
        <v>22.027483440546195</v>
      </c>
      <c r="K207">
        <f>Ah.*SQRT(2*g.*H207)</f>
        <v>1.1909951995839125</v>
      </c>
      <c r="L207">
        <f>Ah.*SQRT(2*g.*I207)</f>
        <v>1.1077420876765272</v>
      </c>
      <c r="M207">
        <f>Ah.*SQRT(2*g.*J207)</f>
        <v>1.038916112391546</v>
      </c>
      <c r="N207">
        <f>(G207-K207)/Ac.*dt.</f>
        <v>-0.11301841159516246</v>
      </c>
      <c r="O207">
        <f>(K207-L207)/Ac.*dt.</f>
        <v>8.325311190738538E-2</v>
      </c>
      <c r="P207">
        <f>(L207-M207)/Ac.*dt.</f>
        <v>6.8825975284981133E-2</v>
      </c>
    </row>
    <row r="208" spans="5:16" x14ac:dyDescent="0.25">
      <c r="E208">
        <v>206</v>
      </c>
      <c r="F208">
        <f>dt.*E208</f>
        <v>206</v>
      </c>
      <c r="G208">
        <f>qin0.+Kc.*(h3sp.-J208)</f>
        <v>1.0652439825610287</v>
      </c>
      <c r="H208">
        <f t="shared" si="9"/>
        <v>28.835340066607358</v>
      </c>
      <c r="I208">
        <f t="shared" si="10"/>
        <v>25.125957863130871</v>
      </c>
      <c r="J208">
        <f t="shared" si="11"/>
        <v>22.096309415831175</v>
      </c>
      <c r="K208">
        <f>Ah.*SQRT(2*g.*H208)</f>
        <v>1.1886680206280307</v>
      </c>
      <c r="L208">
        <f>Ah.*SQRT(2*g.*I208)</f>
        <v>1.1095818740829415</v>
      </c>
      <c r="M208">
        <f>Ah.*SQRT(2*g.*J208)</f>
        <v>1.0405379192397208</v>
      </c>
      <c r="N208">
        <f>(G208-K208)/Ac.*dt.</f>
        <v>-0.12342403806700197</v>
      </c>
      <c r="O208">
        <f>(K208-L208)/Ac.*dt.</f>
        <v>7.9086146545089164E-2</v>
      </c>
      <c r="P208">
        <f>(L208-M208)/Ac.*dt.</f>
        <v>6.9043954843220678E-2</v>
      </c>
    </row>
    <row r="209" spans="5:16" x14ac:dyDescent="0.25">
      <c r="E209">
        <v>207</v>
      </c>
      <c r="F209">
        <f>dt.*E209</f>
        <v>207</v>
      </c>
      <c r="G209">
        <f>qin0.+Kc.*(h3sp.-J209)</f>
        <v>1.0524708509150329</v>
      </c>
      <c r="H209">
        <f t="shared" si="9"/>
        <v>28.711916028540358</v>
      </c>
      <c r="I209">
        <f t="shared" si="10"/>
        <v>25.205044009675959</v>
      </c>
      <c r="J209">
        <f t="shared" si="11"/>
        <v>22.165353370674396</v>
      </c>
      <c r="K209">
        <f>Ah.*SQRT(2*g.*H209)</f>
        <v>1.1861213620024207</v>
      </c>
      <c r="L209">
        <f>Ah.*SQRT(2*g.*I209)</f>
        <v>1.1113267550428731</v>
      </c>
      <c r="M209">
        <f>Ah.*SQRT(2*g.*J209)</f>
        <v>1.0421623266857452</v>
      </c>
      <c r="N209">
        <f>(G209-K209)/Ac.*dt.</f>
        <v>-0.13365051108738779</v>
      </c>
      <c r="O209">
        <f>(K209-L209)/Ac.*dt.</f>
        <v>7.4794606959547538E-2</v>
      </c>
      <c r="P209">
        <f>(L209-M209)/Ac.*dt.</f>
        <v>6.9164428357127994E-2</v>
      </c>
    </row>
    <row r="210" spans="5:16" x14ac:dyDescent="0.25">
      <c r="E210">
        <v>208</v>
      </c>
      <c r="F210">
        <f>dt.*E210</f>
        <v>208</v>
      </c>
      <c r="G210">
        <f>qin0.+Kc.*(h3sp.-J210)</f>
        <v>1.0396754316689645</v>
      </c>
      <c r="H210">
        <f t="shared" si="9"/>
        <v>28.578265517452969</v>
      </c>
      <c r="I210">
        <f t="shared" si="10"/>
        <v>25.279838616635505</v>
      </c>
      <c r="J210">
        <f t="shared" si="11"/>
        <v>22.234517799031522</v>
      </c>
      <c r="K210">
        <f>Ah.*SQRT(2*g.*H210)</f>
        <v>1.1833575158654275</v>
      </c>
      <c r="L210">
        <f>Ah.*SQRT(2*g.*I210)</f>
        <v>1.1129744346637707</v>
      </c>
      <c r="M210">
        <f>Ah.*SQRT(2*g.*J210)</f>
        <v>1.0437870339070823</v>
      </c>
      <c r="N210">
        <f>(G210-K210)/Ac.*dt.</f>
        <v>-0.143682084196463</v>
      </c>
      <c r="O210">
        <f>(K210-L210)/Ac.*dt.</f>
        <v>7.0383081201656816E-2</v>
      </c>
      <c r="P210">
        <f>(L210-M210)/Ac.*dt.</f>
        <v>6.9187400756688389E-2</v>
      </c>
    </row>
    <row r="211" spans="5:16" x14ac:dyDescent="0.25">
      <c r="E211">
        <v>209</v>
      </c>
      <c r="F211">
        <f>dt.*E211</f>
        <v>209</v>
      </c>
      <c r="G211">
        <f>qin0.+Kc.*(h3sp.-J211)</f>
        <v>1.0268757625289768</v>
      </c>
      <c r="H211">
        <f t="shared" si="9"/>
        <v>28.434583433256506</v>
      </c>
      <c r="I211">
        <f t="shared" si="10"/>
        <v>25.350221697837164</v>
      </c>
      <c r="J211">
        <f t="shared" si="11"/>
        <v>22.303705199788212</v>
      </c>
      <c r="K211">
        <f>Ah.*SQRT(2*g.*H211)</f>
        <v>1.1803790019436846</v>
      </c>
      <c r="L211">
        <f>Ah.*SQRT(2*g.*I211)</f>
        <v>1.1145227064506229</v>
      </c>
      <c r="M211">
        <f>Ah.*SQRT(2*g.*J211)</f>
        <v>1.045409754493243</v>
      </c>
      <c r="N211">
        <f>(G211-K211)/Ac.*dt.</f>
        <v>-0.15350323941470778</v>
      </c>
      <c r="O211">
        <f>(K211-L211)/Ac.*dt.</f>
        <v>6.5856295493061712E-2</v>
      </c>
      <c r="P211">
        <f>(L211-M211)/Ac.*dt.</f>
        <v>6.9112951957379876E-2</v>
      </c>
    </row>
    <row r="212" spans="5:16" x14ac:dyDescent="0.25">
      <c r="E212">
        <v>210</v>
      </c>
      <c r="F212">
        <f>dt.*E212</f>
        <v>210</v>
      </c>
      <c r="G212">
        <f>qin0.+Kc.*(h3sp.-J212)</f>
        <v>1.0140898664168618</v>
      </c>
      <c r="H212">
        <f t="shared" si="9"/>
        <v>28.281080193841799</v>
      </c>
      <c r="I212">
        <f t="shared" si="10"/>
        <v>25.416077993330227</v>
      </c>
      <c r="J212">
        <f t="shared" si="11"/>
        <v>22.372818151745591</v>
      </c>
      <c r="K212">
        <f>Ah.*SQRT(2*g.*H212)</f>
        <v>1.1771885700677902</v>
      </c>
      <c r="L212">
        <f>Ah.*SQRT(2*g.*I212)</f>
        <v>1.1159694537366069</v>
      </c>
      <c r="M212">
        <f>Ah.*SQRT(2*g.*J212)</f>
        <v>1.0470282180703316</v>
      </c>
      <c r="N212">
        <f>(G212-K212)/Ac.*dt.</f>
        <v>-0.16309870365092838</v>
      </c>
      <c r="O212">
        <f>(K212-L212)/Ac.*dt.</f>
        <v>6.1219116331183265E-2</v>
      </c>
      <c r="P212">
        <f>(L212-M212)/Ac.*dt.</f>
        <v>6.8941235666275302E-2</v>
      </c>
    </row>
    <row r="213" spans="5:16" x14ac:dyDescent="0.25">
      <c r="E213">
        <v>211</v>
      </c>
      <c r="F213">
        <f>dt.*E213</f>
        <v>211</v>
      </c>
      <c r="G213">
        <f>qin0.+Kc.*(h3sp.-J213)</f>
        <v>1.0013357378186007</v>
      </c>
      <c r="H213">
        <f t="shared" si="9"/>
        <v>28.117981490190871</v>
      </c>
      <c r="I213">
        <f t="shared" si="10"/>
        <v>25.477297109661411</v>
      </c>
      <c r="J213">
        <f t="shared" si="11"/>
        <v>22.441759387411867</v>
      </c>
      <c r="K213">
        <f>Ah.*SQRT(2*g.*H213)</f>
        <v>1.1737892029744321</v>
      </c>
      <c r="L213">
        <f>Ah.*SQRT(2*g.*I213)</f>
        <v>1.1173126502342168</v>
      </c>
      <c r="M213">
        <f>Ah.*SQRT(2*g.*J213)</f>
        <v>1.0486401718335903</v>
      </c>
      <c r="N213">
        <f>(G213-K213)/Ac.*dt.</f>
        <v>-0.17245346515583138</v>
      </c>
      <c r="O213">
        <f>(K213-L213)/Ac.*dt.</f>
        <v>5.6476552740215347E-2</v>
      </c>
      <c r="P213">
        <f>(L213-M213)/Ac.*dt.</f>
        <v>6.8672478400626513E-2</v>
      </c>
    </row>
    <row r="214" spans="5:16" x14ac:dyDescent="0.25">
      <c r="E214">
        <v>212</v>
      </c>
      <c r="F214">
        <f>dt.*E214</f>
        <v>212</v>
      </c>
      <c r="G214">
        <f>qin0.+Kc.*(h3sp.-J214)</f>
        <v>0.98863132931448494</v>
      </c>
      <c r="H214">
        <f t="shared" si="9"/>
        <v>27.945528025035038</v>
      </c>
      <c r="I214">
        <f t="shared" si="10"/>
        <v>25.533773662401625</v>
      </c>
      <c r="J214">
        <f t="shared" si="11"/>
        <v>22.510431865812492</v>
      </c>
      <c r="K214">
        <f>Ah.*SQRT(2*g.*H214)</f>
        <v>1.1701841193704163</v>
      </c>
      <c r="L214">
        <f>Ah.*SQRT(2*g.*I214)</f>
        <v>1.1185503607159044</v>
      </c>
      <c r="M214">
        <f>Ah.*SQRT(2*g.*J214)</f>
        <v>1.0502433819952459</v>
      </c>
      <c r="N214">
        <f>(G214-K214)/Ac.*dt.</f>
        <v>-0.18155279005593139</v>
      </c>
      <c r="O214">
        <f>(K214-L214)/Ac.*dt.</f>
        <v>5.1633758654511919E-2</v>
      </c>
      <c r="P214">
        <f>(L214-M214)/Ac.*dt.</f>
        <v>6.8306978720658496E-2</v>
      </c>
    </row>
    <row r="215" spans="5:16" x14ac:dyDescent="0.25">
      <c r="E215">
        <v>213</v>
      </c>
      <c r="F215">
        <f>dt.*E215</f>
        <v>213</v>
      </c>
      <c r="G215">
        <f>qin0.+Kc.*(h3sp.-J215)</f>
        <v>0.97599453825116289</v>
      </c>
      <c r="H215">
        <f t="shared" si="9"/>
        <v>27.763975234979107</v>
      </c>
      <c r="I215">
        <f t="shared" si="10"/>
        <v>25.585407421056136</v>
      </c>
      <c r="J215">
        <f t="shared" si="11"/>
        <v>22.578738844533152</v>
      </c>
      <c r="K215">
        <f>Ah.*SQRT(2*g.*H215)</f>
        <v>1.1663767772525206</v>
      </c>
      <c r="L215">
        <f>Ah.*SQRT(2*g.*I215)</f>
        <v>1.1196807418330239</v>
      </c>
      <c r="M215">
        <f>Ah.*SQRT(2*g.*J215)</f>
        <v>1.0518356351550961</v>
      </c>
      <c r="N215">
        <f>(G215-K215)/Ac.*dt.</f>
        <v>-0.19038223900135776</v>
      </c>
      <c r="O215">
        <f>(K215-L215)/Ac.*dt.</f>
        <v>4.669603541949674E-2</v>
      </c>
      <c r="P215">
        <f>(L215-M215)/Ac.*dt.</f>
        <v>6.7845106677927758E-2</v>
      </c>
    </row>
    <row r="216" spans="5:16" x14ac:dyDescent="0.25">
      <c r="E216">
        <v>214</v>
      </c>
      <c r="F216">
        <f>dt.*E216</f>
        <v>214</v>
      </c>
      <c r="G216">
        <f>qin0.+Kc.*(h3sp.-J216)</f>
        <v>0.96344319351574603</v>
      </c>
      <c r="H216">
        <f t="shared" si="9"/>
        <v>27.573592995977748</v>
      </c>
      <c r="I216">
        <f t="shared" si="10"/>
        <v>25.632103456475633</v>
      </c>
      <c r="J216">
        <f t="shared" si="11"/>
        <v>22.646583951211081</v>
      </c>
      <c r="K216">
        <f>Ah.*SQRT(2*g.*H216)</f>
        <v>1.1623708774753909</v>
      </c>
      <c r="L216">
        <f>Ah.*SQRT(2*g.*I216)</f>
        <v>1.120702043081615</v>
      </c>
      <c r="M216">
        <f>Ah.*SQRT(2*g.*J216)</f>
        <v>1.0534147396013325</v>
      </c>
      <c r="N216">
        <f>(G216-K216)/Ac.*dt.</f>
        <v>-0.19892768395964489</v>
      </c>
      <c r="O216">
        <f>(K216-L216)/Ac.*dt.</f>
        <v>4.1668834393775889E-2</v>
      </c>
      <c r="P216">
        <f>(L216-M216)/Ac.*dt.</f>
        <v>6.7287303480282556E-2</v>
      </c>
    </row>
    <row r="217" spans="5:16" x14ac:dyDescent="0.25">
      <c r="E217">
        <v>215</v>
      </c>
      <c r="F217">
        <f>dt.*E217</f>
        <v>215</v>
      </c>
      <c r="G217">
        <f>qin0.+Kc.*(h3sp.-J217)</f>
        <v>0.95099504237189403</v>
      </c>
      <c r="H217">
        <f t="shared" si="9"/>
        <v>27.374665312018102</v>
      </c>
      <c r="I217">
        <f t="shared" si="10"/>
        <v>25.673772290869408</v>
      </c>
      <c r="J217">
        <f t="shared" si="11"/>
        <v>22.713871254691362</v>
      </c>
      <c r="K217">
        <f>Ah.*SQRT(2*g.*H217)</f>
        <v>1.1581703675577646</v>
      </c>
      <c r="L217">
        <f>Ah.*SQRT(2*g.*I217)</f>
        <v>1.1216126079233424</v>
      </c>
      <c r="M217">
        <f>Ah.*SQRT(2*g.*J217)</f>
        <v>1.0549785265491791</v>
      </c>
      <c r="N217">
        <f>(G217-K217)/Ac.*dt.</f>
        <v>-0.20717532518587056</v>
      </c>
      <c r="O217">
        <f>(K217-L217)/Ac.*dt.</f>
        <v>3.6557759634422204E-2</v>
      </c>
      <c r="P217">
        <f>(L217-M217)/Ac.*dt.</f>
        <v>6.6634081374163268E-2</v>
      </c>
    </row>
    <row r="218" spans="5:16" x14ac:dyDescent="0.25">
      <c r="E218">
        <v>216</v>
      </c>
      <c r="F218">
        <f>dt.*E218</f>
        <v>216</v>
      </c>
      <c r="G218">
        <f>qin0.+Kc.*(h3sp.-J218)</f>
        <v>0.93866773731767361</v>
      </c>
      <c r="H218">
        <f t="shared" si="9"/>
        <v>27.16748998683223</v>
      </c>
      <c r="I218">
        <f t="shared" si="10"/>
        <v>25.710330050503831</v>
      </c>
      <c r="J218">
        <f t="shared" si="11"/>
        <v>22.780505336065527</v>
      </c>
      <c r="K218">
        <f>Ah.*SQRT(2*g.*H218)</f>
        <v>1.1537794457151589</v>
      </c>
      <c r="L218">
        <f>Ah.*SQRT(2*g.*I218)</f>
        <v>1.1224108750696815</v>
      </c>
      <c r="M218">
        <f>Ah.*SQRT(2*g.*J218)</f>
        <v>1.0565248513249514</v>
      </c>
      <c r="N218">
        <f>(G218-K218)/Ac.*dt.</f>
        <v>-0.21511170839748528</v>
      </c>
      <c r="O218">
        <f>(K218-L218)/Ac.*dt.</f>
        <v>3.1368570645477378E-2</v>
      </c>
      <c r="P218">
        <f>(L218-M218)/Ac.*dt.</f>
        <v>6.5886023744730071E-2</v>
      </c>
    </row>
    <row r="219" spans="5:16" x14ac:dyDescent="0.25">
      <c r="E219">
        <v>217</v>
      </c>
      <c r="F219">
        <f>dt.*E219</f>
        <v>217</v>
      </c>
      <c r="G219">
        <f>qin0.+Kc.*(h3sp.-J219)</f>
        <v>0.92647882292489825</v>
      </c>
      <c r="H219">
        <f t="shared" si="9"/>
        <v>26.952378278434743</v>
      </c>
      <c r="I219">
        <f t="shared" si="10"/>
        <v>25.741698621149308</v>
      </c>
      <c r="J219">
        <f t="shared" si="11"/>
        <v>22.846391359810259</v>
      </c>
      <c r="K219">
        <f>Ah.*SQRT(2*g.*H219)</f>
        <v>1.1492025651047351</v>
      </c>
      <c r="L219">
        <f>Ah.*SQRT(2*g.*I219)</f>
        <v>1.1230953799372145</v>
      </c>
      <c r="M219">
        <f>Ah.*SQRT(2*g.*J219)</f>
        <v>1.0580515945031712</v>
      </c>
      <c r="N219">
        <f>(G219-K219)/Ac.*dt.</f>
        <v>-0.22272374217983681</v>
      </c>
      <c r="O219">
        <f>(K219-L219)/Ac.*dt.</f>
        <v>2.610718516752053E-2</v>
      </c>
      <c r="P219">
        <f>(L219-M219)/Ac.*dt.</f>
        <v>6.5043785434043322E-2</v>
      </c>
    </row>
    <row r="220" spans="5:16" x14ac:dyDescent="0.25">
      <c r="E220">
        <v>218</v>
      </c>
      <c r="F220">
        <f>dt.*E220</f>
        <v>218</v>
      </c>
      <c r="G220">
        <f>qin0.+Kc.*(h3sp.-J220)</f>
        <v>0.91444572261960044</v>
      </c>
      <c r="H220">
        <f t="shared" si="9"/>
        <v>26.729654536254905</v>
      </c>
      <c r="I220">
        <f t="shared" si="10"/>
        <v>25.767805806316829</v>
      </c>
      <c r="J220">
        <f t="shared" si="11"/>
        <v>22.911435145244301</v>
      </c>
      <c r="K220">
        <f>Ah.*SQRT(2*g.*H220)</f>
        <v>1.1444444382653491</v>
      </c>
      <c r="L220">
        <f>Ah.*SQRT(2*g.*I220)</f>
        <v>1.1236647562816611</v>
      </c>
      <c r="M220">
        <f>Ah.*SQRT(2*g.*J220)</f>
        <v>1.0595566630043771</v>
      </c>
      <c r="N220">
        <f>(G220-K220)/Ac.*dt.</f>
        <v>-0.2299987156457487</v>
      </c>
      <c r="O220">
        <f>(K220-L220)/Ac.*dt.</f>
        <v>2.077968198368807E-2</v>
      </c>
      <c r="P220">
        <f>(L220-M220)/Ac.*dt.</f>
        <v>6.4108093277283951E-2</v>
      </c>
    </row>
    <row r="221" spans="5:16" x14ac:dyDescent="0.25">
      <c r="E221">
        <v>219</v>
      </c>
      <c r="F221">
        <f>dt.*E221</f>
        <v>219</v>
      </c>
      <c r="G221">
        <f>qin0.+Kc.*(h3sp.-J221)</f>
        <v>0.90258572536330295</v>
      </c>
      <c r="H221">
        <f t="shared" si="9"/>
        <v>26.499655820609156</v>
      </c>
      <c r="I221">
        <f t="shared" si="10"/>
        <v>25.788585488300516</v>
      </c>
      <c r="J221">
        <f t="shared" si="11"/>
        <v>22.975543238521585</v>
      </c>
      <c r="K221">
        <f>Ah.*SQRT(2*g.*H221)</f>
        <v>1.139510041732783</v>
      </c>
      <c r="L221">
        <f>Ah.*SQRT(2*g.*I221)</f>
        <v>1.1241177380180092</v>
      </c>
      <c r="M221">
        <f>Ah.*SQRT(2*g.*J221)</f>
        <v>1.0610379911612768</v>
      </c>
      <c r="N221">
        <f>(G221-K221)/Ac.*dt.</f>
        <v>-0.23692431636948008</v>
      </c>
      <c r="O221">
        <f>(K221-L221)/Ac.*dt.</f>
        <v>1.5392303714773847E-2</v>
      </c>
      <c r="P221">
        <f>(L221-M221)/Ac.*dt.</f>
        <v>6.3079746856732344E-2</v>
      </c>
    </row>
    <row r="222" spans="5:16" x14ac:dyDescent="0.25">
      <c r="E222">
        <v>220</v>
      </c>
      <c r="F222">
        <f>dt.*E222</f>
        <v>220</v>
      </c>
      <c r="G222">
        <f>qin0.+Kc.*(h3sp.-J222)</f>
        <v>0.89091597219480734</v>
      </c>
      <c r="H222">
        <f t="shared" si="9"/>
        <v>26.262731504239675</v>
      </c>
      <c r="I222">
        <f t="shared" si="10"/>
        <v>25.803977792015289</v>
      </c>
      <c r="J222">
        <f t="shared" si="11"/>
        <v>23.038622985378318</v>
      </c>
      <c r="K222">
        <f>Ah.*SQRT(2*g.*H222)</f>
        <v>1.1344046208067666</v>
      </c>
      <c r="L222">
        <f>Ah.*SQRT(2*g.*I222)</f>
        <v>1.124453161233828</v>
      </c>
      <c r="M222">
        <f>Ah.*SQRT(2*g.*J222)</f>
        <v>1.0624935417608607</v>
      </c>
      <c r="N222">
        <f>(G222-K222)/Ac.*dt.</f>
        <v>-0.24348864861195929</v>
      </c>
      <c r="O222">
        <f>(K222-L222)/Ac.*dt.</f>
        <v>9.9514595729386368E-3</v>
      </c>
      <c r="P222">
        <f>(L222-M222)/Ac.*dt.</f>
        <v>6.1959619472967242E-2</v>
      </c>
    </row>
    <row r="223" spans="5:16" x14ac:dyDescent="0.25">
      <c r="E223">
        <v>221</v>
      </c>
      <c r="F223">
        <f>dt.*E223</f>
        <v>221</v>
      </c>
      <c r="G223">
        <f>qin0.+Kc.*(h3sp.-J223)</f>
        <v>0.87945344259230807</v>
      </c>
      <c r="H223">
        <f t="shared" si="9"/>
        <v>26.019242855627716</v>
      </c>
      <c r="I223">
        <f t="shared" si="10"/>
        <v>25.813929251588227</v>
      </c>
      <c r="J223">
        <f t="shared" si="11"/>
        <v>23.100582604851287</v>
      </c>
      <c r="K223">
        <f>Ah.*SQRT(2*g.*H223)</f>
        <v>1.1291336944426724</v>
      </c>
      <c r="L223">
        <f>Ah.*SQRT(2*g.*I223)</f>
        <v>1.1246699664025102</v>
      </c>
      <c r="M223">
        <f>Ah.*SQRT(2*g.*J223)</f>
        <v>1.0639213070700826</v>
      </c>
      <c r="N223">
        <f>(G223-K223)/Ac.*dt.</f>
        <v>-0.24968025185036435</v>
      </c>
      <c r="O223">
        <f>(K223-L223)/Ac.*dt.</f>
        <v>4.4637280401622625E-3</v>
      </c>
      <c r="P223">
        <f>(L223-M223)/Ac.*dt.</f>
        <v>6.0748659332427568E-2</v>
      </c>
    </row>
    <row r="224" spans="5:16" x14ac:dyDescent="0.25">
      <c r="E224">
        <v>222</v>
      </c>
      <c r="F224">
        <f>dt.*E224</f>
        <v>222</v>
      </c>
      <c r="G224">
        <f>qin0.+Kc.*(h3sp.-J224)</f>
        <v>0.86821494061580873</v>
      </c>
      <c r="H224">
        <f t="shared" si="9"/>
        <v>25.769562603777352</v>
      </c>
      <c r="I224">
        <f t="shared" si="10"/>
        <v>25.818392979628388</v>
      </c>
      <c r="J224">
        <f t="shared" si="11"/>
        <v>23.161331264183715</v>
      </c>
      <c r="K224">
        <f>Ah.*SQRT(2*g.*H224)</f>
        <v>1.1237030602365958</v>
      </c>
      <c r="L224">
        <f>Ah.*SQRT(2*g.*I224)</f>
        <v>1.1247672008028111</v>
      </c>
      <c r="M224">
        <f>Ah.*SQRT(2*g.*J224)</f>
        <v>1.0653193098526854</v>
      </c>
      <c r="N224">
        <f>(G224-K224)/Ac.*dt.</f>
        <v>-0.2554881196207871</v>
      </c>
      <c r="O224">
        <f>(K224-L224)/Ac.*dt.</f>
        <v>-1.0641405662152881E-3</v>
      </c>
      <c r="P224">
        <f>(L224-M224)/Ac.*dt.</f>
        <v>5.9447890950125704E-2</v>
      </c>
    </row>
    <row r="225" spans="5:16" x14ac:dyDescent="0.25">
      <c r="E225">
        <v>223</v>
      </c>
      <c r="F225">
        <f>dt.*E225</f>
        <v>223</v>
      </c>
      <c r="G225">
        <f>qin0.+Kc.*(h3sp.-J225)</f>
        <v>0.85721708079003567</v>
      </c>
      <c r="H225">
        <f t="shared" si="9"/>
        <v>25.514074484156566</v>
      </c>
      <c r="I225">
        <f t="shared" si="10"/>
        <v>25.817328839062174</v>
      </c>
      <c r="J225">
        <f t="shared" si="11"/>
        <v>23.22077915513384</v>
      </c>
      <c r="K225">
        <f>Ah.*SQRT(2*g.*H225)</f>
        <v>1.11811879946796</v>
      </c>
      <c r="L225">
        <f>Ah.*SQRT(2*g.*I225)</f>
        <v>1.1247440211506115</v>
      </c>
      <c r="M225">
        <f>Ah.*SQRT(2*g.*J225)</f>
        <v>1.0666856043847026</v>
      </c>
      <c r="N225">
        <f>(G225-K225)/Ac.*dt.</f>
        <v>-0.26090171867792433</v>
      </c>
      <c r="O225">
        <f>(K225-L225)/Ac.*dt.</f>
        <v>-6.6252216826514498E-3</v>
      </c>
      <c r="P225">
        <f>(L225-M225)/Ac.*dt.</f>
        <v>5.8058416765908838E-2</v>
      </c>
    </row>
    <row r="226" spans="5:16" x14ac:dyDescent="0.25">
      <c r="E226">
        <v>224</v>
      </c>
      <c r="F226">
        <f>dt.*E226</f>
        <v>224</v>
      </c>
      <c r="G226">
        <f>qin0.+Kc.*(h3sp.-J226)</f>
        <v>0.84647627368834233</v>
      </c>
      <c r="H226">
        <f t="shared" si="9"/>
        <v>25.253172765478642</v>
      </c>
      <c r="I226">
        <f t="shared" si="10"/>
        <v>25.810703617379524</v>
      </c>
      <c r="J226">
        <f t="shared" si="11"/>
        <v>23.27883757189975</v>
      </c>
      <c r="K226">
        <f>Ah.*SQRT(2*g.*H226)</f>
        <v>1.1123872821587155</v>
      </c>
      <c r="L226">
        <f>Ah.*SQRT(2*g.*I226)</f>
        <v>1.1245996964482947</v>
      </c>
      <c r="M226">
        <f>Ah.*SQRT(2*g.*J226)</f>
        <v>1.0680182774761338</v>
      </c>
      <c r="N226">
        <f>(G226-K226)/Ac.*dt.</f>
        <v>-0.26591100847037319</v>
      </c>
      <c r="O226">
        <f>(K226-L226)/Ac.*dt.</f>
        <v>-1.2212414289579199E-2</v>
      </c>
      <c r="P226">
        <f>(L226-M226)/Ac.*dt.</f>
        <v>5.6581418972160957E-2</v>
      </c>
    </row>
    <row r="227" spans="5:16" x14ac:dyDescent="0.25">
      <c r="E227">
        <v>225</v>
      </c>
      <c r="F227">
        <f>dt.*E227</f>
        <v>225</v>
      </c>
      <c r="G227">
        <f>qin0.+Kc.*(h3sp.-J227)</f>
        <v>0.83600871117849251</v>
      </c>
      <c r="H227">
        <f t="shared" si="9"/>
        <v>24.98726175700827</v>
      </c>
      <c r="I227">
        <f t="shared" si="10"/>
        <v>25.798491203089945</v>
      </c>
      <c r="J227">
        <f t="shared" si="11"/>
        <v>23.335418990871911</v>
      </c>
      <c r="K227">
        <f>Ah.*SQRT(2*g.*H227)</f>
        <v>1.1065151721026718</v>
      </c>
      <c r="L227">
        <f>Ah.*SQRT(2*g.*I227)</f>
        <v>1.1243336110565261</v>
      </c>
      <c r="M227">
        <f>Ah.*SQRT(2*g.*J227)</f>
        <v>1.069315449506236</v>
      </c>
      <c r="N227">
        <f>(G227-K227)/Ac.*dt.</f>
        <v>-0.27050646092417929</v>
      </c>
      <c r="O227">
        <f>(K227-L227)/Ac.*dt.</f>
        <v>-1.7818438953854265E-2</v>
      </c>
      <c r="P227">
        <f>(L227-M227)/Ac.*dt.</f>
        <v>5.5018161550290046E-2</v>
      </c>
    </row>
    <row r="228" spans="5:16" x14ac:dyDescent="0.25">
      <c r="E228">
        <v>226</v>
      </c>
      <c r="F228">
        <f>dt.*E228</f>
        <v>226</v>
      </c>
      <c r="G228">
        <f>qin0.+Kc.*(h3sp.-J228)</f>
        <v>0.8258303512916888</v>
      </c>
      <c r="H228">
        <f t="shared" si="9"/>
        <v>24.716755296084091</v>
      </c>
      <c r="I228">
        <f t="shared" si="10"/>
        <v>25.780672764136092</v>
      </c>
      <c r="J228">
        <f t="shared" si="11"/>
        <v>23.390437152422201</v>
      </c>
      <c r="K228">
        <f>Ah.*SQRT(2*g.*H228)</f>
        <v>1.1005094318124315</v>
      </c>
      <c r="L228">
        <f>Ah.*SQRT(2*g.*I228)</f>
        <v>1.1239452679924715</v>
      </c>
      <c r="M228">
        <f>Ah.*SQRT(2*g.*J228)</f>
        <v>1.0705752754798181</v>
      </c>
      <c r="N228">
        <f>(G228-K228)/Ac.*dt.</f>
        <v>-0.27467908052074275</v>
      </c>
      <c r="O228">
        <f>(K228-L228)/Ac.*dt.</f>
        <v>-2.3435836180039971E-2</v>
      </c>
      <c r="P228">
        <f>(L228-M228)/Ac.*dt.</f>
        <v>5.3369992512653397E-2</v>
      </c>
    </row>
    <row r="229" spans="5:16" x14ac:dyDescent="0.25">
      <c r="E229">
        <v>227</v>
      </c>
      <c r="F229">
        <f>dt.*E229</f>
        <v>227</v>
      </c>
      <c r="G229">
        <f>qin0.+Kc.*(h3sp.-J229)</f>
        <v>0.81595690267684795</v>
      </c>
      <c r="H229">
        <f t="shared" si="9"/>
        <v>24.44207621556335</v>
      </c>
      <c r="I229">
        <f t="shared" si="10"/>
        <v>25.75723692795605</v>
      </c>
      <c r="J229">
        <f t="shared" si="11"/>
        <v>23.443807144934855</v>
      </c>
      <c r="K229">
        <f>Ah.*SQRT(2*g.*H229)</f>
        <v>1.0943773273248147</v>
      </c>
      <c r="L229">
        <f>Ah.*SQRT(2*g.*I229)</f>
        <v>1.1234342924576617</v>
      </c>
      <c r="M229">
        <f>Ah.*SQRT(2*g.*J229)</f>
        <v>1.0717959461118558</v>
      </c>
      <c r="N229">
        <f>(G229-K229)/Ac.*dt.</f>
        <v>-0.27842042464796679</v>
      </c>
      <c r="O229">
        <f>(K229-L229)/Ac.*dt.</f>
        <v>-2.9056965132846946E-2</v>
      </c>
      <c r="P229">
        <f>(L229-M229)/Ac.*dt.</f>
        <v>5.1638346345805886E-2</v>
      </c>
    </row>
    <row r="230" spans="5:16" x14ac:dyDescent="0.25">
      <c r="E230">
        <v>228</v>
      </c>
      <c r="F230">
        <f>dt.*E230</f>
        <v>228</v>
      </c>
      <c r="G230">
        <f>qin0.+Kc.*(h3sp.-J230)</f>
        <v>0.80640380860287353</v>
      </c>
      <c r="H230">
        <f t="shared" si="9"/>
        <v>24.163655790915385</v>
      </c>
      <c r="I230">
        <f t="shared" si="10"/>
        <v>25.728179962823205</v>
      </c>
      <c r="J230">
        <f t="shared" si="11"/>
        <v>23.495445491280663</v>
      </c>
      <c r="K230">
        <f>Ah.*SQRT(2*g.*H230)</f>
        <v>1.0881264327985301</v>
      </c>
      <c r="L230">
        <f>Ah.*SQRT(2*g.*I230)</f>
        <v>1.1228004355976788</v>
      </c>
      <c r="M230">
        <f>Ah.*SQRT(2*g.*J230)</f>
        <v>1.072975688947682</v>
      </c>
      <c r="N230">
        <f>(G230-K230)/Ac.*dt.</f>
        <v>-0.28172262419565652</v>
      </c>
      <c r="O230">
        <f>(K230-L230)/Ac.*dt.</f>
        <v>-3.4674002799148784E-2</v>
      </c>
      <c r="P230">
        <f>(L230-M230)/Ac.*dt.</f>
        <v>4.9824746649996809E-2</v>
      </c>
    </row>
    <row r="231" spans="5:16" x14ac:dyDescent="0.25">
      <c r="E231">
        <v>229</v>
      </c>
      <c r="F231">
        <f>dt.*E231</f>
        <v>229</v>
      </c>
      <c r="G231">
        <f>qin0.+Kc.*(h3sp.-J231)</f>
        <v>0.79718623047262427</v>
      </c>
      <c r="H231">
        <f t="shared" si="9"/>
        <v>23.88193316671973</v>
      </c>
      <c r="I231">
        <f t="shared" si="10"/>
        <v>25.693505960024055</v>
      </c>
      <c r="J231">
        <f t="shared" si="11"/>
        <v>23.545270237930659</v>
      </c>
      <c r="K231">
        <f>Ah.*SQRT(2*g.*H231)</f>
        <v>1.0817646348301773</v>
      </c>
      <c r="L231">
        <f>Ah.*SQRT(2*g.*I231)</f>
        <v>1.1220435784946943</v>
      </c>
      <c r="M231">
        <f>Ah.*SQRT(2*g.*J231)</f>
        <v>1.0741127695259016</v>
      </c>
      <c r="N231">
        <f>(G231-K231)/Ac.*dt.</f>
        <v>-0.28457840435755299</v>
      </c>
      <c r="O231">
        <f>(K231-L231)/Ac.*dt.</f>
        <v>-4.0278943664517008E-2</v>
      </c>
      <c r="P231">
        <f>(L231-M231)/Ac.*dt.</f>
        <v>4.7930808968792649E-2</v>
      </c>
    </row>
    <row r="232" spans="5:16" x14ac:dyDescent="0.25">
      <c r="E232">
        <v>230</v>
      </c>
      <c r="F232">
        <f>dt.*E232</f>
        <v>230</v>
      </c>
      <c r="G232">
        <f>qin0.+Kc.*(h3sp.-J232)</f>
        <v>0.78831903081339749</v>
      </c>
      <c r="H232">
        <f t="shared" si="9"/>
        <v>23.597354762362176</v>
      </c>
      <c r="I232">
        <f t="shared" si="10"/>
        <v>25.653227016359537</v>
      </c>
      <c r="J232">
        <f t="shared" si="11"/>
        <v>23.593201046899452</v>
      </c>
      <c r="K232">
        <f>Ah.*SQRT(2*g.*H232)</f>
        <v>1.0753001364064578</v>
      </c>
      <c r="L232">
        <f>Ah.*SQRT(2*g.*I232)</f>
        <v>1.1211637363925118</v>
      </c>
      <c r="M232">
        <f>Ah.*SQRT(2*g.*J232)</f>
        <v>1.0752054925911014</v>
      </c>
      <c r="N232">
        <f>(G232-K232)/Ac.*dt.</f>
        <v>-0.28698110559306034</v>
      </c>
      <c r="O232">
        <f>(K232-L232)/Ac.*dt.</f>
        <v>-4.5863599986053938E-2</v>
      </c>
      <c r="P232">
        <f>(L232-M232)/Ac.*dt.</f>
        <v>4.5958243801410337E-2</v>
      </c>
    </row>
    <row r="233" spans="5:16" x14ac:dyDescent="0.25">
      <c r="E233">
        <v>231</v>
      </c>
      <c r="F233">
        <f>dt.*E233</f>
        <v>231</v>
      </c>
      <c r="G233">
        <f>qin0.+Kc.*(h3sp.-J233)</f>
        <v>0.77981675571013631</v>
      </c>
      <c r="H233">
        <f t="shared" si="9"/>
        <v>23.310373656769116</v>
      </c>
      <c r="I233">
        <f t="shared" si="10"/>
        <v>25.607363416373484</v>
      </c>
      <c r="J233">
        <f t="shared" si="11"/>
        <v>23.639159290700864</v>
      </c>
      <c r="K233">
        <f>Ah.*SQRT(2*g.*H233)</f>
        <v>1.0687414604017602</v>
      </c>
      <c r="L233">
        <f>Ah.*SQRT(2*g.*I233)</f>
        <v>1.1201610631522152</v>
      </c>
      <c r="M233">
        <f>Ah.*SQRT(2*g.*J233)</f>
        <v>1.0762522033632926</v>
      </c>
      <c r="N233">
        <f>(G233-K233)/Ac.*dt.</f>
        <v>-0.2889247046916239</v>
      </c>
      <c r="O233">
        <f>(K233-L233)/Ac.*dt.</f>
        <v>-5.1419602750454985E-2</v>
      </c>
      <c r="P233">
        <f>(L233-M233)/Ac.*dt.</f>
        <v>4.3908859788922561E-2</v>
      </c>
    </row>
    <row r="234" spans="5:16" x14ac:dyDescent="0.25">
      <c r="E234">
        <v>232</v>
      </c>
      <c r="F234">
        <f>dt.*E234</f>
        <v>232</v>
      </c>
      <c r="G234">
        <f>qin0.+Kc.*(h3sp.-J234)</f>
        <v>0.7716936166491859</v>
      </c>
      <c r="H234">
        <f t="shared" si="9"/>
        <v>23.021448952077492</v>
      </c>
      <c r="I234">
        <f t="shared" si="10"/>
        <v>25.555943813623031</v>
      </c>
      <c r="J234">
        <f t="shared" si="11"/>
        <v>23.683068150489785</v>
      </c>
      <c r="K234">
        <f>Ah.*SQRT(2*g.*H234)</f>
        <v>1.0620974525210938</v>
      </c>
      <c r="L234">
        <f>Ah.*SQRT(2*g.*I234)</f>
        <v>1.1190358559347098</v>
      </c>
      <c r="M234">
        <f>Ah.*SQRT(2*g.*J234)</f>
        <v>1.0772512888708927</v>
      </c>
      <c r="N234">
        <f>(G234-K234)/Ac.*dt.</f>
        <v>-0.29040383587190788</v>
      </c>
      <c r="O234">
        <f>(K234-L234)/Ac.*dt.</f>
        <v>-5.6938403413616001E-2</v>
      </c>
      <c r="P234">
        <f>(L234-M234)/Ac.*dt.</f>
        <v>4.1784567063817057E-2</v>
      </c>
    </row>
    <row r="235" spans="5:16" x14ac:dyDescent="0.25">
      <c r="E235">
        <v>233</v>
      </c>
      <c r="F235">
        <f>dt.*E235</f>
        <v>233</v>
      </c>
      <c r="G235">
        <f>qin0.+Kc.*(h3sp.-J235)</f>
        <v>0.76396347174237955</v>
      </c>
      <c r="H235">
        <f t="shared" si="9"/>
        <v>22.731045116205586</v>
      </c>
      <c r="I235">
        <f t="shared" si="10"/>
        <v>25.499005410209413</v>
      </c>
      <c r="J235">
        <f t="shared" si="11"/>
        <v>23.724852717553603</v>
      </c>
      <c r="K235">
        <f>Ah.*SQRT(2*g.*H235)</f>
        <v>1.0553772835787558</v>
      </c>
      <c r="L235">
        <f>Ah.*SQRT(2*g.*I235)</f>
        <v>1.1177885601043971</v>
      </c>
      <c r="M235">
        <f>Ah.*SQRT(2*g.*J235)</f>
        <v>1.0782011793538935</v>
      </c>
      <c r="N235">
        <f>(G235-K235)/Ac.*dt.</f>
        <v>-0.29141381183637627</v>
      </c>
      <c r="O235">
        <f>(K235-L235)/Ac.*dt.</f>
        <v>-6.2411276525641268E-2</v>
      </c>
      <c r="P235">
        <f>(L235-M235)/Ac.*dt.</f>
        <v>3.9587380750503609E-2</v>
      </c>
    </row>
    <row r="236" spans="5:16" x14ac:dyDescent="0.25">
      <c r="E236">
        <v>234</v>
      </c>
      <c r="F236">
        <f>dt.*E236</f>
        <v>234</v>
      </c>
      <c r="G236">
        <f>qin0.+Kc.*(h3sp.-J236)</f>
        <v>0.75663980630353633</v>
      </c>
      <c r="H236">
        <f t="shared" si="9"/>
        <v>22.439631304369207</v>
      </c>
      <c r="I236">
        <f t="shared" si="10"/>
        <v>25.436594133683773</v>
      </c>
      <c r="J236">
        <f t="shared" si="11"/>
        <v>23.764440098304107</v>
      </c>
      <c r="K236">
        <f>Ah.*SQRT(2*g.*H236)</f>
        <v>1.0485904509931852</v>
      </c>
      <c r="L236">
        <f>Ah.*SQRT(2*g.*I236)</f>
        <v>1.1164197743458797</v>
      </c>
      <c r="M236">
        <f>Ah.*SQRT(2*g.*J236)</f>
        <v>1.0791003497436655</v>
      </c>
      <c r="N236">
        <f>(G236-K236)/Ac.*dt.</f>
        <v>-0.29195064468964882</v>
      </c>
      <c r="O236">
        <f>(K236-L236)/Ac.*dt.</f>
        <v>-6.7829323352694537E-2</v>
      </c>
      <c r="P236">
        <f>(L236-M236)/Ac.*dt.</f>
        <v>3.7319424602214157E-2</v>
      </c>
    </row>
    <row r="237" spans="5:16" x14ac:dyDescent="0.25">
      <c r="E237">
        <v>235</v>
      </c>
      <c r="F237">
        <f>dt.*E237</f>
        <v>235</v>
      </c>
      <c r="G237">
        <f>qin0.+Kc.*(h3sp.-J237)</f>
        <v>0.74973571275212691</v>
      </c>
      <c r="H237">
        <f t="shared" si="9"/>
        <v>22.147680659679558</v>
      </c>
      <c r="I237">
        <f t="shared" si="10"/>
        <v>25.368764810331079</v>
      </c>
      <c r="J237">
        <f t="shared" si="11"/>
        <v>23.80175952290632</v>
      </c>
      <c r="K237">
        <f>Ah.*SQRT(2*g.*H237)</f>
        <v>1.041746779368335</v>
      </c>
      <c r="L237">
        <f>Ah.*SQRT(2*g.*I237)</f>
        <v>1.1149302559829575</v>
      </c>
      <c r="M237">
        <f>Ah.*SQRT(2*g.*J237)</f>
        <v>1.0799473212256279</v>
      </c>
      <c r="N237">
        <f>(G237-K237)/Ac.*dt.</f>
        <v>-0.29201106661620813</v>
      </c>
      <c r="O237">
        <f>(K237-L237)/Ac.*dt.</f>
        <v>-7.3183476614622434E-2</v>
      </c>
      <c r="P237">
        <f>(L237-M237)/Ac.*dt.</f>
        <v>3.4982934757329609E-2</v>
      </c>
    </row>
    <row r="238" spans="5:16" x14ac:dyDescent="0.25">
      <c r="E238">
        <v>236</v>
      </c>
      <c r="F238">
        <f>dt.*E238</f>
        <v>236</v>
      </c>
      <c r="G238">
        <f>qin0.+Kc.*(h3sp.-J238)</f>
        <v>0.74326386982202086</v>
      </c>
      <c r="H238">
        <f t="shared" si="9"/>
        <v>21.85566959306335</v>
      </c>
      <c r="I238">
        <f t="shared" si="10"/>
        <v>25.295581333716456</v>
      </c>
      <c r="J238">
        <f t="shared" si="11"/>
        <v>23.83674245766365</v>
      </c>
      <c r="K238">
        <f>Ah.*SQRT(2*g.*H238)</f>
        <v>1.0348564200216879</v>
      </c>
      <c r="L238">
        <f>Ah.*SQRT(2*g.*I238)</f>
        <v>1.1133209264862072</v>
      </c>
      <c r="M238">
        <f>Ah.*SQRT(2*g.*J238)</f>
        <v>1.0807406628907414</v>
      </c>
      <c r="N238">
        <f>(G238-K238)/Ac.*dt.</f>
        <v>-0.29159255019966701</v>
      </c>
      <c r="O238">
        <f>(K238-L238)/Ac.*dt.</f>
        <v>-7.8464506464519301E-2</v>
      </c>
      <c r="P238">
        <f>(L238-M238)/Ac.*dt.</f>
        <v>3.258026359546573E-2</v>
      </c>
    </row>
    <row r="239" spans="5:16" x14ac:dyDescent="0.25">
      <c r="E239">
        <v>237</v>
      </c>
      <c r="F239">
        <f>dt.*E239</f>
        <v>237</v>
      </c>
      <c r="G239">
        <f>qin0.+Kc.*(h3sp.-J239)</f>
        <v>0.73723652105685944</v>
      </c>
      <c r="H239">
        <f t="shared" si="9"/>
        <v>21.564077042863683</v>
      </c>
      <c r="I239">
        <f t="shared" si="10"/>
        <v>25.217116827251935</v>
      </c>
      <c r="J239">
        <f t="shared" si="11"/>
        <v>23.869322721259117</v>
      </c>
      <c r="K239">
        <f>Ah.*SQRT(2*g.*H239)</f>
        <v>1.0279298493089499</v>
      </c>
      <c r="L239">
        <f>Ah.*SQRT(2*g.*I239)</f>
        <v>1.1115928771521275</v>
      </c>
      <c r="M239">
        <f>Ah.*SQRT(2*g.*J239)</f>
        <v>1.0814789934814717</v>
      </c>
      <c r="N239">
        <f>(G239-K239)/Ac.*dt.</f>
        <v>-0.29069332825209049</v>
      </c>
      <c r="O239">
        <f>(K239-L239)/Ac.*dt.</f>
        <v>-8.3663027843177584E-2</v>
      </c>
      <c r="P239">
        <f>(L239-M239)/Ac.*dt.</f>
        <v>3.0113883670655817E-2</v>
      </c>
    </row>
    <row r="240" spans="5:16" x14ac:dyDescent="0.25">
      <c r="E240">
        <v>238</v>
      </c>
      <c r="F240">
        <f>dt.*E240</f>
        <v>238</v>
      </c>
      <c r="G240">
        <f>qin0.+Kc.*(h3sp.-J240)</f>
        <v>0.73166545257778837</v>
      </c>
      <c r="H240">
        <f t="shared" si="9"/>
        <v>21.273383714611594</v>
      </c>
      <c r="I240">
        <f t="shared" si="10"/>
        <v>25.133453799408759</v>
      </c>
      <c r="J240">
        <f t="shared" si="11"/>
        <v>23.899436604929772</v>
      </c>
      <c r="K240">
        <f>Ah.*SQRT(2*g.*H240)</f>
        <v>1.0209778655857178</v>
      </c>
      <c r="L240">
        <f>Ah.*SQRT(2*g.*I240)</f>
        <v>1.1097473749331555</v>
      </c>
      <c r="M240">
        <f>Ah.*SQRT(2*g.*J240)</f>
        <v>1.0821609832375028</v>
      </c>
      <c r="N240">
        <f>(G240-K240)/Ac.*dt.</f>
        <v>-0.28931241300792943</v>
      </c>
      <c r="O240">
        <f>(K240-L240)/Ac.*dt.</f>
        <v>-8.8769509347437658E-2</v>
      </c>
      <c r="P240">
        <f>(L240-M240)/Ac.*dt.</f>
        <v>2.758639169565269E-2</v>
      </c>
    </row>
    <row r="241" spans="5:16" x14ac:dyDescent="0.25">
      <c r="E241">
        <v>239</v>
      </c>
      <c r="F241">
        <f>dt.*E241</f>
        <v>239</v>
      </c>
      <c r="G241">
        <f>qin0.+Kc.*(h3sp.-J241)</f>
        <v>0.72656197011409251</v>
      </c>
      <c r="H241">
        <f t="shared" si="9"/>
        <v>20.984071301603663</v>
      </c>
      <c r="I241">
        <f t="shared" si="10"/>
        <v>25.044684290061323</v>
      </c>
      <c r="J241">
        <f t="shared" si="11"/>
        <v>23.927022996625425</v>
      </c>
      <c r="K241">
        <f>Ah.*SQRT(2*g.*H241)</f>
        <v>1.0140115846372664</v>
      </c>
      <c r="L241">
        <f>Ah.*SQRT(2*g.*I241)</f>
        <v>1.1077858683937998</v>
      </c>
      <c r="M241">
        <f>Ah.*SQRT(2*g.*J241)</f>
        <v>1.082785355846045</v>
      </c>
      <c r="N241">
        <f>(G241-K241)/Ac.*dt.</f>
        <v>-0.28744961452317386</v>
      </c>
      <c r="O241">
        <f>(K241-L241)/Ac.*dt.</f>
        <v>-9.3774283756533405E-2</v>
      </c>
      <c r="P241">
        <f>(L241-M241)/Ac.*dt.</f>
        <v>2.5000512547754816E-2</v>
      </c>
    </row>
    <row r="242" spans="5:16" x14ac:dyDescent="0.25">
      <c r="E242">
        <v>240</v>
      </c>
      <c r="F242">
        <f>dt.*E242</f>
        <v>240</v>
      </c>
      <c r="G242">
        <f>qin0.+Kc.*(h3sp.-J242)</f>
        <v>0.72193687529275774</v>
      </c>
      <c r="H242">
        <f t="shared" si="9"/>
        <v>20.696621687080491</v>
      </c>
      <c r="I242">
        <f t="shared" si="10"/>
        <v>24.950910006304788</v>
      </c>
      <c r="J242">
        <f t="shared" si="11"/>
        <v>23.952023509173181</v>
      </c>
      <c r="K242">
        <f>Ah.*SQRT(2*g.*H242)</f>
        <v>1.0070424333993797</v>
      </c>
      <c r="L242">
        <f>Ah.*SQRT(2*g.*I242)</f>
        <v>1.105709993763706</v>
      </c>
      <c r="M242">
        <f>Ah.*SQRT(2*g.*J242)</f>
        <v>1.0833508905010814</v>
      </c>
      <c r="N242">
        <f>(G242-K242)/Ac.*dt.</f>
        <v>-0.28510555810662197</v>
      </c>
      <c r="O242">
        <f>(K242-L242)/Ac.*dt.</f>
        <v>-9.8667560364326334E-2</v>
      </c>
      <c r="P242">
        <f>(L242-M242)/Ac.*dt.</f>
        <v>2.2359103262624691E-2</v>
      </c>
    </row>
    <row r="243" spans="5:16" x14ac:dyDescent="0.25">
      <c r="E243">
        <v>241</v>
      </c>
      <c r="F243">
        <f>dt.*E243</f>
        <v>241</v>
      </c>
      <c r="G243">
        <f>qin0.+Kc.*(h3sp.-J243)</f>
        <v>0.71780044118917241</v>
      </c>
      <c r="H243">
        <f t="shared" si="9"/>
        <v>20.411516128973869</v>
      </c>
      <c r="I243">
        <f t="shared" si="10"/>
        <v>24.852242445940462</v>
      </c>
      <c r="J243">
        <f t="shared" si="11"/>
        <v>23.974382612435804</v>
      </c>
      <c r="K243">
        <f>Ah.*SQRT(2*g.*H243)</f>
        <v>1.0000821417862233</v>
      </c>
      <c r="L243">
        <f>Ah.*SQRT(2*g.*I243)</f>
        <v>1.1035215810536207</v>
      </c>
      <c r="M243">
        <f>Ah.*SQRT(2*g.*J243)</f>
        <v>1.0838564240753266</v>
      </c>
      <c r="N243">
        <f>(G243-K243)/Ac.*dt.</f>
        <v>-0.28228170059705093</v>
      </c>
      <c r="O243">
        <f>(K243-L243)/Ac.*dt.</f>
        <v>-0.1034394392673974</v>
      </c>
      <c r="P243">
        <f>(L243-M243)/Ac.*dt.</f>
        <v>1.9665156978294185E-2</v>
      </c>
    </row>
    <row r="244" spans="5:16" x14ac:dyDescent="0.25">
      <c r="E244">
        <v>242</v>
      </c>
      <c r="F244">
        <f>dt.*E244</f>
        <v>242</v>
      </c>
      <c r="G244">
        <f>qin0.+Kc.*(h3sp.-J244)</f>
        <v>0.7141623871481878</v>
      </c>
      <c r="H244">
        <f t="shared" si="9"/>
        <v>20.129234428376819</v>
      </c>
      <c r="I244">
        <f t="shared" si="10"/>
        <v>24.748803006673064</v>
      </c>
      <c r="J244">
        <f t="shared" si="11"/>
        <v>23.994047769414099</v>
      </c>
      <c r="K244">
        <f>Ah.*SQRT(2*g.*H244)</f>
        <v>0.99314273243601014</v>
      </c>
      <c r="L244">
        <f>Ah.*SQRT(2*g.*I244)</f>
        <v>1.1012226601950126</v>
      </c>
      <c r="M244">
        <f>Ah.*SQRT(2*g.*J244)</f>
        <v>1.0843008534079881</v>
      </c>
      <c r="N244">
        <f>(G244-K244)/Ac.*dt.</f>
        <v>-0.27898034528782234</v>
      </c>
      <c r="O244">
        <f>(K244-L244)/Ac.*dt.</f>
        <v>-0.10807992775900244</v>
      </c>
      <c r="P244">
        <f>(L244-M244)/Ac.*dt.</f>
        <v>1.6921806787024485E-2</v>
      </c>
    </row>
    <row r="245" spans="5:16" x14ac:dyDescent="0.25">
      <c r="E245">
        <v>243</v>
      </c>
      <c r="F245">
        <f>dt.*E245</f>
        <v>243</v>
      </c>
      <c r="G245">
        <f>qin0.+Kc.*(h3sp.-J245)</f>
        <v>0.7110318528925883</v>
      </c>
      <c r="H245">
        <f t="shared" si="9"/>
        <v>19.850254083088995</v>
      </c>
      <c r="I245">
        <f t="shared" si="10"/>
        <v>24.640723078914061</v>
      </c>
      <c r="J245">
        <f t="shared" si="11"/>
        <v>24.010969576201123</v>
      </c>
      <c r="K245">
        <f>Ah.*SQRT(2*g.*H245)</f>
        <v>0.98623650818217079</v>
      </c>
      <c r="L245">
        <f>Ah.*SQRT(2*g.*I245)</f>
        <v>1.0988154671585166</v>
      </c>
      <c r="M245">
        <f>Ah.*SQRT(2*g.*J245)</f>
        <v>1.0846831377106658</v>
      </c>
      <c r="N245">
        <f>(G245-K245)/Ac.*dt.</f>
        <v>-0.27520465528958249</v>
      </c>
      <c r="O245">
        <f>(K245-L245)/Ac.*dt.</f>
        <v>-0.11257895897634584</v>
      </c>
      <c r="P245">
        <f>(L245-M245)/Ac.*dt.</f>
        <v>1.4132329447850811E-2</v>
      </c>
    </row>
    <row r="246" spans="5:16" x14ac:dyDescent="0.25">
      <c r="E246">
        <v>244</v>
      </c>
      <c r="F246">
        <f>dt.*E246</f>
        <v>244</v>
      </c>
      <c r="G246">
        <f>qin0.+Kc.*(h3sp.-J246)</f>
        <v>0.70841737194473597</v>
      </c>
      <c r="H246">
        <f t="shared" si="9"/>
        <v>19.575049427799414</v>
      </c>
      <c r="I246">
        <f t="shared" si="10"/>
        <v>24.528144119937714</v>
      </c>
      <c r="J246">
        <f t="shared" si="11"/>
        <v>24.025101905648974</v>
      </c>
      <c r="K246">
        <f>Ah.*SQRT(2*g.*H246)</f>
        <v>0.97937603705735587</v>
      </c>
      <c r="L246">
        <f>Ah.*SQRT(2*g.*I246)</f>
        <v>1.0963024500004313</v>
      </c>
      <c r="M246">
        <f>Ah.*SQRT(2*g.*J246)</f>
        <v>1.0850023010928593</v>
      </c>
      <c r="N246">
        <f>(G246-K246)/Ac.*dt.</f>
        <v>-0.2709586651126199</v>
      </c>
      <c r="O246">
        <f>(K246-L246)/Ac.*dt.</f>
        <v>-0.11692641294307538</v>
      </c>
      <c r="P246">
        <f>(L246-M246)/Ac.*dt.</f>
        <v>1.1300148907571916E-2</v>
      </c>
    </row>
    <row r="247" spans="5:16" x14ac:dyDescent="0.25">
      <c r="E247">
        <v>245</v>
      </c>
      <c r="F247">
        <f>dt.*E247</f>
        <v>245</v>
      </c>
      <c r="G247">
        <f>qin0.+Kc.*(h3sp.-J247)</f>
        <v>0.70632684439683491</v>
      </c>
      <c r="H247">
        <f t="shared" si="9"/>
        <v>19.304090762686794</v>
      </c>
      <c r="I247">
        <f t="shared" si="10"/>
        <v>24.411217706994638</v>
      </c>
      <c r="J247">
        <f t="shared" si="11"/>
        <v>24.036402054556547</v>
      </c>
      <c r="K247">
        <f>Ah.*SQRT(2*g.*H247)</f>
        <v>0.97257413464046705</v>
      </c>
      <c r="L247">
        <f>Ah.*SQRT(2*g.*I247)</f>
        <v>1.0936862747802667</v>
      </c>
      <c r="M247">
        <f>Ah.*SQRT(2*g.*J247)</f>
        <v>1.0852574352075506</v>
      </c>
      <c r="N247">
        <f>(G247-K247)/Ac.*dt.</f>
        <v>-0.26624729024363214</v>
      </c>
      <c r="O247">
        <f>(K247-L247)/Ac.*dt.</f>
        <v>-0.12111214013979965</v>
      </c>
      <c r="P247">
        <f>(L247-M247)/Ac.*dt.</f>
        <v>8.4288395727161181E-3</v>
      </c>
    </row>
    <row r="248" spans="5:16" x14ac:dyDescent="0.25">
      <c r="E248">
        <v>246</v>
      </c>
      <c r="F248">
        <f>dt.*E248</f>
        <v>246</v>
      </c>
      <c r="G248">
        <f>qin0.+Kc.*(h3sp.-J248)</f>
        <v>0.70476750907588259</v>
      </c>
      <c r="H248">
        <f t="shared" si="9"/>
        <v>19.037843472443161</v>
      </c>
      <c r="I248">
        <f t="shared" si="10"/>
        <v>24.290105566854837</v>
      </c>
      <c r="J248">
        <f t="shared" si="11"/>
        <v>24.044830894129262</v>
      </c>
      <c r="K248">
        <f>Ah.*SQRT(2*g.*H248)</f>
        <v>0.96584384356360364</v>
      </c>
      <c r="L248">
        <f>Ah.*SQRT(2*g.*I248)</f>
        <v>1.0909698312858551</v>
      </c>
      <c r="M248">
        <f>Ah.*SQRT(2*g.*J248)</f>
        <v>1.085447702016239</v>
      </c>
      <c r="N248">
        <f>(G248-K248)/Ac.*dt.</f>
        <v>-0.26107633448772105</v>
      </c>
      <c r="O248">
        <f>(K248-L248)/Ac.*dt.</f>
        <v>-0.12512598772225147</v>
      </c>
      <c r="P248">
        <f>(L248-M248)/Ac.*dt.</f>
        <v>5.5221292696161495E-3</v>
      </c>
    </row>
    <row r="249" spans="5:16" x14ac:dyDescent="0.25">
      <c r="E249">
        <v>247</v>
      </c>
      <c r="F249">
        <f>dt.*E249</f>
        <v>247</v>
      </c>
      <c r="G249">
        <f>qin0.+Kc.*(h3sp.-J249)</f>
        <v>0.70374591516100393</v>
      </c>
      <c r="H249">
        <f t="shared" si="9"/>
        <v>18.776767137955439</v>
      </c>
      <c r="I249">
        <f t="shared" si="10"/>
        <v>24.164979579132584</v>
      </c>
      <c r="J249">
        <f t="shared" si="11"/>
        <v>24.050353023398877</v>
      </c>
      <c r="K249">
        <f>Ah.*SQRT(2*g.*H249)</f>
        <v>0.95919841000692685</v>
      </c>
      <c r="L249">
        <f>Ah.*SQRT(2*g.*I249)</f>
        <v>1.0881562384958774</v>
      </c>
      <c r="M249">
        <f>Ah.*SQRT(2*g.*J249)</f>
        <v>1.0855723366715573</v>
      </c>
      <c r="N249">
        <f>(G249-K249)/Ac.*dt.</f>
        <v>-0.25545249484592292</v>
      </c>
      <c r="O249">
        <f>(K249-L249)/Ac.*dt.</f>
        <v>-0.12895782848895054</v>
      </c>
      <c r="P249">
        <f>(L249-M249)/Ac.*dt.</f>
        <v>2.5839018243201117E-3</v>
      </c>
    </row>
    <row r="250" spans="5:16" x14ac:dyDescent="0.25">
      <c r="E250">
        <v>248</v>
      </c>
      <c r="F250">
        <f>dt.*E250</f>
        <v>248</v>
      </c>
      <c r="G250">
        <f>qin0.+Kc.*(h3sp.-J250)</f>
        <v>0.7032678933235047</v>
      </c>
      <c r="H250">
        <f t="shared" si="9"/>
        <v>18.521314643109516</v>
      </c>
      <c r="I250">
        <f t="shared" si="10"/>
        <v>24.036021750643634</v>
      </c>
      <c r="J250">
        <f t="shared" si="11"/>
        <v>24.052936925223197</v>
      </c>
      <c r="K250">
        <f>Ah.*SQRT(2*g.*H250)</f>
        <v>0.95265125702555309</v>
      </c>
      <c r="L250">
        <f>Ah.*SQRT(2*g.*I250)</f>
        <v>1.0852488497029327</v>
      </c>
      <c r="M250">
        <f>Ah.*SQRT(2*g.*J250)</f>
        <v>1.0856306505142237</v>
      </c>
      <c r="N250">
        <f>(G250-K250)/Ac.*dt.</f>
        <v>-0.24938336370204839</v>
      </c>
      <c r="O250">
        <f>(K250-L250)/Ac.*dt.</f>
        <v>-0.13259759267737958</v>
      </c>
      <c r="P250">
        <f>(L250-M250)/Ac.*dt.</f>
        <v>-3.8180081129102206E-4</v>
      </c>
    </row>
    <row r="251" spans="5:16" x14ac:dyDescent="0.25">
      <c r="E251">
        <v>249</v>
      </c>
      <c r="F251">
        <f>dt.*E251</f>
        <v>249</v>
      </c>
      <c r="G251">
        <f>qin0.+Kc.*(h3sp.-J251)</f>
        <v>0.70333852647359341</v>
      </c>
      <c r="H251">
        <f t="shared" si="9"/>
        <v>18.271931279407468</v>
      </c>
      <c r="I251">
        <f t="shared" si="10"/>
        <v>23.903424157966256</v>
      </c>
      <c r="J251">
        <f t="shared" si="11"/>
        <v>24.052555124411906</v>
      </c>
      <c r="K251">
        <f>Ah.*SQRT(2*g.*H251)</f>
        <v>0.94621595457430652</v>
      </c>
      <c r="L251">
        <f>Ah.*SQRT(2*g.*I251)</f>
        <v>1.0822512572135672</v>
      </c>
      <c r="M251">
        <f>Ah.*SQRT(2*g.*J251)</f>
        <v>1.0856220341795682</v>
      </c>
      <c r="N251">
        <f>(G251-K251)/Ac.*dt.</f>
        <v>-0.24287742810071311</v>
      </c>
      <c r="O251">
        <f>(K251-L251)/Ac.*dt.</f>
        <v>-0.13603530263926067</v>
      </c>
      <c r="P251">
        <f>(L251-M251)/Ac.*dt.</f>
        <v>-3.3707769660009657E-3</v>
      </c>
    </row>
    <row r="252" spans="5:16" x14ac:dyDescent="0.25">
      <c r="E252">
        <v>250</v>
      </c>
      <c r="F252">
        <f>dt.*E252</f>
        <v>250</v>
      </c>
      <c r="G252">
        <f>qin0.+Kc.*(h3sp.-J252)</f>
        <v>0.70396212021230364</v>
      </c>
      <c r="H252">
        <f t="shared" si="9"/>
        <v>18.029053851306756</v>
      </c>
      <c r="I252">
        <f t="shared" si="10"/>
        <v>23.767388855326995</v>
      </c>
      <c r="J252">
        <f t="shared" si="11"/>
        <v>24.049184347445905</v>
      </c>
      <c r="K252">
        <f>Ah.*SQRT(2*g.*H252)</f>
        <v>0.93990618612392973</v>
      </c>
      <c r="L252">
        <f>Ah.*SQRT(2*g.*I252)</f>
        <v>1.0791672965351677</v>
      </c>
      <c r="M252">
        <f>Ah.*SQRT(2*g.*J252)</f>
        <v>1.0855459608072104</v>
      </c>
      <c r="N252">
        <f>(G252-K252)/Ac.*dt.</f>
        <v>-0.23594406591162609</v>
      </c>
      <c r="O252">
        <f>(K252-L252)/Ac.*dt.</f>
        <v>-0.13926111041123801</v>
      </c>
      <c r="P252">
        <f>(L252-M252)/Ac.*dt.</f>
        <v>-6.3786642720427E-3</v>
      </c>
    </row>
    <row r="253" spans="5:16" x14ac:dyDescent="0.25">
      <c r="E253">
        <v>251</v>
      </c>
      <c r="F253">
        <f>dt.*E253</f>
        <v>251</v>
      </c>
      <c r="G253">
        <f>qin0.+Kc.*(h3sp.-J253)</f>
        <v>0.70514217310263128</v>
      </c>
      <c r="H253">
        <f t="shared" si="9"/>
        <v>17.793109785395131</v>
      </c>
      <c r="I253">
        <f t="shared" si="10"/>
        <v>23.628127744915759</v>
      </c>
      <c r="J253">
        <f t="shared" si="11"/>
        <v>24.042805683173864</v>
      </c>
      <c r="K253">
        <f>Ah.*SQRT(2*g.*H253)</f>
        <v>0.93373571179663117</v>
      </c>
      <c r="L253">
        <f>Ah.*SQRT(2*g.*I253)</f>
        <v>1.0760010499534247</v>
      </c>
      <c r="M253">
        <f>Ah.*SQRT(2*g.*J253)</f>
        <v>1.0854019893456615</v>
      </c>
      <c r="N253">
        <f>(G253-K253)/Ac.*dt.</f>
        <v>-0.2285935386939999</v>
      </c>
      <c r="O253">
        <f>(K253-L253)/Ac.*dt.</f>
        <v>-0.14226533815679354</v>
      </c>
      <c r="P253">
        <f>(L253-M253)/Ac.*dt.</f>
        <v>-9.4009393922367401E-3</v>
      </c>
    </row>
    <row r="254" spans="5:16" x14ac:dyDescent="0.25">
      <c r="E254">
        <v>252</v>
      </c>
      <c r="F254">
        <f>dt.*E254</f>
        <v>252</v>
      </c>
      <c r="G254">
        <f>qin0.+Kc.*(h3sp.-J254)</f>
        <v>0.70688134689019511</v>
      </c>
      <c r="H254">
        <f t="shared" si="9"/>
        <v>17.564516246701132</v>
      </c>
      <c r="I254">
        <f t="shared" si="10"/>
        <v>23.485862406758965</v>
      </c>
      <c r="J254">
        <f t="shared" si="11"/>
        <v>24.033404743781627</v>
      </c>
      <c r="K254">
        <f>Ah.*SQRT(2*g.*H254)</f>
        <v>0.92771832798988907</v>
      </c>
      <c r="L254">
        <f>Ah.*SQRT(2*g.*I254)</f>
        <v>1.0727568493984039</v>
      </c>
      <c r="M254">
        <f>Ah.*SQRT(2*g.*J254)</f>
        <v>1.085189767941672</v>
      </c>
      <c r="N254">
        <f>(G254-K254)/Ac.*dt.</f>
        <v>-0.22083698109969396</v>
      </c>
      <c r="O254">
        <f>(K254-L254)/Ac.*dt.</f>
        <v>-0.14503852140851481</v>
      </c>
      <c r="P254">
        <f>(L254-M254)/Ac.*dt.</f>
        <v>-1.2432918543268112E-2</v>
      </c>
    </row>
    <row r="255" spans="5:16" x14ac:dyDescent="0.25">
      <c r="E255">
        <v>253</v>
      </c>
      <c r="F255">
        <f>dt.*E255</f>
        <v>253</v>
      </c>
      <c r="G255">
        <f>qin0.+Kc.*(h3sp.-J255)</f>
        <v>0.70918143682069967</v>
      </c>
      <c r="H255">
        <f t="shared" si="9"/>
        <v>17.343679265601438</v>
      </c>
      <c r="I255">
        <f t="shared" si="10"/>
        <v>23.340823885350449</v>
      </c>
      <c r="J255">
        <f t="shared" si="11"/>
        <v>24.020971825238359</v>
      </c>
      <c r="K255">
        <f>Ah.*SQRT(2*g.*H255)</f>
        <v>0.9218678235053388</v>
      </c>
      <c r="L255">
        <f>Ah.*SQRT(2*g.*I255)</f>
        <v>1.0694392784923192</v>
      </c>
      <c r="M255">
        <f>Ah.*SQRT(2*g.*J255)</f>
        <v>1.0849090374020671</v>
      </c>
      <c r="N255">
        <f>(G255-K255)/Ac.*dt.</f>
        <v>-0.21268638668463913</v>
      </c>
      <c r="O255">
        <f>(K255-L255)/Ac.*dt.</f>
        <v>-0.14757145498698043</v>
      </c>
      <c r="P255">
        <f>(L255-M255)/Ac.*dt.</f>
        <v>-1.5469758909747888E-2</v>
      </c>
    </row>
    <row r="256" spans="5:16" x14ac:dyDescent="0.25">
      <c r="E256">
        <v>254</v>
      </c>
      <c r="F256">
        <f>dt.*E256</f>
        <v>254</v>
      </c>
      <c r="G256">
        <f>qin0.+Kc.*(h3sp.-J256)</f>
        <v>0.71204334221900323</v>
      </c>
      <c r="H256">
        <f t="shared" si="9"/>
        <v>17.1309928789168</v>
      </c>
      <c r="I256">
        <f t="shared" si="10"/>
        <v>23.193252430363469</v>
      </c>
      <c r="J256">
        <f t="shared" si="11"/>
        <v>24.00550206632861</v>
      </c>
      <c r="K256">
        <f>Ah.*SQRT(2*g.*H256)</f>
        <v>0.91619793225422819</v>
      </c>
      <c r="L256">
        <f>Ah.*SQRT(2*g.*I256)</f>
        <v>1.0660531736680914</v>
      </c>
      <c r="M256">
        <f>Ah.*SQRT(2*g.*J256)</f>
        <v>1.0845596347136022</v>
      </c>
      <c r="N256">
        <f>(G256-K256)/Ac.*dt.</f>
        <v>-0.20415459003522496</v>
      </c>
      <c r="O256">
        <f>(K256-L256)/Ac.*dt.</f>
        <v>-0.14985524141386319</v>
      </c>
      <c r="P256">
        <f>(L256-M256)/Ac.*dt.</f>
        <v>-1.8506461045510791E-2</v>
      </c>
    </row>
    <row r="257" spans="5:16" x14ac:dyDescent="0.25">
      <c r="E257">
        <v>255</v>
      </c>
      <c r="F257">
        <f>dt.*E257</f>
        <v>255</v>
      </c>
      <c r="G257">
        <f>qin0.+Kc.*(h3sp.-J257)</f>
        <v>0.7154670375124228</v>
      </c>
      <c r="H257">
        <f t="shared" si="9"/>
        <v>16.926838288881576</v>
      </c>
      <c r="I257">
        <f t="shared" si="10"/>
        <v>23.043397188949605</v>
      </c>
      <c r="J257">
        <f t="shared" si="11"/>
        <v>23.986995605283099</v>
      </c>
      <c r="K257">
        <f>Ah.*SQRT(2*g.*H257)</f>
        <v>0.91072228267194455</v>
      </c>
      <c r="L257">
        <f>Ah.*SQRT(2*g.*I257)</f>
        <v>1.0626036242449632</v>
      </c>
      <c r="M257">
        <f>Ah.*SQRT(2*g.*J257)</f>
        <v>1.0841414966040512</v>
      </c>
      <c r="N257">
        <f>(G257-K257)/Ac.*dt.</f>
        <v>-0.19525524515952175</v>
      </c>
      <c r="O257">
        <f>(K257-L257)/Ac.*dt.</f>
        <v>-0.15188134157301869</v>
      </c>
      <c r="P257">
        <f>(L257-M257)/Ac.*dt.</f>
        <v>-2.1537872359087995E-2</v>
      </c>
    </row>
    <row r="258" spans="5:16" x14ac:dyDescent="0.25">
      <c r="E258">
        <v>256</v>
      </c>
      <c r="F258">
        <f>dt.*E258</f>
        <v>256</v>
      </c>
      <c r="G258">
        <f>qin0.+Kc.*(h3sp.-J258)</f>
        <v>0.71945154389885391</v>
      </c>
      <c r="H258">
        <f t="shared" si="9"/>
        <v>16.731583043722054</v>
      </c>
      <c r="I258">
        <f t="shared" si="10"/>
        <v>22.891515847376585</v>
      </c>
      <c r="J258">
        <f t="shared" si="11"/>
        <v>23.965457732924012</v>
      </c>
      <c r="K258">
        <f>Ah.*SQRT(2*g.*H258)</f>
        <v>0.90545434404081415</v>
      </c>
      <c r="L258">
        <f>Ah.*SQRT(2*g.*I258)</f>
        <v>1.0590959713460593</v>
      </c>
      <c r="M258">
        <f>Ah.*SQRT(2*g.*J258)</f>
        <v>1.0836546631253321</v>
      </c>
      <c r="N258">
        <f>(G258-K258)/Ac.*dt.</f>
        <v>-0.18600280014196025</v>
      </c>
      <c r="O258">
        <f>(K258-L258)/Ac.*dt.</f>
        <v>-0.15364162730524511</v>
      </c>
      <c r="P258">
        <f>(L258-M258)/Ac.*dt.</f>
        <v>-2.4558691779272834E-2</v>
      </c>
    </row>
    <row r="259" spans="5:16" x14ac:dyDescent="0.25">
      <c r="E259">
        <v>257</v>
      </c>
      <c r="F259">
        <f>dt.*E259</f>
        <v>257</v>
      </c>
      <c r="G259">
        <f>qin0.+Kc.*(h3sp.-J259)</f>
        <v>0.7239949018780194</v>
      </c>
      <c r="H259">
        <f t="shared" si="9"/>
        <v>16.545580243580094</v>
      </c>
      <c r="I259">
        <f t="shared" si="10"/>
        <v>22.73787422007134</v>
      </c>
      <c r="J259">
        <f t="shared" si="11"/>
        <v>23.940899041144739</v>
      </c>
      <c r="K259">
        <f>Ah.*SQRT(2*g.*H259)</f>
        <v>0.90040736999173032</v>
      </c>
      <c r="L259">
        <f>Ah.*SQRT(2*g.*I259)</f>
        <v>1.0555358055430881</v>
      </c>
      <c r="M259">
        <f>Ah.*SQRT(2*g.*J259)</f>
        <v>1.0830992812369937</v>
      </c>
      <c r="N259">
        <f>(G259-K259)/Ac.*dt.</f>
        <v>-0.17641246811371092</v>
      </c>
      <c r="O259">
        <f>(K259-L259)/Ac.*dt.</f>
        <v>-0.1551284355513578</v>
      </c>
      <c r="P259">
        <f>(L259-M259)/Ac.*dt.</f>
        <v>-2.7563475693905604E-2</v>
      </c>
    </row>
    <row r="260" spans="5:16" x14ac:dyDescent="0.25">
      <c r="E260">
        <v>258</v>
      </c>
      <c r="F260">
        <f>dt.*E260</f>
        <v>258</v>
      </c>
      <c r="G260">
        <f>qin0.+Kc.*(h3sp.-J260)</f>
        <v>0.72909414488139201</v>
      </c>
      <c r="H260">
        <f t="shared" ref="H260:H323" si="12">H259+N259</f>
        <v>16.369167775466384</v>
      </c>
      <c r="I260">
        <f t="shared" ref="I260:I323" si="13">I259+O259</f>
        <v>22.582745784519982</v>
      </c>
      <c r="J260">
        <f t="shared" ref="J260:J323" si="14">J259+P259</f>
        <v>23.913335565450833</v>
      </c>
      <c r="K260">
        <f>Ah.*SQRT(2*g.*H260)</f>
        <v>0.89559433952981904</v>
      </c>
      <c r="L260">
        <f>Ah.*SQRT(2*g.*I260)</f>
        <v>1.0519289631156086</v>
      </c>
      <c r="M260">
        <f>Ah.*SQRT(2*g.*J260)</f>
        <v>1.0824756083658842</v>
      </c>
      <c r="N260">
        <f>(G260-K260)/Ac.*dt.</f>
        <v>-0.16650019464842702</v>
      </c>
      <c r="O260">
        <f>(K260-L260)/Ac.*dt.</f>
        <v>-0.15633462358578953</v>
      </c>
      <c r="P260">
        <f>(L260-M260)/Ac.*dt.</f>
        <v>-3.0546645250275617E-2</v>
      </c>
    </row>
    <row r="261" spans="5:16" x14ac:dyDescent="0.25">
      <c r="E261">
        <v>259</v>
      </c>
      <c r="F261">
        <f>dt.*E261</f>
        <v>259</v>
      </c>
      <c r="G261">
        <f>qin0.+Kc.*(h3sp.-J261)</f>
        <v>0.73474527425269298</v>
      </c>
      <c r="H261">
        <f t="shared" si="12"/>
        <v>16.202667580817955</v>
      </c>
      <c r="I261">
        <f t="shared" si="13"/>
        <v>22.426411160934194</v>
      </c>
      <c r="J261">
        <f t="shared" si="14"/>
        <v>23.882788920200557</v>
      </c>
      <c r="K261">
        <f>Ah.*SQRT(2*g.*H261)</f>
        <v>0.89102789600555143</v>
      </c>
      <c r="L261">
        <f>Ah.*SQRT(2*g.*I261)</f>
        <v>1.0482815208167011</v>
      </c>
      <c r="M261">
        <f>Ah.*SQRT(2*g.*J261)</f>
        <v>1.0817840159152972</v>
      </c>
      <c r="N261">
        <f>(G261-K261)/Ac.*dt.</f>
        <v>-0.15628262175285845</v>
      </c>
      <c r="O261">
        <f>(K261-L261)/Ac.*dt.</f>
        <v>-0.15725362481114968</v>
      </c>
      <c r="P261">
        <f>(L261-M261)/Ac.*dt.</f>
        <v>-3.3502495098596041E-2</v>
      </c>
    </row>
    <row r="262" spans="5:16" x14ac:dyDescent="0.25">
      <c r="E262">
        <v>260</v>
      </c>
      <c r="F262">
        <f>dt.*E262</f>
        <v>260</v>
      </c>
      <c r="G262">
        <f>qin0.+Kc.*(h3sp.-J262)</f>
        <v>0.74094323584593313</v>
      </c>
      <c r="H262">
        <f t="shared" si="12"/>
        <v>16.046384959065097</v>
      </c>
      <c r="I262">
        <f t="shared" si="13"/>
        <v>22.269157536123043</v>
      </c>
      <c r="J262">
        <f t="shared" si="14"/>
        <v>23.849286425101962</v>
      </c>
      <c r="K262">
        <f>Ah.*SQRT(2*g.*H262)</f>
        <v>0.88672028452843576</v>
      </c>
      <c r="L262">
        <f>Ah.*SQRT(2*g.*I262)</f>
        <v>1.0445997890436458</v>
      </c>
      <c r="M262">
        <f>Ah.*SQRT(2*g.*J262)</f>
        <v>1.0810249926944318</v>
      </c>
      <c r="N262">
        <f>(G262-K262)/Ac.*dt.</f>
        <v>-0.14577704868250263</v>
      </c>
      <c r="O262">
        <f>(K262-L262)/Ac.*dt.</f>
        <v>-0.15787950451521005</v>
      </c>
      <c r="P262">
        <f>(L262-M262)/Ac.*dt.</f>
        <v>-3.6425203650785942E-2</v>
      </c>
    </row>
    <row r="263" spans="5:16" x14ac:dyDescent="0.25">
      <c r="E263">
        <v>261</v>
      </c>
      <c r="F263">
        <f>dt.*E263</f>
        <v>261</v>
      </c>
      <c r="G263">
        <f>qin0.+Kc.*(h3sp.-J263)</f>
        <v>0.74768189852132871</v>
      </c>
      <c r="H263">
        <f t="shared" si="12"/>
        <v>15.900607910382595</v>
      </c>
      <c r="I263">
        <f t="shared" si="13"/>
        <v>22.111278031607831</v>
      </c>
      <c r="J263">
        <f t="shared" si="14"/>
        <v>23.812861221451175</v>
      </c>
      <c r="K263">
        <f>Ah.*SQRT(2*g.*H263)</f>
        <v>0.8826832883932646</v>
      </c>
      <c r="L263">
        <f>Ah.*SQRT(2*g.*I263)</f>
        <v>1.0408903033215287</v>
      </c>
      <c r="M263">
        <f>Ah.*SQRT(2*g.*J263)</f>
        <v>1.0801991482366147</v>
      </c>
      <c r="N263">
        <f>(G263-K263)/Ac.*dt.</f>
        <v>-0.13500138987193588</v>
      </c>
      <c r="O263">
        <f>(K263-L263)/Ac.*dt.</f>
        <v>-0.15820701492826406</v>
      </c>
      <c r="P263">
        <f>(L263-M263)/Ac.*dt.</f>
        <v>-3.9308844915086016E-2</v>
      </c>
    </row>
    <row r="264" spans="5:16" x14ac:dyDescent="0.25">
      <c r="E264">
        <v>262</v>
      </c>
      <c r="F264">
        <f>dt.*E264</f>
        <v>262</v>
      </c>
      <c r="G264">
        <f>qin0.+Kc.*(h3sp.-J264)</f>
        <v>0.75495403483061985</v>
      </c>
      <c r="H264">
        <f t="shared" si="12"/>
        <v>15.765606520510659</v>
      </c>
      <c r="I264">
        <f t="shared" si="13"/>
        <v>21.953071016679566</v>
      </c>
      <c r="J264">
        <f t="shared" si="14"/>
        <v>23.773552376536088</v>
      </c>
      <c r="K264">
        <f>Ah.*SQRT(2*g.*H264)</f>
        <v>0.87892816515630123</v>
      </c>
      <c r="L264">
        <f>Ah.*SQRT(2*g.*I264)</f>
        <v>1.0371598140196616</v>
      </c>
      <c r="M264">
        <f>Ah.*SQRT(2*g.*J264)</f>
        <v>1.0793072159724815</v>
      </c>
      <c r="N264">
        <f>(G264-K264)/Ac.*dt.</f>
        <v>-0.12397413032568139</v>
      </c>
      <c r="O264">
        <f>(K264-L264)/Ac.*dt.</f>
        <v>-0.15823164886336039</v>
      </c>
      <c r="P264">
        <f>(L264-M264)/Ac.*dt.</f>
        <v>-4.2147401952819852E-2</v>
      </c>
    </row>
    <row r="265" spans="5:16" x14ac:dyDescent="0.25">
      <c r="E265">
        <v>263</v>
      </c>
      <c r="F265">
        <f>dt.*E265</f>
        <v>263</v>
      </c>
      <c r="G265">
        <f>qin0.+Kc.*(h3sp.-J265)</f>
        <v>0.76275130419189174</v>
      </c>
      <c r="H265">
        <f t="shared" si="12"/>
        <v>15.641632390184977</v>
      </c>
      <c r="I265">
        <f t="shared" si="13"/>
        <v>21.794839367816206</v>
      </c>
      <c r="J265">
        <f t="shared" si="14"/>
        <v>23.731404974583267</v>
      </c>
      <c r="K265">
        <f>Ah.*SQRT(2*g.*H265)</f>
        <v>0.87546558305798861</v>
      </c>
      <c r="L265">
        <f>Ah.*SQRT(2*g.*I265)</f>
        <v>1.0334152742353842</v>
      </c>
      <c r="M265">
        <f>Ah.*SQRT(2*g.*J265)</f>
        <v>1.0783500562222734</v>
      </c>
      <c r="N265">
        <f>(G265-K265)/Ac.*dt.</f>
        <v>-0.11271427886609686</v>
      </c>
      <c r="O265">
        <f>(K265-L265)/Ac.*dt.</f>
        <v>-0.15794969117739555</v>
      </c>
      <c r="P265">
        <f>(L265-M265)/Ac.*dt.</f>
        <v>-4.4934781986889272E-2</v>
      </c>
    </row>
    <row r="266" spans="5:16" x14ac:dyDescent="0.25">
      <c r="E266">
        <v>264</v>
      </c>
      <c r="F266">
        <f>dt.*E266</f>
        <v>264</v>
      </c>
      <c r="G266">
        <f>qin0.+Kc.*(h3sp.-J266)</f>
        <v>0.77106423885946618</v>
      </c>
      <c r="H266">
        <f t="shared" si="12"/>
        <v>15.52891811131888</v>
      </c>
      <c r="I266">
        <f t="shared" si="13"/>
        <v>21.636889676638809</v>
      </c>
      <c r="J266">
        <f t="shared" si="14"/>
        <v>23.686470192596378</v>
      </c>
      <c r="K266">
        <f>Ah.*SQRT(2*g.*H266)</f>
        <v>0.87230555853704461</v>
      </c>
      <c r="L266">
        <f>Ah.*SQRT(2*g.*I266)</f>
        <v>1.029663825797188</v>
      </c>
      <c r="M266">
        <f>Ah.*SQRT(2*g.*J266)</f>
        <v>1.0773286589695936</v>
      </c>
      <c r="N266">
        <f>(G266-K266)/Ac.*dt.</f>
        <v>-0.10124131967757843</v>
      </c>
      <c r="O266">
        <f>(K266-L266)/Ac.*dt.</f>
        <v>-0.15735826726014335</v>
      </c>
      <c r="P266">
        <f>(L266-M266)/Ac.*dt.</f>
        <v>-4.7664833172405663E-2</v>
      </c>
    </row>
    <row r="267" spans="5:16" x14ac:dyDescent="0.25">
      <c r="E267">
        <v>265</v>
      </c>
      <c r="F267">
        <f>dt.*E267</f>
        <v>265</v>
      </c>
      <c r="G267">
        <f>qin0.+Kc.*(h3sp.-J267)</f>
        <v>0.77988223299636106</v>
      </c>
      <c r="H267">
        <f t="shared" si="12"/>
        <v>15.427676791641302</v>
      </c>
      <c r="I267">
        <f t="shared" si="13"/>
        <v>21.479531409378666</v>
      </c>
      <c r="J267">
        <f t="shared" si="14"/>
        <v>23.638805359423973</v>
      </c>
      <c r="K267">
        <f>Ah.*SQRT(2*g.*H267)</f>
        <v>0.8694573956154632</v>
      </c>
      <c r="L267">
        <f>Ah.*SQRT(2*g.*I267)</f>
        <v>1.0259127833590704</v>
      </c>
      <c r="M267">
        <f>Ah.*SQRT(2*g.*J267)</f>
        <v>1.0762441463774726</v>
      </c>
      <c r="N267">
        <f>(G267-K267)/Ac.*dt.</f>
        <v>-8.9575162619102144E-2</v>
      </c>
      <c r="O267">
        <f>(K267-L267)/Ac.*dt.</f>
        <v>-0.15645538774360723</v>
      </c>
      <c r="P267">
        <f>(L267-M267)/Ac.*dt.</f>
        <v>-5.0331363018402131E-2</v>
      </c>
    </row>
    <row r="268" spans="5:16" x14ac:dyDescent="0.25">
      <c r="E268">
        <v>266</v>
      </c>
      <c r="F268">
        <f>dt.*E268</f>
        <v>266</v>
      </c>
      <c r="G268">
        <f>qin0.+Kc.*(h3sp.-J268)</f>
        <v>0.78919353515476531</v>
      </c>
      <c r="H268">
        <f t="shared" si="12"/>
        <v>15.3381016290222</v>
      </c>
      <c r="I268">
        <f t="shared" si="13"/>
        <v>21.32307602163506</v>
      </c>
      <c r="J268">
        <f t="shared" si="14"/>
        <v>23.588473996405572</v>
      </c>
      <c r="K268">
        <f>Ah.*SQRT(2*g.*H268)</f>
        <v>0.86692962795263151</v>
      </c>
      <c r="L268">
        <f>Ah.*SQRT(2*g.*I268)</f>
        <v>1.0221696165803982</v>
      </c>
      <c r="M268">
        <f>Ah.*SQRT(2*g.*J268)</f>
        <v>1.0750977750064752</v>
      </c>
      <c r="N268">
        <f>(G268-K268)/Ac.*dt.</f>
        <v>-7.7736092797866196E-2</v>
      </c>
      <c r="O268">
        <f>(K268-L268)/Ac.*dt.</f>
        <v>-0.15523998862776667</v>
      </c>
      <c r="P268">
        <f>(L268-M268)/Ac.*dt.</f>
        <v>-5.292815842607701E-2</v>
      </c>
    </row>
    <row r="269" spans="5:16" x14ac:dyDescent="0.25">
      <c r="E269">
        <v>267</v>
      </c>
      <c r="F269">
        <f>dt.*E269</f>
        <v>267</v>
      </c>
      <c r="G269">
        <f>qin0.+Kc.*(h3sp.-J269)</f>
        <v>0.79898524446358965</v>
      </c>
      <c r="H269">
        <f t="shared" si="12"/>
        <v>15.260365536224333</v>
      </c>
      <c r="I269">
        <f t="shared" si="13"/>
        <v>21.167836033007294</v>
      </c>
      <c r="J269">
        <f t="shared" si="14"/>
        <v>23.535545837979495</v>
      </c>
      <c r="K269">
        <f>Ah.*SQRT(2*g.*H269)</f>
        <v>0.86472996436748528</v>
      </c>
      <c r="L269">
        <f>Ah.*SQRT(2*g.*I269)</f>
        <v>1.018441930410054</v>
      </c>
      <c r="M269">
        <f>Ah.*SQRT(2*g.*J269)</f>
        <v>1.0738909376938588</v>
      </c>
      <c r="N269">
        <f>(G269-K269)/Ac.*dt.</f>
        <v>-6.5744719903895632E-2</v>
      </c>
      <c r="O269">
        <f>(K269-L269)/Ac.*dt.</f>
        <v>-0.15371196604256876</v>
      </c>
      <c r="P269">
        <f>(L269-M269)/Ac.*dt.</f>
        <v>-5.5449007283804752E-2</v>
      </c>
    </row>
    <row r="270" spans="5:16" x14ac:dyDescent="0.25">
      <c r="E270">
        <v>268</v>
      </c>
      <c r="F270">
        <f>dt.*E270</f>
        <v>268</v>
      </c>
      <c r="G270">
        <f>qin0.+Kc.*(h3sp.-J270)</f>
        <v>0.80924331081109346</v>
      </c>
      <c r="H270">
        <f t="shared" si="12"/>
        <v>15.194620816320437</v>
      </c>
      <c r="I270">
        <f t="shared" si="13"/>
        <v>21.014124066964726</v>
      </c>
      <c r="J270">
        <f t="shared" si="14"/>
        <v>23.48009683069569</v>
      </c>
      <c r="K270">
        <f>Ah.*SQRT(2*g.*H270)</f>
        <v>0.86286523860896236</v>
      </c>
      <c r="L270">
        <f>Ah.*SQRT(2*g.*I270)</f>
        <v>1.0147374435198848</v>
      </c>
      <c r="M270">
        <f>Ah.*SQRT(2*g.*J270)</f>
        <v>1.0726251650525869</v>
      </c>
      <c r="N270">
        <f>(G270-K270)/Ac.*dt.</f>
        <v>-5.3621927797868896E-2</v>
      </c>
      <c r="O270">
        <f>(K270-L270)/Ac.*dt.</f>
        <v>-0.15187220491092246</v>
      </c>
      <c r="P270">
        <f>(L270-M270)/Ac.*dt.</f>
        <v>-5.7887721532702052E-2</v>
      </c>
    </row>
    <row r="271" spans="5:16" x14ac:dyDescent="0.25">
      <c r="E271">
        <v>269</v>
      </c>
      <c r="F271">
        <f>dt.*E271</f>
        <v>269</v>
      </c>
      <c r="G271">
        <f>qin0.+Kc.*(h3sp.-J271)</f>
        <v>0.81995253929464318</v>
      </c>
      <c r="H271">
        <f t="shared" si="12"/>
        <v>15.140998888522569</v>
      </c>
      <c r="I271">
        <f t="shared" si="13"/>
        <v>20.862251862053803</v>
      </c>
      <c r="J271">
        <f t="shared" si="14"/>
        <v>23.422209109162988</v>
      </c>
      <c r="K271">
        <f>Ah.*SQRT(2*g.*H271)</f>
        <v>0.86134136411622897</v>
      </c>
      <c r="L271">
        <f>Ah.*SQRT(2*g.*I271)</f>
        <v>1.0110639649600002</v>
      </c>
      <c r="M271">
        <f>Ah.*SQRT(2*g.*J271)</f>
        <v>1.0713021265492693</v>
      </c>
      <c r="N271">
        <f>(G271-K271)/Ac.*dt.</f>
        <v>-4.138882482158579E-2</v>
      </c>
      <c r="O271">
        <f>(K271-L271)/Ac.*dt.</f>
        <v>-0.1497226008437712</v>
      </c>
      <c r="P271">
        <f>(L271-M271)/Ac.*dt.</f>
        <v>-6.023816158926909E-2</v>
      </c>
    </row>
    <row r="272" spans="5:16" x14ac:dyDescent="0.25">
      <c r="E272">
        <v>270</v>
      </c>
      <c r="F272">
        <f>dt.*E272</f>
        <v>270</v>
      </c>
      <c r="G272">
        <f>qin0.+Kc.*(h3sp.-J272)</f>
        <v>0.83109659918865786</v>
      </c>
      <c r="H272">
        <f t="shared" si="12"/>
        <v>15.099610063700982</v>
      </c>
      <c r="I272">
        <f t="shared" si="13"/>
        <v>20.712529261210033</v>
      </c>
      <c r="J272">
        <f t="shared" si="14"/>
        <v>23.36197094757372</v>
      </c>
      <c r="K272">
        <f>Ah.*SQRT(2*g.*H272)</f>
        <v>0.86016329445132012</v>
      </c>
      <c r="L272">
        <f>Ah.*SQRT(2*g.*I272)</f>
        <v>1.0074293691367608</v>
      </c>
      <c r="M272">
        <f>Ah.*SQRT(2*g.*J272)</f>
        <v>1.0699236311209845</v>
      </c>
      <c r="N272">
        <f>(G272-K272)/Ac.*dt.</f>
        <v>-2.9066695262662257E-2</v>
      </c>
      <c r="O272">
        <f>(K272-L272)/Ac.*dt.</f>
        <v>-0.14726607468544073</v>
      </c>
      <c r="P272">
        <f>(L272-M272)/Ac.*dt.</f>
        <v>-6.2494261984223698E-2</v>
      </c>
    </row>
    <row r="273" spans="5:16" x14ac:dyDescent="0.25">
      <c r="E273">
        <v>271</v>
      </c>
      <c r="F273">
        <f>dt.*E273</f>
        <v>271</v>
      </c>
      <c r="G273">
        <f>qin0.+Kc.*(h3sp.-J273)</f>
        <v>0.84265803765573921</v>
      </c>
      <c r="H273">
        <f t="shared" si="12"/>
        <v>15.070543368438321</v>
      </c>
      <c r="I273">
        <f t="shared" si="13"/>
        <v>20.565263186524593</v>
      </c>
      <c r="J273">
        <f t="shared" si="14"/>
        <v>23.299476685589497</v>
      </c>
      <c r="K273">
        <f>Ah.*SQRT(2*g.*H273)</f>
        <v>0.85933499000883096</v>
      </c>
      <c r="L273">
        <f>Ah.*SQRT(2*g.*I273)</f>
        <v>1.0038415692427294</v>
      </c>
      <c r="M273">
        <f>Ah.*SQRT(2*g.*J273)</f>
        <v>1.0684916272923646</v>
      </c>
      <c r="N273">
        <f>(G273-K273)/Ac.*dt.</f>
        <v>-1.6676952353091745E-2</v>
      </c>
      <c r="O273">
        <f>(K273-L273)/Ac.*dt.</f>
        <v>-0.14450657923389842</v>
      </c>
      <c r="P273">
        <f>(L273-M273)/Ac.*dt.</f>
        <v>-6.4650058049635195E-2</v>
      </c>
    </row>
    <row r="274" spans="5:16" x14ac:dyDescent="0.25">
      <c r="E274">
        <v>272</v>
      </c>
      <c r="F274">
        <f>dt.*E274</f>
        <v>272</v>
      </c>
      <c r="G274">
        <f>qin0.+Kc.*(h3sp.-J274)</f>
        <v>0.85461829839492198</v>
      </c>
      <c r="H274">
        <f t="shared" si="12"/>
        <v>15.05386641608523</v>
      </c>
      <c r="I274">
        <f t="shared" si="13"/>
        <v>20.420756607290695</v>
      </c>
      <c r="J274">
        <f t="shared" si="14"/>
        <v>23.23482662753986</v>
      </c>
      <c r="K274">
        <f>Ah.*SQRT(2*g.*H274)</f>
        <v>0.85885939151189139</v>
      </c>
      <c r="L274">
        <f>Ah.*SQRT(2*g.*I274)</f>
        <v>1.0003084892957994</v>
      </c>
      <c r="M274">
        <f>Ah.*SQRT(2*g.*J274)</f>
        <v>1.067008202756405</v>
      </c>
      <c r="N274">
        <f>(G274-K274)/Ac.*dt.</f>
        <v>-4.2410931169694077E-3</v>
      </c>
      <c r="O274">
        <f>(K274-L274)/Ac.*dt.</f>
        <v>-0.14144909778390802</v>
      </c>
      <c r="P274">
        <f>(L274-M274)/Ac.*dt.</f>
        <v>-6.6699713460605548E-2</v>
      </c>
    </row>
    <row r="275" spans="5:16" x14ac:dyDescent="0.25">
      <c r="E275">
        <v>273</v>
      </c>
      <c r="F275">
        <f>dt.*E275</f>
        <v>273</v>
      </c>
      <c r="G275">
        <f>qin0.+Kc.*(h3sp.-J275)</f>
        <v>0.86695774538513382</v>
      </c>
      <c r="H275">
        <f t="shared" si="12"/>
        <v>15.049625322968261</v>
      </c>
      <c r="I275">
        <f t="shared" si="13"/>
        <v>20.279307509506786</v>
      </c>
      <c r="J275">
        <f t="shared" si="14"/>
        <v>23.168126914079256</v>
      </c>
      <c r="K275">
        <f>Ah.*SQRT(2*g.*H275)</f>
        <v>0.85873840069339202</v>
      </c>
      <c r="L275">
        <f>Ah.*SQRT(2*g.*I275)</f>
        <v>0.99683803497149559</v>
      </c>
      <c r="M275">
        <f>Ah.*SQRT(2*g.*J275)</f>
        <v>1.0654755833851304</v>
      </c>
      <c r="N275">
        <f>(G275-K275)/Ac.*dt.</f>
        <v>8.2193446917417923E-3</v>
      </c>
      <c r="O275">
        <f>(K275-L275)/Ac.*dt.</f>
        <v>-0.13809963427810357</v>
      </c>
      <c r="P275">
        <f>(L275-M275)/Ac.*dt.</f>
        <v>-6.8637548413634786E-2</v>
      </c>
    </row>
    <row r="276" spans="5:16" x14ac:dyDescent="0.25">
      <c r="E276">
        <v>274</v>
      </c>
      <c r="F276">
        <f>dt.*E276</f>
        <v>274</v>
      </c>
      <c r="G276">
        <f>qin0.+Kc.*(h3sp.-J276)</f>
        <v>0.87965569184165593</v>
      </c>
      <c r="H276">
        <f t="shared" si="12"/>
        <v>15.057844667660003</v>
      </c>
      <c r="I276">
        <f t="shared" si="13"/>
        <v>20.141207875228684</v>
      </c>
      <c r="J276">
        <f t="shared" si="14"/>
        <v>23.099489365665622</v>
      </c>
      <c r="K276">
        <f>Ah.*SQRT(2*g.*H276)</f>
        <v>0.85897286843959175</v>
      </c>
      <c r="L276">
        <f>Ah.*SQRT(2*g.*I276)</f>
        <v>0.99343806343737695</v>
      </c>
      <c r="M276">
        <f>Ah.*SQRT(2*g.*J276)</f>
        <v>1.0638961316395579</v>
      </c>
      <c r="N276">
        <f>(G276-K276)/Ac.*dt.</f>
        <v>2.0682823402064177E-2</v>
      </c>
      <c r="O276">
        <f>(K276-L276)/Ac.*dt.</f>
        <v>-0.1344651949977852</v>
      </c>
      <c r="P276">
        <f>(L276-M276)/Ac.*dt.</f>
        <v>-7.0458068202180923E-2</v>
      </c>
    </row>
    <row r="277" spans="5:16" x14ac:dyDescent="0.25">
      <c r="E277">
        <v>275</v>
      </c>
      <c r="F277">
        <f>dt.*E277</f>
        <v>275</v>
      </c>
      <c r="G277">
        <f>qin0.+Kc.*(h3sp.-J277)</f>
        <v>0.8926904344590596</v>
      </c>
      <c r="H277">
        <f t="shared" si="12"/>
        <v>15.078527491062067</v>
      </c>
      <c r="I277">
        <f t="shared" si="13"/>
        <v>20.0067426802309</v>
      </c>
      <c r="J277">
        <f t="shared" si="14"/>
        <v>23.02903129746344</v>
      </c>
      <c r="K277">
        <f>Ah.*SQRT(2*g.*H277)</f>
        <v>0.85956259054360984</v>
      </c>
      <c r="L277">
        <f>Ah.*SQRT(2*g.*I277)</f>
        <v>0.99011635242092333</v>
      </c>
      <c r="M277">
        <f>Ah.*SQRT(2*g.*J277)</f>
        <v>1.0622723443522895</v>
      </c>
      <c r="N277">
        <f>(G277-K277)/Ac.*dt.</f>
        <v>3.3127843915449762E-2</v>
      </c>
      <c r="O277">
        <f>(K277-L277)/Ac.*dt.</f>
        <v>-0.13055376187731349</v>
      </c>
      <c r="P277">
        <f>(L277-M277)/Ac.*dt.</f>
        <v>-7.2155991931366126E-2</v>
      </c>
    </row>
    <row r="278" spans="5:16" x14ac:dyDescent="0.25">
      <c r="E278">
        <v>276</v>
      </c>
      <c r="F278">
        <f>dt.*E278</f>
        <v>276</v>
      </c>
      <c r="G278">
        <f>qin0.+Kc.*(h3sp.-J278)</f>
        <v>0.90603929296636265</v>
      </c>
      <c r="H278">
        <f t="shared" si="12"/>
        <v>15.111655334977517</v>
      </c>
      <c r="I278">
        <f t="shared" si="13"/>
        <v>19.876188918353588</v>
      </c>
      <c r="J278">
        <f t="shared" si="14"/>
        <v>22.956875305532073</v>
      </c>
      <c r="K278">
        <f>Ah.*SQRT(2*g.*H278)</f>
        <v>0.86050631108313103</v>
      </c>
      <c r="L278">
        <f>Ah.*SQRT(2*g.*I278)</f>
        <v>0.9868805687616542</v>
      </c>
      <c r="M278">
        <f>Ah.*SQRT(2*g.*J278)</f>
        <v>1.0606068498605274</v>
      </c>
      <c r="N278">
        <f>(G278-K278)/Ac.*dt.</f>
        <v>4.5532981883231627E-2</v>
      </c>
      <c r="O278">
        <f>(K278-L278)/Ac.*dt.</f>
        <v>-0.12637425767852317</v>
      </c>
      <c r="P278">
        <f>(L278-M278)/Ac.*dt.</f>
        <v>-7.3726281098873248E-2</v>
      </c>
    </row>
    <row r="279" spans="5:16" x14ac:dyDescent="0.25">
      <c r="E279">
        <v>277</v>
      </c>
      <c r="F279">
        <f>dt.*E279</f>
        <v>277</v>
      </c>
      <c r="G279">
        <f>qin0.+Kc.*(h3sp.-J279)</f>
        <v>0.91967865496965451</v>
      </c>
      <c r="H279">
        <f t="shared" si="12"/>
        <v>15.157188316860749</v>
      </c>
      <c r="I279">
        <f t="shared" si="13"/>
        <v>19.749814660675064</v>
      </c>
      <c r="J279">
        <f t="shared" si="14"/>
        <v>22.883149024433198</v>
      </c>
      <c r="K279">
        <f>Ah.*SQRT(2*g.*H279)</f>
        <v>0.86180173330423093</v>
      </c>
      <c r="L279">
        <f>Ah.*SQRT(2*g.*I279)</f>
        <v>0.98373823671395355</v>
      </c>
      <c r="M279">
        <f>Ah.*SQRT(2*g.*J279)</f>
        <v>1.0589024044723041</v>
      </c>
      <c r="N279">
        <f>(G279-K279)/Ac.*dt.</f>
        <v>5.7876921665423575E-2</v>
      </c>
      <c r="O279">
        <f>(K279-L279)/Ac.*dt.</f>
        <v>-0.12193650340972262</v>
      </c>
      <c r="P279">
        <f>(L279-M279)/Ac.*dt.</f>
        <v>-7.5164167758350553E-2</v>
      </c>
    </row>
    <row r="280" spans="5:16" x14ac:dyDescent="0.25">
      <c r="E280">
        <v>278</v>
      </c>
      <c r="F280">
        <f>dt.*E280</f>
        <v>278</v>
      </c>
      <c r="G280">
        <f>qin0.+Kc.*(h3sp.-J280)</f>
        <v>0.93358402600494961</v>
      </c>
      <c r="H280">
        <f t="shared" si="12"/>
        <v>15.215065238526172</v>
      </c>
      <c r="I280">
        <f t="shared" si="13"/>
        <v>19.627878157265343</v>
      </c>
      <c r="J280">
        <f t="shared" si="14"/>
        <v>22.807984856674846</v>
      </c>
      <c r="K280">
        <f>Ah.*SQRT(2*g.*H280)</f>
        <v>0.8634455377658643</v>
      </c>
      <c r="L280">
        <f>Ah.*SQRT(2*g.*I280)</f>
        <v>0.9806967062787566</v>
      </c>
      <c r="M280">
        <f>Ah.*SQRT(2*g.*J280)</f>
        <v>1.0571618882541443</v>
      </c>
      <c r="N280">
        <f>(G280-K280)/Ac.*dt.</f>
        <v>7.0138488239085306E-2</v>
      </c>
      <c r="O280">
        <f>(K280-L280)/Ac.*dt.</f>
        <v>-0.1172511685128923</v>
      </c>
      <c r="P280">
        <f>(L280-M280)/Ac.*dt.</f>
        <v>-7.6465181975387653E-2</v>
      </c>
    </row>
    <row r="281" spans="5:16" x14ac:dyDescent="0.25">
      <c r="E281">
        <v>279</v>
      </c>
      <c r="F281">
        <f>dt.*E281</f>
        <v>279</v>
      </c>
      <c r="G281">
        <f>qin0.+Kc.*(h3sp.-J281)</f>
        <v>0.9477300846703961</v>
      </c>
      <c r="H281">
        <f t="shared" si="12"/>
        <v>15.285203726765257</v>
      </c>
      <c r="I281">
        <f t="shared" si="13"/>
        <v>19.510626988752449</v>
      </c>
      <c r="J281">
        <f t="shared" si="14"/>
        <v>22.731519674699459</v>
      </c>
      <c r="K281">
        <f>Ah.*SQRT(2*g.*H281)</f>
        <v>0.86543340738123664</v>
      </c>
      <c r="L281">
        <f>Ah.*SQRT(2*g.*I281)</f>
        <v>0.97776312184949488</v>
      </c>
      <c r="M281">
        <f>Ah.*SQRT(2*g.*J281)</f>
        <v>1.0553883001342557</v>
      </c>
      <c r="N281">
        <f>(G281-K281)/Ac.*dt.</f>
        <v>8.2296677289159459E-2</v>
      </c>
      <c r="O281">
        <f>(K281-L281)/Ac.*dt.</f>
        <v>-0.11232971446825823</v>
      </c>
      <c r="P281">
        <f>(L281-M281)/Ac.*dt.</f>
        <v>-7.7625178284760787E-2</v>
      </c>
    </row>
    <row r="282" spans="5:16" x14ac:dyDescent="0.25">
      <c r="E282">
        <v>280</v>
      </c>
      <c r="F282">
        <f>dt.*E282</f>
        <v>280</v>
      </c>
      <c r="G282">
        <f>qin0.+Kc.*(h3sp.-J282)</f>
        <v>0.96209074265307715</v>
      </c>
      <c r="H282">
        <f t="shared" si="12"/>
        <v>15.367500404054416</v>
      </c>
      <c r="I282">
        <f t="shared" si="13"/>
        <v>19.398297274284189</v>
      </c>
      <c r="J282">
        <f t="shared" si="14"/>
        <v>22.653894496414697</v>
      </c>
      <c r="K282">
        <f>Ah.*SQRT(2*g.*H282)</f>
        <v>0.86776005888647956</v>
      </c>
      <c r="L282">
        <f>Ah.*SQRT(2*g.*I282)</f>
        <v>0.97494439146031575</v>
      </c>
      <c r="M282">
        <f>Ah.*SQRT(2*g.*J282)</f>
        <v>1.053584752321483</v>
      </c>
      <c r="N282">
        <f>(G282-K282)/Ac.*dt.</f>
        <v>9.4330683766597589E-2</v>
      </c>
      <c r="O282">
        <f>(K282-L282)/Ac.*dt.</f>
        <v>-0.10718433257383619</v>
      </c>
      <c r="P282">
        <f>(L282-M282)/Ac.*dt.</f>
        <v>-7.8640360861167213E-2</v>
      </c>
    </row>
    <row r="283" spans="5:16" x14ac:dyDescent="0.25">
      <c r="E283">
        <v>281</v>
      </c>
      <c r="F283">
        <f>dt.*E283</f>
        <v>281</v>
      </c>
      <c r="G283">
        <f>qin0.+Kc.*(h3sp.-J283)</f>
        <v>0.97663920941239335</v>
      </c>
      <c r="H283">
        <f t="shared" si="12"/>
        <v>15.461831087821015</v>
      </c>
      <c r="I283">
        <f t="shared" si="13"/>
        <v>19.291112941710352</v>
      </c>
      <c r="J283">
        <f t="shared" si="14"/>
        <v>22.575254135553529</v>
      </c>
      <c r="K283">
        <f>Ah.*SQRT(2*g.*H283)</f>
        <v>0.87041928017664549</v>
      </c>
      <c r="L283">
        <f>Ah.*SQRT(2*g.*I283)</f>
        <v>0.97224715692246044</v>
      </c>
      <c r="M283">
        <f>Ah.*SQRT(2*g.*J283)</f>
        <v>1.0517544640466818</v>
      </c>
      <c r="N283">
        <f>(G283-K283)/Ac.*dt.</f>
        <v>0.10621992923574786</v>
      </c>
      <c r="O283">
        <f>(K283-L283)/Ac.*dt.</f>
        <v>-0.10182787674581495</v>
      </c>
      <c r="P283">
        <f>(L283-M283)/Ac.*dt.</f>
        <v>-7.9507307124221382E-2</v>
      </c>
    </row>
    <row r="284" spans="5:16" x14ac:dyDescent="0.25">
      <c r="E284">
        <v>282</v>
      </c>
      <c r="F284">
        <f>dt.*E284</f>
        <v>282</v>
      </c>
      <c r="G284">
        <f>qin0.+Kc.*(h3sp.-J284)</f>
        <v>0.99134806123037411</v>
      </c>
      <c r="H284">
        <f t="shared" si="12"/>
        <v>15.568051017056762</v>
      </c>
      <c r="I284">
        <f t="shared" si="13"/>
        <v>19.189285064964537</v>
      </c>
      <c r="J284">
        <f t="shared" si="14"/>
        <v>22.495746828429308</v>
      </c>
      <c r="K284">
        <f>Ah.*SQRT(2*g.*H284)</f>
        <v>0.87340397287611504</v>
      </c>
      <c r="L284">
        <f>Ah.*SQRT(2*g.*I284)</f>
        <v>0.96967776512780901</v>
      </c>
      <c r="M284">
        <f>Ah.*SQRT(2*g.*J284)</f>
        <v>1.0499007546397117</v>
      </c>
      <c r="N284">
        <f>(G284-K284)/Ac.*dt.</f>
        <v>0.11794408835425907</v>
      </c>
      <c r="O284">
        <f>(K284-L284)/Ac.*dt.</f>
        <v>-9.6273792251693968E-2</v>
      </c>
      <c r="P284">
        <f>(L284-M284)/Ac.*dt.</f>
        <v>-8.0222989511902654E-2</v>
      </c>
    </row>
    <row r="285" spans="5:16" x14ac:dyDescent="0.25">
      <c r="E285">
        <v>283</v>
      </c>
      <c r="F285">
        <f>dt.*E285</f>
        <v>283</v>
      </c>
      <c r="G285">
        <f>qin0.+Kc.*(h3sp.-J285)</f>
        <v>1.0061893142900762</v>
      </c>
      <c r="H285">
        <f t="shared" si="12"/>
        <v>15.68599510541102</v>
      </c>
      <c r="I285">
        <f t="shared" si="13"/>
        <v>19.093011272712843</v>
      </c>
      <c r="J285">
        <f t="shared" si="14"/>
        <v>22.415523838917405</v>
      </c>
      <c r="K285">
        <f>Ah.*SQRT(2*g.*H285)</f>
        <v>0.87670619945631734</v>
      </c>
      <c r="L285">
        <f>Ah.*SQRT(2*g.*I285)</f>
        <v>0.96724224078714094</v>
      </c>
      <c r="M285">
        <f>Ah.*SQRT(2*g.*J285)</f>
        <v>1.0480270359618369</v>
      </c>
      <c r="N285">
        <f>(G285-K285)/Ac.*dt.</f>
        <v>0.12948311483375885</v>
      </c>
      <c r="O285">
        <f>(K285-L285)/Ac.*dt.</f>
        <v>-9.0536041330823602E-2</v>
      </c>
      <c r="P285">
        <f>(L285-M285)/Ac.*dt.</f>
        <v>-8.0784795174695945E-2</v>
      </c>
    </row>
    <row r="286" spans="5:16" x14ac:dyDescent="0.25">
      <c r="E286">
        <v>284</v>
      </c>
      <c r="F286">
        <f>dt.*E286</f>
        <v>284</v>
      </c>
      <c r="G286">
        <f>qin0.+Kc.*(h3sp.-J286)</f>
        <v>1.0211345013973951</v>
      </c>
      <c r="H286">
        <f t="shared" si="12"/>
        <v>15.815478220244779</v>
      </c>
      <c r="I286">
        <f t="shared" si="13"/>
        <v>19.002475231382018</v>
      </c>
      <c r="J286">
        <f t="shared" si="14"/>
        <v>22.334739043742708</v>
      </c>
      <c r="K286">
        <f>Ah.*SQRT(2*g.*H286)</f>
        <v>0.88031723417867624</v>
      </c>
      <c r="L286">
        <f>Ah.*SQRT(2*g.*I286)</f>
        <v>0.96494626085483071</v>
      </c>
      <c r="M286">
        <f>Ah.*SQRT(2*g.*J286)</f>
        <v>1.0461368042198844</v>
      </c>
      <c r="N286">
        <f>(G286-K286)/Ac.*dt.</f>
        <v>0.1408172672187189</v>
      </c>
      <c r="O286">
        <f>(K286-L286)/Ac.*dt.</f>
        <v>-8.4629026676154462E-2</v>
      </c>
      <c r="P286">
        <f>(L286-M286)/Ac.*dt.</f>
        <v>-8.1190543365053713E-2</v>
      </c>
    </row>
    <row r="287" spans="5:16" x14ac:dyDescent="0.25">
      <c r="E287">
        <v>285</v>
      </c>
      <c r="F287">
        <f>dt.*E287</f>
        <v>285</v>
      </c>
      <c r="G287">
        <f>qin0.+Kc.*(h3sp.-J287)</f>
        <v>1.0361547519199301</v>
      </c>
      <c r="H287">
        <f t="shared" si="12"/>
        <v>15.956295487463498</v>
      </c>
      <c r="I287">
        <f t="shared" si="13"/>
        <v>18.917846204705864</v>
      </c>
      <c r="J287">
        <f t="shared" si="14"/>
        <v>22.253548500377654</v>
      </c>
      <c r="K287">
        <f>Ah.*SQRT(2*g.*H287)</f>
        <v>0.88422761712452269</v>
      </c>
      <c r="L287">
        <f>Ah.*SQRT(2*g.*I287)</f>
        <v>0.96279513087187318</v>
      </c>
      <c r="M287">
        <f>Ah.*SQRT(2*g.*J287)</f>
        <v>1.044233631194909</v>
      </c>
      <c r="N287">
        <f>(G287-K287)/Ac.*dt.</f>
        <v>0.15192713479540743</v>
      </c>
      <c r="O287">
        <f>(K287-L287)/Ac.*dt.</f>
        <v>-7.8567513747350493E-2</v>
      </c>
      <c r="P287">
        <f>(L287-M287)/Ac.*dt.</f>
        <v>-8.143850032303579E-2</v>
      </c>
    </row>
    <row r="288" spans="5:16" x14ac:dyDescent="0.25">
      <c r="E288">
        <v>286</v>
      </c>
      <c r="F288">
        <f>dt.*E288</f>
        <v>286</v>
      </c>
      <c r="G288">
        <f>qin0.+Kc.*(h3sp.-J288)</f>
        <v>1.0512208744796916</v>
      </c>
      <c r="H288">
        <f t="shared" si="12"/>
        <v>16.108222622258907</v>
      </c>
      <c r="I288">
        <f t="shared" si="13"/>
        <v>18.839278690958512</v>
      </c>
      <c r="J288">
        <f t="shared" si="14"/>
        <v>22.172110000054619</v>
      </c>
      <c r="K288">
        <f>Ah.*SQRT(2*g.*H288)</f>
        <v>0.88842721057534391</v>
      </c>
      <c r="L288">
        <f>Ah.*SQRT(2*g.*I288)</f>
        <v>0.96079376343571621</v>
      </c>
      <c r="M288">
        <f>Ah.*SQRT(2*g.*J288)</f>
        <v>1.0423211549242761</v>
      </c>
      <c r="N288">
        <f>(G288-K288)/Ac.*dt.</f>
        <v>0.16279366390434769</v>
      </c>
      <c r="O288">
        <f>(K288-L288)/Ac.*dt.</f>
        <v>-7.2366552860372302E-2</v>
      </c>
      <c r="P288">
        <f>(L288-M288)/Ac.*dt.</f>
        <v>-8.1527391488559919E-2</v>
      </c>
    </row>
    <row r="289" spans="5:16" x14ac:dyDescent="0.25">
      <c r="E289">
        <v>287</v>
      </c>
      <c r="F289">
        <f>dt.*E289</f>
        <v>287</v>
      </c>
      <c r="G289">
        <f>qin0.+Kc.*(h3sp.-J289)</f>
        <v>1.0663034419050752</v>
      </c>
      <c r="H289">
        <f t="shared" si="12"/>
        <v>16.271016286163256</v>
      </c>
      <c r="I289">
        <f t="shared" si="13"/>
        <v>18.766912138098139</v>
      </c>
      <c r="J289">
        <f t="shared" si="14"/>
        <v>22.090582608566059</v>
      </c>
      <c r="K289">
        <f>Ah.*SQRT(2*g.*H289)</f>
        <v>0.89290525702450629</v>
      </c>
      <c r="L289">
        <f>Ah.*SQRT(2*g.*I289)</f>
        <v>0.95894665897890752</v>
      </c>
      <c r="M289">
        <f>Ah.*SQRT(2*g.*J289)</f>
        <v>1.0404030698819267</v>
      </c>
      <c r="N289">
        <f>(G289-K289)/Ac.*dt.</f>
        <v>0.17339818488056891</v>
      </c>
      <c r="O289">
        <f>(K289-L289)/Ac.*dt.</f>
        <v>-6.6041401954401224E-2</v>
      </c>
      <c r="P289">
        <f>(L289-M289)/Ac.*dt.</f>
        <v>-8.1456410903019139E-2</v>
      </c>
    </row>
    <row r="290" spans="5:16" x14ac:dyDescent="0.25">
      <c r="E290">
        <v>288</v>
      </c>
      <c r="F290">
        <f>dt.*E290</f>
        <v>288</v>
      </c>
      <c r="G290">
        <f>qin0.+Kc.*(h3sp.-J290)</f>
        <v>1.0813728779221337</v>
      </c>
      <c r="H290">
        <f t="shared" si="12"/>
        <v>16.444414471043824</v>
      </c>
      <c r="I290">
        <f t="shared" si="13"/>
        <v>18.700870736143738</v>
      </c>
      <c r="J290">
        <f t="shared" si="14"/>
        <v>22.00912619766304</v>
      </c>
      <c r="K290">
        <f>Ah.*SQRT(2*g.*H290)</f>
        <v>0.89765043813343481</v>
      </c>
      <c r="L290">
        <f>Ah.*SQRT(2*g.*I290)</f>
        <v>0.95725788900956221</v>
      </c>
      <c r="M290">
        <f>Ah.*SQRT(2*g.*J290)</f>
        <v>1.0384831167070023</v>
      </c>
      <c r="N290">
        <f>(G290-K290)/Ac.*dt.</f>
        <v>0.18372243978869884</v>
      </c>
      <c r="O290">
        <f>(K290-L290)/Ac.*dt.</f>
        <v>-5.9607450876127399E-2</v>
      </c>
      <c r="P290">
        <f>(L290-M290)/Ac.*dt.</f>
        <v>-8.1225227697440117E-2</v>
      </c>
    </row>
    <row r="291" spans="5:16" x14ac:dyDescent="0.25">
      <c r="E291">
        <v>289</v>
      </c>
      <c r="F291">
        <f>dt.*E291</f>
        <v>289</v>
      </c>
      <c r="G291">
        <f>qin0.+Kc.*(h3sp.-J291)</f>
        <v>1.0963995450461603</v>
      </c>
      <c r="H291">
        <f t="shared" si="12"/>
        <v>16.628136910832524</v>
      </c>
      <c r="I291">
        <f t="shared" si="13"/>
        <v>18.641263285267609</v>
      </c>
      <c r="J291">
        <f t="shared" si="14"/>
        <v>21.927900969965599</v>
      </c>
      <c r="K291">
        <f>Ah.*SQRT(2*g.*H291)</f>
        <v>0.90265093398876728</v>
      </c>
      <c r="L291">
        <f>Ah.*SQRT(2*g.*I291)</f>
        <v>0.95573108193576761</v>
      </c>
      <c r="M291">
        <f>Ah.*SQRT(2*g.*J291)</f>
        <v>1.0365650715359429</v>
      </c>
      <c r="N291">
        <f>(G291-K291)/Ac.*dt.</f>
        <v>0.19374861105739305</v>
      </c>
      <c r="O291">
        <f>(K291-L291)/Ac.*dt.</f>
        <v>-5.3080147947000333E-2</v>
      </c>
      <c r="P291">
        <f>(L291-M291)/Ac.*dt.</f>
        <v>-8.0833989600175293E-2</v>
      </c>
    </row>
    <row r="292" spans="5:16" x14ac:dyDescent="0.25">
      <c r="E292">
        <v>290</v>
      </c>
      <c r="F292">
        <f>dt.*E292</f>
        <v>290</v>
      </c>
      <c r="G292">
        <f>qin0.+Kc.*(h3sp.-J292)</f>
        <v>1.1113538331221928</v>
      </c>
      <c r="H292">
        <f t="shared" si="12"/>
        <v>16.821885521889918</v>
      </c>
      <c r="I292">
        <f t="shared" si="13"/>
        <v>18.588183137320609</v>
      </c>
      <c r="J292">
        <f t="shared" si="14"/>
        <v>21.847066980365422</v>
      </c>
      <c r="K292">
        <f>Ah.*SQRT(2*g.*H292)</f>
        <v>0.90789448206969847</v>
      </c>
      <c r="L292">
        <f>Ah.*SQRT(2*g.*I292)</f>
        <v>0.95436941156383992</v>
      </c>
      <c r="M292">
        <f>Ah.*SQRT(2*g.*J292)</f>
        <v>1.0346527349975478</v>
      </c>
      <c r="N292">
        <f>(G292-K292)/Ac.*dt.</f>
        <v>0.20345935105249435</v>
      </c>
      <c r="O292">
        <f>(K292-L292)/Ac.*dt.</f>
        <v>-4.6474929494141448E-2</v>
      </c>
      <c r="P292">
        <f>(L292-M292)/Ac.*dt.</f>
        <v>-8.028332343370792E-2</v>
      </c>
    </row>
    <row r="293" spans="5:16" x14ac:dyDescent="0.25">
      <c r="E293">
        <v>291</v>
      </c>
      <c r="F293">
        <f>dt.*E293</f>
        <v>291</v>
      </c>
      <c r="G293">
        <f>qin0.+Kc.*(h3sp.-J293)</f>
        <v>1.1262062479574289</v>
      </c>
      <c r="H293">
        <f t="shared" si="12"/>
        <v>17.025344872942412</v>
      </c>
      <c r="I293">
        <f t="shared" si="13"/>
        <v>18.541708207826467</v>
      </c>
      <c r="J293">
        <f t="shared" si="14"/>
        <v>21.766783656931715</v>
      </c>
      <c r="K293">
        <f>Ah.*SQRT(2*g.*H293)</f>
        <v>0.91336843539405188</v>
      </c>
      <c r="L293">
        <f>Ah.*SQRT(2*g.*I293)</f>
        <v>0.95317558832751126</v>
      </c>
      <c r="M293">
        <f>Ah.*SQRT(2*g.*J293)</f>
        <v>1.0327499209342281</v>
      </c>
      <c r="N293">
        <f>(G293-K293)/Ac.*dt.</f>
        <v>0.21283781256337697</v>
      </c>
      <c r="O293">
        <f>(K293-L293)/Ac.*dt.</f>
        <v>-3.9807152933459378E-2</v>
      </c>
      <c r="P293">
        <f>(L293-M293)/Ac.*dt.</f>
        <v>-7.9574332606716869E-2</v>
      </c>
    </row>
    <row r="294" spans="5:16" x14ac:dyDescent="0.25">
      <c r="E294">
        <v>292</v>
      </c>
      <c r="F294">
        <f>dt.*E294</f>
        <v>292</v>
      </c>
      <c r="G294">
        <f>qin0.+Kc.*(h3sp.-J294)</f>
        <v>1.1409274994896719</v>
      </c>
      <c r="H294">
        <f t="shared" si="12"/>
        <v>17.238182685505791</v>
      </c>
      <c r="I294">
        <f t="shared" si="13"/>
        <v>18.501901054893008</v>
      </c>
      <c r="J294">
        <f t="shared" si="14"/>
        <v>21.687209324324996</v>
      </c>
      <c r="K294">
        <f>Ah.*SQRT(2*g.*H294)</f>
        <v>0.91905981937509584</v>
      </c>
      <c r="L294">
        <f>Ah.*SQRT(2*g.*I294)</f>
        <v>0.95215185327223806</v>
      </c>
      <c r="M294">
        <f>Ah.*SQRT(2*g.*J294)</f>
        <v>1.0308604449157632</v>
      </c>
      <c r="N294">
        <f>(G294-K294)/Ac.*dt.</f>
        <v>0.22186768011457603</v>
      </c>
      <c r="O294">
        <f>(K294-L294)/Ac.*dt.</f>
        <v>-3.3092033897142215E-2</v>
      </c>
      <c r="P294">
        <f>(L294-M294)/Ac.*dt.</f>
        <v>-7.8708591643525172E-2</v>
      </c>
    </row>
    <row r="295" spans="5:16" x14ac:dyDescent="0.25">
      <c r="E295">
        <v>293</v>
      </c>
      <c r="F295">
        <f>dt.*E295</f>
        <v>293</v>
      </c>
      <c r="G295">
        <f>qin0.+Kc.*(h3sp.-J295)</f>
        <v>1.1554885889437241</v>
      </c>
      <c r="H295">
        <f t="shared" si="12"/>
        <v>17.460050365620368</v>
      </c>
      <c r="I295">
        <f t="shared" si="13"/>
        <v>18.468809020995867</v>
      </c>
      <c r="J295">
        <f t="shared" si="14"/>
        <v>21.60850073268147</v>
      </c>
      <c r="K295">
        <f>Ah.*SQRT(2*g.*H295)</f>
        <v>0.92495538698652835</v>
      </c>
      <c r="L295">
        <f>Ah.*SQRT(2*g.*I295)</f>
        <v>0.95129997478650119</v>
      </c>
      <c r="M295">
        <f>Ah.*SQRT(2*g.*J295)</f>
        <v>1.0289881126142286</v>
      </c>
      <c r="N295">
        <f>(G295-K295)/Ac.*dt.</f>
        <v>0.23053320195719573</v>
      </c>
      <c r="O295">
        <f>(K295-L295)/Ac.*dt.</f>
        <v>-2.6344587799972841E-2</v>
      </c>
      <c r="P295">
        <f>(L295-M295)/Ac.*dt.</f>
        <v>-7.7688137827727433E-2</v>
      </c>
    </row>
    <row r="296" spans="5:16" x14ac:dyDescent="0.25">
      <c r="E296">
        <v>294</v>
      </c>
      <c r="F296">
        <f>dt.*E296</f>
        <v>294</v>
      </c>
      <c r="G296">
        <f>qin0.+Kc.*(h3sp.-J296)</f>
        <v>1.1698608944418538</v>
      </c>
      <c r="H296">
        <f t="shared" si="12"/>
        <v>17.690583567577566</v>
      </c>
      <c r="I296">
        <f t="shared" si="13"/>
        <v>18.442464433195894</v>
      </c>
      <c r="J296">
        <f t="shared" si="14"/>
        <v>21.530812594853742</v>
      </c>
      <c r="K296">
        <f>Ah.*SQRT(2*g.*H296)</f>
        <v>0.93104167189836395</v>
      </c>
      <c r="L296">
        <f>Ah.*SQRT(2*g.*I296)</f>
        <v>0.95062124804077419</v>
      </c>
      <c r="M296">
        <f>Ah.*SQRT(2*g.*J296)</f>
        <v>1.0271367081103828</v>
      </c>
      <c r="N296">
        <f>(G296-K296)/Ac.*dt.</f>
        <v>0.23881922254348986</v>
      </c>
      <c r="O296">
        <f>(K296-L296)/Ac.*dt.</f>
        <v>-1.9579576142410238E-2</v>
      </c>
      <c r="P296">
        <f>(L296-M296)/Ac.*dt.</f>
        <v>-7.6515460069608632E-2</v>
      </c>
    </row>
    <row r="297" spans="5:16" x14ac:dyDescent="0.25">
      <c r="E297">
        <v>295</v>
      </c>
      <c r="F297">
        <f>dt.*E297</f>
        <v>295</v>
      </c>
      <c r="G297">
        <f>qin0.+Kc.*(h3sp.-J297)</f>
        <v>1.1840162545547313</v>
      </c>
      <c r="H297">
        <f t="shared" si="12"/>
        <v>17.929402790121056</v>
      </c>
      <c r="I297">
        <f t="shared" si="13"/>
        <v>18.422884857053486</v>
      </c>
      <c r="J297">
        <f t="shared" si="14"/>
        <v>21.454297134784134</v>
      </c>
      <c r="K297">
        <f>Ah.*SQRT(2*g.*H297)</f>
        <v>0.93730503931000608</v>
      </c>
      <c r="L297">
        <f>Ah.*SQRT(2*g.*I297)</f>
        <v>0.950116497065292</v>
      </c>
      <c r="M297">
        <f>Ah.*SQRT(2*g.*J297)</f>
        <v>1.0253099822026619</v>
      </c>
      <c r="N297">
        <f>(G297-K297)/Ac.*dt.</f>
        <v>0.24671121524472517</v>
      </c>
      <c r="O297">
        <f>(K297-L297)/Ac.*dt.</f>
        <v>-1.2811457755285915E-2</v>
      </c>
      <c r="P297">
        <f>(L297-M297)/Ac.*dt.</f>
        <v>-7.5193485137369898E-2</v>
      </c>
    </row>
    <row r="298" spans="5:16" x14ac:dyDescent="0.25">
      <c r="E298">
        <v>296</v>
      </c>
      <c r="F298">
        <f>dt.*E298</f>
        <v>296</v>
      </c>
      <c r="G298">
        <f>qin0.+Kc.*(h3sp.-J298)</f>
        <v>1.1979270493051444</v>
      </c>
      <c r="H298">
        <f t="shared" si="12"/>
        <v>18.176114005365783</v>
      </c>
      <c r="I298">
        <f t="shared" si="13"/>
        <v>18.410073399298199</v>
      </c>
      <c r="J298">
        <f t="shared" si="14"/>
        <v>21.379103649646765</v>
      </c>
      <c r="K298">
        <f>Ah.*SQRT(2*g.*H298)</f>
        <v>0.94373173426717172</v>
      </c>
      <c r="L298">
        <f>Ah.*SQRT(2*g.*I298)</f>
        <v>0.94978607937030324</v>
      </c>
      <c r="M298">
        <f>Ah.*SQRT(2*g.*J298)</f>
        <v>1.0235116407900262</v>
      </c>
      <c r="N298">
        <f>(G298-K298)/Ac.*dt.</f>
        <v>0.25419531503797266</v>
      </c>
      <c r="O298">
        <f>(K298-L298)/Ac.*dt.</f>
        <v>-6.0543451031315199E-3</v>
      </c>
      <c r="P298">
        <f>(L298-M298)/Ac.*dt.</f>
        <v>-7.3725561419722974E-2</v>
      </c>
    </row>
    <row r="299" spans="5:16" x14ac:dyDescent="0.25">
      <c r="E299">
        <v>297</v>
      </c>
      <c r="F299">
        <f>dt.*E299</f>
        <v>297</v>
      </c>
      <c r="G299">
        <f>qin0.+Kc.*(h3sp.-J299)</f>
        <v>1.2115662781677936</v>
      </c>
      <c r="H299">
        <f t="shared" si="12"/>
        <v>18.430309320403754</v>
      </c>
      <c r="I299">
        <f t="shared" si="13"/>
        <v>18.404019054195068</v>
      </c>
      <c r="J299">
        <f t="shared" si="14"/>
        <v>21.305378088227041</v>
      </c>
      <c r="K299">
        <f>Ah.*SQRT(2*g.*H299)</f>
        <v>0.95030792730555713</v>
      </c>
      <c r="L299">
        <f>Ah.*SQRT(2*g.*I299)</f>
        <v>0.94962989298755662</v>
      </c>
      <c r="M299">
        <f>Ah.*SQRT(2*g.*J299)</f>
        <v>1.0217453333992406</v>
      </c>
      <c r="N299">
        <f>(G299-K299)/Ac.*dt.</f>
        <v>0.26125835086223648</v>
      </c>
      <c r="O299">
        <f>(K299-L299)/Ac.*dt.</f>
        <v>6.7803431800050884E-4</v>
      </c>
      <c r="P299">
        <f>(L299-M299)/Ac.*dt.</f>
        <v>-7.211544041168394E-2</v>
      </c>
    </row>
    <row r="300" spans="5:16" x14ac:dyDescent="0.25">
      <c r="E300">
        <v>298</v>
      </c>
      <c r="F300">
        <f>dt.*E300</f>
        <v>298</v>
      </c>
      <c r="G300">
        <f>qin0.+Kc.*(h3sp.-J300)</f>
        <v>1.2249076346439547</v>
      </c>
      <c r="H300">
        <f t="shared" si="12"/>
        <v>18.69156767126599</v>
      </c>
      <c r="I300">
        <f t="shared" si="13"/>
        <v>18.404697088513068</v>
      </c>
      <c r="J300">
        <f t="shared" si="14"/>
        <v>21.233262647815359</v>
      </c>
      <c r="K300">
        <f>Ah.*SQRT(2*g.*H300)</f>
        <v>0.95701975731540356</v>
      </c>
      <c r="L300">
        <f>Ah.*SQRT(2*g.*I300)</f>
        <v>0.94964738578966268</v>
      </c>
      <c r="M300">
        <f>Ah.*SQRT(2*g.*J300)</f>
        <v>1.0200146419257681</v>
      </c>
      <c r="N300">
        <f>(G300-K300)/Ac.*dt.</f>
        <v>0.26788787732855113</v>
      </c>
      <c r="O300">
        <f>(K300-L300)/Ac.*dt.</f>
        <v>7.3723715257408839E-3</v>
      </c>
      <c r="P300">
        <f>(L300-M300)/Ac.*dt.</f>
        <v>-7.0367256136105394E-2</v>
      </c>
    </row>
    <row r="301" spans="5:16" x14ac:dyDescent="0.25">
      <c r="E301">
        <v>299</v>
      </c>
      <c r="F301">
        <f>dt.*E301</f>
        <v>299</v>
      </c>
      <c r="G301">
        <f>qin0.+Kc.*(h3sp.-J301)</f>
        <v>1.2379255770291342</v>
      </c>
      <c r="H301">
        <f t="shared" si="12"/>
        <v>18.959455548594541</v>
      </c>
      <c r="I301">
        <f t="shared" si="13"/>
        <v>18.412069460038808</v>
      </c>
      <c r="J301">
        <f t="shared" si="14"/>
        <v>21.162895391679253</v>
      </c>
      <c r="K301">
        <f>Ah.*SQRT(2*g.*H301)</f>
        <v>0.96385337156703077</v>
      </c>
      <c r="L301">
        <f>Ah.*SQRT(2*g.*I301)</f>
        <v>0.94983756692494625</v>
      </c>
      <c r="M301">
        <f>Ah.*SQRT(2*g.*J301)</f>
        <v>1.0183230696553445</v>
      </c>
      <c r="N301">
        <f>(G301-K301)/Ac.*dt.</f>
        <v>0.27407220546210342</v>
      </c>
      <c r="O301">
        <f>(K301-L301)/Ac.*dt.</f>
        <v>1.4015804642084517E-2</v>
      </c>
      <c r="P301">
        <f>(L301-M301)/Ac.*dt.</f>
        <v>-6.8485502730398218E-2</v>
      </c>
    </row>
    <row r="302" spans="5:16" x14ac:dyDescent="0.25">
      <c r="E302">
        <v>300</v>
      </c>
      <c r="F302">
        <f>dt.*E302</f>
        <v>300</v>
      </c>
      <c r="G302">
        <f>qin0.+Kc.*(h3sp.-J302)</f>
        <v>1.2505953950342577</v>
      </c>
      <c r="H302">
        <f t="shared" si="12"/>
        <v>19.233527754056645</v>
      </c>
      <c r="I302">
        <f t="shared" si="13"/>
        <v>18.426085264680893</v>
      </c>
      <c r="J302">
        <f t="shared" si="14"/>
        <v>21.094409888948856</v>
      </c>
      <c r="K302">
        <f>Ah.*SQRT(2*g.*H302)</f>
        <v>0.97079496287773148</v>
      </c>
      <c r="L302">
        <f>Ah.*SQRT(2*g.*I302)</f>
        <v>0.95019902018964641</v>
      </c>
      <c r="M302">
        <f>Ah.*SQRT(2*g.*J302)</f>
        <v>1.0166740306305135</v>
      </c>
      <c r="N302">
        <f>(G302-K302)/Ac.*dt.</f>
        <v>0.27980043215652617</v>
      </c>
      <c r="O302">
        <f>(K302-L302)/Ac.*dt.</f>
        <v>2.0595942688085067E-2</v>
      </c>
      <c r="P302">
        <f>(L302-M302)/Ac.*dt.</f>
        <v>-6.6475010440867122E-2</v>
      </c>
    </row>
    <row r="303" spans="5:16" x14ac:dyDescent="0.25">
      <c r="E303">
        <v>301</v>
      </c>
      <c r="F303">
        <f>dt.*E303</f>
        <v>301</v>
      </c>
      <c r="G303">
        <f>qin0.+Kc.*(h3sp.-J303)</f>
        <v>1.2628932719658184</v>
      </c>
      <c r="H303">
        <f t="shared" si="12"/>
        <v>19.513328186213172</v>
      </c>
      <c r="I303">
        <f t="shared" si="13"/>
        <v>18.446681207368979</v>
      </c>
      <c r="J303">
        <f t="shared" si="14"/>
        <v>21.027934878507988</v>
      </c>
      <c r="K303">
        <f>Ah.*SQRT(2*g.*H303)</f>
        <v>0.97783080393514177</v>
      </c>
      <c r="L303">
        <f>Ah.*SQRT(2*g.*I303)</f>
        <v>0.95072991914690475</v>
      </c>
      <c r="M303">
        <f>Ah.*SQRT(2*g.*J303)</f>
        <v>1.015070839422989</v>
      </c>
      <c r="N303">
        <f>(G303-K303)/Ac.*dt.</f>
        <v>0.28506246803067659</v>
      </c>
      <c r="O303">
        <f>(K303-L303)/Ac.*dt.</f>
        <v>2.7100884788237023E-2</v>
      </c>
      <c r="P303">
        <f>(L303-M303)/Ac.*dt.</f>
        <v>-6.434092027608429E-2</v>
      </c>
    </row>
    <row r="304" spans="5:16" x14ac:dyDescent="0.25">
      <c r="E304">
        <v>302</v>
      </c>
      <c r="F304">
        <f>dt.*E304</f>
        <v>302</v>
      </c>
      <c r="G304">
        <f>qin0.+Kc.*(h3sp.-J304)</f>
        <v>1.2747963422168938</v>
      </c>
      <c r="H304">
        <f t="shared" si="12"/>
        <v>19.79839065424385</v>
      </c>
      <c r="I304">
        <f t="shared" si="13"/>
        <v>18.473782092157215</v>
      </c>
      <c r="J304">
        <f t="shared" si="14"/>
        <v>20.963593958231904</v>
      </c>
      <c r="K304">
        <f>Ah.*SQRT(2*g.*H304)</f>
        <v>0.9849472788215361</v>
      </c>
      <c r="L304">
        <f>Ah.*SQRT(2*g.*I304)</f>
        <v>0.95142804379296264</v>
      </c>
      <c r="M304">
        <f>Ah.*SQRT(2*g.*J304)</f>
        <v>1.0135167013687361</v>
      </c>
      <c r="N304">
        <f>(G304-K304)/Ac.*dt.</f>
        <v>0.28984906339535765</v>
      </c>
      <c r="O304">
        <f>(K304-L304)/Ac.*dt.</f>
        <v>3.3519235028573457E-2</v>
      </c>
      <c r="P304">
        <f>(L304-M304)/Ac.*dt.</f>
        <v>-6.208865757577342E-2</v>
      </c>
    </row>
    <row r="305" spans="5:16" x14ac:dyDescent="0.25">
      <c r="E305">
        <v>303</v>
      </c>
      <c r="F305">
        <f>dt.*E305</f>
        <v>303</v>
      </c>
      <c r="G305">
        <f>qin0.+Kc.*(h3sp.-J305)</f>
        <v>1.2862827438684121</v>
      </c>
      <c r="H305">
        <f t="shared" si="12"/>
        <v>20.088239717639208</v>
      </c>
      <c r="I305">
        <f t="shared" si="13"/>
        <v>18.50730132718579</v>
      </c>
      <c r="J305">
        <f t="shared" si="14"/>
        <v>20.90150530065613</v>
      </c>
      <c r="K305">
        <f>Ah.*SQRT(2*g.*H305)</f>
        <v>0.99213091180767143</v>
      </c>
      <c r="L305">
        <f>Ah.*SQRT(2*g.*I305)</f>
        <v>0.95229079856528276</v>
      </c>
      <c r="M305">
        <f>Ah.*SQRT(2*g.*J305)</f>
        <v>1.0120147033181635</v>
      </c>
      <c r="N305">
        <f>(G305-K305)/Ac.*dt.</f>
        <v>0.29415183206074069</v>
      </c>
      <c r="O305">
        <f>(K305-L305)/Ac.*dt.</f>
        <v>3.9840113242388675E-2</v>
      </c>
      <c r="P305">
        <f>(L305-M305)/Ac.*dt.</f>
        <v>-5.9723904752880697E-2</v>
      </c>
    </row>
    <row r="306" spans="5:16" x14ac:dyDescent="0.25">
      <c r="E306">
        <v>304</v>
      </c>
      <c r="F306">
        <f>dt.*E306</f>
        <v>304</v>
      </c>
      <c r="G306">
        <f>qin0.+Kc.*(h3sp.-J306)</f>
        <v>1.2973316662476955</v>
      </c>
      <c r="H306">
        <f t="shared" si="12"/>
        <v>20.38239154969995</v>
      </c>
      <c r="I306">
        <f t="shared" si="13"/>
        <v>18.547141440428177</v>
      </c>
      <c r="J306">
        <f t="shared" si="14"/>
        <v>20.841781395903247</v>
      </c>
      <c r="K306">
        <f>Ah.*SQRT(2*g.*H306)</f>
        <v>0.99936839350426609</v>
      </c>
      <c r="L306">
        <f>Ah.*SQRT(2*g.*I306)</f>
        <v>0.95331523148483299</v>
      </c>
      <c r="M306">
        <f>Ah.*SQRT(2*g.*J306)</f>
        <v>1.0105678049489106</v>
      </c>
      <c r="N306">
        <f>(G306-K306)/Ac.*dt.</f>
        <v>0.29796327274342937</v>
      </c>
      <c r="O306">
        <f>(K306-L306)/Ac.*dt.</f>
        <v>4.6053162019433103E-2</v>
      </c>
      <c r="P306">
        <f>(L306-M306)/Ac.*dt.</f>
        <v>-5.7252573464077638E-2</v>
      </c>
    </row>
    <row r="307" spans="5:16" x14ac:dyDescent="0.25">
      <c r="E307">
        <v>305</v>
      </c>
      <c r="F307">
        <f>dt.*E307</f>
        <v>305</v>
      </c>
      <c r="G307">
        <f>qin0.+Kc.*(h3sp.-J307)</f>
        <v>1.3079233923385494</v>
      </c>
      <c r="H307">
        <f t="shared" si="12"/>
        <v>20.68035482244338</v>
      </c>
      <c r="I307">
        <f t="shared" si="13"/>
        <v>18.59319460244761</v>
      </c>
      <c r="J307">
        <f t="shared" si="14"/>
        <v>20.784528822439171</v>
      </c>
      <c r="K307">
        <f>Ah.*SQRT(2*g.*H307)</f>
        <v>1.0066466044743438</v>
      </c>
      <c r="L307">
        <f>Ah.*SQRT(2*g.*I307)</f>
        <v>0.95449805422532585</v>
      </c>
      <c r="M307">
        <f>Ah.*SQRT(2*g.*J307)</f>
        <v>1.0091788306834024</v>
      </c>
      <c r="N307">
        <f>(G307-K307)/Ac.*dt.</f>
        <v>0.30127678786420553</v>
      </c>
      <c r="O307">
        <f>(K307-L307)/Ac.*dt.</f>
        <v>5.2148550249017989E-2</v>
      </c>
      <c r="P307">
        <f>(L307-M307)/Ac.*dt.</f>
        <v>-5.4680776458076563E-2</v>
      </c>
    </row>
    <row r="308" spans="5:16" x14ac:dyDescent="0.25">
      <c r="E308">
        <v>306</v>
      </c>
      <c r="F308">
        <f>dt.*E308</f>
        <v>306</v>
      </c>
      <c r="G308">
        <f>qin0.+Kc.*(h3sp.-J308)</f>
        <v>1.3180393359832938</v>
      </c>
      <c r="H308">
        <f t="shared" si="12"/>
        <v>20.981631610307588</v>
      </c>
      <c r="I308">
        <f t="shared" si="13"/>
        <v>18.645343152696629</v>
      </c>
      <c r="J308">
        <f t="shared" si="14"/>
        <v>20.729848045981093</v>
      </c>
      <c r="K308">
        <f>Ah.*SQRT(2*g.*H308)</f>
        <v>1.0139526364209879</v>
      </c>
      <c r="L308">
        <f>Ah.*SQRT(2*g.*I308)</f>
        <v>0.95583566290557231</v>
      </c>
      <c r="M308">
        <f>Ah.*SQRT(2*g.*J308)</f>
        <v>1.0078504622477851</v>
      </c>
      <c r="N308">
        <f>(G308-K308)/Ac.*dt.</f>
        <v>0.30408669956230594</v>
      </c>
      <c r="O308">
        <f>(K308-L308)/Ac.*dt.</f>
        <v>5.811697351541556E-2</v>
      </c>
      <c r="P308">
        <f>(L308-M308)/Ac.*dt.</f>
        <v>-5.2014799342212759E-2</v>
      </c>
    </row>
    <row r="309" spans="5:16" x14ac:dyDescent="0.25">
      <c r="E309">
        <v>307</v>
      </c>
      <c r="F309">
        <f>dt.*E309</f>
        <v>307</v>
      </c>
      <c r="G309">
        <f>qin0.+Kc.*(h3sp.-J309)</f>
        <v>1.3276620738616034</v>
      </c>
      <c r="H309">
        <f t="shared" si="12"/>
        <v>21.285718309869893</v>
      </c>
      <c r="I309">
        <f t="shared" si="13"/>
        <v>18.703460126212043</v>
      </c>
      <c r="J309">
        <f t="shared" si="14"/>
        <v>20.67783324663888</v>
      </c>
      <c r="K309">
        <f>Ah.*SQRT(2*g.*H309)</f>
        <v>1.0212738110730271</v>
      </c>
      <c r="L309">
        <f>Ah.*SQRT(2*g.*I309)</f>
        <v>0.95732415940703719</v>
      </c>
      <c r="M309">
        <f>Ah.*SQRT(2*g.*J309)</f>
        <v>1.0065852319030444</v>
      </c>
      <c r="N309">
        <f>(G309-K309)/Ac.*dt.</f>
        <v>0.30638826278857634</v>
      </c>
      <c r="O309">
        <f>(K309-L309)/Ac.*dt.</f>
        <v>6.3949651665989871E-2</v>
      </c>
      <c r="P309">
        <f>(L309-M309)/Ac.*dt.</f>
        <v>-4.9261072496007197E-2</v>
      </c>
    </row>
    <row r="310" spans="5:16" x14ac:dyDescent="0.25">
      <c r="E310">
        <v>308</v>
      </c>
      <c r="F310">
        <f>dt.*E310</f>
        <v>308</v>
      </c>
      <c r="G310">
        <f>qin0.+Kc.*(h3sp.-J310)</f>
        <v>1.3367753722733648</v>
      </c>
      <c r="H310">
        <f t="shared" si="12"/>
        <v>21.592106572658469</v>
      </c>
      <c r="I310">
        <f t="shared" si="13"/>
        <v>18.767409777878033</v>
      </c>
      <c r="J310">
        <f t="shared" si="14"/>
        <v>20.628572174142871</v>
      </c>
      <c r="K310">
        <f>Ah.*SQRT(2*g.*H310)</f>
        <v>1.0285976968962478</v>
      </c>
      <c r="L310">
        <f>Ah.*SQRT(2*g.*I310)</f>
        <v>0.95895937302683676</v>
      </c>
      <c r="M310">
        <f>Ah.*SQRT(2*g.*J310)</f>
        <v>1.0053855163731975</v>
      </c>
      <c r="N310">
        <f>(G310-K310)/Ac.*dt.</f>
        <v>0.30817767537711704</v>
      </c>
      <c r="O310">
        <f>(K310-L310)/Ac.*dt.</f>
        <v>6.9638323869411045E-2</v>
      </c>
      <c r="P310">
        <f>(L310-M310)/Ac.*dt.</f>
        <v>-4.6426143346360749E-2</v>
      </c>
    </row>
    <row r="311" spans="5:16" x14ac:dyDescent="0.25">
      <c r="E311">
        <v>309</v>
      </c>
      <c r="F311">
        <f>dt.*E311</f>
        <v>309</v>
      </c>
      <c r="G311">
        <f>qin0.+Kc.*(h3sp.-J311)</f>
        <v>1.3453642087924413</v>
      </c>
      <c r="H311">
        <f t="shared" si="12"/>
        <v>21.900284248035586</v>
      </c>
      <c r="I311">
        <f t="shared" si="13"/>
        <v>18.837048101747445</v>
      </c>
      <c r="J311">
        <f t="shared" si="14"/>
        <v>20.582146030796512</v>
      </c>
      <c r="K311">
        <f>Ah.*SQRT(2*g.*H311)</f>
        <v>1.0359121237603814</v>
      </c>
      <c r="L311">
        <f>Ah.*SQRT(2*g.*I311)</f>
        <v>0.96073688228652121</v>
      </c>
      <c r="M311">
        <f>Ah.*SQRT(2*g.*J311)</f>
        <v>1.004253531489449</v>
      </c>
      <c r="N311">
        <f>(G311-K311)/Ac.*dt.</f>
        <v>0.3094520850320599</v>
      </c>
      <c r="O311">
        <f>(K311-L311)/Ac.*dt.</f>
        <v>7.5175241473860233E-2</v>
      </c>
      <c r="P311">
        <f>(L311-M311)/Ac.*dt.</f>
        <v>-4.3516649202927749E-2</v>
      </c>
    </row>
    <row r="312" spans="5:16" x14ac:dyDescent="0.25">
      <c r="E312">
        <v>310</v>
      </c>
      <c r="F312">
        <f>dt.*E312</f>
        <v>310</v>
      </c>
      <c r="G312">
        <f>qin0.+Kc.*(h3sp.-J312)</f>
        <v>1.353414788894983</v>
      </c>
      <c r="H312">
        <f t="shared" si="12"/>
        <v>22.209736333067646</v>
      </c>
      <c r="I312">
        <f t="shared" si="13"/>
        <v>18.912223343221306</v>
      </c>
      <c r="J312">
        <f t="shared" si="14"/>
        <v>20.538629381593584</v>
      </c>
      <c r="K312">
        <f>Ah.*SQRT(2*g.*H312)</f>
        <v>1.0432051956927337</v>
      </c>
      <c r="L312">
        <f>Ah.*SQRT(2*g.*I312)</f>
        <v>0.96265203672866351</v>
      </c>
      <c r="M312">
        <f>Ah.*SQRT(2*g.*J312)</f>
        <v>1.0031913275632351</v>
      </c>
      <c r="N312">
        <f>(G312-K312)/Ac.*dt.</f>
        <v>0.31020959320224928</v>
      </c>
      <c r="O312">
        <f>(K312-L312)/Ac.*dt.</f>
        <v>8.0553158964070226E-2</v>
      </c>
      <c r="P312">
        <f>(L312-M312)/Ac.*dt.</f>
        <v>-4.053929083457164E-2</v>
      </c>
    </row>
    <row r="313" spans="5:16" x14ac:dyDescent="0.25">
      <c r="E313">
        <v>311</v>
      </c>
      <c r="F313">
        <f>dt.*E313</f>
        <v>311</v>
      </c>
      <c r="G313">
        <f>qin0.+Kc.*(h3sp.-J313)</f>
        <v>1.3609145576993791</v>
      </c>
      <c r="H313">
        <f t="shared" si="12"/>
        <v>22.519945926269894</v>
      </c>
      <c r="I313">
        <f t="shared" si="13"/>
        <v>18.992776502185375</v>
      </c>
      <c r="J313">
        <f t="shared" si="14"/>
        <v>20.49809009075901</v>
      </c>
      <c r="K313">
        <f>Ah.*SQRT(2*g.*H313)</f>
        <v>1.0504653018482928</v>
      </c>
      <c r="L313">
        <f>Ah.*SQRT(2*g.*I313)</f>
        <v>0.96469997854622314</v>
      </c>
      <c r="M313">
        <f>Ah.*SQRT(2*g.*J313)</f>
        <v>1.0022007854951978</v>
      </c>
      <c r="N313">
        <f>(G313-K313)/Ac.*dt.</f>
        <v>0.31044925585108629</v>
      </c>
      <c r="O313">
        <f>(K313-L313)/Ac.*dt.</f>
        <v>8.5765323302069651E-2</v>
      </c>
      <c r="P313">
        <f>(L313-M313)/Ac.*dt.</f>
        <v>-3.7500806948974619E-2</v>
      </c>
    </row>
    <row r="314" spans="5:16" x14ac:dyDescent="0.25">
      <c r="E314">
        <v>312</v>
      </c>
      <c r="F314">
        <f>dt.*E314</f>
        <v>312</v>
      </c>
      <c r="G314">
        <f>qin0.+Kc.*(h3sp.-J314)</f>
        <v>1.367852206984939</v>
      </c>
      <c r="H314">
        <f t="shared" si="12"/>
        <v>22.830395182120981</v>
      </c>
      <c r="I314">
        <f t="shared" si="13"/>
        <v>19.078541825487445</v>
      </c>
      <c r="J314">
        <f t="shared" si="14"/>
        <v>20.460589283810037</v>
      </c>
      <c r="K314">
        <f>Ah.*SQRT(2*g.*H314)</f>
        <v>1.0576811258238128</v>
      </c>
      <c r="L314">
        <f>Ah.*SQRT(2*g.*I314)</f>
        <v>0.96687566390352642</v>
      </c>
      <c r="M314">
        <f>Ah.*SQRT(2*g.*J314)</f>
        <v>1.0012836136213814</v>
      </c>
      <c r="N314">
        <f>(G314-K314)/Ac.*dt.</f>
        <v>0.31017108116112624</v>
      </c>
      <c r="O314">
        <f>(K314-L314)/Ac.*dt.</f>
        <v>9.0805461920286379E-2</v>
      </c>
      <c r="P314">
        <f>(L314-M314)/Ac.*dt.</f>
        <v>-3.4407949717854991E-2</v>
      </c>
    </row>
    <row r="315" spans="5:16" x14ac:dyDescent="0.25">
      <c r="E315">
        <v>313</v>
      </c>
      <c r="F315">
        <f>dt.*E315</f>
        <v>313</v>
      </c>
      <c r="G315">
        <f>qin0.+Kc.*(h3sp.-J315)</f>
        <v>1.3742176776827426</v>
      </c>
      <c r="H315">
        <f t="shared" si="12"/>
        <v>23.140566263282107</v>
      </c>
      <c r="I315">
        <f t="shared" si="13"/>
        <v>19.169347287407732</v>
      </c>
      <c r="J315">
        <f t="shared" si="14"/>
        <v>20.426181334092181</v>
      </c>
      <c r="K315">
        <f>Ah.*SQRT(2*g.*H315)</f>
        <v>1.0648416534399956</v>
      </c>
      <c r="L315">
        <f>Ah.*SQRT(2*g.*I315)</f>
        <v>0.96917388382218539</v>
      </c>
      <c r="M315">
        <f>Ah.*SQRT(2*g.*J315)</f>
        <v>1.000441345292425</v>
      </c>
      <c r="N315">
        <f>(G315-K315)/Ac.*dt.</f>
        <v>0.30937602424274702</v>
      </c>
      <c r="O315">
        <f>(K315-L315)/Ac.*dt.</f>
        <v>9.5667769617810205E-2</v>
      </c>
      <c r="P315">
        <f>(L315-M315)/Ac.*dt.</f>
        <v>-3.1267461470239621E-2</v>
      </c>
    </row>
    <row r="316" spans="5:16" x14ac:dyDescent="0.25">
      <c r="E316">
        <v>314</v>
      </c>
      <c r="F316">
        <f>dt.*E316</f>
        <v>314</v>
      </c>
      <c r="G316">
        <f>qin0.+Kc.*(h3sp.-J316)</f>
        <v>1.3800021580547368</v>
      </c>
      <c r="H316">
        <f t="shared" si="12"/>
        <v>23.449942287524856</v>
      </c>
      <c r="I316">
        <f t="shared" si="13"/>
        <v>19.265015057025543</v>
      </c>
      <c r="J316">
        <f t="shared" si="14"/>
        <v>20.394913872621942</v>
      </c>
      <c r="K316">
        <f>Ah.*SQRT(2*g.*H316)</f>
        <v>1.0719361791117594</v>
      </c>
      <c r="L316">
        <f>Ah.*SQRT(2*g.*I316)</f>
        <v>0.97158928452008553</v>
      </c>
      <c r="M316">
        <f>Ah.*SQRT(2*g.*J316)</f>
        <v>0.999675337176263</v>
      </c>
      <c r="N316">
        <f>(G316-K316)/Ac.*dt.</f>
        <v>0.30806597894297738</v>
      </c>
      <c r="O316">
        <f>(K316-L316)/Ac.*dt.</f>
        <v>0.1003468945916739</v>
      </c>
      <c r="P316">
        <f>(L316-M316)/Ac.*dt.</f>
        <v>-2.8086052656177474E-2</v>
      </c>
    </row>
    <row r="317" spans="5:16" x14ac:dyDescent="0.25">
      <c r="E317">
        <v>315</v>
      </c>
      <c r="F317">
        <f>dt.*E317</f>
        <v>315</v>
      </c>
      <c r="G317">
        <f>qin0.+Kc.*(h3sp.-J317)</f>
        <v>1.3851980777961299</v>
      </c>
      <c r="H317">
        <f t="shared" si="12"/>
        <v>23.758008266467833</v>
      </c>
      <c r="I317">
        <f t="shared" si="13"/>
        <v>19.365361951617217</v>
      </c>
      <c r="J317">
        <f t="shared" si="14"/>
        <v>20.366827819965764</v>
      </c>
      <c r="K317">
        <f>Ah.*SQRT(2*g.*H317)</f>
        <v>1.0789543109218869</v>
      </c>
      <c r="L317">
        <f>Ah.*SQRT(2*g.*I317)</f>
        <v>0.97411638710640924</v>
      </c>
      <c r="M317">
        <f>Ah.*SQRT(2*g.*J317)</f>
        <v>0.99898676826989186</v>
      </c>
      <c r="N317">
        <f>(G317-K317)/Ac.*dt.</f>
        <v>0.30624376687424304</v>
      </c>
      <c r="O317">
        <f>(K317-L317)/Ac.*dt.</f>
        <v>0.10483792381547763</v>
      </c>
      <c r="P317">
        <f>(L317-M317)/Ac.*dt.</f>
        <v>-2.4870381163482613E-2</v>
      </c>
    </row>
    <row r="318" spans="5:16" x14ac:dyDescent="0.25">
      <c r="E318">
        <v>316</v>
      </c>
      <c r="F318">
        <f>dt.*E318</f>
        <v>316</v>
      </c>
      <c r="G318">
        <f>qin0.+Kc.*(h3sp.-J318)</f>
        <v>1.3897990983113737</v>
      </c>
      <c r="H318">
        <f t="shared" si="12"/>
        <v>24.064252033342076</v>
      </c>
      <c r="I318">
        <f t="shared" si="13"/>
        <v>19.470199875432694</v>
      </c>
      <c r="J318">
        <f t="shared" si="14"/>
        <v>20.341957438802282</v>
      </c>
      <c r="K318">
        <f>Ah.*SQRT(2*g.*H318)</f>
        <v>1.0858859745082639</v>
      </c>
      <c r="L318">
        <f>Ah.*SQRT(2*g.*I318)</f>
        <v>0.97674960655031851</v>
      </c>
      <c r="M318">
        <f>Ah.*SQRT(2*g.*J318)</f>
        <v>0.99837663960116374</v>
      </c>
      <c r="N318">
        <f>(G318-K318)/Ac.*dt.</f>
        <v>0.30391312380310986</v>
      </c>
      <c r="O318">
        <f>(K318-L318)/Ac.*dt.</f>
        <v>0.10913636795794535</v>
      </c>
      <c r="P318">
        <f>(L318-M318)/Ac.*dt.</f>
        <v>-2.1627033050845235E-2</v>
      </c>
    </row>
    <row r="319" spans="5:16" x14ac:dyDescent="0.25">
      <c r="E319">
        <v>317</v>
      </c>
      <c r="F319">
        <f>dt.*E319</f>
        <v>317</v>
      </c>
      <c r="G319">
        <f>qin0.+Kc.*(h3sp.-J319)</f>
        <v>1.39380009942578</v>
      </c>
      <c r="H319">
        <f t="shared" si="12"/>
        <v>24.368165157145185</v>
      </c>
      <c r="I319">
        <f t="shared" si="13"/>
        <v>19.579336243390639</v>
      </c>
      <c r="J319">
        <f t="shared" si="14"/>
        <v>20.320330405751438</v>
      </c>
      <c r="K319">
        <f>Ah.*SQRT(2*g.*H319)</f>
        <v>1.0927214158696232</v>
      </c>
      <c r="L319">
        <f>Ah.*SQRT(2*g.*I319)</f>
        <v>0.97948326985515244</v>
      </c>
      <c r="M319">
        <f>Ah.*SQRT(2*g.*J319)</f>
        <v>0.99784577459736767</v>
      </c>
      <c r="N319">
        <f>(G319-K319)/Ac.*dt.</f>
        <v>0.30107868355615675</v>
      </c>
      <c r="O319">
        <f>(K319-L319)/Ac.*dt.</f>
        <v>0.1132381460144708</v>
      </c>
      <c r="P319">
        <f>(L319-M319)/Ac.*dt.</f>
        <v>-1.8362504742215235E-2</v>
      </c>
    </row>
    <row r="320" spans="5:16" x14ac:dyDescent="0.25">
      <c r="E320">
        <v>318</v>
      </c>
      <c r="F320">
        <f>dt.*E320</f>
        <v>318</v>
      </c>
      <c r="G320">
        <f>qin0.+Kc.*(h3sp.-J320)</f>
        <v>1.3971971628030897</v>
      </c>
      <c r="H320">
        <f t="shared" si="12"/>
        <v>24.669243840701341</v>
      </c>
      <c r="I320">
        <f t="shared" si="13"/>
        <v>19.69257438940511</v>
      </c>
      <c r="J320">
        <f t="shared" si="14"/>
        <v>20.301967901009224</v>
      </c>
      <c r="K320">
        <f>Ah.*SQRT(2*g.*H320)</f>
        <v>1.0994512031892849</v>
      </c>
      <c r="L320">
        <f>Ah.*SQRT(2*g.*I320)</f>
        <v>0.98231163338364791</v>
      </c>
      <c r="M320">
        <f>Ah.*SQRT(2*g.*J320)</f>
        <v>0.99739482009355351</v>
      </c>
      <c r="N320">
        <f>(G320-K320)/Ac.*dt.</f>
        <v>0.29774595961380479</v>
      </c>
      <c r="O320">
        <f>(K320-L320)/Ac.*dt.</f>
        <v>0.117139569805637</v>
      </c>
      <c r="P320">
        <f>(L320-M320)/Ac.*dt.</f>
        <v>-1.5083186709905605E-2</v>
      </c>
    </row>
    <row r="321" spans="5:16" x14ac:dyDescent="0.25">
      <c r="E321">
        <v>319</v>
      </c>
      <c r="F321">
        <f>dt.*E321</f>
        <v>319</v>
      </c>
      <c r="G321">
        <f>qin0.+Kc.*(h3sp.-J321)</f>
        <v>1.3999875523444221</v>
      </c>
      <c r="H321">
        <f t="shared" si="12"/>
        <v>24.966989800315147</v>
      </c>
      <c r="I321">
        <f t="shared" si="13"/>
        <v>19.809713959210747</v>
      </c>
      <c r="J321">
        <f t="shared" si="14"/>
        <v>20.286884714299319</v>
      </c>
      <c r="K321">
        <f>Ah.*SQRT(2*g.*H321)</f>
        <v>1.1060662277709425</v>
      </c>
      <c r="L321">
        <f>Ah.*SQRT(2*g.*I321)</f>
        <v>0.98522889929260948</v>
      </c>
      <c r="M321">
        <f>Ah.*SQRT(2*g.*J321)</f>
        <v>0.9970242479502025</v>
      </c>
      <c r="N321">
        <f>(G321-K321)/Ac.*dt.</f>
        <v>0.29392132457347953</v>
      </c>
      <c r="O321">
        <f>(K321-L321)/Ac.*dt.</f>
        <v>0.12083732847833306</v>
      </c>
      <c r="P321">
        <f>(L321-M321)/Ac.*dt.</f>
        <v>-1.1795348657593019E-2</v>
      </c>
    </row>
    <row r="322" spans="5:16" x14ac:dyDescent="0.25">
      <c r="E322">
        <v>320</v>
      </c>
      <c r="F322">
        <f>dt.*E322</f>
        <v>320</v>
      </c>
      <c r="G322">
        <f>qin0.+Kc.*(h3sp.-J322)</f>
        <v>1.4021696918460766</v>
      </c>
      <c r="H322">
        <f t="shared" si="12"/>
        <v>25.260911124888626</v>
      </c>
      <c r="I322">
        <f t="shared" si="13"/>
        <v>19.930551287689081</v>
      </c>
      <c r="J322">
        <f t="shared" si="14"/>
        <v>20.275089365641726</v>
      </c>
      <c r="K322">
        <f>Ah.*SQRT(2*g.*H322)</f>
        <v>1.112557704175178</v>
      </c>
      <c r="L322">
        <f>Ah.*SQRT(2*g.*I322)</f>
        <v>0.98822923104751625</v>
      </c>
      <c r="M322">
        <f>Ah.*SQRT(2*g.*J322)</f>
        <v>0.99673435724692705</v>
      </c>
      <c r="N322">
        <f>(G322-K322)/Ac.*dt.</f>
        <v>0.28961198767089869</v>
      </c>
      <c r="O322">
        <f>(K322-L322)/Ac.*dt.</f>
        <v>0.12432847312766171</v>
      </c>
      <c r="P322">
        <f>(L322-M322)/Ac.*dt.</f>
        <v>-8.5051261994107952E-3</v>
      </c>
    </row>
    <row r="323" spans="5:16" x14ac:dyDescent="0.25">
      <c r="E323">
        <v>321</v>
      </c>
      <c r="F323">
        <f>dt.*E323</f>
        <v>321</v>
      </c>
      <c r="G323">
        <f>qin0.+Kc.*(h3sp.-J323)</f>
        <v>1.4037431401929674</v>
      </c>
      <c r="H323">
        <f t="shared" si="12"/>
        <v>25.550523112559524</v>
      </c>
      <c r="I323">
        <f t="shared" si="13"/>
        <v>20.054879760816743</v>
      </c>
      <c r="J323">
        <f t="shared" si="14"/>
        <v>20.266584239442317</v>
      </c>
      <c r="K323">
        <f>Ah.*SQRT(2*g.*H323)</f>
        <v>1.1189171696401021</v>
      </c>
      <c r="L323">
        <f>Ah.*SQRT(2*g.*I323)</f>
        <v>0.9913067679986961</v>
      </c>
      <c r="M323">
        <f>Ah.*SQRT(2*g.*J323)</f>
        <v>0.99652527701643057</v>
      </c>
      <c r="N323">
        <f>(G323-K323)/Ac.*dt.</f>
        <v>0.28482597055286529</v>
      </c>
      <c r="O323">
        <f>(K323-L323)/Ac.*dt.</f>
        <v>0.12761040164140602</v>
      </c>
      <c r="P323">
        <f>(L323-M323)/Ac.*dt.</f>
        <v>-5.2185090177344629E-3</v>
      </c>
    </row>
    <row r="324" spans="5:16" x14ac:dyDescent="0.25">
      <c r="E324">
        <v>322</v>
      </c>
      <c r="F324">
        <f>dt.*E324</f>
        <v>322</v>
      </c>
      <c r="G324">
        <f>qin0.+Kc.*(h3sp.-J324)</f>
        <v>1.4047085643612482</v>
      </c>
      <c r="H324">
        <f t="shared" ref="H324:H387" si="15">H323+N323</f>
        <v>25.835349083112391</v>
      </c>
      <c r="I324">
        <f t="shared" ref="I324:I387" si="16">I323+O323</f>
        <v>20.182490162458148</v>
      </c>
      <c r="J324">
        <f t="shared" ref="J324:J387" si="17">J323+P323</f>
        <v>20.261365730424583</v>
      </c>
      <c r="K324">
        <f>Ah.*SQRT(2*g.*H324)</f>
        <v>1.1251364828644155</v>
      </c>
      <c r="L324">
        <f>Ah.*SQRT(2*g.*I324)</f>
        <v>0.99445563901083556</v>
      </c>
      <c r="M324">
        <f>Ah.*SQRT(2*g.*J324)</f>
        <v>0.99639696948094181</v>
      </c>
      <c r="N324">
        <f>(G324-K324)/Ac.*dt.</f>
        <v>0.27957208149683277</v>
      </c>
      <c r="O324">
        <f>(K324-L324)/Ac.*dt.</f>
        <v>0.13068084385357992</v>
      </c>
      <c r="P324">
        <f>(L324-M324)/Ac.*dt.</f>
        <v>-1.9413304701062506E-3</v>
      </c>
    </row>
    <row r="325" spans="5:16" x14ac:dyDescent="0.25">
      <c r="E325">
        <v>323</v>
      </c>
      <c r="F325">
        <f>dt.*E325</f>
        <v>323</v>
      </c>
      <c r="G325">
        <f>qin0.+Kc.*(h3sp.-J325)</f>
        <v>1.4050677104982181</v>
      </c>
      <c r="H325">
        <f t="shared" si="15"/>
        <v>26.114921164609225</v>
      </c>
      <c r="I325">
        <f t="shared" si="16"/>
        <v>20.313171006311727</v>
      </c>
      <c r="J325">
        <f t="shared" si="17"/>
        <v>20.259424399954476</v>
      </c>
      <c r="K325">
        <f>Ah.*SQRT(2*g.*H325)</f>
        <v>1.1312078222262485</v>
      </c>
      <c r="L325">
        <f>Ah.*SQRT(2*g.*I325)</f>
        <v>0.99766997514672884</v>
      </c>
      <c r="M325">
        <f>Ah.*SQRT(2*g.*J325)</f>
        <v>0.99634923375178508</v>
      </c>
      <c r="N325">
        <f>(G325-K325)/Ac.*dt.</f>
        <v>0.27385988827196961</v>
      </c>
      <c r="O325">
        <f>(K325-L325)/Ac.*dt.</f>
        <v>0.13353784707951966</v>
      </c>
      <c r="P325">
        <f>(L325-M325)/Ac.*dt.</f>
        <v>1.3207413949437585E-3</v>
      </c>
    </row>
    <row r="326" spans="5:16" x14ac:dyDescent="0.25">
      <c r="E326">
        <v>324</v>
      </c>
      <c r="F326">
        <f>dt.*E326</f>
        <v>324</v>
      </c>
      <c r="G326">
        <f>qin0.+Kc.*(h3sp.-J326)</f>
        <v>1.4048233733401532</v>
      </c>
      <c r="H326">
        <f t="shared" si="15"/>
        <v>26.388781052881193</v>
      </c>
      <c r="I326">
        <f t="shared" si="16"/>
        <v>20.446708853391247</v>
      </c>
      <c r="J326">
        <f t="shared" si="17"/>
        <v>20.260745141349421</v>
      </c>
      <c r="K326">
        <f>Ah.*SQRT(2*g.*H326)</f>
        <v>1.1371236835064067</v>
      </c>
      <c r="L326">
        <f>Ah.*SQRT(2*g.*I326)</f>
        <v>1.0009439214142675</v>
      </c>
      <c r="M326">
        <f>Ah.*SQRT(2*g.*J326)</f>
        <v>0.99638170995162378</v>
      </c>
      <c r="N326">
        <f>(G326-K326)/Ac.*dt.</f>
        <v>0.26769968983374648</v>
      </c>
      <c r="O326">
        <f>(K326-L326)/Ac.*dt.</f>
        <v>0.13617976209213922</v>
      </c>
      <c r="P326">
        <f>(L326-M326)/Ac.*dt.</f>
        <v>4.5622114626436838E-3</v>
      </c>
    </row>
    <row r="327" spans="5:16" x14ac:dyDescent="0.25">
      <c r="E327">
        <v>325</v>
      </c>
      <c r="F327">
        <f>dt.*E327</f>
        <v>325</v>
      </c>
      <c r="G327">
        <f>qin0.+Kc.*(h3sp.-J327)</f>
        <v>1.4039793642195639</v>
      </c>
      <c r="H327">
        <f t="shared" si="15"/>
        <v>26.65648074271494</v>
      </c>
      <c r="I327">
        <f t="shared" si="16"/>
        <v>20.582888615483387</v>
      </c>
      <c r="J327">
        <f t="shared" si="17"/>
        <v>20.265307352812066</v>
      </c>
      <c r="K327">
        <f>Ah.*SQRT(2*g.*H327)</f>
        <v>1.1428768771801416</v>
      </c>
      <c r="L327">
        <f>Ah.*SQRT(2*g.*I327)</f>
        <v>1.0042716475927647</v>
      </c>
      <c r="M327">
        <f>Ah.*SQRT(2*g.*J327)</f>
        <v>0.99649388371820491</v>
      </c>
      <c r="N327">
        <f>(G327-K327)/Ac.*dt.</f>
        <v>0.26110248703942229</v>
      </c>
      <c r="O327">
        <f>(K327-L327)/Ac.*dt.</f>
        <v>0.13860522958737698</v>
      </c>
      <c r="P327">
        <f>(L327-M327)/Ac.*dt.</f>
        <v>7.777763874559751E-3</v>
      </c>
    </row>
    <row r="328" spans="5:16" x14ac:dyDescent="0.25">
      <c r="E328">
        <v>326</v>
      </c>
      <c r="F328">
        <f>dt.*E328</f>
        <v>326</v>
      </c>
      <c r="G328">
        <f>qin0.+Kc.*(h3sp.-J328)</f>
        <v>1.4025404779027701</v>
      </c>
      <c r="H328">
        <f t="shared" si="15"/>
        <v>26.917583229754364</v>
      </c>
      <c r="I328">
        <f t="shared" si="16"/>
        <v>20.721493845070764</v>
      </c>
      <c r="J328">
        <f t="shared" si="17"/>
        <v>20.273085116686627</v>
      </c>
      <c r="K328">
        <f>Ah.*SQRT(2*g.*H328)</f>
        <v>1.1484605253372726</v>
      </c>
      <c r="L328">
        <f>Ah.*SQRT(2*g.*I328)</f>
        <v>1.0076473581608141</v>
      </c>
      <c r="M328">
        <f>Ah.*SQRT(2*g.*J328)</f>
        <v>0.99668509104814285</v>
      </c>
      <c r="N328">
        <f>(G328-K328)/Ac.*dt.</f>
        <v>0.25407995256549754</v>
      </c>
      <c r="O328">
        <f>(K328-L328)/Ac.*dt.</f>
        <v>0.14081316717645853</v>
      </c>
      <c r="P328">
        <f>(L328-M328)/Ac.*dt.</f>
        <v>1.0962267112671231E-2</v>
      </c>
    </row>
    <row r="329" spans="5:16" x14ac:dyDescent="0.25">
      <c r="E329">
        <v>327</v>
      </c>
      <c r="F329">
        <f>dt.*E329</f>
        <v>327</v>
      </c>
      <c r="G329">
        <f>qin0.+Kc.*(h3sp.-J329)</f>
        <v>1.4005124584869262</v>
      </c>
      <c r="H329">
        <f t="shared" si="15"/>
        <v>27.171663182319861</v>
      </c>
      <c r="I329">
        <f t="shared" si="16"/>
        <v>20.862307012247221</v>
      </c>
      <c r="J329">
        <f t="shared" si="17"/>
        <v>20.284047383799297</v>
      </c>
      <c r="K329">
        <f>Ah.*SQRT(2*g.*H329)</f>
        <v>1.15386805828642</v>
      </c>
      <c r="L329">
        <f>Ah.*SQRT(2*g.*I329)</f>
        <v>1.0110653013530402</v>
      </c>
      <c r="M329">
        <f>Ah.*SQRT(2*g.*J329)</f>
        <v>0.9969545234393421</v>
      </c>
      <c r="N329">
        <f>(G329-K329)/Ac.*dt.</f>
        <v>0.24664440020050615</v>
      </c>
      <c r="O329">
        <f>(K329-L329)/Ac.*dt.</f>
        <v>0.14280275693337985</v>
      </c>
      <c r="P329">
        <f>(L329-M329)/Ac.*dt.</f>
        <v>1.411077791369808E-2</v>
      </c>
    </row>
    <row r="330" spans="5:16" x14ac:dyDescent="0.25">
      <c r="E330">
        <v>328</v>
      </c>
      <c r="F330">
        <f>dt.*E330</f>
        <v>328</v>
      </c>
      <c r="G330">
        <f>qin0.+Kc.*(h3sp.-J330)</f>
        <v>1.3979019645728923</v>
      </c>
      <c r="H330">
        <f t="shared" si="15"/>
        <v>27.418307582520367</v>
      </c>
      <c r="I330">
        <f t="shared" si="16"/>
        <v>21.005109769180603</v>
      </c>
      <c r="J330">
        <f t="shared" si="17"/>
        <v>20.298158161712994</v>
      </c>
      <c r="K330">
        <f>Ah.*SQRT(2*g.*H330)</f>
        <v>1.1590932108952663</v>
      </c>
      <c r="L330">
        <f>Ah.*SQRT(2*g.*I330)</f>
        <v>1.0145197773773804</v>
      </c>
      <c r="M330">
        <f>Ah.*SQRT(2*g.*J330)</f>
        <v>0.99730123329109388</v>
      </c>
      <c r="N330">
        <f>(G330-K330)/Ac.*dt.</f>
        <v>0.238808753677626</v>
      </c>
      <c r="O330">
        <f>(K330-L330)/Ac.*dt.</f>
        <v>0.14457343351788587</v>
      </c>
      <c r="P330">
        <f>(L330-M330)/Ac.*dt.</f>
        <v>1.7218544086286536E-2</v>
      </c>
    </row>
    <row r="331" spans="5:16" x14ac:dyDescent="0.25">
      <c r="E331">
        <v>329</v>
      </c>
      <c r="F331">
        <f>dt.*E331</f>
        <v>329</v>
      </c>
      <c r="G331">
        <f>qin0.+Kc.*(h3sp.-J331)</f>
        <v>1.3947165339169292</v>
      </c>
      <c r="H331">
        <f t="shared" si="15"/>
        <v>27.657116336197994</v>
      </c>
      <c r="I331">
        <f t="shared" si="16"/>
        <v>21.14968320269849</v>
      </c>
      <c r="J331">
        <f t="shared" si="17"/>
        <v>20.315376705799281</v>
      </c>
      <c r="K331">
        <f>Ah.*SQRT(2*g.*H331)</f>
        <v>1.1641300187151356</v>
      </c>
      <c r="L331">
        <f>Ah.*SQRT(2*g.*I331)</f>
        <v>1.0180051458279697</v>
      </c>
      <c r="M331">
        <f>Ah.*SQRT(2*g.*J331)</f>
        <v>0.99772413952162398</v>
      </c>
      <c r="N331">
        <f>(G331-K331)/Ac.*dt.</f>
        <v>0.23058651520179363</v>
      </c>
      <c r="O331">
        <f>(K331-L331)/Ac.*dt.</f>
        <v>0.1461248728871658</v>
      </c>
      <c r="P331">
        <f>(L331-M331)/Ac.*dt.</f>
        <v>2.0281006306345772E-2</v>
      </c>
    </row>
    <row r="332" spans="5:16" x14ac:dyDescent="0.25">
      <c r="E332">
        <v>330</v>
      </c>
      <c r="F332">
        <f>dt.*E332</f>
        <v>330</v>
      </c>
      <c r="G332">
        <f>qin0.+Kc.*(h3sp.-J332)</f>
        <v>1.3909645477502552</v>
      </c>
      <c r="H332">
        <f t="shared" si="15"/>
        <v>27.887702851399787</v>
      </c>
      <c r="I332">
        <f t="shared" si="16"/>
        <v>21.295808075585658</v>
      </c>
      <c r="J332">
        <f t="shared" si="17"/>
        <v>20.335657712105625</v>
      </c>
      <c r="K332">
        <f>Ah.*SQRT(2*g.*H332)</f>
        <v>1.1689728139347764</v>
      </c>
      <c r="L332">
        <f>Ah.*SQRT(2*g.*I332)</f>
        <v>1.0215158323313924</v>
      </c>
      <c r="M332">
        <f>Ah.*SQRT(2*g.*J332)</f>
        <v>0.99822203336390825</v>
      </c>
      <c r="N332">
        <f>(G332-K332)/Ac.*dt.</f>
        <v>0.22199173381547888</v>
      </c>
      <c r="O332">
        <f>(K332-L332)/Ac.*dt.</f>
        <v>0.14745698160338394</v>
      </c>
      <c r="P332">
        <f>(L332-M332)/Ac.*dt.</f>
        <v>2.3293798967484181E-2</v>
      </c>
    </row>
    <row r="333" spans="5:16" x14ac:dyDescent="0.25">
      <c r="E333">
        <v>331</v>
      </c>
      <c r="F333">
        <f>dt.*E333</f>
        <v>331</v>
      </c>
      <c r="G333">
        <f>qin0.+Kc.*(h3sp.-J333)</f>
        <v>1.3866551949412709</v>
      </c>
      <c r="H333">
        <f t="shared" si="15"/>
        <v>28.109694585215266</v>
      </c>
      <c r="I333">
        <f t="shared" si="16"/>
        <v>21.443265057189041</v>
      </c>
      <c r="J333">
        <f t="shared" si="17"/>
        <v>20.358951511073109</v>
      </c>
      <c r="K333">
        <f>Ah.*SQRT(2*g.*H333)</f>
        <v>1.173616221205019</v>
      </c>
      <c r="L333">
        <f>Ah.*SQRT(2*g.*I333)</f>
        <v>1.0250463344660392</v>
      </c>
      <c r="M333">
        <f>Ah.*SQRT(2*g.*J333)</f>
        <v>0.99879358430187293</v>
      </c>
      <c r="N333">
        <f>(G333-K333)/Ac.*dt.</f>
        <v>0.21303897373625191</v>
      </c>
      <c r="O333">
        <f>(K333-L333)/Ac.*dt.</f>
        <v>0.14856988673897975</v>
      </c>
      <c r="P333">
        <f>(L333-M333)/Ac.*dt.</f>
        <v>2.6252750164166283E-2</v>
      </c>
    </row>
    <row r="334" spans="5:16" x14ac:dyDescent="0.25">
      <c r="E334">
        <v>332</v>
      </c>
      <c r="F334">
        <f>dt.*E334</f>
        <v>332</v>
      </c>
      <c r="G334">
        <f>qin0.+Kc.*(h3sp.-J334)</f>
        <v>1.3817984361609006</v>
      </c>
      <c r="H334">
        <f t="shared" si="15"/>
        <v>28.322733558951519</v>
      </c>
      <c r="I334">
        <f t="shared" si="16"/>
        <v>21.591834943928021</v>
      </c>
      <c r="J334">
        <f t="shared" si="17"/>
        <v>20.385204261237273</v>
      </c>
      <c r="K334">
        <f>Ah.*SQRT(2*g.*H334)</f>
        <v>1.1780551533729755</v>
      </c>
      <c r="L334">
        <f>Ah.*SQRT(2*g.*I334)</f>
        <v>1.0285912269956774</v>
      </c>
      <c r="M334">
        <f>Ah.*SQRT(2*g.*J334)</f>
        <v>0.99943734611061363</v>
      </c>
      <c r="N334">
        <f>(G334-K334)/Ac.*dt.</f>
        <v>0.20374328278792508</v>
      </c>
      <c r="O334">
        <f>(K334-L334)/Ac.*dt.</f>
        <v>0.14946392637729811</v>
      </c>
      <c r="P334">
        <f>(L334-M334)/Ac.*dt.</f>
        <v>2.9153880885063765E-2</v>
      </c>
    </row>
    <row r="335" spans="5:16" x14ac:dyDescent="0.25">
      <c r="E335">
        <v>333</v>
      </c>
      <c r="F335">
        <f>dt.*E335</f>
        <v>333</v>
      </c>
      <c r="G335">
        <f>qin0.+Kc.*(h3sp.-J335)</f>
        <v>1.3764049681971633</v>
      </c>
      <c r="H335">
        <f t="shared" si="15"/>
        <v>28.526476841739445</v>
      </c>
      <c r="I335">
        <f t="shared" si="16"/>
        <v>21.741298870305318</v>
      </c>
      <c r="J335">
        <f t="shared" si="17"/>
        <v>20.414358142122339</v>
      </c>
      <c r="K335">
        <f>Ah.*SQRT(2*g.*H335)</f>
        <v>1.1822848071616388</v>
      </c>
      <c r="L335">
        <f>Ah.*SQRT(2*g.*I335)</f>
        <v>1.0321451664591377</v>
      </c>
      <c r="M335">
        <f>Ah.*SQRT(2*g.*J335)</f>
        <v>1.0001517629659984</v>
      </c>
      <c r="N335">
        <f>(G335-K335)/Ac.*dt.</f>
        <v>0.19412016103552454</v>
      </c>
      <c r="O335">
        <f>(K335-L335)/Ac.*dt.</f>
        <v>0.15013964070250108</v>
      </c>
      <c r="P335">
        <f>(L335-M335)/Ac.*dt.</f>
        <v>3.1993403493139283E-2</v>
      </c>
    </row>
    <row r="336" spans="5:16" x14ac:dyDescent="0.25">
      <c r="E336">
        <v>334</v>
      </c>
      <c r="F336">
        <f>dt.*E336</f>
        <v>334</v>
      </c>
      <c r="G336">
        <f>qin0.+Kc.*(h3sp.-J336)</f>
        <v>1.3704861885509327</v>
      </c>
      <c r="H336">
        <f t="shared" si="15"/>
        <v>28.720597002774969</v>
      </c>
      <c r="I336">
        <f t="shared" si="16"/>
        <v>21.89143851100782</v>
      </c>
      <c r="J336">
        <f t="shared" si="17"/>
        <v>20.446351545615478</v>
      </c>
      <c r="K336">
        <f>Ah.*SQRT(2*g.*H336)</f>
        <v>1.1863006588280958</v>
      </c>
      <c r="L336">
        <f>Ah.*SQRT(2*g.*I336)</f>
        <v>1.0357028951583478</v>
      </c>
      <c r="M336">
        <f>Ah.*SQRT(2*g.*J336)</f>
        <v>1.0009351755908864</v>
      </c>
      <c r="N336">
        <f>(G336-K336)/Ac.*dt.</f>
        <v>0.18418552972283697</v>
      </c>
      <c r="O336">
        <f>(K336-L336)/Ac.*dt.</f>
        <v>0.15059776366974797</v>
      </c>
      <c r="P336">
        <f>(L336-M336)/Ac.*dt.</f>
        <v>3.4767719567461386E-2</v>
      </c>
    </row>
    <row r="337" spans="5:16" x14ac:dyDescent="0.25">
      <c r="E337">
        <v>335</v>
      </c>
      <c r="F337">
        <f>dt.*E337</f>
        <v>335</v>
      </c>
      <c r="G337">
        <f>qin0.+Kc.*(h3sp.-J337)</f>
        <v>1.3640541604309522</v>
      </c>
      <c r="H337">
        <f t="shared" si="15"/>
        <v>28.904782532497805</v>
      </c>
      <c r="I337">
        <f t="shared" si="16"/>
        <v>22.042036274677567</v>
      </c>
      <c r="J337">
        <f t="shared" si="17"/>
        <v>20.48111926518294</v>
      </c>
      <c r="K337">
        <f>Ah.*SQRT(2*g.*H337)</f>
        <v>1.1900984598311151</v>
      </c>
      <c r="L337">
        <f>Ah.*SQRT(2*g.*I337)</f>
        <v>1.0392592445868361</v>
      </c>
      <c r="M337">
        <f>Ah.*SQRT(2*g.*J337)</f>
        <v>1.001785827407218</v>
      </c>
      <c r="N337">
        <f>(G337-K337)/Ac.*dt.</f>
        <v>0.17395570059983712</v>
      </c>
      <c r="O337">
        <f>(K337-L337)/Ac.*dt.</f>
        <v>0.15083921524427901</v>
      </c>
      <c r="P337">
        <f>(L337-M337)/Ac.*dt.</f>
        <v>3.7473417179618052E-2</v>
      </c>
    </row>
    <row r="338" spans="5:16" x14ac:dyDescent="0.25">
      <c r="E338">
        <v>336</v>
      </c>
      <c r="F338">
        <f>dt.*E338</f>
        <v>336</v>
      </c>
      <c r="G338">
        <f>qin0.+Kc.*(h3sp.-J338)</f>
        <v>1.3571215782527226</v>
      </c>
      <c r="H338">
        <f t="shared" si="15"/>
        <v>29.078738233097642</v>
      </c>
      <c r="I338">
        <f t="shared" si="16"/>
        <v>22.192875489921846</v>
      </c>
      <c r="J338">
        <f t="shared" si="17"/>
        <v>20.518592682362559</v>
      </c>
      <c r="K338">
        <f>Ah.*SQRT(2*g.*H338)</f>
        <v>1.1936742325365763</v>
      </c>
      <c r="L338">
        <f>Ah.*SQRT(2*g.*I338)</f>
        <v>1.042809138340363</v>
      </c>
      <c r="M338">
        <f>Ah.*SQRT(2*g.*J338)</f>
        <v>1.0027018706653368</v>
      </c>
      <c r="N338">
        <f>(G338-K338)/Ac.*dt.</f>
        <v>0.16344734571614628</v>
      </c>
      <c r="O338">
        <f>(K338-L338)/Ac.*dt.</f>
        <v>0.1508650941962133</v>
      </c>
      <c r="P338">
        <f>(L338-M338)/Ac.*dt.</f>
        <v>4.0107267675026259E-2</v>
      </c>
    </row>
    <row r="339" spans="5:16" x14ac:dyDescent="0.25">
      <c r="E339">
        <v>337</v>
      </c>
      <c r="F339">
        <f>dt.*E339</f>
        <v>337</v>
      </c>
      <c r="G339">
        <f>qin0.+Kc.*(h3sp.-J339)</f>
        <v>1.3497017337328427</v>
      </c>
      <c r="H339">
        <f t="shared" si="15"/>
        <v>29.242185578813789</v>
      </c>
      <c r="I339">
        <f t="shared" si="16"/>
        <v>22.343740584118059</v>
      </c>
      <c r="J339">
        <f t="shared" si="17"/>
        <v>20.558699950037585</v>
      </c>
      <c r="K339">
        <f>Ah.*SQRT(2*g.*H339)</f>
        <v>1.1970242659870667</v>
      </c>
      <c r="L339">
        <f>Ah.*SQRT(2*g.*I339)</f>
        <v>1.04634759455058</v>
      </c>
      <c r="M339">
        <f>Ah.*SQRT(2*g.*J339)</f>
        <v>1.0036813725240903</v>
      </c>
      <c r="N339">
        <f>(G339-K339)/Ac.*dt.</f>
        <v>0.15267746774577606</v>
      </c>
      <c r="O339">
        <f>(K339-L339)/Ac.*dt.</f>
        <v>0.15067667143648666</v>
      </c>
      <c r="P339">
        <f>(L339-M339)/Ac.*dt.</f>
        <v>4.2666222026489731E-2</v>
      </c>
    </row>
    <row r="340" spans="5:16" x14ac:dyDescent="0.25">
      <c r="E340">
        <v>338</v>
      </c>
      <c r="F340">
        <f>dt.*E340</f>
        <v>338</v>
      </c>
      <c r="G340">
        <f>qin0.+Kc.*(h3sp.-J340)</f>
        <v>1.3418084826579422</v>
      </c>
      <c r="H340">
        <f t="shared" si="15"/>
        <v>29.394863046559564</v>
      </c>
      <c r="I340">
        <f t="shared" si="16"/>
        <v>22.494417255554545</v>
      </c>
      <c r="J340">
        <f t="shared" si="17"/>
        <v>20.601366172064075</v>
      </c>
      <c r="K340">
        <f>Ah.*SQRT(2*g.*H340)</f>
        <v>1.2001451117599984</v>
      </c>
      <c r="L340">
        <f>Ah.*SQRT(2*g.*I340)</f>
        <v>1.0498697278815943</v>
      </c>
      <c r="M340">
        <f>Ah.*SQRT(2*g.*J340)</f>
        <v>1.0047223210574849</v>
      </c>
      <c r="N340">
        <f>(G340-K340)/Ac.*dt.</f>
        <v>0.14166337089794379</v>
      </c>
      <c r="O340">
        <f>(K340-L340)/Ac.*dt.</f>
        <v>0.15027538387840411</v>
      </c>
      <c r="P340">
        <f>(L340-M340)/Ac.*dt.</f>
        <v>4.5147406824109337E-2</v>
      </c>
    </row>
    <row r="341" spans="5:16" x14ac:dyDescent="0.25">
      <c r="E341">
        <v>339</v>
      </c>
      <c r="F341">
        <f>dt.*E341</f>
        <v>339</v>
      </c>
      <c r="G341">
        <f>qin0.+Kc.*(h3sp.-J341)</f>
        <v>1.3334562123954816</v>
      </c>
      <c r="H341">
        <f t="shared" si="15"/>
        <v>29.536526417457509</v>
      </c>
      <c r="I341">
        <f t="shared" si="16"/>
        <v>22.64469263943295</v>
      </c>
      <c r="J341">
        <f t="shared" si="17"/>
        <v>20.646513578888186</v>
      </c>
      <c r="K341">
        <f>Ah.*SQRT(2*g.*H341)</f>
        <v>1.203033579936744</v>
      </c>
      <c r="L341">
        <f>Ah.*SQRT(2*g.*I341)</f>
        <v>1.0533707511281176</v>
      </c>
      <c r="M341">
        <f>Ah.*SQRT(2*g.*J341)</f>
        <v>1.0058226311659133</v>
      </c>
      <c r="N341">
        <f>(G341-K341)/Ac.*dt.</f>
        <v>0.13042263245873764</v>
      </c>
      <c r="O341">
        <f>(K341-L341)/Ac.*dt.</f>
        <v>0.14966282880862636</v>
      </c>
      <c r="P341">
        <f>(L341-M341)/Ac.*dt.</f>
        <v>4.7548119962204316E-2</v>
      </c>
    </row>
    <row r="342" spans="5:16" x14ac:dyDescent="0.25">
      <c r="E342">
        <v>340</v>
      </c>
      <c r="F342">
        <f>dt.*E342</f>
        <v>340</v>
      </c>
      <c r="G342">
        <f>qin0.+Kc.*(h3sp.-J342)</f>
        <v>1.3246598102024738</v>
      </c>
      <c r="H342">
        <f t="shared" si="15"/>
        <v>29.666949049916248</v>
      </c>
      <c r="I342">
        <f t="shared" si="16"/>
        <v>22.794355468241577</v>
      </c>
      <c r="J342">
        <f t="shared" si="17"/>
        <v>20.69406169885039</v>
      </c>
      <c r="K342">
        <f>Ah.*SQRT(2*g.*H342)</f>
        <v>1.205686735203592</v>
      </c>
      <c r="L342">
        <f>Ah.*SQRT(2*g.*I342)</f>
        <v>1.0568459764524998</v>
      </c>
      <c r="M342">
        <f>Ah.*SQRT(2*g.*J342)</f>
        <v>1.0069801503722251</v>
      </c>
      <c r="N342">
        <f>(G342-K342)/Ac.*dt.</f>
        <v>0.11897307499888177</v>
      </c>
      <c r="O342">
        <f>(K342-L342)/Ac.*dt.</f>
        <v>0.14884075875109226</v>
      </c>
      <c r="P342">
        <f>(L342-M342)/Ac.*dt.</f>
        <v>4.9865826080274678E-2</v>
      </c>
    </row>
    <row r="343" spans="5:16" x14ac:dyDescent="0.25">
      <c r="E343">
        <v>341</v>
      </c>
      <c r="F343">
        <f>dt.*E343</f>
        <v>341</v>
      </c>
      <c r="G343">
        <f>qin0.+Kc.*(h3sp.-J343)</f>
        <v>1.3154346323776229</v>
      </c>
      <c r="H343">
        <f t="shared" si="15"/>
        <v>29.785922124915128</v>
      </c>
      <c r="I343">
        <f t="shared" si="16"/>
        <v>22.943196226992669</v>
      </c>
      <c r="J343">
        <f t="shared" si="17"/>
        <v>20.743927524930665</v>
      </c>
      <c r="K343">
        <f>Ah.*SQRT(2*g.*H343)</f>
        <v>1.2081018931037404</v>
      </c>
      <c r="L343">
        <f>Ah.*SQRT(2*g.*I343)</f>
        <v>1.060290816296473</v>
      </c>
      <c r="M343">
        <f>Ah.*SQRT(2*g.*J343)</f>
        <v>1.0081926644851185</v>
      </c>
      <c r="N343">
        <f>(G343-K343)/Ac.*dt.</f>
        <v>0.10733273927388254</v>
      </c>
      <c r="O343">
        <f>(K343-L343)/Ac.*dt.</f>
        <v>0.14781107680726735</v>
      </c>
      <c r="P343">
        <f>(L343-M343)/Ac.*dt.</f>
        <v>5.2098151811354576E-2</v>
      </c>
    </row>
    <row r="344" spans="5:16" x14ac:dyDescent="0.25">
      <c r="E344">
        <v>342</v>
      </c>
      <c r="F344">
        <f>dt.*E344</f>
        <v>342</v>
      </c>
      <c r="G344">
        <f>qin0.+Kc.*(h3sp.-J344)</f>
        <v>1.3057964742925225</v>
      </c>
      <c r="H344">
        <f t="shared" si="15"/>
        <v>29.893254864189011</v>
      </c>
      <c r="I344">
        <f t="shared" si="16"/>
        <v>23.091007303799937</v>
      </c>
      <c r="J344">
        <f t="shared" si="17"/>
        <v>20.796025676742019</v>
      </c>
      <c r="K344">
        <f>Ah.*SQRT(2*g.*H344)</f>
        <v>1.2102766164580978</v>
      </c>
      <c r="L344">
        <f>Ah.*SQRT(2*g.*I344)</f>
        <v>1.063700784001872</v>
      </c>
      <c r="M344">
        <f>Ah.*SQRT(2*g.*J344)</f>
        <v>1.0094579031145177</v>
      </c>
      <c r="N344">
        <f>(G344-K344)/Ac.*dt.</f>
        <v>9.5519857834424737E-2</v>
      </c>
      <c r="O344">
        <f>(K344-L344)/Ac.*dt.</f>
        <v>0.14657583245622585</v>
      </c>
      <c r="P344">
        <f>(L344-M344)/Ac.*dt.</f>
        <v>5.4242880887354294E-2</v>
      </c>
    </row>
    <row r="345" spans="5:16" x14ac:dyDescent="0.25">
      <c r="E345">
        <v>343</v>
      </c>
      <c r="F345">
        <f>dt.*E345</f>
        <v>343</v>
      </c>
      <c r="G345">
        <f>qin0.+Kc.*(h3sp.-J345)</f>
        <v>1.2957615413283619</v>
      </c>
      <c r="H345">
        <f t="shared" si="15"/>
        <v>29.988774722023436</v>
      </c>
      <c r="I345">
        <f t="shared" si="16"/>
        <v>23.237583136256163</v>
      </c>
      <c r="J345">
        <f t="shared" si="17"/>
        <v>20.850268557629374</v>
      </c>
      <c r="K345">
        <f>Ah.*SQRT(2*g.*H345)</f>
        <v>1.2122087119713125</v>
      </c>
      <c r="L345">
        <f>Ah.*SQRT(2*g.*I345)</f>
        <v>1.0670714941729782</v>
      </c>
      <c r="M345">
        <f>Ah.*SQRT(2*g.*J345)</f>
        <v>1.0107735450257092</v>
      </c>
      <c r="N345">
        <f>(G345-K345)/Ac.*dt.</f>
        <v>8.355282935704933E-2</v>
      </c>
      <c r="O345">
        <f>(K345-L345)/Ac.*dt.</f>
        <v>0.14513721779833433</v>
      </c>
      <c r="P345">
        <f>(L345-M345)/Ac.*dt.</f>
        <v>5.6297949147269044E-2</v>
      </c>
    </row>
    <row r="346" spans="5:16" x14ac:dyDescent="0.25">
      <c r="E346">
        <v>344</v>
      </c>
      <c r="F346">
        <f>dt.*E346</f>
        <v>344</v>
      </c>
      <c r="G346">
        <f>qin0.+Kc.*(h3sp.-J346)</f>
        <v>1.2853464207361174</v>
      </c>
      <c r="H346">
        <f t="shared" si="15"/>
        <v>30.072327551380486</v>
      </c>
      <c r="I346">
        <f t="shared" si="16"/>
        <v>23.382720354054499</v>
      </c>
      <c r="J346">
        <f t="shared" si="17"/>
        <v>20.906566506776642</v>
      </c>
      <c r="K346">
        <f>Ah.*SQRT(2*g.*H346)</f>
        <v>1.2138962270382274</v>
      </c>
      <c r="L346">
        <f>Ah.*SQRT(2*g.*I346)</f>
        <v>1.070398662811511</v>
      </c>
      <c r="M346">
        <f>Ah.*SQRT(2*g.*J346)</f>
        <v>1.0121372233210553</v>
      </c>
      <c r="N346">
        <f>(G346-K346)/Ac.*dt.</f>
        <v>7.1450193697889963E-2</v>
      </c>
      <c r="O346">
        <f>(K346-L346)/Ac.*dt.</f>
        <v>0.14349756422671645</v>
      </c>
      <c r="P346">
        <f>(L346-M346)/Ac.*dt.</f>
        <v>5.8261439490455702E-2</v>
      </c>
    </row>
    <row r="347" spans="5:16" x14ac:dyDescent="0.25">
      <c r="E347">
        <v>345</v>
      </c>
      <c r="F347">
        <f>dt.*E347</f>
        <v>345</v>
      </c>
      <c r="G347">
        <f>qin0.+Kc.*(h3sp.-J347)</f>
        <v>1.2745680544303832</v>
      </c>
      <c r="H347">
        <f t="shared" si="15"/>
        <v>30.143777745078374</v>
      </c>
      <c r="I347">
        <f t="shared" si="16"/>
        <v>23.526217918281215</v>
      </c>
      <c r="J347">
        <f t="shared" si="17"/>
        <v>20.964827946267096</v>
      </c>
      <c r="K347">
        <f>Ah.*SQRT(2*g.*H347)</f>
        <v>1.2153374467648237</v>
      </c>
      <c r="L347">
        <f>Ah.*SQRT(2*g.*I347)</f>
        <v>1.0736781072536496</v>
      </c>
      <c r="M347">
        <f>Ah.*SQRT(2*g.*J347)</f>
        <v>1.0135465304400622</v>
      </c>
      <c r="N347">
        <f>(G347-K347)/Ac.*dt.</f>
        <v>5.9230607665559543E-2</v>
      </c>
      <c r="O347">
        <f>(K347-L347)/Ac.*dt.</f>
        <v>0.14165933951117404</v>
      </c>
      <c r="P347">
        <f>(L347-M347)/Ac.*dt.</f>
        <v>6.0131576813587495E-2</v>
      </c>
    </row>
    <row r="348" spans="5:16" x14ac:dyDescent="0.25">
      <c r="E348">
        <v>346</v>
      </c>
      <c r="F348">
        <f>dt.*E348</f>
        <v>346</v>
      </c>
      <c r="G348">
        <f>qin0.+Kc.*(h3sp.-J348)</f>
        <v>1.2634437127198692</v>
      </c>
      <c r="H348">
        <f t="shared" si="15"/>
        <v>30.203008352743932</v>
      </c>
      <c r="I348">
        <f t="shared" si="16"/>
        <v>23.667877257792391</v>
      </c>
      <c r="J348">
        <f t="shared" si="17"/>
        <v>21.024959523080685</v>
      </c>
      <c r="K348">
        <f>Ah.*SQRT(2*g.*H348)</f>
        <v>1.2165308912166815</v>
      </c>
      <c r="L348">
        <f>Ah.*SQRT(2*g.*I348)</f>
        <v>1.0769057459368612</v>
      </c>
      <c r="M348">
        <f>Ah.*SQRT(2*g.*J348)</f>
        <v>1.0149990229704429</v>
      </c>
      <c r="N348">
        <f>(G348-K348)/Ac.*dt.</f>
        <v>4.6912821503187763E-2</v>
      </c>
      <c r="O348">
        <f>(K348-L348)/Ac.*dt.</f>
        <v>0.13962514527982028</v>
      </c>
      <c r="P348">
        <f>(L348-M348)/Ac.*dt.</f>
        <v>6.1906722966418304E-2</v>
      </c>
    </row>
    <row r="349" spans="5:16" x14ac:dyDescent="0.25">
      <c r="E349">
        <v>347</v>
      </c>
      <c r="F349">
        <f>dt.*E349</f>
        <v>347</v>
      </c>
      <c r="G349">
        <f>qin0.+Kc.*(h3sp.-J349)</f>
        <v>1.2519909689710818</v>
      </c>
      <c r="H349">
        <f t="shared" si="15"/>
        <v>30.24992117424712</v>
      </c>
      <c r="I349">
        <f t="shared" si="16"/>
        <v>23.80750240307221</v>
      </c>
      <c r="J349">
        <f t="shared" si="17"/>
        <v>21.086866246047105</v>
      </c>
      <c r="K349">
        <f>Ah.*SQRT(2*g.*H349)</f>
        <v>1.2174753129070459</v>
      </c>
      <c r="L349">
        <f>Ah.*SQRT(2*g.*I349)</f>
        <v>1.0800775980227246</v>
      </c>
      <c r="M349">
        <f>Ah.*SQRT(2*g.*J349)</f>
        <v>1.0164922262645733</v>
      </c>
      <c r="N349">
        <f>(G349-K349)/Ac.*dt.</f>
        <v>3.4515656064035838E-2</v>
      </c>
      <c r="O349">
        <f>(K349-L349)/Ac.*dt.</f>
        <v>0.13739771488432129</v>
      </c>
      <c r="P349">
        <f>(L349-M349)/Ac.*dt.</f>
        <v>6.3585371758151377E-2</v>
      </c>
    </row>
    <row r="350" spans="5:16" x14ac:dyDescent="0.25">
      <c r="E350">
        <v>348</v>
      </c>
      <c r="F350">
        <f>dt.*E350</f>
        <v>348</v>
      </c>
      <c r="G350">
        <f>qin0.+Kc.*(h3sp.-J350)</f>
        <v>1.2402276751958237</v>
      </c>
      <c r="H350">
        <f t="shared" si="15"/>
        <v>30.284436830311158</v>
      </c>
      <c r="I350">
        <f t="shared" si="16"/>
        <v>23.944900117956532</v>
      </c>
      <c r="J350">
        <f t="shared" si="17"/>
        <v>21.150451617805256</v>
      </c>
      <c r="K350">
        <f>Ah.*SQRT(2*g.*H350)</f>
        <v>1.2181696945357192</v>
      </c>
      <c r="L350">
        <f>Ah.*SQRT(2*g.*I350)</f>
        <v>1.0831897829004251</v>
      </c>
      <c r="M350">
        <f>Ah.*SQRT(2*g.*J350)</f>
        <v>1.018023638857398</v>
      </c>
      <c r="N350">
        <f>(G350-K350)/Ac.*dt.</f>
        <v>2.2057980660104448E-2</v>
      </c>
      <c r="O350">
        <f>(K350-L350)/Ac.*dt.</f>
        <v>0.1349799116352941</v>
      </c>
      <c r="P350">
        <f>(L350-M350)/Ac.*dt.</f>
        <v>6.5166144043027119E-2</v>
      </c>
    </row>
    <row r="351" spans="5:16" x14ac:dyDescent="0.25">
      <c r="E351">
        <v>349</v>
      </c>
      <c r="F351">
        <f>dt.*E351</f>
        <v>349</v>
      </c>
      <c r="G351">
        <f>qin0.+Kc.*(h3sp.-J351)</f>
        <v>1.228171938547864</v>
      </c>
      <c r="H351">
        <f t="shared" si="15"/>
        <v>30.306494810971262</v>
      </c>
      <c r="I351">
        <f t="shared" si="16"/>
        <v>24.079880029591827</v>
      </c>
      <c r="J351">
        <f t="shared" si="17"/>
        <v>21.215617761848282</v>
      </c>
      <c r="K351">
        <f>Ah.*SQRT(2*g.*H351)</f>
        <v>1.2186132469892128</v>
      </c>
      <c r="L351">
        <f>Ah.*SQRT(2*g.*I351)</f>
        <v>1.0862385195941082</v>
      </c>
      <c r="M351">
        <f>Ah.*SQRT(2*g.*J351)</f>
        <v>1.0195907366833843</v>
      </c>
      <c r="N351">
        <f>(G351-K351)/Ac.*dt.</f>
        <v>9.5586915586511889E-3</v>
      </c>
      <c r="O351">
        <f>(K351-L351)/Ac.*dt.</f>
        <v>0.13237472739510459</v>
      </c>
      <c r="P351">
        <f>(L351-M351)/Ac.*dt.</f>
        <v>6.6647782910723929E-2</v>
      </c>
    </row>
    <row r="352" spans="5:16" x14ac:dyDescent="0.25">
      <c r="E352">
        <v>350</v>
      </c>
      <c r="F352">
        <f>dt.*E352</f>
        <v>350</v>
      </c>
      <c r="G352">
        <f>qin0.+Kc.*(h3sp.-J352)</f>
        <v>1.2158420987093799</v>
      </c>
      <c r="H352">
        <f t="shared" si="15"/>
        <v>30.316053502529915</v>
      </c>
      <c r="I352">
        <f t="shared" si="16"/>
        <v>24.21225475698693</v>
      </c>
      <c r="J352">
        <f t="shared" si="17"/>
        <v>21.282265544759007</v>
      </c>
      <c r="K352">
        <f>Ah.*SQRT(2*g.*H352)</f>
        <v>1.2188054076118822</v>
      </c>
      <c r="L352">
        <f>Ah.*SQRT(2*g.*I352)</f>
        <v>1.0892201260958962</v>
      </c>
      <c r="M352">
        <f>Ah.*SQRT(2*g.*J352)</f>
        <v>1.0211909770915486</v>
      </c>
      <c r="N352">
        <f>(G352-K352)/Ac.*dt.</f>
        <v>-2.963308902502293E-3</v>
      </c>
      <c r="O352">
        <f>(K352-L352)/Ac.*dt.</f>
        <v>0.12958528151598592</v>
      </c>
      <c r="P352">
        <f>(L352-M352)/Ac.*dt.</f>
        <v>6.8029149004347644E-2</v>
      </c>
    </row>
    <row r="353" spans="5:16" x14ac:dyDescent="0.25">
      <c r="E353">
        <v>351</v>
      </c>
      <c r="F353">
        <f>dt.*E353</f>
        <v>351</v>
      </c>
      <c r="G353">
        <f>qin0.+Kc.*(h3sp.-J353)</f>
        <v>1.2032567061435759</v>
      </c>
      <c r="H353">
        <f t="shared" si="15"/>
        <v>30.313090193627414</v>
      </c>
      <c r="I353">
        <f t="shared" si="16"/>
        <v>24.341840038502916</v>
      </c>
      <c r="J353">
        <f t="shared" si="17"/>
        <v>21.350294693763352</v>
      </c>
      <c r="K353">
        <f>Ah.*SQRT(2*g.*H353)</f>
        <v>1.2187458387570986</v>
      </c>
      <c r="L353">
        <f>Ah.*SQRT(2*g.*I353)</f>
        <v>1.0921310186450357</v>
      </c>
      <c r="M353">
        <f>Ah.*SQRT(2*g.*J353)</f>
        <v>1.0228218026589013</v>
      </c>
      <c r="N353">
        <f>(G353-K353)/Ac.*dt.</f>
        <v>-1.5489132613522694E-2</v>
      </c>
      <c r="O353">
        <f>(K353-L353)/Ac.*dt.</f>
        <v>0.12661482011206293</v>
      </c>
      <c r="P353">
        <f>(L353-M353)/Ac.*dt.</f>
        <v>6.9309215986134376E-2</v>
      </c>
    </row>
    <row r="354" spans="5:16" x14ac:dyDescent="0.25">
      <c r="E354">
        <v>352</v>
      </c>
      <c r="F354">
        <f>dt.*E354</f>
        <v>352</v>
      </c>
      <c r="G354">
        <f>qin0.+Kc.*(h3sp.-J354)</f>
        <v>1.190434501186141</v>
      </c>
      <c r="H354">
        <f t="shared" si="15"/>
        <v>30.297601061013889</v>
      </c>
      <c r="I354">
        <f t="shared" si="16"/>
        <v>24.468454858614979</v>
      </c>
      <c r="J354">
        <f t="shared" si="17"/>
        <v>21.419603909749487</v>
      </c>
      <c r="K354">
        <f>Ah.*SQRT(2*g.*H354)</f>
        <v>1.218434426626924</v>
      </c>
      <c r="L354">
        <f>Ah.*SQRT(2*g.*I354)</f>
        <v>1.0949677109723985</v>
      </c>
      <c r="M354">
        <f>Ah.*SQRT(2*g.*J354)</f>
        <v>1.0244806448038561</v>
      </c>
      <c r="N354">
        <f>(G354-K354)/Ac.*dt.</f>
        <v>-2.7999925440783002E-2</v>
      </c>
      <c r="O354">
        <f>(K354-L354)/Ac.*dt.</f>
        <v>0.12346671565452549</v>
      </c>
      <c r="P354">
        <f>(L354-M354)/Ac.*dt.</f>
        <v>7.0487066168542389E-2</v>
      </c>
    </row>
    <row r="355" spans="5:16" x14ac:dyDescent="0.25">
      <c r="E355">
        <v>353</v>
      </c>
      <c r="F355">
        <f>dt.*E355</f>
        <v>353</v>
      </c>
      <c r="G355">
        <f>qin0.+Kc.*(h3sp.-J355)</f>
        <v>1.1773943939449607</v>
      </c>
      <c r="H355">
        <f t="shared" si="15"/>
        <v>30.269601135573105</v>
      </c>
      <c r="I355">
        <f t="shared" si="16"/>
        <v>24.591921574269506</v>
      </c>
      <c r="J355">
        <f t="shared" si="17"/>
        <v>21.490090975918029</v>
      </c>
      <c r="K355">
        <f>Ah.*SQRT(2*g.*H355)</f>
        <v>1.2178712804081895</v>
      </c>
      <c r="L355">
        <f>Ah.*SQRT(2*g.*I355)</f>
        <v>1.0977268135283962</v>
      </c>
      <c r="M355">
        <f>Ah.*SQRT(2*g.*J355)</f>
        <v>1.0261649272022424</v>
      </c>
      <c r="N355">
        <f>(G355-K355)/Ac.*dt.</f>
        <v>-4.0476886463228778E-2</v>
      </c>
      <c r="O355">
        <f>(K355-L355)/Ac.*dt.</f>
        <v>0.1201444668797933</v>
      </c>
      <c r="P355">
        <f>(L355-M355)/Ac.*dt.</f>
        <v>7.156188632615379E-2</v>
      </c>
    </row>
    <row r="356" spans="5:16" x14ac:dyDescent="0.25">
      <c r="E356">
        <v>354</v>
      </c>
      <c r="F356">
        <f>dt.*E356</f>
        <v>354</v>
      </c>
      <c r="G356">
        <f>qin0.+Kc.*(h3sp.-J356)</f>
        <v>1.1641554449746221</v>
      </c>
      <c r="H356">
        <f t="shared" si="15"/>
        <v>30.229124249109876</v>
      </c>
      <c r="I356">
        <f t="shared" si="16"/>
        <v>24.712066041149299</v>
      </c>
      <c r="J356">
        <f t="shared" si="17"/>
        <v>21.561652862244184</v>
      </c>
      <c r="K356">
        <f>Ah.*SQRT(2*g.*H356)</f>
        <v>1.2170567317123653</v>
      </c>
      <c r="L356">
        <f>Ah.*SQRT(2*g.*I356)</f>
        <v>1.1004050327112811</v>
      </c>
      <c r="M356">
        <f>Ah.*SQRT(2*g.*J356)</f>
        <v>1.0278720690095462</v>
      </c>
      <c r="N356">
        <f>(G356-K356)/Ac.*dt.</f>
        <v>-5.2901286737743192E-2</v>
      </c>
      <c r="O356">
        <f>(K356-L356)/Ac.*dt.</f>
        <v>0.11665169900108419</v>
      </c>
      <c r="P356">
        <f>(L356-M356)/Ac.*dt.</f>
        <v>7.2532963701734898E-2</v>
      </c>
    </row>
    <row r="357" spans="5:16" x14ac:dyDescent="0.25">
      <c r="E357">
        <v>355</v>
      </c>
      <c r="F357">
        <f>dt.*E357</f>
        <v>355</v>
      </c>
      <c r="G357">
        <f>qin0.+Kc.*(h3sp.-J357)</f>
        <v>1.1507368466898009</v>
      </c>
      <c r="H357">
        <f t="shared" si="15"/>
        <v>30.176222962372133</v>
      </c>
      <c r="I357">
        <f t="shared" si="16"/>
        <v>24.828717740150385</v>
      </c>
      <c r="J357">
        <f t="shared" si="17"/>
        <v>21.63418582594592</v>
      </c>
      <c r="K357">
        <f>Ah.*SQRT(2*g.*H357)</f>
        <v>1.215991334326127</v>
      </c>
      <c r="L357">
        <f>Ah.*SQRT(2*g.*I357)</f>
        <v>1.1029991701118225</v>
      </c>
      <c r="M357">
        <f>Ah.*SQRT(2*g.*J357)</f>
        <v>1.029599487893885</v>
      </c>
      <c r="N357">
        <f>(G357-K357)/Ac.*dt.</f>
        <v>-6.5254487636326131E-2</v>
      </c>
      <c r="O357">
        <f>(K357-L357)/Ac.*dt.</f>
        <v>0.11299216421430458</v>
      </c>
      <c r="P357">
        <f>(L357-M357)/Ac.*dt.</f>
        <v>7.3399682217937467E-2</v>
      </c>
    </row>
    <row r="358" spans="5:16" x14ac:dyDescent="0.25">
      <c r="E358">
        <v>356</v>
      </c>
      <c r="F358">
        <f>dt.*E358</f>
        <v>356</v>
      </c>
      <c r="G358">
        <f>qin0.+Kc.*(h3sp.-J358)</f>
        <v>1.137157905479482</v>
      </c>
      <c r="H358">
        <f t="shared" si="15"/>
        <v>30.110968474735806</v>
      </c>
      <c r="I358">
        <f t="shared" si="16"/>
        <v>24.941709904364689</v>
      </c>
      <c r="J358">
        <f t="shared" si="17"/>
        <v>21.707585508163859</v>
      </c>
      <c r="K358">
        <f>Ah.*SQRT(2*g.*H358)</f>
        <v>1.2146758642790489</v>
      </c>
      <c r="L358">
        <f>Ah.*SQRT(2*g.*I358)</f>
        <v>1.1055061217894138</v>
      </c>
      <c r="M358">
        <f>Ah.*SQRT(2*g.*J358)</f>
        <v>1.0313446028850053</v>
      </c>
      <c r="N358">
        <f>(G358-K358)/Ac.*dt.</f>
        <v>-7.7517958799566911E-2</v>
      </c>
      <c r="O358">
        <f>(K358-L358)/Ac.*dt.</f>
        <v>0.10916974248963518</v>
      </c>
      <c r="P358">
        <f>(L358-M358)/Ac.*dt.</f>
        <v>7.4161518904408474E-2</v>
      </c>
    </row>
    <row r="359" spans="5:16" x14ac:dyDescent="0.25">
      <c r="E359">
        <v>357</v>
      </c>
      <c r="F359">
        <f>dt.*E359</f>
        <v>357</v>
      </c>
      <c r="G359">
        <f>qin0.+Kc.*(h3sp.-J359)</f>
        <v>1.1234380244821667</v>
      </c>
      <c r="H359">
        <f t="shared" si="15"/>
        <v>30.033450515936238</v>
      </c>
      <c r="I359">
        <f t="shared" si="16"/>
        <v>25.050879646854323</v>
      </c>
      <c r="J359">
        <f t="shared" si="17"/>
        <v>21.781747027068267</v>
      </c>
      <c r="K359">
        <f>Ah.*SQRT(2*g.*H359)</f>
        <v>1.213111320234411</v>
      </c>
      <c r="L359">
        <f>Ah.*SQRT(2*g.*I359)</f>
        <v>1.1079228775938612</v>
      </c>
      <c r="M359">
        <f>Ah.*SQRT(2*g.*J359)</f>
        <v>1.0331048370452756</v>
      </c>
      <c r="N359">
        <f>(G359-K359)/Ac.*dt.</f>
        <v>-8.9673295752244364E-2</v>
      </c>
      <c r="O359">
        <f>(K359-L359)/Ac.*dt.</f>
        <v>0.10518844264054983</v>
      </c>
      <c r="P359">
        <f>(L359-M359)/Ac.*dt.</f>
        <v>7.4818040548585651E-2</v>
      </c>
    </row>
    <row r="360" spans="5:16" x14ac:dyDescent="0.25">
      <c r="E360">
        <v>358</v>
      </c>
      <c r="F360">
        <f>dt.*E360</f>
        <v>358</v>
      </c>
      <c r="G360">
        <f>qin0.+Kc.*(h3sp.-J360)</f>
        <v>1.1095966869806784</v>
      </c>
      <c r="H360">
        <f t="shared" si="15"/>
        <v>29.943777220183993</v>
      </c>
      <c r="I360">
        <f t="shared" si="16"/>
        <v>25.156068089494873</v>
      </c>
      <c r="J360">
        <f t="shared" si="17"/>
        <v>21.856565067616852</v>
      </c>
      <c r="K360">
        <f>Ah.*SQRT(2*g.*H360)</f>
        <v>1.2112989242086432</v>
      </c>
      <c r="L360">
        <f>Ah.*SQRT(2*g.*I360)</f>
        <v>1.1102465205463374</v>
      </c>
      <c r="M360">
        <f>Ah.*SQRT(2*g.*J360)</f>
        <v>1.0348776199692533</v>
      </c>
      <c r="N360">
        <f>(G360-K360)/Ac.*dt.</f>
        <v>-0.10170223722796479</v>
      </c>
      <c r="O360">
        <f>(K360-L360)/Ac.*dt.</f>
        <v>0.10105240366230572</v>
      </c>
      <c r="P360">
        <f>(L360-M360)/Ac.*dt.</f>
        <v>7.5368900577084119E-2</v>
      </c>
    </row>
    <row r="361" spans="5:16" x14ac:dyDescent="0.25">
      <c r="E361">
        <v>359</v>
      </c>
      <c r="F361">
        <f>dt.*E361</f>
        <v>359</v>
      </c>
      <c r="G361">
        <f>qin0.+Kc.*(h3sp.-J361)</f>
        <v>1.0956534403739175</v>
      </c>
      <c r="H361">
        <f t="shared" si="15"/>
        <v>29.842074982956028</v>
      </c>
      <c r="I361">
        <f t="shared" si="16"/>
        <v>25.257120493157178</v>
      </c>
      <c r="J361">
        <f t="shared" si="17"/>
        <v>21.931933968193938</v>
      </c>
      <c r="K361">
        <f>Ah.*SQRT(2*g.*H361)</f>
        <v>1.2092401226244709</v>
      </c>
      <c r="L361">
        <f>Ah.*SQRT(2*g.*I361)</f>
        <v>1.1124742262923226</v>
      </c>
      <c r="M361">
        <f>Ah.*SQRT(2*g.*J361)</f>
        <v>1.036660390118916</v>
      </c>
      <c r="N361">
        <f>(G361-K361)/Ac.*dt.</f>
        <v>-0.11358668225055335</v>
      </c>
      <c r="O361">
        <f>(K361-L361)/Ac.*dt.</f>
        <v>9.6765896332148271E-2</v>
      </c>
      <c r="P361">
        <f>(L361-M361)/Ac.*dt.</f>
        <v>7.5813836173406646E-2</v>
      </c>
    </row>
    <row r="362" spans="5:16" x14ac:dyDescent="0.25">
      <c r="E362">
        <v>360</v>
      </c>
      <c r="F362">
        <f>dt.*E362</f>
        <v>360</v>
      </c>
      <c r="G362">
        <f>qin0.+Kc.*(h3sp.-J362)</f>
        <v>1.0816278806818374</v>
      </c>
      <c r="H362">
        <f t="shared" si="15"/>
        <v>29.728488300705475</v>
      </c>
      <c r="I362">
        <f t="shared" si="16"/>
        <v>25.353886389489325</v>
      </c>
      <c r="J362">
        <f t="shared" si="17"/>
        <v>22.007747804367344</v>
      </c>
      <c r="K362">
        <f>Ah.*SQRT(2*g.*H362)</f>
        <v>1.2069365877023401</v>
      </c>
      <c r="L362">
        <f>Ah.*SQRT(2*g.*I362)</f>
        <v>1.1146032626387639</v>
      </c>
      <c r="M362">
        <f>Ah.*SQRT(2*g.*J362)</f>
        <v>1.0384505970020914</v>
      </c>
      <c r="N362">
        <f>(G362-K362)/Ac.*dt.</f>
        <v>-0.12530870702050279</v>
      </c>
      <c r="O362">
        <f>(K362-L362)/Ac.*dt.</f>
        <v>9.2333325063576277E-2</v>
      </c>
      <c r="P362">
        <f>(L362-M362)/Ac.*dt.</f>
        <v>7.6152665636672445E-2</v>
      </c>
    </row>
    <row r="363" spans="5:16" x14ac:dyDescent="0.25">
      <c r="E363">
        <v>361</v>
      </c>
      <c r="F363">
        <f>dt.*E363</f>
        <v>361</v>
      </c>
      <c r="G363">
        <f>qin0.+Kc.*(h3sp.-J363)</f>
        <v>1.0675396375390529</v>
      </c>
      <c r="H363">
        <f t="shared" si="15"/>
        <v>29.603179593684974</v>
      </c>
      <c r="I363">
        <f t="shared" si="16"/>
        <v>25.446219714552903</v>
      </c>
      <c r="J363">
        <f t="shared" si="17"/>
        <v>22.083900470004018</v>
      </c>
      <c r="K363">
        <f>Ah.*SQRT(2*g.*H363)</f>
        <v>1.2043902191941629</v>
      </c>
      <c r="L363">
        <f>Ah.*SQRT(2*g.*I363)</f>
        <v>1.1166309891871586</v>
      </c>
      <c r="M363">
        <f>Ah.*SQRT(2*g.*J363)</f>
        <v>1.0402457032019874</v>
      </c>
      <c r="N363">
        <f>(G363-K363)/Ac.*dt.</f>
        <v>-0.13685058165510999</v>
      </c>
      <c r="O363">
        <f>(K363-L363)/Ac.*dt.</f>
        <v>8.7759230007004252E-2</v>
      </c>
      <c r="P363">
        <f>(L363-M363)/Ac.*dt.</f>
        <v>7.6385285985171247E-2</v>
      </c>
    </row>
    <row r="364" spans="5:16" x14ac:dyDescent="0.25">
      <c r="E364">
        <v>362</v>
      </c>
      <c r="F364">
        <f>dt.*E364</f>
        <v>362</v>
      </c>
      <c r="G364">
        <f>qin0.+Kc.*(h3sp.-J364)</f>
        <v>1.053408359631796</v>
      </c>
      <c r="H364">
        <f t="shared" si="15"/>
        <v>29.466329012029863</v>
      </c>
      <c r="I364">
        <f t="shared" si="16"/>
        <v>25.533978944559909</v>
      </c>
      <c r="J364">
        <f t="shared" si="17"/>
        <v>22.160285755989189</v>
      </c>
      <c r="K364">
        <f>Ah.*SQRT(2*g.*H364)</f>
        <v>1.2016031464628676</v>
      </c>
      <c r="L364">
        <f>Ah.*SQRT(2*g.*I364)</f>
        <v>1.1185548570738209</v>
      </c>
      <c r="M364">
        <f>Ah.*SQRT(2*g.*J364)</f>
        <v>1.0420431862660349</v>
      </c>
      <c r="N364">
        <f>(G364-K364)/Ac.*dt.</f>
        <v>-0.14819478683107157</v>
      </c>
      <c r="O364">
        <f>(K364-L364)/Ac.*dt.</f>
        <v>8.3048289389046737E-2</v>
      </c>
      <c r="P364">
        <f>(L364-M364)/Ac.*dt.</f>
        <v>7.6511670807785981E-2</v>
      </c>
    </row>
    <row r="365" spans="5:16" x14ac:dyDescent="0.25">
      <c r="E365">
        <v>363</v>
      </c>
      <c r="F365">
        <f>dt.*E365</f>
        <v>363</v>
      </c>
      <c r="G365">
        <f>qin0.+Kc.*(h3sp.-J365)</f>
        <v>1.0392537005323557</v>
      </c>
      <c r="H365">
        <f t="shared" si="15"/>
        <v>29.31813422519879</v>
      </c>
      <c r="I365">
        <f t="shared" si="16"/>
        <v>25.617027233948956</v>
      </c>
      <c r="J365">
        <f t="shared" si="17"/>
        <v>22.236797426796976</v>
      </c>
      <c r="K365">
        <f>Ah.*SQRT(2*g.*H365)</f>
        <v>1.1985777309105741</v>
      </c>
      <c r="L365">
        <f>Ah.*SQRT(2*g.*I365)</f>
        <v>1.1203724088281981</v>
      </c>
      <c r="M365">
        <f>Ah.*SQRT(2*g.*J365)</f>
        <v>1.0438405404625037</v>
      </c>
      <c r="N365">
        <f>(G365-K365)/Ac.*dt.</f>
        <v>-0.15932403037821841</v>
      </c>
      <c r="O365">
        <f>(K365-L365)/Ac.*dt.</f>
        <v>7.8205322082375961E-2</v>
      </c>
      <c r="P365">
        <f>(L365-M365)/Ac.*dt.</f>
        <v>7.6531868365694367E-2</v>
      </c>
    </row>
    <row r="366" spans="5:16" x14ac:dyDescent="0.25">
      <c r="E366">
        <v>364</v>
      </c>
      <c r="F366">
        <f>dt.*E366</f>
        <v>364</v>
      </c>
      <c r="G366">
        <f>qin0.+Kc.*(h3sp.-J366)</f>
        <v>1.025095304884702</v>
      </c>
      <c r="H366">
        <f t="shared" si="15"/>
        <v>29.158810194820571</v>
      </c>
      <c r="I366">
        <f t="shared" si="16"/>
        <v>25.695232556031332</v>
      </c>
      <c r="J366">
        <f t="shared" si="17"/>
        <v>22.313329295162671</v>
      </c>
      <c r="K366">
        <f>Ah.*SQRT(2*g.*H366)</f>
        <v>1.195316568757502</v>
      </c>
      <c r="L366">
        <f>Ah.*SQRT(2*g.*I366)</f>
        <v>1.1220812783597878</v>
      </c>
      <c r="M366">
        <f>Ah.*SQRT(2*g.*J366)</f>
        <v>1.0456352784135448</v>
      </c>
      <c r="N366">
        <f>(G366-K366)/Ac.*dt.</f>
        <v>-0.17022126387280001</v>
      </c>
      <c r="O366">
        <f>(K366-L366)/Ac.*dt.</f>
        <v>7.3235290397714259E-2</v>
      </c>
      <c r="P366">
        <f>(L366-M366)/Ac.*dt.</f>
        <v>7.6445999946243015E-2</v>
      </c>
    </row>
    <row r="367" spans="5:16" x14ac:dyDescent="0.25">
      <c r="E367">
        <v>365</v>
      </c>
      <c r="F367">
        <f>dt.*E367</f>
        <v>365</v>
      </c>
      <c r="G367">
        <f>qin0.+Kc.*(h3sp.-J367)</f>
        <v>1.0109527948946468</v>
      </c>
      <c r="H367">
        <f t="shared" si="15"/>
        <v>28.98858893094777</v>
      </c>
      <c r="I367">
        <f t="shared" si="16"/>
        <v>25.768467846429047</v>
      </c>
      <c r="J367">
        <f t="shared" si="17"/>
        <v>22.389775295108915</v>
      </c>
      <c r="K367">
        <f>Ah.*SQRT(2*g.*H367)</f>
        <v>1.1918224941728701</v>
      </c>
      <c r="L367">
        <f>Ah.*SQRT(2*g.*I367)</f>
        <v>1.1236791910839248</v>
      </c>
      <c r="M367">
        <f>Ah.*SQRT(2*g.*J367)</f>
        <v>1.0474249326134724</v>
      </c>
      <c r="N367">
        <f>(G367-K367)/Ac.*dt.</f>
        <v>-0.18086969927822327</v>
      </c>
      <c r="O367">
        <f>(K367-L367)/Ac.*dt.</f>
        <v>6.8143303088945339E-2</v>
      </c>
      <c r="P367">
        <f>(L367-M367)/Ac.*dt.</f>
        <v>7.6254258470452418E-2</v>
      </c>
    </row>
    <row r="368" spans="5:16" x14ac:dyDescent="0.25">
      <c r="E368">
        <v>366</v>
      </c>
      <c r="F368">
        <f>dt.*E368</f>
        <v>366</v>
      </c>
      <c r="G368">
        <f>qin0.+Kc.*(h3sp.-J368)</f>
        <v>0.99684575707761303</v>
      </c>
      <c r="H368">
        <f t="shared" si="15"/>
        <v>28.807719231669548</v>
      </c>
      <c r="I368">
        <f t="shared" si="16"/>
        <v>25.836611149517992</v>
      </c>
      <c r="J368">
        <f t="shared" si="17"/>
        <v>22.466029553579368</v>
      </c>
      <c r="K368">
        <f>Ah.*SQRT(2*g.*H368)</f>
        <v>1.188098582758101</v>
      </c>
      <c r="L368">
        <f>Ah.*SQRT(2*g.*I368)</f>
        <v>1.1251639641964997</v>
      </c>
      <c r="M368">
        <f>Ah.*SQRT(2*g.*J368)</f>
        <v>1.0492070568412077</v>
      </c>
      <c r="N368">
        <f>(G368-K368)/Ac.*dt.</f>
        <v>-0.19125282568048796</v>
      </c>
      <c r="O368">
        <f>(K368-L368)/Ac.*dt.</f>
        <v>6.2934618561601319E-2</v>
      </c>
      <c r="P368">
        <f>(L368-M368)/Ac.*dt.</f>
        <v>7.5956907355291925E-2</v>
      </c>
    </row>
    <row r="369" spans="5:16" x14ac:dyDescent="0.25">
      <c r="E369">
        <v>367</v>
      </c>
      <c r="F369">
        <f>dt.*E369</f>
        <v>367</v>
      </c>
      <c r="G369">
        <f>qin0.+Kc.*(h3sp.-J369)</f>
        <v>0.98279372921688424</v>
      </c>
      <c r="H369">
        <f t="shared" si="15"/>
        <v>28.616466405989058</v>
      </c>
      <c r="I369">
        <f t="shared" si="16"/>
        <v>25.899545768079594</v>
      </c>
      <c r="J369">
        <f t="shared" si="17"/>
        <v>22.541986460934659</v>
      </c>
      <c r="K369">
        <f>Ah.*SQRT(2*g.*H369)</f>
        <v>1.1841481553815232</v>
      </c>
      <c r="L369">
        <f>Ah.*SQRT(2*g.*I369)</f>
        <v>1.1265335071074896</v>
      </c>
      <c r="M369">
        <f>Ah.*SQRT(2*g.*J369)</f>
        <v>1.0509792274758805</v>
      </c>
      <c r="N369">
        <f>(G369-K369)/Ac.*dt.</f>
        <v>-0.20135442616463894</v>
      </c>
      <c r="O369">
        <f>(K369-L369)/Ac.*dt.</f>
        <v>5.761464827403362E-2</v>
      </c>
      <c r="P369">
        <f>(L369-M369)/Ac.*dt.</f>
        <v>7.55542796316091E-2</v>
      </c>
    </row>
    <row r="370" spans="5:16" x14ac:dyDescent="0.25">
      <c r="E370">
        <v>368</v>
      </c>
      <c r="F370">
        <f>dt.*E370</f>
        <v>368</v>
      </c>
      <c r="G370">
        <f>qin0.+Kc.*(h3sp.-J370)</f>
        <v>0.96881618748503617</v>
      </c>
      <c r="H370">
        <f t="shared" si="15"/>
        <v>28.41511197982442</v>
      </c>
      <c r="I370">
        <f t="shared" si="16"/>
        <v>25.957160416353627</v>
      </c>
      <c r="J370">
        <f t="shared" si="17"/>
        <v>22.61754074056627</v>
      </c>
      <c r="K370">
        <f>Ah.*SQRT(2*g.*H370)</f>
        <v>1.1799747823624862</v>
      </c>
      <c r="L370">
        <f>Ah.*SQRT(2*g.*I370)</f>
        <v>1.1277858220430543</v>
      </c>
      <c r="M370">
        <f>Ah.*SQRT(2*g.*J370)</f>
        <v>1.0527390447246399</v>
      </c>
      <c r="N370">
        <f>(G370-K370)/Ac.*dt.</f>
        <v>-0.21115859487745003</v>
      </c>
      <c r="O370">
        <f>(K370-L370)/Ac.*dt.</f>
        <v>5.2188960319431876E-2</v>
      </c>
      <c r="P370">
        <f>(L370-M370)/Ac.*dt.</f>
        <v>7.504677731841447E-2</v>
      </c>
    </row>
    <row r="371" spans="5:16" x14ac:dyDescent="0.25">
      <c r="E371">
        <v>369</v>
      </c>
      <c r="F371">
        <f>dt.*E371</f>
        <v>369</v>
      </c>
      <c r="G371">
        <f>qin0.+Kc.*(h3sp.-J371)</f>
        <v>0.95493253368112985</v>
      </c>
      <c r="H371">
        <f t="shared" si="15"/>
        <v>28.203953384946971</v>
      </c>
      <c r="I371">
        <f t="shared" si="16"/>
        <v>26.009349376673057</v>
      </c>
      <c r="J371">
        <f t="shared" si="17"/>
        <v>22.692587517884682</v>
      </c>
      <c r="K371">
        <f>Ah.*SQRT(2*g.*H371)</f>
        <v>1.1755822880013129</v>
      </c>
      <c r="L371">
        <f>Ah.*SQRT(2*g.*I371)</f>
        <v>1.1289190048258468</v>
      </c>
      <c r="M371">
        <f>Ah.*SQRT(2*g.*J371)</f>
        <v>1.0544841337717459</v>
      </c>
      <c r="N371">
        <f>(G371-K371)/Ac.*dt.</f>
        <v>-0.22064975432018308</v>
      </c>
      <c r="O371">
        <f>(K371-L371)/Ac.*dt.</f>
        <v>4.6663283175466086E-2</v>
      </c>
      <c r="P371">
        <f>(L371-M371)/Ac.*dt.</f>
        <v>7.4434871054100959E-2</v>
      </c>
    </row>
    <row r="372" spans="5:16" x14ac:dyDescent="0.25">
      <c r="E372">
        <v>370</v>
      </c>
      <c r="F372">
        <f>dt.*E372</f>
        <v>370</v>
      </c>
      <c r="G372">
        <f>qin0.+Kc.*(h3sp.-J372)</f>
        <v>0.94116208253612099</v>
      </c>
      <c r="H372">
        <f t="shared" si="15"/>
        <v>27.983303630626786</v>
      </c>
      <c r="I372">
        <f t="shared" si="16"/>
        <v>26.056012659848523</v>
      </c>
      <c r="J372">
        <f t="shared" si="17"/>
        <v>22.767022388938784</v>
      </c>
      <c r="K372">
        <f>Ah.*SQRT(2*g.*H372)</f>
        <v>1.1709747554497973</v>
      </c>
      <c r="L372">
        <f>Ah.*SQRT(2*g.*I372)</f>
        <v>1.1299312458431165</v>
      </c>
      <c r="M372">
        <f>Ah.*SQRT(2*g.*J372)</f>
        <v>1.0562121458580187</v>
      </c>
      <c r="N372">
        <f>(G372-K372)/Ac.*dt.</f>
        <v>-0.22981267291367635</v>
      </c>
      <c r="O372">
        <f>(K372-L372)/Ac.*dt.</f>
        <v>4.1043509606680795E-2</v>
      </c>
      <c r="P372">
        <f>(L372-M372)/Ac.*dt.</f>
        <v>7.3719099985097847E-2</v>
      </c>
    </row>
    <row r="373" spans="5:16" x14ac:dyDescent="0.25">
      <c r="E373">
        <v>371</v>
      </c>
      <c r="F373">
        <f>dt.*E373</f>
        <v>371</v>
      </c>
      <c r="G373">
        <f>qin0.+Kc.*(h3sp.-J373)</f>
        <v>0.92752404903887786</v>
      </c>
      <c r="H373">
        <f t="shared" si="15"/>
        <v>27.753490957713108</v>
      </c>
      <c r="I373">
        <f t="shared" si="16"/>
        <v>26.097056169455204</v>
      </c>
      <c r="J373">
        <f t="shared" si="17"/>
        <v>22.840741488923882</v>
      </c>
      <c r="K373">
        <f>Ah.*SQRT(2*g.*H373)</f>
        <v>1.1661565319149667</v>
      </c>
      <c r="L373">
        <f>Ah.*SQRT(2*g.*I373)</f>
        <v>1.1308208312121355</v>
      </c>
      <c r="M373">
        <f>Ah.*SQRT(2*g.*J373)</f>
        <v>1.0579207592997077</v>
      </c>
      <c r="N373">
        <f>(G373-K373)/Ac.*dt.</f>
        <v>-0.23863248287608885</v>
      </c>
      <c r="O373">
        <f>(K373-L373)/Ac.*dt.</f>
        <v>3.5335700702831208E-2</v>
      </c>
      <c r="P373">
        <f>(L373-M373)/Ac.*dt.</f>
        <v>7.2900071912427755E-2</v>
      </c>
    </row>
    <row r="374" spans="5:16" x14ac:dyDescent="0.25">
      <c r="E374">
        <v>372</v>
      </c>
      <c r="F374">
        <f>dt.*E374</f>
        <v>372</v>
      </c>
      <c r="G374">
        <f>qin0.+Kc.*(h3sp.-J374)</f>
        <v>0.91403753573507862</v>
      </c>
      <c r="H374">
        <f t="shared" si="15"/>
        <v>27.51485847483702</v>
      </c>
      <c r="I374">
        <f t="shared" si="16"/>
        <v>26.132391870158035</v>
      </c>
      <c r="J374">
        <f t="shared" si="17"/>
        <v>22.913641560836311</v>
      </c>
      <c r="K374">
        <f>Ah.*SQRT(2*g.*H374)</f>
        <v>1.1611322341865351</v>
      </c>
      <c r="L374">
        <f>Ah.*SQRT(2*g.*I374)</f>
        <v>1.1315861441524211</v>
      </c>
      <c r="M374">
        <f>Ah.*SQRT(2*g.*J374)</f>
        <v>1.0596076804558276</v>
      </c>
      <c r="N374">
        <f>(G374-K374)/Ac.*dt.</f>
        <v>-0.24709469845145648</v>
      </c>
      <c r="O374">
        <f>(K374-L374)/Ac.*dt.</f>
        <v>2.9546090034114014E-2</v>
      </c>
      <c r="P374">
        <f>(L374-M374)/Ac.*dt.</f>
        <v>7.1978463696593442E-2</v>
      </c>
    </row>
    <row r="375" spans="5:16" x14ac:dyDescent="0.25">
      <c r="E375">
        <v>373</v>
      </c>
      <c r="F375">
        <f>dt.*E375</f>
        <v>373</v>
      </c>
      <c r="G375">
        <f>qin0.+Kc.*(h3sp.-J375)</f>
        <v>0.90072151995120908</v>
      </c>
      <c r="H375">
        <f t="shared" si="15"/>
        <v>27.267763776385564</v>
      </c>
      <c r="I375">
        <f t="shared" si="16"/>
        <v>26.161937960192148</v>
      </c>
      <c r="J375">
        <f t="shared" si="17"/>
        <v>22.985620024532903</v>
      </c>
      <c r="K375">
        <f>Ah.*SQRT(2*g.*H375)</f>
        <v>1.1559067544758499</v>
      </c>
      <c r="L375">
        <f>Ah.*SQRT(2*g.*I375)</f>
        <v>1.1322256665742105</v>
      </c>
      <c r="M375">
        <f>Ah.*SQRT(2*g.*J375)</f>
        <v>1.0612706446529614</v>
      </c>
      <c r="N375">
        <f>(G375-K375)/Ac.*dt.</f>
        <v>-0.25518523452464081</v>
      </c>
      <c r="O375">
        <f>(K375-L375)/Ac.*dt.</f>
        <v>2.3681087901639364E-2</v>
      </c>
      <c r="P375">
        <f>(L375-M375)/Ac.*dt.</f>
        <v>7.095502192124914E-2</v>
      </c>
    </row>
    <row r="376" spans="5:16" x14ac:dyDescent="0.25">
      <c r="E376">
        <v>374</v>
      </c>
      <c r="F376">
        <f>dt.*E376</f>
        <v>374</v>
      </c>
      <c r="G376">
        <f>qin0.+Kc.*(h3sp.-J376)</f>
        <v>0.88759484089577778</v>
      </c>
      <c r="H376">
        <f t="shared" si="15"/>
        <v>27.012578541860922</v>
      </c>
      <c r="I376">
        <f t="shared" si="16"/>
        <v>26.185619048093788</v>
      </c>
      <c r="J376">
        <f t="shared" si="17"/>
        <v>23.056575046454153</v>
      </c>
      <c r="K376">
        <f>Ah.*SQRT(2*g.*H376)</f>
        <v>1.1504852665511129</v>
      </c>
      <c r="L376">
        <f>Ah.*SQRT(2*g.*I376)</f>
        <v>1.1327379808925786</v>
      </c>
      <c r="M376">
        <f>Ah.*SQRT(2*g.*J376)</f>
        <v>1.062907417076508</v>
      </c>
      <c r="N376">
        <f>(G376-K376)/Ac.*dt.</f>
        <v>-0.26289042565533516</v>
      </c>
      <c r="O376">
        <f>(K376-L376)/Ac.*dt.</f>
        <v>1.774728565853434E-2</v>
      </c>
      <c r="P376">
        <f>(L376-M376)/Ac.*dt.</f>
        <v>6.9830563816070557E-2</v>
      </c>
    </row>
    <row r="377" spans="5:16" x14ac:dyDescent="0.25">
      <c r="E377">
        <v>375</v>
      </c>
      <c r="F377">
        <f>dt.*E377</f>
        <v>375</v>
      </c>
      <c r="G377">
        <f>qin0.+Kc.*(h3sp.-J377)</f>
        <v>0.87467618658980506</v>
      </c>
      <c r="H377">
        <f t="shared" si="15"/>
        <v>26.749688116205586</v>
      </c>
      <c r="I377">
        <f t="shared" si="16"/>
        <v>26.203366333752321</v>
      </c>
      <c r="J377">
        <f t="shared" si="17"/>
        <v>23.126405610270222</v>
      </c>
      <c r="K377">
        <f>Ah.*SQRT(2*g.*H377)</f>
        <v>1.1448732321502122</v>
      </c>
      <c r="L377">
        <f>Ah.*SQRT(2*g.*I377)</f>
        <v>1.1331217720765336</v>
      </c>
      <c r="M377">
        <f>Ah.*SQRT(2*g.*J377)</f>
        <v>1.0645157936372953</v>
      </c>
      <c r="N377">
        <f>(G377-K377)/Ac.*dt.</f>
        <v>-0.27019704556040713</v>
      </c>
      <c r="O377">
        <f>(K377-L377)/Ac.*dt.</f>
        <v>1.1751460073678555E-2</v>
      </c>
      <c r="P377">
        <f>(L377-M377)/Ac.*dt.</f>
        <v>6.8605978439238324E-2</v>
      </c>
    </row>
    <row r="378" spans="5:16" x14ac:dyDescent="0.25">
      <c r="E378">
        <v>376</v>
      </c>
      <c r="F378">
        <f>dt.*E378</f>
        <v>376</v>
      </c>
      <c r="G378">
        <f>qin0.+Kc.*(h3sp.-J378)</f>
        <v>0.86198408057854614</v>
      </c>
      <c r="H378">
        <f t="shared" si="15"/>
        <v>26.479491070645178</v>
      </c>
      <c r="I378">
        <f t="shared" si="16"/>
        <v>26.215117793826</v>
      </c>
      <c r="J378">
        <f t="shared" si="17"/>
        <v>23.195011588709459</v>
      </c>
      <c r="K378">
        <f>Ah.*SQRT(2*g.*H378)</f>
        <v>1.1390764076485886</v>
      </c>
      <c r="L378">
        <f>Ah.*SQRT(2*g.*I378)</f>
        <v>1.133375829942334</v>
      </c>
      <c r="M378">
        <f>Ah.*SQRT(2*g.*J378)</f>
        <v>1.0660936018224496</v>
      </c>
      <c r="N378">
        <f>(G378-K378)/Ac.*dt.</f>
        <v>-0.2770923270700425</v>
      </c>
      <c r="O378">
        <f>(K378-L378)/Ac.*dt.</f>
        <v>5.7005777062546503E-3</v>
      </c>
      <c r="P378">
        <f>(L378-M378)/Ac.*dt.</f>
        <v>6.728222811988438E-2</v>
      </c>
    </row>
    <row r="379" spans="5:16" x14ac:dyDescent="0.25">
      <c r="E379">
        <v>377</v>
      </c>
      <c r="F379">
        <f>dt.*E379</f>
        <v>377</v>
      </c>
      <c r="G379">
        <f>qin0.+Kc.*(h3sp.-J379)</f>
        <v>0.84953686837636788</v>
      </c>
      <c r="H379">
        <f t="shared" si="15"/>
        <v>26.202398743575134</v>
      </c>
      <c r="I379">
        <f t="shared" si="16"/>
        <v>26.220818371532253</v>
      </c>
      <c r="J379">
        <f t="shared" si="17"/>
        <v>23.262293816829342</v>
      </c>
      <c r="K379">
        <f>Ah.*SQRT(2*g.*H379)</f>
        <v>1.1331008509551044</v>
      </c>
      <c r="L379">
        <f>Ah.*SQRT(2*g.*I379)</f>
        <v>1.1334990517001242</v>
      </c>
      <c r="M379">
        <f>Ah.*SQRT(2*g.*J379)</f>
        <v>1.067638701539354</v>
      </c>
      <c r="N379">
        <f>(G379-K379)/Ac.*dt.</f>
        <v>-0.2835639825787365</v>
      </c>
      <c r="O379">
        <f>(K379-L379)/Ac.*dt.</f>
        <v>-3.9820074501983882E-4</v>
      </c>
      <c r="P379">
        <f>(L379-M379)/Ac.*dt.</f>
        <v>6.5860350160770187E-2</v>
      </c>
    </row>
    <row r="380" spans="5:16" x14ac:dyDescent="0.25">
      <c r="E380">
        <v>378</v>
      </c>
      <c r="F380">
        <f>dt.*E380</f>
        <v>378</v>
      </c>
      <c r="G380">
        <f>qin0.+Kc.*(h3sp.-J380)</f>
        <v>0.83735270359662572</v>
      </c>
      <c r="H380">
        <f t="shared" si="15"/>
        <v>25.918834760996397</v>
      </c>
      <c r="I380">
        <f t="shared" si="16"/>
        <v>26.220420170787232</v>
      </c>
      <c r="J380">
        <f t="shared" si="17"/>
        <v>23.32815416699011</v>
      </c>
      <c r="K380">
        <f>Ah.*SQRT(2*g.*H380)</f>
        <v>1.1269529286038631</v>
      </c>
      <c r="L380">
        <f>Ah.*SQRT(2*g.*I380)</f>
        <v>1.1334904447628018</v>
      </c>
      <c r="M380">
        <f>Ah.*SQRT(2*g.*J380)</f>
        <v>1.0691489859615055</v>
      </c>
      <c r="N380">
        <f>(G380-K380)/Ac.*dt.</f>
        <v>-0.28960022500723737</v>
      </c>
      <c r="O380">
        <f>(K380-L380)/Ac.*dt.</f>
        <v>-6.5375161589387165E-3</v>
      </c>
      <c r="P380">
        <f>(L380-M380)/Ac.*dt.</f>
        <v>6.434145880129627E-2</v>
      </c>
    </row>
    <row r="381" spans="5:16" x14ac:dyDescent="0.25">
      <c r="E381">
        <v>379</v>
      </c>
      <c r="F381">
        <f>dt.*E381</f>
        <v>379</v>
      </c>
      <c r="G381">
        <f>qin0.+Kc.*(h3sp.-J381)</f>
        <v>0.82544953371838625</v>
      </c>
      <c r="H381">
        <f t="shared" si="15"/>
        <v>25.629234535989159</v>
      </c>
      <c r="I381">
        <f t="shared" si="16"/>
        <v>26.213882654628293</v>
      </c>
      <c r="J381">
        <f t="shared" si="17"/>
        <v>23.392495625791405</v>
      </c>
      <c r="K381">
        <f>Ah.*SQRT(2*g.*H381)</f>
        <v>1.1206393230042702</v>
      </c>
      <c r="L381">
        <f>Ah.*SQRT(2*g.*I381)</f>
        <v>1.1333491298257508</v>
      </c>
      <c r="M381">
        <f>Ah.*SQRT(2*g.*J381)</f>
        <v>1.0706223823850214</v>
      </c>
      <c r="N381">
        <f>(G381-K381)/Ac.*dt.</f>
        <v>-0.29518978928588391</v>
      </c>
      <c r="O381">
        <f>(K381-L381)/Ac.*dt.</f>
        <v>-1.2709806821480596E-2</v>
      </c>
      <c r="P381">
        <f>(L381-M381)/Ac.*dt.</f>
        <v>6.2726747440729369E-2</v>
      </c>
    </row>
    <row r="382" spans="5:16" x14ac:dyDescent="0.25">
      <c r="E382">
        <v>380</v>
      </c>
      <c r="F382">
        <f>dt.*E382</f>
        <v>380</v>
      </c>
      <c r="G382">
        <f>qin0.+Kc.*(h3sp.-J382)</f>
        <v>0.81384508544185163</v>
      </c>
      <c r="H382">
        <f t="shared" si="15"/>
        <v>25.334044746703274</v>
      </c>
      <c r="I382">
        <f t="shared" si="16"/>
        <v>26.201172847806813</v>
      </c>
      <c r="J382">
        <f t="shared" si="17"/>
        <v>23.455222373232132</v>
      </c>
      <c r="K382">
        <f>Ah.*SQRT(2*g.*H382)</f>
        <v>1.1141670398052801</v>
      </c>
      <c r="L382">
        <f>Ah.*SQRT(2*g.*I382)</f>
        <v>1.133074344225715</v>
      </c>
      <c r="M382">
        <f>Ah.*SQRT(2*g.*J382)</f>
        <v>1.0720568531045238</v>
      </c>
      <c r="N382">
        <f>(G382-K382)/Ac.*dt.</f>
        <v>-0.30032195436342846</v>
      </c>
      <c r="O382">
        <f>(K382-L382)/Ac.*dt.</f>
        <v>-1.8907304420434867E-2</v>
      </c>
      <c r="P382">
        <f>(L382-M382)/Ac.*dt.</f>
        <v>6.1017491121191147E-2</v>
      </c>
    </row>
    <row r="383" spans="5:16" x14ac:dyDescent="0.25">
      <c r="E383">
        <v>381</v>
      </c>
      <c r="F383">
        <f>dt.*E383</f>
        <v>381</v>
      </c>
      <c r="G383">
        <f>qin0.+Kc.*(h3sp.-J383)</f>
        <v>0.80255684958443119</v>
      </c>
      <c r="H383">
        <f t="shared" si="15"/>
        <v>25.033722792339844</v>
      </c>
      <c r="I383">
        <f t="shared" si="16"/>
        <v>26.182265543386379</v>
      </c>
      <c r="J383">
        <f t="shared" si="17"/>
        <v>23.516239864353324</v>
      </c>
      <c r="K383">
        <f>Ah.*SQRT(2*g.*H383)</f>
        <v>1.1075434153226917</v>
      </c>
      <c r="L383">
        <f>Ah.*SQRT(2*g.*I383)</f>
        <v>1.1326654455866183</v>
      </c>
      <c r="M383">
        <f>Ah.*SQRT(2*g.*J383)</f>
        <v>1.0734503963170878</v>
      </c>
      <c r="N383">
        <f>(G383-K383)/Ac.*dt.</f>
        <v>-0.30498656573826055</v>
      </c>
      <c r="O383">
        <f>(K383-L383)/Ac.*dt.</f>
        <v>-2.5122030263926565E-2</v>
      </c>
      <c r="P383">
        <f>(L383-M383)/Ac.*dt.</f>
        <v>5.9215049269530473E-2</v>
      </c>
    </row>
    <row r="384" spans="5:16" x14ac:dyDescent="0.25">
      <c r="E384">
        <v>382</v>
      </c>
      <c r="F384">
        <f>dt.*E384</f>
        <v>382</v>
      </c>
      <c r="G384">
        <f>qin0.+Kc.*(h3sp.-J384)</f>
        <v>0.79160206546956835</v>
      </c>
      <c r="H384">
        <f t="shared" si="15"/>
        <v>24.728736226601583</v>
      </c>
      <c r="I384">
        <f t="shared" si="16"/>
        <v>26.157143513122453</v>
      </c>
      <c r="J384">
        <f t="shared" si="17"/>
        <v>23.575454913622853</v>
      </c>
      <c r="K384">
        <f>Ah.*SQRT(2*g.*H384)</f>
        <v>1.1007761239704819</v>
      </c>
      <c r="L384">
        <f>Ah.*SQRT(2*g.*I384)</f>
        <v>1.1321219157595177</v>
      </c>
      <c r="M384">
        <f>Ah.*SQRT(2*g.*J384)</f>
        <v>1.0748010470629064</v>
      </c>
      <c r="N384">
        <f>(G384-K384)/Ac.*dt.</f>
        <v>-0.30917405850091351</v>
      </c>
      <c r="O384">
        <f>(K384-L384)/Ac.*dt.</f>
        <v>-3.1345791789035848E-2</v>
      </c>
      <c r="P384">
        <f>(L384-M384)/Ac.*dt.</f>
        <v>5.7320868696611349E-2</v>
      </c>
    </row>
    <row r="385" spans="5:16" x14ac:dyDescent="0.25">
      <c r="E385">
        <v>383</v>
      </c>
      <c r="F385">
        <f>dt.*E385</f>
        <v>383</v>
      </c>
      <c r="G385">
        <f>qin0.+Kc.*(h3sp.-J385)</f>
        <v>0.78099770476069541</v>
      </c>
      <c r="H385">
        <f t="shared" si="15"/>
        <v>24.419562168100668</v>
      </c>
      <c r="I385">
        <f t="shared" si="16"/>
        <v>26.125797721333416</v>
      </c>
      <c r="J385">
        <f t="shared" si="17"/>
        <v>23.632775782319463</v>
      </c>
      <c r="K385">
        <f>Ah.*SQRT(2*g.*H385)</f>
        <v>1.0938731856284498</v>
      </c>
      <c r="L385">
        <f>Ah.*SQRT(2*g.*I385)</f>
        <v>1.1314433650631117</v>
      </c>
      <c r="M385">
        <f>Ah.*SQRT(2*g.*J385)</f>
        <v>1.0761068782112926</v>
      </c>
      <c r="N385">
        <f>(G385-K385)/Ac.*dt.</f>
        <v>-0.31287548086775441</v>
      </c>
      <c r="O385">
        <f>(K385-L385)/Ac.*dt.</f>
        <v>-3.7570179434661899E-2</v>
      </c>
      <c r="P385">
        <f>(L385-M385)/Ac.*dt.</f>
        <v>5.5336486851819133E-2</v>
      </c>
    </row>
    <row r="386" spans="5:16" x14ac:dyDescent="0.25">
      <c r="E386">
        <v>384</v>
      </c>
      <c r="F386">
        <f>dt.*E386</f>
        <v>384</v>
      </c>
      <c r="G386">
        <f>qin0.+Kc.*(h3sp.-J386)</f>
        <v>0.77076045469310905</v>
      </c>
      <c r="H386">
        <f t="shared" si="15"/>
        <v>24.106686687232916</v>
      </c>
      <c r="I386">
        <f t="shared" si="16"/>
        <v>26.088227541898753</v>
      </c>
      <c r="J386">
        <f t="shared" si="17"/>
        <v>23.688112269171281</v>
      </c>
      <c r="K386">
        <f>Ah.*SQRT(2*g.*H386)</f>
        <v>1.0868429728688562</v>
      </c>
      <c r="L386">
        <f>Ah.*SQRT(2*g.*I386)</f>
        <v>1.1306295368302737</v>
      </c>
      <c r="M386">
        <f>Ah.*SQRT(2*g.*J386)</f>
        <v>1.077366001500601</v>
      </c>
      <c r="N386">
        <f>(G386-K386)/Ac.*dt.</f>
        <v>-0.31608251817574717</v>
      </c>
      <c r="O386">
        <f>(K386-L386)/Ac.*dt.</f>
        <v>-4.3786563961417446E-2</v>
      </c>
      <c r="P386">
        <f>(L386-M386)/Ac.*dt.</f>
        <v>5.3263535329672651E-2</v>
      </c>
    </row>
    <row r="387" spans="5:16" x14ac:dyDescent="0.25">
      <c r="E387">
        <v>385</v>
      </c>
      <c r="F387">
        <f>dt.*E387</f>
        <v>385</v>
      </c>
      <c r="G387">
        <f>qin0.+Kc.*(h3sp.-J387)</f>
        <v>0.76090670065711952</v>
      </c>
      <c r="H387">
        <f t="shared" si="15"/>
        <v>23.790604169057168</v>
      </c>
      <c r="I387">
        <f t="shared" si="16"/>
        <v>26.044440977937334</v>
      </c>
      <c r="J387">
        <f t="shared" si="17"/>
        <v>23.741375804500954</v>
      </c>
      <c r="K387">
        <f>Ah.*SQRT(2*g.*H387)</f>
        <v>1.0796942179542324</v>
      </c>
      <c r="L387">
        <f>Ah.*SQRT(2*g.*I387)</f>
        <v>1.1296803122649033</v>
      </c>
      <c r="M387">
        <f>Ah.*SQRT(2*g.*J387)</f>
        <v>1.0785765686406072</v>
      </c>
      <c r="N387">
        <f>(G387-K387)/Ac.*dt.</f>
        <v>-0.31878751729711285</v>
      </c>
      <c r="O387">
        <f>(K387-L387)/Ac.*dt.</f>
        <v>-4.9986094310670914E-2</v>
      </c>
      <c r="P387">
        <f>(L387-M387)/Ac.*dt.</f>
        <v>5.1103743624296039E-2</v>
      </c>
    </row>
    <row r="388" spans="5:16" x14ac:dyDescent="0.25">
      <c r="E388">
        <v>386</v>
      </c>
      <c r="F388">
        <f>dt.*E388</f>
        <v>386</v>
      </c>
      <c r="G388">
        <f>qin0.+Kc.*(h3sp.-J388)</f>
        <v>0.75145250808662478</v>
      </c>
      <c r="H388">
        <f t="shared" ref="H388:H451" si="18">H387+N387</f>
        <v>23.471816651760054</v>
      </c>
      <c r="I388">
        <f t="shared" ref="I388:I451" si="19">I387+O387</f>
        <v>25.994454883626663</v>
      </c>
      <c r="J388">
        <f t="shared" ref="J388:J451" si="20">J387+P387</f>
        <v>23.79247954812525</v>
      </c>
      <c r="K388">
        <f>Ah.*SQRT(2*g.*H388)</f>
        <v>1.0724360195071048</v>
      </c>
      <c r="L388">
        <f>Ah.*SQRT(2*g.*I388)</f>
        <v>1.1285957156119755</v>
      </c>
      <c r="M388">
        <f>Ah.*SQRT(2*g.*J388)</f>
        <v>1.0797367724858393</v>
      </c>
      <c r="N388">
        <f>(G388-K388)/Ac.*dt.</f>
        <v>-0.32098351142047998</v>
      </c>
      <c r="O388">
        <f>(K388-L388)/Ac.*dt.</f>
        <v>-5.6159696104870704E-2</v>
      </c>
      <c r="P388">
        <f>(L388-M388)/Ac.*dt.</f>
        <v>4.8858943126136145E-2</v>
      </c>
    </row>
    <row r="389" spans="5:16" x14ac:dyDescent="0.25">
      <c r="E389">
        <v>387</v>
      </c>
      <c r="F389">
        <f>dt.*E389</f>
        <v>387</v>
      </c>
      <c r="G389">
        <f>qin0.+Kc.*(h3sp.-J389)</f>
        <v>0.7424136036082899</v>
      </c>
      <c r="H389">
        <f t="shared" si="18"/>
        <v>23.150833140339575</v>
      </c>
      <c r="I389">
        <f t="shared" si="19"/>
        <v>25.938295187521792</v>
      </c>
      <c r="J389">
        <f t="shared" si="20"/>
        <v>23.841338491251385</v>
      </c>
      <c r="K389">
        <f>Ah.*SQRT(2*g.*H389)</f>
        <v>1.0650778487400061</v>
      </c>
      <c r="L389">
        <f>Ah.*SQRT(2*g.*I389)</f>
        <v>1.1273759196419657</v>
      </c>
      <c r="M389">
        <f>Ah.*SQRT(2*g.*J389)</f>
        <v>1.0808448482882813</v>
      </c>
      <c r="N389">
        <f>(G389-K389)/Ac.*dt.</f>
        <v>-0.32266424513171621</v>
      </c>
      <c r="O389">
        <f>(K389-L389)/Ac.*dt.</f>
        <v>-6.2298070901959601E-2</v>
      </c>
      <c r="P389">
        <f>(L389-M389)/Ac.*dt.</f>
        <v>4.6531071353684395E-2</v>
      </c>
    </row>
    <row r="390" spans="5:16" x14ac:dyDescent="0.25">
      <c r="E390">
        <v>388</v>
      </c>
      <c r="F390">
        <f>dt.*E390</f>
        <v>388</v>
      </c>
      <c r="G390">
        <f>qin0.+Kc.*(h3sp.-J390)</f>
        <v>0.73380535540785841</v>
      </c>
      <c r="H390">
        <f t="shared" si="18"/>
        <v>22.82816889520786</v>
      </c>
      <c r="I390">
        <f t="shared" si="19"/>
        <v>25.875997116619832</v>
      </c>
      <c r="J390">
        <f t="shared" si="20"/>
        <v>23.887869562605069</v>
      </c>
      <c r="K390">
        <f>Ah.*SQRT(2*g.*H390)</f>
        <v>1.0576295551208774</v>
      </c>
      <c r="L390">
        <f>Ah.*SQRT(2*g.*I390)</f>
        <v>1.1260212514488224</v>
      </c>
      <c r="M390">
        <f>Ah.*SQRT(2*g.*J390)</f>
        <v>1.0818990750378006</v>
      </c>
      <c r="N390">
        <f>(G390-K390)/Ac.*dt.</f>
        <v>-0.32382419971301901</v>
      </c>
      <c r="O390">
        <f>(K390-L390)/Ac.*dt.</f>
        <v>-6.8391696327944951E-2</v>
      </c>
      <c r="P390">
        <f>(L390-M390)/Ac.*dt.</f>
        <v>4.4122176411021785E-2</v>
      </c>
    </row>
    <row r="391" spans="5:16" x14ac:dyDescent="0.25">
      <c r="E391">
        <v>389</v>
      </c>
      <c r="F391">
        <f>dt.*E391</f>
        <v>389</v>
      </c>
      <c r="G391">
        <f>qin0.+Kc.*(h3sp.-J391)</f>
        <v>0.72564275277181922</v>
      </c>
      <c r="H391">
        <f t="shared" si="18"/>
        <v>22.50434469549484</v>
      </c>
      <c r="I391">
        <f t="shared" si="19"/>
        <v>25.807605420291885</v>
      </c>
      <c r="J391">
        <f t="shared" si="20"/>
        <v>23.931991739016091</v>
      </c>
      <c r="K391">
        <f>Ah.*SQRT(2*g.*H391)</f>
        <v>1.0501013713348095</v>
      </c>
      <c r="L391">
        <f>Ah.*SQRT(2*g.*I391)</f>
        <v>1.1245321985582728</v>
      </c>
      <c r="M391">
        <f>Ah.*SQRT(2*g.*J391)</f>
        <v>1.0828977768985346</v>
      </c>
      <c r="N391">
        <f>(G391-K391)/Ac.*dt.</f>
        <v>-0.3244586185629903</v>
      </c>
      <c r="O391">
        <f>(K391-L391)/Ac.*dt.</f>
        <v>-7.4430827223463281E-2</v>
      </c>
      <c r="P391">
        <f>(L391-M391)/Ac.*dt.</f>
        <v>4.1634421659738186E-2</v>
      </c>
    </row>
    <row r="392" spans="5:16" x14ac:dyDescent="0.25">
      <c r="E392">
        <v>390</v>
      </c>
      <c r="F392">
        <f>dt.*E392</f>
        <v>390</v>
      </c>
      <c r="G392">
        <f>qin0.+Kc.*(h3sp.-J392)</f>
        <v>0.71794038476476796</v>
      </c>
      <c r="H392">
        <f t="shared" si="18"/>
        <v>22.179886076931851</v>
      </c>
      <c r="I392">
        <f t="shared" si="19"/>
        <v>25.733174593068423</v>
      </c>
      <c r="J392">
        <f t="shared" si="20"/>
        <v>23.973626160675828</v>
      </c>
      <c r="K392">
        <f>Ah.*SQRT(2*g.*H392)</f>
        <v>1.0425039173881607</v>
      </c>
      <c r="L392">
        <f>Ah.*SQRT(2*g.*I392)</f>
        <v>1.1229094153405041</v>
      </c>
      <c r="M392">
        <f>Ah.*SQRT(2*g.*J392)</f>
        <v>1.0838393247493447</v>
      </c>
      <c r="N392">
        <f>(G392-K392)/Ac.*dt.</f>
        <v>-0.32456353262339277</v>
      </c>
      <c r="O392">
        <f>(K392-L392)/Ac.*dt.</f>
        <v>-8.0405497952343419E-2</v>
      </c>
      <c r="P392">
        <f>(L392-M392)/Ac.*dt.</f>
        <v>3.9070090591159401E-2</v>
      </c>
    </row>
    <row r="393" spans="5:16" x14ac:dyDescent="0.25">
      <c r="E393">
        <v>391</v>
      </c>
      <c r="F393">
        <f>dt.*E393</f>
        <v>391</v>
      </c>
      <c r="G393">
        <f>qin0.+Kc.*(h3sp.-J393)</f>
        <v>0.71071241800540341</v>
      </c>
      <c r="H393">
        <f t="shared" si="18"/>
        <v>21.855322544308457</v>
      </c>
      <c r="I393">
        <f t="shared" si="19"/>
        <v>25.652769095116078</v>
      </c>
      <c r="J393">
        <f t="shared" si="20"/>
        <v>24.012696251266988</v>
      </c>
      <c r="K393">
        <f>Ah.*SQRT(2*g.*H393)</f>
        <v>1.034848203685504</v>
      </c>
      <c r="L393">
        <f>Ah.*SQRT(2*g.*I393)</f>
        <v>1.1211537297180472</v>
      </c>
      <c r="M393">
        <f>Ah.*SQRT(2*g.*J393)</f>
        <v>1.0847221378362677</v>
      </c>
      <c r="N393">
        <f>(G393-K393)/Ac.*dt.</f>
        <v>-0.3241357856801006</v>
      </c>
      <c r="O393">
        <f>(K393-L393)/Ac.*dt.</f>
        <v>-8.6305526032543156E-2</v>
      </c>
      <c r="P393">
        <f>(L393-M393)/Ac.*dt.</f>
        <v>3.6431591881779468E-2</v>
      </c>
    </row>
    <row r="394" spans="5:16" x14ac:dyDescent="0.25">
      <c r="E394">
        <v>392</v>
      </c>
      <c r="F394">
        <f>dt.*E394</f>
        <v>392</v>
      </c>
      <c r="G394">
        <f>qin0.+Kc.*(h3sp.-J394)</f>
        <v>0.70397257350727416</v>
      </c>
      <c r="H394">
        <f t="shared" si="18"/>
        <v>21.531186758628358</v>
      </c>
      <c r="I394">
        <f t="shared" si="19"/>
        <v>25.566463569083535</v>
      </c>
      <c r="J394">
        <f t="shared" si="20"/>
        <v>24.049127843148767</v>
      </c>
      <c r="K394">
        <f>Ah.*SQRT(2*g.*H394)</f>
        <v>1.0271456328937925</v>
      </c>
      <c r="L394">
        <f>Ah.*SQRT(2*g.*I394)</f>
        <v>1.1192661501560266</v>
      </c>
      <c r="M394">
        <f>Ah.*SQRT(2*g.*J394)</f>
        <v>1.0855446855446762</v>
      </c>
      <c r="N394">
        <f>(G394-K394)/Ac.*dt.</f>
        <v>-0.3231730593865183</v>
      </c>
      <c r="O394">
        <f>(K394-L394)/Ac.*dt.</f>
        <v>-9.2120517262234136E-2</v>
      </c>
      <c r="P394">
        <f>(L394-M394)/Ac.*dt.</f>
        <v>3.3721464611350394E-2</v>
      </c>
    </row>
    <row r="395" spans="5:16" x14ac:dyDescent="0.25">
      <c r="E395">
        <v>393</v>
      </c>
      <c r="F395">
        <f>dt.*E395</f>
        <v>393</v>
      </c>
      <c r="G395">
        <f>qin0.+Kc.*(h3sp.-J395)</f>
        <v>0.69773410255417434</v>
      </c>
      <c r="H395">
        <f t="shared" si="18"/>
        <v>21.208013699241839</v>
      </c>
      <c r="I395">
        <f t="shared" si="19"/>
        <v>25.4743430518213</v>
      </c>
      <c r="J395">
        <f t="shared" si="20"/>
        <v>24.082849307760117</v>
      </c>
      <c r="K395">
        <f>Ah.*SQRT(2*g.*H395)</f>
        <v>1.0194080003918207</v>
      </c>
      <c r="L395">
        <f>Ah.*SQRT(2*g.*I395)</f>
        <v>1.1172478729177531</v>
      </c>
      <c r="M395">
        <f>Ah.*SQRT(2*g.*J395)</f>
        <v>1.0863054892985884</v>
      </c>
      <c r="N395">
        <f>(G395-K395)/Ac.*dt.</f>
        <v>-0.32167389783764633</v>
      </c>
      <c r="O395">
        <f>(K395-L395)/Ac.*dt.</f>
        <v>-9.7839872525932403E-2</v>
      </c>
      <c r="P395">
        <f>(L395-M395)/Ac.*dt.</f>
        <v>3.0942383619164682E-2</v>
      </c>
    </row>
    <row r="396" spans="5:16" x14ac:dyDescent="0.25">
      <c r="E396">
        <v>394</v>
      </c>
      <c r="F396">
        <f>dt.*E396</f>
        <v>394</v>
      </c>
      <c r="G396">
        <f>qin0.+Kc.*(h3sp.-J396)</f>
        <v>0.69200976158462857</v>
      </c>
      <c r="H396">
        <f t="shared" si="18"/>
        <v>20.886339801404194</v>
      </c>
      <c r="I396">
        <f t="shared" si="19"/>
        <v>25.376503179295369</v>
      </c>
      <c r="J396">
        <f t="shared" si="20"/>
        <v>24.113791691379284</v>
      </c>
      <c r="K396">
        <f>Ah.*SQRT(2*g.*H396)</f>
        <v>1.0116474930867994</v>
      </c>
      <c r="L396">
        <f>Ah.*SQRT(2*g.*I396)</f>
        <v>1.1151002895638908</v>
      </c>
      <c r="M396">
        <f>Ah.*SQRT(2*g.*J396)</f>
        <v>1.0870031245942142</v>
      </c>
      <c r="N396">
        <f>(G396-K396)/Ac.*dt.</f>
        <v>-0.31963773150217079</v>
      </c>
      <c r="O396">
        <f>(K396-L396)/Ac.*dt.</f>
        <v>-0.10345279647709149</v>
      </c>
      <c r="P396">
        <f>(L396-M396)/Ac.*dt.</f>
        <v>2.8097164969676625E-2</v>
      </c>
    </row>
    <row r="397" spans="5:16" x14ac:dyDescent="0.25">
      <c r="E397">
        <v>395</v>
      </c>
      <c r="F397">
        <f>dt.*E397</f>
        <v>395</v>
      </c>
      <c r="G397">
        <f>qin0.+Kc.*(h3sp.-J397)</f>
        <v>0.68681178606523852</v>
      </c>
      <c r="H397">
        <f t="shared" si="18"/>
        <v>20.566702069902025</v>
      </c>
      <c r="I397">
        <f t="shared" si="19"/>
        <v>25.273050382818276</v>
      </c>
      <c r="J397">
        <f t="shared" si="20"/>
        <v>24.14188885634896</v>
      </c>
      <c r="K397">
        <f>Ah.*SQRT(2*g.*H397)</f>
        <v>1.0038766863640172</v>
      </c>
      <c r="L397">
        <f>Ah.*SQRT(2*g.*I397)</f>
        <v>1.1128249946681175</v>
      </c>
      <c r="M397">
        <f>Ah.*SQRT(2*g.*J397)</f>
        <v>1.0876362231744119</v>
      </c>
      <c r="N397">
        <f>(G397-K397)/Ac.*dt.</f>
        <v>-0.31706490029877865</v>
      </c>
      <c r="O397">
        <f>(K397-L397)/Ac.*dt.</f>
        <v>-0.10894830830410029</v>
      </c>
      <c r="P397">
        <f>(L397-M397)/Ac.*dt.</f>
        <v>2.5188771493705575E-2</v>
      </c>
    </row>
    <row r="398" spans="5:16" x14ac:dyDescent="0.25">
      <c r="E398">
        <v>396</v>
      </c>
      <c r="F398">
        <f>dt.*E398</f>
        <v>396</v>
      </c>
      <c r="G398">
        <f>qin0.+Kc.*(h3sp.-J398)</f>
        <v>0.68215186333890299</v>
      </c>
      <c r="H398">
        <f t="shared" si="18"/>
        <v>20.249637169603247</v>
      </c>
      <c r="I398">
        <f t="shared" si="19"/>
        <v>25.164102074514176</v>
      </c>
      <c r="J398">
        <f t="shared" si="20"/>
        <v>24.167077627842666</v>
      </c>
      <c r="K398">
        <f>Ah.*SQRT(2*g.*H398)</f>
        <v>0.99610853892061346</v>
      </c>
      <c r="L398">
        <f>Ah.*SQRT(2*g.*I398)</f>
        <v>1.1104237937162527</v>
      </c>
      <c r="M398">
        <f>Ah.*SQRT(2*g.*J398)</f>
        <v>1.0882034753502172</v>
      </c>
      <c r="N398">
        <f>(G398-K398)/Ac.*dt.</f>
        <v>-0.31395667558171048</v>
      </c>
      <c r="O398">
        <f>(K398-L398)/Ac.*dt.</f>
        <v>-0.1143152547956392</v>
      </c>
      <c r="P398">
        <f>(L398-M398)/Ac.*dt.</f>
        <v>2.2220318366035441E-2</v>
      </c>
    </row>
    <row r="399" spans="5:16" x14ac:dyDescent="0.25">
      <c r="E399">
        <v>397</v>
      </c>
      <c r="F399">
        <f>dt.*E399</f>
        <v>397</v>
      </c>
      <c r="G399">
        <f>qin0.+Kc.*(h3sp.-J399)</f>
        <v>0.67804110444118648</v>
      </c>
      <c r="H399">
        <f t="shared" si="18"/>
        <v>19.935680494021536</v>
      </c>
      <c r="I399">
        <f t="shared" si="19"/>
        <v>25.049786819718538</v>
      </c>
      <c r="J399">
        <f t="shared" si="20"/>
        <v>24.189297946208701</v>
      </c>
      <c r="K399">
        <f>Ah.*SQRT(2*g.*H399)</f>
        <v>0.98835638522096636</v>
      </c>
      <c r="L399">
        <f>Ah.*SQRT(2*g.*I399)</f>
        <v>1.1078987111492677</v>
      </c>
      <c r="M399">
        <f>Ah.*SQRT(2*g.*J399)</f>
        <v>1.0887036324749848</v>
      </c>
      <c r="N399">
        <f>(G399-K399)/Ac.*dt.</f>
        <v>-0.31031528077977988</v>
      </c>
      <c r="O399">
        <f>(K399-L399)/Ac.*dt.</f>
        <v>-0.11954232592830139</v>
      </c>
      <c r="P399">
        <f>(L399-M399)/Ac.*dt.</f>
        <v>1.9195078674282939E-2</v>
      </c>
    </row>
    <row r="400" spans="5:16" x14ac:dyDescent="0.25">
      <c r="E400">
        <v>398</v>
      </c>
      <c r="F400">
        <f>dt.*E400</f>
        <v>398</v>
      </c>
      <c r="G400">
        <f>qin0.+Kc.*(h3sp.-J400)</f>
        <v>0.67449001488644411</v>
      </c>
      <c r="H400">
        <f t="shared" si="18"/>
        <v>19.625365213241757</v>
      </c>
      <c r="I400">
        <f t="shared" si="19"/>
        <v>24.930244493790237</v>
      </c>
      <c r="J400">
        <f t="shared" si="20"/>
        <v>24.208493024882983</v>
      </c>
      <c r="K400">
        <f>Ah.*SQRT(2*g.*H400)</f>
        <v>0.98063392529977578</v>
      </c>
      <c r="L400">
        <f>Ah.*SQRT(2*g.*I400)</f>
        <v>1.1052519985033828</v>
      </c>
      <c r="M400">
        <f>Ah.*SQRT(2*g.*J400)</f>
        <v>1.089135509575951</v>
      </c>
      <c r="N400">
        <f>(G400-K400)/Ac.*dt.</f>
        <v>-0.30614391041333167</v>
      </c>
      <c r="O400">
        <f>(K400-L400)/Ac.*dt.</f>
        <v>-0.12461807320360707</v>
      </c>
      <c r="P400">
        <f>(L400-M400)/Ac.*dt.</f>
        <v>1.6116488927431893E-2</v>
      </c>
    </row>
    <row r="401" spans="5:16" x14ac:dyDescent="0.25">
      <c r="E401">
        <v>399</v>
      </c>
      <c r="F401">
        <f>dt.*E401</f>
        <v>399</v>
      </c>
      <c r="G401">
        <f>qin0.+Kc.*(h3sp.-J401)</f>
        <v>0.67150846443486956</v>
      </c>
      <c r="H401">
        <f t="shared" si="18"/>
        <v>19.319221302828424</v>
      </c>
      <c r="I401">
        <f t="shared" si="19"/>
        <v>24.805626420586631</v>
      </c>
      <c r="J401">
        <f t="shared" si="20"/>
        <v>24.224609513810414</v>
      </c>
      <c r="K401">
        <f>Ah.*SQRT(2*g.*H401)</f>
        <v>0.97295521163031595</v>
      </c>
      <c r="L401">
        <f>Ah.*SQRT(2*g.*I401)</f>
        <v>1.1024861425926156</v>
      </c>
      <c r="M401">
        <f>Ah.*SQRT(2*g.*J401)</f>
        <v>1.0894979881471607</v>
      </c>
      <c r="N401">
        <f>(G401-K401)/Ac.*dt.</f>
        <v>-0.3014467471954464</v>
      </c>
      <c r="O401">
        <f>(K401-L401)/Ac.*dt.</f>
        <v>-0.12953093096229962</v>
      </c>
      <c r="P401">
        <f>(L401-M401)/Ac.*dt.</f>
        <v>1.2988154445454869E-2</v>
      </c>
    </row>
    <row r="402" spans="5:16" x14ac:dyDescent="0.25">
      <c r="E402">
        <v>400</v>
      </c>
      <c r="F402">
        <f>dt.*E402</f>
        <v>400</v>
      </c>
      <c r="G402">
        <f>qin0.+Kc.*(h3sp.-J402)</f>
        <v>0.66910565586246029</v>
      </c>
      <c r="H402">
        <f t="shared" si="18"/>
        <v>19.017774555632979</v>
      </c>
      <c r="I402">
        <f t="shared" si="19"/>
        <v>24.676095489624331</v>
      </c>
      <c r="J402">
        <f t="shared" si="20"/>
        <v>24.237597668255869</v>
      </c>
      <c r="K402">
        <f>Ah.*SQRT(2*g.*H402)</f>
        <v>0.96533463277042753</v>
      </c>
      <c r="L402">
        <f>Ah.*SQRT(2*g.*I402)</f>
        <v>1.0996038736706926</v>
      </c>
      <c r="M402">
        <f>Ah.*SQRT(2*g.*J402)</f>
        <v>1.0897900191066798</v>
      </c>
      <c r="N402">
        <f>(G402-K402)/Ac.*dt.</f>
        <v>-0.29622897690796723</v>
      </c>
      <c r="O402">
        <f>(K402-L402)/Ac.*dt.</f>
        <v>-0.13426924090026504</v>
      </c>
      <c r="P402">
        <f>(L402-M402)/Ac.*dt.</f>
        <v>9.8138545640127361E-3</v>
      </c>
    </row>
    <row r="403" spans="5:16" x14ac:dyDescent="0.25">
      <c r="E403">
        <v>401</v>
      </c>
      <c r="F403">
        <f>dt.*E403</f>
        <v>401</v>
      </c>
      <c r="G403">
        <f>qin0.+Kc.*(h3sp.-J403)</f>
        <v>0.66729009276811801</v>
      </c>
      <c r="H403">
        <f t="shared" si="18"/>
        <v>18.72154557872501</v>
      </c>
      <c r="I403">
        <f t="shared" si="19"/>
        <v>24.541826248724064</v>
      </c>
      <c r="J403">
        <f t="shared" si="20"/>
        <v>24.247411522819881</v>
      </c>
      <c r="K403">
        <f>Ah.*SQRT(2*g.*H403)</f>
        <v>0.95778689349850987</v>
      </c>
      <c r="L403">
        <f>Ah.*SQRT(2*g.*I403)</f>
        <v>1.0966081735002158</v>
      </c>
      <c r="M403">
        <f>Ah.*SQRT(2*g.*J403)</f>
        <v>1.0900106259198459</v>
      </c>
      <c r="N403">
        <f>(G403-K403)/Ac.*dt.</f>
        <v>-0.29049680073039186</v>
      </c>
      <c r="O403">
        <f>(K403-L403)/Ac.*dt.</f>
        <v>-0.1388212800017059</v>
      </c>
      <c r="P403">
        <f>(L403-M403)/Ac.*dt.</f>
        <v>6.5975475803699002E-3</v>
      </c>
    </row>
    <row r="404" spans="5:16" x14ac:dyDescent="0.25">
      <c r="E404">
        <v>402</v>
      </c>
      <c r="F404">
        <f>dt.*E404</f>
        <v>402</v>
      </c>
      <c r="G404">
        <f>qin0.+Kc.*(h3sp.-J404)</f>
        <v>0.66606954646574967</v>
      </c>
      <c r="H404">
        <f t="shared" si="18"/>
        <v>18.431048777994619</v>
      </c>
      <c r="I404">
        <f t="shared" si="19"/>
        <v>24.403004968722357</v>
      </c>
      <c r="J404">
        <f t="shared" si="20"/>
        <v>24.254009070400251</v>
      </c>
      <c r="K404">
        <f>Ah.*SQRT(2*g.*H404)</f>
        <v>0.95032699115711561</v>
      </c>
      <c r="L404">
        <f>Ah.*SQRT(2*g.*I404)</f>
        <v>1.0935022832474544</v>
      </c>
      <c r="M404">
        <f>Ah.*SQRT(2*g.*J404)</f>
        <v>1.0901589078889429</v>
      </c>
      <c r="N404">
        <f>(G404-K404)/Ac.*dt.</f>
        <v>-0.28425744469136593</v>
      </c>
      <c r="O404">
        <f>(K404-L404)/Ac.*dt.</f>
        <v>-0.14317529209033875</v>
      </c>
      <c r="P404">
        <f>(L404-M404)/Ac.*dt.</f>
        <v>3.34337535851148E-3</v>
      </c>
    </row>
    <row r="405" spans="5:16" x14ac:dyDescent="0.25">
      <c r="E405">
        <v>403</v>
      </c>
      <c r="F405">
        <f>dt.*E405</f>
        <v>403</v>
      </c>
      <c r="G405">
        <f>qin0.+Kc.*(h3sp.-J405)</f>
        <v>0.66545102202442508</v>
      </c>
      <c r="H405">
        <f t="shared" si="18"/>
        <v>18.146791333303252</v>
      </c>
      <c r="I405">
        <f t="shared" si="19"/>
        <v>24.25982967663202</v>
      </c>
      <c r="J405">
        <f t="shared" si="20"/>
        <v>24.257352445758762</v>
      </c>
      <c r="K405">
        <f>Ah.*SQRT(2*g.*H405)</f>
        <v>0.94297018793377529</v>
      </c>
      <c r="L405">
        <f>Ah.*SQRT(2*g.*I405)</f>
        <v>1.0902897111112115</v>
      </c>
      <c r="M405">
        <f>Ah.*SQRT(2*g.*J405)</f>
        <v>1.090234043608151</v>
      </c>
      <c r="N405">
        <f>(G405-K405)/Ac.*dt.</f>
        <v>-0.27751916590935022</v>
      </c>
      <c r="O405">
        <f>(K405-L405)/Ac.*dt.</f>
        <v>-0.14731952317743624</v>
      </c>
      <c r="P405">
        <f>(L405-M405)/Ac.*dt.</f>
        <v>5.5667503060519152E-5</v>
      </c>
    </row>
    <row r="406" spans="5:16" x14ac:dyDescent="0.25">
      <c r="E406">
        <v>404</v>
      </c>
      <c r="F406">
        <f>dt.*E406</f>
        <v>404</v>
      </c>
      <c r="G406">
        <f>qin0.+Kc.*(h3sp.-J406)</f>
        <v>0.66544072353635852</v>
      </c>
      <c r="H406">
        <f t="shared" si="18"/>
        <v>17.869272167393902</v>
      </c>
      <c r="I406">
        <f t="shared" si="19"/>
        <v>24.112510153454583</v>
      </c>
      <c r="J406">
        <f t="shared" si="20"/>
        <v>24.257408113261825</v>
      </c>
      <c r="K406">
        <f>Ah.*SQRT(2*g.*H406)</f>
        <v>0.93573197882850045</v>
      </c>
      <c r="L406">
        <f>Ah.*SQRT(2*g.*I406)</f>
        <v>1.0869742395840276</v>
      </c>
      <c r="M406">
        <f>Ah.*SQRT(2*g.*J406)</f>
        <v>1.0902352945808669</v>
      </c>
      <c r="N406">
        <f>(G406-K406)/Ac.*dt.</f>
        <v>-0.27029125529214193</v>
      </c>
      <c r="O406">
        <f>(K406-L406)/Ac.*dt.</f>
        <v>-0.15124226075552716</v>
      </c>
      <c r="P406">
        <f>(L406-M406)/Ac.*dt.</f>
        <v>-3.2610549968392633E-3</v>
      </c>
    </row>
    <row r="407" spans="5:16" x14ac:dyDescent="0.25">
      <c r="E407">
        <v>405</v>
      </c>
      <c r="F407">
        <f>dt.*E407</f>
        <v>405</v>
      </c>
      <c r="G407">
        <f>qin0.+Kc.*(h3sp.-J407)</f>
        <v>0.66604401871077412</v>
      </c>
      <c r="H407">
        <f t="shared" si="18"/>
        <v>17.598980912101759</v>
      </c>
      <c r="I407">
        <f t="shared" si="19"/>
        <v>23.961267892699055</v>
      </c>
      <c r="J407">
        <f t="shared" si="20"/>
        <v>24.254147058264984</v>
      </c>
      <c r="K407">
        <f>Ah.*SQRT(2*g.*H407)</f>
        <v>0.92862805508609658</v>
      </c>
      <c r="L407">
        <f>Ah.*SQRT(2*g.*I407)</f>
        <v>1.0835599322336786</v>
      </c>
      <c r="M407">
        <f>Ah.*SQRT(2*g.*J407)</f>
        <v>1.0901620089945276</v>
      </c>
      <c r="N407">
        <f>(G407-K407)/Ac.*dt.</f>
        <v>-0.26258403637532246</v>
      </c>
      <c r="O407">
        <f>(K407-L407)/Ac.*dt.</f>
        <v>-0.15493187714758205</v>
      </c>
      <c r="P407">
        <f>(L407-M407)/Ac.*dt.</f>
        <v>-6.6020767608490072E-3</v>
      </c>
    </row>
    <row r="408" spans="5:16" x14ac:dyDescent="0.25">
      <c r="E408">
        <v>406</v>
      </c>
      <c r="F408">
        <f>dt.*E408</f>
        <v>406</v>
      </c>
      <c r="G408">
        <f>qin0.+Kc.*(h3sp.-J408)</f>
        <v>0.66726540291153125</v>
      </c>
      <c r="H408">
        <f t="shared" si="18"/>
        <v>17.336396875726436</v>
      </c>
      <c r="I408">
        <f t="shared" si="19"/>
        <v>23.806336015551473</v>
      </c>
      <c r="J408">
        <f t="shared" si="20"/>
        <v>24.247544981504134</v>
      </c>
      <c r="K408">
        <f>Ah.*SQRT(2*g.*H408)</f>
        <v>0.92167426290994769</v>
      </c>
      <c r="L408">
        <f>Ah.*SQRT(2*g.*I408)</f>
        <v>1.0800511398827475</v>
      </c>
      <c r="M408">
        <f>Ah.*SQRT(2*g.*J408)</f>
        <v>1.0900136256458921</v>
      </c>
      <c r="N408">
        <f>(G408-K408)/Ac.*dt.</f>
        <v>-0.25440885999841645</v>
      </c>
      <c r="O408">
        <f>(K408-L408)/Ac.*dt.</f>
        <v>-0.15837687697279978</v>
      </c>
      <c r="P408">
        <f>(L408-M408)/Ac.*dt.</f>
        <v>-9.962485763144624E-3</v>
      </c>
    </row>
    <row r="409" spans="5:16" x14ac:dyDescent="0.25">
      <c r="E409">
        <v>407</v>
      </c>
      <c r="F409">
        <f>dt.*E409</f>
        <v>407</v>
      </c>
      <c r="G409">
        <f>qin0.+Kc.*(h3sp.-J409)</f>
        <v>0.66910846277771274</v>
      </c>
      <c r="H409">
        <f t="shared" si="18"/>
        <v>17.081988015728019</v>
      </c>
      <c r="I409">
        <f t="shared" si="19"/>
        <v>23.647959138578674</v>
      </c>
      <c r="J409">
        <f t="shared" si="20"/>
        <v>24.237582495740991</v>
      </c>
      <c r="K409">
        <f>Ah.*SQRT(2*g.*H409)</f>
        <v>0.91488655732318702</v>
      </c>
      <c r="L409">
        <f>Ah.*SQRT(2*g.*I409)</f>
        <v>1.0764525060541943</v>
      </c>
      <c r="M409">
        <f>Ah.*SQRT(2*g.*J409)</f>
        <v>1.0897896780073248</v>
      </c>
      <c r="N409">
        <f>(G409-K409)/Ac.*dt.</f>
        <v>-0.24577809454547428</v>
      </c>
      <c r="O409">
        <f>(K409-L409)/Ac.*dt.</f>
        <v>-0.16156594873100727</v>
      </c>
      <c r="P409">
        <f>(L409-M409)/Ac.*dt.</f>
        <v>-1.3337171953130555E-2</v>
      </c>
    </row>
    <row r="410" spans="5:16" x14ac:dyDescent="0.25">
      <c r="E410">
        <v>408</v>
      </c>
      <c r="F410">
        <f>dt.*E410</f>
        <v>408</v>
      </c>
      <c r="G410">
        <f>qin0.+Kc.*(h3sp.-J410)</f>
        <v>0.67157583958904166</v>
      </c>
      <c r="H410">
        <f t="shared" si="18"/>
        <v>16.836209921182544</v>
      </c>
      <c r="I410">
        <f t="shared" si="19"/>
        <v>23.486393189847668</v>
      </c>
      <c r="J410">
        <f t="shared" si="20"/>
        <v>24.224245323787862</v>
      </c>
      <c r="K410">
        <f>Ah.*SQRT(2*g.*H410)</f>
        <v>0.90828095110375662</v>
      </c>
      <c r="L410">
        <f>Ah.*SQRT(2*g.*I410)</f>
        <v>1.0727689715416531</v>
      </c>
      <c r="M410">
        <f>Ah.*SQRT(2*g.*J410)</f>
        <v>1.0894897984219978</v>
      </c>
      <c r="N410">
        <f>(G410-K410)/Ac.*dt.</f>
        <v>-0.23670511151471496</v>
      </c>
      <c r="O410">
        <f>(K410-L410)/Ac.*dt.</f>
        <v>-0.16448802043789645</v>
      </c>
      <c r="P410">
        <f>(L410-M410)/Ac.*dt.</f>
        <v>-1.6720826880344708E-2</v>
      </c>
    </row>
    <row r="411" spans="5:16" x14ac:dyDescent="0.25">
      <c r="E411">
        <v>409</v>
      </c>
      <c r="F411">
        <f>dt.*E411</f>
        <v>409</v>
      </c>
      <c r="G411">
        <f>qin0.+Kc.*(h3sp.-J411)</f>
        <v>0.6746691925619055</v>
      </c>
      <c r="H411">
        <f t="shared" si="18"/>
        <v>16.599504809667827</v>
      </c>
      <c r="I411">
        <f t="shared" si="19"/>
        <v>23.321905169409771</v>
      </c>
      <c r="J411">
        <f t="shared" si="20"/>
        <v>24.207524496907517</v>
      </c>
      <c r="K411">
        <f>Ah.*SQRT(2*g.*H411)</f>
        <v>0.9018734587921543</v>
      </c>
      <c r="L411">
        <f>Ah.*SQRT(2*g.*I411)</f>
        <v>1.0690057779549551</v>
      </c>
      <c r="M411">
        <f>Ah.*SQRT(2*g.*J411)</f>
        <v>1.0891137224130769</v>
      </c>
      <c r="N411">
        <f>(G411-K411)/Ac.*dt.</f>
        <v>-0.22720426623024881</v>
      </c>
      <c r="O411">
        <f>(K411-L411)/Ac.*dt.</f>
        <v>-0.1671323191628008</v>
      </c>
      <c r="P411">
        <f>(L411-M411)/Ac.*dt.</f>
        <v>-2.0107944458121807E-2</v>
      </c>
    </row>
    <row r="412" spans="5:16" x14ac:dyDescent="0.25">
      <c r="E412">
        <v>410</v>
      </c>
      <c r="F412">
        <f>dt.*E412</f>
        <v>410</v>
      </c>
      <c r="G412">
        <f>qin0.+Kc.*(h3sp.-J412)</f>
        <v>0.67838916228665802</v>
      </c>
      <c r="H412">
        <f t="shared" si="18"/>
        <v>16.372300543437579</v>
      </c>
      <c r="I412">
        <f t="shared" si="19"/>
        <v>23.154772850246971</v>
      </c>
      <c r="J412">
        <f t="shared" si="20"/>
        <v>24.187416552449395</v>
      </c>
      <c r="K412">
        <f>Ah.*SQRT(2*g.*H412)</f>
        <v>0.89568003585456868</v>
      </c>
      <c r="L412">
        <f>Ah.*SQRT(2*g.*I412)</f>
        <v>1.0651684700844752</v>
      </c>
      <c r="M412">
        <f>Ah.*SQRT(2*g.*J412)</f>
        <v>1.0886612930889112</v>
      </c>
      <c r="N412">
        <f>(G412-K412)/Ac.*dt.</f>
        <v>-0.21729087356791066</v>
      </c>
      <c r="O412">
        <f>(K412-L412)/Ac.*dt.</f>
        <v>-0.16948843422990656</v>
      </c>
      <c r="P412">
        <f>(L412-M412)/Ac.*dt.</f>
        <v>-2.3492823004436003E-2</v>
      </c>
    </row>
    <row r="413" spans="5:16" x14ac:dyDescent="0.25">
      <c r="E413">
        <v>411</v>
      </c>
      <c r="F413">
        <f>dt.*E413</f>
        <v>411</v>
      </c>
      <c r="G413">
        <f>qin0.+Kc.*(h3sp.-J413)</f>
        <v>0.68273533454247848</v>
      </c>
      <c r="H413">
        <f t="shared" si="18"/>
        <v>16.155009669869667</v>
      </c>
      <c r="I413">
        <f t="shared" si="19"/>
        <v>22.985284416017066</v>
      </c>
      <c r="J413">
        <f t="shared" si="20"/>
        <v>24.16392372944496</v>
      </c>
      <c r="K413">
        <f>Ah.*SQRT(2*g.*H413)</f>
        <v>0.88971651317912137</v>
      </c>
      <c r="L413">
        <f>Ah.*SQRT(2*g.*I413)</f>
        <v>1.0612628969227353</v>
      </c>
      <c r="M413">
        <f>Ah.*SQRT(2*g.*J413)</f>
        <v>1.0881324656230065</v>
      </c>
      <c r="N413">
        <f>(G413-K413)/Ac.*dt.</f>
        <v>-0.20698117863664289</v>
      </c>
      <c r="O413">
        <f>(K413-L413)/Ac.*dt.</f>
        <v>-0.17154638374361397</v>
      </c>
      <c r="P413">
        <f>(L413-M413)/Ac.*dt.</f>
        <v>-2.6869568700271129E-2</v>
      </c>
    </row>
    <row r="414" spans="5:16" x14ac:dyDescent="0.25">
      <c r="E414">
        <v>412</v>
      </c>
      <c r="F414">
        <f>dt.*E414</f>
        <v>412</v>
      </c>
      <c r="G414">
        <f>qin0.+Kc.*(h3sp.-J414)</f>
        <v>0.68770620475202859</v>
      </c>
      <c r="H414">
        <f t="shared" si="18"/>
        <v>15.948028491233025</v>
      </c>
      <c r="I414">
        <f t="shared" si="19"/>
        <v>22.813738032273452</v>
      </c>
      <c r="J414">
        <f t="shared" si="20"/>
        <v>24.13705416074469</v>
      </c>
      <c r="K414">
        <f>Ah.*SQRT(2*g.*H414)</f>
        <v>0.88399852718792382</v>
      </c>
      <c r="L414">
        <f>Ah.*SQRT(2*g.*I414)</f>
        <v>1.057295211178694</v>
      </c>
      <c r="M414">
        <f>Ah.*SQRT(2*g.*J414)</f>
        <v>1.087527311784164</v>
      </c>
      <c r="N414">
        <f>(G414-K414)/Ac.*dt.</f>
        <v>-0.19629232243589523</v>
      </c>
      <c r="O414">
        <f>(K414-L414)/Ac.*dt.</f>
        <v>-0.17329668399077014</v>
      </c>
      <c r="P414">
        <f>(L414-M414)/Ac.*dt.</f>
        <v>-3.0232100605469991E-2</v>
      </c>
    </row>
    <row r="415" spans="5:16" x14ac:dyDescent="0.25">
      <c r="E415">
        <v>413</v>
      </c>
      <c r="F415">
        <f>dt.*E415</f>
        <v>413</v>
      </c>
      <c r="G415">
        <f>qin0.+Kc.*(h3sp.-J415)</f>
        <v>0.69329914336404053</v>
      </c>
      <c r="H415">
        <f t="shared" si="18"/>
        <v>15.75173616879713</v>
      </c>
      <c r="I415">
        <f t="shared" si="19"/>
        <v>22.640441348282682</v>
      </c>
      <c r="J415">
        <f t="shared" si="20"/>
        <v>24.106822060139219</v>
      </c>
      <c r="K415">
        <f>Ah.*SQRT(2*g.*H415)</f>
        <v>0.87854144596089467</v>
      </c>
      <c r="L415">
        <f>Ah.*SQRT(2*g.*I415)</f>
        <v>1.0532718671197154</v>
      </c>
      <c r="M415">
        <f>Ah.*SQRT(2*g.*J415)</f>
        <v>1.0868460244886677</v>
      </c>
      <c r="N415">
        <f>(G415-K415)/Ac.*dt.</f>
        <v>-0.18524230259685415</v>
      </c>
      <c r="O415">
        <f>(K415-L415)/Ac.*dt.</f>
        <v>-0.17473042115882076</v>
      </c>
      <c r="P415">
        <f>(L415-M415)/Ac.*dt.</f>
        <v>-3.3574157368952307E-2</v>
      </c>
    </row>
    <row r="416" spans="5:16" x14ac:dyDescent="0.25">
      <c r="E416">
        <v>414</v>
      </c>
      <c r="F416">
        <f>dt.*E416</f>
        <v>414</v>
      </c>
      <c r="G416">
        <f>qin0.+Kc.*(h3sp.-J416)</f>
        <v>0.69951036247729692</v>
      </c>
      <c r="H416">
        <f t="shared" si="18"/>
        <v>15.566493866200275</v>
      </c>
      <c r="I416">
        <f t="shared" si="19"/>
        <v>22.465710927123862</v>
      </c>
      <c r="J416">
        <f t="shared" si="20"/>
        <v>24.073247902770266</v>
      </c>
      <c r="K416">
        <f>Ah.*SQRT(2*g.*H416)</f>
        <v>0.87336029188635189</v>
      </c>
      <c r="L416">
        <f>Ah.*SQRT(2*g.*I416)</f>
        <v>1.0491996165787849</v>
      </c>
      <c r="M416">
        <f>Ah.*SQRT(2*g.*J416)</f>
        <v>1.0860889223427994</v>
      </c>
      <c r="N416">
        <f>(G416-K416)/Ac.*dt.</f>
        <v>-0.17384992940905497</v>
      </c>
      <c r="O416">
        <f>(K416-L416)/Ac.*dt.</f>
        <v>-0.17583932469243302</v>
      </c>
      <c r="P416">
        <f>(L416-M416)/Ac.*dt.</f>
        <v>-3.6889305764014502E-2</v>
      </c>
    </row>
    <row r="417" spans="5:16" x14ac:dyDescent="0.25">
      <c r="E417">
        <v>415</v>
      </c>
      <c r="F417">
        <f>dt.*E417</f>
        <v>415</v>
      </c>
      <c r="G417">
        <f>qin0.+Kc.*(h3sp.-J417)</f>
        <v>0.70633488404363942</v>
      </c>
      <c r="H417">
        <f t="shared" si="18"/>
        <v>15.39264393679122</v>
      </c>
      <c r="I417">
        <f t="shared" si="19"/>
        <v>22.289871602431429</v>
      </c>
      <c r="J417">
        <f t="shared" si="20"/>
        <v>24.036358597006252</v>
      </c>
      <c r="K417">
        <f>Ah.*SQRT(2*g.*H417)</f>
        <v>0.8684696614751547</v>
      </c>
      <c r="L417">
        <f>Ah.*SQRT(2*g.*I417)</f>
        <v>1.0450855029705177</v>
      </c>
      <c r="M417">
        <f>Ah.*SQRT(2*g.*J417)</f>
        <v>1.0852564541403598</v>
      </c>
      <c r="N417">
        <f>(G417-K417)/Ac.*dt.</f>
        <v>-0.16213477743151528</v>
      </c>
      <c r="O417">
        <f>(K417-L417)/Ac.*dt.</f>
        <v>-0.17661584149536302</v>
      </c>
      <c r="P417">
        <f>(L417-M417)/Ac.*dt.</f>
        <v>-4.017095116984204E-2</v>
      </c>
    </row>
    <row r="418" spans="5:16" x14ac:dyDescent="0.25">
      <c r="E418">
        <v>416</v>
      </c>
      <c r="F418">
        <f>dt.*E418</f>
        <v>416</v>
      </c>
      <c r="G418">
        <f>qin0.+Kc.*(h3sp.-J418)</f>
        <v>0.71376651001006008</v>
      </c>
      <c r="H418">
        <f t="shared" si="18"/>
        <v>15.230509159359706</v>
      </c>
      <c r="I418">
        <f t="shared" si="19"/>
        <v>22.113255760936067</v>
      </c>
      <c r="J418">
        <f t="shared" si="20"/>
        <v>23.996187645836411</v>
      </c>
      <c r="K418">
        <f>Ah.*SQRT(2*g.*H418)</f>
        <v>0.86388364309588916</v>
      </c>
      <c r="L418">
        <f>Ah.*SQRT(2*g.*I418)</f>
        <v>1.040936853169234</v>
      </c>
      <c r="M418">
        <f>Ah.*SQRT(2*g.*J418)</f>
        <v>1.0843492032763173</v>
      </c>
      <c r="N418">
        <f>(G418-K418)/Ac.*dt.</f>
        <v>-0.15011713308582908</v>
      </c>
      <c r="O418">
        <f>(K418-L418)/Ac.*dt.</f>
        <v>-0.17705321007334485</v>
      </c>
      <c r="P418">
        <f>(L418-M418)/Ac.*dt.</f>
        <v>-4.3412350107083331E-2</v>
      </c>
    </row>
    <row r="419" spans="5:16" x14ac:dyDescent="0.25">
      <c r="E419">
        <v>417</v>
      </c>
      <c r="F419">
        <f>dt.*E419</f>
        <v>417</v>
      </c>
      <c r="G419">
        <f>qin0.+Kc.*(h3sp.-J419)</f>
        <v>0.72179779477987038</v>
      </c>
      <c r="H419">
        <f t="shared" si="18"/>
        <v>15.080392026273877</v>
      </c>
      <c r="I419">
        <f t="shared" si="19"/>
        <v>21.936202550862721</v>
      </c>
      <c r="J419">
        <f t="shared" si="20"/>
        <v>23.952775295729328</v>
      </c>
      <c r="K419">
        <f>Ah.*SQRT(2*g.*H419)</f>
        <v>0.85961573350388376</v>
      </c>
      <c r="L419">
        <f>Ah.*SQRT(2*g.*I419)</f>
        <v>1.0367612671161444</v>
      </c>
      <c r="M419">
        <f>Ah.*SQRT(2*g.*J419)</f>
        <v>1.0833678920342513</v>
      </c>
      <c r="N419">
        <f>(G419-K419)/Ac.*dt.</f>
        <v>-0.13781793872401338</v>
      </c>
      <c r="O419">
        <f>(K419-L419)/Ac.*dt.</f>
        <v>-0.1771455336122606</v>
      </c>
      <c r="P419">
        <f>(L419-M419)/Ac.*dt.</f>
        <v>-4.6606624918106965E-2</v>
      </c>
    </row>
    <row r="420" spans="5:16" x14ac:dyDescent="0.25">
      <c r="E420">
        <v>418</v>
      </c>
      <c r="F420">
        <f>dt.*E420</f>
        <v>418</v>
      </c>
      <c r="G420">
        <f>qin0.+Kc.*(h3sp.-J420)</f>
        <v>0.73042002038971998</v>
      </c>
      <c r="H420">
        <f t="shared" si="18"/>
        <v>14.942574087549863</v>
      </c>
      <c r="I420">
        <f t="shared" si="19"/>
        <v>21.759057017250459</v>
      </c>
      <c r="J420">
        <f t="shared" si="20"/>
        <v>23.906168670811223</v>
      </c>
      <c r="K420">
        <f>Ah.*SQRT(2*g.*H420)</f>
        <v>0.85567875414196382</v>
      </c>
      <c r="L420">
        <f>Ah.*SQRT(2*g.*I420)</f>
        <v>1.0325666050406981</v>
      </c>
      <c r="M420">
        <f>Ah.*SQRT(2*g.*J420)</f>
        <v>1.0823133857020111</v>
      </c>
      <c r="N420">
        <f>(G420-K420)/Ac.*dt.</f>
        <v>-0.12525873375224383</v>
      </c>
      <c r="O420">
        <f>(K420-L420)/Ac.*dt.</f>
        <v>-0.17688785089873427</v>
      </c>
      <c r="P420">
        <f>(L420-M420)/Ac.*dt.</f>
        <v>-4.9746780661312995E-2</v>
      </c>
    </row>
    <row r="421" spans="5:16" x14ac:dyDescent="0.25">
      <c r="E421">
        <v>419</v>
      </c>
      <c r="F421">
        <f>dt.*E421</f>
        <v>419</v>
      </c>
      <c r="G421">
        <f>qin0.+Kc.*(h3sp.-J421)</f>
        <v>0.73962317481206274</v>
      </c>
      <c r="H421">
        <f t="shared" si="18"/>
        <v>14.817315353797619</v>
      </c>
      <c r="I421">
        <f t="shared" si="19"/>
        <v>21.582169166351726</v>
      </c>
      <c r="J421">
        <f t="shared" si="20"/>
        <v>23.85642189014991</v>
      </c>
      <c r="K421">
        <f>Ah.*SQRT(2*g.*H421)</f>
        <v>0.85208476828076418</v>
      </c>
      <c r="L421">
        <f>Ah.*SQRT(2*g.*I421)</f>
        <v>1.0283609722034548</v>
      </c>
      <c r="M421">
        <f>Ah.*SQRT(2*g.*J421)</f>
        <v>1.081186696467056</v>
      </c>
      <c r="N421">
        <f>(G421-K421)/Ac.*dt.</f>
        <v>-0.11246159346870144</v>
      </c>
      <c r="O421">
        <f>(K421-L421)/Ac.*dt.</f>
        <v>-0.17627620392269061</v>
      </c>
      <c r="P421">
        <f>(L421-M421)/Ac.*dt.</f>
        <v>-5.2825724263601215E-2</v>
      </c>
    </row>
    <row r="422" spans="5:16" x14ac:dyDescent="0.25">
      <c r="E422">
        <v>420</v>
      </c>
      <c r="F422">
        <f>dt.*E422</f>
        <v>420</v>
      </c>
      <c r="G422">
        <f>qin0.+Kc.*(h3sp.-J422)</f>
        <v>0.74939593380082914</v>
      </c>
      <c r="H422">
        <f t="shared" si="18"/>
        <v>14.704853760328918</v>
      </c>
      <c r="I422">
        <f t="shared" si="19"/>
        <v>21.405892962429036</v>
      </c>
      <c r="J422">
        <f t="shared" si="20"/>
        <v>23.803596165886308</v>
      </c>
      <c r="K422">
        <f>Ah.*SQRT(2*g.*H422)</f>
        <v>0.84884500013613617</v>
      </c>
      <c r="L422">
        <f>Ah.*SQRT(2*g.*I422)</f>
        <v>1.0241527010944329</v>
      </c>
      <c r="M422">
        <f>Ah.*SQRT(2*g.*J422)</f>
        <v>1.0799889870403445</v>
      </c>
      <c r="N422">
        <f>(G422-K422)/Ac.*dt.</f>
        <v>-9.9449066335307035E-2</v>
      </c>
      <c r="O422">
        <f>(K422-L422)/Ac.*dt.</f>
        <v>-0.17530770095829673</v>
      </c>
      <c r="P422">
        <f>(L422-M422)/Ac.*dt.</f>
        <v>-5.5836285945911612E-2</v>
      </c>
    </row>
    <row r="423" spans="5:16" x14ac:dyDescent="0.25">
      <c r="E423">
        <v>421</v>
      </c>
      <c r="F423">
        <f>dt.*E423</f>
        <v>421</v>
      </c>
      <c r="G423">
        <f>qin0.+Kc.*(h3sp.-J423)</f>
        <v>0.75972564670082277</v>
      </c>
      <c r="H423">
        <f t="shared" si="18"/>
        <v>14.605404693993611</v>
      </c>
      <c r="I423">
        <f t="shared" si="19"/>
        <v>21.23058526147074</v>
      </c>
      <c r="J423">
        <f t="shared" si="20"/>
        <v>23.747759879940396</v>
      </c>
      <c r="K423">
        <f>Ah.*SQRT(2*g.*H423)</f>
        <v>0.84596975714601474</v>
      </c>
      <c r="L423">
        <f>Ah.*SQRT(2*g.*I423)</f>
        <v>1.019950331051501</v>
      </c>
      <c r="M423">
        <f>Ah.*SQRT(2*g.*J423)</f>
        <v>1.0787215739555225</v>
      </c>
      <c r="N423">
        <f>(G423-K423)/Ac.*dt.</f>
        <v>-8.6244110445191979E-2</v>
      </c>
      <c r="O423">
        <f>(K423-L423)/Ac.*dt.</f>
        <v>-0.17398057390548627</v>
      </c>
      <c r="P423">
        <f>(L423-M423)/Ac.*dt.</f>
        <v>-5.877124290402147E-2</v>
      </c>
    </row>
    <row r="424" spans="5:16" x14ac:dyDescent="0.25">
      <c r="E424">
        <v>422</v>
      </c>
      <c r="F424">
        <f>dt.*E424</f>
        <v>422</v>
      </c>
      <c r="G424">
        <f>qin0.+Kc.*(h3sp.-J424)</f>
        <v>0.77059832663806693</v>
      </c>
      <c r="H424">
        <f t="shared" si="18"/>
        <v>14.51916058354842</v>
      </c>
      <c r="I424">
        <f t="shared" si="19"/>
        <v>21.056604687565255</v>
      </c>
      <c r="J424">
        <f t="shared" si="20"/>
        <v>23.688988637036374</v>
      </c>
      <c r="K424">
        <f>Ah.*SQRT(2*g.*H424)</f>
        <v>0.84346835660496033</v>
      </c>
      <c r="L424">
        <f>Ah.*SQRT(2*g.*I424)</f>
        <v>1.015762585297715</v>
      </c>
      <c r="M424">
        <f>Ah.*SQRT(2*g.*J424)</f>
        <v>1.0773859304885982</v>
      </c>
      <c r="N424">
        <f>(G424-K424)/Ac.*dt.</f>
        <v>-7.2870029966893402E-2</v>
      </c>
      <c r="O424">
        <f>(K424-L424)/Ac.*dt.</f>
        <v>-0.17229422869275468</v>
      </c>
      <c r="P424">
        <f>(L424-M424)/Ac.*dt.</f>
        <v>-6.1623345190883194E-2</v>
      </c>
    </row>
    <row r="425" spans="5:16" x14ac:dyDescent="0.25">
      <c r="E425">
        <v>423</v>
      </c>
      <c r="F425">
        <f>dt.*E425</f>
        <v>423</v>
      </c>
      <c r="G425">
        <f>qin0.+Kc.*(h3sp.-J425)</f>
        <v>0.78199864549838061</v>
      </c>
      <c r="H425">
        <f t="shared" si="18"/>
        <v>14.446290553581527</v>
      </c>
      <c r="I425">
        <f t="shared" si="19"/>
        <v>20.884310458872498</v>
      </c>
      <c r="J425">
        <f t="shared" si="20"/>
        <v>23.627365291845489</v>
      </c>
      <c r="K425">
        <f>Ah.*SQRT(2*g.*H425)</f>
        <v>0.84134905783835934</v>
      </c>
      <c r="L425">
        <f>Ah.*SQRT(2*g.*I425)</f>
        <v>1.0115983454339734</v>
      </c>
      <c r="M425">
        <f>Ah.*SQRT(2*g.*J425)</f>
        <v>1.0759836891423722</v>
      </c>
      <c r="N425">
        <f>(G425-K425)/Ac.*dt.</f>
        <v>-5.9350412339978731E-2</v>
      </c>
      <c r="O425">
        <f>(K425-L425)/Ac.*dt.</f>
        <v>-0.17024928759561408</v>
      </c>
      <c r="P425">
        <f>(L425-M425)/Ac.*dt.</f>
        <v>-6.4385343708398768E-2</v>
      </c>
    </row>
    <row r="426" spans="5:16" x14ac:dyDescent="0.25">
      <c r="E426">
        <v>424</v>
      </c>
      <c r="F426">
        <f>dt.*E426</f>
        <v>424</v>
      </c>
      <c r="G426">
        <f>qin0.+Kc.*(h3sp.-J426)</f>
        <v>0.79390993408443422</v>
      </c>
      <c r="H426">
        <f t="shared" si="18"/>
        <v>14.386940141241547</v>
      </c>
      <c r="I426">
        <f t="shared" si="19"/>
        <v>20.714061171276885</v>
      </c>
      <c r="J426">
        <f t="shared" si="20"/>
        <v>23.562979948137091</v>
      </c>
      <c r="K426">
        <f>Ah.*SQRT(2*g.*H426)</f>
        <v>0.83961900104799669</v>
      </c>
      <c r="L426">
        <f>Ah.*SQRT(2*g.*I426)</f>
        <v>1.0074666234633123</v>
      </c>
      <c r="M426">
        <f>Ah.*SQRT(2*g.*J426)</f>
        <v>1.074516643639696</v>
      </c>
      <c r="N426">
        <f>(G426-K426)/Ac.*dt.</f>
        <v>-4.5709066963562472E-2</v>
      </c>
      <c r="O426">
        <f>(K426-L426)/Ac.*dt.</f>
        <v>-0.16784762241531559</v>
      </c>
      <c r="P426">
        <f>(L426-M426)/Ac.*dt.</f>
        <v>-6.7050020176383729E-2</v>
      </c>
    </row>
    <row r="427" spans="5:16" x14ac:dyDescent="0.25">
      <c r="E427">
        <v>425</v>
      </c>
      <c r="F427">
        <f>dt.*E427</f>
        <v>425</v>
      </c>
      <c r="G427">
        <f>qin0.+Kc.*(h3sp.-J427)</f>
        <v>0.80631418781706554</v>
      </c>
      <c r="H427">
        <f t="shared" si="18"/>
        <v>14.341231074277985</v>
      </c>
      <c r="I427">
        <f t="shared" si="19"/>
        <v>20.546213548861569</v>
      </c>
      <c r="J427">
        <f t="shared" si="20"/>
        <v>23.495929927960706</v>
      </c>
      <c r="K427">
        <f>Ah.*SQRT(2*g.*H427)</f>
        <v>0.83828415387601207</v>
      </c>
      <c r="L427">
        <f>Ah.*SQRT(2*g.*I427)</f>
        <v>1.0033765314647425</v>
      </c>
      <c r="M427">
        <f>Ah.*SQRT(2*g.*J427)</f>
        <v>1.0729867503702339</v>
      </c>
      <c r="N427">
        <f>(G427-K427)/Ac.*dt.</f>
        <v>-3.1969966058946531E-2</v>
      </c>
      <c r="O427">
        <f>(K427-L427)/Ac.*dt.</f>
        <v>-0.16509237758873041</v>
      </c>
      <c r="P427">
        <f>(L427-M427)/Ac.*dt.</f>
        <v>-6.9610218905491461E-2</v>
      </c>
    </row>
    <row r="428" spans="5:16" x14ac:dyDescent="0.25">
      <c r="E428">
        <v>426</v>
      </c>
      <c r="F428">
        <f>dt.*E428</f>
        <v>426</v>
      </c>
      <c r="G428">
        <f>qin0.+Kc.*(h3sp.-J428)</f>
        <v>0.81919207831458152</v>
      </c>
      <c r="H428">
        <f t="shared" si="18"/>
        <v>14.309261108219038</v>
      </c>
      <c r="I428">
        <f t="shared" si="19"/>
        <v>20.381121171272838</v>
      </c>
      <c r="J428">
        <f t="shared" si="20"/>
        <v>23.426319709055214</v>
      </c>
      <c r="K428">
        <f>Ah.*SQRT(2*g.*H428)</f>
        <v>0.83734926661622699</v>
      </c>
      <c r="L428">
        <f>Ah.*SQRT(2*g.*I428)</f>
        <v>0.99933724907679145</v>
      </c>
      <c r="M428">
        <f>Ah.*SQRT(2*g.*J428)</f>
        <v>1.0713961292368503</v>
      </c>
      <c r="N428">
        <f>(G428-K428)/Ac.*dt.</f>
        <v>-1.8157188301645477E-2</v>
      </c>
      <c r="O428">
        <f>(K428-L428)/Ac.*dt.</f>
        <v>-0.16198798246056445</v>
      </c>
      <c r="P428">
        <f>(L428-M428)/Ac.*dt.</f>
        <v>-7.2058880160058902E-2</v>
      </c>
    </row>
    <row r="429" spans="5:16" x14ac:dyDescent="0.25">
      <c r="E429">
        <v>427</v>
      </c>
      <c r="F429">
        <f>dt.*E429</f>
        <v>427</v>
      </c>
      <c r="G429">
        <f>qin0.+Kc.*(h3sp.-J429)</f>
        <v>0.83252297114419271</v>
      </c>
      <c r="H429">
        <f t="shared" si="18"/>
        <v>14.291103919917393</v>
      </c>
      <c r="I429">
        <f t="shared" si="19"/>
        <v>20.219133188812272</v>
      </c>
      <c r="J429">
        <f t="shared" si="20"/>
        <v>23.354260828895153</v>
      </c>
      <c r="K429">
        <f>Ah.*SQRT(2*g.*H429)</f>
        <v>0.83681783685336952</v>
      </c>
      <c r="L429">
        <f>Ah.*SQRT(2*g.*I429)</f>
        <v>0.99535798899280525</v>
      </c>
      <c r="M429">
        <f>Ah.*SQRT(2*g.*J429)</f>
        <v>1.0697470638500779</v>
      </c>
      <c r="N429">
        <f>(G429-K429)/Ac.*dt.</f>
        <v>-4.2948657091768094E-3</v>
      </c>
      <c r="O429">
        <f>(K429-L429)/Ac.*dt.</f>
        <v>-0.15854015213943573</v>
      </c>
      <c r="P429">
        <f>(L429-M429)/Ac.*dt.</f>
        <v>-7.4389074857272641E-2</v>
      </c>
    </row>
    <row r="430" spans="5:16" x14ac:dyDescent="0.25">
      <c r="E430">
        <v>428</v>
      </c>
      <c r="F430">
        <f>dt.*E430</f>
        <v>428</v>
      </c>
      <c r="G430">
        <f>qin0.+Kc.*(h3sp.-J430)</f>
        <v>0.84628494999278814</v>
      </c>
      <c r="H430">
        <f t="shared" si="18"/>
        <v>14.286809054208216</v>
      </c>
      <c r="I430">
        <f t="shared" si="19"/>
        <v>20.060593036672834</v>
      </c>
      <c r="J430">
        <f t="shared" si="20"/>
        <v>23.279871754037881</v>
      </c>
      <c r="K430">
        <f>Ah.*SQRT(2*g.*H430)</f>
        <v>0.83669208413621488</v>
      </c>
      <c r="L430">
        <f>Ah.*SQRT(2*g.*I430)</f>
        <v>0.99144796071047969</v>
      </c>
      <c r="M430">
        <f>Ah.*SQRT(2*g.*J430)</f>
        <v>1.0680420010223644</v>
      </c>
      <c r="N430">
        <f>(G430-K430)/Ac.*dt.</f>
        <v>9.5928658565732627E-3</v>
      </c>
      <c r="O430">
        <f>(K430-L430)/Ac.*dt.</f>
        <v>-0.15475587657426482</v>
      </c>
      <c r="P430">
        <f>(L430-M430)/Ac.*dt.</f>
        <v>-7.6594040311884659E-2</v>
      </c>
    </row>
    <row r="431" spans="5:16" x14ac:dyDescent="0.25">
      <c r="E431">
        <v>429</v>
      </c>
      <c r="F431">
        <f>dt.*E431</f>
        <v>429</v>
      </c>
      <c r="G431">
        <f>qin0.+Kc.*(h3sp.-J431)</f>
        <v>0.86045484745048695</v>
      </c>
      <c r="H431">
        <f t="shared" si="18"/>
        <v>14.29640192006479</v>
      </c>
      <c r="I431">
        <f t="shared" si="19"/>
        <v>19.905837160098571</v>
      </c>
      <c r="J431">
        <f t="shared" si="20"/>
        <v>23.203277713725996</v>
      </c>
      <c r="K431">
        <f>Ah.*SQRT(2*g.*H431)</f>
        <v>0.83697293509597714</v>
      </c>
      <c r="L431">
        <f>Ah.*SQRT(2*g.*I431)</f>
        <v>0.98761633281595251</v>
      </c>
      <c r="M431">
        <f>Ah.*SQRT(2*g.*J431)</f>
        <v>1.0662835495179386</v>
      </c>
      <c r="N431">
        <f>(G431-K431)/Ac.*dt.</f>
        <v>2.3481912354509804E-2</v>
      </c>
      <c r="O431">
        <f>(K431-L431)/Ac.*dt.</f>
        <v>-0.15064339771997537</v>
      </c>
      <c r="P431">
        <f>(L431-M431)/Ac.*dt.</f>
        <v>-7.8667216701986065E-2</v>
      </c>
    </row>
    <row r="432" spans="5:16" x14ac:dyDescent="0.25">
      <c r="E432">
        <v>430</v>
      </c>
      <c r="F432">
        <f>dt.*E432</f>
        <v>430</v>
      </c>
      <c r="G432">
        <f>qin0.+Kc.*(h3sp.-J432)</f>
        <v>0.87500828254035456</v>
      </c>
      <c r="H432">
        <f t="shared" si="18"/>
        <v>14.319883832419301</v>
      </c>
      <c r="I432">
        <f t="shared" si="19"/>
        <v>19.755193762378596</v>
      </c>
      <c r="J432">
        <f t="shared" si="20"/>
        <v>23.124610497024008</v>
      </c>
      <c r="K432">
        <f>Ah.*SQRT(2*g.*H432)</f>
        <v>0.83766001921337152</v>
      </c>
      <c r="L432">
        <f>Ah.*SQRT(2*g.*I432)</f>
        <v>0.98387219411697535</v>
      </c>
      <c r="M432">
        <f>Ah.*SQRT(2*g.*J432)</f>
        <v>1.0644744780191664</v>
      </c>
      <c r="N432">
        <f>(G432-K432)/Ac.*dt.</f>
        <v>3.7348263326983044E-2</v>
      </c>
      <c r="O432">
        <f>(K432-L432)/Ac.*dt.</f>
        <v>-0.14621217490360383</v>
      </c>
      <c r="P432">
        <f>(L432-M432)/Ac.*dt.</f>
        <v>-8.0602283902191041E-2</v>
      </c>
    </row>
    <row r="433" spans="5:16" x14ac:dyDescent="0.25">
      <c r="E433">
        <v>431</v>
      </c>
      <c r="F433">
        <f>dt.*E433</f>
        <v>431</v>
      </c>
      <c r="G433">
        <f>qin0.+Kc.*(h3sp.-J433)</f>
        <v>0.88991970506225992</v>
      </c>
      <c r="H433">
        <f t="shared" si="18"/>
        <v>14.357232095746284</v>
      </c>
      <c r="I433">
        <f t="shared" si="19"/>
        <v>19.608981587474993</v>
      </c>
      <c r="J433">
        <f t="shared" si="20"/>
        <v>23.044008213121817</v>
      </c>
      <c r="K433">
        <f>Ah.*SQRT(2*g.*H433)</f>
        <v>0.83875167522429894</v>
      </c>
      <c r="L433">
        <f>Ah.*SQRT(2*g.*I433)</f>
        <v>0.98022451396926147</v>
      </c>
      <c r="M433">
        <f>Ah.*SQRT(2*g.*J433)</f>
        <v>1.062617712276136</v>
      </c>
      <c r="N433">
        <f>(G433-K433)/Ac.*dt.</f>
        <v>5.1168029837960982E-2</v>
      </c>
      <c r="O433">
        <f>(K433-L433)/Ac.*dt.</f>
        <v>-0.14147283874496253</v>
      </c>
      <c r="P433">
        <f>(L433-M433)/Ac.*dt.</f>
        <v>-8.2393198306874527E-2</v>
      </c>
    </row>
    <row r="434" spans="5:16" x14ac:dyDescent="0.25">
      <c r="E434">
        <v>432</v>
      </c>
      <c r="F434">
        <f>dt.*E434</f>
        <v>432</v>
      </c>
      <c r="G434">
        <f>qin0.+Kc.*(h3sp.-J434)</f>
        <v>0.90516244674903179</v>
      </c>
      <c r="H434">
        <f t="shared" si="18"/>
        <v>14.408400125584244</v>
      </c>
      <c r="I434">
        <f t="shared" si="19"/>
        <v>19.46750874873003</v>
      </c>
      <c r="J434">
        <f t="shared" si="20"/>
        <v>22.961615014814942</v>
      </c>
      <c r="K434">
        <f>Ah.*SQRT(2*g.*H434)</f>
        <v>0.84024496794305648</v>
      </c>
      <c r="L434">
        <f>Ah.*SQRT(2*g.*I434)</f>
        <v>0.97668210216414408</v>
      </c>
      <c r="M434">
        <f>Ah.*SQRT(2*g.*J434)</f>
        <v>1.0607163314128487</v>
      </c>
      <c r="N434">
        <f>(G434-K434)/Ac.*dt.</f>
        <v>6.4917478805975315E-2</v>
      </c>
      <c r="O434">
        <f>(K434-L434)/Ac.*dt.</f>
        <v>-0.13643713422108761</v>
      </c>
      <c r="P434">
        <f>(L434-M434)/Ac.*dt.</f>
        <v>-8.4034229248704628E-2</v>
      </c>
    </row>
    <row r="435" spans="5:16" x14ac:dyDescent="0.25">
      <c r="E435">
        <v>433</v>
      </c>
      <c r="F435">
        <f>dt.*E435</f>
        <v>433</v>
      </c>
      <c r="G435">
        <f>qin0.+Kc.*(h3sp.-J435)</f>
        <v>0.92070877916004212</v>
      </c>
      <c r="H435">
        <f t="shared" si="18"/>
        <v>14.473317604390219</v>
      </c>
      <c r="I435">
        <f t="shared" si="19"/>
        <v>19.331071614508943</v>
      </c>
      <c r="J435">
        <f t="shared" si="20"/>
        <v>22.877580785566238</v>
      </c>
      <c r="K435">
        <f>Ah.*SQRT(2*g.*H435)</f>
        <v>0.84213571508107943</v>
      </c>
      <c r="L435">
        <f>Ah.*SQRT(2*g.*I435)</f>
        <v>0.97325356876352542</v>
      </c>
      <c r="M435">
        <f>Ah.*SQRT(2*g.*J435)</f>
        <v>1.0587735633707265</v>
      </c>
      <c r="N435">
        <f>(G435-K435)/Ac.*dt.</f>
        <v>7.8573064078962696E-2</v>
      </c>
      <c r="O435">
        <f>(K435-L435)/Ac.*dt.</f>
        <v>-0.131117853682446</v>
      </c>
      <c r="P435">
        <f>(L435-M435)/Ac.*dt.</f>
        <v>-8.5519994607201055E-2</v>
      </c>
    </row>
    <row r="436" spans="5:16" x14ac:dyDescent="0.25">
      <c r="E436">
        <v>434</v>
      </c>
      <c r="F436">
        <f>dt.*E436</f>
        <v>434</v>
      </c>
      <c r="G436">
        <f>qin0.+Kc.*(h3sp.-J436)</f>
        <v>0.93652997816237404</v>
      </c>
      <c r="H436">
        <f t="shared" si="18"/>
        <v>14.551890668469182</v>
      </c>
      <c r="I436">
        <f t="shared" si="19"/>
        <v>19.199953760826496</v>
      </c>
      <c r="J436">
        <f t="shared" si="20"/>
        <v>22.792060790959038</v>
      </c>
      <c r="K436">
        <f>Ah.*SQRT(2*g.*H436)</f>
        <v>0.84441852345563229</v>
      </c>
      <c r="L436">
        <f>Ah.*SQRT(2*g.*I436)</f>
        <v>0.96994728427915011</v>
      </c>
      <c r="M436">
        <f>Ah.*SQRT(2*g.*J436)</f>
        <v>1.0567927794780738</v>
      </c>
      <c r="N436">
        <f>(G436-K436)/Ac.*dt.</f>
        <v>9.2111454706741758E-2</v>
      </c>
      <c r="O436">
        <f>(K436-L436)/Ac.*dt.</f>
        <v>-0.12552876082351783</v>
      </c>
      <c r="P436">
        <f>(L436-M436)/Ac.*dt.</f>
        <v>-8.6845495198923706E-2</v>
      </c>
    </row>
    <row r="437" spans="5:16" x14ac:dyDescent="0.25">
      <c r="E437">
        <v>435</v>
      </c>
      <c r="F437">
        <f>dt.*E437</f>
        <v>435</v>
      </c>
      <c r="G437">
        <f>qin0.+Kc.*(h3sp.-J437)</f>
        <v>0.95259639477417468</v>
      </c>
      <c r="H437">
        <f t="shared" si="18"/>
        <v>14.644002123175925</v>
      </c>
      <c r="I437">
        <f t="shared" si="19"/>
        <v>19.074425000002979</v>
      </c>
      <c r="J437">
        <f t="shared" si="20"/>
        <v>22.705215295760116</v>
      </c>
      <c r="K437">
        <f>Ah.*SQRT(2*g.*H437)</f>
        <v>0.84708683382261363</v>
      </c>
      <c r="L437">
        <f>Ah.*SQRT(2*g.*I437)</f>
        <v>0.96677134059722014</v>
      </c>
      <c r="M437">
        <f>Ah.*SQRT(2*g.*J437)</f>
        <v>1.0547774881425209</v>
      </c>
      <c r="N437">
        <f>(G437-K437)/Ac.*dt.</f>
        <v>0.10550956095156105</v>
      </c>
      <c r="O437">
        <f>(K437-L437)/Ac.*dt.</f>
        <v>-0.11968450677460651</v>
      </c>
      <c r="P437">
        <f>(L437-M437)/Ac.*dt.</f>
        <v>-8.8006147545300784E-2</v>
      </c>
    </row>
    <row r="438" spans="5:16" x14ac:dyDescent="0.25">
      <c r="E438">
        <v>436</v>
      </c>
      <c r="F438">
        <f>dt.*E438</f>
        <v>436</v>
      </c>
      <c r="G438">
        <f>qin0.+Kc.*(h3sp.-J438)</f>
        <v>0.96887753207005523</v>
      </c>
      <c r="H438">
        <f t="shared" si="18"/>
        <v>14.749511684127485</v>
      </c>
      <c r="I438">
        <f t="shared" si="19"/>
        <v>18.954740493228371</v>
      </c>
      <c r="J438">
        <f t="shared" si="20"/>
        <v>22.617209148214815</v>
      </c>
      <c r="K438">
        <f>Ah.*SQRT(2*g.*H438)</f>
        <v>0.85013297343547789</v>
      </c>
      <c r="L438">
        <f>Ah.*SQRT(2*g.*I438)</f>
        <v>0.96373351304610666</v>
      </c>
      <c r="M438">
        <f>Ah.*SQRT(2*g.*J438)</f>
        <v>1.0527313276722252</v>
      </c>
      <c r="N438">
        <f>(G438-K438)/Ac.*dt.</f>
        <v>0.11874455863457734</v>
      </c>
      <c r="O438">
        <f>(K438-L438)/Ac.*dt.</f>
        <v>-0.11360053961062877</v>
      </c>
      <c r="P438">
        <f>(L438-M438)/Ac.*dt.</f>
        <v>-8.8997814626118554E-2</v>
      </c>
    </row>
    <row r="439" spans="5:16" x14ac:dyDescent="0.25">
      <c r="E439">
        <v>437</v>
      </c>
      <c r="F439">
        <f>dt.*E439</f>
        <v>437</v>
      </c>
      <c r="G439">
        <f>qin0.+Kc.*(h3sp.-J439)</f>
        <v>0.98534212777588714</v>
      </c>
      <c r="H439">
        <f t="shared" si="18"/>
        <v>14.868256242762063</v>
      </c>
      <c r="I439">
        <f t="shared" si="19"/>
        <v>18.841139953617741</v>
      </c>
      <c r="J439">
        <f t="shared" si="20"/>
        <v>22.528211333588697</v>
      </c>
      <c r="K439">
        <f>Ah.*SQRT(2*g.*H439)</f>
        <v>0.85354821533135505</v>
      </c>
      <c r="L439">
        <f>Ah.*SQRT(2*g.*I439)</f>
        <v>0.96084122399451077</v>
      </c>
      <c r="M439">
        <f>Ah.*SQRT(2*g.*J439)</f>
        <v>1.0506580582405707</v>
      </c>
      <c r="N439">
        <f>(G439-K439)/Ac.*dt.</f>
        <v>0.13179391244453209</v>
      </c>
      <c r="O439">
        <f>(K439-L439)/Ac.*dt.</f>
        <v>-0.10729300866315572</v>
      </c>
      <c r="P439">
        <f>(L439-M439)/Ac.*dt.</f>
        <v>-8.9816834246059907E-2</v>
      </c>
    </row>
    <row r="440" spans="5:16" x14ac:dyDescent="0.25">
      <c r="E440">
        <v>438</v>
      </c>
      <c r="F440">
        <f>dt.*E440</f>
        <v>438</v>
      </c>
      <c r="G440">
        <f>qin0.+Kc.*(h3sp.-J440)</f>
        <v>1.0019582421114086</v>
      </c>
      <c r="H440">
        <f t="shared" si="18"/>
        <v>15.000050155206596</v>
      </c>
      <c r="I440">
        <f t="shared" si="19"/>
        <v>18.733846944954585</v>
      </c>
      <c r="J440">
        <f t="shared" si="20"/>
        <v>22.438394499342635</v>
      </c>
      <c r="K440">
        <f>Ah.*SQRT(2*g.*H440)</f>
        <v>0.85732284327732877</v>
      </c>
      <c r="L440">
        <f>Ah.*SQRT(2*g.*I440)</f>
        <v>0.95810150835011987</v>
      </c>
      <c r="M440">
        <f>Ah.*SQRT(2*g.*J440)</f>
        <v>1.0485615530181283</v>
      </c>
      <c r="N440">
        <f>(G440-K440)/Ac.*dt.</f>
        <v>0.14463539883407983</v>
      </c>
      <c r="O440">
        <f>(K440-L440)/Ac.*dt.</f>
        <v>-0.1007786650727911</v>
      </c>
      <c r="P440">
        <f>(L440-M440)/Ac.*dt.</f>
        <v>-9.0460044668008388E-2</v>
      </c>
    </row>
    <row r="441" spans="5:16" x14ac:dyDescent="0.25">
      <c r="E441">
        <v>439</v>
      </c>
      <c r="F441">
        <f>dt.*E441</f>
        <v>439</v>
      </c>
      <c r="G441">
        <f>qin0.+Kc.*(h3sp.-J441)</f>
        <v>1.0186933503749904</v>
      </c>
      <c r="H441">
        <f t="shared" si="18"/>
        <v>15.144685554040676</v>
      </c>
      <c r="I441">
        <f t="shared" si="19"/>
        <v>18.633068279881794</v>
      </c>
      <c r="J441">
        <f t="shared" si="20"/>
        <v>22.347934454674625</v>
      </c>
      <c r="K441">
        <f>Ah.*SQRT(2*g.*H441)</f>
        <v>0.86144622127442949</v>
      </c>
      <c r="L441">
        <f>Ah.*SQRT(2*g.*I441)</f>
        <v>0.95552098130507224</v>
      </c>
      <c r="M441">
        <f>Ah.*SQRT(2*g.*J441)</f>
        <v>1.0464457885046206</v>
      </c>
      <c r="N441">
        <f>(G441-K441)/Ac.*dt.</f>
        <v>0.15724712910056093</v>
      </c>
      <c r="O441">
        <f>(K441-L441)/Ac.*dt.</f>
        <v>-9.4074760030642746E-2</v>
      </c>
      <c r="P441">
        <f>(L441-M441)/Ac.*dt.</f>
        <v>-9.0924807199548319E-2</v>
      </c>
    </row>
    <row r="442" spans="5:16" x14ac:dyDescent="0.25">
      <c r="E442">
        <v>440</v>
      </c>
      <c r="F442">
        <f>dt.*E442</f>
        <v>440</v>
      </c>
      <c r="G442">
        <f>qin0.+Kc.*(h3sp.-J442)</f>
        <v>1.0355144397069069</v>
      </c>
      <c r="H442">
        <f t="shared" si="18"/>
        <v>15.301932683141237</v>
      </c>
      <c r="I442">
        <f t="shared" si="19"/>
        <v>18.53899351985115</v>
      </c>
      <c r="J442">
        <f t="shared" si="20"/>
        <v>22.257009647475076</v>
      </c>
      <c r="K442">
        <f>Ah.*SQRT(2*g.*H442)</f>
        <v>0.86590686651274495</v>
      </c>
      <c r="L442">
        <f>Ah.*SQRT(2*g.*I442)</f>
        <v>0.95310580864493033</v>
      </c>
      <c r="M442">
        <f>Ah.*SQRT(2*g.*J442)</f>
        <v>1.0443148341023789</v>
      </c>
      <c r="N442">
        <f>(G442-K442)/Ac.*dt.</f>
        <v>0.16960757319416198</v>
      </c>
      <c r="O442">
        <f>(K442-L442)/Ac.*dt.</f>
        <v>-8.7198942132185375E-2</v>
      </c>
      <c r="P442">
        <f>(L442-M442)/Ac.*dt.</f>
        <v>-9.1209025457448578E-2</v>
      </c>
    </row>
    <row r="443" spans="5:16" x14ac:dyDescent="0.25">
      <c r="E443">
        <v>441</v>
      </c>
      <c r="F443">
        <f>dt.*E443</f>
        <v>441</v>
      </c>
      <c r="G443">
        <f>qin0.+Kc.*(h3sp.-J443)</f>
        <v>1.052388109416535</v>
      </c>
      <c r="H443">
        <f t="shared" si="18"/>
        <v>15.471540256335398</v>
      </c>
      <c r="I443">
        <f t="shared" si="19"/>
        <v>18.451794577718964</v>
      </c>
      <c r="J443">
        <f t="shared" si="20"/>
        <v>22.165800622017628</v>
      </c>
      <c r="K443">
        <f>Ah.*SQRT(2*g.*H443)</f>
        <v>0.87069252469539138</v>
      </c>
      <c r="L443">
        <f>Ah.*SQRT(2*g.*I443)</f>
        <v>0.95086167990314419</v>
      </c>
      <c r="M443">
        <f>Ah.*SQRT(2*g.*J443)</f>
        <v>1.0421728409812185</v>
      </c>
      <c r="N443">
        <f>(G443-K443)/Ac.*dt.</f>
        <v>0.18169558472114367</v>
      </c>
      <c r="O443">
        <f>(K443-L443)/Ac.*dt.</f>
        <v>-8.0169155207752807E-2</v>
      </c>
      <c r="P443">
        <f>(L443-M443)/Ac.*dt.</f>
        <v>-9.1311161078074354E-2</v>
      </c>
    </row>
    <row r="444" spans="5:16" x14ac:dyDescent="0.25">
      <c r="E444">
        <v>442</v>
      </c>
      <c r="F444">
        <f>dt.*E444</f>
        <v>442</v>
      </c>
      <c r="G444">
        <f>qin0.+Kc.*(h3sp.-J444)</f>
        <v>1.0692806742159788</v>
      </c>
      <c r="H444">
        <f t="shared" si="18"/>
        <v>15.653235841056542</v>
      </c>
      <c r="I444">
        <f t="shared" si="19"/>
        <v>18.371625422511212</v>
      </c>
      <c r="J444">
        <f t="shared" si="20"/>
        <v>22.074489460939553</v>
      </c>
      <c r="K444">
        <f>Ah.*SQRT(2*g.*H444)</f>
        <v>0.87579024669824368</v>
      </c>
      <c r="L444">
        <f>Ah.*SQRT(2*g.*I444)</f>
        <v>0.94879378460393038</v>
      </c>
      <c r="M444">
        <f>Ah.*SQRT(2*g.*J444)</f>
        <v>1.0400240302925883</v>
      </c>
      <c r="N444">
        <f>(G444-K444)/Ac.*dt.</f>
        <v>0.19349042751773515</v>
      </c>
      <c r="O444">
        <f>(K444-L444)/Ac.*dt.</f>
        <v>-7.30035379056867E-2</v>
      </c>
      <c r="P444">
        <f>(L444-M444)/Ac.*dt.</f>
        <v>-9.1230245688657896E-2</v>
      </c>
    </row>
    <row r="445" spans="5:16" x14ac:dyDescent="0.25">
      <c r="E445">
        <v>443</v>
      </c>
      <c r="F445">
        <f>dt.*E445</f>
        <v>443</v>
      </c>
      <c r="G445">
        <f>qin0.+Kc.*(h3sp.-J445)</f>
        <v>1.0861582696683802</v>
      </c>
      <c r="H445">
        <f t="shared" si="18"/>
        <v>15.846726268574278</v>
      </c>
      <c r="I445">
        <f t="shared" si="19"/>
        <v>18.298621884605524</v>
      </c>
      <c r="J445">
        <f t="shared" si="20"/>
        <v>21.983259215250897</v>
      </c>
      <c r="K445">
        <f>Ah.*SQRT(2*g.*H445)</f>
        <v>0.88118646560199709</v>
      </c>
      <c r="L445">
        <f>Ah.*SQRT(2*g.*I445)</f>
        <v>0.94690679179403436</v>
      </c>
      <c r="M445">
        <f>Ah.*SQRT(2*g.*J445)</f>
        <v>1.0378726807982248</v>
      </c>
      <c r="N445">
        <f>(G445-K445)/Ac.*dt.</f>
        <v>0.20497180406638316</v>
      </c>
      <c r="O445">
        <f>(K445-L445)/Ac.*dt.</f>
        <v>-6.5720326192037271E-2</v>
      </c>
      <c r="P445">
        <f>(L445-M445)/Ac.*dt.</f>
        <v>-9.0965889004190448E-2</v>
      </c>
    </row>
    <row r="446" spans="5:16" x14ac:dyDescent="0.25">
      <c r="E446">
        <v>444</v>
      </c>
      <c r="F446">
        <f>dt.*E446</f>
        <v>444</v>
      </c>
      <c r="G446">
        <f>qin0.+Kc.*(h3sp.-J446)</f>
        <v>1.1029869591341557</v>
      </c>
      <c r="H446">
        <f t="shared" si="18"/>
        <v>16.051698072640662</v>
      </c>
      <c r="I446">
        <f t="shared" si="19"/>
        <v>18.232901558413488</v>
      </c>
      <c r="J446">
        <f t="shared" si="20"/>
        <v>21.892293326246705</v>
      </c>
      <c r="K446">
        <f>Ah.*SQRT(2*g.*H446)</f>
        <v>0.88686707321863778</v>
      </c>
      <c r="L446">
        <f>Ah.*SQRT(2*g.*I446)</f>
        <v>0.94520483301888647</v>
      </c>
      <c r="M446">
        <f>Ah.*SQRT(2*g.*J446)</f>
        <v>1.0357231159851983</v>
      </c>
      <c r="N446">
        <f>(G446-K446)/Ac.*dt.</f>
        <v>0.2161198859155179</v>
      </c>
      <c r="O446">
        <f>(K446-L446)/Ac.*dt.</f>
        <v>-5.833775980024869E-2</v>
      </c>
      <c r="P446">
        <f>(L446-M446)/Ac.*dt.</f>
        <v>-9.0518282966311814E-2</v>
      </c>
    </row>
    <row r="447" spans="5:16" x14ac:dyDescent="0.25">
      <c r="E447">
        <v>445</v>
      </c>
      <c r="F447">
        <f>dt.*E447</f>
        <v>445</v>
      </c>
      <c r="G447">
        <f>qin0.+Kc.*(h3sp.-J447)</f>
        <v>1.1197328414829233</v>
      </c>
      <c r="H447">
        <f t="shared" si="18"/>
        <v>16.267817958556179</v>
      </c>
      <c r="I447">
        <f t="shared" si="19"/>
        <v>18.174563798613239</v>
      </c>
      <c r="J447">
        <f t="shared" si="20"/>
        <v>21.801775043280394</v>
      </c>
      <c r="K447">
        <f>Ah.*SQRT(2*g.*H447)</f>
        <v>0.89281749533107435</v>
      </c>
      <c r="L447">
        <f>Ah.*SQRT(2*g.*I447)</f>
        <v>0.94369148885218257</v>
      </c>
      <c r="M447">
        <f>Ah.*SQRT(2*g.*J447)</f>
        <v>1.0335796907451014</v>
      </c>
      <c r="N447">
        <f>(G447-K447)/Ac.*dt.</f>
        <v>0.22691534615184894</v>
      </c>
      <c r="O447">
        <f>(K447-L447)/Ac.*dt.</f>
        <v>-5.0873993521108218E-2</v>
      </c>
      <c r="P447">
        <f>(L447-M447)/Ac.*dt.</f>
        <v>-8.9888201892918795E-2</v>
      </c>
    </row>
    <row r="448" spans="5:16" x14ac:dyDescent="0.25">
      <c r="E448">
        <v>446</v>
      </c>
      <c r="F448">
        <f>dt.*E448</f>
        <v>446</v>
      </c>
      <c r="G448">
        <f>qin0.+Kc.*(h3sp.-J448)</f>
        <v>1.1363621588331132</v>
      </c>
      <c r="H448">
        <f t="shared" si="18"/>
        <v>16.494733304708028</v>
      </c>
      <c r="I448">
        <f t="shared" si="19"/>
        <v>18.12368980509213</v>
      </c>
      <c r="J448">
        <f t="shared" si="20"/>
        <v>21.711886841387475</v>
      </c>
      <c r="K448">
        <f>Ah.*SQRT(2*g.*H448)</f>
        <v>0.89902276496799216</v>
      </c>
      <c r="L448">
        <f>Ah.*SQRT(2*g.*I448)</f>
        <v>0.9423697790408575</v>
      </c>
      <c r="M448">
        <f>Ah.*SQRT(2*g.*J448)</f>
        <v>1.0314467777001324</v>
      </c>
      <c r="N448">
        <f>(G448-K448)/Ac.*dt.</f>
        <v>0.23733939386512104</v>
      </c>
      <c r="O448">
        <f>(K448-L448)/Ac.*dt.</f>
        <v>-4.3347014072865342E-2</v>
      </c>
      <c r="P448">
        <f>(L448-M448)/Ac.*dt.</f>
        <v>-8.9076998659274875E-2</v>
      </c>
    </row>
    <row r="449" spans="5:16" x14ac:dyDescent="0.25">
      <c r="E449">
        <v>447</v>
      </c>
      <c r="F449">
        <f>dt.*E449</f>
        <v>447</v>
      </c>
      <c r="G449">
        <f>qin0.+Kc.*(h3sp.-J449)</f>
        <v>1.1528414035850794</v>
      </c>
      <c r="H449">
        <f t="shared" si="18"/>
        <v>16.732072698573148</v>
      </c>
      <c r="I449">
        <f t="shared" si="19"/>
        <v>18.080342791019266</v>
      </c>
      <c r="J449">
        <f t="shared" si="20"/>
        <v>21.622809842728199</v>
      </c>
      <c r="K449">
        <f>Ah.*SQRT(2*g.*H449)</f>
        <v>0.90546759314184433</v>
      </c>
      <c r="L449">
        <f>Ah.*SQRT(2*g.*I449)</f>
        <v>0.9412421562807014</v>
      </c>
      <c r="M449">
        <f>Ah.*SQRT(2*g.*J449)</f>
        <v>1.0293287532628639</v>
      </c>
      <c r="N449">
        <f>(G449-K449)/Ac.*dt.</f>
        <v>0.24737381044323503</v>
      </c>
      <c r="O449">
        <f>(K449-L449)/Ac.*dt.</f>
        <v>-3.5774563138857074E-2</v>
      </c>
      <c r="P449">
        <f>(L449-M449)/Ac.*dt.</f>
        <v>-8.8086596982162479E-2</v>
      </c>
    </row>
    <row r="450" spans="5:16" x14ac:dyDescent="0.25">
      <c r="E450">
        <v>448</v>
      </c>
      <c r="F450">
        <f>dt.*E450</f>
        <v>448</v>
      </c>
      <c r="G450">
        <f>qin0.+Kc.*(h3sp.-J450)</f>
        <v>1.1691374240267793</v>
      </c>
      <c r="H450">
        <f t="shared" si="18"/>
        <v>16.979446509016384</v>
      </c>
      <c r="I450">
        <f t="shared" si="19"/>
        <v>18.044568227880408</v>
      </c>
      <c r="J450">
        <f t="shared" si="20"/>
        <v>21.534723245746036</v>
      </c>
      <c r="K450">
        <f>Ah.*SQRT(2*g.*H450)</f>
        <v>0.91213643658270938</v>
      </c>
      <c r="L450">
        <f>Ah.*SQRT(2*g.*I450)</f>
        <v>0.940310503592372</v>
      </c>
      <c r="M450">
        <f>Ah.*SQRT(2*g.*J450)</f>
        <v>1.0272299835195406</v>
      </c>
      <c r="N450">
        <f>(G450-K450)/Ac.*dt.</f>
        <v>0.25700098744406996</v>
      </c>
      <c r="O450">
        <f>(K450-L450)/Ac.*dt.</f>
        <v>-2.8174067009662629E-2</v>
      </c>
      <c r="P450">
        <f>(L450-M450)/Ac.*dt.</f>
        <v>-8.6919479927168641E-2</v>
      </c>
    </row>
    <row r="451" spans="5:16" x14ac:dyDescent="0.25">
      <c r="E451">
        <v>449</v>
      </c>
      <c r="F451">
        <f>dt.*E451</f>
        <v>449</v>
      </c>
      <c r="G451">
        <f>qin0.+Kc.*(h3sp.-J451)</f>
        <v>1.1852175278133055</v>
      </c>
      <c r="H451">
        <f t="shared" si="18"/>
        <v>17.236447496460453</v>
      </c>
      <c r="I451">
        <f t="shared" si="19"/>
        <v>18.016394160870746</v>
      </c>
      <c r="J451">
        <f t="shared" si="20"/>
        <v>21.447803765818868</v>
      </c>
      <c r="K451">
        <f>Ah.*SQRT(2*g.*H451)</f>
        <v>0.91901356210154062</v>
      </c>
      <c r="L451">
        <f>Ah.*SQRT(2*g.*I451)</f>
        <v>0.93957613522410544</v>
      </c>
      <c r="M451">
        <f>Ah.*SQRT(2*g.*J451)</f>
        <v>1.0251548100287706</v>
      </c>
      <c r="N451">
        <f>(G451-K451)/Ac.*dt.</f>
        <v>0.26620396571176486</v>
      </c>
      <c r="O451">
        <f>(K451-L451)/Ac.*dt.</f>
        <v>-2.056257312256482E-2</v>
      </c>
      <c r="P451">
        <f>(L451-M451)/Ac.*dt.</f>
        <v>-8.5578674804665189E-2</v>
      </c>
    </row>
    <row r="452" spans="5:16" x14ac:dyDescent="0.25">
      <c r="E452">
        <v>450</v>
      </c>
      <c r="F452">
        <f>dt.*E452</f>
        <v>450</v>
      </c>
      <c r="G452">
        <f>qin0.+Kc.*(h3sp.-J452)</f>
        <v>1.2010495826521685</v>
      </c>
      <c r="H452">
        <f t="shared" ref="H452:H515" si="21">H451+N451</f>
        <v>17.502651462172217</v>
      </c>
      <c r="I452">
        <f t="shared" ref="I452:I515" si="22">I451+O451</f>
        <v>17.995831587748182</v>
      </c>
      <c r="J452">
        <f t="shared" ref="J452:J515" si="23">J451+P451</f>
        <v>21.362225091014203</v>
      </c>
      <c r="K452">
        <f>Ah.*SQRT(2*g.*H452)</f>
        <v>0.92608310731080656</v>
      </c>
      <c r="L452">
        <f>Ah.*SQRT(2*g.*I452)</f>
        <v>0.93903980096674344</v>
      </c>
      <c r="M452">
        <f>Ah.*SQRT(2*g.*J452)</f>
        <v>1.0231075356284383</v>
      </c>
      <c r="N452">
        <f>(G452-K452)/Ac.*dt.</f>
        <v>0.27496647534136198</v>
      </c>
      <c r="O452">
        <f>(K452-L452)/Ac.*dt.</f>
        <v>-1.2956693655936879E-2</v>
      </c>
      <c r="P452">
        <f>(L452-M452)/Ac.*dt.</f>
        <v>-8.4067734661694815E-2</v>
      </c>
    </row>
    <row r="453" spans="5:16" x14ac:dyDescent="0.25">
      <c r="E453">
        <v>451</v>
      </c>
      <c r="F453">
        <f>dt.*E453</f>
        <v>451</v>
      </c>
      <c r="G453">
        <f>qin0.+Kc.*(h3sp.-J453)</f>
        <v>1.2166021135645819</v>
      </c>
      <c r="H453">
        <f t="shared" si="21"/>
        <v>17.777617937513579</v>
      </c>
      <c r="I453">
        <f t="shared" si="22"/>
        <v>17.982874894092244</v>
      </c>
      <c r="J453">
        <f t="shared" si="23"/>
        <v>21.278157356352509</v>
      </c>
      <c r="K453">
        <f>Ah.*SQRT(2*g.*H453)</f>
        <v>0.93332913751696711</v>
      </c>
      <c r="L453">
        <f>Ah.*SQRT(2*g.*I453)</f>
        <v>0.93870169372944035</v>
      </c>
      <c r="M453">
        <f>Ah.*SQRT(2*g.*J453)</f>
        <v>1.0210924103435854</v>
      </c>
      <c r="N453">
        <f>(G453-K453)/Ac.*dt.</f>
        <v>0.28327297604761481</v>
      </c>
      <c r="O453">
        <f>(K453-L453)/Ac.*dt.</f>
        <v>-5.372556212473234E-3</v>
      </c>
      <c r="P453">
        <f>(L453-M453)/Ac.*dt.</f>
        <v>-8.2390716614145099E-2</v>
      </c>
    </row>
    <row r="454" spans="5:16" x14ac:dyDescent="0.25">
      <c r="E454">
        <v>452</v>
      </c>
      <c r="F454">
        <f>dt.*E454</f>
        <v>452</v>
      </c>
      <c r="G454">
        <f>qin0.+Kc.*(h3sp.-J454)</f>
        <v>1.2318443961381991</v>
      </c>
      <c r="H454">
        <f t="shared" si="21"/>
        <v>18.060890913561195</v>
      </c>
      <c r="I454">
        <f t="shared" si="22"/>
        <v>17.97750233787977</v>
      </c>
      <c r="J454">
        <f t="shared" si="23"/>
        <v>21.195766639738363</v>
      </c>
      <c r="K454">
        <f>Ah.*SQRT(2*g.*H454)</f>
        <v>0.94073569867657236</v>
      </c>
      <c r="L454">
        <f>Ah.*SQRT(2*g.*I454)</f>
        <v>0.9385614601911314</v>
      </c>
      <c r="M454">
        <f>Ah.*SQRT(2*g.*J454)</f>
        <v>1.0191136174868729</v>
      </c>
      <c r="N454">
        <f>(G454-K454)/Ac.*dt.</f>
        <v>0.29110869746162671</v>
      </c>
      <c r="O454">
        <f>(K454-L454)/Ac.*dt.</f>
        <v>2.1742384854409602E-3</v>
      </c>
      <c r="P454">
        <f>(L454-M454)/Ac.*dt.</f>
        <v>-8.05521572957415E-2</v>
      </c>
    </row>
    <row r="455" spans="5:16" x14ac:dyDescent="0.25">
      <c r="E455">
        <v>453</v>
      </c>
      <c r="F455">
        <f>dt.*E455</f>
        <v>453</v>
      </c>
      <c r="G455">
        <f>qin0.+Kc.*(h3sp.-J455)</f>
        <v>1.2467465452379112</v>
      </c>
      <c r="H455">
        <f t="shared" si="21"/>
        <v>18.351999611022823</v>
      </c>
      <c r="I455">
        <f t="shared" si="22"/>
        <v>17.979676576365211</v>
      </c>
      <c r="J455">
        <f t="shared" si="23"/>
        <v>21.115214482442621</v>
      </c>
      <c r="K455">
        <f>Ah.*SQRT(2*g.*H455)</f>
        <v>0.94828686637542248</v>
      </c>
      <c r="L455">
        <f>Ah.*SQRT(2*g.*I455)</f>
        <v>0.93861821431394332</v>
      </c>
      <c r="M455">
        <f>Ah.*SQRT(2*g.*J455)</f>
        <v>1.0171752600411046</v>
      </c>
      <c r="N455">
        <f>(G455-K455)/Ac.*dt.</f>
        <v>0.2984596788624887</v>
      </c>
      <c r="O455">
        <f>(K455-L455)/Ac.*dt.</f>
        <v>9.6686520614791549E-3</v>
      </c>
      <c r="P455">
        <f>(L455-M455)/Ac.*dt.</f>
        <v>-7.8557045727161268E-2</v>
      </c>
    </row>
    <row r="456" spans="5:16" x14ac:dyDescent="0.25">
      <c r="E456">
        <v>454</v>
      </c>
      <c r="F456">
        <f>dt.*E456</f>
        <v>454</v>
      </c>
      <c r="G456">
        <f>qin0.+Kc.*(h3sp.-J456)</f>
        <v>1.2612795986974363</v>
      </c>
      <c r="H456">
        <f t="shared" si="21"/>
        <v>18.650459289885312</v>
      </c>
      <c r="I456">
        <f t="shared" si="22"/>
        <v>17.989345228426689</v>
      </c>
      <c r="J456">
        <f t="shared" si="23"/>
        <v>21.036657436715458</v>
      </c>
      <c r="K456">
        <f>Ah.*SQRT(2*g.*H456)</f>
        <v>0.95596679084808189</v>
      </c>
      <c r="L456">
        <f>Ah.*SQRT(2*g.*I456)</f>
        <v>0.93887055348056792</v>
      </c>
      <c r="M456">
        <f>Ah.*SQRT(2*g.*J456)</f>
        <v>1.0152813474101934</v>
      </c>
      <c r="N456">
        <f>(G456-K456)/Ac.*dt.</f>
        <v>0.30531280784935444</v>
      </c>
      <c r="O456">
        <f>(K456-L456)/Ac.*dt.</f>
        <v>1.7096237367513978E-2</v>
      </c>
      <c r="P456">
        <f>(L456-M456)/Ac.*dt.</f>
        <v>-7.6410793929625465E-2</v>
      </c>
    </row>
    <row r="457" spans="5:16" x14ac:dyDescent="0.25">
      <c r="E457">
        <v>455</v>
      </c>
      <c r="F457">
        <f>dt.*E457</f>
        <v>455</v>
      </c>
      <c r="G457">
        <f>qin0.+Kc.*(h3sp.-J457)</f>
        <v>1.2754155955744171</v>
      </c>
      <c r="H457">
        <f t="shared" si="21"/>
        <v>18.955772097734666</v>
      </c>
      <c r="I457">
        <f t="shared" si="22"/>
        <v>18.006441465794204</v>
      </c>
      <c r="J457">
        <f t="shared" si="23"/>
        <v>20.960246642785833</v>
      </c>
      <c r="K457">
        <f>Ah.*SQRT(2*g.*H457)</f>
        <v>0.96375973810332971</v>
      </c>
      <c r="L457">
        <f>Ah.*SQRT(2*g.*I457)</f>
        <v>0.93931657699836002</v>
      </c>
      <c r="M457">
        <f>Ah.*SQRT(2*g.*J457)</f>
        <v>1.0134357826209344</v>
      </c>
      <c r="N457">
        <f>(G457-K457)/Ac.*dt.</f>
        <v>0.31165585747108737</v>
      </c>
      <c r="O457">
        <f>(K457-L457)/Ac.*dt.</f>
        <v>2.4443161104969691E-2</v>
      </c>
      <c r="P457">
        <f>(L457-M457)/Ac.*dt.</f>
        <v>-7.4119205622574347E-2</v>
      </c>
    </row>
    <row r="458" spans="5:16" x14ac:dyDescent="0.25">
      <c r="E458">
        <v>456</v>
      </c>
      <c r="F458">
        <f>dt.*E458</f>
        <v>456</v>
      </c>
      <c r="G458">
        <f>qin0.+Kc.*(h3sp.-J458)</f>
        <v>1.2891276486145928</v>
      </c>
      <c r="H458">
        <f t="shared" si="21"/>
        <v>19.267427955205754</v>
      </c>
      <c r="I458">
        <f t="shared" si="22"/>
        <v>18.030884626899173</v>
      </c>
      <c r="J458">
        <f t="shared" si="23"/>
        <v>20.88612743716326</v>
      </c>
      <c r="K458">
        <f>Ah.*SQRT(2*g.*H458)</f>
        <v>0.97165012726036426</v>
      </c>
      <c r="L458">
        <f>Ah.*SQRT(2*g.*I458)</f>
        <v>0.93995390669865275</v>
      </c>
      <c r="M458">
        <f>Ah.*SQRT(2*g.*J458)</f>
        <v>1.0116423500531202</v>
      </c>
      <c r="N458">
        <f>(G458-K458)/Ac.*dt.</f>
        <v>0.31747752135422858</v>
      </c>
      <c r="O458">
        <f>(K458-L458)/Ac.*dt.</f>
        <v>3.1696220561711508E-2</v>
      </c>
      <c r="P458">
        <f>(L458-M458)/Ac.*dt.</f>
        <v>-7.1688443354467446E-2</v>
      </c>
    </row>
    <row r="459" spans="5:16" x14ac:dyDescent="0.25">
      <c r="E459">
        <v>457</v>
      </c>
      <c r="F459">
        <f>dt.*E459</f>
        <v>457</v>
      </c>
      <c r="G459">
        <f>qin0.+Kc.*(h3sp.-J459)</f>
        <v>1.3023900106351696</v>
      </c>
      <c r="H459">
        <f t="shared" si="21"/>
        <v>19.584905476559982</v>
      </c>
      <c r="I459">
        <f t="shared" si="22"/>
        <v>18.062580847460886</v>
      </c>
      <c r="J459">
        <f t="shared" si="23"/>
        <v>20.814438993808793</v>
      </c>
      <c r="K459">
        <f>Ah.*SQRT(2*g.*H459)</f>
        <v>0.97962256423146921</v>
      </c>
      <c r="L459">
        <f>Ah.*SQRT(2*g.*I459)</f>
        <v>0.94077970935048527</v>
      </c>
      <c r="M459">
        <f>Ah.*SQRT(2*g.*J459)</f>
        <v>1.0099047037699305</v>
      </c>
      <c r="N459">
        <f>(G459-K459)/Ac.*dt.</f>
        <v>0.32276744640370036</v>
      </c>
      <c r="O459">
        <f>(K459-L459)/Ac.*dt.</f>
        <v>3.8842854880983935E-2</v>
      </c>
      <c r="P459">
        <f>(L459-M459)/Ac.*dt.</f>
        <v>-6.9124994419445196E-2</v>
      </c>
    </row>
    <row r="460" spans="5:16" x14ac:dyDescent="0.25">
      <c r="E460">
        <v>458</v>
      </c>
      <c r="F460">
        <f>dt.*E460</f>
        <v>458</v>
      </c>
      <c r="G460">
        <f>qin0.+Kc.*(h3sp.-J460)</f>
        <v>1.3151781346027671</v>
      </c>
      <c r="H460">
        <f t="shared" si="21"/>
        <v>19.90767292296368</v>
      </c>
      <c r="I460">
        <f t="shared" si="22"/>
        <v>18.101423702341869</v>
      </c>
      <c r="J460">
        <f t="shared" si="23"/>
        <v>20.745313999389346</v>
      </c>
      <c r="K460">
        <f>Ah.*SQRT(2*g.*H460)</f>
        <v>0.98766187191023036</v>
      </c>
      <c r="L460">
        <f>Ah.*SQRT(2*g.*I460)</f>
        <v>0.94179072060344271</v>
      </c>
      <c r="M460">
        <f>Ah.*SQRT(2*g.*J460)</f>
        <v>1.008226356514289</v>
      </c>
      <c r="N460">
        <f>(G460-K460)/Ac.*dt.</f>
        <v>0.32751626269253675</v>
      </c>
      <c r="O460">
        <f>(K460-L460)/Ac.*dt.</f>
        <v>4.587115130678765E-2</v>
      </c>
      <c r="P460">
        <f>(L460-M460)/Ac.*dt.</f>
        <v>-6.6435635910846336E-2</v>
      </c>
    </row>
    <row r="461" spans="5:16" x14ac:dyDescent="0.25">
      <c r="E461">
        <v>459</v>
      </c>
      <c r="F461">
        <f>dt.*E461</f>
        <v>459</v>
      </c>
      <c r="G461">
        <f>qin0.+Kc.*(h3sp.-J461)</f>
        <v>1.3274687272462735</v>
      </c>
      <c r="H461">
        <f t="shared" si="21"/>
        <v>20.235189185656218</v>
      </c>
      <c r="I461">
        <f t="shared" si="22"/>
        <v>18.147294853648656</v>
      </c>
      <c r="J461">
        <f t="shared" si="23"/>
        <v>20.6788783634785</v>
      </c>
      <c r="K461">
        <f>Ah.*SQRT(2*g.*H461)</f>
        <v>0.99575311704114433</v>
      </c>
      <c r="L461">
        <f>Ah.*SQRT(2*g.*I461)</f>
        <v>0.94298327017438877</v>
      </c>
      <c r="M461">
        <f>Ah.*SQRT(2*g.*J461)</f>
        <v>1.0066106694300665</v>
      </c>
      <c r="N461">
        <f>(G461-K461)/Ac.*dt.</f>
        <v>0.33171561020512919</v>
      </c>
      <c r="O461">
        <f>(K461-L461)/Ac.*dt.</f>
        <v>5.2769846866755565E-2</v>
      </c>
      <c r="P461">
        <f>(L461-M461)/Ac.*dt.</f>
        <v>-6.362739925567773E-2</v>
      </c>
    </row>
    <row r="462" spans="5:16" x14ac:dyDescent="0.25">
      <c r="E462">
        <v>460</v>
      </c>
      <c r="F462">
        <f>dt.*E462</f>
        <v>460</v>
      </c>
      <c r="G462">
        <f>qin0.+Kc.*(h3sp.-J462)</f>
        <v>1.3392397961085738</v>
      </c>
      <c r="H462">
        <f t="shared" si="21"/>
        <v>20.566904795861348</v>
      </c>
      <c r="I462">
        <f t="shared" si="22"/>
        <v>18.200064700515412</v>
      </c>
      <c r="J462">
        <f t="shared" si="23"/>
        <v>20.615250964222824</v>
      </c>
      <c r="K462">
        <f>Ah.*SQRT(2*g.*H462)</f>
        <v>1.003881633957513</v>
      </c>
      <c r="L462">
        <f>Ah.*SQRT(2*g.*I462)</f>
        <v>0.94435330799720052</v>
      </c>
      <c r="M462">
        <f>Ah.*SQRT(2*g.*J462)</f>
        <v>1.0050608425597518</v>
      </c>
      <c r="N462">
        <f>(G462-K462)/Ac.*dt.</f>
        <v>0.33535816215106085</v>
      </c>
      <c r="O462">
        <f>(K462-L462)/Ac.*dt.</f>
        <v>5.9528325960312434E-2</v>
      </c>
      <c r="P462">
        <f>(L462-M462)/Ac.*dt.</f>
        <v>-6.0707534562551291E-2</v>
      </c>
    </row>
    <row r="463" spans="5:16" x14ac:dyDescent="0.25">
      <c r="E463">
        <v>461</v>
      </c>
      <c r="F463">
        <f>dt.*E463</f>
        <v>461</v>
      </c>
      <c r="G463">
        <f>qin0.+Kc.*(h3sp.-J463)</f>
        <v>1.3504706900026453</v>
      </c>
      <c r="H463">
        <f t="shared" si="21"/>
        <v>20.902262958012408</v>
      </c>
      <c r="I463">
        <f t="shared" si="22"/>
        <v>18.259593026475724</v>
      </c>
      <c r="J463">
        <f t="shared" si="23"/>
        <v>20.554543429660274</v>
      </c>
      <c r="K463">
        <f>Ah.*SQRT(2*g.*H463)</f>
        <v>1.0120330453807367</v>
      </c>
      <c r="L463">
        <f>Ah.*SQRT(2*g.*I463)</f>
        <v>0.94589643106278309</v>
      </c>
      <c r="M463">
        <f>Ah.*SQRT(2*g.*J463)</f>
        <v>1.0035799061626103</v>
      </c>
      <c r="N463">
        <f>(G463-K463)/Ac.*dt.</f>
        <v>0.33843764462190862</v>
      </c>
      <c r="O463">
        <f>(K463-L463)/Ac.*dt.</f>
        <v>6.613661431795359E-2</v>
      </c>
      <c r="P463">
        <f>(L463-M463)/Ac.*dt.</f>
        <v>-5.7683475099827186E-2</v>
      </c>
    </row>
    <row r="464" spans="5:16" x14ac:dyDescent="0.25">
      <c r="E464">
        <v>462</v>
      </c>
      <c r="F464">
        <f>dt.*E464</f>
        <v>462</v>
      </c>
      <c r="G464">
        <f>qin0.+Kc.*(h3sp.-J464)</f>
        <v>1.3611421328961137</v>
      </c>
      <c r="H464">
        <f t="shared" si="21"/>
        <v>21.240700602634316</v>
      </c>
      <c r="I464">
        <f t="shared" si="22"/>
        <v>18.325729640793678</v>
      </c>
      <c r="J464">
        <f t="shared" si="23"/>
        <v>20.496859954560446</v>
      </c>
      <c r="K464">
        <f>Ah.*SQRT(2*g.*H464)</f>
        <v>1.0201932804763427</v>
      </c>
      <c r="L464">
        <f>Ah.*SQRT(2*g.*I464)</f>
        <v>0.94760791068821837</v>
      </c>
      <c r="M464">
        <f>Ah.*SQRT(2*g.*J464)</f>
        <v>1.0021707128895068</v>
      </c>
      <c r="N464">
        <f>(G464-K464)/Ac.*dt.</f>
        <v>0.34094885241977102</v>
      </c>
      <c r="O464">
        <f>(K464-L464)/Ac.*dt.</f>
        <v>7.2585369788124354E-2</v>
      </c>
      <c r="P464">
        <f>(L464-M464)/Ac.*dt.</f>
        <v>-5.4562802201288396E-2</v>
      </c>
    </row>
    <row r="465" spans="5:16" x14ac:dyDescent="0.25">
      <c r="E465">
        <v>463</v>
      </c>
      <c r="F465">
        <f>dt.*E465</f>
        <v>463</v>
      </c>
      <c r="G465">
        <f>qin0.+Kc.*(h3sp.-J465)</f>
        <v>1.371236251303352</v>
      </c>
      <c r="H465">
        <f t="shared" si="21"/>
        <v>21.581649455054087</v>
      </c>
      <c r="I465">
        <f t="shared" si="22"/>
        <v>18.398315010581804</v>
      </c>
      <c r="J465">
        <f t="shared" si="23"/>
        <v>20.442297152359156</v>
      </c>
      <c r="K465">
        <f>Ah.*SQRT(2*g.*H465)</f>
        <v>1.0283485903610947</v>
      </c>
      <c r="L465">
        <f>Ah.*SQRT(2*g.*I465)</f>
        <v>0.94948271996835654</v>
      </c>
      <c r="M465">
        <f>Ah.*SQRT(2*g.*J465)</f>
        <v>1.0008359308426127</v>
      </c>
      <c r="N465">
        <f>(G465-K465)/Ac.*dt.</f>
        <v>0.34288766094225731</v>
      </c>
      <c r="O465">
        <f>(K465-L465)/Ac.*dt.</f>
        <v>7.886587039273818E-2</v>
      </c>
      <c r="P465">
        <f>(L465-M465)/Ac.*dt.</f>
        <v>-5.135321087425615E-2</v>
      </c>
    </row>
    <row r="466" spans="5:16" x14ac:dyDescent="0.25">
      <c r="E466">
        <v>464</v>
      </c>
      <c r="F466">
        <f>dt.*E466</f>
        <v>464</v>
      </c>
      <c r="G466">
        <f>qin0.+Kc.*(h3sp.-J466)</f>
        <v>1.3807365953150899</v>
      </c>
      <c r="H466">
        <f t="shared" si="21"/>
        <v>21.924537115996344</v>
      </c>
      <c r="I466">
        <f t="shared" si="22"/>
        <v>18.477180880974544</v>
      </c>
      <c r="J466">
        <f t="shared" si="23"/>
        <v>20.390943941484899</v>
      </c>
      <c r="K466">
        <f>Ah.*SQRT(2*g.*H466)</f>
        <v>1.0364855612519748</v>
      </c>
      <c r="L466">
        <f>Ah.*SQRT(2*g.*I466)</f>
        <v>0.95151556118003278</v>
      </c>
      <c r="M466">
        <f>Ah.*SQRT(2*g.*J466)</f>
        <v>0.99957803754022123</v>
      </c>
      <c r="N466">
        <f>(G466-K466)/Ac.*dt.</f>
        <v>0.34425103406311508</v>
      </c>
      <c r="O466">
        <f>(K466-L466)/Ac.*dt.</f>
        <v>8.4970000071941998E-2</v>
      </c>
      <c r="P466">
        <f>(L466-M466)/Ac.*dt.</f>
        <v>-4.8062476360188455E-2</v>
      </c>
    </row>
    <row r="467" spans="5:16" x14ac:dyDescent="0.25">
      <c r="E467">
        <v>465</v>
      </c>
      <c r="F467">
        <f>dt.*E467</f>
        <v>465</v>
      </c>
      <c r="G467">
        <f>qin0.+Kc.*(h3sp.-J467)</f>
        <v>1.3896281534417243</v>
      </c>
      <c r="H467">
        <f t="shared" si="21"/>
        <v>22.268788150059461</v>
      </c>
      <c r="I467">
        <f t="shared" si="22"/>
        <v>18.562150881046485</v>
      </c>
      <c r="J467">
        <f t="shared" si="23"/>
        <v>20.342881465124712</v>
      </c>
      <c r="K467">
        <f>Ah.*SQRT(2*g.*H467)</f>
        <v>1.0445911254423492</v>
      </c>
      <c r="L467">
        <f>Ah.*SQRT(2*g.*I467)</f>
        <v>0.95370089292779725</v>
      </c>
      <c r="M467">
        <f>Ah.*SQRT(2*g.*J467)</f>
        <v>0.99839931479899924</v>
      </c>
      <c r="N467">
        <f>(G467-K467)/Ac.*dt.</f>
        <v>0.34503702799937508</v>
      </c>
      <c r="O467">
        <f>(K467-L467)/Ac.*dt.</f>
        <v>9.0890232514551972E-2</v>
      </c>
      <c r="P467">
        <f>(L467-M467)/Ac.*dt.</f>
        <v>-4.4698421871201988E-2</v>
      </c>
    </row>
    <row r="468" spans="5:16" x14ac:dyDescent="0.25">
      <c r="E468">
        <v>466</v>
      </c>
      <c r="F468">
        <f>dt.*E468</f>
        <v>466</v>
      </c>
      <c r="G468">
        <f>qin0.+Kc.*(h3sp.-J468)</f>
        <v>1.3978973614878969</v>
      </c>
      <c r="H468">
        <f t="shared" si="21"/>
        <v>22.613825178058836</v>
      </c>
      <c r="I468">
        <f t="shared" si="22"/>
        <v>18.653041113561038</v>
      </c>
      <c r="J468">
        <f t="shared" si="23"/>
        <v>20.298183043253509</v>
      </c>
      <c r="K468">
        <f>Ah.*SQRT(2*g.*H468)</f>
        <v>1.0526525702837015</v>
      </c>
      <c r="L468">
        <f>Ah.*SQRT(2*g.*I468)</f>
        <v>0.95603295684013467</v>
      </c>
      <c r="M468">
        <f>Ah.*SQRT(2*g.*J468)</f>
        <v>0.9973018445382632</v>
      </c>
      <c r="N468">
        <f>(G468-K468)/Ac.*dt.</f>
        <v>0.34524479120419538</v>
      </c>
      <c r="O468">
        <f>(K468-L468)/Ac.*dt.</f>
        <v>9.6619613443566843E-2</v>
      </c>
      <c r="P468">
        <f>(L468-M468)/Ac.*dt.</f>
        <v>-4.1268887698128531E-2</v>
      </c>
    </row>
    <row r="469" spans="5:16" x14ac:dyDescent="0.25">
      <c r="E469">
        <v>467</v>
      </c>
      <c r="F469">
        <f>dt.*E469</f>
        <v>467</v>
      </c>
      <c r="G469">
        <f>qin0.+Kc.*(h3sp.-J469)</f>
        <v>1.4055321057120505</v>
      </c>
      <c r="H469">
        <f t="shared" si="21"/>
        <v>22.95906996926303</v>
      </c>
      <c r="I469">
        <f t="shared" si="22"/>
        <v>18.749660727004606</v>
      </c>
      <c r="J469">
        <f t="shared" si="23"/>
        <v>20.256914155555382</v>
      </c>
      <c r="K469">
        <f>Ah.*SQRT(2*g.*H469)</f>
        <v>1.0606575453434011</v>
      </c>
      <c r="L469">
        <f>Ah.*SQRT(2*g.*I469)</f>
        <v>0.95850580364608418</v>
      </c>
      <c r="M469">
        <f>Ah.*SQRT(2*g.*J469)</f>
        <v>0.99628750550341327</v>
      </c>
      <c r="N469">
        <f>(G469-K469)/Ac.*dt.</f>
        <v>0.34487456036864939</v>
      </c>
      <c r="O469">
        <f>(K469-L469)/Ac.*dt.</f>
        <v>0.10215174169731689</v>
      </c>
      <c r="P469">
        <f>(L469-M469)/Ac.*dt.</f>
        <v>-3.7781701857329097E-2</v>
      </c>
    </row>
    <row r="470" spans="5:16" x14ac:dyDescent="0.25">
      <c r="E470">
        <v>468</v>
      </c>
      <c r="F470">
        <f>dt.*E470</f>
        <v>468</v>
      </c>
      <c r="G470">
        <f>qin0.+Kc.*(h3sp.-J470)</f>
        <v>1.4125217205556564</v>
      </c>
      <c r="H470">
        <f t="shared" si="21"/>
        <v>23.303944529631679</v>
      </c>
      <c r="I470">
        <f t="shared" si="22"/>
        <v>18.851812468701922</v>
      </c>
      <c r="J470">
        <f t="shared" si="23"/>
        <v>20.219132453698052</v>
      </c>
      <c r="K470">
        <f>Ah.*SQRT(2*g.*H470)</f>
        <v>1.0685940679004131</v>
      </c>
      <c r="L470">
        <f>Ah.*SQRT(2*g.*I470)</f>
        <v>0.96111331848351489</v>
      </c>
      <c r="M470">
        <f>Ah.*SQRT(2*g.*J470)</f>
        <v>0.99535797089851286</v>
      </c>
      <c r="N470">
        <f>(G470-K470)/Ac.*dt.</f>
        <v>0.34392765265524328</v>
      </c>
      <c r="O470">
        <f>(K470-L470)/Ac.*dt.</f>
        <v>0.10748074941689822</v>
      </c>
      <c r="P470">
        <f>(L470-M470)/Ac.*dt.</f>
        <v>-3.4244652414997967E-2</v>
      </c>
    </row>
    <row r="471" spans="5:16" x14ac:dyDescent="0.25">
      <c r="E471">
        <v>469</v>
      </c>
      <c r="F471">
        <f>dt.*E471</f>
        <v>469</v>
      </c>
      <c r="G471">
        <f>qin0.+Kc.*(h3sp.-J471)</f>
        <v>1.4188569812524312</v>
      </c>
      <c r="H471">
        <f t="shared" si="21"/>
        <v>23.647872182286921</v>
      </c>
      <c r="I471">
        <f t="shared" si="22"/>
        <v>18.95929321811882</v>
      </c>
      <c r="J471">
        <f t="shared" si="23"/>
        <v>20.184887801283054</v>
      </c>
      <c r="K471">
        <f>Ah.*SQRT(2*g.*H471)</f>
        <v>1.0764505269319435</v>
      </c>
      <c r="L471">
        <f>Ah.*SQRT(2*g.*I471)</f>
        <v>0.96384924531164229</v>
      </c>
      <c r="M471">
        <f>Ah.*SQRT(2*g.*J471)</f>
        <v>0.99451470691130039</v>
      </c>
      <c r="N471">
        <f>(G471-K471)/Ac.*dt.</f>
        <v>0.34240645432048766</v>
      </c>
      <c r="O471">
        <f>(K471-L471)/Ac.*dt.</f>
        <v>0.11260128162030125</v>
      </c>
      <c r="P471">
        <f>(L471-M471)/Ac.*dt.</f>
        <v>-3.0665461599658106E-2</v>
      </c>
    </row>
    <row r="472" spans="5:16" x14ac:dyDescent="0.25">
      <c r="E472">
        <v>470</v>
      </c>
      <c r="F472">
        <f>dt.*E472</f>
        <v>470</v>
      </c>
      <c r="G472">
        <f>qin0.+Kc.*(h3sp.-J472)</f>
        <v>1.4245300916483676</v>
      </c>
      <c r="H472">
        <f t="shared" si="21"/>
        <v>23.99027863660741</v>
      </c>
      <c r="I472">
        <f t="shared" si="22"/>
        <v>19.07189449973912</v>
      </c>
      <c r="J472">
        <f t="shared" si="23"/>
        <v>20.154222339683397</v>
      </c>
      <c r="K472">
        <f>Ah.*SQRT(2*g.*H472)</f>
        <v>1.0842156857349756</v>
      </c>
      <c r="L472">
        <f>Ah.*SQRT(2*g.*I472)</f>
        <v>0.9667072103213139</v>
      </c>
      <c r="M472">
        <f>Ah.*SQRT(2*g.*J472)</f>
        <v>0.99375897210766684</v>
      </c>
      <c r="N472">
        <f>(G472-K472)/Ac.*dt.</f>
        <v>0.34031440591339202</v>
      </c>
      <c r="O472">
        <f>(K472-L472)/Ac.*dt.</f>
        <v>0.11750847541366172</v>
      </c>
      <c r="P472">
        <f>(L472-M472)/Ac.*dt.</f>
        <v>-2.7051761786352935E-2</v>
      </c>
    </row>
    <row r="473" spans="5:16" x14ac:dyDescent="0.25">
      <c r="E473">
        <v>471</v>
      </c>
      <c r="F473">
        <f>dt.*E473</f>
        <v>471</v>
      </c>
      <c r="G473">
        <f>qin0.+Kc.*(h3sp.-J473)</f>
        <v>1.429534667578843</v>
      </c>
      <c r="H473">
        <f t="shared" si="21"/>
        <v>24.330593042520803</v>
      </c>
      <c r="I473">
        <f t="shared" si="22"/>
        <v>19.189402975152781</v>
      </c>
      <c r="J473">
        <f t="shared" si="23"/>
        <v>20.127170577897044</v>
      </c>
      <c r="K473">
        <f>Ah.*SQRT(2*g.*H473)</f>
        <v>1.0918786833176657</v>
      </c>
      <c r="L473">
        <f>Ah.*SQRT(2*g.*I473)</f>
        <v>0.96968074425683337</v>
      </c>
      <c r="M473">
        <f>Ah.*SQRT(2*g.*J473)</f>
        <v>0.99309181766690413</v>
      </c>
      <c r="N473">
        <f>(G473-K473)/Ac.*dt.</f>
        <v>0.33765598426117727</v>
      </c>
      <c r="O473">
        <f>(K473-L473)/Ac.*dt.</f>
        <v>0.12219793906083232</v>
      </c>
      <c r="P473">
        <f>(L473-M473)/Ac.*dt.</f>
        <v>-2.341107341007076E-2</v>
      </c>
    </row>
    <row r="474" spans="5:16" x14ac:dyDescent="0.25">
      <c r="E474">
        <v>472</v>
      </c>
      <c r="F474">
        <f>dt.*E474</f>
        <v>472</v>
      </c>
      <c r="G474">
        <f>qin0.+Kc.*(h3sp.-J474)</f>
        <v>1.4338657161597061</v>
      </c>
      <c r="H474">
        <f t="shared" si="21"/>
        <v>24.668249026781979</v>
      </c>
      <c r="I474">
        <f t="shared" si="22"/>
        <v>19.311600914213614</v>
      </c>
      <c r="J474">
        <f t="shared" si="23"/>
        <v>20.103759504486973</v>
      </c>
      <c r="K474">
        <f>Ah.*SQRT(2*g.*H474)</f>
        <v>1.0994290346867854</v>
      </c>
      <c r="L474">
        <f>Ah.*SQRT(2*g.*I474)</f>
        <v>0.97276330358236029</v>
      </c>
      <c r="M474">
        <f>Ah.*SQRT(2*g.*J474)</f>
        <v>0.99251408842386812</v>
      </c>
      <c r="N474">
        <f>(G474-K474)/Ac.*dt.</f>
        <v>0.33443668147292072</v>
      </c>
      <c r="O474">
        <f>(K474-L474)/Ac.*dt.</f>
        <v>0.12666573110442514</v>
      </c>
      <c r="P474">
        <f>(L474-M474)/Ac.*dt.</f>
        <v>-1.9750784841507829E-2</v>
      </c>
    </row>
    <row r="475" spans="5:16" x14ac:dyDescent="0.25">
      <c r="E475">
        <v>473</v>
      </c>
      <c r="F475">
        <f>dt.*E475</f>
        <v>473</v>
      </c>
      <c r="G475">
        <f>qin0.+Kc.*(h3sp.-J475)</f>
        <v>1.4375196113553852</v>
      </c>
      <c r="H475">
        <f t="shared" si="21"/>
        <v>25.002685708254898</v>
      </c>
      <c r="I475">
        <f t="shared" si="22"/>
        <v>19.438266645318038</v>
      </c>
      <c r="J475">
        <f t="shared" si="23"/>
        <v>20.084008719645464</v>
      </c>
      <c r="K475">
        <f>Ah.*SQRT(2*g.*H475)</f>
        <v>1.10685663014886</v>
      </c>
      <c r="L475">
        <f>Ah.*SQRT(2*g.*I475)</f>
        <v>0.9759482904440091</v>
      </c>
      <c r="M475">
        <f>Ah.*SQRT(2*g.*J475)</f>
        <v>0.9920264246796191</v>
      </c>
      <c r="N475">
        <f>(G475-K475)/Ac.*dt.</f>
        <v>0.33066298120652515</v>
      </c>
      <c r="O475">
        <f>(K475-L475)/Ac.*dt.</f>
        <v>0.13090833970485094</v>
      </c>
      <c r="P475">
        <f>(L475-M475)/Ac.*dt.</f>
        <v>-1.6078134235609998E-2</v>
      </c>
    </row>
    <row r="476" spans="5:16" x14ac:dyDescent="0.25">
      <c r="E476">
        <v>474</v>
      </c>
      <c r="F476">
        <f>dt.*E476</f>
        <v>474</v>
      </c>
      <c r="G476">
        <f>qin0.+Kc.*(h3sp.-J476)</f>
        <v>1.4404940661889731</v>
      </c>
      <c r="H476">
        <f t="shared" si="21"/>
        <v>25.333348689461424</v>
      </c>
      <c r="I476">
        <f t="shared" si="22"/>
        <v>19.56917498502289</v>
      </c>
      <c r="J476">
        <f t="shared" si="23"/>
        <v>20.067930585409854</v>
      </c>
      <c r="K476">
        <f>Ah.*SQRT(2*g.*H476)</f>
        <v>1.1141517337345079</v>
      </c>
      <c r="L476">
        <f>Ah.*SQRT(2*g.*I476)</f>
        <v>0.97922907139551452</v>
      </c>
      <c r="M476">
        <f>Ah.*SQRT(2*g.*J476)</f>
        <v>0.9916292647381294</v>
      </c>
      <c r="N476">
        <f>(G476-K476)/Ac.*dt.</f>
        <v>0.3263423324544652</v>
      </c>
      <c r="O476">
        <f>(K476-L476)/Ac.*dt.</f>
        <v>0.13492266233899342</v>
      </c>
      <c r="P476">
        <f>(L476-M476)/Ac.*dt.</f>
        <v>-1.2400193342614885E-2</v>
      </c>
    </row>
    <row r="477" spans="5:16" x14ac:dyDescent="0.25">
      <c r="E477">
        <v>475</v>
      </c>
      <c r="F477">
        <f>dt.*E477</f>
        <v>475</v>
      </c>
      <c r="G477">
        <f>qin0.+Kc.*(h3sp.-J477)</f>
        <v>1.4427881019573567</v>
      </c>
      <c r="H477">
        <f t="shared" si="21"/>
        <v>25.65969102191589</v>
      </c>
      <c r="I477">
        <f t="shared" si="22"/>
        <v>19.704097647361884</v>
      </c>
      <c r="J477">
        <f t="shared" si="23"/>
        <v>20.05553039206724</v>
      </c>
      <c r="K477">
        <f>Ah.*SQRT(2*g.*H477)</f>
        <v>1.121304980847708</v>
      </c>
      <c r="L477">
        <f>Ah.*SQRT(2*g.*I477)</f>
        <v>0.98259899487060975</v>
      </c>
      <c r="M477">
        <f>Ah.*SQRT(2*g.*J477)</f>
        <v>0.99132284812330185</v>
      </c>
      <c r="N477">
        <f>(G477-K477)/Ac.*dt.</f>
        <v>0.32148312110964872</v>
      </c>
      <c r="O477">
        <f>(K477-L477)/Ac.*dt.</f>
        <v>0.13870598597709827</v>
      </c>
      <c r="P477">
        <f>(L477-M477)/Ac.*dt.</f>
        <v>-8.7238532526920931E-3</v>
      </c>
    </row>
    <row r="478" spans="5:16" x14ac:dyDescent="0.25">
      <c r="E478">
        <v>476</v>
      </c>
      <c r="F478">
        <f>dt.*E478</f>
        <v>476</v>
      </c>
      <c r="G478">
        <f>qin0.+Kc.*(h3sp.-J478)</f>
        <v>1.4444020148091048</v>
      </c>
      <c r="H478">
        <f t="shared" si="21"/>
        <v>25.981174143025537</v>
      </c>
      <c r="I478">
        <f t="shared" si="22"/>
        <v>19.842803633338981</v>
      </c>
      <c r="J478">
        <f t="shared" si="23"/>
        <v>20.046806538814547</v>
      </c>
      <c r="K478">
        <f>Ah.*SQRT(2*g.*H478)</f>
        <v>1.1283073752343602</v>
      </c>
      <c r="L478">
        <f>Ah.*SQRT(2*g.*I478)</f>
        <v>0.9860514073990313</v>
      </c>
      <c r="M478">
        <f>Ah.*SQRT(2*g.*J478)</f>
        <v>0.99110721942780389</v>
      </c>
      <c r="N478">
        <f>(G478-K478)/Ac.*dt.</f>
        <v>0.3160946395747446</v>
      </c>
      <c r="O478">
        <f>(K478-L478)/Ac.*dt.</f>
        <v>0.1422559678353289</v>
      </c>
      <c r="P478">
        <f>(L478-M478)/Ac.*dt.</f>
        <v>-5.0558120287725883E-3</v>
      </c>
    </row>
    <row r="479" spans="5:16" x14ac:dyDescent="0.25">
      <c r="E479">
        <v>477</v>
      </c>
      <c r="F479">
        <f>dt.*E479</f>
        <v>477</v>
      </c>
      <c r="G479">
        <f>qin0.+Kc.*(h3sp.-J479)</f>
        <v>1.4453373400344276</v>
      </c>
      <c r="H479">
        <f t="shared" si="21"/>
        <v>26.29726878260028</v>
      </c>
      <c r="I479">
        <f t="shared" si="22"/>
        <v>19.98505960117431</v>
      </c>
      <c r="J479">
        <f t="shared" si="23"/>
        <v>20.041750726785775</v>
      </c>
      <c r="K479">
        <f>Ah.*SQRT(2*g.*H479)</f>
        <v>1.1351502853575883</v>
      </c>
      <c r="L479">
        <f>Ah.*SQRT(2*g.*I479)</f>
        <v>0.98957966857527002</v>
      </c>
      <c r="M479">
        <f>Ah.*SQRT(2*g.*J479)</f>
        <v>0.99098223274310182</v>
      </c>
      <c r="N479">
        <f>(G479-K479)/Ac.*dt.</f>
        <v>0.31018705467683927</v>
      </c>
      <c r="O479">
        <f>(K479-L479)/Ac.*dt.</f>
        <v>0.14557061678231831</v>
      </c>
      <c r="P479">
        <f>(L479-M479)/Ac.*dt.</f>
        <v>-1.402564167831799E-3</v>
      </c>
    </row>
    <row r="480" spans="5:16" x14ac:dyDescent="0.25">
      <c r="E480">
        <v>478</v>
      </c>
      <c r="F480">
        <f>dt.*E480</f>
        <v>478</v>
      </c>
      <c r="G480">
        <f>qin0.+Kc.*(h3sp.-J480)</f>
        <v>1.4455968144054769</v>
      </c>
      <c r="H480">
        <f t="shared" si="21"/>
        <v>26.607455837277119</v>
      </c>
      <c r="I480">
        <f t="shared" si="22"/>
        <v>20.130630217956629</v>
      </c>
      <c r="J480">
        <f t="shared" si="23"/>
        <v>20.040348162617942</v>
      </c>
      <c r="K480">
        <f>Ah.*SQRT(2*g.*H480)</f>
        <v>1.1418254402607164</v>
      </c>
      <c r="L480">
        <f>Ah.*SQRT(2*g.*I480)</f>
        <v>0.9931771647998533</v>
      </c>
      <c r="M480">
        <f>Ah.*SQRT(2*g.*J480)</f>
        <v>0.99094755661855238</v>
      </c>
      <c r="N480">
        <f>(G480-K480)/Ac.*dt.</f>
        <v>0.30377137414476052</v>
      </c>
      <c r="O480">
        <f>(K480-L480)/Ac.*dt.</f>
        <v>0.14864827546086312</v>
      </c>
      <c r="P480">
        <f>(L480-M480)/Ac.*dt.</f>
        <v>2.2296081813009128E-3</v>
      </c>
    </row>
    <row r="481" spans="5:16" x14ac:dyDescent="0.25">
      <c r="E481">
        <v>479</v>
      </c>
      <c r="F481">
        <f>dt.*E481</f>
        <v>479</v>
      </c>
      <c r="G481">
        <f>qin0.+Kc.*(h3sp.-J481)</f>
        <v>1.4451843368919359</v>
      </c>
      <c r="H481">
        <f t="shared" si="21"/>
        <v>26.911227211421878</v>
      </c>
      <c r="I481">
        <f t="shared" si="22"/>
        <v>20.279278493417493</v>
      </c>
      <c r="J481">
        <f t="shared" si="23"/>
        <v>20.042577770799245</v>
      </c>
      <c r="K481">
        <f>Ah.*SQRT(2*g.*H481)</f>
        <v>1.1483249249927794</v>
      </c>
      <c r="L481">
        <f>Ah.*SQRT(2*g.*I481)</f>
        <v>0.99683732182210028</v>
      </c>
      <c r="M481">
        <f>Ah.*SQRT(2*g.*J481)</f>
        <v>0.99100267949645982</v>
      </c>
      <c r="N481">
        <f>(G481-K481)/Ac.*dt.</f>
        <v>0.29685941189915654</v>
      </c>
      <c r="O481">
        <f>(K481-L481)/Ac.*dt.</f>
        <v>0.15148760317067911</v>
      </c>
      <c r="P481">
        <f>(L481-M481)/Ac.*dt.</f>
        <v>5.83464232564046E-3</v>
      </c>
    </row>
    <row r="482" spans="5:16" x14ac:dyDescent="0.25">
      <c r="E482">
        <v>480</v>
      </c>
      <c r="F482">
        <f>dt.*E482</f>
        <v>480</v>
      </c>
      <c r="G482">
        <f>qin0.+Kc.*(h3sp.-J482)</f>
        <v>1.4441049280616922</v>
      </c>
      <c r="H482">
        <f t="shared" si="21"/>
        <v>27.208086623321034</v>
      </c>
      <c r="I482">
        <f t="shared" si="22"/>
        <v>20.430766096588172</v>
      </c>
      <c r="J482">
        <f t="shared" si="23"/>
        <v>20.048412413124886</v>
      </c>
      <c r="K482">
        <f>Ah.*SQRT(2*g.*H482)</f>
        <v>1.1546411756657264</v>
      </c>
      <c r="L482">
        <f>Ah.*SQRT(2*g.*I482)</f>
        <v>1.0005536161210056</v>
      </c>
      <c r="M482">
        <f>Ah.*SQRT(2*g.*J482)</f>
        <v>0.99114691556959389</v>
      </c>
      <c r="N482">
        <f>(G482-K482)/Ac.*dt.</f>
        <v>0.28946375239596578</v>
      </c>
      <c r="O482">
        <f>(K482-L482)/Ac.*dt.</f>
        <v>0.15408755954472086</v>
      </c>
      <c r="P482">
        <f>(L482-M482)/Ac.*dt.</f>
        <v>9.4067005514116842E-3</v>
      </c>
    </row>
    <row r="483" spans="5:16" x14ac:dyDescent="0.25">
      <c r="E483">
        <v>481</v>
      </c>
      <c r="F483">
        <f>dt.*E483</f>
        <v>481</v>
      </c>
      <c r="G483">
        <f>qin0.+Kc.*(h3sp.-J483)</f>
        <v>1.4423646884596808</v>
      </c>
      <c r="H483">
        <f t="shared" si="21"/>
        <v>27.497550375717001</v>
      </c>
      <c r="I483">
        <f t="shared" si="22"/>
        <v>20.584853656132893</v>
      </c>
      <c r="J483">
        <f t="shared" si="23"/>
        <v>20.057819113676299</v>
      </c>
      <c r="K483">
        <f>Ah.*SQRT(2*g.*H483)</f>
        <v>1.1607669742071978</v>
      </c>
      <c r="L483">
        <f>Ah.*SQRT(2*g.*I483)</f>
        <v>1.0043195851672475</v>
      </c>
      <c r="M483">
        <f>Ah.*SQRT(2*g.*J483)</f>
        <v>0.99137941100778315</v>
      </c>
      <c r="N483">
        <f>(G483-K483)/Ac.*dt.</f>
        <v>0.28159771425248303</v>
      </c>
      <c r="O483">
        <f>(K483-L483)/Ac.*dt.</f>
        <v>0.15644738903995026</v>
      </c>
      <c r="P483">
        <f>(L483-M483)/Ac.*dt.</f>
        <v>1.2940174159464357E-2</v>
      </c>
    </row>
    <row r="484" spans="5:16" x14ac:dyDescent="0.25">
      <c r="E484">
        <v>482</v>
      </c>
      <c r="F484">
        <f>dt.*E484</f>
        <v>482</v>
      </c>
      <c r="G484">
        <f>qin0.+Kc.*(h3sp.-J484)</f>
        <v>1.43997075624018</v>
      </c>
      <c r="H484">
        <f t="shared" si="21"/>
        <v>27.779148089969485</v>
      </c>
      <c r="I484">
        <f t="shared" si="22"/>
        <v>20.741301045172843</v>
      </c>
      <c r="J484">
        <f t="shared" si="23"/>
        <v>20.070759287835763</v>
      </c>
      <c r="K484">
        <f>Ah.*SQRT(2*g.*H484)</f>
        <v>1.1666954428678056</v>
      </c>
      <c r="L484">
        <f>Ah.*SQRT(2*g.*I484)</f>
        <v>1.008128836614383</v>
      </c>
      <c r="M484">
        <f>Ah.*SQRT(2*g.*J484)</f>
        <v>0.99169915050077195</v>
      </c>
      <c r="N484">
        <f>(G484-K484)/Ac.*dt.</f>
        <v>0.27327531337237443</v>
      </c>
      <c r="O484">
        <f>(K484-L484)/Ac.*dt.</f>
        <v>0.15856660625342256</v>
      </c>
      <c r="P484">
        <f>(L484-M484)/Ac.*dt.</f>
        <v>1.6429686113611064E-2</v>
      </c>
    </row>
    <row r="485" spans="5:16" x14ac:dyDescent="0.25">
      <c r="E485">
        <v>483</v>
      </c>
      <c r="F485">
        <f>dt.*E485</f>
        <v>483</v>
      </c>
      <c r="G485">
        <f>qin0.+Kc.*(h3sp.-J485)</f>
        <v>1.4369312643091618</v>
      </c>
      <c r="H485">
        <f t="shared" si="21"/>
        <v>28.052423403341859</v>
      </c>
      <c r="I485">
        <f t="shared" si="22"/>
        <v>20.899867651426266</v>
      </c>
      <c r="J485">
        <f t="shared" si="23"/>
        <v>20.087188973949374</v>
      </c>
      <c r="K485">
        <f>Ah.*SQRT(2*g.*H485)</f>
        <v>1.1724200385372776</v>
      </c>
      <c r="L485">
        <f>Ah.*SQRT(2*g.*I485)</f>
        <v>1.0119750564711996</v>
      </c>
      <c r="M485">
        <f>Ah.*SQRT(2*g.*J485)</f>
        <v>0.99210496406555659</v>
      </c>
      <c r="N485">
        <f>(G485-K485)/Ac.*dt.</f>
        <v>0.26451122577188424</v>
      </c>
      <c r="O485">
        <f>(K485-L485)/Ac.*dt.</f>
        <v>0.16044498206607805</v>
      </c>
      <c r="P485">
        <f>(L485-M485)/Ac.*dt.</f>
        <v>1.987009240564297E-2</v>
      </c>
    </row>
    <row r="486" spans="5:16" x14ac:dyDescent="0.25">
      <c r="E486">
        <v>484</v>
      </c>
      <c r="F486">
        <f>dt.*E486</f>
        <v>484</v>
      </c>
      <c r="G486">
        <f>qin0.+Kc.*(h3sp.-J486)</f>
        <v>1.4332552972141179</v>
      </c>
      <c r="H486">
        <f t="shared" si="21"/>
        <v>28.316934629113742</v>
      </c>
      <c r="I486">
        <f t="shared" si="22"/>
        <v>21.060312633492345</v>
      </c>
      <c r="J486">
        <f t="shared" si="23"/>
        <v>20.107059066355017</v>
      </c>
      <c r="K486">
        <f>Ah.*SQRT(2*g.*H486)</f>
        <v>1.1779345469195535</v>
      </c>
      <c r="L486">
        <f>Ah.*SQRT(2*g.*I486)</f>
        <v>1.015852016310016</v>
      </c>
      <c r="M486">
        <f>Ah.*SQRT(2*g.*J486)</f>
        <v>0.99259553406782774</v>
      </c>
      <c r="N486">
        <f>(G486-K486)/Ac.*dt.</f>
        <v>0.25532075029456447</v>
      </c>
      <c r="O486">
        <f>(K486-L486)/Ac.*dt.</f>
        <v>0.16208253060953748</v>
      </c>
      <c r="P486">
        <f>(L486-M486)/Ac.*dt.</f>
        <v>2.3256482242188237E-2</v>
      </c>
    </row>
    <row r="487" spans="5:16" x14ac:dyDescent="0.25">
      <c r="E487">
        <v>485</v>
      </c>
      <c r="F487">
        <f>dt.*E487</f>
        <v>485</v>
      </c>
      <c r="G487">
        <f>qin0.+Kc.*(h3sp.-J487)</f>
        <v>1.428952847999313</v>
      </c>
      <c r="H487">
        <f t="shared" si="21"/>
        <v>28.572255379408308</v>
      </c>
      <c r="I487">
        <f t="shared" si="22"/>
        <v>21.222395164101883</v>
      </c>
      <c r="J487">
        <f t="shared" si="23"/>
        <v>20.130315548597206</v>
      </c>
      <c r="K487">
        <f>Ah.*SQRT(2*g.*H487)</f>
        <v>1.1832330766129755</v>
      </c>
      <c r="L487">
        <f>Ah.*SQRT(2*g.*I487)</f>
        <v>1.0197535795676289</v>
      </c>
      <c r="M487">
        <f>Ah.*SQRT(2*g.*J487)</f>
        <v>0.99316940240890583</v>
      </c>
      <c r="N487">
        <f>(G487-K487)/Ac.*dt.</f>
        <v>0.24571977138633749</v>
      </c>
      <c r="O487">
        <f>(K487-L487)/Ac.*dt.</f>
        <v>0.16347949704534659</v>
      </c>
      <c r="P487">
        <f>(L487-M487)/Ac.*dt.</f>
        <v>2.6584177158723077E-2</v>
      </c>
    </row>
    <row r="488" spans="5:16" x14ac:dyDescent="0.25">
      <c r="E488">
        <v>486</v>
      </c>
      <c r="F488">
        <f>dt.*E488</f>
        <v>486</v>
      </c>
      <c r="G488">
        <f>qin0.+Kc.*(h3sp.-J488)</f>
        <v>1.4240347752249489</v>
      </c>
      <c r="H488">
        <f t="shared" si="21"/>
        <v>28.817975150794645</v>
      </c>
      <c r="I488">
        <f t="shared" si="22"/>
        <v>21.385874661147231</v>
      </c>
      <c r="J488">
        <f t="shared" si="23"/>
        <v>20.156899725755931</v>
      </c>
      <c r="K488">
        <f>Ah.*SQRT(2*g.*H488)</f>
        <v>1.1883100531380426</v>
      </c>
      <c r="L488">
        <f>Ah.*SQRT(2*g.*I488)</f>
        <v>1.0236737069966262</v>
      </c>
      <c r="M488">
        <f>Ah.*SQRT(2*g.*J488)</f>
        <v>0.99382497783163048</v>
      </c>
      <c r="N488">
        <f>(G488-K488)/Ac.*dt.</f>
        <v>0.23572472208690631</v>
      </c>
      <c r="O488">
        <f>(K488-L488)/Ac.*dt.</f>
        <v>0.16463634614141642</v>
      </c>
      <c r="P488">
        <f>(L488-M488)/Ac.*dt.</f>
        <v>2.9848729164995702E-2</v>
      </c>
    </row>
    <row r="489" spans="5:16" x14ac:dyDescent="0.25">
      <c r="E489">
        <v>487</v>
      </c>
      <c r="F489">
        <f>dt.*E489</f>
        <v>487</v>
      </c>
      <c r="G489">
        <f>qin0.+Kc.*(h3sp.-J489)</f>
        <v>1.4185127603294245</v>
      </c>
      <c r="H489">
        <f t="shared" si="21"/>
        <v>29.053699872881552</v>
      </c>
      <c r="I489">
        <f t="shared" si="22"/>
        <v>21.550511007288648</v>
      </c>
      <c r="J489">
        <f t="shared" si="23"/>
        <v>20.186748454920927</v>
      </c>
      <c r="K489">
        <f>Ah.*SQRT(2*g.*H489)</f>
        <v>1.1931602129518049</v>
      </c>
      <c r="L489">
        <f>Ah.*SQRT(2*g.*I489)</f>
        <v>1.0276064613251241</v>
      </c>
      <c r="M489">
        <f>Ah.*SQRT(2*g.*J489)</f>
        <v>0.99456054330097254</v>
      </c>
      <c r="N489">
        <f>(G489-K489)/Ac.*dt.</f>
        <v>0.22535254737761967</v>
      </c>
      <c r="O489">
        <f>(K489-L489)/Ac.*dt.</f>
        <v>0.16555375162668073</v>
      </c>
      <c r="P489">
        <f>(L489-M489)/Ac.*dt.</f>
        <v>3.3045918024151577E-2</v>
      </c>
    </row>
    <row r="490" spans="5:16" x14ac:dyDescent="0.25">
      <c r="E490">
        <v>488</v>
      </c>
      <c r="F490">
        <f>dt.*E490</f>
        <v>488</v>
      </c>
      <c r="G490">
        <f>qin0.+Kc.*(h3sp.-J490)</f>
        <v>1.4123992654949566</v>
      </c>
      <c r="H490">
        <f t="shared" si="21"/>
        <v>29.27905242025917</v>
      </c>
      <c r="I490">
        <f t="shared" si="22"/>
        <v>21.71606475891533</v>
      </c>
      <c r="J490">
        <f t="shared" si="23"/>
        <v>20.219794372945078</v>
      </c>
      <c r="K490">
        <f>Ah.*SQRT(2*g.*H490)</f>
        <v>1.197778597484819</v>
      </c>
      <c r="L490">
        <f>Ah.*SQRT(2*g.*I490)</f>
        <v>1.0315460111826575</v>
      </c>
      <c r="M490">
        <f>Ah.*SQRT(2*g.*J490)</f>
        <v>0.99537426341768998</v>
      </c>
      <c r="N490">
        <f>(G490-K490)/Ac.*dt.</f>
        <v>0.21462066801013768</v>
      </c>
      <c r="O490">
        <f>(K490-L490)/Ac.*dt.</f>
        <v>0.16623258630216142</v>
      </c>
      <c r="P490">
        <f>(L490-M490)/Ac.*dt.</f>
        <v>3.6171747764967566E-2</v>
      </c>
    </row>
    <row r="491" spans="5:16" x14ac:dyDescent="0.25">
      <c r="E491">
        <v>489</v>
      </c>
      <c r="F491">
        <f>dt.*E491</f>
        <v>489</v>
      </c>
      <c r="G491">
        <f>qin0.+Kc.*(h3sp.-J491)</f>
        <v>1.4057074921584376</v>
      </c>
      <c r="H491">
        <f t="shared" si="21"/>
        <v>29.493673088269308</v>
      </c>
      <c r="I491">
        <f t="shared" si="22"/>
        <v>21.882297345217491</v>
      </c>
      <c r="J491">
        <f t="shared" si="23"/>
        <v>20.255966120710045</v>
      </c>
      <c r="K491">
        <f>Ah.*SQRT(2*g.*H491)</f>
        <v>1.2021605472336865</v>
      </c>
      <c r="L491">
        <f>Ah.*SQRT(2*g.*I491)</f>
        <v>1.0354866343491149</v>
      </c>
      <c r="M491">
        <f>Ah.*SQRT(2*g.*J491)</f>
        <v>0.99626419182603998</v>
      </c>
      <c r="N491">
        <f>(G491-K491)/Ac.*dt.</f>
        <v>0.20354694492475112</v>
      </c>
      <c r="O491">
        <f>(K491-L491)/Ac.*dt.</f>
        <v>0.16667391288457156</v>
      </c>
      <c r="P491">
        <f>(L491-M491)/Ac.*dt.</f>
        <v>3.9222442523074941E-2</v>
      </c>
    </row>
    <row r="492" spans="5:16" x14ac:dyDescent="0.25">
      <c r="E492">
        <v>490</v>
      </c>
      <c r="F492">
        <f>dt.*E492</f>
        <v>490</v>
      </c>
      <c r="G492">
        <f>qin0.+Kc.*(h3sp.-J492)</f>
        <v>1.3984513402916685</v>
      </c>
      <c r="H492">
        <f t="shared" si="21"/>
        <v>29.697220033194057</v>
      </c>
      <c r="I492">
        <f t="shared" si="22"/>
        <v>22.048971258102064</v>
      </c>
      <c r="J492">
        <f t="shared" si="23"/>
        <v>20.295188563233122</v>
      </c>
      <c r="K492">
        <f>Ah.*SQRT(2*g.*H492)</f>
        <v>1.2063016959394979</v>
      </c>
      <c r="L492">
        <f>Ah.*SQRT(2*g.*I492)</f>
        <v>1.039422720382329</v>
      </c>
      <c r="M492">
        <f>Ah.*SQRT(2*g.*J492)</f>
        <v>0.99722827857939489</v>
      </c>
      <c r="N492">
        <f>(G492-K492)/Ac.*dt.</f>
        <v>0.19214964435217063</v>
      </c>
      <c r="O492">
        <f>(K492-L492)/Ac.*dt.</f>
        <v>0.16687897555716891</v>
      </c>
      <c r="P492">
        <f>(L492-M492)/Ac.*dt.</f>
        <v>4.219444180293408E-2</v>
      </c>
    </row>
    <row r="493" spans="5:16" x14ac:dyDescent="0.25">
      <c r="E493">
        <v>491</v>
      </c>
      <c r="F493">
        <f>dt.*E493</f>
        <v>491</v>
      </c>
      <c r="G493">
        <f>qin0.+Kc.*(h3sp.-J493)</f>
        <v>1.3906453685581257</v>
      </c>
      <c r="H493">
        <f t="shared" si="21"/>
        <v>29.889369677546227</v>
      </c>
      <c r="I493">
        <f t="shared" si="22"/>
        <v>22.215850233659232</v>
      </c>
      <c r="J493">
        <f t="shared" si="23"/>
        <v>20.337383005036056</v>
      </c>
      <c r="K493">
        <f>Ah.*SQRT(2*g.*H493)</f>
        <v>1.2101979648800296</v>
      </c>
      <c r="L493">
        <f>Ah.*SQRT(2*g.*I493)</f>
        <v>1.0433487726782942</v>
      </c>
      <c r="M493">
        <f>Ah.*SQRT(2*g.*J493)</f>
        <v>0.99826437743053165</v>
      </c>
      <c r="N493">
        <f>(G493-K493)/Ac.*dt.</f>
        <v>0.18044740367809609</v>
      </c>
      <c r="O493">
        <f>(K493-L493)/Ac.*dt.</f>
        <v>0.16684919220173544</v>
      </c>
      <c r="P493">
        <f>(L493-M493)/Ac.*dt.</f>
        <v>4.5084395247762532E-2</v>
      </c>
    </row>
    <row r="494" spans="5:16" x14ac:dyDescent="0.25">
      <c r="E494">
        <v>492</v>
      </c>
      <c r="F494">
        <f>dt.*E494</f>
        <v>492</v>
      </c>
      <c r="G494">
        <f>qin0.+Kc.*(h3sp.-J494)</f>
        <v>1.3823047554372896</v>
      </c>
      <c r="H494">
        <f t="shared" si="21"/>
        <v>30.069817081224322</v>
      </c>
      <c r="I494">
        <f t="shared" si="22"/>
        <v>22.382699425860967</v>
      </c>
      <c r="J494">
        <f t="shared" si="23"/>
        <v>20.382467400283819</v>
      </c>
      <c r="K494">
        <f>Ah.*SQRT(2*g.*H494)</f>
        <v>1.2138455573012541</v>
      </c>
      <c r="L494">
        <f>Ah.*SQRT(2*g.*I494)</f>
        <v>1.0472594100160606</v>
      </c>
      <c r="M494">
        <f>Ah.*SQRT(2*g.*J494)</f>
        <v>0.99937025301632199</v>
      </c>
      <c r="N494">
        <f>(G494-K494)/Ac.*dt.</f>
        <v>0.16845919813603549</v>
      </c>
      <c r="O494">
        <f>(K494-L494)/Ac.*dt.</f>
        <v>0.1665861472851935</v>
      </c>
      <c r="P494">
        <f>(L494-M494)/Ac.*dt.</f>
        <v>4.7889156999738614E-2</v>
      </c>
    </row>
    <row r="495" spans="5:16" x14ac:dyDescent="0.25">
      <c r="E495">
        <v>493</v>
      </c>
      <c r="F495">
        <f>dt.*E495</f>
        <v>493</v>
      </c>
      <c r="G495">
        <f>qin0.+Kc.*(h3sp.-J495)</f>
        <v>1.3734452613923382</v>
      </c>
      <c r="H495">
        <f t="shared" si="21"/>
        <v>30.238276279360356</v>
      </c>
      <c r="I495">
        <f t="shared" si="22"/>
        <v>22.549285573146161</v>
      </c>
      <c r="J495">
        <f t="shared" si="23"/>
        <v>20.430356557283556</v>
      </c>
      <c r="K495">
        <f>Ah.*SQRT(2*g.*H495)</f>
        <v>1.2172409530116286</v>
      </c>
      <c r="L495">
        <f>Ah.*SQRT(2*g.*I495)</f>
        <v>1.0511493676372365</v>
      </c>
      <c r="M495">
        <f>Ah.*SQRT(2*g.*J495)</f>
        <v>1.0005435879095395</v>
      </c>
      <c r="N495">
        <f>(G495-K495)/Ac.*dt.</f>
        <v>0.15620430838070964</v>
      </c>
      <c r="O495">
        <f>(K495-L495)/Ac.*dt.</f>
        <v>0.16609158537439206</v>
      </c>
      <c r="P495">
        <f>(L495-M495)/Ac.*dt.</f>
        <v>5.0605779727697087E-2</v>
      </c>
    </row>
    <row r="496" spans="5:16" x14ac:dyDescent="0.25">
      <c r="E496">
        <v>494</v>
      </c>
      <c r="F496">
        <f>dt.*E496</f>
        <v>494</v>
      </c>
      <c r="G496">
        <f>qin0.+Kc.*(h3sp.-J496)</f>
        <v>1.3640831921427143</v>
      </c>
      <c r="H496">
        <f t="shared" si="21"/>
        <v>30.394480587741064</v>
      </c>
      <c r="I496">
        <f t="shared" si="22"/>
        <v>22.715377158520553</v>
      </c>
      <c r="J496">
        <f t="shared" si="23"/>
        <v>20.480962337011253</v>
      </c>
      <c r="K496">
        <f>Ah.*SQRT(2*g.*H496)</f>
        <v>1.2203809031606945</v>
      </c>
      <c r="L496">
        <f>Ah.*SQRT(2*g.*I496)</f>
        <v>1.0550134979077315</v>
      </c>
      <c r="M496">
        <f>Ah.*SQRT(2*g.*J496)</f>
        <v>1.0017819895134628</v>
      </c>
      <c r="N496">
        <f>(G496-K496)/Ac.*dt.</f>
        <v>0.14370228898201987</v>
      </c>
      <c r="O496">
        <f>(K496-L496)/Ac.*dt.</f>
        <v>0.16536740525296301</v>
      </c>
      <c r="P496">
        <f>(L496-M496)/Ac.*dt.</f>
        <v>5.3231508394268712E-2</v>
      </c>
    </row>
    <row r="497" spans="5:16" x14ac:dyDescent="0.25">
      <c r="E497">
        <v>495</v>
      </c>
      <c r="F497">
        <f>dt.*E497</f>
        <v>495</v>
      </c>
      <c r="G497">
        <f>qin0.+Kc.*(h3sp.-J497)</f>
        <v>1.3542353630897745</v>
      </c>
      <c r="H497">
        <f t="shared" si="21"/>
        <v>30.538182876723084</v>
      </c>
      <c r="I497">
        <f t="shared" si="22"/>
        <v>22.880744563773515</v>
      </c>
      <c r="J497">
        <f t="shared" si="23"/>
        <v>20.534193845405522</v>
      </c>
      <c r="K497">
        <f>Ah.*SQRT(2*g.*H497)</f>
        <v>1.2232624252217639</v>
      </c>
      <c r="L497">
        <f>Ah.*SQRT(2*g.*I497)</f>
        <v>1.0588467706070139</v>
      </c>
      <c r="M497">
        <f>Ah.*SQRT(2*g.*J497)</f>
        <v>1.0030829967778692</v>
      </c>
      <c r="N497">
        <f>(G497-K497)/Ac.*dt.</f>
        <v>0.13097293786801067</v>
      </c>
      <c r="O497">
        <f>(K497-L497)/Ac.*dt.</f>
        <v>0.16441565461474994</v>
      </c>
      <c r="P497">
        <f>(L497-M497)/Ac.*dt.</f>
        <v>5.5763773829144769E-2</v>
      </c>
    </row>
    <row r="498" spans="5:16" x14ac:dyDescent="0.25">
      <c r="E498">
        <v>496</v>
      </c>
      <c r="F498">
        <f>dt.*E498</f>
        <v>496</v>
      </c>
      <c r="G498">
        <f>qin0.+Kc.*(h3sp.-J498)</f>
        <v>1.3439190649313826</v>
      </c>
      <c r="H498">
        <f t="shared" si="21"/>
        <v>30.669155814591093</v>
      </c>
      <c r="I498">
        <f t="shared" si="22"/>
        <v>23.045160218388265</v>
      </c>
      <c r="J498">
        <f t="shared" si="23"/>
        <v>20.589957619234667</v>
      </c>
      <c r="K498">
        <f>Ah.*SQRT(2*g.*H498)</f>
        <v>1.2258827981968601</v>
      </c>
      <c r="L498">
        <f>Ah.*SQRT(2*g.*I498)</f>
        <v>1.0626442728876984</v>
      </c>
      <c r="M498">
        <f>Ah.*SQRT(2*g.*J498)</f>
        <v>1.0044440867178714</v>
      </c>
      <c r="N498">
        <f>(G498-K498)/Ac.*dt.</f>
        <v>0.1180362667345225</v>
      </c>
      <c r="O498">
        <f>(K498-L498)/Ac.*dt.</f>
        <v>0.16323852530916172</v>
      </c>
      <c r="P498">
        <f>(L498-M498)/Ac.*dt.</f>
        <v>5.8200186169826917E-2</v>
      </c>
    </row>
    <row r="499" spans="5:16" x14ac:dyDescent="0.25">
      <c r="E499">
        <v>497</v>
      </c>
      <c r="F499">
        <f>dt.*E499</f>
        <v>497</v>
      </c>
      <c r="G499">
        <f>qin0.+Kc.*(h3sp.-J499)</f>
        <v>1.3331520304899647</v>
      </c>
      <c r="H499">
        <f t="shared" si="21"/>
        <v>30.787192081325614</v>
      </c>
      <c r="I499">
        <f t="shared" si="22"/>
        <v>23.208398743697426</v>
      </c>
      <c r="J499">
        <f t="shared" si="23"/>
        <v>20.648157805404495</v>
      </c>
      <c r="K499">
        <f>Ah.*SQRT(2*g.*H499)</f>
        <v>1.2282395580606233</v>
      </c>
      <c r="L499">
        <f>Ah.*SQRT(2*g.*I499)</f>
        <v>1.0664012089458517</v>
      </c>
      <c r="M499">
        <f>Ah.*SQRT(2*g.*J499)</f>
        <v>1.005862680719799</v>
      </c>
      <c r="N499">
        <f>(G499-K499)/Ac.*dt.</f>
        <v>0.10491247242934132</v>
      </c>
      <c r="O499">
        <f>(K499-L499)/Ac.*dt.</f>
        <v>0.16183834911477168</v>
      </c>
      <c r="P499">
        <f>(L499-M499)/Ac.*dt.</f>
        <v>6.0538528226052657E-2</v>
      </c>
    </row>
    <row r="500" spans="5:16" x14ac:dyDescent="0.25">
      <c r="E500">
        <v>498</v>
      </c>
      <c r="F500">
        <f>dt.*E500</f>
        <v>498</v>
      </c>
      <c r="G500">
        <f>qin0.+Kc.*(h3sp.-J500)</f>
        <v>1.3219524027681446</v>
      </c>
      <c r="H500">
        <f t="shared" si="21"/>
        <v>30.892104553754955</v>
      </c>
      <c r="I500">
        <f t="shared" si="22"/>
        <v>23.370237092812197</v>
      </c>
      <c r="J500">
        <f t="shared" si="23"/>
        <v>20.708696333630549</v>
      </c>
      <c r="K500">
        <f>Ah.*SQRT(2*g.*H500)</f>
        <v>1.2303304934585639</v>
      </c>
      <c r="L500">
        <f>Ah.*SQRT(2*g.*I500)</f>
        <v>1.07011289943996</v>
      </c>
      <c r="M500">
        <f>Ah.*SQRT(2*g.*J500)</f>
        <v>1.0073361506209817</v>
      </c>
      <c r="N500">
        <f>(G500-K500)/Ac.*dt.</f>
        <v>9.1621909309580696E-2</v>
      </c>
      <c r="O500">
        <f>(K500-L500)/Ac.*dt.</f>
        <v>0.16021759401860391</v>
      </c>
      <c r="P500">
        <f>(L500-M500)/Ac.*dt.</f>
        <v>6.2776748818978323E-2</v>
      </c>
    </row>
    <row r="501" spans="5:16" x14ac:dyDescent="0.25">
      <c r="E501">
        <v>499</v>
      </c>
      <c r="F501">
        <f>dt.*E501</f>
        <v>499</v>
      </c>
      <c r="G501">
        <f>qin0.+Kc.*(h3sp.-J501)</f>
        <v>1.3103387042366332</v>
      </c>
      <c r="H501">
        <f t="shared" si="21"/>
        <v>30.983726463064535</v>
      </c>
      <c r="I501">
        <f t="shared" si="22"/>
        <v>23.530454686830801</v>
      </c>
      <c r="J501">
        <f t="shared" si="23"/>
        <v>20.771473082449528</v>
      </c>
      <c r="K501">
        <f>Ah.*SQRT(2*g.*H501)</f>
        <v>1.232153641673863</v>
      </c>
      <c r="L501">
        <f>Ah.*SQRT(2*g.*I501)</f>
        <v>1.0737747806941218</v>
      </c>
      <c r="M501">
        <f>Ah.*SQRT(2*g.*J501)</f>
        <v>1.0088618245528111</v>
      </c>
      <c r="N501">
        <f>(G501-K501)/Ac.*dt.</f>
        <v>7.8185062562770247E-2</v>
      </c>
      <c r="O501">
        <f>(K501-L501)/Ac.*dt.</f>
        <v>0.15837886097974119</v>
      </c>
      <c r="P501">
        <f>(L501-M501)/Ac.*dt.</f>
        <v>6.4912956141310652E-2</v>
      </c>
    </row>
    <row r="502" spans="5:16" x14ac:dyDescent="0.25">
      <c r="E502">
        <v>500</v>
      </c>
      <c r="F502">
        <f>dt.*E502</f>
        <v>500</v>
      </c>
      <c r="G502">
        <f>qin0.+Kc.*(h3sp.-J502)</f>
        <v>1.298329807350491</v>
      </c>
      <c r="H502">
        <f t="shared" si="21"/>
        <v>31.061911525627306</v>
      </c>
      <c r="I502">
        <f t="shared" si="22"/>
        <v>23.688833547810543</v>
      </c>
      <c r="J502">
        <f t="shared" si="23"/>
        <v>20.836386038590838</v>
      </c>
      <c r="K502">
        <f>Ah.*SQRT(2*g.*H502)</f>
        <v>1.2337072848758486</v>
      </c>
      <c r="L502">
        <f>Ah.*SQRT(2*g.*I502)</f>
        <v>1.0773824037187152</v>
      </c>
      <c r="M502">
        <f>Ah.*SQRT(2*g.*J502)</f>
        <v>1.0104369925388477</v>
      </c>
      <c r="N502">
        <f>(G502-K502)/Ac.*dt.</f>
        <v>6.4622522474642397E-2</v>
      </c>
      <c r="O502">
        <f>(K502-L502)/Ac.*dt.</f>
        <v>0.15632488115713339</v>
      </c>
      <c r="P502">
        <f>(L502-M502)/Ac.*dt.</f>
        <v>6.694541117986752E-2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Ac.</vt:lpstr>
      <vt:lpstr>Ah.</vt:lpstr>
      <vt:lpstr>dt.</vt:lpstr>
      <vt:lpstr>g.</vt:lpstr>
      <vt:lpstr>h0.</vt:lpstr>
      <vt:lpstr>h3sp.</vt:lpstr>
      <vt:lpstr>Kc.</vt:lpstr>
      <vt:lpstr>qin.</vt:lpstr>
      <vt:lpstr>qin0.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2024-09-10T19:27:53Z</dcterms:created>
  <dcterms:modified xsi:type="dcterms:W3CDTF">2024-09-10T20:11:52Z</dcterms:modified>
</cp:coreProperties>
</file>