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MT5\EP\"/>
    </mc:Choice>
  </mc:AlternateContent>
  <xr:revisionPtr revIDLastSave="0" documentId="13_ncr:1_{0573D816-053F-4451-BCA3-4393E4630531}" xr6:coauthVersionLast="47" xr6:coauthVersionMax="47" xr10:uidLastSave="{00000000-0000-0000-0000-000000000000}"/>
  <bookViews>
    <workbookView xWindow="11190" yWindow="2160" windowWidth="14400" windowHeight="7460" activeTab="1" xr2:uid="{7EBF6F57-F57D-4295-98FA-8BA8272F72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Q22" i="2"/>
  <c r="Q21" i="2"/>
  <c r="Q20" i="2"/>
  <c r="Q19" i="2"/>
  <c r="Q18" i="2"/>
  <c r="Q17" i="2"/>
  <c r="Q16" i="2"/>
  <c r="P21" i="2"/>
  <c r="P20" i="2"/>
  <c r="P19" i="2"/>
  <c r="P18" i="2"/>
  <c r="P17" i="2"/>
  <c r="P16" i="2"/>
  <c r="O21" i="2"/>
  <c r="O20" i="2"/>
  <c r="O19" i="2"/>
  <c r="O18" i="2"/>
  <c r="O17" i="2"/>
  <c r="O16" i="2"/>
  <c r="N21" i="2"/>
  <c r="N20" i="2"/>
  <c r="N19" i="2"/>
  <c r="N18" i="2"/>
  <c r="N17" i="2"/>
  <c r="N16" i="2"/>
  <c r="M21" i="2"/>
  <c r="M20" i="2"/>
  <c r="M19" i="2"/>
  <c r="M18" i="2"/>
  <c r="M17" i="2"/>
  <c r="M16" i="2"/>
  <c r="L21" i="2"/>
  <c r="L20" i="2"/>
  <c r="L19" i="2"/>
  <c r="L18" i="2"/>
  <c r="L17" i="2"/>
  <c r="L16" i="2"/>
  <c r="K21" i="2"/>
  <c r="K20" i="2"/>
  <c r="K19" i="2"/>
  <c r="K18" i="2"/>
  <c r="K17" i="2"/>
  <c r="K16" i="2"/>
  <c r="J21" i="2"/>
  <c r="J20" i="2"/>
  <c r="J19" i="2"/>
  <c r="J18" i="2"/>
  <c r="J17" i="2"/>
  <c r="J16" i="2"/>
  <c r="E33" i="2"/>
  <c r="E32" i="2"/>
  <c r="E31" i="2"/>
  <c r="E30" i="2"/>
  <c r="E29" i="2"/>
  <c r="E28" i="2"/>
  <c r="E27" i="2"/>
  <c r="E26" i="2"/>
  <c r="B33" i="2"/>
  <c r="P9" i="1"/>
  <c r="P8" i="1"/>
  <c r="P7" i="1"/>
  <c r="P6" i="1"/>
  <c r="P5" i="1"/>
  <c r="P4" i="1"/>
  <c r="O9" i="1"/>
  <c r="O8" i="1"/>
  <c r="O7" i="1"/>
  <c r="O6" i="1"/>
  <c r="O5" i="1"/>
  <c r="O4" i="1"/>
  <c r="M6" i="1"/>
  <c r="L9" i="1"/>
  <c r="N9" i="1"/>
  <c r="N8" i="1"/>
  <c r="N7" i="1"/>
  <c r="N6" i="1"/>
  <c r="N5" i="1"/>
  <c r="N4" i="1"/>
  <c r="M9" i="1"/>
  <c r="M8" i="1"/>
  <c r="M7" i="1"/>
  <c r="M5" i="1"/>
  <c r="M4" i="1"/>
  <c r="L8" i="1"/>
  <c r="L7" i="1"/>
  <c r="L6" i="1"/>
  <c r="L5" i="1"/>
  <c r="L4" i="1"/>
  <c r="K9" i="1"/>
  <c r="K8" i="1"/>
  <c r="K7" i="1"/>
  <c r="K6" i="1"/>
  <c r="K5" i="1"/>
  <c r="K4" i="1"/>
  <c r="J9" i="1"/>
  <c r="J8" i="1"/>
  <c r="J7" i="1"/>
  <c r="J6" i="1"/>
  <c r="J5" i="1"/>
  <c r="J4" i="1"/>
  <c r="R4" i="1" s="1"/>
  <c r="R6" i="1" l="1"/>
  <c r="R7" i="1"/>
  <c r="R8" i="1"/>
  <c r="R9" i="1"/>
  <c r="R5" i="1"/>
  <c r="R10" i="1" l="1"/>
  <c r="L17" i="1"/>
  <c r="L16" i="1"/>
  <c r="L15" i="1"/>
  <c r="L14" i="1"/>
  <c r="L12" i="1"/>
  <c r="L13" i="1"/>
</calcChain>
</file>

<file path=xl/sharedStrings.xml><?xml version="1.0" encoding="utf-8"?>
<sst xmlns="http://schemas.openxmlformats.org/spreadsheetml/2006/main" count="179" uniqueCount="104">
  <si>
    <t>C1</t>
  </si>
  <si>
    <t>C2</t>
  </si>
  <si>
    <t>C3</t>
  </si>
  <si>
    <t>C4</t>
  </si>
  <si>
    <t>C5</t>
  </si>
  <si>
    <t>C6</t>
  </si>
  <si>
    <t>C7</t>
  </si>
  <si>
    <t>A1</t>
  </si>
  <si>
    <t>A2</t>
  </si>
  <si>
    <t>A3</t>
  </si>
  <si>
    <t>A4</t>
  </si>
  <si>
    <t>A5</t>
  </si>
  <si>
    <t>A6</t>
  </si>
  <si>
    <t>Perbaikan Bobot Kriteria (C)</t>
  </si>
  <si>
    <t>Hasil Perbaikan</t>
  </si>
  <si>
    <t>W1</t>
  </si>
  <si>
    <t>W2</t>
  </si>
  <si>
    <t>W3</t>
  </si>
  <si>
    <t>W4</t>
  </si>
  <si>
    <t>W5</t>
  </si>
  <si>
    <t>W6</t>
  </si>
  <si>
    <t>W7</t>
  </si>
  <si>
    <t>Product</t>
  </si>
  <si>
    <t>Total</t>
  </si>
  <si>
    <t>Div</t>
  </si>
  <si>
    <r>
      <t>Rating</t>
    </r>
    <r>
      <rPr>
        <sz val="11"/>
        <rFont val="Cambria"/>
        <family val="1"/>
      </rPr>
      <t> </t>
    </r>
  </si>
  <si>
    <r>
      <t>Kenaikan jumlah pelanggan baru</t>
    </r>
    <r>
      <rPr>
        <sz val="11"/>
        <rFont val="Cambria"/>
        <family val="1"/>
      </rPr>
      <t> </t>
    </r>
  </si>
  <si>
    <r>
      <t>Harga versi premium per bulan</t>
    </r>
    <r>
      <rPr>
        <sz val="11"/>
        <rFont val="Cambria"/>
        <family val="1"/>
      </rPr>
      <t> </t>
    </r>
  </si>
  <si>
    <r>
      <t>Jumlah </t>
    </r>
    <r>
      <rPr>
        <b/>
        <i/>
        <sz val="11"/>
        <rFont val="Cambria"/>
        <family val="1"/>
      </rPr>
      <t>genre</t>
    </r>
    <r>
      <rPr>
        <sz val="11"/>
        <rFont val="Cambria"/>
        <family val="1"/>
      </rPr>
      <t> </t>
    </r>
  </si>
  <si>
    <r>
      <t>Jumlah max. </t>
    </r>
    <r>
      <rPr>
        <b/>
        <i/>
        <sz val="11"/>
        <rFont val="Cambria"/>
        <family val="1"/>
      </rPr>
      <t>subtitle</t>
    </r>
    <r>
      <rPr>
        <b/>
        <sz val="11"/>
        <rFont val="Cambria"/>
        <family val="1"/>
      </rPr>
      <t> yang tersedia</t>
    </r>
    <r>
      <rPr>
        <sz val="11"/>
        <rFont val="Cambria"/>
        <family val="1"/>
      </rPr>
      <t> </t>
    </r>
  </si>
  <si>
    <r>
      <t>Kemampuan </t>
    </r>
    <r>
      <rPr>
        <b/>
        <i/>
        <sz val="11"/>
        <rFont val="Cambria"/>
        <family val="1"/>
      </rPr>
      <t>download</t>
    </r>
    <r>
      <rPr>
        <sz val="11"/>
        <rFont val="Cambria"/>
        <family val="1"/>
      </rPr>
      <t> </t>
    </r>
  </si>
  <si>
    <r>
      <t>Data collection (privacy terms)</t>
    </r>
    <r>
      <rPr>
        <sz val="11"/>
        <rFont val="Cambria"/>
        <family val="1"/>
      </rPr>
      <t> </t>
    </r>
  </si>
  <si>
    <t>Netflix </t>
  </si>
  <si>
    <t>4.3 </t>
  </si>
  <si>
    <t>441000 </t>
  </si>
  <si>
    <t>54000 </t>
  </si>
  <si>
    <t>14 </t>
  </si>
  <si>
    <t>7 </t>
  </si>
  <si>
    <t>Ya </t>
  </si>
  <si>
    <t>54 </t>
  </si>
  <si>
    <t>WeTV </t>
  </si>
  <si>
    <t>4.2 </t>
  </si>
  <si>
    <t>245000 </t>
  </si>
  <si>
    <t>15000 </t>
  </si>
  <si>
    <t>9 </t>
  </si>
  <si>
    <t>3 </t>
  </si>
  <si>
    <t>31 </t>
  </si>
  <si>
    <t>Viu </t>
  </si>
  <si>
    <t>4.1 </t>
  </si>
  <si>
    <t>588000 </t>
  </si>
  <si>
    <t>30000 </t>
  </si>
  <si>
    <t>5 </t>
  </si>
  <si>
    <t>26 </t>
  </si>
  <si>
    <t>HBO GO </t>
  </si>
  <si>
    <t>686000 </t>
  </si>
  <si>
    <t>60000 </t>
  </si>
  <si>
    <t>1 </t>
  </si>
  <si>
    <t>59 </t>
  </si>
  <si>
    <t>Disney+ Hotstar </t>
  </si>
  <si>
    <t>3.8 </t>
  </si>
  <si>
    <t>2107000 </t>
  </si>
  <si>
    <t>39000 </t>
  </si>
  <si>
    <t>2 </t>
  </si>
  <si>
    <t>32 </t>
  </si>
  <si>
    <t>iQIYI </t>
  </si>
  <si>
    <t>4.7 </t>
  </si>
  <si>
    <t>147000 </t>
  </si>
  <si>
    <t>75000 </t>
  </si>
  <si>
    <t>10 </t>
  </si>
  <si>
    <t>34 </t>
  </si>
  <si>
    <t xml:space="preserve">Tabel 5 Pemetaan data Alternatif (A) dengan data Kriteria (C) </t>
  </si>
  <si>
    <t xml:space="preserve">Tabel 6 Konversi Hasil Pemetaan </t>
  </si>
  <si>
    <r>
      <t>Kriteria (C)</t>
    </r>
    <r>
      <rPr>
        <sz val="11"/>
        <rFont val="Cambria"/>
        <family val="1"/>
      </rPr>
      <t> </t>
    </r>
  </si>
  <si>
    <r>
      <t>Nilai Tingkat Kepentingan</t>
    </r>
    <r>
      <rPr>
        <sz val="11"/>
        <rFont val="Cambria"/>
        <family val="1"/>
      </rPr>
      <t> </t>
    </r>
  </si>
  <si>
    <t>C1 </t>
  </si>
  <si>
    <t>C2 </t>
  </si>
  <si>
    <t>C3 </t>
  </si>
  <si>
    <t>C4 </t>
  </si>
  <si>
    <t>C5 </t>
  </si>
  <si>
    <t>C6 </t>
  </si>
  <si>
    <t>C7 </t>
  </si>
  <si>
    <t xml:space="preserve">Tabel 7 Tingkat Kepentingan data Kriteria (C) </t>
  </si>
  <si>
    <r>
      <t>Perbaikan Bobot Kriteria (C)</t>
    </r>
    <r>
      <rPr>
        <sz val="11"/>
        <rFont val="Cambria"/>
        <family val="1"/>
      </rPr>
      <t> </t>
    </r>
  </si>
  <si>
    <r>
      <t>Hasil Perbaikan</t>
    </r>
    <r>
      <rPr>
        <sz val="11"/>
        <rFont val="Cambria"/>
        <family val="1"/>
      </rPr>
      <t> </t>
    </r>
  </si>
  <si>
    <t>W1 </t>
  </si>
  <si>
    <t>W2 </t>
  </si>
  <si>
    <t>W3 </t>
  </si>
  <si>
    <t>W4 </t>
  </si>
  <si>
    <t>W5 </t>
  </si>
  <si>
    <t>W6 </t>
  </si>
  <si>
    <t>W7 </t>
  </si>
  <si>
    <t>Tabel 8 Perbaikan Bobot Kriteria (C)</t>
  </si>
  <si>
    <t>*data Tabel 6 dipangkatkan dengan data Tabel 8</t>
  </si>
  <si>
    <t>*dilakukan perkalian untuk setiap baris Alternatif yang telah dipangkatkan</t>
  </si>
  <si>
    <t>Vektor S</t>
  </si>
  <si>
    <t>Total Vektor S</t>
  </si>
  <si>
    <t>Vektor V</t>
  </si>
  <si>
    <t>V1</t>
  </si>
  <si>
    <t>V2</t>
  </si>
  <si>
    <t>Hasil Vektor V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</si>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</sst>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71" formatCode="0.000000"/>
    <numFmt numFmtId="173" formatCode="0.0000"/>
    <numFmt numFmtId="17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1"/>
      <name val="Cambria"/>
      <family val="1"/>
    </font>
    <font>
      <b/>
      <i/>
      <sz val="1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164" fontId="2" fillId="0" borderId="0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 applyAlignment="1">
      <alignment horizontal="center"/>
    </xf>
    <xf numFmtId="1" fontId="5" fillId="0" borderId="13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3" fillId="0" borderId="13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75" fontId="5" fillId="0" borderId="13" xfId="0" applyNumberFormat="1" applyFont="1" applyBorder="1" applyAlignment="1">
      <alignment horizontal="center" vertical="center" wrapText="1"/>
    </xf>
    <xf numFmtId="175" fontId="5" fillId="0" borderId="13" xfId="0" applyNumberFormat="1" applyFont="1" applyBorder="1" applyAlignment="1">
      <alignment horizontal="center" vertical="center" wrapText="1"/>
    </xf>
    <xf numFmtId="1" fontId="5" fillId="0" borderId="13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3" fontId="5" fillId="0" borderId="13" xfId="0" applyNumberFormat="1" applyFont="1" applyBorder="1" applyAlignment="1">
      <alignment horizontal="center" vertical="center" wrapText="1"/>
    </xf>
    <xf numFmtId="173" fontId="0" fillId="0" borderId="13" xfId="0" applyNumberFormat="1" applyBorder="1"/>
    <xf numFmtId="173" fontId="0" fillId="0" borderId="13" xfId="0" applyNumberFormat="1" applyBorder="1" applyAlignment="1">
      <alignment horizontal="center"/>
    </xf>
    <xf numFmtId="173" fontId="0" fillId="0" borderId="14" xfId="0" applyNumberFormat="1" applyBorder="1"/>
    <xf numFmtId="173" fontId="0" fillId="0" borderId="15" xfId="0" applyNumberFormat="1" applyBorder="1"/>
    <xf numFmtId="173" fontId="0" fillId="0" borderId="17" xfId="0" applyNumberFormat="1" applyBorder="1"/>
    <xf numFmtId="173" fontId="0" fillId="0" borderId="19" xfId="0" applyNumberFormat="1" applyBorder="1"/>
    <xf numFmtId="173" fontId="0" fillId="0" borderId="20" xfId="0" applyNumberFormat="1" applyBorder="1"/>
    <xf numFmtId="173" fontId="0" fillId="0" borderId="16" xfId="0" applyNumberFormat="1" applyBorder="1"/>
    <xf numFmtId="173" fontId="0" fillId="0" borderId="0" xfId="0" applyNumberFormat="1" applyBorder="1"/>
    <xf numFmtId="173" fontId="0" fillId="0" borderId="18" xfId="0" applyNumberFormat="1" applyBorder="1"/>
    <xf numFmtId="173" fontId="0" fillId="0" borderId="21" xfId="0" applyNumberFormat="1" applyBorder="1"/>
    <xf numFmtId="171" fontId="0" fillId="0" borderId="0" xfId="0" applyNumberFormat="1" applyBorder="1"/>
    <xf numFmtId="1" fontId="0" fillId="0" borderId="1" xfId="0" applyNumberFormat="1" applyBorder="1" applyAlignment="1">
      <alignment horizontal="center"/>
    </xf>
    <xf numFmtId="173" fontId="0" fillId="2" borderId="0" xfId="0" applyNumberFormat="1" applyFill="1"/>
    <xf numFmtId="173" fontId="0" fillId="3" borderId="0" xfId="0" applyNumberFormat="1" applyFill="1"/>
    <xf numFmtId="173" fontId="2" fillId="0" borderId="1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B69B-A1D5-4E52-A27A-8DE077306FA7}">
  <dimension ref="A3:R28"/>
  <sheetViews>
    <sheetView topLeftCell="K1" workbookViewId="0">
      <selection activeCell="J5" sqref="J5"/>
    </sheetView>
  </sheetViews>
  <sheetFormatPr defaultRowHeight="14.5" x14ac:dyDescent="0.35"/>
  <cols>
    <col min="1" max="9" width="8.7265625" style="2"/>
    <col min="10" max="10" width="12.6328125" style="2" bestFit="1" customWidth="1"/>
    <col min="11" max="17" width="8.7265625" style="2"/>
    <col min="18" max="18" width="11.26953125" style="2" bestFit="1" customWidth="1"/>
    <col min="19" max="16384" width="8.7265625" style="2"/>
  </cols>
  <sheetData>
    <row r="3" spans="1:18" x14ac:dyDescent="0.35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R3" s="2" t="s">
        <v>22</v>
      </c>
    </row>
    <row r="4" spans="1:18" x14ac:dyDescent="0.35">
      <c r="A4" s="3" t="s">
        <v>7</v>
      </c>
      <c r="B4" s="3">
        <v>4</v>
      </c>
      <c r="C4" s="3">
        <v>1</v>
      </c>
      <c r="D4" s="3">
        <v>2</v>
      </c>
      <c r="E4" s="3">
        <v>3</v>
      </c>
      <c r="F4" s="3">
        <v>2</v>
      </c>
      <c r="G4" s="3">
        <v>2</v>
      </c>
      <c r="H4" s="3">
        <v>1</v>
      </c>
      <c r="J4" s="2">
        <f>POWER(B4,B12)</f>
        <v>1.2925320012005312</v>
      </c>
      <c r="K4" s="2">
        <f>POWER(C4,B13)</f>
        <v>1</v>
      </c>
      <c r="L4" s="2">
        <f>POWER(D4,B14)</f>
        <v>1.1081091534765641</v>
      </c>
      <c r="M4" s="2">
        <f>POWER(E4,B15)</f>
        <v>1.1298171723696944</v>
      </c>
      <c r="N4" s="2">
        <f>POWER(F4,B16)</f>
        <v>1.0800514206980842</v>
      </c>
      <c r="O4" s="2">
        <f>POWER(G4,B17)</f>
        <v>1.0526311547094385</v>
      </c>
      <c r="P4" s="2">
        <f>POWER(H4,B18)</f>
        <v>1</v>
      </c>
      <c r="R4" s="2">
        <f t="shared" ref="R4:R9" si="0">PRODUCT(J4:P4)</f>
        <v>1.8397239847433957</v>
      </c>
    </row>
    <row r="5" spans="1:18" x14ac:dyDescent="0.35">
      <c r="A5" s="3" t="s">
        <v>8</v>
      </c>
      <c r="B5" s="3">
        <v>4</v>
      </c>
      <c r="C5" s="3">
        <v>1</v>
      </c>
      <c r="D5" s="3">
        <v>3</v>
      </c>
      <c r="E5" s="3">
        <v>2</v>
      </c>
      <c r="F5" s="3">
        <v>1</v>
      </c>
      <c r="G5" s="3">
        <v>2</v>
      </c>
      <c r="H5" s="3">
        <v>2</v>
      </c>
      <c r="J5" s="53">
        <f>POWER(B5,B12)</f>
        <v>1.2925320012005312</v>
      </c>
      <c r="K5" s="2">
        <f>POWER(C5,B13)</f>
        <v>1</v>
      </c>
      <c r="L5" s="2">
        <f>POWER(D5,B14)</f>
        <v>1.1766889031406145</v>
      </c>
      <c r="M5" s="2">
        <f>POWER(E5,B15)</f>
        <v>1.0800514206980842</v>
      </c>
      <c r="N5" s="2">
        <f>POWER(F5,B16)</f>
        <v>1</v>
      </c>
      <c r="O5" s="2">
        <f>POWER(G5,B17)</f>
        <v>1.0526311547094385</v>
      </c>
      <c r="P5" s="2">
        <f>POWER(H5,B18)</f>
        <v>1.1368957741149939</v>
      </c>
      <c r="R5" s="50">
        <f t="shared" si="0"/>
        <v>1.9658223420099907</v>
      </c>
    </row>
    <row r="6" spans="1:18" x14ac:dyDescent="0.35">
      <c r="A6" s="3" t="s">
        <v>9</v>
      </c>
      <c r="B6" s="3">
        <v>4</v>
      </c>
      <c r="C6" s="3">
        <v>2</v>
      </c>
      <c r="D6" s="3">
        <v>3</v>
      </c>
      <c r="E6" s="3">
        <v>1</v>
      </c>
      <c r="F6" s="3">
        <v>1</v>
      </c>
      <c r="G6" s="3">
        <v>2</v>
      </c>
      <c r="H6" s="3">
        <v>2</v>
      </c>
      <c r="J6" s="2">
        <f>POWER(B6,B12)</f>
        <v>1.2925320012005312</v>
      </c>
      <c r="K6" s="2">
        <f>POWER(C6,B13)</f>
        <v>1.1368957741149939</v>
      </c>
      <c r="L6" s="2">
        <f>POWER(D6,B14)</f>
        <v>1.1766889031406145</v>
      </c>
      <c r="M6" s="2">
        <f>POWER(E6,B15)</f>
        <v>1</v>
      </c>
      <c r="N6" s="2">
        <f>POWER(F6,B16)</f>
        <v>1</v>
      </c>
      <c r="O6" s="2">
        <f>POWER(G6,B17)</f>
        <v>1.0526311547094385</v>
      </c>
      <c r="P6" s="2">
        <f>POWER(H6,B18)</f>
        <v>1.1368957741149939</v>
      </c>
      <c r="R6" s="2">
        <f t="shared" si="0"/>
        <v>2.0692858418235889</v>
      </c>
    </row>
    <row r="7" spans="1:18" x14ac:dyDescent="0.35">
      <c r="A7" s="3" t="s">
        <v>10</v>
      </c>
      <c r="B7" s="3">
        <v>4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s="3">
        <v>1</v>
      </c>
      <c r="J7" s="2">
        <f>POWER(B7,B12)</f>
        <v>1.2925320012005312</v>
      </c>
      <c r="K7" s="2">
        <f>POWER(C7,B13)</f>
        <v>1.1368957741149939</v>
      </c>
      <c r="L7" s="2">
        <f>POWER(D7,B14)</f>
        <v>1.1081091534765641</v>
      </c>
      <c r="M7" s="2">
        <f>POWER(E7,B15)</f>
        <v>1.0800514206980842</v>
      </c>
      <c r="N7" s="2">
        <f>POWER(F7,B16)</f>
        <v>1</v>
      </c>
      <c r="O7" s="2">
        <f>POWER(G7,B17)</f>
        <v>1.0526311547094385</v>
      </c>
      <c r="P7" s="2">
        <f>POWER(H7,B18)</f>
        <v>1</v>
      </c>
      <c r="R7" s="2">
        <f t="shared" si="0"/>
        <v>1.8512503393853241</v>
      </c>
    </row>
    <row r="8" spans="1:18" x14ac:dyDescent="0.35">
      <c r="A8" s="3" t="s">
        <v>11</v>
      </c>
      <c r="B8" s="3">
        <v>3</v>
      </c>
      <c r="C8" s="3">
        <v>3</v>
      </c>
      <c r="D8" s="3">
        <v>3</v>
      </c>
      <c r="E8" s="3">
        <v>3</v>
      </c>
      <c r="F8" s="3">
        <v>1</v>
      </c>
      <c r="G8" s="3">
        <v>2</v>
      </c>
      <c r="H8" s="3">
        <v>2</v>
      </c>
      <c r="J8" s="2">
        <f>POWER(B8,B12)</f>
        <v>1.2255051601580722</v>
      </c>
      <c r="K8" s="2">
        <f>POWER(C8,B13)</f>
        <v>1.2255051601580722</v>
      </c>
      <c r="L8" s="2">
        <f>POWER(D8,B14)</f>
        <v>1.1766889031406145</v>
      </c>
      <c r="M8" s="2">
        <f>POWER(E8,B15)</f>
        <v>1.1298171723696944</v>
      </c>
      <c r="N8" s="2">
        <f>POWER(F8,B16)</f>
        <v>1</v>
      </c>
      <c r="O8" s="2">
        <f>POWER(G8,B17)</f>
        <v>1.0526311547094385</v>
      </c>
      <c r="P8" s="2">
        <f>POWER(H8,B18)</f>
        <v>1.1368957741149939</v>
      </c>
      <c r="R8" s="2">
        <f t="shared" si="0"/>
        <v>2.3894447313481848</v>
      </c>
    </row>
    <row r="9" spans="1:18" x14ac:dyDescent="0.35">
      <c r="A9" s="3" t="s">
        <v>12</v>
      </c>
      <c r="B9" s="3">
        <v>4</v>
      </c>
      <c r="C9" s="3">
        <v>1</v>
      </c>
      <c r="D9" s="3">
        <v>2</v>
      </c>
      <c r="E9" s="3">
        <v>3</v>
      </c>
      <c r="F9" s="3">
        <v>2</v>
      </c>
      <c r="G9" s="3">
        <v>2</v>
      </c>
      <c r="H9" s="3">
        <v>2</v>
      </c>
      <c r="J9" s="2">
        <f>POWER(B9,B12)</f>
        <v>1.2925320012005312</v>
      </c>
      <c r="K9" s="2">
        <f>POWER(C9,B13)</f>
        <v>1</v>
      </c>
      <c r="L9" s="2">
        <f>POWER(D9,B14)</f>
        <v>1.1081091534765641</v>
      </c>
      <c r="M9" s="2">
        <f>POWER(E9,B15)</f>
        <v>1.1298171723696944</v>
      </c>
      <c r="N9" s="2">
        <f>POWER(F9,B16)</f>
        <v>1.0800514206980842</v>
      </c>
      <c r="O9" s="2">
        <f>POWER(G9,B17)</f>
        <v>1.0526311547094385</v>
      </c>
      <c r="P9" s="2">
        <f>POWER(H9,B18)</f>
        <v>1.1368957741149939</v>
      </c>
      <c r="R9" s="2">
        <f t="shared" si="0"/>
        <v>2.091574423792764</v>
      </c>
    </row>
    <row r="10" spans="1:18" x14ac:dyDescent="0.35">
      <c r="Q10" s="2" t="s">
        <v>23</v>
      </c>
      <c r="R10" s="4">
        <f>SUM(R4:R9)</f>
        <v>12.207101663103249</v>
      </c>
    </row>
    <row r="11" spans="1:18" ht="70" x14ac:dyDescent="0.35">
      <c r="A11" s="1" t="s">
        <v>13</v>
      </c>
      <c r="B11" s="1" t="s">
        <v>14</v>
      </c>
      <c r="L11" s="2" t="s">
        <v>24</v>
      </c>
    </row>
    <row r="12" spans="1:18" x14ac:dyDescent="0.35">
      <c r="A12" s="3" t="s">
        <v>15</v>
      </c>
      <c r="B12" s="3">
        <v>0.18509999999999999</v>
      </c>
      <c r="J12" s="5">
        <v>1.8396999999999999</v>
      </c>
      <c r="L12" s="2">
        <f>J12/R10</f>
        <v>0.1507073546835947</v>
      </c>
    </row>
    <row r="13" spans="1:18" x14ac:dyDescent="0.35">
      <c r="A13" s="3" t="s">
        <v>16</v>
      </c>
      <c r="B13" s="3">
        <v>0.18509999999999999</v>
      </c>
      <c r="J13" s="5">
        <v>1.9658</v>
      </c>
      <c r="L13" s="2">
        <f>J13/R10</f>
        <v>0.1610374070973585</v>
      </c>
    </row>
    <row r="14" spans="1:18" x14ac:dyDescent="0.35">
      <c r="A14" s="3" t="s">
        <v>17</v>
      </c>
      <c r="B14" s="3">
        <v>0.14810000000000001</v>
      </c>
      <c r="J14" s="5">
        <v>2.0691999999999999</v>
      </c>
      <c r="L14" s="2">
        <f>J14/R10</f>
        <v>0.16950788623758989</v>
      </c>
    </row>
    <row r="15" spans="1:18" x14ac:dyDescent="0.35">
      <c r="A15" s="3" t="s">
        <v>18</v>
      </c>
      <c r="B15" s="3">
        <v>0.1111</v>
      </c>
      <c r="J15" s="5">
        <v>1.8512</v>
      </c>
      <c r="L15" s="2">
        <f>J15/R10</f>
        <v>0.15164942924948116</v>
      </c>
    </row>
    <row r="16" spans="1:18" x14ac:dyDescent="0.35">
      <c r="A16" s="3" t="s">
        <v>19</v>
      </c>
      <c r="B16" s="3">
        <v>0.1111</v>
      </c>
      <c r="J16" s="5">
        <v>2.3894000000000002</v>
      </c>
      <c r="L16" s="2">
        <f>J16/R10</f>
        <v>0.19573851893296798</v>
      </c>
    </row>
    <row r="17" spans="1:12" x14ac:dyDescent="0.35">
      <c r="A17" s="3" t="s">
        <v>20</v>
      </c>
      <c r="B17" s="3">
        <v>7.3999999999999996E-2</v>
      </c>
      <c r="J17" s="5">
        <v>2.0914999999999999</v>
      </c>
      <c r="L17" s="2">
        <f>J17/R10</f>
        <v>0.17133469170013496</v>
      </c>
    </row>
    <row r="18" spans="1:12" x14ac:dyDescent="0.35">
      <c r="A18" s="3" t="s">
        <v>21</v>
      </c>
      <c r="B18" s="3">
        <v>0.18509999999999999</v>
      </c>
    </row>
    <row r="20" spans="1:12" ht="84.5" thickBot="1" x14ac:dyDescent="0.4">
      <c r="A20" s="8"/>
      <c r="B20" s="9" t="s">
        <v>25</v>
      </c>
      <c r="C20" s="9" t="s">
        <v>26</v>
      </c>
      <c r="D20" s="9" t="s">
        <v>27</v>
      </c>
      <c r="E20" s="9" t="s">
        <v>28</v>
      </c>
      <c r="F20" s="9" t="s">
        <v>29</v>
      </c>
      <c r="G20" s="9" t="s">
        <v>30</v>
      </c>
      <c r="H20" s="10" t="s">
        <v>31</v>
      </c>
    </row>
    <row r="21" spans="1:12" x14ac:dyDescent="0.35">
      <c r="A21" s="11" t="s">
        <v>32</v>
      </c>
      <c r="B21" s="6" t="s">
        <v>33</v>
      </c>
      <c r="C21" s="6" t="s">
        <v>34</v>
      </c>
      <c r="D21" s="6" t="s">
        <v>35</v>
      </c>
      <c r="E21" s="6" t="s">
        <v>36</v>
      </c>
      <c r="F21" s="6" t="s">
        <v>37</v>
      </c>
      <c r="G21" s="6" t="s">
        <v>38</v>
      </c>
      <c r="H21" s="12" t="s">
        <v>39</v>
      </c>
    </row>
    <row r="22" spans="1:12" x14ac:dyDescent="0.35">
      <c r="A22" s="13" t="s">
        <v>40</v>
      </c>
      <c r="B22" s="7" t="s">
        <v>41</v>
      </c>
      <c r="C22" s="7" t="s">
        <v>42</v>
      </c>
      <c r="D22" s="7" t="s">
        <v>43</v>
      </c>
      <c r="E22" s="7" t="s">
        <v>44</v>
      </c>
      <c r="F22" s="7" t="s">
        <v>45</v>
      </c>
      <c r="G22" s="7" t="s">
        <v>38</v>
      </c>
      <c r="H22" s="14" t="s">
        <v>46</v>
      </c>
    </row>
    <row r="23" spans="1:12" x14ac:dyDescent="0.35">
      <c r="A23" s="18" t="s">
        <v>47</v>
      </c>
      <c r="B23" s="19" t="s">
        <v>48</v>
      </c>
      <c r="C23" s="19" t="s">
        <v>49</v>
      </c>
      <c r="D23" s="19" t="s">
        <v>50</v>
      </c>
      <c r="E23" s="19" t="s">
        <v>51</v>
      </c>
      <c r="F23" s="19" t="s">
        <v>51</v>
      </c>
      <c r="G23" s="19" t="s">
        <v>38</v>
      </c>
      <c r="H23" s="20" t="s">
        <v>52</v>
      </c>
    </row>
    <row r="24" spans="1:12" x14ac:dyDescent="0.35">
      <c r="A24" s="18"/>
      <c r="B24" s="19"/>
      <c r="C24" s="19"/>
      <c r="D24" s="19"/>
      <c r="E24" s="19"/>
      <c r="F24" s="19"/>
      <c r="G24" s="19"/>
      <c r="H24" s="20"/>
    </row>
    <row r="25" spans="1:12" x14ac:dyDescent="0.35">
      <c r="A25" s="18" t="s">
        <v>53</v>
      </c>
      <c r="B25" s="19" t="s">
        <v>33</v>
      </c>
      <c r="C25" s="19" t="s">
        <v>54</v>
      </c>
      <c r="D25" s="19" t="s">
        <v>55</v>
      </c>
      <c r="E25" s="19" t="s">
        <v>44</v>
      </c>
      <c r="F25" s="19" t="s">
        <v>56</v>
      </c>
      <c r="G25" s="19" t="s">
        <v>38</v>
      </c>
      <c r="H25" s="20" t="s">
        <v>57</v>
      </c>
    </row>
    <row r="26" spans="1:12" x14ac:dyDescent="0.35">
      <c r="A26" s="18"/>
      <c r="B26" s="19"/>
      <c r="C26" s="19"/>
      <c r="D26" s="19"/>
      <c r="E26" s="19"/>
      <c r="F26" s="19"/>
      <c r="G26" s="19"/>
      <c r="H26" s="20"/>
    </row>
    <row r="27" spans="1:12" ht="28" x14ac:dyDescent="0.35">
      <c r="A27" s="13" t="s">
        <v>58</v>
      </c>
      <c r="B27" s="7" t="s">
        <v>59</v>
      </c>
      <c r="C27" s="7" t="s">
        <v>60</v>
      </c>
      <c r="D27" s="7" t="s">
        <v>61</v>
      </c>
      <c r="E27" s="7" t="s">
        <v>36</v>
      </c>
      <c r="F27" s="7" t="s">
        <v>62</v>
      </c>
      <c r="G27" s="7" t="s">
        <v>38</v>
      </c>
      <c r="H27" s="14" t="s">
        <v>63</v>
      </c>
    </row>
    <row r="28" spans="1:12" x14ac:dyDescent="0.35">
      <c r="A28" s="15" t="s">
        <v>64</v>
      </c>
      <c r="B28" s="16" t="s">
        <v>65</v>
      </c>
      <c r="C28" s="16" t="s">
        <v>66</v>
      </c>
      <c r="D28" s="16" t="s">
        <v>67</v>
      </c>
      <c r="E28" s="16" t="s">
        <v>36</v>
      </c>
      <c r="F28" s="16" t="s">
        <v>68</v>
      </c>
      <c r="G28" s="16" t="s">
        <v>38</v>
      </c>
      <c r="H28" s="17" t="s">
        <v>69</v>
      </c>
    </row>
  </sheetData>
  <mergeCells count="16"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0181-66AE-403E-B06E-71D58BAECBD5}">
  <dimension ref="A2:Q33"/>
  <sheetViews>
    <sheetView tabSelected="1" zoomScale="70" zoomScaleNormal="70" workbookViewId="0">
      <selection activeCell="N33" sqref="N33"/>
    </sheetView>
  </sheetViews>
  <sheetFormatPr defaultRowHeight="14.5" x14ac:dyDescent="0.35"/>
  <cols>
    <col min="1" max="1" width="8.7265625" style="25"/>
    <col min="2" max="2" width="29.36328125" style="25" customWidth="1"/>
    <col min="3" max="3" width="17.54296875" style="25" customWidth="1"/>
    <col min="4" max="4" width="16.6328125" style="25" customWidth="1"/>
    <col min="5" max="5" width="17.6328125" style="25" customWidth="1"/>
    <col min="6" max="6" width="12.26953125" style="25" customWidth="1"/>
    <col min="7" max="7" width="12.81640625" style="25" customWidth="1"/>
    <col min="8" max="8" width="14.36328125" style="25" customWidth="1"/>
    <col min="9" max="10" width="8.7265625" style="25"/>
    <col min="11" max="11" width="9.54296875" style="25" customWidth="1"/>
    <col min="12" max="16" width="8.7265625" style="25"/>
    <col min="17" max="17" width="10.26953125" style="25" bestFit="1" customWidth="1"/>
    <col min="18" max="16384" width="8.7265625" style="25"/>
  </cols>
  <sheetData>
    <row r="2" spans="1:17" x14ac:dyDescent="0.35">
      <c r="A2" s="26" t="s">
        <v>70</v>
      </c>
      <c r="B2" s="26"/>
      <c r="C2" s="26"/>
      <c r="D2" s="26"/>
      <c r="E2" s="26"/>
      <c r="F2" s="26"/>
      <c r="G2" s="26"/>
      <c r="H2" s="26"/>
    </row>
    <row r="3" spans="1:17" ht="56" x14ac:dyDescent="0.35">
      <c r="A3" s="27"/>
      <c r="B3" s="28" t="s">
        <v>25</v>
      </c>
      <c r="C3" s="28" t="s">
        <v>26</v>
      </c>
      <c r="D3" s="28" t="s">
        <v>27</v>
      </c>
      <c r="E3" s="28" t="s">
        <v>28</v>
      </c>
      <c r="F3" s="28" t="s">
        <v>29</v>
      </c>
      <c r="G3" s="28" t="s">
        <v>30</v>
      </c>
      <c r="H3" s="29" t="s">
        <v>31</v>
      </c>
    </row>
    <row r="4" spans="1:17" x14ac:dyDescent="0.35">
      <c r="A4" s="28" t="s">
        <v>32</v>
      </c>
      <c r="B4" s="36">
        <v>4.3</v>
      </c>
      <c r="C4" s="27" t="s">
        <v>34</v>
      </c>
      <c r="D4" s="27" t="s">
        <v>35</v>
      </c>
      <c r="E4" s="27" t="s">
        <v>36</v>
      </c>
      <c r="F4" s="27" t="s">
        <v>37</v>
      </c>
      <c r="G4" s="27" t="s">
        <v>38</v>
      </c>
      <c r="H4" s="27" t="s">
        <v>39</v>
      </c>
    </row>
    <row r="5" spans="1:17" x14ac:dyDescent="0.35">
      <c r="A5" s="28" t="s">
        <v>40</v>
      </c>
      <c r="B5" s="36">
        <v>4.2</v>
      </c>
      <c r="C5" s="27" t="s">
        <v>42</v>
      </c>
      <c r="D5" s="27" t="s">
        <v>43</v>
      </c>
      <c r="E5" s="27" t="s">
        <v>44</v>
      </c>
      <c r="F5" s="27" t="s">
        <v>45</v>
      </c>
      <c r="G5" s="27" t="s">
        <v>38</v>
      </c>
      <c r="H5" s="27" t="s">
        <v>46</v>
      </c>
    </row>
    <row r="6" spans="1:17" x14ac:dyDescent="0.35">
      <c r="A6" s="30" t="s">
        <v>47</v>
      </c>
      <c r="B6" s="35">
        <v>4.0999999999999996</v>
      </c>
      <c r="C6" s="31" t="s">
        <v>49</v>
      </c>
      <c r="D6" s="31" t="s">
        <v>50</v>
      </c>
      <c r="E6" s="31" t="s">
        <v>51</v>
      </c>
      <c r="F6" s="31" t="s">
        <v>51</v>
      </c>
      <c r="G6" s="31" t="s">
        <v>38</v>
      </c>
      <c r="H6" s="31" t="s">
        <v>52</v>
      </c>
    </row>
    <row r="7" spans="1:17" x14ac:dyDescent="0.35">
      <c r="A7" s="30"/>
      <c r="B7" s="35"/>
      <c r="C7" s="31"/>
      <c r="D7" s="31"/>
      <c r="E7" s="31"/>
      <c r="F7" s="31"/>
      <c r="G7" s="31"/>
      <c r="H7" s="31"/>
    </row>
    <row r="8" spans="1:17" x14ac:dyDescent="0.35">
      <c r="A8" s="30" t="s">
        <v>53</v>
      </c>
      <c r="B8" s="35">
        <v>4.3</v>
      </c>
      <c r="C8" s="31" t="s">
        <v>54</v>
      </c>
      <c r="D8" s="31" t="s">
        <v>55</v>
      </c>
      <c r="E8" s="31" t="s">
        <v>44</v>
      </c>
      <c r="F8" s="31" t="s">
        <v>56</v>
      </c>
      <c r="G8" s="31" t="s">
        <v>38</v>
      </c>
      <c r="H8" s="31" t="s">
        <v>57</v>
      </c>
    </row>
    <row r="9" spans="1:17" x14ac:dyDescent="0.35">
      <c r="A9" s="30"/>
      <c r="B9" s="35"/>
      <c r="C9" s="31"/>
      <c r="D9" s="31"/>
      <c r="E9" s="31"/>
      <c r="F9" s="31"/>
      <c r="G9" s="31"/>
      <c r="H9" s="31"/>
    </row>
    <row r="10" spans="1:17" ht="42" x14ac:dyDescent="0.35">
      <c r="A10" s="28" t="s">
        <v>58</v>
      </c>
      <c r="B10" s="36">
        <v>3.8</v>
      </c>
      <c r="C10" s="27" t="s">
        <v>60</v>
      </c>
      <c r="D10" s="27" t="s">
        <v>61</v>
      </c>
      <c r="E10" s="27" t="s">
        <v>36</v>
      </c>
      <c r="F10" s="27" t="s">
        <v>62</v>
      </c>
      <c r="G10" s="27" t="s">
        <v>38</v>
      </c>
      <c r="H10" s="27" t="s">
        <v>63</v>
      </c>
    </row>
    <row r="11" spans="1:17" x14ac:dyDescent="0.35">
      <c r="A11" s="28" t="s">
        <v>64</v>
      </c>
      <c r="B11" s="36">
        <v>4.7</v>
      </c>
      <c r="C11" s="27" t="s">
        <v>66</v>
      </c>
      <c r="D11" s="27" t="s">
        <v>67</v>
      </c>
      <c r="E11" s="27" t="s">
        <v>36</v>
      </c>
      <c r="F11" s="27" t="s">
        <v>68</v>
      </c>
      <c r="G11" s="27" t="s">
        <v>38</v>
      </c>
      <c r="H11" s="27" t="s">
        <v>69</v>
      </c>
    </row>
    <row r="14" spans="1:17" x14ac:dyDescent="0.35">
      <c r="A14" s="32" t="s">
        <v>71</v>
      </c>
      <c r="B14" s="32"/>
      <c r="C14" s="32"/>
      <c r="D14" s="32"/>
      <c r="E14" s="32"/>
      <c r="F14" s="32"/>
      <c r="G14" s="32"/>
      <c r="H14" s="32"/>
      <c r="J14" s="32" t="s">
        <v>94</v>
      </c>
      <c r="K14" s="32"/>
      <c r="L14" s="32"/>
      <c r="M14" s="32"/>
      <c r="N14" s="32"/>
      <c r="O14" s="32"/>
      <c r="P14" s="32"/>
      <c r="Q14" s="32"/>
    </row>
    <row r="15" spans="1:17" ht="15" thickBot="1" x14ac:dyDescent="0.4">
      <c r="A15" s="33"/>
      <c r="B15" s="33" t="s">
        <v>0</v>
      </c>
      <c r="C15" s="33" t="s">
        <v>1</v>
      </c>
      <c r="D15" s="33" t="s">
        <v>2</v>
      </c>
      <c r="E15" s="33" t="s">
        <v>3</v>
      </c>
      <c r="F15" s="33" t="s">
        <v>4</v>
      </c>
      <c r="G15" s="33" t="s">
        <v>5</v>
      </c>
      <c r="H15" s="33" t="s">
        <v>6</v>
      </c>
      <c r="J15" s="26" t="s">
        <v>92</v>
      </c>
      <c r="K15" s="26"/>
      <c r="L15" s="26"/>
      <c r="M15" s="26"/>
      <c r="N15" s="26"/>
      <c r="O15" s="26"/>
      <c r="P15" s="26"/>
      <c r="Q15" s="25" t="s">
        <v>93</v>
      </c>
    </row>
    <row r="16" spans="1:17" x14ac:dyDescent="0.35">
      <c r="A16" s="34" t="s">
        <v>7</v>
      </c>
      <c r="B16" s="34">
        <v>4</v>
      </c>
      <c r="C16" s="34">
        <v>1</v>
      </c>
      <c r="D16" s="34">
        <v>2</v>
      </c>
      <c r="E16" s="34">
        <v>3</v>
      </c>
      <c r="F16" s="34">
        <v>2</v>
      </c>
      <c r="G16" s="34">
        <v>2</v>
      </c>
      <c r="H16" s="34">
        <v>1</v>
      </c>
      <c r="J16" s="44">
        <f>POWER(B16,E26)</f>
        <v>1.2926846475689404</v>
      </c>
      <c r="K16" s="45">
        <f>POWER(C16,E27)</f>
        <v>1</v>
      </c>
      <c r="L16" s="45">
        <f>POWER(D16,E28)</f>
        <v>1.1081461358550191</v>
      </c>
      <c r="M16" s="45">
        <f>POWER(E16,E29)</f>
        <v>1.129830963909753</v>
      </c>
      <c r="N16" s="45">
        <f>POWER(F16,E30)</f>
        <v>1.0800597388923061</v>
      </c>
      <c r="O16" s="45">
        <f>POWER(G16,E31)</f>
        <v>1.0526852026389557</v>
      </c>
      <c r="P16" s="49">
        <f>POWER(H16,E32)</f>
        <v>1</v>
      </c>
      <c r="Q16" s="55">
        <f>PRODUCT(J16:P16)</f>
        <v>1.840133770332683</v>
      </c>
    </row>
    <row r="17" spans="1:17" x14ac:dyDescent="0.35">
      <c r="A17" s="34" t="s">
        <v>8</v>
      </c>
      <c r="B17" s="34">
        <v>4</v>
      </c>
      <c r="C17" s="34">
        <v>1</v>
      </c>
      <c r="D17" s="34">
        <v>3</v>
      </c>
      <c r="E17" s="34">
        <v>2</v>
      </c>
      <c r="F17" s="34">
        <v>1</v>
      </c>
      <c r="G17" s="34">
        <v>2</v>
      </c>
      <c r="H17" s="34">
        <v>2</v>
      </c>
      <c r="J17" s="46">
        <f>POWER(B17,E26)</f>
        <v>1.2926846475689404</v>
      </c>
      <c r="K17" s="42">
        <f>POWER(C17,E27)</f>
        <v>1</v>
      </c>
      <c r="L17" s="42">
        <f>POWER(D17,E28)</f>
        <v>1.1767511470962997</v>
      </c>
      <c r="M17" s="42">
        <f>POWER(E17,E29)</f>
        <v>1.0800597388923061</v>
      </c>
      <c r="N17" s="42">
        <f>POWER(F17,E30)</f>
        <v>1</v>
      </c>
      <c r="O17" s="42">
        <f>POWER(G17,E31)</f>
        <v>1.0526852026389557</v>
      </c>
      <c r="P17" s="51">
        <f>POWER(H17,E32)</f>
        <v>1.1369629050980248</v>
      </c>
      <c r="Q17" s="55">
        <f>PRODUCT(J17:P17)</f>
        <v>1.9663907033540744</v>
      </c>
    </row>
    <row r="18" spans="1:17" x14ac:dyDescent="0.35">
      <c r="A18" s="34" t="s">
        <v>9</v>
      </c>
      <c r="B18" s="34">
        <v>4</v>
      </c>
      <c r="C18" s="34">
        <v>2</v>
      </c>
      <c r="D18" s="34">
        <v>3</v>
      </c>
      <c r="E18" s="34">
        <v>1</v>
      </c>
      <c r="F18" s="34">
        <v>1</v>
      </c>
      <c r="G18" s="34">
        <v>2</v>
      </c>
      <c r="H18" s="34">
        <v>2</v>
      </c>
      <c r="J18" s="46">
        <f>POWER(B18,E26)</f>
        <v>1.2926846475689404</v>
      </c>
      <c r="K18" s="42">
        <f>POWER(C18,E27)</f>
        <v>1.1369629050980248</v>
      </c>
      <c r="L18" s="42">
        <f>POWER(D18,E28)</f>
        <v>1.1767511470962997</v>
      </c>
      <c r="M18" s="42">
        <f>POWER(E18,E29)</f>
        <v>1</v>
      </c>
      <c r="N18" s="42">
        <f>POWER(F18,E30)</f>
        <v>1</v>
      </c>
      <c r="O18" s="42">
        <f>POWER(G18,E31)</f>
        <v>1.0526852026389557</v>
      </c>
      <c r="P18" s="51">
        <f>POWER(H18,E32)</f>
        <v>1.1369629050980248</v>
      </c>
      <c r="Q18" s="55">
        <f>PRODUCT(J18:P18)</f>
        <v>2.069990396027642</v>
      </c>
    </row>
    <row r="19" spans="1:17" x14ac:dyDescent="0.35">
      <c r="A19" s="34" t="s">
        <v>10</v>
      </c>
      <c r="B19" s="34">
        <v>4</v>
      </c>
      <c r="C19" s="34">
        <v>2</v>
      </c>
      <c r="D19" s="34">
        <v>2</v>
      </c>
      <c r="E19" s="34">
        <v>2</v>
      </c>
      <c r="F19" s="34">
        <v>1</v>
      </c>
      <c r="G19" s="34">
        <v>2</v>
      </c>
      <c r="H19" s="34">
        <v>1</v>
      </c>
      <c r="J19" s="46">
        <f>POWER(B19,E26)</f>
        <v>1.2926846475689404</v>
      </c>
      <c r="K19" s="42">
        <f>POWER(C19,E27)</f>
        <v>1.1369629050980248</v>
      </c>
      <c r="L19" s="42">
        <f>POWER(D19,E28)</f>
        <v>1.1081461358550191</v>
      </c>
      <c r="M19" s="42">
        <f>POWER(E19,E29)</f>
        <v>1.0800597388923061</v>
      </c>
      <c r="N19" s="42">
        <f>POWER(F19,E30)</f>
        <v>1</v>
      </c>
      <c r="O19" s="42">
        <f>POWER(G19,E31)</f>
        <v>1.0526852026389557</v>
      </c>
      <c r="P19" s="51">
        <f>POWER(H19,E32)</f>
        <v>1</v>
      </c>
      <c r="Q19" s="55">
        <f>PRODUCT(J19:P19)</f>
        <v>1.8517494245745807</v>
      </c>
    </row>
    <row r="20" spans="1:17" x14ac:dyDescent="0.35">
      <c r="A20" s="34" t="s">
        <v>11</v>
      </c>
      <c r="B20" s="34">
        <v>3</v>
      </c>
      <c r="C20" s="34">
        <v>3</v>
      </c>
      <c r="D20" s="34">
        <v>3</v>
      </c>
      <c r="E20" s="34">
        <v>3</v>
      </c>
      <c r="F20" s="34">
        <v>1</v>
      </c>
      <c r="G20" s="34">
        <v>2</v>
      </c>
      <c r="H20" s="34">
        <v>2</v>
      </c>
      <c r="J20" s="46">
        <f>POWER(B20,E26)</f>
        <v>1.2256198550273276</v>
      </c>
      <c r="K20" s="42">
        <f>POWER(C20,E27)</f>
        <v>1.2256198550273276</v>
      </c>
      <c r="L20" s="42">
        <f>POWER(D20,E28)</f>
        <v>1.1767511470962997</v>
      </c>
      <c r="M20" s="42">
        <f>POWER(E20,E29)</f>
        <v>1.129830963909753</v>
      </c>
      <c r="N20" s="42">
        <f>POWER(F20,E30)</f>
        <v>1</v>
      </c>
      <c r="O20" s="42">
        <f>POWER(G20,E31)</f>
        <v>1.0526852026389557</v>
      </c>
      <c r="P20" s="51">
        <f>POWER(H20,E32)</f>
        <v>1.1369629050980248</v>
      </c>
      <c r="Q20" s="55">
        <f>PRODUCT(J20:P20)</f>
        <v>2.3903114541816897</v>
      </c>
    </row>
    <row r="21" spans="1:17" ht="15" thickBot="1" x14ac:dyDescent="0.4">
      <c r="A21" s="34" t="s">
        <v>12</v>
      </c>
      <c r="B21" s="34">
        <v>4</v>
      </c>
      <c r="C21" s="34">
        <v>1</v>
      </c>
      <c r="D21" s="34">
        <v>2</v>
      </c>
      <c r="E21" s="34">
        <v>3</v>
      </c>
      <c r="F21" s="34">
        <v>2</v>
      </c>
      <c r="G21" s="34">
        <v>2</v>
      </c>
      <c r="H21" s="34">
        <v>2</v>
      </c>
      <c r="J21" s="47">
        <f>POWER(B21,E26)</f>
        <v>1.2926846475689404</v>
      </c>
      <c r="K21" s="48">
        <f>POWER(C21,E27)</f>
        <v>1</v>
      </c>
      <c r="L21" s="48">
        <f>POWER(D21,E28)</f>
        <v>1.1081461358550191</v>
      </c>
      <c r="M21" s="48">
        <f>POWER(E21,E29)</f>
        <v>1.129830963909753</v>
      </c>
      <c r="N21" s="48">
        <f>POWER(F21,E30)</f>
        <v>1.0800597388923061</v>
      </c>
      <c r="O21" s="48">
        <f>POWER(G21,E31)</f>
        <v>1.0526852026389557</v>
      </c>
      <c r="P21" s="52">
        <f>POWER(H21,E32)</f>
        <v>1.1369629050980248</v>
      </c>
      <c r="Q21" s="55">
        <f>PRODUCT(J21:P21)</f>
        <v>2.0921638372864289</v>
      </c>
    </row>
    <row r="22" spans="1:17" x14ac:dyDescent="0.35">
      <c r="A22" s="39"/>
      <c r="B22" s="39"/>
      <c r="C22" s="39"/>
      <c r="D22" s="39"/>
      <c r="E22" s="39"/>
      <c r="F22" s="39"/>
      <c r="G22" s="39"/>
      <c r="H22" s="39"/>
      <c r="J22" s="54" t="s">
        <v>95</v>
      </c>
      <c r="K22" s="54"/>
      <c r="L22" s="54"/>
      <c r="M22" s="54"/>
      <c r="N22" s="54"/>
      <c r="O22" s="54"/>
      <c r="P22" s="54"/>
      <c r="Q22" s="56">
        <f>SUM(Q16:Q21)</f>
        <v>12.2107395857571</v>
      </c>
    </row>
    <row r="24" spans="1:17" x14ac:dyDescent="0.35">
      <c r="A24" s="26" t="s">
        <v>81</v>
      </c>
      <c r="B24" s="26"/>
      <c r="D24" s="26" t="s">
        <v>91</v>
      </c>
      <c r="E24" s="26"/>
      <c r="J24" s="32" t="s">
        <v>96</v>
      </c>
      <c r="K24" s="32"/>
    </row>
    <row r="25" spans="1:17" ht="42" x14ac:dyDescent="0.35">
      <c r="A25" s="28" t="s">
        <v>72</v>
      </c>
      <c r="B25" s="28" t="s">
        <v>73</v>
      </c>
      <c r="D25" s="22" t="s">
        <v>82</v>
      </c>
      <c r="E25" s="22" t="s">
        <v>83</v>
      </c>
      <c r="J25" s="23" t="s">
        <v>96</v>
      </c>
      <c r="K25" s="23" t="s">
        <v>99</v>
      </c>
    </row>
    <row r="26" spans="1:17" x14ac:dyDescent="0.35">
      <c r="A26" s="27" t="s">
        <v>74</v>
      </c>
      <c r="B26" s="27">
        <v>5</v>
      </c>
      <c r="D26" s="21" t="s">
        <v>84</v>
      </c>
      <c r="E26" s="41">
        <f>B26/B33</f>
        <v>0.18518518518518517</v>
      </c>
      <c r="G26" s="40"/>
      <c r="J26" s="24" t="s">
        <v>97</v>
      </c>
      <c r="K26" s="57">
        <f>Q16/Q22</f>
        <v>0.15069797839920027</v>
      </c>
    </row>
    <row r="27" spans="1:17" x14ac:dyDescent="0.35">
      <c r="A27" s="27" t="s">
        <v>75</v>
      </c>
      <c r="B27" s="27">
        <v>5</v>
      </c>
      <c r="D27" s="21" t="s">
        <v>85</v>
      </c>
      <c r="E27" s="41">
        <f>B27/B33</f>
        <v>0.18518518518518517</v>
      </c>
      <c r="G27" s="40"/>
      <c r="J27" s="24" t="s">
        <v>98</v>
      </c>
      <c r="K27" s="57">
        <f>Q17/Q22</f>
        <v>0.1610378052487271</v>
      </c>
    </row>
    <row r="28" spans="1:17" x14ac:dyDescent="0.35">
      <c r="A28" s="27" t="s">
        <v>76</v>
      </c>
      <c r="B28" s="27">
        <v>4</v>
      </c>
      <c r="D28" s="21" t="s">
        <v>86</v>
      </c>
      <c r="E28" s="41">
        <f>B28/B33</f>
        <v>0.14814814814814814</v>
      </c>
      <c r="G28" s="40"/>
      <c r="J28" s="24" t="s">
        <v>100</v>
      </c>
      <c r="K28" s="57">
        <f>Q18/Q22</f>
        <v>0.16952211465078892</v>
      </c>
    </row>
    <row r="29" spans="1:17" x14ac:dyDescent="0.35">
      <c r="A29" s="27" t="s">
        <v>77</v>
      </c>
      <c r="B29" s="27">
        <v>3</v>
      </c>
      <c r="D29" s="21" t="s">
        <v>87</v>
      </c>
      <c r="E29" s="41">
        <f>B29/B33</f>
        <v>0.1111111111111111</v>
      </c>
      <c r="G29" s="40"/>
      <c r="J29" s="24" t="s">
        <v>101</v>
      </c>
      <c r="K29" s="57">
        <f>Q19/Q22</f>
        <v>0.15164924381275854</v>
      </c>
    </row>
    <row r="30" spans="1:17" x14ac:dyDescent="0.35">
      <c r="A30" s="27" t="s">
        <v>78</v>
      </c>
      <c r="B30" s="27">
        <v>3</v>
      </c>
      <c r="D30" s="21" t="s">
        <v>88</v>
      </c>
      <c r="E30" s="41">
        <f>B30/B33</f>
        <v>0.1111111111111111</v>
      </c>
      <c r="G30" s="40"/>
      <c r="J30" s="24" t="s">
        <v>102</v>
      </c>
      <c r="K30" s="57">
        <f>Q20/Q22</f>
        <v>0.19575484657537096</v>
      </c>
    </row>
    <row r="31" spans="1:17" x14ac:dyDescent="0.35">
      <c r="A31" s="27" t="s">
        <v>79</v>
      </c>
      <c r="B31" s="27">
        <v>2</v>
      </c>
      <c r="D31" s="21" t="s">
        <v>89</v>
      </c>
      <c r="E31" s="41">
        <f>B31/B33</f>
        <v>7.407407407407407E-2</v>
      </c>
      <c r="G31" s="40"/>
      <c r="J31" s="24" t="s">
        <v>103</v>
      </c>
      <c r="K31" s="57">
        <f>Q21/Q22</f>
        <v>0.17133801131315413</v>
      </c>
    </row>
    <row r="32" spans="1:17" x14ac:dyDescent="0.35">
      <c r="A32" s="27" t="s">
        <v>80</v>
      </c>
      <c r="B32" s="27">
        <v>5</v>
      </c>
      <c r="D32" s="21" t="s">
        <v>90</v>
      </c>
      <c r="E32" s="41">
        <f>B32/B33</f>
        <v>0.18518518518518517</v>
      </c>
      <c r="G32" s="40"/>
    </row>
    <row r="33" spans="1:5" x14ac:dyDescent="0.35">
      <c r="A33" s="37" t="s">
        <v>23</v>
      </c>
      <c r="B33" s="38">
        <f>SUM(B26,B27,B28,B29,B30,B31,B32)</f>
        <v>27</v>
      </c>
      <c r="D33" s="21" t="s">
        <v>23</v>
      </c>
      <c r="E33" s="43">
        <f>SUM(E26:E32)</f>
        <v>1</v>
      </c>
    </row>
  </sheetData>
  <mergeCells count="24">
    <mergeCell ref="A2:H2"/>
    <mergeCell ref="A14:H14"/>
    <mergeCell ref="A24:B24"/>
    <mergeCell ref="D24:E24"/>
    <mergeCell ref="J15:P15"/>
    <mergeCell ref="J14:Q14"/>
    <mergeCell ref="J22:P22"/>
    <mergeCell ref="J24:K24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2021-09-29T12:33:29Z</dcterms:created>
  <dcterms:modified xsi:type="dcterms:W3CDTF">2021-09-30T03:27:44Z</dcterms:modified>
</cp:coreProperties>
</file>