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vr\Documents\paper_workspace\thor_secmet\thor_secmet\figures\sup\"/>
    </mc:Choice>
  </mc:AlternateContent>
  <xr:revisionPtr revIDLastSave="0" documentId="13_ncr:1_{71AABA8A-B00D-4686-AA85-9DC43918983D}" xr6:coauthVersionLast="47" xr6:coauthVersionMax="47" xr10:uidLastSave="{00000000-0000-0000-0000-000000000000}"/>
  <bookViews>
    <workbookView xWindow="-108" yWindow="-108" windowWidth="23256" windowHeight="13896" xr2:uid="{CD94A6FB-C2DB-47E8-BA94-40A7C20FD321}"/>
  </bookViews>
  <sheets>
    <sheet name="BGCs" sheetId="2" r:id="rId1"/>
  </sheets>
  <definedNames>
    <definedName name="_xlnm._FilterDatabase" localSheetId="0" hidden="1">BGCs!$A$1:$O$105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2" l="1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J37" i="2"/>
  <c r="J3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2" i="2"/>
</calcChain>
</file>

<file path=xl/sharedStrings.xml><?xml version="1.0" encoding="utf-8"?>
<sst xmlns="http://schemas.openxmlformats.org/spreadsheetml/2006/main" count="998" uniqueCount="244">
  <si>
    <t>contig</t>
  </si>
  <si>
    <t>Ga0417192_02</t>
  </si>
  <si>
    <t>Petrobactin</t>
  </si>
  <si>
    <t>Bc_Ga0417192_02_rn03</t>
  </si>
  <si>
    <t>organism</t>
  </si>
  <si>
    <t>Bacillus cereus UW85</t>
  </si>
  <si>
    <t>bgc</t>
  </si>
  <si>
    <t>Ga0417192_01</t>
  </si>
  <si>
    <t>Bc_Ga0417192_01_rn31</t>
  </si>
  <si>
    <t>Flavobacterium johnsoniae UW101</t>
  </si>
  <si>
    <t>NC_009441.1</t>
  </si>
  <si>
    <t>Flexirubin</t>
  </si>
  <si>
    <t>Bacillibactin</t>
  </si>
  <si>
    <t>Bc_Ga0417192_01_rn32</t>
  </si>
  <si>
    <t>Bc_Ga0417192_01_rn33</t>
  </si>
  <si>
    <t>Kurstakin</t>
  </si>
  <si>
    <t>Ga0417193_01</t>
  </si>
  <si>
    <t>Pseudomonas koreensis CI12</t>
  </si>
  <si>
    <t>* note, no marR reg like pa</t>
  </si>
  <si>
    <t>Pyoverdine-like siderophore - peptide backbone locus</t>
  </si>
  <si>
    <t>Koreenceine</t>
  </si>
  <si>
    <t>Fragin-like</t>
  </si>
  <si>
    <t>Pulcherriminic acid</t>
  </si>
  <si>
    <t>Bc_Ga0417192_01_rn01</t>
  </si>
  <si>
    <t>Y</t>
  </si>
  <si>
    <t>start</t>
  </si>
  <si>
    <t>end</t>
  </si>
  <si>
    <t>size</t>
  </si>
  <si>
    <t>Reference</t>
  </si>
  <si>
    <t>Notes</t>
  </si>
  <si>
    <t>10.3390/molecules25235611</t>
  </si>
  <si>
    <t>Iron chelator</t>
  </si>
  <si>
    <t>One molecule will bind 2 Fe</t>
  </si>
  <si>
    <t>Iron chelator; antibiotic</t>
  </si>
  <si>
    <t>Putative saccharide</t>
  </si>
  <si>
    <t>NA</t>
  </si>
  <si>
    <t>N</t>
  </si>
  <si>
    <t>bgc_group</t>
  </si>
  <si>
    <t>Siderophore</t>
  </si>
  <si>
    <t>Putative saccharide and/or fatty acid</t>
  </si>
  <si>
    <t>antiSMASH_bgc</t>
  </si>
  <si>
    <t>Bc_Ga0417192_01_rn02</t>
  </si>
  <si>
    <t>Bc_Ga0417192_01_rn03</t>
  </si>
  <si>
    <t>Manual curation?</t>
  </si>
  <si>
    <t>Known?</t>
  </si>
  <si>
    <t>Bc_Ga0417192_01_rn04</t>
  </si>
  <si>
    <t>Bc_Ga0417192_01_rn05</t>
  </si>
  <si>
    <t>Bc_Ga0417192_01_rn06</t>
  </si>
  <si>
    <t>Bc_Ga0417192_01_rn07</t>
  </si>
  <si>
    <t>Bc_Ga0417192_01_rn08</t>
  </si>
  <si>
    <t>Bc_Ga0417192_01_rn09</t>
  </si>
  <si>
    <t>Bc_Ga0417192_01_rn10</t>
  </si>
  <si>
    <t>Bc_Ga0417192_01_rn11</t>
  </si>
  <si>
    <t>Bc_Ga0417192_01_rn12</t>
  </si>
  <si>
    <t>Bc_Ga0417192_01_rn13</t>
  </si>
  <si>
    <t>Bc_Ga0417192_01_rn14</t>
  </si>
  <si>
    <t>Bc_Ga0417192_01_rn15</t>
  </si>
  <si>
    <t>Bc_Ga0417192_01_rn16</t>
  </si>
  <si>
    <t>Bc_Ga0417192_01_rn17</t>
  </si>
  <si>
    <t>Bc_Ga0417192_01_rn18</t>
  </si>
  <si>
    <t>Bc_Ga0417192_01_rn19</t>
  </si>
  <si>
    <t>Bc_Ga0417192_01_rn20</t>
  </si>
  <si>
    <t>Bc_Ga0417192_01_rn21</t>
  </si>
  <si>
    <t>Bc_Ga0417192_01_rn22</t>
  </si>
  <si>
    <t>Bc_Ga0417192_01_rn23</t>
  </si>
  <si>
    <t>Bc_Ga0417192_01_rn24</t>
  </si>
  <si>
    <t>Bc_Ga0417192_01_rn25</t>
  </si>
  <si>
    <t>Bc_Ga0417192_01_rn26</t>
  </si>
  <si>
    <t>Bc_Ga0417192_01_rn27</t>
  </si>
  <si>
    <t>Bc_Ga0417192_01_rn28</t>
  </si>
  <si>
    <t>Bc_Ga0417192_01_rn29</t>
  </si>
  <si>
    <t>Bc_Ga0417192_01_rn30</t>
  </si>
  <si>
    <t>Bc_Ga0417192_01_rn34</t>
  </si>
  <si>
    <t>Terpene</t>
  </si>
  <si>
    <t>Lit_Activity</t>
  </si>
  <si>
    <t>RiPP</t>
  </si>
  <si>
    <t>Has a squalene-hopene cyclase with similarity to the cyclase in Bsub sporulene, so likely a cyclized triterpene like sporulene or hopene; transporter is rarD (chloramphenicol family); right end has 3 molybdenum cofactor biosynthesis genes</t>
  </si>
  <si>
    <t>Putative cyclized triterpene</t>
  </si>
  <si>
    <t>Lanthipeptide synthase type III; Many precursor peptide ORFs, all except one identical, all leader cleavages and crosslinks predicted</t>
  </si>
  <si>
    <t>NRPS and/or NRPS-like</t>
  </si>
  <si>
    <t>NRPS-like</t>
  </si>
  <si>
    <t>Shares two genes with similarity to those in thiamine biosynthesis</t>
  </si>
  <si>
    <t>NRPS, trans-AT PKS</t>
  </si>
  <si>
    <t>Lanthipeptide</t>
  </si>
  <si>
    <t>Predicted substrate specificity for 7 of 7 A-domains, 3 of 3 trans-AT KS domains unknown specificity</t>
  </si>
  <si>
    <t>NRPS, trans-AT PKS hybrid</t>
  </si>
  <si>
    <t>Putative fatty acid</t>
  </si>
  <si>
    <t>Subcluster of schizokinen (siderophore) transporters; these may be involved with citrate-containing siderophore uptake (there's one in Fj)</t>
  </si>
  <si>
    <t>fabHa and fabF homologs</t>
  </si>
  <si>
    <t>Heterocycloanthracin - Maturation locus</t>
  </si>
  <si>
    <t>10.1186/s12864-015-2008-0; 10.1186/1745-6150-4-15</t>
  </si>
  <si>
    <t>Two putative precursor loci elsewhere in genome; Leader/core cleavages predicted in both; predicted to form heterocycles in core peptide Cys, Ser, &amp; Thr</t>
  </si>
  <si>
    <t>Saccharide</t>
  </si>
  <si>
    <t>Bacillithiol - Locus 1</t>
  </si>
  <si>
    <t>Has bacillithiol gene bchB2 at Bc_ctg1_355</t>
  </si>
  <si>
    <t>10.1073/pnas.1000928107; 10.1099/mic.0.070482-0</t>
  </si>
  <si>
    <t>Has bacillithiol gene bchC at Bc_ctg1_895 and just outside the upstream Bc_ctg1_896 ylbQ</t>
  </si>
  <si>
    <t>Bc_Ga0417192_01_rn35</t>
  </si>
  <si>
    <t>Bc_Ga0417192_01_rn36</t>
  </si>
  <si>
    <t>Bc_Ga0417192_01_rn37</t>
  </si>
  <si>
    <t>Bc_Ga0417192_01_rn38</t>
  </si>
  <si>
    <t>Bc_Ga0417192_02_rn01</t>
  </si>
  <si>
    <t>Bc_Ga0417192_02_rn02</t>
  </si>
  <si>
    <t>Bc_Ga0417192_02_rn04</t>
  </si>
  <si>
    <t>Bc_Ga0417192_03_rn01</t>
  </si>
  <si>
    <t>Bc_Ga0417192_03_rn02</t>
  </si>
  <si>
    <t>Ga0417192_03</t>
  </si>
  <si>
    <t>Bacillithiol - Locus 2</t>
  </si>
  <si>
    <t>Bacillithiol - Locus 3</t>
  </si>
  <si>
    <t>Bacillithiol, locus 1 of 3…the others noted below</t>
  </si>
  <si>
    <t>Minor overlap with Bc_Ga0417192_01_rn04</t>
  </si>
  <si>
    <t>Minor overlap with Bc_Ga0417192_01_rn08</t>
  </si>
  <si>
    <t>2 genes shares with teichuronic acid</t>
  </si>
  <si>
    <t>10.1099/mic.0.039404-0</t>
  </si>
  <si>
    <t>10.1007/s00253-012-4181-2</t>
  </si>
  <si>
    <t>Lipopeptide</t>
  </si>
  <si>
    <t>Antibiotic</t>
  </si>
  <si>
    <t>Antibiotic (antifungal)</t>
  </si>
  <si>
    <t>NRPS</t>
  </si>
  <si>
    <t>Beta-lactone</t>
  </si>
  <si>
    <t>10.1021/jacs.5b04682</t>
  </si>
  <si>
    <t>Heterocycloanthracin - Precursor locus 1</t>
  </si>
  <si>
    <t>Heterocycloanthracin - Precursor locus 2</t>
  </si>
  <si>
    <t>Precursor for Heterocycloanthracin; leader/core predicted Bc_ctg1_4945</t>
  </si>
  <si>
    <t>Precursor for Heterocycloanthracin; leader/core predicted Bc_ctg1_5070</t>
  </si>
  <si>
    <t>Thermocellin-like ranthipeptide</t>
  </si>
  <si>
    <t>10.1002/biot.202000136; 10.1021/acschembio.9b00457; 10.1021/jacs.9b01519</t>
  </si>
  <si>
    <t>Leader/core cleavage and crosslinks predicted</t>
  </si>
  <si>
    <t>Quorum sensing?</t>
  </si>
  <si>
    <t>Has ladderane biosynthesis gene at Bc_ctg3_25 that shares some similarity to pimelate biosynthesis</t>
  </si>
  <si>
    <t>Zwittermicin/Kanosamine</t>
  </si>
  <si>
    <t>NRPS, trans-AT PKS, T1PKS</t>
  </si>
  <si>
    <t>10.1128/AEM.02518-08; 10.1016/S0378-1119(99)00315-7</t>
  </si>
  <si>
    <t>Lanthipeptide synthase type III; Many precursor peptide ORFs, all except one identical, all leader cleavages and crosslinks predicted; similar (but not identical) core as Cyanothecamide B ThcE2)</t>
  </si>
  <si>
    <t>NC_009441.1_rn01</t>
  </si>
  <si>
    <t>NC_009441.1_rn02</t>
  </si>
  <si>
    <t>NC_009441.1_rn03</t>
  </si>
  <si>
    <t>NC_009441.1_rn04</t>
  </si>
  <si>
    <t>NC_009441.1_rn05</t>
  </si>
  <si>
    <t>NC_009441.1_rn06</t>
  </si>
  <si>
    <t>NC_009441.1_rn07</t>
  </si>
  <si>
    <t>NC_009441.1_rn08</t>
  </si>
  <si>
    <t>NC_009441.1_rn09</t>
  </si>
  <si>
    <t>NC_009441.1_rn10</t>
  </si>
  <si>
    <t>NC_009441.1_rn11</t>
  </si>
  <si>
    <t>NC_009441.1_rn12</t>
  </si>
  <si>
    <t>NC_009441.1_rn13</t>
  </si>
  <si>
    <t>NC_009441.1_rn14</t>
  </si>
  <si>
    <t>NC_009441.1_rn15</t>
  </si>
  <si>
    <t>NC_009441.1_rn16</t>
  </si>
  <si>
    <t>NC_009441.1_rn17</t>
  </si>
  <si>
    <t>NC_009441.1_rn18</t>
  </si>
  <si>
    <t>NC_009441.1_rn19</t>
  </si>
  <si>
    <t>NC_009441.1_rn20</t>
  </si>
  <si>
    <t>NC_009441.1_rn21</t>
  </si>
  <si>
    <t>NC_009441.1_rn22</t>
  </si>
  <si>
    <t>NC_009441.1_rn23</t>
  </si>
  <si>
    <t>NC_009441.1_rn24</t>
  </si>
  <si>
    <t>NC_009441.1_rn25</t>
  </si>
  <si>
    <t>NC_009441.1_rn26</t>
  </si>
  <si>
    <t>NC_009441.1_rn27</t>
  </si>
  <si>
    <t>NC_009441.1_rn28</t>
  </si>
  <si>
    <t>Putative carotenoid</t>
  </si>
  <si>
    <t>Synthase has homology to phytoene synthase</t>
  </si>
  <si>
    <t>KnownClusterBlast</t>
  </si>
  <si>
    <t>ClusterBlast</t>
  </si>
  <si>
    <t>4 genes homolgos to S-layer glycan biosynthesis</t>
  </si>
  <si>
    <t>Some tailoring genes similar to fengycin, mycosbtilin, plipastatin</t>
  </si>
  <si>
    <t>Cyclase is similar to lycopene biosynthesis</t>
  </si>
  <si>
    <t>Antioxidative pigment</t>
  </si>
  <si>
    <t>Arylpolyene resorcinol</t>
  </si>
  <si>
    <t xml:space="preserve">10.1002/cbic.201500474; 10.1128/AEM.01495-09; 10.1111/1751-7915.12110 </t>
  </si>
  <si>
    <t>Shares some genes with peptidoglycan biosynthesis</t>
  </si>
  <si>
    <t>Large NRPS, 14 A-domains; mentioned in McBride et al, but not characterized</t>
  </si>
  <si>
    <t>10.1128/AEM.01495-09</t>
  </si>
  <si>
    <t>10.1021/acs.orglett.9b04490</t>
  </si>
  <si>
    <t>Fulvivirgamide-like siderophore</t>
  </si>
  <si>
    <t>Likely has citrate because of absA homolog; biosynthetic hypothesis in gene sheet</t>
  </si>
  <si>
    <t>T3PKS, putative fatty acid</t>
  </si>
  <si>
    <t>T3PKS</t>
  </si>
  <si>
    <t>Putative saccharide/fatty acid</t>
  </si>
  <si>
    <t>Ga0417193_01_rn01</t>
  </si>
  <si>
    <t>Ga0417193_01_rn02</t>
  </si>
  <si>
    <t>Ga0417193_01_rn03</t>
  </si>
  <si>
    <t>Ga0417193_01_rn04</t>
  </si>
  <si>
    <t>Ga0417193_01_rn05</t>
  </si>
  <si>
    <t>Ga0417193_01_rn06</t>
  </si>
  <si>
    <t>Ga0417193_01_rn07</t>
  </si>
  <si>
    <t>Ga0417193_01_rn08</t>
  </si>
  <si>
    <t>Ga0417193_01_rn09</t>
  </si>
  <si>
    <t>Ga0417193_01_rn10</t>
  </si>
  <si>
    <t>Ga0417193_01_rn11</t>
  </si>
  <si>
    <t>Ga0417193_01_rn12</t>
  </si>
  <si>
    <t>Ga0417193_01_rn13</t>
  </si>
  <si>
    <t>Ga0417193_01_rn14</t>
  </si>
  <si>
    <t>Ga0417193_01_rn15</t>
  </si>
  <si>
    <t>Ga0417193_01_rn16</t>
  </si>
  <si>
    <t>Ga0417193_01_rn17</t>
  </si>
  <si>
    <t>Ga0417193_01_rn18</t>
  </si>
  <si>
    <t>Ga0417193_01_rn19</t>
  </si>
  <si>
    <t>Ga0417193_01_rn20</t>
  </si>
  <si>
    <t>Ga0417193_01_rn21</t>
  </si>
  <si>
    <t>Ga0417193_01_rn22</t>
  </si>
  <si>
    <t>Ga0417193_01_rn23</t>
  </si>
  <si>
    <t>Ga0417193_01_rn24</t>
  </si>
  <si>
    <t>Ga0417193_01_rn25</t>
  </si>
  <si>
    <t>Ga0417193_01_rn26</t>
  </si>
  <si>
    <t>Ga0417193_01_rn27</t>
  </si>
  <si>
    <t>Ga0417193_01_rn28</t>
  </si>
  <si>
    <t>3-oxoacyl-ACP synthase @ Pk_ctg1_1296, possible koreenceine precursor biosynthesis</t>
  </si>
  <si>
    <t>3-oxoacyl-ACP synthase @ Pk_ctg1_1237, possible koreenceine precursor biosynthesis</t>
  </si>
  <si>
    <t>N-acetylglutaminylglutamine amide</t>
  </si>
  <si>
    <t>Osmoprotectant</t>
  </si>
  <si>
    <t xml:space="preserve">10.1073/pnas.1003063107; 10.3390/ijms22083982 </t>
  </si>
  <si>
    <t>3-oxoacyl-ACP synthase @ Pk_ctg1_1407, possible koreenceine precursor biosynthesis</t>
  </si>
  <si>
    <t>10.15698/mic2018.10.649; 10.1007/s10534-009-9247-y</t>
  </si>
  <si>
    <t>Pyoverdine-like siderophore - chromophore NRPS locus</t>
  </si>
  <si>
    <t>Lokisin</t>
  </si>
  <si>
    <t>10.1016/S0040-4039(02)00856-0; 10.3389/fpls.2019.00901</t>
  </si>
  <si>
    <t>Shares some genes with the pseudopyronine BGC in MIBiG, but these are just flanking pseudopyronine and not involved in the biosynthesis</t>
  </si>
  <si>
    <t>10.1002/cbic.201500413</t>
  </si>
  <si>
    <t>10.1021/acs.biochem.8b00149</t>
  </si>
  <si>
    <t>Putative biofilm promotion</t>
  </si>
  <si>
    <t>arnB and arnC homologs, might be involved with Lipid A remodeling to promote biofilm formation</t>
  </si>
  <si>
    <t>Putative siderophore/saccharide</t>
  </si>
  <si>
    <t>Likely citrate based because has a iucA/iucC homolog</t>
  </si>
  <si>
    <t>Putative bacteriocin</t>
  </si>
  <si>
    <t>Putative bacteriocin/RiPP</t>
  </si>
  <si>
    <t>3-oxoacyl-ACP synthase @ Pk_ctg1_4125, possible koreenceine precursor biosynthesis</t>
  </si>
  <si>
    <t>Antibiotic (antibacterial)</t>
  </si>
  <si>
    <t>10.1128/AEM.03058-18; 10.1128/mBio.02846-18</t>
  </si>
  <si>
    <t>Alkaloid fatty acid</t>
  </si>
  <si>
    <t>Arylpolyene</t>
  </si>
  <si>
    <t>Possible koreenceine precursor, but unlikely unless -enes are reduced</t>
  </si>
  <si>
    <t>Putative arylpolyene</t>
  </si>
  <si>
    <t>10.1099/mic.0.039404-0; 10.1021/acs.jnatprod.0c01170</t>
  </si>
  <si>
    <t>has upstream standalone A domain so nicotinic and benzoic acid containing derivatives are possible</t>
  </si>
  <si>
    <t>Precursor</t>
  </si>
  <si>
    <t>check in concert with bacillibactin</t>
  </si>
  <si>
    <t>10.1021/acs.jnatprod.0c01170</t>
  </si>
  <si>
    <t>Nicotinate - Locus 1</t>
  </si>
  <si>
    <t>Nicotinate - Locus 2</t>
  </si>
  <si>
    <t>Small saccharide subcluster downstream</t>
  </si>
  <si>
    <t>Small saccharide subcluster 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</si>
</sst>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1C91-A9A8-4A2F-A54E-12BF395FD8E7}">
  <dimension ref="A1:W105"/>
  <sheetViews>
    <sheetView tabSelected="1" topLeftCell="O1" zoomScale="88" zoomScaleNormal="55" workbookViewId="0">
      <pane ySplit="1" topLeftCell="A55" activePane="bottomLeft" state="frozen"/>
      <selection pane="bottomLeft" activeCell="O73" sqref="O73"/>
    </sheetView>
  </sheetViews>
  <sheetFormatPr defaultRowHeight="14.4" x14ac:dyDescent="0.3"/>
  <cols>
    <col min="1" max="1" width="30" bestFit="1" customWidth="1"/>
    <col min="2" max="2" width="34.6640625" bestFit="1" customWidth="1"/>
    <col min="3" max="3" width="31.88671875" bestFit="1" customWidth="1"/>
    <col min="4" max="4" width="13.33203125" bestFit="1" customWidth="1"/>
    <col min="5" max="5" width="21.21875" bestFit="1" customWidth="1"/>
    <col min="6" max="6" width="9.6640625" bestFit="1" customWidth="1"/>
    <col min="7" max="7" width="17.77734375" bestFit="1" customWidth="1"/>
    <col min="8" max="9" width="8" bestFit="1" customWidth="1"/>
    <col min="10" max="10" width="7" bestFit="1" customWidth="1"/>
    <col min="11" max="11" width="13.33203125" bestFit="1" customWidth="1"/>
    <col min="12" max="12" width="18.88671875" bestFit="1" customWidth="1"/>
    <col min="13" max="13" width="23.21875" bestFit="1" customWidth="1"/>
    <col min="14" max="14" width="67.5546875" bestFit="1" customWidth="1"/>
    <col min="15" max="15" width="201.6640625" bestFit="1" customWidth="1"/>
  </cols>
  <sheetData>
    <row r="1" spans="1:15" x14ac:dyDescent="0.3">
      <c r="A1" t="s">
        <v>4</v>
      </c>
      <c r="B1" t="s">
        <v>6</v>
      </c>
      <c r="C1" t="s">
        <v>37</v>
      </c>
      <c r="D1" t="s">
        <v>0</v>
      </c>
      <c r="E1" t="s">
        <v>40</v>
      </c>
      <c r="F1" t="s">
        <v>44</v>
      </c>
      <c r="G1" t="s">
        <v>43</v>
      </c>
      <c r="H1" t="s">
        <v>25</v>
      </c>
      <c r="I1" t="s">
        <v>26</v>
      </c>
      <c r="J1" t="s">
        <v>27</v>
      </c>
      <c r="K1" t="s">
        <v>165</v>
      </c>
      <c r="L1" t="s">
        <v>164</v>
      </c>
      <c r="M1" t="s">
        <v>74</v>
      </c>
      <c r="N1" t="s">
        <v>28</v>
      </c>
      <c r="O1" t="s">
        <v>29</v>
      </c>
    </row>
    <row r="2" spans="1:15" x14ac:dyDescent="0.3">
      <c r="A2" t="s">
        <v>5</v>
      </c>
      <c r="B2" t="s">
        <v>22</v>
      </c>
      <c r="C2" t="s">
        <v>38</v>
      </c>
      <c r="D2" t="s">
        <v>7</v>
      </c>
      <c r="E2" t="s">
        <v>23</v>
      </c>
      <c r="F2" t="s">
        <v>24</v>
      </c>
      <c r="G2" t="s">
        <v>24</v>
      </c>
      <c r="H2">
        <v>120529</v>
      </c>
      <c r="I2">
        <v>125137</v>
      </c>
      <c r="J2">
        <f>I2-H2+1</f>
        <v>4609</v>
      </c>
      <c r="K2">
        <v>93</v>
      </c>
      <c r="L2">
        <v>0</v>
      </c>
      <c r="M2" t="s">
        <v>33</v>
      </c>
      <c r="N2" t="s">
        <v>30</v>
      </c>
      <c r="O2" t="s">
        <v>32</v>
      </c>
    </row>
    <row r="3" spans="1:15" x14ac:dyDescent="0.3">
      <c r="A3" t="s">
        <v>5</v>
      </c>
      <c r="B3" t="s">
        <v>34</v>
      </c>
      <c r="C3" t="s">
        <v>39</v>
      </c>
      <c r="D3" t="s">
        <v>7</v>
      </c>
      <c r="E3" t="s">
        <v>41</v>
      </c>
      <c r="F3" t="s">
        <v>36</v>
      </c>
      <c r="G3" t="s">
        <v>36</v>
      </c>
      <c r="H3">
        <v>266653</v>
      </c>
      <c r="I3">
        <v>289518</v>
      </c>
      <c r="J3">
        <f t="shared" ref="J3:J68" si="0">I3-H3+1</f>
        <v>22866</v>
      </c>
      <c r="K3">
        <v>22</v>
      </c>
      <c r="L3">
        <v>0</v>
      </c>
      <c r="M3" t="s">
        <v>35</v>
      </c>
      <c r="N3" t="s">
        <v>35</v>
      </c>
    </row>
    <row r="4" spans="1:15" x14ac:dyDescent="0.3">
      <c r="A4" t="s">
        <v>5</v>
      </c>
      <c r="B4" t="s">
        <v>34</v>
      </c>
      <c r="C4" t="s">
        <v>39</v>
      </c>
      <c r="D4" t="s">
        <v>7</v>
      </c>
      <c r="E4" t="s">
        <v>42</v>
      </c>
      <c r="F4" t="s">
        <v>36</v>
      </c>
      <c r="G4" t="s">
        <v>36</v>
      </c>
      <c r="H4">
        <v>313671</v>
      </c>
      <c r="I4">
        <v>339983</v>
      </c>
      <c r="J4">
        <f t="shared" si="0"/>
        <v>26313</v>
      </c>
      <c r="K4">
        <v>50</v>
      </c>
      <c r="L4">
        <v>5</v>
      </c>
      <c r="M4" t="s">
        <v>35</v>
      </c>
      <c r="N4" t="s">
        <v>35</v>
      </c>
    </row>
    <row r="5" spans="1:15" x14ac:dyDescent="0.3">
      <c r="A5" t="s">
        <v>5</v>
      </c>
      <c r="B5" t="s">
        <v>34</v>
      </c>
      <c r="C5" t="s">
        <v>39</v>
      </c>
      <c r="D5" t="s">
        <v>7</v>
      </c>
      <c r="E5" t="s">
        <v>45</v>
      </c>
      <c r="F5" t="s">
        <v>36</v>
      </c>
      <c r="G5" t="s">
        <v>36</v>
      </c>
      <c r="H5">
        <v>349362</v>
      </c>
      <c r="I5">
        <v>389203</v>
      </c>
      <c r="J5">
        <f t="shared" si="0"/>
        <v>39842</v>
      </c>
      <c r="K5">
        <v>27</v>
      </c>
      <c r="L5">
        <v>0</v>
      </c>
      <c r="M5" t="s">
        <v>35</v>
      </c>
      <c r="N5" t="s">
        <v>35</v>
      </c>
      <c r="O5" t="s">
        <v>94</v>
      </c>
    </row>
    <row r="6" spans="1:15" x14ac:dyDescent="0.3">
      <c r="A6" t="s">
        <v>5</v>
      </c>
      <c r="B6" t="s">
        <v>34</v>
      </c>
      <c r="C6" t="s">
        <v>39</v>
      </c>
      <c r="D6" t="s">
        <v>7</v>
      </c>
      <c r="E6" t="s">
        <v>46</v>
      </c>
      <c r="F6" t="s">
        <v>36</v>
      </c>
      <c r="G6" t="s">
        <v>36</v>
      </c>
      <c r="H6">
        <v>422984</v>
      </c>
      <c r="I6">
        <v>442616</v>
      </c>
      <c r="J6">
        <f t="shared" si="0"/>
        <v>19633</v>
      </c>
      <c r="K6">
        <v>37</v>
      </c>
      <c r="L6">
        <v>0</v>
      </c>
      <c r="M6" t="s">
        <v>35</v>
      </c>
      <c r="N6" t="s">
        <v>35</v>
      </c>
    </row>
    <row r="7" spans="1:15" x14ac:dyDescent="0.3">
      <c r="A7" t="s">
        <v>5</v>
      </c>
      <c r="B7" t="s">
        <v>77</v>
      </c>
      <c r="C7" t="s">
        <v>73</v>
      </c>
      <c r="D7" t="s">
        <v>7</v>
      </c>
      <c r="E7" t="s">
        <v>47</v>
      </c>
      <c r="F7" t="s">
        <v>36</v>
      </c>
      <c r="G7" t="s">
        <v>36</v>
      </c>
      <c r="H7">
        <v>491426</v>
      </c>
      <c r="I7">
        <v>513279</v>
      </c>
      <c r="J7">
        <f t="shared" si="0"/>
        <v>21854</v>
      </c>
      <c r="K7">
        <v>100</v>
      </c>
      <c r="L7">
        <v>17</v>
      </c>
      <c r="M7" t="s">
        <v>35</v>
      </c>
      <c r="N7" t="s">
        <v>35</v>
      </c>
      <c r="O7" t="s">
        <v>76</v>
      </c>
    </row>
    <row r="8" spans="1:15" x14ac:dyDescent="0.3">
      <c r="A8" t="s">
        <v>5</v>
      </c>
      <c r="B8" t="s">
        <v>34</v>
      </c>
      <c r="C8" t="s">
        <v>39</v>
      </c>
      <c r="D8" t="s">
        <v>7</v>
      </c>
      <c r="E8" t="s">
        <v>48</v>
      </c>
      <c r="F8" t="s">
        <v>36</v>
      </c>
      <c r="G8" t="s">
        <v>36</v>
      </c>
      <c r="H8">
        <v>682321</v>
      </c>
      <c r="I8">
        <v>704039</v>
      </c>
      <c r="J8">
        <f t="shared" si="0"/>
        <v>21719</v>
      </c>
      <c r="K8">
        <v>12</v>
      </c>
      <c r="L8">
        <v>0</v>
      </c>
      <c r="M8" t="s">
        <v>35</v>
      </c>
      <c r="N8" t="s">
        <v>35</v>
      </c>
    </row>
    <row r="9" spans="1:15" x14ac:dyDescent="0.3">
      <c r="A9" t="s">
        <v>5</v>
      </c>
      <c r="B9" t="s">
        <v>34</v>
      </c>
      <c r="C9" t="s">
        <v>39</v>
      </c>
      <c r="D9" t="s">
        <v>7</v>
      </c>
      <c r="E9" t="s">
        <v>49</v>
      </c>
      <c r="F9" t="s">
        <v>36</v>
      </c>
      <c r="G9" t="s">
        <v>36</v>
      </c>
      <c r="H9">
        <v>900836</v>
      </c>
      <c r="I9">
        <v>924494</v>
      </c>
      <c r="J9">
        <f t="shared" si="0"/>
        <v>23659</v>
      </c>
      <c r="K9">
        <v>48</v>
      </c>
      <c r="L9">
        <v>0</v>
      </c>
      <c r="M9" t="s">
        <v>35</v>
      </c>
      <c r="N9" t="s">
        <v>35</v>
      </c>
      <c r="O9" t="s">
        <v>96</v>
      </c>
    </row>
    <row r="10" spans="1:15" x14ac:dyDescent="0.3">
      <c r="A10" t="s">
        <v>5</v>
      </c>
      <c r="B10" t="s">
        <v>34</v>
      </c>
      <c r="C10" t="s">
        <v>39</v>
      </c>
      <c r="D10" t="s">
        <v>7</v>
      </c>
      <c r="E10" t="s">
        <v>50</v>
      </c>
      <c r="F10" t="s">
        <v>36</v>
      </c>
      <c r="G10" t="s">
        <v>36</v>
      </c>
      <c r="H10">
        <v>995040</v>
      </c>
      <c r="I10">
        <v>1025853</v>
      </c>
      <c r="J10">
        <f t="shared" si="0"/>
        <v>30814</v>
      </c>
      <c r="K10">
        <v>37</v>
      </c>
      <c r="L10">
        <v>6</v>
      </c>
      <c r="M10" t="s">
        <v>35</v>
      </c>
      <c r="N10" t="s">
        <v>35</v>
      </c>
    </row>
    <row r="11" spans="1:15" x14ac:dyDescent="0.3">
      <c r="A11" t="s">
        <v>5</v>
      </c>
      <c r="B11" t="s">
        <v>34</v>
      </c>
      <c r="C11" t="s">
        <v>39</v>
      </c>
      <c r="D11" t="s">
        <v>7</v>
      </c>
      <c r="E11" t="s">
        <v>51</v>
      </c>
      <c r="F11" t="s">
        <v>36</v>
      </c>
      <c r="G11" t="s">
        <v>36</v>
      </c>
      <c r="H11">
        <v>1208160</v>
      </c>
      <c r="I11">
        <v>1235182</v>
      </c>
      <c r="J11">
        <f t="shared" si="0"/>
        <v>27023</v>
      </c>
      <c r="K11">
        <v>22</v>
      </c>
      <c r="L11">
        <v>0</v>
      </c>
      <c r="M11" t="s">
        <v>35</v>
      </c>
      <c r="N11" t="s">
        <v>35</v>
      </c>
    </row>
    <row r="12" spans="1:15" x14ac:dyDescent="0.3">
      <c r="A12" t="s">
        <v>5</v>
      </c>
      <c r="B12" t="s">
        <v>34</v>
      </c>
      <c r="C12" t="s">
        <v>39</v>
      </c>
      <c r="D12" t="s">
        <v>7</v>
      </c>
      <c r="E12" t="s">
        <v>52</v>
      </c>
      <c r="F12" t="s">
        <v>36</v>
      </c>
      <c r="G12" t="s">
        <v>36</v>
      </c>
      <c r="H12">
        <v>1345810</v>
      </c>
      <c r="I12">
        <v>1385028</v>
      </c>
      <c r="J12">
        <f t="shared" si="0"/>
        <v>39219</v>
      </c>
      <c r="K12">
        <v>55</v>
      </c>
      <c r="L12">
        <v>0</v>
      </c>
      <c r="M12" t="s">
        <v>35</v>
      </c>
      <c r="N12" t="s">
        <v>35</v>
      </c>
    </row>
    <row r="13" spans="1:15" x14ac:dyDescent="0.3">
      <c r="A13" t="s">
        <v>5</v>
      </c>
      <c r="B13" t="s">
        <v>34</v>
      </c>
      <c r="C13" t="s">
        <v>39</v>
      </c>
      <c r="D13" t="s">
        <v>7</v>
      </c>
      <c r="E13" t="s">
        <v>53</v>
      </c>
      <c r="F13" t="s">
        <v>36</v>
      </c>
      <c r="G13" t="s">
        <v>36</v>
      </c>
      <c r="H13">
        <v>1635665</v>
      </c>
      <c r="I13">
        <v>1661642</v>
      </c>
      <c r="J13">
        <f t="shared" si="0"/>
        <v>25978</v>
      </c>
      <c r="K13">
        <v>30</v>
      </c>
      <c r="L13">
        <v>0</v>
      </c>
      <c r="M13" t="s">
        <v>35</v>
      </c>
      <c r="N13" t="s">
        <v>35</v>
      </c>
    </row>
    <row r="14" spans="1:15" x14ac:dyDescent="0.3">
      <c r="A14" t="s">
        <v>5</v>
      </c>
      <c r="B14" t="s">
        <v>34</v>
      </c>
      <c r="C14" t="s">
        <v>39</v>
      </c>
      <c r="D14" t="s">
        <v>7</v>
      </c>
      <c r="E14" t="s">
        <v>54</v>
      </c>
      <c r="F14" t="s">
        <v>36</v>
      </c>
      <c r="G14" t="s">
        <v>36</v>
      </c>
      <c r="H14">
        <v>1792168</v>
      </c>
      <c r="I14">
        <v>1852775</v>
      </c>
      <c r="J14">
        <f t="shared" si="0"/>
        <v>60608</v>
      </c>
      <c r="K14">
        <v>25</v>
      </c>
      <c r="L14">
        <v>15</v>
      </c>
      <c r="M14" t="s">
        <v>35</v>
      </c>
      <c r="N14" t="s">
        <v>35</v>
      </c>
    </row>
    <row r="15" spans="1:15" x14ac:dyDescent="0.3">
      <c r="A15" t="s">
        <v>5</v>
      </c>
      <c r="B15" t="s">
        <v>34</v>
      </c>
      <c r="C15" t="s">
        <v>39</v>
      </c>
      <c r="D15" t="s">
        <v>7</v>
      </c>
      <c r="E15" t="s">
        <v>55</v>
      </c>
      <c r="F15" t="s">
        <v>36</v>
      </c>
      <c r="G15" t="s">
        <v>36</v>
      </c>
      <c r="H15">
        <v>2090937</v>
      </c>
      <c r="I15">
        <v>2114937</v>
      </c>
      <c r="J15">
        <f t="shared" si="0"/>
        <v>24001</v>
      </c>
      <c r="K15">
        <v>50</v>
      </c>
      <c r="L15">
        <v>0</v>
      </c>
      <c r="M15" t="s">
        <v>35</v>
      </c>
      <c r="N15" t="s">
        <v>35</v>
      </c>
    </row>
    <row r="16" spans="1:15" x14ac:dyDescent="0.3">
      <c r="A16" t="s">
        <v>5</v>
      </c>
      <c r="B16" t="s">
        <v>34</v>
      </c>
      <c r="C16" t="s">
        <v>39</v>
      </c>
      <c r="D16" t="s">
        <v>7</v>
      </c>
      <c r="E16" t="s">
        <v>56</v>
      </c>
      <c r="F16" t="s">
        <v>36</v>
      </c>
      <c r="G16" t="s">
        <v>36</v>
      </c>
      <c r="H16">
        <v>2165528</v>
      </c>
      <c r="I16">
        <v>2203865</v>
      </c>
      <c r="J16">
        <f t="shared" si="0"/>
        <v>38338</v>
      </c>
      <c r="K16">
        <v>33</v>
      </c>
      <c r="L16">
        <v>11</v>
      </c>
      <c r="M16" t="s">
        <v>35</v>
      </c>
      <c r="N16" t="s">
        <v>35</v>
      </c>
    </row>
    <row r="17" spans="1:15" x14ac:dyDescent="0.3">
      <c r="A17" t="s">
        <v>5</v>
      </c>
      <c r="B17" t="s">
        <v>34</v>
      </c>
      <c r="C17" t="s">
        <v>39</v>
      </c>
      <c r="D17" t="s">
        <v>7</v>
      </c>
      <c r="E17" t="s">
        <v>57</v>
      </c>
      <c r="F17" t="s">
        <v>36</v>
      </c>
      <c r="G17" t="s">
        <v>36</v>
      </c>
      <c r="H17">
        <v>2320516</v>
      </c>
      <c r="I17">
        <v>2370380</v>
      </c>
      <c r="J17">
        <f t="shared" si="0"/>
        <v>49865</v>
      </c>
      <c r="K17">
        <v>15</v>
      </c>
      <c r="L17">
        <v>0</v>
      </c>
      <c r="M17" t="s">
        <v>35</v>
      </c>
      <c r="N17" t="s">
        <v>35</v>
      </c>
    </row>
    <row r="18" spans="1:15" x14ac:dyDescent="0.3">
      <c r="A18" t="s">
        <v>5</v>
      </c>
      <c r="B18" t="s">
        <v>34</v>
      </c>
      <c r="C18" t="s">
        <v>39</v>
      </c>
      <c r="D18" t="s">
        <v>7</v>
      </c>
      <c r="E18" t="s">
        <v>58</v>
      </c>
      <c r="F18" t="s">
        <v>36</v>
      </c>
      <c r="G18" t="s">
        <v>36</v>
      </c>
      <c r="H18">
        <v>2376939</v>
      </c>
      <c r="I18">
        <v>2395774</v>
      </c>
      <c r="J18">
        <f t="shared" si="0"/>
        <v>18836</v>
      </c>
      <c r="K18">
        <v>33</v>
      </c>
      <c r="L18">
        <v>0</v>
      </c>
      <c r="M18" t="s">
        <v>35</v>
      </c>
      <c r="N18" t="s">
        <v>35</v>
      </c>
    </row>
    <row r="19" spans="1:15" x14ac:dyDescent="0.3">
      <c r="A19" t="s">
        <v>5</v>
      </c>
      <c r="B19" t="s">
        <v>34</v>
      </c>
      <c r="C19" t="s">
        <v>39</v>
      </c>
      <c r="D19" t="s">
        <v>7</v>
      </c>
      <c r="E19" t="s">
        <v>59</v>
      </c>
      <c r="F19" t="s">
        <v>36</v>
      </c>
      <c r="G19" t="s">
        <v>36</v>
      </c>
      <c r="H19">
        <v>2711232</v>
      </c>
      <c r="I19">
        <v>2732132</v>
      </c>
      <c r="J19">
        <f t="shared" si="0"/>
        <v>20901</v>
      </c>
      <c r="K19">
        <v>27</v>
      </c>
      <c r="L19">
        <v>0</v>
      </c>
      <c r="M19" t="s">
        <v>35</v>
      </c>
      <c r="N19" t="s">
        <v>35</v>
      </c>
    </row>
    <row r="20" spans="1:15" x14ac:dyDescent="0.3">
      <c r="A20" t="s">
        <v>5</v>
      </c>
      <c r="B20" t="s">
        <v>83</v>
      </c>
      <c r="C20" t="s">
        <v>75</v>
      </c>
      <c r="D20" t="s">
        <v>7</v>
      </c>
      <c r="E20" t="s">
        <v>60</v>
      </c>
      <c r="F20" t="s">
        <v>36</v>
      </c>
      <c r="G20" t="s">
        <v>36</v>
      </c>
      <c r="H20">
        <v>2780943</v>
      </c>
      <c r="I20">
        <v>2803555</v>
      </c>
      <c r="J20">
        <f t="shared" si="0"/>
        <v>22613</v>
      </c>
      <c r="K20">
        <v>22</v>
      </c>
      <c r="L20">
        <v>0</v>
      </c>
      <c r="M20" t="s">
        <v>35</v>
      </c>
      <c r="N20" t="s">
        <v>35</v>
      </c>
      <c r="O20" t="s">
        <v>78</v>
      </c>
    </row>
    <row r="21" spans="1:15" x14ac:dyDescent="0.3">
      <c r="A21" t="s">
        <v>5</v>
      </c>
      <c r="B21" t="s">
        <v>80</v>
      </c>
      <c r="C21" t="s">
        <v>79</v>
      </c>
      <c r="D21" t="s">
        <v>7</v>
      </c>
      <c r="E21" t="s">
        <v>61</v>
      </c>
      <c r="F21" t="s">
        <v>36</v>
      </c>
      <c r="G21" t="s">
        <v>36</v>
      </c>
      <c r="H21">
        <v>2840470</v>
      </c>
      <c r="I21">
        <v>2882888</v>
      </c>
      <c r="J21">
        <f t="shared" si="0"/>
        <v>42419</v>
      </c>
      <c r="K21">
        <v>97</v>
      </c>
      <c r="L21">
        <v>0</v>
      </c>
      <c r="M21" t="s">
        <v>35</v>
      </c>
      <c r="N21" t="s">
        <v>35</v>
      </c>
      <c r="O21" t="s">
        <v>81</v>
      </c>
    </row>
    <row r="22" spans="1:15" x14ac:dyDescent="0.3">
      <c r="A22" t="s">
        <v>5</v>
      </c>
      <c r="B22" t="s">
        <v>34</v>
      </c>
      <c r="C22" t="s">
        <v>39</v>
      </c>
      <c r="D22" t="s">
        <v>7</v>
      </c>
      <c r="E22" t="s">
        <v>62</v>
      </c>
      <c r="F22" t="s">
        <v>36</v>
      </c>
      <c r="G22" t="s">
        <v>36</v>
      </c>
      <c r="H22">
        <v>2914349</v>
      </c>
      <c r="I22">
        <v>2944323</v>
      </c>
      <c r="J22">
        <f t="shared" si="0"/>
        <v>29975</v>
      </c>
      <c r="K22">
        <v>23</v>
      </c>
      <c r="L22">
        <v>0</v>
      </c>
      <c r="M22" t="s">
        <v>35</v>
      </c>
      <c r="N22" t="s">
        <v>35</v>
      </c>
    </row>
    <row r="23" spans="1:15" x14ac:dyDescent="0.3">
      <c r="A23" t="s">
        <v>5</v>
      </c>
      <c r="B23" t="s">
        <v>85</v>
      </c>
      <c r="C23" t="s">
        <v>82</v>
      </c>
      <c r="D23" t="s">
        <v>7</v>
      </c>
      <c r="E23" t="s">
        <v>63</v>
      </c>
      <c r="F23" t="s">
        <v>36</v>
      </c>
      <c r="G23" t="s">
        <v>36</v>
      </c>
      <c r="H23">
        <v>2971419</v>
      </c>
      <c r="I23">
        <v>3048690</v>
      </c>
      <c r="J23">
        <f t="shared" si="0"/>
        <v>77272</v>
      </c>
      <c r="K23">
        <v>57</v>
      </c>
      <c r="L23">
        <v>0</v>
      </c>
      <c r="M23" t="s">
        <v>35</v>
      </c>
      <c r="N23" t="s">
        <v>35</v>
      </c>
      <c r="O23" t="s">
        <v>84</v>
      </c>
    </row>
    <row r="24" spans="1:15" x14ac:dyDescent="0.3">
      <c r="A24" t="s">
        <v>5</v>
      </c>
      <c r="B24" t="s">
        <v>34</v>
      </c>
      <c r="C24" t="s">
        <v>39</v>
      </c>
      <c r="D24" t="s">
        <v>7</v>
      </c>
      <c r="E24" t="s">
        <v>64</v>
      </c>
      <c r="F24" t="s">
        <v>36</v>
      </c>
      <c r="G24" t="s">
        <v>36</v>
      </c>
      <c r="H24">
        <v>3105707</v>
      </c>
      <c r="I24">
        <v>3139068</v>
      </c>
      <c r="J24">
        <f t="shared" si="0"/>
        <v>33362</v>
      </c>
      <c r="K24">
        <v>13</v>
      </c>
      <c r="L24">
        <v>0</v>
      </c>
      <c r="M24" t="s">
        <v>35</v>
      </c>
      <c r="N24" t="s">
        <v>35</v>
      </c>
      <c r="O24" t="s">
        <v>87</v>
      </c>
    </row>
    <row r="25" spans="1:15" x14ac:dyDescent="0.3">
      <c r="A25" t="s">
        <v>5</v>
      </c>
      <c r="B25" t="s">
        <v>86</v>
      </c>
      <c r="C25" t="s">
        <v>39</v>
      </c>
      <c r="D25" t="s">
        <v>7</v>
      </c>
      <c r="E25" t="s">
        <v>65</v>
      </c>
      <c r="F25" t="s">
        <v>36</v>
      </c>
      <c r="G25" t="s">
        <v>36</v>
      </c>
      <c r="H25">
        <v>3632568</v>
      </c>
      <c r="I25">
        <v>3653783</v>
      </c>
      <c r="J25">
        <f t="shared" si="0"/>
        <v>21216</v>
      </c>
      <c r="K25">
        <v>12</v>
      </c>
      <c r="L25">
        <v>7</v>
      </c>
      <c r="M25" t="s">
        <v>35</v>
      </c>
      <c r="N25" t="s">
        <v>35</v>
      </c>
      <c r="O25" t="s">
        <v>88</v>
      </c>
    </row>
    <row r="26" spans="1:15" x14ac:dyDescent="0.3">
      <c r="A26" t="s">
        <v>5</v>
      </c>
      <c r="B26" t="s">
        <v>34</v>
      </c>
      <c r="C26" t="s">
        <v>39</v>
      </c>
      <c r="D26" t="s">
        <v>7</v>
      </c>
      <c r="E26" t="s">
        <v>66</v>
      </c>
      <c r="F26" t="s">
        <v>36</v>
      </c>
      <c r="G26" t="s">
        <v>36</v>
      </c>
      <c r="H26">
        <v>3667108</v>
      </c>
      <c r="I26">
        <v>3695940</v>
      </c>
      <c r="J26">
        <f t="shared" si="0"/>
        <v>28833</v>
      </c>
      <c r="K26">
        <v>40</v>
      </c>
      <c r="L26">
        <v>26</v>
      </c>
      <c r="M26" t="s">
        <v>35</v>
      </c>
      <c r="N26" t="s">
        <v>35</v>
      </c>
      <c r="O26" t="s">
        <v>166</v>
      </c>
    </row>
    <row r="27" spans="1:15" x14ac:dyDescent="0.3">
      <c r="A27" t="s">
        <v>5</v>
      </c>
      <c r="B27" t="s">
        <v>89</v>
      </c>
      <c r="C27" t="s">
        <v>75</v>
      </c>
      <c r="D27" t="s">
        <v>7</v>
      </c>
      <c r="E27" t="s">
        <v>67</v>
      </c>
      <c r="F27" t="s">
        <v>36</v>
      </c>
      <c r="G27" t="s">
        <v>36</v>
      </c>
      <c r="H27">
        <v>3704644</v>
      </c>
      <c r="I27">
        <v>3728150</v>
      </c>
      <c r="J27">
        <f t="shared" si="0"/>
        <v>23507</v>
      </c>
      <c r="K27">
        <v>95</v>
      </c>
      <c r="L27">
        <v>0</v>
      </c>
      <c r="M27" t="s">
        <v>35</v>
      </c>
      <c r="N27" t="s">
        <v>90</v>
      </c>
      <c r="O27" t="s">
        <v>91</v>
      </c>
    </row>
    <row r="28" spans="1:15" x14ac:dyDescent="0.3">
      <c r="A28" t="s">
        <v>5</v>
      </c>
      <c r="B28" t="s">
        <v>93</v>
      </c>
      <c r="C28" t="s">
        <v>92</v>
      </c>
      <c r="D28" t="s">
        <v>7</v>
      </c>
      <c r="E28" t="s">
        <v>68</v>
      </c>
      <c r="F28" t="s">
        <v>24</v>
      </c>
      <c r="G28" t="s">
        <v>24</v>
      </c>
      <c r="H28">
        <v>3957750</v>
      </c>
      <c r="I28">
        <v>3967738</v>
      </c>
      <c r="J28">
        <f t="shared" si="0"/>
        <v>9989</v>
      </c>
      <c r="K28">
        <v>37</v>
      </c>
      <c r="L28">
        <v>11</v>
      </c>
      <c r="M28" t="s">
        <v>35</v>
      </c>
      <c r="N28" t="s">
        <v>95</v>
      </c>
      <c r="O28" t="s">
        <v>109</v>
      </c>
    </row>
    <row r="29" spans="1:15" x14ac:dyDescent="0.3">
      <c r="A29" t="s">
        <v>5</v>
      </c>
      <c r="B29" t="s">
        <v>107</v>
      </c>
      <c r="C29" t="s">
        <v>92</v>
      </c>
      <c r="D29" t="s">
        <v>7</v>
      </c>
      <c r="E29" t="s">
        <v>35</v>
      </c>
      <c r="F29" t="s">
        <v>24</v>
      </c>
      <c r="G29" t="s">
        <v>24</v>
      </c>
      <c r="H29">
        <v>359289</v>
      </c>
      <c r="I29">
        <v>360317</v>
      </c>
      <c r="J29">
        <f t="shared" si="0"/>
        <v>1029</v>
      </c>
      <c r="K29" t="s">
        <v>35</v>
      </c>
      <c r="L29" t="s">
        <v>35</v>
      </c>
      <c r="M29" t="s">
        <v>35</v>
      </c>
      <c r="N29" t="s">
        <v>95</v>
      </c>
      <c r="O29" t="s">
        <v>110</v>
      </c>
    </row>
    <row r="30" spans="1:15" x14ac:dyDescent="0.3">
      <c r="A30" t="s">
        <v>5</v>
      </c>
      <c r="B30" t="s">
        <v>108</v>
      </c>
      <c r="C30" t="s">
        <v>92</v>
      </c>
      <c r="D30" t="s">
        <v>7</v>
      </c>
      <c r="E30" t="s">
        <v>35</v>
      </c>
      <c r="F30" t="s">
        <v>24</v>
      </c>
      <c r="G30" t="s">
        <v>24</v>
      </c>
      <c r="H30">
        <v>922878</v>
      </c>
      <c r="I30">
        <v>925458</v>
      </c>
      <c r="J30">
        <f t="shared" si="0"/>
        <v>2581</v>
      </c>
      <c r="K30" t="s">
        <v>35</v>
      </c>
      <c r="L30" t="s">
        <v>35</v>
      </c>
      <c r="M30" t="s">
        <v>35</v>
      </c>
      <c r="N30" t="s">
        <v>95</v>
      </c>
      <c r="O30" t="s">
        <v>111</v>
      </c>
    </row>
    <row r="31" spans="1:15" x14ac:dyDescent="0.3">
      <c r="A31" t="s">
        <v>5</v>
      </c>
      <c r="B31" t="s">
        <v>34</v>
      </c>
      <c r="C31" t="s">
        <v>39</v>
      </c>
      <c r="D31" t="s">
        <v>7</v>
      </c>
      <c r="E31" t="s">
        <v>69</v>
      </c>
      <c r="F31" t="s">
        <v>36</v>
      </c>
      <c r="G31" t="s">
        <v>36</v>
      </c>
      <c r="H31">
        <v>4001601</v>
      </c>
      <c r="I31">
        <v>4018374</v>
      </c>
      <c r="J31">
        <f t="shared" si="0"/>
        <v>16774</v>
      </c>
      <c r="K31">
        <v>19</v>
      </c>
      <c r="L31">
        <v>25</v>
      </c>
      <c r="M31" t="s">
        <v>35</v>
      </c>
      <c r="N31" t="s">
        <v>35</v>
      </c>
      <c r="O31" t="s">
        <v>112</v>
      </c>
    </row>
    <row r="32" spans="1:15" x14ac:dyDescent="0.3">
      <c r="A32" t="s">
        <v>5</v>
      </c>
      <c r="B32" t="s">
        <v>86</v>
      </c>
      <c r="C32" t="s">
        <v>39</v>
      </c>
      <c r="D32" t="s">
        <v>7</v>
      </c>
      <c r="E32" t="s">
        <v>70</v>
      </c>
      <c r="F32" t="s">
        <v>36</v>
      </c>
      <c r="G32" t="s">
        <v>36</v>
      </c>
      <c r="H32">
        <v>4184893</v>
      </c>
      <c r="I32">
        <v>4205876</v>
      </c>
      <c r="J32">
        <f t="shared" si="0"/>
        <v>20984</v>
      </c>
      <c r="K32">
        <v>26</v>
      </c>
      <c r="L32">
        <v>0</v>
      </c>
      <c r="M32" t="s">
        <v>35</v>
      </c>
      <c r="N32" t="s">
        <v>35</v>
      </c>
    </row>
    <row r="33" spans="1:15" x14ac:dyDescent="0.3">
      <c r="A33" t="s">
        <v>5</v>
      </c>
      <c r="B33" t="s">
        <v>34</v>
      </c>
      <c r="C33" t="s">
        <v>39</v>
      </c>
      <c r="D33" t="s">
        <v>7</v>
      </c>
      <c r="E33" t="s">
        <v>71</v>
      </c>
      <c r="F33" t="s">
        <v>36</v>
      </c>
      <c r="G33" t="s">
        <v>36</v>
      </c>
      <c r="H33">
        <v>4304182</v>
      </c>
      <c r="I33">
        <v>4326290</v>
      </c>
      <c r="J33">
        <f t="shared" si="0"/>
        <v>22109</v>
      </c>
      <c r="K33">
        <v>17</v>
      </c>
      <c r="L33">
        <v>0</v>
      </c>
      <c r="M33" t="s">
        <v>35</v>
      </c>
      <c r="N33" t="s">
        <v>35</v>
      </c>
    </row>
    <row r="34" spans="1:15" x14ac:dyDescent="0.3">
      <c r="A34" t="s">
        <v>5</v>
      </c>
      <c r="B34" t="s">
        <v>2</v>
      </c>
      <c r="C34" t="s">
        <v>38</v>
      </c>
      <c r="D34" t="s">
        <v>7</v>
      </c>
      <c r="E34" t="s">
        <v>8</v>
      </c>
      <c r="F34" t="s">
        <v>24</v>
      </c>
      <c r="G34" t="s">
        <v>24</v>
      </c>
      <c r="H34">
        <v>4351398</v>
      </c>
      <c r="I34">
        <v>4358489</v>
      </c>
      <c r="J34">
        <f t="shared" si="0"/>
        <v>7092</v>
      </c>
      <c r="K34">
        <v>100</v>
      </c>
      <c r="L34">
        <v>100</v>
      </c>
      <c r="M34" t="s">
        <v>31</v>
      </c>
      <c r="N34" t="s">
        <v>113</v>
      </c>
    </row>
    <row r="35" spans="1:15" x14ac:dyDescent="0.3">
      <c r="A35" t="s">
        <v>5</v>
      </c>
      <c r="B35" t="s">
        <v>12</v>
      </c>
      <c r="C35" t="s">
        <v>38</v>
      </c>
      <c r="D35" t="s">
        <v>7</v>
      </c>
      <c r="E35" t="s">
        <v>13</v>
      </c>
      <c r="F35" t="s">
        <v>24</v>
      </c>
      <c r="G35" t="s">
        <v>24</v>
      </c>
      <c r="H35">
        <v>4686550</v>
      </c>
      <c r="I35">
        <v>4704132</v>
      </c>
      <c r="J35">
        <f t="shared" si="0"/>
        <v>17583</v>
      </c>
      <c r="K35">
        <v>100</v>
      </c>
      <c r="L35">
        <v>100</v>
      </c>
      <c r="M35" t="s">
        <v>31</v>
      </c>
      <c r="N35" t="s">
        <v>235</v>
      </c>
      <c r="O35" t="s">
        <v>236</v>
      </c>
    </row>
    <row r="36" spans="1:15" x14ac:dyDescent="0.3">
      <c r="A36" t="s">
        <v>5</v>
      </c>
      <c r="B36" t="s">
        <v>240</v>
      </c>
      <c r="C36" t="s">
        <v>237</v>
      </c>
      <c r="D36" t="s">
        <v>7</v>
      </c>
      <c r="E36" t="s">
        <v>35</v>
      </c>
      <c r="F36" t="s">
        <v>24</v>
      </c>
      <c r="G36" t="s">
        <v>24</v>
      </c>
      <c r="H36">
        <v>1387339</v>
      </c>
      <c r="I36">
        <v>1390859</v>
      </c>
      <c r="J36">
        <f t="shared" si="0"/>
        <v>3521</v>
      </c>
      <c r="K36" t="s">
        <v>35</v>
      </c>
      <c r="L36" t="s">
        <v>35</v>
      </c>
      <c r="M36" t="s">
        <v>237</v>
      </c>
      <c r="N36" t="s">
        <v>239</v>
      </c>
    </row>
    <row r="37" spans="1:15" x14ac:dyDescent="0.3">
      <c r="A37" t="s">
        <v>5</v>
      </c>
      <c r="B37" t="s">
        <v>241</v>
      </c>
      <c r="C37" t="s">
        <v>237</v>
      </c>
      <c r="D37" t="s">
        <v>7</v>
      </c>
      <c r="E37" t="s">
        <v>35</v>
      </c>
      <c r="F37" t="s">
        <v>24</v>
      </c>
      <c r="G37" t="s">
        <v>24</v>
      </c>
      <c r="H37">
        <v>3089063</v>
      </c>
      <c r="I37">
        <v>3090527</v>
      </c>
      <c r="J37">
        <f t="shared" si="0"/>
        <v>1465</v>
      </c>
      <c r="K37" t="s">
        <v>35</v>
      </c>
      <c r="L37" t="s">
        <v>35</v>
      </c>
      <c r="M37" t="s">
        <v>237</v>
      </c>
      <c r="N37" t="s">
        <v>239</v>
      </c>
      <c r="O37" t="s">
        <v>238</v>
      </c>
    </row>
    <row r="38" spans="1:15" x14ac:dyDescent="0.3">
      <c r="A38" t="s">
        <v>5</v>
      </c>
      <c r="B38" t="s">
        <v>15</v>
      </c>
      <c r="C38" t="s">
        <v>115</v>
      </c>
      <c r="D38" t="s">
        <v>7</v>
      </c>
      <c r="E38" t="s">
        <v>14</v>
      </c>
      <c r="F38" t="s">
        <v>24</v>
      </c>
      <c r="G38" t="s">
        <v>24</v>
      </c>
      <c r="H38">
        <v>4835730</v>
      </c>
      <c r="I38">
        <v>4864650</v>
      </c>
      <c r="J38">
        <f t="shared" si="0"/>
        <v>28921</v>
      </c>
      <c r="K38">
        <v>94</v>
      </c>
      <c r="L38">
        <v>0</v>
      </c>
      <c r="M38" t="s">
        <v>117</v>
      </c>
      <c r="N38" t="s">
        <v>114</v>
      </c>
    </row>
    <row r="39" spans="1:15" x14ac:dyDescent="0.3">
      <c r="A39" t="s">
        <v>5</v>
      </c>
      <c r="B39" t="s">
        <v>119</v>
      </c>
      <c r="C39" t="s">
        <v>119</v>
      </c>
      <c r="D39" t="s">
        <v>7</v>
      </c>
      <c r="E39" t="s">
        <v>72</v>
      </c>
      <c r="F39" t="s">
        <v>36</v>
      </c>
      <c r="G39" t="s">
        <v>36</v>
      </c>
      <c r="H39">
        <v>4954380</v>
      </c>
      <c r="I39">
        <v>4979618</v>
      </c>
      <c r="J39">
        <f t="shared" si="0"/>
        <v>25239</v>
      </c>
      <c r="K39">
        <v>92</v>
      </c>
      <c r="L39">
        <v>40</v>
      </c>
      <c r="M39" t="s">
        <v>35</v>
      </c>
      <c r="N39" t="s">
        <v>35</v>
      </c>
      <c r="O39" t="s">
        <v>167</v>
      </c>
    </row>
    <row r="40" spans="1:15" x14ac:dyDescent="0.3">
      <c r="A40" t="s">
        <v>5</v>
      </c>
      <c r="B40" t="s">
        <v>34</v>
      </c>
      <c r="C40" t="s">
        <v>39</v>
      </c>
      <c r="D40" t="s">
        <v>7</v>
      </c>
      <c r="E40" t="s">
        <v>97</v>
      </c>
      <c r="F40" t="s">
        <v>36</v>
      </c>
      <c r="G40" t="s">
        <v>36</v>
      </c>
      <c r="H40">
        <v>5002259</v>
      </c>
      <c r="I40">
        <v>5022143</v>
      </c>
      <c r="J40">
        <f t="shared" si="0"/>
        <v>19885</v>
      </c>
      <c r="K40">
        <v>9</v>
      </c>
      <c r="L40">
        <v>0</v>
      </c>
      <c r="M40" t="s">
        <v>35</v>
      </c>
      <c r="N40" t="s">
        <v>35</v>
      </c>
    </row>
    <row r="41" spans="1:15" x14ac:dyDescent="0.3">
      <c r="A41" t="s">
        <v>5</v>
      </c>
      <c r="B41" t="s">
        <v>121</v>
      </c>
      <c r="C41" t="s">
        <v>75</v>
      </c>
      <c r="D41" t="s">
        <v>7</v>
      </c>
      <c r="E41" t="s">
        <v>98</v>
      </c>
      <c r="F41" t="s">
        <v>36</v>
      </c>
      <c r="G41" t="s">
        <v>36</v>
      </c>
      <c r="H41">
        <v>5033502</v>
      </c>
      <c r="I41">
        <v>5042252</v>
      </c>
      <c r="J41">
        <f t="shared" si="0"/>
        <v>8751</v>
      </c>
      <c r="K41">
        <v>100</v>
      </c>
      <c r="L41">
        <v>0</v>
      </c>
      <c r="M41" t="s">
        <v>35</v>
      </c>
      <c r="N41" t="s">
        <v>120</v>
      </c>
      <c r="O41" t="s">
        <v>123</v>
      </c>
    </row>
    <row r="42" spans="1:15" x14ac:dyDescent="0.3">
      <c r="A42" t="s">
        <v>5</v>
      </c>
      <c r="B42" t="s">
        <v>122</v>
      </c>
      <c r="C42" t="s">
        <v>75</v>
      </c>
      <c r="D42" t="s">
        <v>7</v>
      </c>
      <c r="E42" t="s">
        <v>99</v>
      </c>
      <c r="F42" t="s">
        <v>36</v>
      </c>
      <c r="G42" t="s">
        <v>36</v>
      </c>
      <c r="H42">
        <v>5144490</v>
      </c>
      <c r="I42">
        <v>5154756</v>
      </c>
      <c r="J42">
        <f t="shared" si="0"/>
        <v>10267</v>
      </c>
      <c r="K42">
        <v>100</v>
      </c>
      <c r="L42">
        <v>0</v>
      </c>
      <c r="M42" t="s">
        <v>35</v>
      </c>
      <c r="N42" t="s">
        <v>120</v>
      </c>
      <c r="O42" t="s">
        <v>124</v>
      </c>
    </row>
    <row r="43" spans="1:15" x14ac:dyDescent="0.3">
      <c r="A43" t="s">
        <v>5</v>
      </c>
      <c r="B43" t="s">
        <v>118</v>
      </c>
      <c r="C43" t="s">
        <v>79</v>
      </c>
      <c r="D43" t="s">
        <v>7</v>
      </c>
      <c r="E43" t="s">
        <v>100</v>
      </c>
      <c r="F43" t="s">
        <v>36</v>
      </c>
      <c r="G43" t="s">
        <v>36</v>
      </c>
      <c r="H43">
        <v>5175581</v>
      </c>
      <c r="I43">
        <v>5222597</v>
      </c>
      <c r="J43">
        <f t="shared" si="0"/>
        <v>47017</v>
      </c>
      <c r="K43">
        <v>100</v>
      </c>
      <c r="L43">
        <v>0</v>
      </c>
      <c r="M43" t="s">
        <v>35</v>
      </c>
      <c r="N43" t="s">
        <v>35</v>
      </c>
      <c r="O43" t="s">
        <v>243</v>
      </c>
    </row>
    <row r="44" spans="1:15" x14ac:dyDescent="0.3">
      <c r="A44" t="s">
        <v>5</v>
      </c>
      <c r="B44" t="s">
        <v>34</v>
      </c>
      <c r="C44" t="s">
        <v>39</v>
      </c>
      <c r="D44" t="s">
        <v>1</v>
      </c>
      <c r="E44" t="s">
        <v>101</v>
      </c>
      <c r="F44" t="s">
        <v>36</v>
      </c>
      <c r="G44" t="s">
        <v>36</v>
      </c>
      <c r="H44">
        <v>223</v>
      </c>
      <c r="I44">
        <v>17451</v>
      </c>
      <c r="J44">
        <f t="shared" si="0"/>
        <v>17229</v>
      </c>
      <c r="K44">
        <v>24</v>
      </c>
      <c r="L44">
        <v>0</v>
      </c>
      <c r="M44" t="s">
        <v>35</v>
      </c>
      <c r="N44" t="s">
        <v>35</v>
      </c>
    </row>
    <row r="45" spans="1:15" x14ac:dyDescent="0.3">
      <c r="A45" t="s">
        <v>5</v>
      </c>
      <c r="B45" t="s">
        <v>118</v>
      </c>
      <c r="C45" t="s">
        <v>79</v>
      </c>
      <c r="D45" t="s">
        <v>1</v>
      </c>
      <c r="E45" t="s">
        <v>102</v>
      </c>
      <c r="F45" t="s">
        <v>36</v>
      </c>
      <c r="G45" t="s">
        <v>36</v>
      </c>
      <c r="H45">
        <v>116527</v>
      </c>
      <c r="I45">
        <v>178205</v>
      </c>
      <c r="J45">
        <f t="shared" si="0"/>
        <v>61679</v>
      </c>
      <c r="K45">
        <v>85</v>
      </c>
      <c r="L45">
        <v>0</v>
      </c>
      <c r="M45" t="s">
        <v>35</v>
      </c>
      <c r="N45" t="s">
        <v>35</v>
      </c>
      <c r="O45" t="s">
        <v>242</v>
      </c>
    </row>
    <row r="46" spans="1:15" x14ac:dyDescent="0.3">
      <c r="A46" t="s">
        <v>5</v>
      </c>
      <c r="B46" t="s">
        <v>130</v>
      </c>
      <c r="C46" t="s">
        <v>131</v>
      </c>
      <c r="D46" t="s">
        <v>1</v>
      </c>
      <c r="E46" t="s">
        <v>3</v>
      </c>
      <c r="F46" t="s">
        <v>24</v>
      </c>
      <c r="G46" t="s">
        <v>24</v>
      </c>
      <c r="H46">
        <v>460133</v>
      </c>
      <c r="I46">
        <v>521618</v>
      </c>
      <c r="J46">
        <f t="shared" si="0"/>
        <v>61486</v>
      </c>
      <c r="K46">
        <v>80</v>
      </c>
      <c r="L46">
        <v>100</v>
      </c>
      <c r="M46" t="s">
        <v>116</v>
      </c>
      <c r="N46" t="s">
        <v>132</v>
      </c>
    </row>
    <row r="47" spans="1:15" x14ac:dyDescent="0.3">
      <c r="A47" t="s">
        <v>5</v>
      </c>
      <c r="B47" t="s">
        <v>83</v>
      </c>
      <c r="C47" t="s">
        <v>75</v>
      </c>
      <c r="D47" t="s">
        <v>1</v>
      </c>
      <c r="E47" t="s">
        <v>103</v>
      </c>
      <c r="F47" t="s">
        <v>36</v>
      </c>
      <c r="G47" t="s">
        <v>36</v>
      </c>
      <c r="H47">
        <v>553858</v>
      </c>
      <c r="I47">
        <v>576452</v>
      </c>
      <c r="J47">
        <f t="shared" si="0"/>
        <v>22595</v>
      </c>
      <c r="K47">
        <v>18</v>
      </c>
      <c r="L47">
        <v>0</v>
      </c>
      <c r="M47" t="s">
        <v>35</v>
      </c>
      <c r="N47" t="s">
        <v>35</v>
      </c>
      <c r="O47" t="s">
        <v>133</v>
      </c>
    </row>
    <row r="48" spans="1:15" x14ac:dyDescent="0.3">
      <c r="A48" t="s">
        <v>5</v>
      </c>
      <c r="B48" t="s">
        <v>34</v>
      </c>
      <c r="C48" t="s">
        <v>39</v>
      </c>
      <c r="D48" t="s">
        <v>106</v>
      </c>
      <c r="E48" t="s">
        <v>104</v>
      </c>
      <c r="F48" t="s">
        <v>36</v>
      </c>
      <c r="G48" t="s">
        <v>36</v>
      </c>
      <c r="H48">
        <v>8589</v>
      </c>
      <c r="I48">
        <v>51045</v>
      </c>
      <c r="J48">
        <f t="shared" si="0"/>
        <v>42457</v>
      </c>
      <c r="K48">
        <v>91</v>
      </c>
      <c r="L48">
        <v>26</v>
      </c>
      <c r="M48" t="s">
        <v>35</v>
      </c>
      <c r="N48" t="s">
        <v>35</v>
      </c>
      <c r="O48" t="s">
        <v>129</v>
      </c>
    </row>
    <row r="49" spans="1:23" x14ac:dyDescent="0.3">
      <c r="A49" t="s">
        <v>5</v>
      </c>
      <c r="B49" t="s">
        <v>125</v>
      </c>
      <c r="C49" t="s">
        <v>75</v>
      </c>
      <c r="D49" t="s">
        <v>106</v>
      </c>
      <c r="E49" t="s">
        <v>105</v>
      </c>
      <c r="F49" t="s">
        <v>36</v>
      </c>
      <c r="G49" t="s">
        <v>36</v>
      </c>
      <c r="H49">
        <v>553858</v>
      </c>
      <c r="I49">
        <v>576452</v>
      </c>
      <c r="J49">
        <f t="shared" si="0"/>
        <v>22595</v>
      </c>
      <c r="K49">
        <v>50</v>
      </c>
      <c r="L49">
        <v>0</v>
      </c>
      <c r="M49" t="s">
        <v>128</v>
      </c>
      <c r="N49" t="s">
        <v>126</v>
      </c>
      <c r="O49" t="s">
        <v>127</v>
      </c>
    </row>
    <row r="50" spans="1:23" x14ac:dyDescent="0.3">
      <c r="A50" t="s">
        <v>9</v>
      </c>
      <c r="B50" t="s">
        <v>162</v>
      </c>
      <c r="C50" t="s">
        <v>73</v>
      </c>
      <c r="D50" t="s">
        <v>10</v>
      </c>
      <c r="E50" t="str">
        <f t="shared" ref="E50:E77" si="1">"Fj_"&amp;W50</f>
        <v>Fj_NC_009441.1_rn01</v>
      </c>
      <c r="F50" t="s">
        <v>36</v>
      </c>
      <c r="G50" t="s">
        <v>36</v>
      </c>
      <c r="H50">
        <v>54263</v>
      </c>
      <c r="I50">
        <v>73868</v>
      </c>
      <c r="J50">
        <f t="shared" si="0"/>
        <v>19606</v>
      </c>
      <c r="K50">
        <v>100</v>
      </c>
      <c r="L50">
        <v>28</v>
      </c>
      <c r="M50" t="s">
        <v>35</v>
      </c>
      <c r="N50" t="s">
        <v>35</v>
      </c>
      <c r="O50" t="s">
        <v>163</v>
      </c>
      <c r="W50" t="s">
        <v>134</v>
      </c>
    </row>
    <row r="51" spans="1:23" x14ac:dyDescent="0.3">
      <c r="A51" t="s">
        <v>9</v>
      </c>
      <c r="B51" t="s">
        <v>34</v>
      </c>
      <c r="C51" t="s">
        <v>39</v>
      </c>
      <c r="D51" t="s">
        <v>10</v>
      </c>
      <c r="E51" t="str">
        <f t="shared" si="1"/>
        <v>Fj_NC_009441.1_rn02</v>
      </c>
      <c r="F51" t="s">
        <v>36</v>
      </c>
      <c r="G51" t="s">
        <v>36</v>
      </c>
      <c r="H51">
        <v>218744</v>
      </c>
      <c r="I51">
        <v>243572</v>
      </c>
      <c r="J51">
        <f t="shared" si="0"/>
        <v>24829</v>
      </c>
      <c r="K51">
        <v>30</v>
      </c>
      <c r="L51">
        <v>0</v>
      </c>
      <c r="M51" t="s">
        <v>35</v>
      </c>
      <c r="N51" t="s">
        <v>35</v>
      </c>
      <c r="W51" t="s">
        <v>135</v>
      </c>
    </row>
    <row r="52" spans="1:23" x14ac:dyDescent="0.3">
      <c r="A52" t="s">
        <v>9</v>
      </c>
      <c r="B52" t="s">
        <v>86</v>
      </c>
      <c r="C52" t="s">
        <v>39</v>
      </c>
      <c r="D52" t="s">
        <v>10</v>
      </c>
      <c r="E52" t="str">
        <f t="shared" si="1"/>
        <v>Fj_NC_009441.1_rn03</v>
      </c>
      <c r="F52" t="s">
        <v>36</v>
      </c>
      <c r="G52" t="s">
        <v>36</v>
      </c>
      <c r="H52">
        <v>265251</v>
      </c>
      <c r="I52">
        <v>285840</v>
      </c>
      <c r="J52">
        <f t="shared" si="0"/>
        <v>20590</v>
      </c>
      <c r="K52">
        <v>8</v>
      </c>
      <c r="L52">
        <v>0</v>
      </c>
      <c r="M52" t="s">
        <v>35</v>
      </c>
      <c r="N52" t="s">
        <v>35</v>
      </c>
      <c r="W52" t="s">
        <v>136</v>
      </c>
    </row>
    <row r="53" spans="1:23" x14ac:dyDescent="0.3">
      <c r="A53" t="s">
        <v>9</v>
      </c>
      <c r="B53" t="s">
        <v>34</v>
      </c>
      <c r="C53" t="s">
        <v>39</v>
      </c>
      <c r="D53" t="s">
        <v>10</v>
      </c>
      <c r="E53" t="str">
        <f t="shared" si="1"/>
        <v>Fj_NC_009441.1_rn04</v>
      </c>
      <c r="F53" t="s">
        <v>36</v>
      </c>
      <c r="G53" t="s">
        <v>36</v>
      </c>
      <c r="H53">
        <v>299475</v>
      </c>
      <c r="I53">
        <v>395366</v>
      </c>
      <c r="J53">
        <f t="shared" si="0"/>
        <v>95892</v>
      </c>
      <c r="K53">
        <v>58</v>
      </c>
      <c r="L53">
        <v>20</v>
      </c>
      <c r="M53" t="s">
        <v>35</v>
      </c>
      <c r="N53" t="s">
        <v>35</v>
      </c>
      <c r="W53" t="s">
        <v>137</v>
      </c>
    </row>
    <row r="54" spans="1:23" x14ac:dyDescent="0.3">
      <c r="A54" t="s">
        <v>9</v>
      </c>
      <c r="B54" t="s">
        <v>86</v>
      </c>
      <c r="C54" t="s">
        <v>39</v>
      </c>
      <c r="D54" t="s">
        <v>10</v>
      </c>
      <c r="E54" t="str">
        <f t="shared" si="1"/>
        <v>Fj_NC_009441.1_rn05</v>
      </c>
      <c r="F54" t="s">
        <v>36</v>
      </c>
      <c r="G54" t="s">
        <v>36</v>
      </c>
      <c r="H54">
        <v>455167</v>
      </c>
      <c r="I54">
        <v>475294</v>
      </c>
      <c r="J54">
        <f t="shared" si="0"/>
        <v>20128</v>
      </c>
      <c r="K54">
        <v>21</v>
      </c>
      <c r="L54">
        <v>0</v>
      </c>
      <c r="M54" t="s">
        <v>35</v>
      </c>
      <c r="N54" t="s">
        <v>35</v>
      </c>
      <c r="W54" t="s">
        <v>138</v>
      </c>
    </row>
    <row r="55" spans="1:23" x14ac:dyDescent="0.3">
      <c r="A55" t="s">
        <v>9</v>
      </c>
      <c r="B55" t="s">
        <v>34</v>
      </c>
      <c r="C55" t="s">
        <v>39</v>
      </c>
      <c r="D55" t="s">
        <v>10</v>
      </c>
      <c r="E55" t="str">
        <f t="shared" si="1"/>
        <v>Fj_NC_009441.1_rn06</v>
      </c>
      <c r="F55" t="s">
        <v>36</v>
      </c>
      <c r="G55" t="s">
        <v>36</v>
      </c>
      <c r="H55">
        <v>565444</v>
      </c>
      <c r="I55">
        <v>600145</v>
      </c>
      <c r="J55">
        <f t="shared" si="0"/>
        <v>34702</v>
      </c>
      <c r="K55">
        <v>47</v>
      </c>
      <c r="L55">
        <v>0</v>
      </c>
      <c r="M55" t="s">
        <v>35</v>
      </c>
      <c r="N55" t="s">
        <v>35</v>
      </c>
      <c r="W55" t="s">
        <v>139</v>
      </c>
    </row>
    <row r="56" spans="1:23" x14ac:dyDescent="0.3">
      <c r="A56" t="s">
        <v>9</v>
      </c>
      <c r="B56" t="s">
        <v>86</v>
      </c>
      <c r="C56" t="s">
        <v>39</v>
      </c>
      <c r="D56" t="s">
        <v>10</v>
      </c>
      <c r="E56" t="str">
        <f t="shared" si="1"/>
        <v>Fj_NC_009441.1_rn07</v>
      </c>
      <c r="F56" t="s">
        <v>36</v>
      </c>
      <c r="G56" t="s">
        <v>36</v>
      </c>
      <c r="H56">
        <v>696808</v>
      </c>
      <c r="I56">
        <v>717204</v>
      </c>
      <c r="J56">
        <f t="shared" si="0"/>
        <v>20397</v>
      </c>
      <c r="K56">
        <v>20</v>
      </c>
      <c r="L56">
        <v>8</v>
      </c>
      <c r="M56" t="s">
        <v>35</v>
      </c>
      <c r="N56" t="s">
        <v>35</v>
      </c>
      <c r="W56" t="s">
        <v>140</v>
      </c>
    </row>
    <row r="57" spans="1:23" x14ac:dyDescent="0.3">
      <c r="A57" t="s">
        <v>9</v>
      </c>
      <c r="B57" t="s">
        <v>34</v>
      </c>
      <c r="C57" t="s">
        <v>39</v>
      </c>
      <c r="D57" t="s">
        <v>10</v>
      </c>
      <c r="E57" t="str">
        <f t="shared" si="1"/>
        <v>Fj_NC_009441.1_rn08</v>
      </c>
      <c r="F57" t="s">
        <v>36</v>
      </c>
      <c r="G57" t="s">
        <v>36</v>
      </c>
      <c r="H57">
        <v>776274</v>
      </c>
      <c r="I57">
        <v>795861</v>
      </c>
      <c r="J57">
        <f t="shared" si="0"/>
        <v>19588</v>
      </c>
      <c r="K57">
        <v>31</v>
      </c>
      <c r="L57">
        <v>0</v>
      </c>
      <c r="M57" t="s">
        <v>35</v>
      </c>
      <c r="N57" t="s">
        <v>35</v>
      </c>
      <c r="W57" t="s">
        <v>141</v>
      </c>
    </row>
    <row r="58" spans="1:23" x14ac:dyDescent="0.3">
      <c r="A58" t="s">
        <v>9</v>
      </c>
      <c r="B58" t="s">
        <v>86</v>
      </c>
      <c r="C58" t="s">
        <v>39</v>
      </c>
      <c r="D58" t="s">
        <v>10</v>
      </c>
      <c r="E58" t="str">
        <f t="shared" si="1"/>
        <v>Fj_NC_009441.1_rn09</v>
      </c>
      <c r="F58" t="s">
        <v>36</v>
      </c>
      <c r="G58" t="s">
        <v>36</v>
      </c>
      <c r="H58">
        <v>907269</v>
      </c>
      <c r="I58">
        <v>926979</v>
      </c>
      <c r="J58">
        <f t="shared" si="0"/>
        <v>19711</v>
      </c>
      <c r="K58">
        <v>60</v>
      </c>
      <c r="L58">
        <v>0</v>
      </c>
      <c r="M58" t="s">
        <v>35</v>
      </c>
      <c r="N58" t="s">
        <v>35</v>
      </c>
      <c r="W58" t="s">
        <v>142</v>
      </c>
    </row>
    <row r="59" spans="1:23" x14ac:dyDescent="0.3">
      <c r="A59" t="s">
        <v>9</v>
      </c>
      <c r="B59" t="s">
        <v>162</v>
      </c>
      <c r="C59" t="s">
        <v>73</v>
      </c>
      <c r="D59" t="s">
        <v>10</v>
      </c>
      <c r="E59" t="str">
        <f t="shared" si="1"/>
        <v>Fj_NC_009441.1_rn10</v>
      </c>
      <c r="F59" t="s">
        <v>36</v>
      </c>
      <c r="G59" t="s">
        <v>36</v>
      </c>
      <c r="H59">
        <v>1029292</v>
      </c>
      <c r="I59">
        <v>1050467</v>
      </c>
      <c r="J59">
        <f t="shared" si="0"/>
        <v>21176</v>
      </c>
      <c r="K59">
        <v>75</v>
      </c>
      <c r="L59">
        <v>0</v>
      </c>
      <c r="M59" t="s">
        <v>35</v>
      </c>
      <c r="N59" t="s">
        <v>35</v>
      </c>
      <c r="O59" t="s">
        <v>168</v>
      </c>
      <c r="W59" t="s">
        <v>143</v>
      </c>
    </row>
    <row r="60" spans="1:23" x14ac:dyDescent="0.3">
      <c r="A60" t="s">
        <v>9</v>
      </c>
      <c r="B60" t="s">
        <v>11</v>
      </c>
      <c r="C60" t="s">
        <v>170</v>
      </c>
      <c r="D60" t="s">
        <v>10</v>
      </c>
      <c r="E60" t="str">
        <f t="shared" si="1"/>
        <v>Fj_NC_009441.1_rn11</v>
      </c>
      <c r="F60" t="s">
        <v>24</v>
      </c>
      <c r="G60" t="s">
        <v>24</v>
      </c>
      <c r="H60">
        <v>1218315</v>
      </c>
      <c r="I60">
        <v>1253377</v>
      </c>
      <c r="J60">
        <f t="shared" si="0"/>
        <v>35063</v>
      </c>
      <c r="K60">
        <v>96</v>
      </c>
      <c r="L60">
        <v>100</v>
      </c>
      <c r="M60" t="s">
        <v>169</v>
      </c>
      <c r="N60" t="s">
        <v>171</v>
      </c>
      <c r="W60" t="s">
        <v>144</v>
      </c>
    </row>
    <row r="61" spans="1:23" x14ac:dyDescent="0.3">
      <c r="A61" t="s">
        <v>9</v>
      </c>
      <c r="B61" t="s">
        <v>86</v>
      </c>
      <c r="C61" t="s">
        <v>39</v>
      </c>
      <c r="D61" t="s">
        <v>10</v>
      </c>
      <c r="E61" t="str">
        <f t="shared" si="1"/>
        <v>Fj_NC_009441.1_rn12</v>
      </c>
      <c r="F61" t="s">
        <v>36</v>
      </c>
      <c r="G61" t="s">
        <v>36</v>
      </c>
      <c r="H61">
        <v>1275383</v>
      </c>
      <c r="I61">
        <v>1295681</v>
      </c>
      <c r="J61">
        <f t="shared" si="0"/>
        <v>20299</v>
      </c>
      <c r="K61">
        <v>26</v>
      </c>
      <c r="L61">
        <v>0</v>
      </c>
      <c r="M61" t="s">
        <v>35</v>
      </c>
      <c r="N61" t="s">
        <v>35</v>
      </c>
      <c r="W61" t="s">
        <v>145</v>
      </c>
    </row>
    <row r="62" spans="1:23" x14ac:dyDescent="0.3">
      <c r="A62" t="s">
        <v>9</v>
      </c>
      <c r="B62" t="s">
        <v>34</v>
      </c>
      <c r="C62" t="s">
        <v>39</v>
      </c>
      <c r="D62" t="s">
        <v>10</v>
      </c>
      <c r="E62" t="str">
        <f t="shared" si="1"/>
        <v>Fj_NC_009441.1_rn13</v>
      </c>
      <c r="F62" t="s">
        <v>36</v>
      </c>
      <c r="G62" t="s">
        <v>36</v>
      </c>
      <c r="H62">
        <v>1355264</v>
      </c>
      <c r="I62">
        <v>1390648</v>
      </c>
      <c r="J62">
        <f t="shared" si="0"/>
        <v>35385</v>
      </c>
      <c r="K62">
        <v>15</v>
      </c>
      <c r="L62">
        <v>0</v>
      </c>
      <c r="M62" t="s">
        <v>35</v>
      </c>
      <c r="N62" t="s">
        <v>35</v>
      </c>
      <c r="W62" t="s">
        <v>146</v>
      </c>
    </row>
    <row r="63" spans="1:23" x14ac:dyDescent="0.3">
      <c r="A63" t="s">
        <v>9</v>
      </c>
      <c r="B63" t="s">
        <v>34</v>
      </c>
      <c r="C63" t="s">
        <v>39</v>
      </c>
      <c r="D63" t="s">
        <v>10</v>
      </c>
      <c r="E63" t="str">
        <f t="shared" si="1"/>
        <v>Fj_NC_009441.1_rn14</v>
      </c>
      <c r="F63" t="s">
        <v>36</v>
      </c>
      <c r="G63" t="s">
        <v>36</v>
      </c>
      <c r="H63">
        <v>1568060</v>
      </c>
      <c r="I63">
        <v>1621464</v>
      </c>
      <c r="J63">
        <f t="shared" si="0"/>
        <v>53405</v>
      </c>
      <c r="K63">
        <v>28</v>
      </c>
      <c r="L63">
        <v>0</v>
      </c>
      <c r="M63" t="s">
        <v>35</v>
      </c>
      <c r="N63" t="s">
        <v>35</v>
      </c>
      <c r="W63" t="s">
        <v>147</v>
      </c>
    </row>
    <row r="64" spans="1:23" x14ac:dyDescent="0.3">
      <c r="A64" t="s">
        <v>9</v>
      </c>
      <c r="B64" t="s">
        <v>34</v>
      </c>
      <c r="C64" t="s">
        <v>39</v>
      </c>
      <c r="D64" t="s">
        <v>10</v>
      </c>
      <c r="E64" t="str">
        <f t="shared" si="1"/>
        <v>Fj_NC_009441.1_rn15</v>
      </c>
      <c r="F64" t="s">
        <v>36</v>
      </c>
      <c r="G64" t="s">
        <v>36</v>
      </c>
      <c r="H64">
        <v>1706690</v>
      </c>
      <c r="I64">
        <v>1734561</v>
      </c>
      <c r="J64">
        <f t="shared" si="0"/>
        <v>27872</v>
      </c>
      <c r="K64">
        <v>8</v>
      </c>
      <c r="L64">
        <v>6</v>
      </c>
      <c r="M64" t="s">
        <v>35</v>
      </c>
      <c r="N64" t="s">
        <v>35</v>
      </c>
      <c r="W64" t="s">
        <v>148</v>
      </c>
    </row>
    <row r="65" spans="1:23" x14ac:dyDescent="0.3">
      <c r="A65" t="s">
        <v>9</v>
      </c>
      <c r="B65" t="s">
        <v>34</v>
      </c>
      <c r="C65" t="s">
        <v>39</v>
      </c>
      <c r="D65" t="s">
        <v>10</v>
      </c>
      <c r="E65" t="str">
        <f t="shared" si="1"/>
        <v>Fj_NC_009441.1_rn16</v>
      </c>
      <c r="F65" t="s">
        <v>36</v>
      </c>
      <c r="G65" t="s">
        <v>36</v>
      </c>
      <c r="H65">
        <v>1974873</v>
      </c>
      <c r="I65">
        <v>2030973</v>
      </c>
      <c r="J65">
        <f t="shared" si="0"/>
        <v>56101</v>
      </c>
      <c r="K65">
        <v>17</v>
      </c>
      <c r="L65">
        <v>0</v>
      </c>
      <c r="M65" t="s">
        <v>35</v>
      </c>
      <c r="N65" t="s">
        <v>35</v>
      </c>
      <c r="W65" t="s">
        <v>149</v>
      </c>
    </row>
    <row r="66" spans="1:23" x14ac:dyDescent="0.3">
      <c r="A66" t="s">
        <v>9</v>
      </c>
      <c r="B66" t="s">
        <v>34</v>
      </c>
      <c r="C66" t="s">
        <v>39</v>
      </c>
      <c r="D66" t="s">
        <v>10</v>
      </c>
      <c r="E66" t="str">
        <f t="shared" si="1"/>
        <v>Fj_NC_009441.1_rn17</v>
      </c>
      <c r="F66" t="s">
        <v>36</v>
      </c>
      <c r="G66" t="s">
        <v>36</v>
      </c>
      <c r="H66">
        <v>2078580</v>
      </c>
      <c r="I66">
        <v>2103000</v>
      </c>
      <c r="J66">
        <f t="shared" si="0"/>
        <v>24421</v>
      </c>
      <c r="K66">
        <v>30</v>
      </c>
      <c r="L66">
        <v>0</v>
      </c>
      <c r="M66" t="s">
        <v>35</v>
      </c>
      <c r="N66" t="s">
        <v>35</v>
      </c>
      <c r="O66" t="s">
        <v>172</v>
      </c>
      <c r="W66" t="s">
        <v>150</v>
      </c>
    </row>
    <row r="67" spans="1:23" x14ac:dyDescent="0.3">
      <c r="A67" t="s">
        <v>9</v>
      </c>
      <c r="B67" t="s">
        <v>118</v>
      </c>
      <c r="C67" t="s">
        <v>79</v>
      </c>
      <c r="D67" t="s">
        <v>10</v>
      </c>
      <c r="E67" t="str">
        <f t="shared" si="1"/>
        <v>Fj_NC_009441.1_rn18</v>
      </c>
      <c r="F67" t="s">
        <v>36</v>
      </c>
      <c r="G67" t="s">
        <v>36</v>
      </c>
      <c r="H67">
        <v>2456740</v>
      </c>
      <c r="I67">
        <v>2558460</v>
      </c>
      <c r="J67">
        <f t="shared" si="0"/>
        <v>101721</v>
      </c>
      <c r="K67">
        <v>100</v>
      </c>
      <c r="L67">
        <v>0</v>
      </c>
      <c r="M67" t="s">
        <v>35</v>
      </c>
      <c r="N67" t="s">
        <v>174</v>
      </c>
      <c r="O67" t="s">
        <v>173</v>
      </c>
      <c r="W67" t="s">
        <v>151</v>
      </c>
    </row>
    <row r="68" spans="1:23" x14ac:dyDescent="0.3">
      <c r="A68" t="s">
        <v>9</v>
      </c>
      <c r="B68" t="s">
        <v>34</v>
      </c>
      <c r="C68" t="s">
        <v>39</v>
      </c>
      <c r="D68" t="s">
        <v>10</v>
      </c>
      <c r="E68" t="str">
        <f t="shared" si="1"/>
        <v>Fj_NC_009441.1_rn19</v>
      </c>
      <c r="F68" t="s">
        <v>36</v>
      </c>
      <c r="G68" t="s">
        <v>36</v>
      </c>
      <c r="H68">
        <v>2682330</v>
      </c>
      <c r="I68">
        <v>2708526</v>
      </c>
      <c r="J68">
        <f t="shared" si="0"/>
        <v>26197</v>
      </c>
      <c r="K68">
        <v>18</v>
      </c>
      <c r="L68">
        <v>0</v>
      </c>
      <c r="M68" t="s">
        <v>35</v>
      </c>
      <c r="N68" t="s">
        <v>35</v>
      </c>
      <c r="W68" t="s">
        <v>152</v>
      </c>
    </row>
    <row r="69" spans="1:23" x14ac:dyDescent="0.3">
      <c r="A69" t="s">
        <v>9</v>
      </c>
      <c r="B69" t="s">
        <v>34</v>
      </c>
      <c r="C69" t="s">
        <v>39</v>
      </c>
      <c r="D69" t="s">
        <v>10</v>
      </c>
      <c r="E69" t="str">
        <f t="shared" si="1"/>
        <v>Fj_NC_009441.1_rn20</v>
      </c>
      <c r="F69" t="s">
        <v>36</v>
      </c>
      <c r="G69" t="s">
        <v>36</v>
      </c>
      <c r="H69">
        <v>2891670</v>
      </c>
      <c r="I69">
        <v>2912245</v>
      </c>
      <c r="J69">
        <f t="shared" ref="J69:J105" si="2">I69-H69+1</f>
        <v>20576</v>
      </c>
      <c r="K69">
        <v>14</v>
      </c>
      <c r="L69">
        <v>0</v>
      </c>
      <c r="M69" t="s">
        <v>35</v>
      </c>
      <c r="N69" t="s">
        <v>35</v>
      </c>
      <c r="W69" t="s">
        <v>153</v>
      </c>
    </row>
    <row r="70" spans="1:23" x14ac:dyDescent="0.3">
      <c r="A70" t="s">
        <v>9</v>
      </c>
      <c r="B70" t="s">
        <v>34</v>
      </c>
      <c r="C70" t="s">
        <v>39</v>
      </c>
      <c r="D70" t="s">
        <v>10</v>
      </c>
      <c r="E70" t="str">
        <f t="shared" si="1"/>
        <v>Fj_NC_009441.1_rn21</v>
      </c>
      <c r="F70" t="s">
        <v>36</v>
      </c>
      <c r="G70" t="s">
        <v>36</v>
      </c>
      <c r="H70">
        <v>2988419</v>
      </c>
      <c r="I70">
        <v>3017976</v>
      </c>
      <c r="J70">
        <f t="shared" si="2"/>
        <v>29558</v>
      </c>
      <c r="K70">
        <v>36</v>
      </c>
      <c r="L70">
        <v>0</v>
      </c>
      <c r="M70" t="s">
        <v>35</v>
      </c>
      <c r="N70" t="s">
        <v>35</v>
      </c>
      <c r="W70" t="s">
        <v>154</v>
      </c>
    </row>
    <row r="71" spans="1:23" x14ac:dyDescent="0.3">
      <c r="A71" t="s">
        <v>9</v>
      </c>
      <c r="B71" t="s">
        <v>34</v>
      </c>
      <c r="C71" t="s">
        <v>39</v>
      </c>
      <c r="D71" t="s">
        <v>10</v>
      </c>
      <c r="E71" t="str">
        <f t="shared" si="1"/>
        <v>Fj_NC_009441.1_rn22</v>
      </c>
      <c r="F71" t="s">
        <v>36</v>
      </c>
      <c r="G71" t="s">
        <v>36</v>
      </c>
      <c r="H71">
        <v>3262273</v>
      </c>
      <c r="I71">
        <v>3285664</v>
      </c>
      <c r="J71">
        <f t="shared" si="2"/>
        <v>23392</v>
      </c>
      <c r="K71">
        <v>18</v>
      </c>
      <c r="L71">
        <v>0</v>
      </c>
      <c r="M71" t="s">
        <v>35</v>
      </c>
      <c r="N71" t="s">
        <v>35</v>
      </c>
      <c r="W71" t="s">
        <v>155</v>
      </c>
    </row>
    <row r="72" spans="1:23" x14ac:dyDescent="0.3">
      <c r="A72" t="s">
        <v>9</v>
      </c>
      <c r="B72" t="s">
        <v>119</v>
      </c>
      <c r="C72" t="s">
        <v>119</v>
      </c>
      <c r="D72" t="s">
        <v>10</v>
      </c>
      <c r="E72" t="str">
        <f t="shared" si="1"/>
        <v>Fj_NC_009441.1_rn23</v>
      </c>
      <c r="F72" t="s">
        <v>36</v>
      </c>
      <c r="G72" t="s">
        <v>36</v>
      </c>
      <c r="H72">
        <v>3380701</v>
      </c>
      <c r="I72">
        <v>3411335</v>
      </c>
      <c r="J72">
        <f t="shared" si="2"/>
        <v>30635</v>
      </c>
      <c r="K72">
        <v>92</v>
      </c>
      <c r="L72">
        <v>0</v>
      </c>
      <c r="M72" t="s">
        <v>35</v>
      </c>
      <c r="N72" t="s">
        <v>35</v>
      </c>
      <c r="W72" t="s">
        <v>156</v>
      </c>
    </row>
    <row r="73" spans="1:23" x14ac:dyDescent="0.3">
      <c r="A73" t="s">
        <v>9</v>
      </c>
      <c r="B73" t="s">
        <v>176</v>
      </c>
      <c r="C73" t="s">
        <v>38</v>
      </c>
      <c r="D73" t="s">
        <v>10</v>
      </c>
      <c r="E73" t="str">
        <f t="shared" si="1"/>
        <v>Fj_NC_009441.1_rn24</v>
      </c>
      <c r="F73" t="s">
        <v>36</v>
      </c>
      <c r="G73" t="s">
        <v>24</v>
      </c>
      <c r="H73">
        <v>3771887</v>
      </c>
      <c r="I73">
        <v>3785326</v>
      </c>
      <c r="J73">
        <f t="shared" si="2"/>
        <v>13440</v>
      </c>
      <c r="K73">
        <v>100</v>
      </c>
      <c r="L73">
        <v>50</v>
      </c>
      <c r="M73" t="s">
        <v>31</v>
      </c>
      <c r="N73" s="1" t="s">
        <v>175</v>
      </c>
      <c r="O73" t="s">
        <v>177</v>
      </c>
      <c r="W73" t="s">
        <v>157</v>
      </c>
    </row>
    <row r="74" spans="1:23" x14ac:dyDescent="0.3">
      <c r="A74" t="s">
        <v>9</v>
      </c>
      <c r="B74" t="s">
        <v>86</v>
      </c>
      <c r="C74" t="s">
        <v>39</v>
      </c>
      <c r="D74" t="s">
        <v>10</v>
      </c>
      <c r="E74" t="str">
        <f t="shared" si="1"/>
        <v>Fj_NC_009441.1_rn25</v>
      </c>
      <c r="F74" t="s">
        <v>36</v>
      </c>
      <c r="G74" t="s">
        <v>36</v>
      </c>
      <c r="H74">
        <v>3841210</v>
      </c>
      <c r="I74">
        <v>3861004</v>
      </c>
      <c r="J74">
        <f t="shared" si="2"/>
        <v>19795</v>
      </c>
      <c r="K74">
        <v>18</v>
      </c>
      <c r="L74">
        <v>0</v>
      </c>
      <c r="M74" t="s">
        <v>35</v>
      </c>
      <c r="N74" s="1" t="s">
        <v>35</v>
      </c>
      <c r="W74" t="s">
        <v>158</v>
      </c>
    </row>
    <row r="75" spans="1:23" x14ac:dyDescent="0.3">
      <c r="A75" t="s">
        <v>9</v>
      </c>
      <c r="B75" t="s">
        <v>179</v>
      </c>
      <c r="C75" t="s">
        <v>178</v>
      </c>
      <c r="D75" t="s">
        <v>10</v>
      </c>
      <c r="E75" t="str">
        <f t="shared" si="1"/>
        <v>Fj_NC_009441.1_rn26</v>
      </c>
      <c r="F75" t="s">
        <v>36</v>
      </c>
      <c r="G75" t="s">
        <v>36</v>
      </c>
      <c r="H75">
        <v>4496769</v>
      </c>
      <c r="I75">
        <v>4537857</v>
      </c>
      <c r="J75">
        <f t="shared" si="2"/>
        <v>41089</v>
      </c>
      <c r="K75">
        <v>97</v>
      </c>
      <c r="L75">
        <v>0</v>
      </c>
      <c r="M75" t="s">
        <v>35</v>
      </c>
      <c r="N75" s="1" t="s">
        <v>35</v>
      </c>
      <c r="W75" t="s">
        <v>159</v>
      </c>
    </row>
    <row r="76" spans="1:23" x14ac:dyDescent="0.3">
      <c r="A76" t="s">
        <v>9</v>
      </c>
      <c r="B76" t="s">
        <v>180</v>
      </c>
      <c r="C76" t="s">
        <v>39</v>
      </c>
      <c r="D76" t="s">
        <v>10</v>
      </c>
      <c r="E76" t="str">
        <f t="shared" si="1"/>
        <v>Fj_NC_009441.1_rn27</v>
      </c>
      <c r="F76" t="s">
        <v>36</v>
      </c>
      <c r="G76" t="s">
        <v>36</v>
      </c>
      <c r="H76">
        <v>5182819</v>
      </c>
      <c r="I76">
        <v>5221398</v>
      </c>
      <c r="J76">
        <f t="shared" si="2"/>
        <v>38580</v>
      </c>
      <c r="K76">
        <v>14</v>
      </c>
      <c r="L76">
        <v>0</v>
      </c>
      <c r="M76" t="s">
        <v>35</v>
      </c>
      <c r="N76" s="1" t="s">
        <v>35</v>
      </c>
      <c r="W76" t="s">
        <v>160</v>
      </c>
    </row>
    <row r="77" spans="1:23" x14ac:dyDescent="0.3">
      <c r="A77" t="s">
        <v>9</v>
      </c>
      <c r="B77" t="s">
        <v>34</v>
      </c>
      <c r="C77" t="s">
        <v>39</v>
      </c>
      <c r="D77" t="s">
        <v>10</v>
      </c>
      <c r="E77" t="str">
        <f t="shared" si="1"/>
        <v>Fj_NC_009441.1_rn28</v>
      </c>
      <c r="F77" t="s">
        <v>36</v>
      </c>
      <c r="G77" t="s">
        <v>36</v>
      </c>
      <c r="H77">
        <v>6015393</v>
      </c>
      <c r="I77">
        <v>6042013</v>
      </c>
      <c r="J77">
        <f t="shared" si="2"/>
        <v>26621</v>
      </c>
      <c r="K77">
        <v>47</v>
      </c>
      <c r="L77">
        <v>0</v>
      </c>
      <c r="M77" t="s">
        <v>35</v>
      </c>
      <c r="N77" s="1" t="s">
        <v>35</v>
      </c>
      <c r="W77" t="s">
        <v>161</v>
      </c>
    </row>
    <row r="78" spans="1:23" x14ac:dyDescent="0.3">
      <c r="A78" t="s">
        <v>17</v>
      </c>
      <c r="B78" t="s">
        <v>34</v>
      </c>
      <c r="C78" t="s">
        <v>39</v>
      </c>
      <c r="D78" t="s">
        <v>16</v>
      </c>
      <c r="E78" t="str">
        <f t="shared" ref="E78:E105" si="3">"Pk_"&amp;W78</f>
        <v>Pk_Ga0417193_01_rn01</v>
      </c>
      <c r="F78" t="s">
        <v>36</v>
      </c>
      <c r="G78" t="s">
        <v>36</v>
      </c>
      <c r="H78">
        <v>405367</v>
      </c>
      <c r="I78">
        <v>425403</v>
      </c>
      <c r="J78">
        <f t="shared" si="2"/>
        <v>20037</v>
      </c>
      <c r="K78">
        <v>30</v>
      </c>
      <c r="L78">
        <v>0</v>
      </c>
      <c r="M78" t="s">
        <v>35</v>
      </c>
      <c r="N78" s="1" t="s">
        <v>35</v>
      </c>
      <c r="W78" t="s">
        <v>181</v>
      </c>
    </row>
    <row r="79" spans="1:23" x14ac:dyDescent="0.3">
      <c r="A79" t="s">
        <v>17</v>
      </c>
      <c r="B79" t="s">
        <v>34</v>
      </c>
      <c r="C79" t="s">
        <v>39</v>
      </c>
      <c r="D79" t="s">
        <v>16</v>
      </c>
      <c r="E79" t="str">
        <f t="shared" si="3"/>
        <v>Pk_Ga0417193_01_rn02</v>
      </c>
      <c r="F79" t="s">
        <v>36</v>
      </c>
      <c r="G79" t="s">
        <v>36</v>
      </c>
      <c r="H79">
        <v>798703</v>
      </c>
      <c r="I79">
        <v>821914</v>
      </c>
      <c r="J79">
        <f t="shared" si="2"/>
        <v>23212</v>
      </c>
      <c r="K79">
        <v>35</v>
      </c>
      <c r="L79">
        <v>0</v>
      </c>
      <c r="M79" t="s">
        <v>35</v>
      </c>
      <c r="N79" s="1" t="s">
        <v>35</v>
      </c>
      <c r="W79" t="s">
        <v>182</v>
      </c>
    </row>
    <row r="80" spans="1:23" x14ac:dyDescent="0.3">
      <c r="A80" t="s">
        <v>17</v>
      </c>
      <c r="B80" t="s">
        <v>34</v>
      </c>
      <c r="C80" t="s">
        <v>39</v>
      </c>
      <c r="D80" t="s">
        <v>16</v>
      </c>
      <c r="E80" t="str">
        <f t="shared" si="3"/>
        <v>Pk_Ga0417193_01_rn03</v>
      </c>
      <c r="F80" t="s">
        <v>36</v>
      </c>
      <c r="G80" t="s">
        <v>36</v>
      </c>
      <c r="H80">
        <v>875897</v>
      </c>
      <c r="I80">
        <v>910923</v>
      </c>
      <c r="J80">
        <f t="shared" si="2"/>
        <v>35027</v>
      </c>
      <c r="K80">
        <v>81</v>
      </c>
      <c r="L80">
        <v>1</v>
      </c>
      <c r="M80" t="s">
        <v>35</v>
      </c>
      <c r="N80" s="1" t="s">
        <v>35</v>
      </c>
      <c r="W80" t="s">
        <v>183</v>
      </c>
    </row>
    <row r="81" spans="1:23" x14ac:dyDescent="0.3">
      <c r="A81" t="s">
        <v>17</v>
      </c>
      <c r="B81" t="s">
        <v>86</v>
      </c>
      <c r="C81" t="s">
        <v>39</v>
      </c>
      <c r="D81" t="s">
        <v>16</v>
      </c>
      <c r="E81" t="str">
        <f t="shared" si="3"/>
        <v>Pk_Ga0417193_01_rn04</v>
      </c>
      <c r="F81" t="s">
        <v>36</v>
      </c>
      <c r="G81" t="s">
        <v>36</v>
      </c>
      <c r="H81">
        <v>1370699</v>
      </c>
      <c r="I81">
        <v>1390954</v>
      </c>
      <c r="J81">
        <f t="shared" si="2"/>
        <v>20256</v>
      </c>
      <c r="K81">
        <v>20</v>
      </c>
      <c r="L81">
        <v>0</v>
      </c>
      <c r="M81" t="s">
        <v>35</v>
      </c>
      <c r="N81" s="1" t="s">
        <v>35</v>
      </c>
      <c r="O81" t="s">
        <v>210</v>
      </c>
      <c r="W81" t="s">
        <v>184</v>
      </c>
    </row>
    <row r="82" spans="1:23" x14ac:dyDescent="0.3">
      <c r="A82" t="s">
        <v>17</v>
      </c>
      <c r="B82" t="s">
        <v>86</v>
      </c>
      <c r="C82" t="s">
        <v>39</v>
      </c>
      <c r="D82" t="s">
        <v>16</v>
      </c>
      <c r="E82" t="str">
        <f t="shared" si="3"/>
        <v>Pk_Ga0417193_01_rn05</v>
      </c>
      <c r="F82" t="s">
        <v>36</v>
      </c>
      <c r="G82" t="s">
        <v>36</v>
      </c>
      <c r="H82">
        <v>1434994</v>
      </c>
      <c r="I82">
        <v>1452893</v>
      </c>
      <c r="J82">
        <f t="shared" si="2"/>
        <v>17900</v>
      </c>
      <c r="K82">
        <v>46</v>
      </c>
      <c r="L82">
        <v>0</v>
      </c>
      <c r="M82" t="s">
        <v>35</v>
      </c>
      <c r="N82" s="1" t="s">
        <v>35</v>
      </c>
      <c r="O82" t="s">
        <v>209</v>
      </c>
      <c r="W82" t="s">
        <v>185</v>
      </c>
    </row>
    <row r="83" spans="1:23" x14ac:dyDescent="0.3">
      <c r="A83" t="s">
        <v>17</v>
      </c>
      <c r="B83" t="s">
        <v>211</v>
      </c>
      <c r="C83" t="s">
        <v>211</v>
      </c>
      <c r="D83" t="s">
        <v>16</v>
      </c>
      <c r="E83" t="str">
        <f t="shared" si="3"/>
        <v>Pk_Ga0417193_01_rn06</v>
      </c>
      <c r="F83" t="s">
        <v>24</v>
      </c>
      <c r="G83" t="s">
        <v>24</v>
      </c>
      <c r="H83">
        <v>1494162</v>
      </c>
      <c r="I83">
        <v>1499067</v>
      </c>
      <c r="J83">
        <f t="shared" si="2"/>
        <v>4906</v>
      </c>
      <c r="K83">
        <v>100</v>
      </c>
      <c r="L83">
        <v>0</v>
      </c>
      <c r="M83" t="s">
        <v>212</v>
      </c>
      <c r="N83" s="1" t="s">
        <v>213</v>
      </c>
      <c r="O83" t="s">
        <v>18</v>
      </c>
      <c r="W83" t="s">
        <v>186</v>
      </c>
    </row>
    <row r="84" spans="1:23" x14ac:dyDescent="0.3">
      <c r="A84" t="s">
        <v>17</v>
      </c>
      <c r="B84" t="s">
        <v>180</v>
      </c>
      <c r="C84" t="s">
        <v>39</v>
      </c>
      <c r="D84" t="s">
        <v>16</v>
      </c>
      <c r="E84" t="str">
        <f t="shared" si="3"/>
        <v>Pk_Ga0417193_01_rn07</v>
      </c>
      <c r="F84" t="s">
        <v>36</v>
      </c>
      <c r="G84" t="s">
        <v>36</v>
      </c>
      <c r="H84">
        <v>1531499</v>
      </c>
      <c r="I84">
        <v>1576015</v>
      </c>
      <c r="J84">
        <f t="shared" si="2"/>
        <v>44517</v>
      </c>
      <c r="K84">
        <v>28</v>
      </c>
      <c r="L84">
        <v>35</v>
      </c>
      <c r="M84" t="s">
        <v>35</v>
      </c>
      <c r="N84" s="1" t="s">
        <v>35</v>
      </c>
      <c r="O84" t="s">
        <v>214</v>
      </c>
      <c r="W84" t="s">
        <v>187</v>
      </c>
    </row>
    <row r="85" spans="1:23" x14ac:dyDescent="0.3">
      <c r="A85" t="s">
        <v>17</v>
      </c>
      <c r="B85" t="s">
        <v>216</v>
      </c>
      <c r="C85" t="s">
        <v>38</v>
      </c>
      <c r="D85" t="s">
        <v>16</v>
      </c>
      <c r="E85" t="str">
        <f t="shared" si="3"/>
        <v>Pk_Ga0417193_01_rn08</v>
      </c>
      <c r="F85" t="s">
        <v>36</v>
      </c>
      <c r="G85" t="s">
        <v>24</v>
      </c>
      <c r="H85">
        <v>1707518</v>
      </c>
      <c r="I85">
        <v>1740915</v>
      </c>
      <c r="J85">
        <f t="shared" si="2"/>
        <v>33398</v>
      </c>
      <c r="K85">
        <v>100</v>
      </c>
      <c r="L85">
        <v>19</v>
      </c>
      <c r="M85" t="s">
        <v>31</v>
      </c>
      <c r="N85" s="1" t="s">
        <v>215</v>
      </c>
      <c r="W85" t="s">
        <v>188</v>
      </c>
    </row>
    <row r="86" spans="1:23" x14ac:dyDescent="0.3">
      <c r="A86" t="s">
        <v>17</v>
      </c>
      <c r="B86" t="s">
        <v>34</v>
      </c>
      <c r="C86" t="s">
        <v>39</v>
      </c>
      <c r="D86" t="s">
        <v>16</v>
      </c>
      <c r="E86" t="str">
        <f t="shared" si="3"/>
        <v>Pk_Ga0417193_01_rn09</v>
      </c>
      <c r="F86" t="s">
        <v>36</v>
      </c>
      <c r="G86" t="s">
        <v>36</v>
      </c>
      <c r="H86">
        <v>1825093</v>
      </c>
      <c r="I86">
        <v>1861531</v>
      </c>
      <c r="J86">
        <f t="shared" si="2"/>
        <v>36439</v>
      </c>
      <c r="K86">
        <v>26</v>
      </c>
      <c r="L86">
        <v>0</v>
      </c>
      <c r="M86" t="s">
        <v>35</v>
      </c>
      <c r="N86" s="1" t="s">
        <v>35</v>
      </c>
      <c r="W86" t="s">
        <v>189</v>
      </c>
    </row>
    <row r="87" spans="1:23" x14ac:dyDescent="0.3">
      <c r="A87" t="s">
        <v>17</v>
      </c>
      <c r="B87" t="s">
        <v>119</v>
      </c>
      <c r="C87" t="s">
        <v>119</v>
      </c>
      <c r="D87" t="s">
        <v>16</v>
      </c>
      <c r="E87" t="str">
        <f t="shared" si="3"/>
        <v>Pk_Ga0417193_01_rn10</v>
      </c>
      <c r="F87" t="s">
        <v>36</v>
      </c>
      <c r="G87" t="s">
        <v>36</v>
      </c>
      <c r="H87">
        <v>2065543</v>
      </c>
      <c r="I87">
        <v>2088807</v>
      </c>
      <c r="J87">
        <f t="shared" si="2"/>
        <v>23265</v>
      </c>
      <c r="K87">
        <v>100</v>
      </c>
      <c r="L87">
        <v>20</v>
      </c>
      <c r="M87" t="s">
        <v>35</v>
      </c>
      <c r="N87" s="1" t="s">
        <v>35</v>
      </c>
      <c r="W87" t="s">
        <v>190</v>
      </c>
    </row>
    <row r="88" spans="1:23" x14ac:dyDescent="0.3">
      <c r="A88" t="s">
        <v>17</v>
      </c>
      <c r="B88" t="s">
        <v>217</v>
      </c>
      <c r="C88" t="s">
        <v>79</v>
      </c>
      <c r="D88" t="s">
        <v>16</v>
      </c>
      <c r="E88" t="str">
        <f t="shared" si="3"/>
        <v>Pk_Ga0417193_01_rn11</v>
      </c>
      <c r="F88" t="s">
        <v>24</v>
      </c>
      <c r="G88" t="s">
        <v>24</v>
      </c>
      <c r="H88">
        <v>2403548</v>
      </c>
      <c r="I88">
        <v>2449906</v>
      </c>
      <c r="J88">
        <f t="shared" si="2"/>
        <v>46359</v>
      </c>
      <c r="K88">
        <v>93</v>
      </c>
      <c r="L88">
        <v>100</v>
      </c>
      <c r="M88" t="s">
        <v>117</v>
      </c>
      <c r="N88" s="1" t="s">
        <v>218</v>
      </c>
      <c r="W88" t="s">
        <v>191</v>
      </c>
    </row>
    <row r="89" spans="1:23" x14ac:dyDescent="0.3">
      <c r="A89" t="s">
        <v>17</v>
      </c>
      <c r="B89" t="s">
        <v>34</v>
      </c>
      <c r="C89" t="s">
        <v>39</v>
      </c>
      <c r="D89" t="s">
        <v>16</v>
      </c>
      <c r="E89" t="str">
        <f t="shared" si="3"/>
        <v>Pk_Ga0417193_01_rn12</v>
      </c>
      <c r="F89" t="s">
        <v>36</v>
      </c>
      <c r="G89" t="s">
        <v>36</v>
      </c>
      <c r="H89">
        <v>2758498</v>
      </c>
      <c r="I89">
        <v>2802581</v>
      </c>
      <c r="J89">
        <f t="shared" si="2"/>
        <v>44084</v>
      </c>
      <c r="K89">
        <v>47</v>
      </c>
      <c r="L89">
        <v>43</v>
      </c>
      <c r="M89" t="s">
        <v>35</v>
      </c>
      <c r="N89" s="1" t="s">
        <v>220</v>
      </c>
      <c r="O89" t="s">
        <v>219</v>
      </c>
      <c r="W89" t="s">
        <v>192</v>
      </c>
    </row>
    <row r="90" spans="1:23" x14ac:dyDescent="0.3">
      <c r="A90" t="s">
        <v>17</v>
      </c>
      <c r="B90" t="s">
        <v>34</v>
      </c>
      <c r="C90" t="s">
        <v>39</v>
      </c>
      <c r="D90" t="s">
        <v>16</v>
      </c>
      <c r="E90" t="str">
        <f t="shared" si="3"/>
        <v>Pk_Ga0417193_01_rn13</v>
      </c>
      <c r="F90" t="s">
        <v>36</v>
      </c>
      <c r="G90" t="s">
        <v>36</v>
      </c>
      <c r="H90">
        <v>2901089</v>
      </c>
      <c r="I90">
        <v>2921561</v>
      </c>
      <c r="J90">
        <f t="shared" si="2"/>
        <v>20473</v>
      </c>
      <c r="K90">
        <v>17</v>
      </c>
      <c r="L90">
        <v>0</v>
      </c>
      <c r="M90" t="s">
        <v>222</v>
      </c>
      <c r="N90" s="1" t="s">
        <v>221</v>
      </c>
      <c r="O90" t="s">
        <v>223</v>
      </c>
      <c r="W90" t="s">
        <v>193</v>
      </c>
    </row>
    <row r="91" spans="1:23" x14ac:dyDescent="0.3">
      <c r="A91" t="s">
        <v>17</v>
      </c>
      <c r="B91" t="s">
        <v>34</v>
      </c>
      <c r="C91" t="s">
        <v>39</v>
      </c>
      <c r="D91" t="s">
        <v>16</v>
      </c>
      <c r="E91" t="str">
        <f t="shared" si="3"/>
        <v>Pk_Ga0417193_01_rn14</v>
      </c>
      <c r="F91" t="s">
        <v>36</v>
      </c>
      <c r="G91" t="s">
        <v>36</v>
      </c>
      <c r="H91">
        <v>2955130</v>
      </c>
      <c r="I91">
        <v>2980127</v>
      </c>
      <c r="J91">
        <f t="shared" si="2"/>
        <v>24998</v>
      </c>
      <c r="K91">
        <v>40</v>
      </c>
      <c r="L91">
        <v>0</v>
      </c>
      <c r="M91" t="s">
        <v>35</v>
      </c>
      <c r="N91" s="1" t="s">
        <v>35</v>
      </c>
      <c r="W91" t="s">
        <v>194</v>
      </c>
    </row>
    <row r="92" spans="1:23" x14ac:dyDescent="0.3">
      <c r="A92" t="s">
        <v>17</v>
      </c>
      <c r="B92" t="s">
        <v>224</v>
      </c>
      <c r="C92" t="s">
        <v>38</v>
      </c>
      <c r="D92" t="s">
        <v>16</v>
      </c>
      <c r="E92" t="str">
        <f t="shared" si="3"/>
        <v>Pk_Ga0417193_01_rn15</v>
      </c>
      <c r="F92" t="s">
        <v>36</v>
      </c>
      <c r="G92" t="s">
        <v>36</v>
      </c>
      <c r="H92">
        <v>3548386</v>
      </c>
      <c r="I92">
        <v>3585714</v>
      </c>
      <c r="J92">
        <f t="shared" si="2"/>
        <v>37329</v>
      </c>
      <c r="K92">
        <v>100</v>
      </c>
      <c r="L92">
        <v>0</v>
      </c>
      <c r="M92" t="s">
        <v>31</v>
      </c>
      <c r="N92" s="1" t="s">
        <v>35</v>
      </c>
      <c r="O92" t="s">
        <v>225</v>
      </c>
      <c r="W92" t="s">
        <v>195</v>
      </c>
    </row>
    <row r="93" spans="1:23" x14ac:dyDescent="0.3">
      <c r="A93" t="s">
        <v>17</v>
      </c>
      <c r="B93" t="s">
        <v>226</v>
      </c>
      <c r="C93" t="s">
        <v>227</v>
      </c>
      <c r="D93" t="s">
        <v>16</v>
      </c>
      <c r="E93" t="str">
        <f t="shared" si="3"/>
        <v>Pk_Ga0417193_01_rn16</v>
      </c>
      <c r="F93" t="s">
        <v>36</v>
      </c>
      <c r="G93" t="s">
        <v>36</v>
      </c>
      <c r="H93">
        <v>3758172</v>
      </c>
      <c r="I93">
        <v>3768363</v>
      </c>
      <c r="J93">
        <f t="shared" si="2"/>
        <v>10192</v>
      </c>
      <c r="K93">
        <v>100</v>
      </c>
      <c r="L93">
        <v>0</v>
      </c>
      <c r="M93" t="s">
        <v>35</v>
      </c>
      <c r="N93" s="1" t="s">
        <v>35</v>
      </c>
      <c r="W93" t="s">
        <v>196</v>
      </c>
    </row>
    <row r="94" spans="1:23" x14ac:dyDescent="0.3">
      <c r="A94" t="s">
        <v>17</v>
      </c>
      <c r="B94" t="s">
        <v>34</v>
      </c>
      <c r="C94" t="s">
        <v>39</v>
      </c>
      <c r="D94" t="s">
        <v>16</v>
      </c>
      <c r="E94" t="str">
        <f t="shared" si="3"/>
        <v>Pk_Ga0417193_01_rn17</v>
      </c>
      <c r="F94" t="s">
        <v>36</v>
      </c>
      <c r="G94" t="s">
        <v>36</v>
      </c>
      <c r="H94">
        <v>3800402</v>
      </c>
      <c r="I94">
        <v>3839735</v>
      </c>
      <c r="J94">
        <f t="shared" si="2"/>
        <v>39334</v>
      </c>
      <c r="K94">
        <v>15</v>
      </c>
      <c r="L94">
        <v>6</v>
      </c>
      <c r="M94" t="s">
        <v>35</v>
      </c>
      <c r="N94" s="1" t="s">
        <v>35</v>
      </c>
      <c r="W94" t="s">
        <v>197</v>
      </c>
    </row>
    <row r="95" spans="1:23" x14ac:dyDescent="0.3">
      <c r="A95" t="s">
        <v>17</v>
      </c>
      <c r="B95" t="s">
        <v>19</v>
      </c>
      <c r="C95" t="s">
        <v>38</v>
      </c>
      <c r="D95" t="s">
        <v>16</v>
      </c>
      <c r="E95" t="str">
        <f t="shared" si="3"/>
        <v>Pk_Ga0417193_01_rn18</v>
      </c>
      <c r="F95" t="s">
        <v>36</v>
      </c>
      <c r="G95" t="s">
        <v>24</v>
      </c>
      <c r="H95">
        <v>4089121</v>
      </c>
      <c r="I95">
        <v>4156632</v>
      </c>
      <c r="J95">
        <f t="shared" si="2"/>
        <v>67512</v>
      </c>
      <c r="K95">
        <v>96</v>
      </c>
      <c r="L95">
        <v>31</v>
      </c>
      <c r="M95" t="s">
        <v>31</v>
      </c>
      <c r="N95" s="1" t="s">
        <v>215</v>
      </c>
      <c r="W95" t="s">
        <v>198</v>
      </c>
    </row>
    <row r="96" spans="1:23" x14ac:dyDescent="0.3">
      <c r="A96" t="s">
        <v>17</v>
      </c>
      <c r="B96" t="s">
        <v>180</v>
      </c>
      <c r="C96" t="s">
        <v>39</v>
      </c>
      <c r="D96" t="s">
        <v>16</v>
      </c>
      <c r="E96" t="str">
        <f t="shared" si="3"/>
        <v>Pk_Ga0417193_01_rn19</v>
      </c>
      <c r="F96" t="s">
        <v>36</v>
      </c>
      <c r="G96" t="s">
        <v>36</v>
      </c>
      <c r="H96">
        <v>4513920</v>
      </c>
      <c r="I96">
        <v>4552536</v>
      </c>
      <c r="J96">
        <f t="shared" si="2"/>
        <v>38617</v>
      </c>
      <c r="K96">
        <v>45</v>
      </c>
      <c r="L96">
        <v>22</v>
      </c>
      <c r="M96" t="s">
        <v>35</v>
      </c>
      <c r="N96" s="1" t="s">
        <v>35</v>
      </c>
      <c r="W96" t="s">
        <v>199</v>
      </c>
    </row>
    <row r="97" spans="1:23" x14ac:dyDescent="0.3">
      <c r="A97" t="s">
        <v>17</v>
      </c>
      <c r="B97" t="s">
        <v>86</v>
      </c>
      <c r="C97" t="s">
        <v>39</v>
      </c>
      <c r="D97" t="s">
        <v>16</v>
      </c>
      <c r="E97" t="str">
        <f t="shared" si="3"/>
        <v>Pk_Ga0417193_01_rn20</v>
      </c>
      <c r="F97" t="s">
        <v>36</v>
      </c>
      <c r="G97" t="s">
        <v>36</v>
      </c>
      <c r="H97">
        <v>4651199</v>
      </c>
      <c r="I97">
        <v>4671271</v>
      </c>
      <c r="J97">
        <f t="shared" si="2"/>
        <v>20073</v>
      </c>
      <c r="K97">
        <v>22</v>
      </c>
      <c r="L97">
        <v>0</v>
      </c>
      <c r="M97" t="s">
        <v>35</v>
      </c>
      <c r="N97" s="1" t="s">
        <v>35</v>
      </c>
      <c r="O97" t="s">
        <v>228</v>
      </c>
      <c r="W97" t="s">
        <v>200</v>
      </c>
    </row>
    <row r="98" spans="1:23" x14ac:dyDescent="0.3">
      <c r="A98" t="s">
        <v>17</v>
      </c>
      <c r="B98" t="s">
        <v>34</v>
      </c>
      <c r="C98" t="s">
        <v>39</v>
      </c>
      <c r="D98" t="s">
        <v>16</v>
      </c>
      <c r="E98" t="str">
        <f t="shared" si="3"/>
        <v>Pk_Ga0417193_01_rn21</v>
      </c>
      <c r="F98" t="s">
        <v>36</v>
      </c>
      <c r="G98" t="s">
        <v>36</v>
      </c>
      <c r="H98">
        <v>4697802</v>
      </c>
      <c r="I98">
        <v>4721744</v>
      </c>
      <c r="J98">
        <f t="shared" si="2"/>
        <v>23943</v>
      </c>
      <c r="K98">
        <v>24</v>
      </c>
      <c r="L98">
        <v>0</v>
      </c>
      <c r="M98" t="s">
        <v>35</v>
      </c>
      <c r="N98" s="1" t="s">
        <v>35</v>
      </c>
      <c r="W98" t="s">
        <v>201</v>
      </c>
    </row>
    <row r="99" spans="1:23" x14ac:dyDescent="0.3">
      <c r="A99" t="s">
        <v>17</v>
      </c>
      <c r="B99" t="s">
        <v>226</v>
      </c>
      <c r="C99" t="s">
        <v>227</v>
      </c>
      <c r="D99" t="s">
        <v>16</v>
      </c>
      <c r="E99" t="str">
        <f t="shared" si="3"/>
        <v>Pk_Ga0417193_01_rn22</v>
      </c>
      <c r="F99" t="s">
        <v>36</v>
      </c>
      <c r="G99" t="s">
        <v>36</v>
      </c>
      <c r="H99">
        <v>4848664</v>
      </c>
      <c r="I99">
        <v>4859551</v>
      </c>
      <c r="J99">
        <f t="shared" si="2"/>
        <v>10888</v>
      </c>
      <c r="K99">
        <v>100</v>
      </c>
      <c r="L99">
        <v>0</v>
      </c>
      <c r="M99" t="s">
        <v>35</v>
      </c>
      <c r="N99" s="1" t="s">
        <v>35</v>
      </c>
      <c r="W99" t="s">
        <v>202</v>
      </c>
    </row>
    <row r="100" spans="1:23" x14ac:dyDescent="0.3">
      <c r="A100" t="s">
        <v>17</v>
      </c>
      <c r="B100" t="s">
        <v>34</v>
      </c>
      <c r="C100" t="s">
        <v>39</v>
      </c>
      <c r="D100" t="s">
        <v>16</v>
      </c>
      <c r="E100" t="str">
        <f t="shared" si="3"/>
        <v>Pk_Ga0417193_01_rn23</v>
      </c>
      <c r="F100" t="s">
        <v>36</v>
      </c>
      <c r="G100" t="s">
        <v>36</v>
      </c>
      <c r="H100">
        <v>5247917</v>
      </c>
      <c r="I100">
        <v>5282357</v>
      </c>
      <c r="J100">
        <f t="shared" si="2"/>
        <v>34441</v>
      </c>
      <c r="K100">
        <v>18</v>
      </c>
      <c r="L100">
        <v>6</v>
      </c>
      <c r="M100" t="s">
        <v>35</v>
      </c>
      <c r="N100" s="1" t="s">
        <v>35</v>
      </c>
      <c r="W100" t="s">
        <v>203</v>
      </c>
    </row>
    <row r="101" spans="1:23" x14ac:dyDescent="0.3">
      <c r="A101" t="s">
        <v>17</v>
      </c>
      <c r="B101" t="s">
        <v>20</v>
      </c>
      <c r="C101" t="s">
        <v>231</v>
      </c>
      <c r="D101" t="s">
        <v>16</v>
      </c>
      <c r="E101" t="str">
        <f t="shared" si="3"/>
        <v>Pk_Ga0417193_01_rn24</v>
      </c>
      <c r="F101" t="s">
        <v>24</v>
      </c>
      <c r="G101" t="s">
        <v>24</v>
      </c>
      <c r="H101">
        <v>5479976</v>
      </c>
      <c r="I101">
        <v>5494664</v>
      </c>
      <c r="J101">
        <f t="shared" si="2"/>
        <v>14689</v>
      </c>
      <c r="K101">
        <v>21</v>
      </c>
      <c r="L101">
        <v>100</v>
      </c>
      <c r="M101" t="s">
        <v>229</v>
      </c>
      <c r="N101" t="s">
        <v>230</v>
      </c>
      <c r="W101" t="s">
        <v>204</v>
      </c>
    </row>
    <row r="102" spans="1:23" x14ac:dyDescent="0.3">
      <c r="A102" t="s">
        <v>17</v>
      </c>
      <c r="B102" t="s">
        <v>34</v>
      </c>
      <c r="C102" t="s">
        <v>39</v>
      </c>
      <c r="D102" t="s">
        <v>16</v>
      </c>
      <c r="E102" t="str">
        <f t="shared" si="3"/>
        <v>Pk_Ga0417193_01_rn25</v>
      </c>
      <c r="F102" t="s">
        <v>36</v>
      </c>
      <c r="G102" t="s">
        <v>36</v>
      </c>
      <c r="H102">
        <v>5759644</v>
      </c>
      <c r="I102">
        <v>5803786</v>
      </c>
      <c r="J102">
        <f t="shared" si="2"/>
        <v>44143</v>
      </c>
      <c r="K102">
        <v>24</v>
      </c>
      <c r="L102">
        <v>40</v>
      </c>
      <c r="M102" t="s">
        <v>35</v>
      </c>
      <c r="N102" s="1" t="s">
        <v>35</v>
      </c>
      <c r="W102" t="s">
        <v>205</v>
      </c>
    </row>
    <row r="103" spans="1:23" x14ac:dyDescent="0.3">
      <c r="A103" t="s">
        <v>17</v>
      </c>
      <c r="B103" t="s">
        <v>234</v>
      </c>
      <c r="C103" t="s">
        <v>232</v>
      </c>
      <c r="D103" t="s">
        <v>16</v>
      </c>
      <c r="E103" t="str">
        <f t="shared" si="3"/>
        <v>Pk_Ga0417193_01_rn26</v>
      </c>
      <c r="F103" t="s">
        <v>36</v>
      </c>
      <c r="G103" t="s">
        <v>36</v>
      </c>
      <c r="H103">
        <v>5831776</v>
      </c>
      <c r="I103">
        <v>5875380</v>
      </c>
      <c r="J103">
        <f t="shared" si="2"/>
        <v>43605</v>
      </c>
      <c r="K103">
        <v>97</v>
      </c>
      <c r="L103">
        <v>40</v>
      </c>
      <c r="M103" t="s">
        <v>35</v>
      </c>
      <c r="N103" s="1" t="s">
        <v>35</v>
      </c>
      <c r="O103" t="s">
        <v>233</v>
      </c>
      <c r="W103" t="s">
        <v>206</v>
      </c>
    </row>
    <row r="104" spans="1:23" x14ac:dyDescent="0.3">
      <c r="A104" t="s">
        <v>17</v>
      </c>
      <c r="B104" t="s">
        <v>21</v>
      </c>
      <c r="C104" t="s">
        <v>79</v>
      </c>
      <c r="D104" t="s">
        <v>16</v>
      </c>
      <c r="E104" t="str">
        <f t="shared" si="3"/>
        <v>Pk_Ga0417193_01_rn27</v>
      </c>
      <c r="F104" t="s">
        <v>36</v>
      </c>
      <c r="G104" t="s">
        <v>36</v>
      </c>
      <c r="H104">
        <v>6169113</v>
      </c>
      <c r="I104">
        <v>6212505</v>
      </c>
      <c r="J104">
        <f t="shared" si="2"/>
        <v>43393</v>
      </c>
      <c r="K104">
        <v>100</v>
      </c>
      <c r="L104">
        <v>60</v>
      </c>
      <c r="M104" t="s">
        <v>35</v>
      </c>
      <c r="N104" s="1" t="s">
        <v>35</v>
      </c>
      <c r="W104" t="s">
        <v>207</v>
      </c>
    </row>
    <row r="105" spans="1:23" x14ac:dyDescent="0.3">
      <c r="A105" t="s">
        <v>17</v>
      </c>
      <c r="B105" t="s">
        <v>34</v>
      </c>
      <c r="C105" t="s">
        <v>39</v>
      </c>
      <c r="D105" t="s">
        <v>16</v>
      </c>
      <c r="E105" t="str">
        <f t="shared" si="3"/>
        <v>Pk_Ga0417193_01_rn28</v>
      </c>
      <c r="F105" t="s">
        <v>36</v>
      </c>
      <c r="G105" t="s">
        <v>36</v>
      </c>
      <c r="H105">
        <v>6346810</v>
      </c>
      <c r="I105">
        <v>6379143</v>
      </c>
      <c r="J105">
        <f t="shared" si="2"/>
        <v>32334</v>
      </c>
      <c r="K105">
        <v>57</v>
      </c>
      <c r="L105">
        <v>12</v>
      </c>
      <c r="M105" t="s">
        <v>35</v>
      </c>
      <c r="N105" s="1" t="s">
        <v>35</v>
      </c>
      <c r="W105" t="s">
        <v>208</v>
      </c>
    </row>
  </sheetData>
  <autoFilter ref="A1:O105" xr:uid="{AD631C91-A9A8-4A2F-A54E-12BF395FD8E7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Chevrette</dc:creator>
  <cp:lastModifiedBy>Marc Chevrette</cp:lastModifiedBy>
  <dcterms:created xsi:type="dcterms:W3CDTF">2021-07-20T14:45:59Z</dcterms:created>
  <dcterms:modified xsi:type="dcterms:W3CDTF">2022-09-08T16:36:52Z</dcterms:modified>
</cp:coreProperties>
</file>