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<sst xmlns="http://schemas.openxmlformats.org/spreadsheetml/2006/main" count="44">
  <si>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Table 4: Comparative rating prediction performance</t>
  </si>
  <si>
    <t>Table 5: Comparative ranking prediction performance</t>
  </si>
  <si>
    <t>Table 7: Comparative ranking prediction performance for
sessional graded feedback</t>
  </si>
  <si>
    <t>Dataset</t>
  </si>
  <si>
    <t>Method</t>
  </si>
  <si>
    <t>AUC</t>
  </si>
  <si>
    <t>Improve</t>
  </si>
  <si>
    <t>NDCG</t>
  </si>
  <si>
    <t>MRR</t>
  </si>
  <si>
    <t>超参</t>
  </si>
  <si>
    <t>MAP</t>
  </si>
  <si>
    <t>Prec</t>
  </si>
  <si>
    <t>MovieLens</t>
  </si>
  <si>
    <t>MF</t>
  </si>
  <si>
    <t>F=10,lr=5,regU=0.01,regV=0.01,momentum=0.8,batchnum=10,maxIter=1000,K=5，topN=5</t>
  </si>
  <si>
    <t>MovieLens-small</t>
  </si>
  <si>
    <t>BT</t>
  </si>
  <si>
    <t>F=5,maxIter=100,K=5,topN=5</t>
  </si>
  <si>
    <t>Tmall-single
(buyV.S.click)</t>
  </si>
  <si>
    <t>MF-NCR</t>
  </si>
  <si>
    <t>BT-NCR</t>
  </si>
  <si>
    <t>AMF</t>
  </si>
  <si>
    <t>F=5,lr=1,momentum=0.8,batchnum=10,maxIter=100,K=5,topN=5</t>
  </si>
  <si>
    <t>BPR</t>
  </si>
  <si>
    <t>F=5,lr=5,regU=0.2,regV=0.2,regTheta=0.001,momentum=0.8,batchnum=10,maxIter=100,K=5,topN=5</t>
  </si>
  <si>
    <t>AMF-NCR</t>
  </si>
  <si>
    <t>BPR-NCR</t>
  </si>
  <si>
    <t>LLORMA</t>
  </si>
  <si>
    <t>F=5,lr=0.1,regU=0.001,regV=0.001,K=1</t>
  </si>
  <si>
    <t>FSBPR</t>
  </si>
  <si>
    <t>F=5,lr=5,regU=0.01,regV=0.01,momentum=0.8,batchnum=10,maxIter=100,K=5,topN=5</t>
  </si>
  <si>
    <t>LLORMA-NCR</t>
  </si>
  <si>
    <t>FSBPR-NCR</t>
  </si>
  <si>
    <t>FilmTrust</t>
  </si>
  <si>
    <t>F=10,lr=5,regU=0.01,regV=0.01,momentum=0.8,batchnum=10,maxIter=1000,K=5,topN=5</t>
  </si>
  <si>
    <t>LCR</t>
  </si>
  <si>
    <t>LCR-NCR</t>
  </si>
  <si>
    <t>Tmall-hybrid
(buyV.S.nobuy)</t>
  </si>
  <si>
    <t>F=5,lr=5,regU=0.3,regV=0.3,regTheta=0.001,momentum=0.8,batchnum=10,maxIter=100,K=5,topN=5</t>
  </si>
  <si>
    <t>CiaoDVD</t>
  </si>
  <si>
    <t>Yoochoose</t>
  </si>
  <si>
    <t>F=5,lr=5,regU=0.05,regV=0.05,regTheta=0.001,momentum=0.8,batchnum=10,maxIter=100,K=5,topN=5</t>
  </si>
  <si>
    <t>参数说明</t>
  </si>
  <si>
    <t xml:space="preserve">F：U,V的方面数
lr：学习率
regU：U的正则系数
regV：V的正则系数
regTheta:theta的正则系数
momentum:动量梯度下降中之前梯度的权重
batchNum:梯度下降中每轮迭代的batch次数
maxIter:最大迭代次数
K:交叉验证折数
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</si>
</sst>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</numFmts>
  <fonts count="3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7030A0"/>
      <name val="宋体"/>
      <charset val="134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22" borderId="22" applyNumberFormat="0" applyAlignment="0" applyProtection="0">
      <alignment vertical="center"/>
    </xf>
    <xf numFmtId="0" fontId="24" fillId="22" borderId="16" applyNumberFormat="0" applyAlignment="0" applyProtection="0">
      <alignment vertical="center"/>
    </xf>
    <xf numFmtId="0" fontId="26" fillId="23" borderId="2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6" fillId="0" borderId="3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10" fontId="7" fillId="0" borderId="7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10" fontId="10" fillId="0" borderId="9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/>
    </xf>
    <xf numFmtId="176" fontId="8" fillId="0" borderId="4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/>
    </xf>
    <xf numFmtId="176" fontId="2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/>
    </xf>
    <xf numFmtId="10" fontId="4" fillId="0" borderId="5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 vertical="center"/>
    </xf>
    <xf numFmtId="10" fontId="8" fillId="0" borderId="3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0" fontId="10" fillId="0" borderId="10" xfId="0" applyNumberFormat="1" applyFont="1" applyFill="1" applyBorder="1" applyAlignment="1">
      <alignment horizontal="center" vertical="center"/>
    </xf>
    <xf numFmtId="176" fontId="11" fillId="0" borderId="9" xfId="0" applyNumberFormat="1" applyFont="1" applyFill="1" applyBorder="1" applyAlignment="1">
      <alignment horizontal="center"/>
    </xf>
    <xf numFmtId="10" fontId="0" fillId="0" borderId="7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8" fillId="0" borderId="5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/>
    </xf>
    <xf numFmtId="10" fontId="6" fillId="0" borderId="5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/>
    </xf>
    <xf numFmtId="10" fontId="10" fillId="0" borderId="2" xfId="0" applyNumberFormat="1" applyFont="1" applyFill="1" applyBorder="1" applyAlignment="1">
      <alignment horizontal="center"/>
    </xf>
    <xf numFmtId="176" fontId="11" fillId="0" borderId="0" xfId="0" applyNumberFormat="1" applyFont="1" applyFill="1" applyBorder="1" applyAlignment="1">
      <alignment horizontal="center"/>
    </xf>
    <xf numFmtId="10" fontId="4" fillId="0" borderId="2" xfId="0" applyNumberFormat="1" applyFont="1" applyBorder="1">
      <alignment vertical="center"/>
    </xf>
    <xf numFmtId="10" fontId="4" fillId="0" borderId="9" xfId="0" applyNumberFormat="1" applyFont="1" applyBorder="1">
      <alignment vertical="center"/>
    </xf>
    <xf numFmtId="10" fontId="10" fillId="0" borderId="0" xfId="0" applyNumberFormat="1" applyFont="1" applyBorder="1">
      <alignment vertical="center"/>
    </xf>
    <xf numFmtId="10" fontId="10" fillId="0" borderId="9" xfId="0" applyNumberFormat="1" applyFont="1" applyBorder="1">
      <alignment vertical="center"/>
    </xf>
    <xf numFmtId="10" fontId="4" fillId="0" borderId="0" xfId="0" applyNumberFormat="1" applyFont="1" applyBorder="1">
      <alignment vertical="center"/>
    </xf>
    <xf numFmtId="10" fontId="10" fillId="0" borderId="2" xfId="0" applyNumberFormat="1" applyFont="1" applyBorder="1">
      <alignment vertical="center"/>
    </xf>
    <xf numFmtId="10" fontId="10" fillId="0" borderId="3" xfId="0" applyNumberFormat="1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 vertical="center"/>
    </xf>
    <xf numFmtId="10" fontId="10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"/>
  <sheetViews>
    <sheetView tabSelected="1" workbookViewId="0">
      <selection activeCell="AG24" sqref="AG24:AG25"/>
    </sheetView>
  </sheetViews>
  <sheetFormatPr defaultColWidth="9" defaultRowHeight="13.5"/>
  <cols>
    <col min="9" max="9" width="38" customWidth="1"/>
    <col min="19" max="19" width="32.25" customWidth="1"/>
    <col min="33" max="33" width="32.375" customWidth="1"/>
  </cols>
  <sheetData>
    <row r="1" customHeight="1" spans="1:33">
      <c r="A1" s="1" t="s">
        <v>0</v>
      </c>
      <c r="B1" s="2"/>
      <c r="C1" s="2"/>
      <c r="D1" s="2"/>
      <c r="E1" s="2"/>
      <c r="F1" s="2"/>
      <c r="G1" s="2"/>
      <c r="H1" s="3"/>
      <c r="I1" s="46"/>
      <c r="K1" s="47" t="s">
        <v>1</v>
      </c>
      <c r="L1" s="48"/>
      <c r="M1" s="48"/>
      <c r="N1" s="48"/>
      <c r="O1" s="48"/>
      <c r="P1" s="48"/>
      <c r="Q1" s="48"/>
      <c r="R1" s="84"/>
      <c r="S1" s="85"/>
      <c r="U1" s="86" t="s">
        <v>2</v>
      </c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5"/>
    </row>
    <row r="2" customHeight="1" spans="1:33">
      <c r="A2" s="4"/>
      <c r="B2" s="5"/>
      <c r="C2" s="5"/>
      <c r="D2" s="5"/>
      <c r="E2" s="5"/>
      <c r="F2" s="5"/>
      <c r="G2" s="5"/>
      <c r="H2" s="6"/>
      <c r="I2" s="49"/>
      <c r="K2" s="50"/>
      <c r="L2" s="51"/>
      <c r="M2" s="51"/>
      <c r="N2" s="51"/>
      <c r="O2" s="51"/>
      <c r="P2" s="51"/>
      <c r="Q2" s="51"/>
      <c r="R2" s="88"/>
      <c r="S2" s="89"/>
      <c r="U2" s="86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9"/>
    </row>
    <row r="3" ht="14.25" spans="1:33">
      <c r="A3" s="7" t="s">
        <v>3</v>
      </c>
      <c r="B3" s="8" t="s">
        <v>4</v>
      </c>
      <c r="C3" s="9" t="s">
        <v>5</v>
      </c>
      <c r="D3" s="10" t="s">
        <v>6</v>
      </c>
      <c r="E3" s="9" t="s">
        <v>7</v>
      </c>
      <c r="F3" s="10" t="s">
        <v>6</v>
      </c>
      <c r="G3" s="9" t="s">
        <v>8</v>
      </c>
      <c r="H3" s="11" t="s">
        <v>6</v>
      </c>
      <c r="I3" s="52" t="s">
        <v>9</v>
      </c>
      <c r="K3" s="53" t="s">
        <v>3</v>
      </c>
      <c r="L3" s="54" t="s">
        <v>4</v>
      </c>
      <c r="M3" s="55" t="s">
        <v>5</v>
      </c>
      <c r="N3" s="55" t="s">
        <v>6</v>
      </c>
      <c r="O3" s="55" t="s">
        <v>7</v>
      </c>
      <c r="P3" s="55" t="s">
        <v>6</v>
      </c>
      <c r="Q3" s="55" t="s">
        <v>8</v>
      </c>
      <c r="R3" s="90" t="s">
        <v>6</v>
      </c>
      <c r="S3" s="52" t="s">
        <v>9</v>
      </c>
      <c r="U3" s="53" t="s">
        <v>3</v>
      </c>
      <c r="V3" s="54" t="s">
        <v>4</v>
      </c>
      <c r="W3" s="55" t="s">
        <v>5</v>
      </c>
      <c r="X3" s="55" t="s">
        <v>6</v>
      </c>
      <c r="Y3" s="55" t="s">
        <v>7</v>
      </c>
      <c r="Z3" s="55" t="s">
        <v>6</v>
      </c>
      <c r="AA3" s="55" t="s">
        <v>8</v>
      </c>
      <c r="AB3" s="55" t="s">
        <v>6</v>
      </c>
      <c r="AC3" s="55" t="s">
        <v>10</v>
      </c>
      <c r="AD3" s="55" t="s">
        <v>6</v>
      </c>
      <c r="AE3" s="55" t="s">
        <v>11</v>
      </c>
      <c r="AF3" s="55" t="s">
        <v>6</v>
      </c>
      <c r="AG3" s="52" t="s">
        <v>9</v>
      </c>
    </row>
    <row r="4" ht="14.25" spans="1:33">
      <c r="A4" s="12" t="s">
        <v>12</v>
      </c>
      <c r="B4" s="13" t="s">
        <v>13</v>
      </c>
      <c r="C4" s="14">
        <v>0.672947</v>
      </c>
      <c r="D4" s="15"/>
      <c r="E4" s="14">
        <v>0.692503</v>
      </c>
      <c r="F4" s="16"/>
      <c r="G4" s="14">
        <v>0.829996</v>
      </c>
      <c r="H4" s="17"/>
      <c r="I4" s="56" t="s">
        <v>14</v>
      </c>
      <c r="K4" s="12" t="s">
        <v>15</v>
      </c>
      <c r="L4" s="23" t="s">
        <v>16</v>
      </c>
      <c r="M4" s="57">
        <v>0.645327</v>
      </c>
      <c r="N4" s="57"/>
      <c r="O4" s="57">
        <v>0.532887</v>
      </c>
      <c r="P4" s="57"/>
      <c r="Q4" s="57">
        <v>0.822664</v>
      </c>
      <c r="R4" s="91"/>
      <c r="S4" s="56" t="s">
        <v>17</v>
      </c>
      <c r="U4" s="18" t="s">
        <v>18</v>
      </c>
      <c r="V4" s="23" t="s">
        <v>16</v>
      </c>
      <c r="W4" s="92">
        <v>0.530372</v>
      </c>
      <c r="X4" s="92"/>
      <c r="Y4" s="92">
        <v>0.280385</v>
      </c>
      <c r="Z4" s="92"/>
      <c r="AA4" s="92">
        <v>0.486961</v>
      </c>
      <c r="AB4" s="92"/>
      <c r="AC4" s="92">
        <v>0.432749</v>
      </c>
      <c r="AD4" s="108"/>
      <c r="AE4" s="92">
        <v>0.277775</v>
      </c>
      <c r="AF4" s="92"/>
      <c r="AG4" s="56" t="s">
        <v>17</v>
      </c>
    </row>
    <row r="5" ht="14.25" spans="1:33">
      <c r="A5" s="18"/>
      <c r="B5" s="19" t="s">
        <v>19</v>
      </c>
      <c r="C5" s="20">
        <v>0.710798</v>
      </c>
      <c r="D5" s="21">
        <f>(C5-C4)/C4</f>
        <v>0.0562466286349446</v>
      </c>
      <c r="E5" s="20">
        <v>0.716616</v>
      </c>
      <c r="F5" s="21">
        <f>(E5-E4)/E4</f>
        <v>0.034820065761448</v>
      </c>
      <c r="G5" s="20">
        <v>0.863293</v>
      </c>
      <c r="H5" s="22">
        <f>(G5-G4)/G4</f>
        <v>0.0401170608051123</v>
      </c>
      <c r="I5" s="58"/>
      <c r="K5" s="18"/>
      <c r="L5" s="32" t="s">
        <v>20</v>
      </c>
      <c r="M5" s="59">
        <v>0.851128</v>
      </c>
      <c r="N5" s="60">
        <f t="shared" ref="N5:R7" si="0">(M5-M4)/(M4)</f>
        <v>0.318909638059464</v>
      </c>
      <c r="O5" s="20">
        <v>0.579458</v>
      </c>
      <c r="P5" s="60">
        <f>(O5-O4)/(O4)</f>
        <v>0.0873937626551221</v>
      </c>
      <c r="Q5" s="20">
        <v>0.925564</v>
      </c>
      <c r="R5" s="93">
        <f t="shared" si="0"/>
        <v>0.125081442727529</v>
      </c>
      <c r="S5" s="58"/>
      <c r="U5" s="18"/>
      <c r="V5" s="36" t="s">
        <v>20</v>
      </c>
      <c r="W5" s="79">
        <v>0.540018</v>
      </c>
      <c r="X5" s="65">
        <f t="shared" ref="X5:AF7" si="1">(W5-W4)/(W4)</f>
        <v>0.0181872346202289</v>
      </c>
      <c r="Y5" s="79">
        <v>0.28398</v>
      </c>
      <c r="Z5" s="65">
        <f t="shared" si="1"/>
        <v>0.0128216559373719</v>
      </c>
      <c r="AA5" s="79">
        <v>0.494787</v>
      </c>
      <c r="AB5" s="65">
        <f t="shared" si="1"/>
        <v>0.0160711022032565</v>
      </c>
      <c r="AC5" s="79">
        <v>0.438552</v>
      </c>
      <c r="AD5" s="109">
        <f t="shared" ref="AD5" si="2">(AC5-AC4)/AC4</f>
        <v>0.0134096208194589</v>
      </c>
      <c r="AE5" s="79">
        <v>0.280108</v>
      </c>
      <c r="AF5" s="65">
        <f t="shared" ref="AF5" si="3">(AE5-AE4)/(AE4)</f>
        <v>0.00839888398884</v>
      </c>
      <c r="AG5" s="58"/>
    </row>
    <row r="6" ht="14.25" spans="1:33">
      <c r="A6" s="18"/>
      <c r="B6" s="23" t="s">
        <v>21</v>
      </c>
      <c r="C6" s="14">
        <v>0.690096</v>
      </c>
      <c r="D6" s="24"/>
      <c r="E6" s="14">
        <v>0.710692</v>
      </c>
      <c r="F6" s="24"/>
      <c r="G6" s="14">
        <v>0.874682</v>
      </c>
      <c r="H6" s="25"/>
      <c r="I6" s="56" t="s">
        <v>22</v>
      </c>
      <c r="K6" s="18"/>
      <c r="L6" s="61" t="s">
        <v>23</v>
      </c>
      <c r="M6" s="62">
        <v>0.831834</v>
      </c>
      <c r="N6" s="29"/>
      <c r="O6" s="62">
        <v>0.575092</v>
      </c>
      <c r="P6" s="29"/>
      <c r="Q6" s="62">
        <v>0.915917</v>
      </c>
      <c r="R6" s="30"/>
      <c r="S6" s="56" t="s">
        <v>24</v>
      </c>
      <c r="U6" s="18"/>
      <c r="V6" s="61" t="s">
        <v>23</v>
      </c>
      <c r="W6" s="14">
        <v>0.495543</v>
      </c>
      <c r="X6" s="94"/>
      <c r="Y6" s="14">
        <v>0.270462</v>
      </c>
      <c r="Z6" s="94"/>
      <c r="AA6" s="14">
        <v>0.463804</v>
      </c>
      <c r="AB6" s="94"/>
      <c r="AC6" s="14">
        <v>0.411545</v>
      </c>
      <c r="AD6" s="108"/>
      <c r="AE6" s="14">
        <v>0.271889</v>
      </c>
      <c r="AF6" s="94"/>
      <c r="AG6" s="56" t="s">
        <v>24</v>
      </c>
    </row>
    <row r="7" ht="14.25" spans="1:33">
      <c r="A7" s="18"/>
      <c r="B7" s="26" t="s">
        <v>25</v>
      </c>
      <c r="C7" s="20">
        <v>0.701713</v>
      </c>
      <c r="D7" s="21">
        <f>(C7-C6)/C6</f>
        <v>0.0168338897776541</v>
      </c>
      <c r="E7" s="20">
        <v>0.714266</v>
      </c>
      <c r="F7" s="21">
        <f>(E7-E6)/E6</f>
        <v>0.00502890140876775</v>
      </c>
      <c r="G7" s="20">
        <v>0.876943</v>
      </c>
      <c r="H7" s="22">
        <f>(G7-G6)/G6</f>
        <v>0.0025849394408483</v>
      </c>
      <c r="I7" s="58"/>
      <c r="K7" s="18"/>
      <c r="L7" s="63" t="s">
        <v>26</v>
      </c>
      <c r="M7" s="64">
        <v>0.841247</v>
      </c>
      <c r="N7" s="65">
        <f t="shared" si="0"/>
        <v>0.0113159596746466</v>
      </c>
      <c r="O7" s="64">
        <v>0.577222</v>
      </c>
      <c r="P7" s="65">
        <f t="shared" si="0"/>
        <v>0.00370375522525086</v>
      </c>
      <c r="Q7" s="64">
        <v>0.920623</v>
      </c>
      <c r="R7" s="95">
        <f t="shared" si="0"/>
        <v>0.00513802014811384</v>
      </c>
      <c r="S7" s="58"/>
      <c r="U7" s="18"/>
      <c r="V7" s="63" t="s">
        <v>26</v>
      </c>
      <c r="W7" s="37">
        <v>0.530645</v>
      </c>
      <c r="X7" s="65">
        <f t="shared" si="1"/>
        <v>0.0708354269962446</v>
      </c>
      <c r="Y7" s="37">
        <v>0.282369</v>
      </c>
      <c r="Z7" s="65">
        <f t="shared" si="1"/>
        <v>0.0440246688998824</v>
      </c>
      <c r="AA7" s="37">
        <v>0.4899</v>
      </c>
      <c r="AB7" s="65">
        <f t="shared" si="1"/>
        <v>0.0562651464842908</v>
      </c>
      <c r="AC7" s="37">
        <v>0.435498</v>
      </c>
      <c r="AD7" s="65">
        <f t="shared" si="1"/>
        <v>0.0582026266872396</v>
      </c>
      <c r="AE7" s="37">
        <v>0.279417</v>
      </c>
      <c r="AF7" s="65">
        <f t="shared" si="1"/>
        <v>0.0276877696412876</v>
      </c>
      <c r="AG7" s="58"/>
    </row>
    <row r="8" ht="14.25" spans="1:33">
      <c r="A8" s="18"/>
      <c r="B8" s="27" t="s">
        <v>27</v>
      </c>
      <c r="C8" s="14">
        <v>0.7265</v>
      </c>
      <c r="D8" s="28"/>
      <c r="E8" s="14">
        <v>0.8734</v>
      </c>
      <c r="F8" s="29"/>
      <c r="G8" s="14">
        <v>0.7015</v>
      </c>
      <c r="H8" s="30"/>
      <c r="I8" s="56" t="s">
        <v>28</v>
      </c>
      <c r="K8" s="18"/>
      <c r="L8" s="66" t="s">
        <v>29</v>
      </c>
      <c r="M8" s="67">
        <v>0.504795</v>
      </c>
      <c r="N8" s="68"/>
      <c r="O8" s="67">
        <v>0.501085</v>
      </c>
      <c r="P8" s="68"/>
      <c r="Q8" s="67">
        <v>0.752398</v>
      </c>
      <c r="R8" s="96"/>
      <c r="S8" s="56" t="s">
        <v>30</v>
      </c>
      <c r="U8" s="18"/>
      <c r="V8" s="75" t="s">
        <v>29</v>
      </c>
      <c r="W8" s="97">
        <v>0.526511</v>
      </c>
      <c r="X8" s="76"/>
      <c r="Y8" s="97">
        <v>0.282402</v>
      </c>
      <c r="Z8" s="76"/>
      <c r="AA8" s="97">
        <v>0.4913</v>
      </c>
      <c r="AB8" s="76"/>
      <c r="AC8" s="97">
        <v>0.434963</v>
      </c>
      <c r="AD8" s="110"/>
      <c r="AE8" s="97">
        <v>0.279414</v>
      </c>
      <c r="AF8" s="102"/>
      <c r="AG8" s="56" t="s">
        <v>30</v>
      </c>
    </row>
    <row r="9" ht="14.25" spans="1:33">
      <c r="A9" s="31"/>
      <c r="B9" s="32" t="s">
        <v>31</v>
      </c>
      <c r="C9" s="20">
        <v>0.7299</v>
      </c>
      <c r="D9" s="21">
        <f>(C9-C8)/C8</f>
        <v>0.00467997247075012</v>
      </c>
      <c r="E9" s="20">
        <v>0.8999</v>
      </c>
      <c r="F9" s="21">
        <f>(E9-E8)/E8</f>
        <v>0.030341195328601</v>
      </c>
      <c r="G9" s="20">
        <v>0.7187</v>
      </c>
      <c r="H9" s="22">
        <f>(G9-G8)/G8</f>
        <v>0.0245188880969351</v>
      </c>
      <c r="I9" s="58"/>
      <c r="K9" s="18"/>
      <c r="L9" s="69" t="s">
        <v>32</v>
      </c>
      <c r="M9" s="70">
        <v>0.827079</v>
      </c>
      <c r="N9" s="71">
        <v>0.638445309482067</v>
      </c>
      <c r="O9" s="70">
        <v>0.574016</v>
      </c>
      <c r="P9" s="71">
        <v>0.145546164822335</v>
      </c>
      <c r="Q9" s="70">
        <v>0.91354</v>
      </c>
      <c r="R9" s="98">
        <v>0.214171223208993</v>
      </c>
      <c r="S9" s="58"/>
      <c r="U9" s="18"/>
      <c r="V9" s="69" t="s">
        <v>32</v>
      </c>
      <c r="W9" s="99">
        <v>0.538868</v>
      </c>
      <c r="X9" s="71">
        <v>0.0234695951271675</v>
      </c>
      <c r="Y9" s="99">
        <v>0.286315</v>
      </c>
      <c r="Z9" s="71">
        <v>0.0138561341633558</v>
      </c>
      <c r="AA9" s="99">
        <v>0.498731</v>
      </c>
      <c r="AB9" s="71">
        <v>0.0151251780989212</v>
      </c>
      <c r="AC9" s="99">
        <v>0.443257</v>
      </c>
      <c r="AD9" s="111">
        <v>0.0190682885670736</v>
      </c>
      <c r="AE9" s="99">
        <v>0.281854</v>
      </c>
      <c r="AF9" s="98">
        <v>0.00873256171845361</v>
      </c>
      <c r="AG9" s="58"/>
    </row>
    <row r="10" ht="14.25" spans="1:33">
      <c r="A10" s="12" t="s">
        <v>33</v>
      </c>
      <c r="B10" s="13" t="s">
        <v>13</v>
      </c>
      <c r="C10" s="14">
        <v>0.650731</v>
      </c>
      <c r="D10" s="15"/>
      <c r="E10" s="14">
        <v>0.522915</v>
      </c>
      <c r="F10" s="15"/>
      <c r="G10" s="14">
        <v>0.701077</v>
      </c>
      <c r="H10" s="17"/>
      <c r="I10" s="56" t="s">
        <v>34</v>
      </c>
      <c r="K10" s="18"/>
      <c r="L10" s="72" t="s">
        <v>35</v>
      </c>
      <c r="M10" s="62"/>
      <c r="N10" s="33"/>
      <c r="O10" s="62"/>
      <c r="P10" s="33"/>
      <c r="Q10" s="62"/>
      <c r="R10" s="34"/>
      <c r="S10" s="100"/>
      <c r="U10" s="18"/>
      <c r="V10" s="77" t="s">
        <v>35</v>
      </c>
      <c r="W10" s="78"/>
      <c r="X10" s="101"/>
      <c r="Y10" s="78"/>
      <c r="Z10" s="101"/>
      <c r="AA10" s="78"/>
      <c r="AB10" s="101"/>
      <c r="AC10" s="78"/>
      <c r="AD10" s="112"/>
      <c r="AE10" s="78"/>
      <c r="AF10" s="101"/>
      <c r="AG10" s="100"/>
    </row>
    <row r="11" ht="14.25" spans="1:33">
      <c r="A11" s="18"/>
      <c r="B11" s="19" t="s">
        <v>19</v>
      </c>
      <c r="C11" s="20">
        <v>0.671008</v>
      </c>
      <c r="D11" s="21">
        <f>(C11-C10)/C10</f>
        <v>0.0311603412162631</v>
      </c>
      <c r="E11" s="20">
        <v>0.52414</v>
      </c>
      <c r="F11" s="21">
        <f>(E11-E10)/E10</f>
        <v>0.00234263694864372</v>
      </c>
      <c r="G11" s="20">
        <v>0.7071</v>
      </c>
      <c r="H11" s="22">
        <f>(G11-G10)/G10</f>
        <v>0.00859106774291554</v>
      </c>
      <c r="I11" s="58"/>
      <c r="K11" s="18"/>
      <c r="L11" s="73" t="s">
        <v>36</v>
      </c>
      <c r="M11" s="64"/>
      <c r="N11" s="65"/>
      <c r="O11" s="64"/>
      <c r="P11" s="65"/>
      <c r="Q11" s="64"/>
      <c r="R11" s="95"/>
      <c r="S11" s="58"/>
      <c r="U11" s="18"/>
      <c r="V11" s="77" t="s">
        <v>36</v>
      </c>
      <c r="W11" s="78"/>
      <c r="X11" s="60"/>
      <c r="Y11" s="78"/>
      <c r="Z11" s="60"/>
      <c r="AA11" s="78"/>
      <c r="AB11" s="60"/>
      <c r="AC11" s="78"/>
      <c r="AD11" s="60"/>
      <c r="AE11" s="78"/>
      <c r="AF11" s="60"/>
      <c r="AG11" s="58"/>
    </row>
    <row r="12" ht="14.25" spans="1:33">
      <c r="A12" s="18"/>
      <c r="B12" s="23" t="s">
        <v>21</v>
      </c>
      <c r="C12" s="14">
        <v>0.597106</v>
      </c>
      <c r="D12" s="33"/>
      <c r="E12" s="14">
        <v>0.513735</v>
      </c>
      <c r="F12" s="33"/>
      <c r="G12" s="14">
        <v>0.741068</v>
      </c>
      <c r="H12" s="34"/>
      <c r="I12" s="56" t="s">
        <v>22</v>
      </c>
      <c r="K12" s="12" t="s">
        <v>33</v>
      </c>
      <c r="L12" s="23" t="s">
        <v>16</v>
      </c>
      <c r="M12" s="57">
        <v>0.540488</v>
      </c>
      <c r="N12" s="33"/>
      <c r="O12" s="57">
        <v>0.509162</v>
      </c>
      <c r="P12" s="33"/>
      <c r="Q12" s="57">
        <v>0.770241</v>
      </c>
      <c r="R12" s="34"/>
      <c r="S12" s="56" t="s">
        <v>17</v>
      </c>
      <c r="U12" s="12" t="s">
        <v>37</v>
      </c>
      <c r="V12" s="23" t="s">
        <v>16</v>
      </c>
      <c r="W12" s="57">
        <v>0.586734</v>
      </c>
      <c r="X12" s="33"/>
      <c r="Y12" s="57">
        <v>0.301546</v>
      </c>
      <c r="Z12" s="33"/>
      <c r="AA12" s="57">
        <v>0.537329</v>
      </c>
      <c r="AB12" s="33"/>
      <c r="AC12" s="57">
        <v>0.492915</v>
      </c>
      <c r="AD12" s="108"/>
      <c r="AE12" s="57">
        <v>0.290404</v>
      </c>
      <c r="AF12" s="33"/>
      <c r="AG12" s="56" t="s">
        <v>17</v>
      </c>
    </row>
    <row r="13" ht="14.25" spans="1:33">
      <c r="A13" s="18"/>
      <c r="B13" s="35" t="s">
        <v>25</v>
      </c>
      <c r="C13" s="20">
        <v>0.615933</v>
      </c>
      <c r="D13" s="21">
        <f>(C13-C12)/C12</f>
        <v>0.0315304150351863</v>
      </c>
      <c r="E13" s="20">
        <v>0.526039</v>
      </c>
      <c r="F13" s="21">
        <f>(E13-E12)/E12</f>
        <v>0.0239500910002238</v>
      </c>
      <c r="G13" s="20">
        <v>0.764949</v>
      </c>
      <c r="H13" s="21">
        <f>(G13-G12)/G12</f>
        <v>0.0322251129451009</v>
      </c>
      <c r="I13" s="58"/>
      <c r="K13" s="18"/>
      <c r="L13" s="32" t="s">
        <v>20</v>
      </c>
      <c r="M13" s="74">
        <v>0.696916</v>
      </c>
      <c r="N13" s="65">
        <f t="shared" ref="N13:R13" si="4">(M13-M12)/(M12)</f>
        <v>0.289419931617353</v>
      </c>
      <c r="O13" s="74">
        <v>0.544561</v>
      </c>
      <c r="P13" s="65">
        <f t="shared" si="4"/>
        <v>0.0695240414642097</v>
      </c>
      <c r="Q13" s="74">
        <v>0.848455</v>
      </c>
      <c r="R13" s="95">
        <f t="shared" si="4"/>
        <v>0.101544841160104</v>
      </c>
      <c r="S13" s="58"/>
      <c r="U13" s="18"/>
      <c r="V13" s="32" t="s">
        <v>20</v>
      </c>
      <c r="W13" s="20">
        <v>0.656797</v>
      </c>
      <c r="X13" s="60">
        <f t="shared" ref="X13:AF15" si="5">(W13-W12)/(W12)</f>
        <v>0.119411862956638</v>
      </c>
      <c r="Y13" s="20">
        <v>0.327946</v>
      </c>
      <c r="Z13" s="60">
        <f t="shared" si="5"/>
        <v>0.0875488316873712</v>
      </c>
      <c r="AA13" s="20">
        <v>0.599021</v>
      </c>
      <c r="AB13" s="60">
        <f t="shared" si="5"/>
        <v>0.11481234029803</v>
      </c>
      <c r="AC13" s="20">
        <v>0.552701</v>
      </c>
      <c r="AD13" s="112">
        <f t="shared" ref="AD13" si="6">(AC13-AC12)/AC12</f>
        <v>0.121290689064037</v>
      </c>
      <c r="AE13" s="20">
        <v>0.303572</v>
      </c>
      <c r="AF13" s="60">
        <f t="shared" ref="AF13" si="7">(AE13-AE12)/(AE12)</f>
        <v>0.0453437280478231</v>
      </c>
      <c r="AG13" s="58"/>
    </row>
    <row r="14" ht="14.25" spans="1:33">
      <c r="A14" s="18"/>
      <c r="B14" s="27" t="s">
        <v>27</v>
      </c>
      <c r="C14" s="14">
        <v>0.624</v>
      </c>
      <c r="D14" s="28"/>
      <c r="E14" s="14">
        <v>0.8596</v>
      </c>
      <c r="F14" s="29"/>
      <c r="G14" s="14">
        <v>0.7857</v>
      </c>
      <c r="H14" s="30"/>
      <c r="I14" s="56" t="s">
        <v>28</v>
      </c>
      <c r="K14" s="18"/>
      <c r="L14" s="61" t="s">
        <v>23</v>
      </c>
      <c r="M14" s="62">
        <v>0.641177</v>
      </c>
      <c r="N14" s="29"/>
      <c r="O14" s="62">
        <v>0.531949</v>
      </c>
      <c r="P14" s="29"/>
      <c r="Q14" s="62">
        <v>0.820588</v>
      </c>
      <c r="R14" s="30"/>
      <c r="S14" s="56" t="s">
        <v>38</v>
      </c>
      <c r="U14" s="18"/>
      <c r="V14" s="61" t="s">
        <v>23</v>
      </c>
      <c r="W14" s="14">
        <v>0.535269</v>
      </c>
      <c r="X14" s="94"/>
      <c r="Y14" s="14">
        <v>0.283852</v>
      </c>
      <c r="Z14" s="94"/>
      <c r="AA14" s="14">
        <v>0.493045</v>
      </c>
      <c r="AB14" s="94"/>
      <c r="AC14" s="14">
        <v>0.45551</v>
      </c>
      <c r="AD14" s="108"/>
      <c r="AE14" s="14">
        <v>0.280992</v>
      </c>
      <c r="AF14" s="94"/>
      <c r="AG14" s="56" t="s">
        <v>24</v>
      </c>
    </row>
    <row r="15" ht="14.25" spans="1:33">
      <c r="A15" s="18"/>
      <c r="B15" s="32" t="s">
        <v>31</v>
      </c>
      <c r="C15" s="20">
        <v>0.6345</v>
      </c>
      <c r="D15" s="21">
        <f>(C15-C14)/C14</f>
        <v>0.016826923076923</v>
      </c>
      <c r="E15" s="20">
        <v>0.8684</v>
      </c>
      <c r="F15" s="21">
        <f>(E15-E14)/E14</f>
        <v>0.0102373196835737</v>
      </c>
      <c r="G15" s="20">
        <v>0.8068</v>
      </c>
      <c r="H15" s="22">
        <f>(G15-G14)/G14</f>
        <v>0.026855033727886</v>
      </c>
      <c r="I15" s="58"/>
      <c r="K15" s="18"/>
      <c r="L15" s="63" t="s">
        <v>26</v>
      </c>
      <c r="M15" s="64">
        <v>0.672571</v>
      </c>
      <c r="N15" s="65">
        <f t="shared" ref="N15" si="8">(M15-M14)/(M14)</f>
        <v>0.0489630788378249</v>
      </c>
      <c r="O15" s="64">
        <v>0.539053</v>
      </c>
      <c r="P15" s="65">
        <f t="shared" ref="P15" si="9">(O15-O14)/(O14)</f>
        <v>0.0133546636989636</v>
      </c>
      <c r="Q15" s="64">
        <v>0.836286</v>
      </c>
      <c r="R15" s="95">
        <f t="shared" ref="R15" si="10">(Q15-Q14)/(Q14)</f>
        <v>0.0191301846968271</v>
      </c>
      <c r="S15" s="58"/>
      <c r="U15" s="18"/>
      <c r="V15" s="63" t="s">
        <v>26</v>
      </c>
      <c r="W15" s="37">
        <v>0.638048</v>
      </c>
      <c r="X15" s="65">
        <f t="shared" si="5"/>
        <v>0.19201373514999</v>
      </c>
      <c r="Y15" s="37">
        <v>0.322672</v>
      </c>
      <c r="Z15" s="65">
        <f t="shared" si="5"/>
        <v>0.13676141087609</v>
      </c>
      <c r="AA15" s="37">
        <v>0.585489</v>
      </c>
      <c r="AB15" s="65">
        <f t="shared" si="5"/>
        <v>0.187496070338407</v>
      </c>
      <c r="AC15" s="37">
        <v>0.541134</v>
      </c>
      <c r="AD15" s="65">
        <f t="shared" si="5"/>
        <v>0.187973919343154</v>
      </c>
      <c r="AE15" s="37">
        <v>0.301224</v>
      </c>
      <c r="AF15" s="65">
        <f t="shared" si="5"/>
        <v>0.0720020498804235</v>
      </c>
      <c r="AG15" s="58"/>
    </row>
    <row r="16" ht="14.25" spans="1:33">
      <c r="A16" s="12" t="s">
        <v>39</v>
      </c>
      <c r="B16" s="13" t="s">
        <v>13</v>
      </c>
      <c r="C16" s="14">
        <v>0.743133</v>
      </c>
      <c r="D16" s="15"/>
      <c r="E16" s="14">
        <v>0.794851</v>
      </c>
      <c r="F16" s="15"/>
      <c r="G16" s="14">
        <v>0.891028</v>
      </c>
      <c r="H16" s="17"/>
      <c r="I16" s="56" t="s">
        <v>34</v>
      </c>
      <c r="K16" s="18"/>
      <c r="L16" s="75" t="s">
        <v>29</v>
      </c>
      <c r="M16" s="67">
        <v>0.485694</v>
      </c>
      <c r="N16" s="76"/>
      <c r="O16" s="67">
        <v>0.496764</v>
      </c>
      <c r="P16" s="76"/>
      <c r="Q16" s="67">
        <v>0.742847</v>
      </c>
      <c r="R16" s="102"/>
      <c r="S16" s="56" t="s">
        <v>30</v>
      </c>
      <c r="U16" s="18"/>
      <c r="V16" s="75" t="s">
        <v>29</v>
      </c>
      <c r="W16" s="97">
        <v>0.633429</v>
      </c>
      <c r="X16" s="76"/>
      <c r="Y16" s="97">
        <v>0.32457</v>
      </c>
      <c r="Z16" s="76"/>
      <c r="AA16" s="97">
        <v>0.591594</v>
      </c>
      <c r="AB16" s="76"/>
      <c r="AC16" s="97">
        <v>0.544231</v>
      </c>
      <c r="AD16" s="110"/>
      <c r="AE16" s="97">
        <v>0.302639</v>
      </c>
      <c r="AF16" s="102"/>
      <c r="AG16" s="56" t="s">
        <v>30</v>
      </c>
    </row>
    <row r="17" ht="14.25" spans="1:33">
      <c r="A17" s="18"/>
      <c r="B17" s="19" t="s">
        <v>19</v>
      </c>
      <c r="C17" s="20">
        <v>0.790271</v>
      </c>
      <c r="D17" s="21">
        <f>(C17-C16)/C16</f>
        <v>0.0634314449768748</v>
      </c>
      <c r="E17" s="20">
        <v>0.812736</v>
      </c>
      <c r="F17" s="21">
        <f>(E17-E16)/E16</f>
        <v>0.0225010725280588</v>
      </c>
      <c r="G17" s="20">
        <v>0.915423</v>
      </c>
      <c r="H17" s="22">
        <f>(G17-G16)/G16</f>
        <v>0.0273784886670227</v>
      </c>
      <c r="I17" s="58"/>
      <c r="K17" s="18"/>
      <c r="L17" s="69" t="s">
        <v>32</v>
      </c>
      <c r="M17" s="70">
        <v>0.671843</v>
      </c>
      <c r="N17" s="71">
        <v>0.383263948082537</v>
      </c>
      <c r="O17" s="70">
        <v>0.538888</v>
      </c>
      <c r="P17" s="71">
        <v>0.0847968049214517</v>
      </c>
      <c r="Q17" s="70">
        <v>0.835922</v>
      </c>
      <c r="R17" s="71">
        <v>0.12529497998915</v>
      </c>
      <c r="S17" s="58"/>
      <c r="U17" s="18"/>
      <c r="V17" s="69" t="s">
        <v>32</v>
      </c>
      <c r="W17" s="70">
        <v>0.654279</v>
      </c>
      <c r="X17" s="71">
        <v>0.0329160805709875</v>
      </c>
      <c r="Y17" s="70">
        <v>0.330834</v>
      </c>
      <c r="Z17" s="71">
        <v>0.0192993807191053</v>
      </c>
      <c r="AA17" s="70">
        <v>0.606171</v>
      </c>
      <c r="AB17" s="71">
        <v>0.024640209332752</v>
      </c>
      <c r="AC17" s="70">
        <v>0.560198</v>
      </c>
      <c r="AD17" s="111">
        <v>0.0293386448034014</v>
      </c>
      <c r="AE17" s="70">
        <v>0.304708</v>
      </c>
      <c r="AF17" s="98">
        <v>0.00683652800861749</v>
      </c>
      <c r="AG17" s="58"/>
    </row>
    <row r="18" ht="14.25" spans="1:33">
      <c r="A18" s="18"/>
      <c r="B18" s="23" t="s">
        <v>21</v>
      </c>
      <c r="C18" s="14">
        <v>0.648894</v>
      </c>
      <c r="D18" s="33"/>
      <c r="E18" s="14">
        <v>0.661202</v>
      </c>
      <c r="F18" s="33"/>
      <c r="G18" s="14">
        <v>0.874142</v>
      </c>
      <c r="H18" s="34"/>
      <c r="I18" s="56" t="s">
        <v>22</v>
      </c>
      <c r="K18" s="18"/>
      <c r="L18" s="72" t="s">
        <v>35</v>
      </c>
      <c r="M18" s="62"/>
      <c r="N18" s="33"/>
      <c r="O18" s="62"/>
      <c r="P18" s="33"/>
      <c r="Q18" s="62"/>
      <c r="R18" s="34"/>
      <c r="S18" s="100"/>
      <c r="U18" s="18"/>
      <c r="V18" s="77" t="s">
        <v>35</v>
      </c>
      <c r="W18" s="78"/>
      <c r="X18" s="101"/>
      <c r="Y18" s="78"/>
      <c r="Z18" s="101"/>
      <c r="AA18" s="78"/>
      <c r="AB18" s="101"/>
      <c r="AC18" s="78"/>
      <c r="AD18" s="112"/>
      <c r="AE18" s="78"/>
      <c r="AF18" s="101"/>
      <c r="AG18" s="100"/>
    </row>
    <row r="19" ht="14.25" spans="1:33">
      <c r="A19" s="18"/>
      <c r="B19" s="35" t="s">
        <v>25</v>
      </c>
      <c r="C19" s="20">
        <v>0.70174</v>
      </c>
      <c r="D19" s="21">
        <f>(C19-C18)/C18</f>
        <v>0.0814401119443238</v>
      </c>
      <c r="E19" s="20">
        <v>0.689226</v>
      </c>
      <c r="F19" s="21">
        <f>(E19-E18)/E18</f>
        <v>0.0423834168680676</v>
      </c>
      <c r="G19" s="20">
        <v>0.899582</v>
      </c>
      <c r="H19" s="21">
        <f>(G19-G18)/G18</f>
        <v>0.0291028231111193</v>
      </c>
      <c r="I19" s="58"/>
      <c r="K19" s="18"/>
      <c r="L19" s="77" t="s">
        <v>36</v>
      </c>
      <c r="M19" s="78"/>
      <c r="N19" s="60"/>
      <c r="O19" s="78"/>
      <c r="P19" s="60"/>
      <c r="Q19" s="78"/>
      <c r="R19" s="93"/>
      <c r="S19" s="58"/>
      <c r="U19" s="18"/>
      <c r="V19" s="77" t="s">
        <v>36</v>
      </c>
      <c r="W19" s="78"/>
      <c r="X19" s="60"/>
      <c r="Y19" s="78"/>
      <c r="Z19" s="60"/>
      <c r="AA19" s="78"/>
      <c r="AB19" s="60"/>
      <c r="AC19" s="78"/>
      <c r="AD19" s="60"/>
      <c r="AE19" s="78"/>
      <c r="AF19" s="60"/>
      <c r="AG19" s="58"/>
    </row>
    <row r="20" ht="14.25" spans="1:33">
      <c r="A20" s="18"/>
      <c r="B20" s="27" t="s">
        <v>27</v>
      </c>
      <c r="C20" s="14">
        <v>0.6752</v>
      </c>
      <c r="D20" s="28"/>
      <c r="E20" s="14">
        <v>0.7827</v>
      </c>
      <c r="F20" s="29"/>
      <c r="G20" s="14">
        <v>0.8267</v>
      </c>
      <c r="H20" s="30"/>
      <c r="I20" s="56" t="s">
        <v>28</v>
      </c>
      <c r="K20" s="12" t="s">
        <v>39</v>
      </c>
      <c r="L20" s="23" t="s">
        <v>16</v>
      </c>
      <c r="M20" s="62">
        <v>0.606296</v>
      </c>
      <c r="N20" s="33"/>
      <c r="O20" s="57">
        <v>0.52404</v>
      </c>
      <c r="P20" s="33"/>
      <c r="Q20" s="57">
        <v>0.803088</v>
      </c>
      <c r="R20" s="34"/>
      <c r="S20" s="56" t="s">
        <v>17</v>
      </c>
      <c r="U20" s="12" t="s">
        <v>40</v>
      </c>
      <c r="V20" s="23" t="s">
        <v>16</v>
      </c>
      <c r="W20" s="92">
        <v>0.602656</v>
      </c>
      <c r="X20" s="103"/>
      <c r="Y20" s="92">
        <v>0.473441</v>
      </c>
      <c r="Z20" s="103"/>
      <c r="AA20" s="92">
        <v>0.715147</v>
      </c>
      <c r="AB20" s="103"/>
      <c r="AC20" s="92">
        <v>0.636106</v>
      </c>
      <c r="AD20" s="108"/>
      <c r="AE20" s="92">
        <v>0.456031</v>
      </c>
      <c r="AF20" s="103"/>
      <c r="AG20" s="56" t="s">
        <v>17</v>
      </c>
    </row>
    <row r="21" ht="14.25" spans="1:33">
      <c r="A21" s="31"/>
      <c r="B21" s="36" t="s">
        <v>31</v>
      </c>
      <c r="C21" s="37">
        <v>0.6845</v>
      </c>
      <c r="D21" s="38">
        <f>(C21-C20)/C20</f>
        <v>0.0137736966824644</v>
      </c>
      <c r="E21" s="37">
        <v>0.79838</v>
      </c>
      <c r="F21" s="38">
        <f>(E21-E20)/E20</f>
        <v>0.0200332183467485</v>
      </c>
      <c r="G21" s="37">
        <v>0.8384</v>
      </c>
      <c r="H21" s="39">
        <f>(G21-G20)/G20</f>
        <v>0.0141526551348736</v>
      </c>
      <c r="I21" s="58"/>
      <c r="K21" s="18"/>
      <c r="L21" s="36" t="s">
        <v>20</v>
      </c>
      <c r="M21" s="64">
        <v>0.933383</v>
      </c>
      <c r="N21" s="65">
        <f t="shared" ref="N21:R21" si="11">(M21-M20)/(M20)</f>
        <v>0.539484014408804</v>
      </c>
      <c r="O21" s="79">
        <v>0.598058</v>
      </c>
      <c r="P21" s="65">
        <f t="shared" si="11"/>
        <v>0.141244943134112</v>
      </c>
      <c r="Q21" s="79">
        <v>0.966632</v>
      </c>
      <c r="R21" s="95">
        <f t="shared" si="11"/>
        <v>0.203643934413165</v>
      </c>
      <c r="S21" s="58"/>
      <c r="U21" s="18"/>
      <c r="V21" s="32" t="s">
        <v>20</v>
      </c>
      <c r="W21" s="59">
        <v>0.699982</v>
      </c>
      <c r="X21" s="60">
        <f t="shared" ref="X21:AB21" si="12">(W21-W20)/(W20)</f>
        <v>0.161495114957787</v>
      </c>
      <c r="Y21" s="59">
        <v>0.516022</v>
      </c>
      <c r="Z21" s="60">
        <f t="shared" si="12"/>
        <v>0.0899394011080578</v>
      </c>
      <c r="AA21" s="59">
        <v>0.786923</v>
      </c>
      <c r="AB21" s="60">
        <f t="shared" si="12"/>
        <v>0.100365379425489</v>
      </c>
      <c r="AC21" s="59">
        <v>0.708426</v>
      </c>
      <c r="AD21" s="112">
        <f t="shared" ref="AD21" si="13">(AC21-AC20)/AC20</f>
        <v>0.113691743200033</v>
      </c>
      <c r="AE21" s="59">
        <v>0.478479</v>
      </c>
      <c r="AF21" s="60">
        <f t="shared" ref="AF21" si="14">(AE21-AE20)/(AE20)</f>
        <v>0.0492247237578146</v>
      </c>
      <c r="AG21" s="58"/>
    </row>
    <row r="22" ht="14.25" spans="11:33">
      <c r="K22" s="18"/>
      <c r="L22" s="80" t="s">
        <v>23</v>
      </c>
      <c r="M22" s="78">
        <v>0.766782</v>
      </c>
      <c r="N22" s="81"/>
      <c r="O22" s="78">
        <v>0.560384</v>
      </c>
      <c r="P22" s="81"/>
      <c r="Q22" s="78">
        <v>0.883391</v>
      </c>
      <c r="R22" s="104"/>
      <c r="S22" s="56" t="s">
        <v>24</v>
      </c>
      <c r="U22" s="18"/>
      <c r="V22" s="61" t="s">
        <v>23</v>
      </c>
      <c r="W22" s="92">
        <v>0.670044</v>
      </c>
      <c r="X22" s="94"/>
      <c r="Y22" s="14">
        <v>0.506495</v>
      </c>
      <c r="Z22" s="94"/>
      <c r="AA22" s="14">
        <v>0.771252</v>
      </c>
      <c r="AB22" s="94"/>
      <c r="AC22" s="14">
        <v>0.689482</v>
      </c>
      <c r="AD22" s="108"/>
      <c r="AE22" s="14">
        <v>0.473652</v>
      </c>
      <c r="AF22" s="94"/>
      <c r="AG22" s="56" t="s">
        <v>41</v>
      </c>
    </row>
    <row r="23" ht="14.25" spans="11:33">
      <c r="K23" s="18"/>
      <c r="L23" s="63" t="s">
        <v>26</v>
      </c>
      <c r="M23" s="64">
        <v>0.904846</v>
      </c>
      <c r="N23" s="65">
        <f t="shared" ref="N23" si="15">(M23-M22)/(M22)</f>
        <v>0.180056391516755</v>
      </c>
      <c r="O23" s="64">
        <v>0.591627</v>
      </c>
      <c r="P23" s="65">
        <f t="shared" ref="P23" si="16">(O23-O22)/(O22)</f>
        <v>0.0557528409090909</v>
      </c>
      <c r="Q23" s="64">
        <v>0.952423</v>
      </c>
      <c r="R23" s="95">
        <f t="shared" ref="R23" si="17">(Q23-Q22)/(Q22)</f>
        <v>0.0781443324643334</v>
      </c>
      <c r="S23" s="58"/>
      <c r="U23" s="18"/>
      <c r="V23" s="63" t="s">
        <v>26</v>
      </c>
      <c r="W23" s="59">
        <v>0.69196</v>
      </c>
      <c r="X23" s="65">
        <f t="shared" ref="X23" si="18">(W23-W22)/(W22)</f>
        <v>0.0327082997534491</v>
      </c>
      <c r="Y23" s="59">
        <v>0.513111</v>
      </c>
      <c r="Z23" s="65">
        <f t="shared" ref="Z23" si="19">(Y23-Y22)/(Y22)</f>
        <v>0.0130623204572601</v>
      </c>
      <c r="AA23" s="59">
        <v>0.781383</v>
      </c>
      <c r="AB23" s="65">
        <f t="shared" ref="AB23" si="20">(AA23-AA22)/(AA22)</f>
        <v>0.0131357844128767</v>
      </c>
      <c r="AC23" s="59">
        <v>0.702677</v>
      </c>
      <c r="AD23" s="65">
        <f t="shared" ref="AD23" si="21">(AC23-AC22)/(AC22)</f>
        <v>0.019137555440171</v>
      </c>
      <c r="AE23" s="59">
        <v>0.477101</v>
      </c>
      <c r="AF23" s="65">
        <f t="shared" ref="AF23" si="22">(AE23-AE22)/(AE22)</f>
        <v>0.00728171737900395</v>
      </c>
      <c r="AG23" s="58"/>
    </row>
    <row r="24" ht="14.25" spans="11:33">
      <c r="K24" s="82"/>
      <c r="L24" s="66" t="s">
        <v>29</v>
      </c>
      <c r="M24" s="67">
        <v>0.753699</v>
      </c>
      <c r="N24" s="68"/>
      <c r="O24" s="67">
        <v>0.557424</v>
      </c>
      <c r="P24" s="68"/>
      <c r="Q24" s="67">
        <v>0.87685</v>
      </c>
      <c r="R24" s="96"/>
      <c r="S24" s="56" t="s">
        <v>30</v>
      </c>
      <c r="U24" s="18"/>
      <c r="V24" s="66" t="s">
        <v>29</v>
      </c>
      <c r="W24" s="105">
        <v>0.327167</v>
      </c>
      <c r="X24" s="106"/>
      <c r="Y24" s="105">
        <v>0.365809</v>
      </c>
      <c r="Z24" s="106"/>
      <c r="AA24" s="105">
        <v>0.506209</v>
      </c>
      <c r="AB24" s="106"/>
      <c r="AC24" s="105">
        <v>0.459854</v>
      </c>
      <c r="AD24" s="113"/>
      <c r="AE24" s="105">
        <v>0.400592</v>
      </c>
      <c r="AF24" s="114"/>
      <c r="AG24" s="56" t="s">
        <v>30</v>
      </c>
    </row>
    <row r="25" ht="14.25" spans="11:33">
      <c r="K25" s="82"/>
      <c r="L25" s="69" t="s">
        <v>32</v>
      </c>
      <c r="M25" s="70">
        <v>0.899263</v>
      </c>
      <c r="N25" s="65">
        <f t="shared" ref="N25:R25" si="23">(M25-M24)/(M24)</f>
        <v>0.193132802352133</v>
      </c>
      <c r="O25" s="70">
        <v>0.590364</v>
      </c>
      <c r="P25" s="65">
        <f t="shared" si="23"/>
        <v>0.059093257556187</v>
      </c>
      <c r="Q25" s="70">
        <v>0.949631</v>
      </c>
      <c r="R25" s="65">
        <f t="shared" si="23"/>
        <v>0.0830027940924901</v>
      </c>
      <c r="S25" s="58"/>
      <c r="U25" s="18"/>
      <c r="V25" s="75" t="s">
        <v>32</v>
      </c>
      <c r="W25" s="107">
        <v>0.621155</v>
      </c>
      <c r="X25" s="65">
        <f>(W25-W24)/(W24)</f>
        <v>0.898586960176302</v>
      </c>
      <c r="Y25" s="107">
        <v>0.482681</v>
      </c>
      <c r="Z25" s="115">
        <v>0.31948913230675</v>
      </c>
      <c r="AA25" s="107">
        <v>0.717632</v>
      </c>
      <c r="AB25" s="115">
        <v>0.417659504275902</v>
      </c>
      <c r="AC25" s="107">
        <v>0.645685</v>
      </c>
      <c r="AD25" s="110">
        <v>0.40410869536853</v>
      </c>
      <c r="AE25" s="107">
        <v>0.465197</v>
      </c>
      <c r="AF25" s="116">
        <v>0.161273814754164</v>
      </c>
      <c r="AG25" s="58"/>
    </row>
    <row r="26" ht="14.25" spans="11:33">
      <c r="K26" s="82"/>
      <c r="L26" s="72" t="s">
        <v>35</v>
      </c>
      <c r="M26" s="62"/>
      <c r="N26" s="33"/>
      <c r="O26" s="62"/>
      <c r="P26" s="33"/>
      <c r="Q26" s="62"/>
      <c r="R26" s="34"/>
      <c r="S26" s="100"/>
      <c r="U26" s="18"/>
      <c r="V26" s="72" t="s">
        <v>35</v>
      </c>
      <c r="W26" s="62"/>
      <c r="X26" s="33"/>
      <c r="Y26" s="62"/>
      <c r="Z26" s="33"/>
      <c r="AA26" s="62"/>
      <c r="AB26" s="33"/>
      <c r="AC26" s="62"/>
      <c r="AD26" s="108"/>
      <c r="AE26" s="62"/>
      <c r="AF26" s="33"/>
      <c r="AG26" s="100"/>
    </row>
    <row r="27" ht="14.25" spans="1:33">
      <c r="A27" s="40"/>
      <c r="B27" s="41"/>
      <c r="C27" s="41"/>
      <c r="D27" s="41"/>
      <c r="E27" s="41"/>
      <c r="F27" s="41"/>
      <c r="G27" s="41"/>
      <c r="H27" s="41"/>
      <c r="I27" s="41"/>
      <c r="K27" s="83"/>
      <c r="L27" s="73" t="s">
        <v>36</v>
      </c>
      <c r="M27" s="64"/>
      <c r="N27" s="65"/>
      <c r="O27" s="64"/>
      <c r="P27" s="65"/>
      <c r="Q27" s="64"/>
      <c r="R27" s="95"/>
      <c r="S27" s="58"/>
      <c r="U27" s="31"/>
      <c r="V27" s="73" t="s">
        <v>36</v>
      </c>
      <c r="W27" s="64"/>
      <c r="X27" s="65"/>
      <c r="Y27" s="64"/>
      <c r="Z27" s="65"/>
      <c r="AA27" s="64"/>
      <c r="AB27" s="65"/>
      <c r="AC27" s="64"/>
      <c r="AD27" s="65"/>
      <c r="AE27" s="64"/>
      <c r="AF27" s="65"/>
      <c r="AG27" s="58"/>
    </row>
    <row r="28" spans="1:9">
      <c r="A28" s="41"/>
      <c r="B28" s="42"/>
      <c r="C28" s="41"/>
      <c r="D28" s="41"/>
      <c r="E28" s="41"/>
      <c r="F28" s="41"/>
      <c r="G28" s="41"/>
      <c r="H28" s="41"/>
      <c r="I28" s="41"/>
    </row>
    <row r="29" spans="1:9">
      <c r="A29" s="43"/>
      <c r="B29" s="42"/>
      <c r="C29" s="44"/>
      <c r="D29" s="44"/>
      <c r="E29" s="44"/>
      <c r="F29" s="44"/>
      <c r="G29" s="44"/>
      <c r="H29" s="41"/>
      <c r="I29" s="41"/>
    </row>
    <row r="30" spans="1:3">
      <c r="A30" s="41"/>
      <c r="B30" s="41"/>
      <c r="C30" s="41"/>
    </row>
    <row r="31" spans="1:3">
      <c r="A31" s="41"/>
      <c r="B31" s="41"/>
      <c r="C31" s="41"/>
    </row>
    <row r="32" spans="1:9">
      <c r="A32" s="41"/>
      <c r="B32" s="40" t="s">
        <v>42</v>
      </c>
      <c r="C32" s="41"/>
      <c r="D32" s="41"/>
      <c r="E32" s="41"/>
      <c r="F32" s="41"/>
      <c r="G32" s="41"/>
      <c r="H32" s="41"/>
      <c r="I32" s="41"/>
    </row>
    <row r="33" customHeight="1" spans="2:9">
      <c r="B33" s="45" t="s">
        <v>43</v>
      </c>
      <c r="C33" s="45"/>
      <c r="D33" s="45"/>
      <c r="E33" s="45"/>
      <c r="F33" s="45"/>
      <c r="G33" s="45"/>
      <c r="H33" s="41"/>
      <c r="I33" s="41"/>
    </row>
    <row r="34" spans="1:7">
      <c r="A34" s="41"/>
      <c r="B34" s="45"/>
      <c r="C34" s="45"/>
      <c r="D34" s="45"/>
      <c r="E34" s="45"/>
      <c r="F34" s="45"/>
      <c r="G34" s="45"/>
    </row>
    <row r="35" spans="1:7">
      <c r="A35" s="43"/>
      <c r="B35" s="45"/>
      <c r="C35" s="45"/>
      <c r="D35" s="45"/>
      <c r="E35" s="45"/>
      <c r="F35" s="45"/>
      <c r="G35" s="45"/>
    </row>
    <row r="36" spans="1:9">
      <c r="A36" s="43"/>
      <c r="B36" s="45"/>
      <c r="C36" s="45"/>
      <c r="D36" s="45"/>
      <c r="E36" s="45"/>
      <c r="F36" s="45"/>
      <c r="G36" s="45"/>
      <c r="H36" s="41"/>
      <c r="I36" s="41"/>
    </row>
    <row r="37" spans="1:9">
      <c r="A37" s="41"/>
      <c r="B37" s="45"/>
      <c r="C37" s="45"/>
      <c r="D37" s="45"/>
      <c r="E37" s="45"/>
      <c r="F37" s="45"/>
      <c r="G37" s="45"/>
      <c r="H37" s="41"/>
      <c r="I37" s="41"/>
    </row>
    <row r="38" spans="1:9">
      <c r="A38" s="41"/>
      <c r="B38" s="45"/>
      <c r="C38" s="45"/>
      <c r="D38" s="45"/>
      <c r="E38" s="45"/>
      <c r="F38" s="45"/>
      <c r="G38" s="45"/>
      <c r="H38" s="41"/>
      <c r="I38" s="41"/>
    </row>
    <row r="39" spans="1:9">
      <c r="A39" s="41"/>
      <c r="B39" s="45"/>
      <c r="C39" s="45"/>
      <c r="D39" s="45"/>
      <c r="E39" s="45"/>
      <c r="F39" s="45"/>
      <c r="G39" s="45"/>
      <c r="H39" s="41"/>
      <c r="I39" s="41"/>
    </row>
    <row r="40" spans="1:9">
      <c r="A40" s="43"/>
      <c r="B40" s="45"/>
      <c r="C40" s="45"/>
      <c r="D40" s="45"/>
      <c r="E40" s="45"/>
      <c r="F40" s="45"/>
      <c r="G40" s="45"/>
      <c r="H40" s="41"/>
      <c r="I40" s="41"/>
    </row>
    <row r="41" spans="1:9">
      <c r="A41" s="44"/>
      <c r="B41" s="45"/>
      <c r="C41" s="45"/>
      <c r="D41" s="45"/>
      <c r="E41" s="45"/>
      <c r="F41" s="45"/>
      <c r="G41" s="45"/>
      <c r="H41" s="44"/>
      <c r="I41" s="44"/>
    </row>
  </sheetData>
  <mergeCells count="46">
    <mergeCell ref="A4:A9"/>
    <mergeCell ref="A10:A15"/>
    <mergeCell ref="A16:A21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K4:K11"/>
    <mergeCell ref="K12:K19"/>
    <mergeCell ref="K20:K27"/>
    <mergeCell ref="S4:S5"/>
    <mergeCell ref="S6:S7"/>
    <mergeCell ref="S8:S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U4:U11"/>
    <mergeCell ref="U12:U19"/>
    <mergeCell ref="U20:U27"/>
    <mergeCell ref="AG4:AG5"/>
    <mergeCell ref="AG6:AG7"/>
    <mergeCell ref="AG8:AG9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B33:G41"/>
    <mergeCell ref="A1:H2"/>
    <mergeCell ref="U1:AF2"/>
    <mergeCell ref="K1:R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2018-11-12T11:10:07Z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