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linchen/Documents/GitHub/0Psychological/"/>
    </mc:Choice>
  </mc:AlternateContent>
  <xr:revisionPtr revIDLastSave="0" documentId="10_ncr:8100000_{54F8C349-74C5-9940-B85B-A1E767DAEEA1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evaluation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L33" i="1" l="1"/>
  <c r="J33" i="1"/>
  <c r="H33" i="1"/>
  <c r="F33" i="1"/>
  <c r="D33" i="1"/>
  <c r="L31" i="1"/>
  <c r="J31" i="1"/>
  <c r="H31" i="1"/>
  <c r="F31" i="1"/>
  <c r="D31" i="1"/>
  <c r="L29" i="1"/>
  <c r="J29" i="1"/>
  <c r="H29" i="1"/>
  <c r="F29" i="1"/>
  <c r="D29" i="1"/>
  <c r="AK25" i="1"/>
  <c r="AG25" i="1"/>
  <c r="AC25" i="1"/>
  <c r="AI25" i="1"/>
  <c r="AE25" i="1"/>
  <c r="U25" i="1"/>
  <c r="Q25" i="1"/>
  <c r="W25" i="1"/>
  <c r="S25" i="1"/>
  <c r="AK23" i="1"/>
  <c r="AG23" i="1"/>
  <c r="AC23" i="1"/>
  <c r="AI23" i="1"/>
  <c r="AE23" i="1"/>
  <c r="U23" i="1"/>
  <c r="Q23" i="1"/>
  <c r="W23" i="1"/>
  <c r="S23" i="1"/>
  <c r="AK21" i="1"/>
  <c r="AG21" i="1"/>
  <c r="AC21" i="1"/>
  <c r="AI21" i="1"/>
  <c r="AE21" i="1"/>
  <c r="U21" i="1"/>
  <c r="Q21" i="1"/>
  <c r="W21" i="1"/>
  <c r="S21" i="1"/>
  <c r="L21" i="1"/>
  <c r="J21" i="1"/>
  <c r="H21" i="1"/>
  <c r="F21" i="1"/>
  <c r="L19" i="1"/>
  <c r="J19" i="1"/>
  <c r="H19" i="1"/>
  <c r="F19" i="1"/>
  <c r="D19" i="1"/>
  <c r="AK17" i="1"/>
  <c r="AG17" i="1"/>
  <c r="AC17" i="1"/>
  <c r="AI17" i="1"/>
  <c r="AE17" i="1"/>
  <c r="U17" i="1"/>
  <c r="Q17" i="1"/>
  <c r="W17" i="1"/>
  <c r="S17" i="1"/>
  <c r="L17" i="1"/>
  <c r="J17" i="1"/>
  <c r="H17" i="1"/>
  <c r="F17" i="1"/>
  <c r="D17" i="1"/>
  <c r="AK15" i="1"/>
  <c r="AG15" i="1"/>
  <c r="AC15" i="1"/>
  <c r="AI15" i="1"/>
  <c r="AE15" i="1"/>
  <c r="U15" i="1"/>
  <c r="Q15" i="1"/>
  <c r="W15" i="1"/>
  <c r="S15" i="1"/>
  <c r="L15" i="1"/>
  <c r="J15" i="1"/>
  <c r="H15" i="1"/>
  <c r="F15" i="1"/>
  <c r="AK13" i="1"/>
  <c r="AG13" i="1"/>
  <c r="AC13" i="1"/>
  <c r="AI13" i="1"/>
  <c r="AE13" i="1"/>
  <c r="U13" i="1"/>
  <c r="Q13" i="1"/>
  <c r="W13" i="1"/>
  <c r="S13" i="1"/>
  <c r="L13" i="1"/>
  <c r="J13" i="1"/>
  <c r="H13" i="1"/>
  <c r="F13" i="1"/>
  <c r="D13" i="1"/>
  <c r="L11" i="1"/>
  <c r="J11" i="1"/>
  <c r="H11" i="1"/>
  <c r="F11" i="1"/>
  <c r="D11" i="1"/>
  <c r="AK9" i="1"/>
  <c r="AG9" i="1"/>
  <c r="AC9" i="1"/>
  <c r="AI9" i="1"/>
  <c r="AE9" i="1"/>
  <c r="U9" i="1"/>
  <c r="Q9" i="1"/>
  <c r="W9" i="1"/>
  <c r="S9" i="1"/>
  <c r="L9" i="1"/>
  <c r="J9" i="1"/>
  <c r="H9" i="1"/>
  <c r="F9" i="1"/>
  <c r="AK7" i="1"/>
  <c r="AG7" i="1"/>
  <c r="AC7" i="1"/>
  <c r="AI7" i="1"/>
  <c r="AE7" i="1"/>
  <c r="U7" i="1"/>
  <c r="Q7" i="1"/>
  <c r="W7" i="1"/>
  <c r="S7" i="1"/>
  <c r="L7" i="1"/>
  <c r="J7" i="1"/>
  <c r="H7" i="1"/>
  <c r="F7" i="1"/>
  <c r="D7" i="1"/>
  <c r="AK5" i="1"/>
  <c r="AG5" i="1"/>
  <c r="AC5" i="1"/>
  <c r="AI5" i="1"/>
  <c r="AE5" i="1"/>
  <c r="U5" i="1"/>
  <c r="Q5" i="1"/>
  <c r="W5" i="1"/>
  <c r="S5" i="1"/>
  <c r="L5" i="1"/>
  <c r="J5" i="1"/>
  <c r="H5" i="1"/>
  <c r="F5" i="1"/>
  <c r="D5" i="1"/>
</calcChain>
</file>

<file path=xl/sharedStrings.xml><?xml version="1.0" encoding="utf-8"?>
<sst xmlns="http://schemas.openxmlformats.org/spreadsheetml/2006/main" count="138" uniqueCount="39">
  <si>
    <t>Table 3: Comparative rating prediction performance</t>
  </si>
  <si>
    <t>Table 4: Comparative ranking prediction performance</t>
  </si>
  <si>
    <t>论文无使用</t>
  </si>
  <si>
    <t>Table 6: Comparative ranking prediction performance for
sessional graded feedback</t>
  </si>
  <si>
    <t>（此MAP其实是可以用的，与其他指标不冲突）</t>
  </si>
  <si>
    <t>Dataset</t>
  </si>
  <si>
    <t>Method</t>
  </si>
  <si>
    <t>AUC</t>
  </si>
  <si>
    <t>Improve</t>
  </si>
  <si>
    <t>MRR</t>
  </si>
  <si>
    <t>RMSE</t>
  </si>
  <si>
    <t xml:space="preserve">MAE </t>
  </si>
  <si>
    <t>Prec</t>
  </si>
  <si>
    <t>MAP</t>
  </si>
  <si>
    <t>MovieLens</t>
  </si>
  <si>
    <t>MF</t>
  </si>
  <si>
    <t>Tmall-single
(buyV.S.click)</t>
  </si>
  <si>
    <t>MF-NCR</t>
  </si>
  <si>
    <t>AMF</t>
  </si>
  <si>
    <t>BPR</t>
  </si>
  <si>
    <t>AMF-NCR</t>
  </si>
  <si>
    <t>BPR_NCR</t>
  </si>
  <si>
    <t>LLORMA</t>
  </si>
  <si>
    <t>FSBPR</t>
  </si>
  <si>
    <t>LLORMA-NCR</t>
  </si>
  <si>
    <t>NCR_FSBPR</t>
  </si>
  <si>
    <t>FilmTrust</t>
  </si>
  <si>
    <t>LCR</t>
  </si>
  <si>
    <t>LCR-NCR</t>
  </si>
  <si>
    <t>Tmall-hybrid
(buyV.S.nobuy)</t>
  </si>
  <si>
    <t>CiaoDVD</t>
  </si>
  <si>
    <t>Yoochoose</t>
  </si>
  <si>
    <t>Table 8: Comparative rating prediction performance</t>
  </si>
  <si>
    <t>MF-biased</t>
  </si>
  <si>
    <t>MF-NCR-b</t>
  </si>
  <si>
    <t>Filmtrust</t>
  </si>
  <si>
    <t>NDCG</t>
    <phoneticPr fontId="10" type="noConversion"/>
  </si>
  <si>
    <t>BT</t>
    <phoneticPr fontId="10" type="noConversion"/>
  </si>
  <si>
    <t>BT-NCR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</si>
</sst>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6" fontId="0" fillId="0" borderId="12" xfId="0" applyNumberFormat="1" applyFont="1" applyFill="1" applyBorder="1" applyAlignment="1">
      <alignment horizontal="right" vertical="center"/>
    </xf>
    <xf numFmtId="176" fontId="0" fillId="0" borderId="12" xfId="0" applyNumberFormat="1" applyFont="1" applyFill="1" applyBorder="1" applyAlignment="1">
      <alignment horizontal="center" vertical="center"/>
    </xf>
    <xf numFmtId="10" fontId="0" fillId="0" borderId="12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0" fillId="0" borderId="9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76" fontId="0" fillId="0" borderId="9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0" fillId="0" borderId="9" xfId="0" applyBorder="1">
      <alignment vertical="center"/>
    </xf>
    <xf numFmtId="0" fontId="3" fillId="0" borderId="15" xfId="0" applyFont="1" applyFill="1" applyBorder="1" applyAlignment="1">
      <alignment horizontal="center"/>
    </xf>
    <xf numFmtId="176" fontId="2" fillId="0" borderId="7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 vertical="center"/>
    </xf>
    <xf numFmtId="10" fontId="0" fillId="0" borderId="9" xfId="0" applyNumberFormat="1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3" fillId="0" borderId="12" xfId="0" applyFont="1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/>
    </xf>
    <xf numFmtId="176" fontId="0" fillId="0" borderId="7" xfId="0" applyNumberFormat="1" applyFont="1" applyFill="1" applyBorder="1" applyAlignment="1">
      <alignment horizontal="center"/>
    </xf>
    <xf numFmtId="10" fontId="0" fillId="0" borderId="11" xfId="0" applyNumberFormat="1" applyBorder="1">
      <alignment vertical="center"/>
    </xf>
    <xf numFmtId="10" fontId="0" fillId="0" borderId="4" xfId="0" applyNumberFormat="1" applyBorder="1">
      <alignment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76" fontId="0" fillId="0" borderId="9" xfId="0" applyNumberFormat="1" applyFont="1" applyFill="1" applyBorder="1" applyAlignment="1">
      <alignment horizontal="right" vertical="center"/>
    </xf>
    <xf numFmtId="176" fontId="0" fillId="0" borderId="10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10" fontId="2" fillId="0" borderId="11" xfId="0" applyNumberFormat="1" applyFont="1" applyFill="1" applyBorder="1" applyAlignment="1">
      <alignment horizontal="center" vertical="center"/>
    </xf>
    <xf numFmtId="10" fontId="0" fillId="0" borderId="4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/>
    </xf>
    <xf numFmtId="10" fontId="0" fillId="0" borderId="5" xfId="0" applyNumberFormat="1" applyFon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tabSelected="1" topLeftCell="S1" workbookViewId="0">
      <selection activeCell="AM27" sqref="AM27"/>
    </sheetView>
  </sheetViews>
  <sheetFormatPr baseColWidth="10" defaultColWidth="9" defaultRowHeight="14"/>
  <cols>
    <col min="1" max="1" width="10.1640625" customWidth="1"/>
    <col min="2" max="2" width="10.5" customWidth="1"/>
    <col min="14" max="14" width="10.33203125" customWidth="1"/>
    <col min="25" max="25" width="6.1640625" customWidth="1"/>
    <col min="26" max="26" width="14.83203125" customWidth="1"/>
    <col min="27" max="27" width="10.6640625" customWidth="1"/>
  </cols>
  <sheetData>
    <row r="1" spans="1:41" ht="1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5"/>
      <c r="N1" s="114" t="s">
        <v>1</v>
      </c>
      <c r="O1" s="115"/>
      <c r="P1" s="115"/>
      <c r="Q1" s="115"/>
      <c r="R1" s="115"/>
      <c r="S1" s="115"/>
      <c r="T1" s="115"/>
      <c r="U1" s="115"/>
      <c r="V1" s="115"/>
      <c r="W1" s="112"/>
      <c r="X1" s="112" t="s">
        <v>2</v>
      </c>
      <c r="Z1" s="114" t="s">
        <v>3</v>
      </c>
      <c r="AA1" s="122"/>
      <c r="AB1" s="122"/>
      <c r="AC1" s="122"/>
      <c r="AD1" s="122"/>
      <c r="AE1" s="122"/>
      <c r="AF1" s="122"/>
      <c r="AG1" s="122"/>
      <c r="AH1" s="123"/>
      <c r="AI1" s="93"/>
      <c r="AJ1" s="112" t="s">
        <v>2</v>
      </c>
      <c r="AK1" s="102" t="s">
        <v>4</v>
      </c>
      <c r="AL1" s="102"/>
      <c r="AM1" s="102"/>
      <c r="AN1" s="102"/>
      <c r="AO1" s="102"/>
    </row>
    <row r="2" spans="1:41" ht="1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46"/>
      <c r="N2" s="116"/>
      <c r="O2" s="117"/>
      <c r="P2" s="117"/>
      <c r="Q2" s="117"/>
      <c r="R2" s="117"/>
      <c r="S2" s="117"/>
      <c r="T2" s="117"/>
      <c r="U2" s="117"/>
      <c r="V2" s="117"/>
      <c r="W2" s="113"/>
      <c r="X2" s="113"/>
      <c r="Z2" s="124"/>
      <c r="AA2" s="125"/>
      <c r="AB2" s="125"/>
      <c r="AC2" s="125"/>
      <c r="AD2" s="125"/>
      <c r="AE2" s="125"/>
      <c r="AF2" s="125"/>
      <c r="AG2" s="125"/>
      <c r="AH2" s="126"/>
      <c r="AI2" s="94"/>
      <c r="AJ2" s="113"/>
    </row>
    <row r="3" spans="1:41" ht="15">
      <c r="A3" s="1" t="s">
        <v>5</v>
      </c>
      <c r="B3" s="2" t="s">
        <v>6</v>
      </c>
      <c r="C3" s="3" t="s">
        <v>7</v>
      </c>
      <c r="D3" s="4" t="s">
        <v>8</v>
      </c>
      <c r="E3" s="3" t="s">
        <v>36</v>
      </c>
      <c r="F3" s="4" t="s">
        <v>8</v>
      </c>
      <c r="G3" s="3" t="s">
        <v>9</v>
      </c>
      <c r="H3" s="5" t="s">
        <v>8</v>
      </c>
      <c r="I3" s="3" t="s">
        <v>10</v>
      </c>
      <c r="J3" s="4" t="s">
        <v>8</v>
      </c>
      <c r="K3" s="3" t="s">
        <v>11</v>
      </c>
      <c r="L3" s="4" t="s">
        <v>8</v>
      </c>
      <c r="M3" s="4"/>
      <c r="N3" s="47" t="s">
        <v>5</v>
      </c>
      <c r="O3" s="48" t="s">
        <v>6</v>
      </c>
      <c r="P3" s="49" t="s">
        <v>7</v>
      </c>
      <c r="Q3" s="49" t="s">
        <v>8</v>
      </c>
      <c r="R3" s="49" t="s">
        <v>36</v>
      </c>
      <c r="S3" s="49" t="s">
        <v>8</v>
      </c>
      <c r="T3" s="49" t="s">
        <v>9</v>
      </c>
      <c r="U3" s="63" t="s">
        <v>8</v>
      </c>
      <c r="V3" s="49" t="s">
        <v>12</v>
      </c>
      <c r="W3" s="49" t="s">
        <v>8</v>
      </c>
      <c r="X3" s="63" t="s">
        <v>13</v>
      </c>
      <c r="Z3" s="47" t="s">
        <v>5</v>
      </c>
      <c r="AA3" s="48" t="s">
        <v>6</v>
      </c>
      <c r="AB3" s="49" t="s">
        <v>7</v>
      </c>
      <c r="AC3" s="63" t="s">
        <v>8</v>
      </c>
      <c r="AD3" s="49" t="s">
        <v>36</v>
      </c>
      <c r="AE3" s="63" t="s">
        <v>8</v>
      </c>
      <c r="AF3" s="63" t="s">
        <v>9</v>
      </c>
      <c r="AG3" s="63" t="s">
        <v>8</v>
      </c>
      <c r="AH3" s="63" t="s">
        <v>13</v>
      </c>
      <c r="AI3" s="79" t="s">
        <v>8</v>
      </c>
      <c r="AJ3" s="49" t="s">
        <v>12</v>
      </c>
      <c r="AK3" s="63" t="s">
        <v>8</v>
      </c>
    </row>
    <row r="4" spans="1:41" ht="15">
      <c r="A4" s="103" t="s">
        <v>14</v>
      </c>
      <c r="B4" s="6" t="s">
        <v>15</v>
      </c>
      <c r="C4" s="7">
        <v>0.66611399999999998</v>
      </c>
      <c r="D4" s="8"/>
      <c r="E4" s="7">
        <v>0.68558399999999997</v>
      </c>
      <c r="F4" s="7"/>
      <c r="G4" s="7">
        <v>0.83906499999999995</v>
      </c>
      <c r="H4" s="9"/>
      <c r="I4" s="7">
        <v>1.1350690000000001</v>
      </c>
      <c r="J4" s="7"/>
      <c r="K4" s="7">
        <v>0.85639200000000004</v>
      </c>
      <c r="L4" s="7"/>
      <c r="M4" s="7"/>
      <c r="N4" s="103" t="s">
        <v>14</v>
      </c>
      <c r="O4" s="14" t="s">
        <v>37</v>
      </c>
      <c r="P4" s="15">
        <v>0.60209999999999997</v>
      </c>
      <c r="Q4" s="15"/>
      <c r="R4" s="15">
        <v>0.50695400000000002</v>
      </c>
      <c r="S4" s="15"/>
      <c r="T4" s="15">
        <v>0.76536300000000002</v>
      </c>
      <c r="U4" s="64"/>
      <c r="V4" s="15">
        <v>0.53072600000000003</v>
      </c>
      <c r="W4" s="15"/>
      <c r="X4" s="64">
        <v>0.76436599999999999</v>
      </c>
      <c r="Z4" s="103" t="s">
        <v>16</v>
      </c>
      <c r="AA4" s="14" t="s">
        <v>37</v>
      </c>
      <c r="AB4" s="80">
        <v>0.72532399999999997</v>
      </c>
      <c r="AC4" s="80"/>
      <c r="AD4" s="80">
        <v>0.28143299999999999</v>
      </c>
      <c r="AE4" s="80"/>
      <c r="AF4" s="81">
        <v>0.48897099999999999</v>
      </c>
      <c r="AG4" s="81"/>
      <c r="AH4" s="81">
        <v>0.434836</v>
      </c>
      <c r="AI4" s="82"/>
      <c r="AJ4" s="80">
        <v>0.27873199999999998</v>
      </c>
      <c r="AK4" s="80"/>
    </row>
    <row r="5" spans="1:41" ht="15">
      <c r="A5" s="104"/>
      <c r="B5" s="10" t="s">
        <v>17</v>
      </c>
      <c r="C5" s="11">
        <v>0.699017</v>
      </c>
      <c r="D5" s="12">
        <f t="shared" ref="D5:F5" si="0">(C5-C4)/(C4)</f>
        <v>4.9395448827077672E-2</v>
      </c>
      <c r="E5" s="11">
        <v>0.71074000000000004</v>
      </c>
      <c r="F5" s="12">
        <f t="shared" si="0"/>
        <v>3.6692804966277026E-2</v>
      </c>
      <c r="G5" s="11">
        <v>0.87454799999999999</v>
      </c>
      <c r="H5" s="13">
        <f t="shared" ref="H5:H9" si="1">(G5-G4)/(G4)</f>
        <v>4.2288738059625949E-2</v>
      </c>
      <c r="I5" s="11">
        <v>1.050222</v>
      </c>
      <c r="J5" s="12">
        <f>-(I5-I4)/(I4)</f>
        <v>7.4750521774447284E-2</v>
      </c>
      <c r="K5" s="11">
        <v>0.83276600000000001</v>
      </c>
      <c r="L5" s="12">
        <f>-(K5-K4)/(K4)</f>
        <v>2.7587833608908111E-2</v>
      </c>
      <c r="M5" s="12"/>
      <c r="N5" s="104"/>
      <c r="O5" s="133" t="s">
        <v>38</v>
      </c>
      <c r="P5" s="65">
        <v>0.64339999999999997</v>
      </c>
      <c r="Q5" s="12">
        <f t="shared" ref="Q5:Q9" si="2">(P5-P4)/(P4)</f>
        <v>6.8593256934064123E-2</v>
      </c>
      <c r="R5" s="11">
        <v>0.54252699999999998</v>
      </c>
      <c r="S5" s="12">
        <f t="shared" ref="S5:S9" si="3">(R5-R4)/(R4)</f>
        <v>7.0170074602429341E-2</v>
      </c>
      <c r="T5" s="11">
        <v>0.84396400000000005</v>
      </c>
      <c r="U5" s="13">
        <f t="shared" ref="U5:U9" si="4">(T5-T4)/(T4)</f>
        <v>0.10269767417552197</v>
      </c>
      <c r="V5" s="65">
        <v>0.68792799999999998</v>
      </c>
      <c r="W5" s="12">
        <f t="shared" ref="W5:W9" si="5">(V5-V4)/(V4)</f>
        <v>0.2962018065819273</v>
      </c>
      <c r="X5" s="66">
        <v>0.83339640000000004</v>
      </c>
      <c r="Z5" s="104"/>
      <c r="AA5" s="133" t="s">
        <v>38</v>
      </c>
      <c r="AB5" s="57">
        <v>0.73083399999999998</v>
      </c>
      <c r="AC5" s="30">
        <f>(AB5-AB4)/(AB4)</f>
        <v>7.5966051033745131E-3</v>
      </c>
      <c r="AD5" s="57">
        <v>0.28525299999999998</v>
      </c>
      <c r="AE5" s="30">
        <f>(AD5-AD4)/(AD4)</f>
        <v>1.357339046949004E-2</v>
      </c>
      <c r="AF5" s="70">
        <v>0.497303</v>
      </c>
      <c r="AG5" s="32">
        <f t="shared" ref="AG5:AG9" si="6">(AF5-AF4)/(AF4)</f>
        <v>1.7039865349887839E-2</v>
      </c>
      <c r="AH5" s="69">
        <v>0.44082700000000002</v>
      </c>
      <c r="AI5" s="83">
        <f>(AH5-AH4)/AH4</f>
        <v>1.3777608109724181E-2</v>
      </c>
      <c r="AJ5" s="57">
        <v>0.28097899999999998</v>
      </c>
      <c r="AK5" s="30">
        <f>(AJ5-AJ4)/(AJ4)</f>
        <v>8.0615071107730685E-3</v>
      </c>
    </row>
    <row r="6" spans="1:41" ht="15">
      <c r="A6" s="104"/>
      <c r="B6" s="14" t="s">
        <v>18</v>
      </c>
      <c r="C6" s="15">
        <v>0.60426199999999997</v>
      </c>
      <c r="D6" s="16"/>
      <c r="E6" s="15">
        <v>0.50028499999999998</v>
      </c>
      <c r="F6" s="16"/>
      <c r="G6" s="15">
        <v>0.75063100000000005</v>
      </c>
      <c r="H6" s="17"/>
      <c r="I6" s="15">
        <v>1.1681550000000001</v>
      </c>
      <c r="J6" s="16"/>
      <c r="K6" s="15">
        <v>0.99236000000000002</v>
      </c>
      <c r="L6" s="16"/>
      <c r="M6" s="50"/>
      <c r="N6" s="104"/>
      <c r="O6" s="51" t="s">
        <v>19</v>
      </c>
      <c r="P6" s="22">
        <v>0.70020000000000004</v>
      </c>
      <c r="Q6" s="23"/>
      <c r="R6" s="22">
        <v>0.54430000000000001</v>
      </c>
      <c r="S6" s="23"/>
      <c r="T6" s="22">
        <v>0.8478</v>
      </c>
      <c r="U6" s="24"/>
      <c r="V6" s="22">
        <v>0.6956</v>
      </c>
      <c r="W6" s="23"/>
      <c r="X6" s="67">
        <v>0.8478</v>
      </c>
      <c r="Z6" s="104"/>
      <c r="AA6" s="51" t="s">
        <v>19</v>
      </c>
      <c r="AB6" s="7">
        <v>0.72517900000000002</v>
      </c>
      <c r="AC6" s="8"/>
      <c r="AD6" s="7">
        <v>0.28264800000000001</v>
      </c>
      <c r="AE6" s="8"/>
      <c r="AF6" s="84">
        <v>0.49322700000000003</v>
      </c>
      <c r="AG6" s="9"/>
      <c r="AH6" s="84">
        <v>0.43592500000000001</v>
      </c>
      <c r="AI6" s="82"/>
      <c r="AJ6" s="7">
        <v>0.27888600000000002</v>
      </c>
      <c r="AK6" s="8"/>
    </row>
    <row r="7" spans="1:41" ht="15">
      <c r="A7" s="104"/>
      <c r="B7" s="18" t="s">
        <v>20</v>
      </c>
      <c r="C7" s="19">
        <v>0.61292000000000002</v>
      </c>
      <c r="D7" s="12">
        <f t="shared" ref="D7:F7" si="7">(C7-C6)/(C6)</f>
        <v>1.4328221864025961E-2</v>
      </c>
      <c r="E7" s="19">
        <v>0.50268800000000002</v>
      </c>
      <c r="F7" s="12">
        <f t="shared" si="7"/>
        <v>4.8032621405799574E-3</v>
      </c>
      <c r="G7" s="19">
        <v>0.75593900000000003</v>
      </c>
      <c r="H7" s="13">
        <f t="shared" si="1"/>
        <v>7.0713839423098418E-3</v>
      </c>
      <c r="I7" s="19">
        <v>1.439208</v>
      </c>
      <c r="J7" s="12">
        <f>-(I7-I6)/(I6)</f>
        <v>-0.23203513232404943</v>
      </c>
      <c r="K7" s="19">
        <v>1.255981</v>
      </c>
      <c r="L7" s="12">
        <f>-(K7-K6)/(K6)</f>
        <v>-0.26565057035753153</v>
      </c>
      <c r="M7" s="12"/>
      <c r="N7" s="104"/>
      <c r="O7" s="52" t="s">
        <v>21</v>
      </c>
      <c r="P7" s="27">
        <v>0.72460000000000002</v>
      </c>
      <c r="Q7" s="12">
        <f t="shared" si="2"/>
        <v>3.4847186518137639E-2</v>
      </c>
      <c r="R7" s="27">
        <v>0.55082600000000004</v>
      </c>
      <c r="S7" s="12">
        <f t="shared" si="3"/>
        <v>1.1989711556127195E-2</v>
      </c>
      <c r="T7" s="27">
        <v>0.86230200000000001</v>
      </c>
      <c r="U7" s="13">
        <f t="shared" si="4"/>
        <v>1.7105449398443048E-2</v>
      </c>
      <c r="V7" s="27">
        <v>0.724603</v>
      </c>
      <c r="W7" s="12">
        <f t="shared" si="5"/>
        <v>4.1694939620471536E-2</v>
      </c>
      <c r="X7" s="68">
        <v>0.86230200000000001</v>
      </c>
      <c r="Z7" s="104"/>
      <c r="AA7" s="59" t="s">
        <v>21</v>
      </c>
      <c r="AB7" s="60">
        <v>0.73049900000000001</v>
      </c>
      <c r="AC7" s="30">
        <f t="shared" ref="AC7" si="8">(AB7-AB6)/(AB6)</f>
        <v>7.3361197718080518E-3</v>
      </c>
      <c r="AD7" s="60">
        <v>0.285445</v>
      </c>
      <c r="AE7" s="30">
        <f>(AD7-AD6)/(AD6)</f>
        <v>9.8957006594774903E-3</v>
      </c>
      <c r="AF7" s="75">
        <v>0.49772899999999998</v>
      </c>
      <c r="AG7" s="32">
        <f t="shared" si="6"/>
        <v>9.1276430527930351E-3</v>
      </c>
      <c r="AH7" s="75">
        <v>0.44100499999999998</v>
      </c>
      <c r="AI7" s="83">
        <f>(AH7-AH6)/AH6</f>
        <v>1.165338074210007E-2</v>
      </c>
      <c r="AJ7" s="60">
        <v>0.28102700000000003</v>
      </c>
      <c r="AK7" s="30">
        <f>(AJ7-AJ6)/(AJ6)</f>
        <v>7.6769719526975314E-3</v>
      </c>
    </row>
    <row r="8" spans="1:41" ht="15">
      <c r="A8" s="104"/>
      <c r="B8" s="20" t="s">
        <v>22</v>
      </c>
      <c r="C8" s="21"/>
      <c r="D8" s="8"/>
      <c r="E8" s="22">
        <v>0.89900000000000002</v>
      </c>
      <c r="F8" s="23"/>
      <c r="G8" s="22">
        <v>0.57609999999999995</v>
      </c>
      <c r="H8" s="24"/>
      <c r="I8" s="22">
        <v>0.92910000000000004</v>
      </c>
      <c r="J8" s="23"/>
      <c r="K8" s="22">
        <v>0.73219999999999996</v>
      </c>
      <c r="L8" s="23"/>
      <c r="M8" s="53"/>
      <c r="N8" s="104"/>
      <c r="O8" s="54" t="s">
        <v>23</v>
      </c>
      <c r="P8" s="15">
        <v>0.59230000000000005</v>
      </c>
      <c r="Q8" s="16"/>
      <c r="R8" s="15">
        <v>0.499282</v>
      </c>
      <c r="S8" s="16"/>
      <c r="T8" s="15">
        <v>0.74841400000000002</v>
      </c>
      <c r="U8" s="17"/>
      <c r="V8" s="15">
        <v>0.49682799999999999</v>
      </c>
      <c r="W8" s="16"/>
      <c r="X8" s="69">
        <v>0.74741400000000002</v>
      </c>
      <c r="Z8" s="104"/>
      <c r="AA8" s="54" t="s">
        <v>23</v>
      </c>
      <c r="AB8" s="15">
        <v>0.70921999999999996</v>
      </c>
      <c r="AC8" s="16"/>
      <c r="AD8" s="15">
        <v>0.27317000000000002</v>
      </c>
      <c r="AE8" s="16"/>
      <c r="AF8" s="64">
        <v>0.47173399999999999</v>
      </c>
      <c r="AG8" s="17"/>
      <c r="AH8" s="69">
        <v>0.41628100000000001</v>
      </c>
      <c r="AI8" s="82"/>
      <c r="AJ8" s="15">
        <v>0.273364</v>
      </c>
      <c r="AK8" s="16"/>
    </row>
    <row r="9" spans="1:41" ht="15">
      <c r="A9" s="105"/>
      <c r="B9" s="25" t="s">
        <v>24</v>
      </c>
      <c r="C9" s="26"/>
      <c r="D9" s="12"/>
      <c r="E9" s="27">
        <v>0.89939999999999998</v>
      </c>
      <c r="F9" s="12">
        <f t="shared" ref="F9" si="9">(E9-E8)/(E8)</f>
        <v>4.449388209120756E-4</v>
      </c>
      <c r="G9" s="27">
        <v>0.57609999999999995</v>
      </c>
      <c r="H9" s="13">
        <f t="shared" si="1"/>
        <v>0</v>
      </c>
      <c r="I9" s="27">
        <v>0.92169999999999996</v>
      </c>
      <c r="J9" s="12">
        <f>-(I9-I8)/(I8)</f>
        <v>7.9646970186202492E-3</v>
      </c>
      <c r="K9" s="27">
        <v>0.7288</v>
      </c>
      <c r="L9" s="12">
        <f>-(K9-K8)/(K8)</f>
        <v>4.6435400163889083E-3</v>
      </c>
      <c r="M9" s="12"/>
      <c r="N9" s="104"/>
      <c r="O9" s="55" t="s">
        <v>25</v>
      </c>
      <c r="P9" s="19">
        <v>0.6512</v>
      </c>
      <c r="Q9" s="12">
        <f t="shared" si="2"/>
        <v>9.9442849907141556E-2</v>
      </c>
      <c r="R9" s="19">
        <v>0.52054800000000001</v>
      </c>
      <c r="S9" s="12">
        <f t="shared" si="3"/>
        <v>4.2593163783192681E-2</v>
      </c>
      <c r="T9" s="19">
        <v>0.79539700000000002</v>
      </c>
      <c r="U9" s="13">
        <f t="shared" si="4"/>
        <v>6.277675190469445E-2</v>
      </c>
      <c r="V9" s="19">
        <v>0.59079499999999996</v>
      </c>
      <c r="W9" s="12">
        <f t="shared" si="5"/>
        <v>0.18913386524108941</v>
      </c>
      <c r="X9" s="70">
        <v>0.79640100000000003</v>
      </c>
      <c r="Z9" s="104"/>
      <c r="AA9" s="56" t="s">
        <v>25</v>
      </c>
      <c r="AB9" s="58">
        <v>0.713005</v>
      </c>
      <c r="AC9" s="30">
        <f>(AB9-AB8)/(AB8)</f>
        <v>5.3368489326302681E-3</v>
      </c>
      <c r="AD9" s="58">
        <v>0.27473900000000001</v>
      </c>
      <c r="AE9" s="30">
        <f>(AD9-AD8)/(AD8)</f>
        <v>5.7436760991323608E-3</v>
      </c>
      <c r="AF9" s="85">
        <v>0.473999</v>
      </c>
      <c r="AG9" s="32">
        <f t="shared" si="6"/>
        <v>4.8014347068475391E-3</v>
      </c>
      <c r="AH9" s="85">
        <v>0.41928700000000002</v>
      </c>
      <c r="AI9" s="83">
        <f>(AH9-AH8)/AH8</f>
        <v>7.2210838351978801E-3</v>
      </c>
      <c r="AJ9" s="58">
        <v>0.27466800000000002</v>
      </c>
      <c r="AK9" s="30">
        <f>(AJ9-AJ8)/(AJ8)</f>
        <v>4.7701965145374933E-3</v>
      </c>
    </row>
    <row r="10" spans="1:41" ht="15">
      <c r="A10" s="103" t="s">
        <v>26</v>
      </c>
      <c r="B10" s="6" t="s">
        <v>15</v>
      </c>
      <c r="C10" s="7">
        <v>0.60562800000000006</v>
      </c>
      <c r="D10" s="8"/>
      <c r="E10" s="7">
        <v>0.52395000000000003</v>
      </c>
      <c r="F10" s="8"/>
      <c r="G10" s="7">
        <v>0.752247</v>
      </c>
      <c r="H10" s="9"/>
      <c r="I10" s="7">
        <v>1.1426270000000001</v>
      </c>
      <c r="J10" s="8"/>
      <c r="K10" s="7">
        <v>0.82821699999999998</v>
      </c>
      <c r="L10" s="8"/>
      <c r="M10" s="12"/>
      <c r="N10" s="104"/>
      <c r="O10" s="54" t="s">
        <v>27</v>
      </c>
      <c r="P10" s="15"/>
      <c r="Q10" s="16"/>
      <c r="R10" s="15"/>
      <c r="S10" s="16"/>
      <c r="T10" s="15"/>
      <c r="U10" s="17"/>
      <c r="V10" s="15"/>
      <c r="W10" s="16"/>
      <c r="X10" s="69"/>
      <c r="Z10" s="104"/>
      <c r="AA10" s="55" t="s">
        <v>27</v>
      </c>
      <c r="AB10" s="19"/>
      <c r="AC10" s="50"/>
      <c r="AD10" s="19"/>
      <c r="AE10" s="50"/>
      <c r="AF10" s="69"/>
      <c r="AG10" s="74"/>
      <c r="AH10" s="69"/>
      <c r="AI10" s="82"/>
      <c r="AJ10" s="19"/>
      <c r="AK10" s="50"/>
    </row>
    <row r="11" spans="1:41" ht="15">
      <c r="A11" s="104"/>
      <c r="B11" s="10" t="s">
        <v>17</v>
      </c>
      <c r="C11" s="11">
        <v>0.61660700000000002</v>
      </c>
      <c r="D11" s="12">
        <f t="shared" ref="D11:F11" si="10">(C11-C10)/(C10)</f>
        <v>1.8128289973382936E-2</v>
      </c>
      <c r="E11" s="11">
        <v>0.52519199999999999</v>
      </c>
      <c r="F11" s="12">
        <f t="shared" si="10"/>
        <v>2.3704551961064324E-3</v>
      </c>
      <c r="G11" s="11">
        <v>0.76242299999999996</v>
      </c>
      <c r="H11" s="13">
        <f t="shared" ref="H11:H15" si="11">(G11-G10)/(G10)</f>
        <v>1.3527471694802323E-2</v>
      </c>
      <c r="I11" s="11">
        <v>1.0487500000000001</v>
      </c>
      <c r="J11" s="12">
        <f>-(I11-I10)/(I10)</f>
        <v>8.2158919752465143E-2</v>
      </c>
      <c r="K11" s="11">
        <v>0.78444199999999997</v>
      </c>
      <c r="L11" s="12">
        <f>-(K11-K10)/(K10)</f>
        <v>5.2854505522103516E-2</v>
      </c>
      <c r="M11" s="12"/>
      <c r="N11" s="104"/>
      <c r="O11" s="56" t="s">
        <v>28</v>
      </c>
      <c r="P11" s="57"/>
      <c r="Q11" s="71"/>
      <c r="R11" s="57"/>
      <c r="S11" s="71"/>
      <c r="T11" s="57"/>
      <c r="U11" s="72"/>
      <c r="V11" s="57"/>
      <c r="W11" s="71"/>
      <c r="X11" s="69"/>
      <c r="Z11" s="104"/>
      <c r="AA11" s="55" t="s">
        <v>28</v>
      </c>
      <c r="AB11" s="19"/>
      <c r="AC11" s="50"/>
      <c r="AD11" s="19"/>
      <c r="AE11" s="50"/>
      <c r="AF11" s="69"/>
      <c r="AG11" s="74"/>
      <c r="AH11" s="69"/>
      <c r="AI11" s="83"/>
      <c r="AJ11" s="19"/>
      <c r="AK11" s="50"/>
    </row>
    <row r="12" spans="1:41" ht="15">
      <c r="A12" s="104"/>
      <c r="B12" s="14" t="s">
        <v>18</v>
      </c>
      <c r="C12" s="15">
        <v>0.62437399999999998</v>
      </c>
      <c r="D12" s="16"/>
      <c r="E12" s="15">
        <v>0.50553999999999999</v>
      </c>
      <c r="F12" s="16"/>
      <c r="G12" s="15">
        <v>0.76223700000000005</v>
      </c>
      <c r="H12" s="17"/>
      <c r="I12" s="15">
        <v>0.86012200000000005</v>
      </c>
      <c r="J12" s="16"/>
      <c r="K12" s="15">
        <v>0.74475400000000003</v>
      </c>
      <c r="L12" s="16"/>
      <c r="M12" s="16"/>
      <c r="N12" s="103" t="s">
        <v>26</v>
      </c>
      <c r="O12" s="14" t="s">
        <v>37</v>
      </c>
      <c r="P12" s="15">
        <v>0.63172600000000001</v>
      </c>
      <c r="Q12" s="16"/>
      <c r="R12" s="15">
        <v>0.50695400000000002</v>
      </c>
      <c r="S12" s="16"/>
      <c r="T12" s="15">
        <v>0.76536300000000002</v>
      </c>
      <c r="U12" s="17"/>
      <c r="V12" s="15">
        <v>0.53072600000000003</v>
      </c>
      <c r="W12" s="16"/>
      <c r="X12" s="64">
        <v>0.76736599999999999</v>
      </c>
      <c r="Z12" s="103" t="s">
        <v>29</v>
      </c>
      <c r="AA12" s="14" t="s">
        <v>37</v>
      </c>
      <c r="AB12" s="15">
        <v>0.79307799999999995</v>
      </c>
      <c r="AC12" s="16"/>
      <c r="AD12" s="15">
        <v>0.30558999999999997</v>
      </c>
      <c r="AE12" s="16"/>
      <c r="AF12" s="64">
        <v>0.54578700000000002</v>
      </c>
      <c r="AG12" s="95"/>
      <c r="AH12" s="64">
        <v>0.50151299999999999</v>
      </c>
      <c r="AI12" s="82"/>
      <c r="AJ12" s="15">
        <v>0.29340899999999998</v>
      </c>
      <c r="AK12" s="16"/>
    </row>
    <row r="13" spans="1:41" ht="15">
      <c r="A13" s="104"/>
      <c r="B13" s="18" t="s">
        <v>20</v>
      </c>
      <c r="C13" s="19">
        <v>0.64356400000000002</v>
      </c>
      <c r="D13" s="12">
        <f t="shared" ref="D13:F13" si="12">(C13-C12)/(C12)</f>
        <v>3.0734783959614015E-2</v>
      </c>
      <c r="E13" s="19">
        <v>0.50982099999999997</v>
      </c>
      <c r="F13" s="12">
        <f t="shared" si="12"/>
        <v>8.4681726470704193E-3</v>
      </c>
      <c r="G13" s="19">
        <v>0.77169600000000005</v>
      </c>
      <c r="H13" s="13">
        <f t="shared" si="11"/>
        <v>1.2409526170994055E-2</v>
      </c>
      <c r="I13" s="19">
        <v>1.1534500000000001</v>
      </c>
      <c r="J13" s="12">
        <f>-(I13-I12)/(I12)</f>
        <v>-0.34103069099499839</v>
      </c>
      <c r="K13" s="19">
        <v>0.93298099999999995</v>
      </c>
      <c r="L13" s="12">
        <f>-(K13-K12)/(K12)</f>
        <v>-0.25273714541982978</v>
      </c>
      <c r="M13" s="12"/>
      <c r="N13" s="104"/>
      <c r="O13" s="133" t="s">
        <v>38</v>
      </c>
      <c r="P13" s="58">
        <v>0.72692699999999999</v>
      </c>
      <c r="Q13" s="30">
        <f>(P13-P12)/(P12)</f>
        <v>0.15069982872321225</v>
      </c>
      <c r="R13" s="58">
        <v>0.53121300000000005</v>
      </c>
      <c r="S13" s="30">
        <f>(R13-R12)/(R12)</f>
        <v>4.7852467876769944E-2</v>
      </c>
      <c r="T13" s="58">
        <v>0.81896400000000003</v>
      </c>
      <c r="U13" s="32">
        <f t="shared" ref="U13:U17" si="13">(T13-T12)/(T12)</f>
        <v>7.0033435115102252E-2</v>
      </c>
      <c r="V13" s="58">
        <v>0.63792700000000002</v>
      </c>
      <c r="W13" s="30">
        <f>(V13-V12)/(V12)</f>
        <v>0.2019893504369486</v>
      </c>
      <c r="X13" s="73">
        <v>0.81816699999999998</v>
      </c>
      <c r="Z13" s="104"/>
      <c r="AA13" s="133" t="s">
        <v>38</v>
      </c>
      <c r="AB13" s="11">
        <v>0.82489999999999997</v>
      </c>
      <c r="AC13" s="30">
        <f>(AB13-AB12)/(AB12)</f>
        <v>4.0124678783171414E-2</v>
      </c>
      <c r="AD13" s="11">
        <v>0.33050000000000002</v>
      </c>
      <c r="AE13" s="30">
        <f>(AD13-AD12)/(AD12)</f>
        <v>8.1514447462286213E-2</v>
      </c>
      <c r="AF13" s="66">
        <v>0.60629999999999995</v>
      </c>
      <c r="AG13" s="96">
        <f t="shared" ref="AG13:AG17" si="14">(AF13-AF12)/(AF12)</f>
        <v>0.11087292295345973</v>
      </c>
      <c r="AH13" s="66">
        <v>0.55920000000000003</v>
      </c>
      <c r="AI13" s="83">
        <f>(AH13-AH12)/AH12</f>
        <v>0.11502593153118672</v>
      </c>
      <c r="AJ13" s="11">
        <v>0.3044</v>
      </c>
      <c r="AK13" s="30">
        <f>(AJ13-AJ12)/(AJ12)</f>
        <v>3.7459655293464171E-2</v>
      </c>
    </row>
    <row r="14" spans="1:41" ht="15">
      <c r="A14" s="104"/>
      <c r="B14" s="20" t="s">
        <v>22</v>
      </c>
      <c r="C14" s="21"/>
      <c r="D14" s="8"/>
      <c r="E14" s="22">
        <v>0.86719999999999997</v>
      </c>
      <c r="F14" s="23"/>
      <c r="G14" s="22">
        <v>0.64810000000000001</v>
      </c>
      <c r="H14" s="24"/>
      <c r="I14" s="22">
        <v>0.83409999999999995</v>
      </c>
      <c r="J14" s="23"/>
      <c r="K14" s="22">
        <v>0.64370000000000005</v>
      </c>
      <c r="L14" s="23"/>
      <c r="M14" s="53"/>
      <c r="N14" s="104"/>
      <c r="O14" s="51" t="s">
        <v>19</v>
      </c>
      <c r="P14" s="22">
        <v>0.78249999999999997</v>
      </c>
      <c r="Q14" s="23"/>
      <c r="R14" s="22">
        <v>0.51469900000000002</v>
      </c>
      <c r="S14" s="23"/>
      <c r="T14" s="22">
        <v>0.782474</v>
      </c>
      <c r="U14" s="24"/>
      <c r="V14" s="22">
        <v>0.56494800000000001</v>
      </c>
      <c r="W14" s="23"/>
      <c r="X14" s="67">
        <v>0.78247699999999998</v>
      </c>
      <c r="Z14" s="104"/>
      <c r="AA14" s="51" t="s">
        <v>19</v>
      </c>
      <c r="AB14" s="7">
        <v>0.81320000000000003</v>
      </c>
      <c r="AC14" s="8"/>
      <c r="AD14" s="7">
        <v>0.32479999999999998</v>
      </c>
      <c r="AE14" s="8"/>
      <c r="AF14" s="84">
        <v>0.59499999999999997</v>
      </c>
      <c r="AG14" s="97"/>
      <c r="AH14" s="84">
        <v>0.54630000000000001</v>
      </c>
      <c r="AI14" s="82"/>
      <c r="AJ14" s="7">
        <v>0.30059999999999998</v>
      </c>
      <c r="AK14" s="8"/>
    </row>
    <row r="15" spans="1:41" ht="15">
      <c r="A15" s="104"/>
      <c r="B15" s="25" t="s">
        <v>24</v>
      </c>
      <c r="C15" s="26"/>
      <c r="D15" s="12"/>
      <c r="E15" s="27">
        <v>0.86839999999999995</v>
      </c>
      <c r="F15" s="12">
        <f>(E15-E14)/(E14)</f>
        <v>1.383763837638352E-3</v>
      </c>
      <c r="G15" s="27">
        <v>0.65329999999999999</v>
      </c>
      <c r="H15" s="13">
        <f t="shared" si="11"/>
        <v>8.0234531708069465E-3</v>
      </c>
      <c r="I15" s="27">
        <v>0.83099999999999996</v>
      </c>
      <c r="J15" s="12">
        <f>-(I15-I14)/(I14)</f>
        <v>3.7165807457139335E-3</v>
      </c>
      <c r="K15" s="27">
        <v>0.64170000000000005</v>
      </c>
      <c r="L15" s="12">
        <f>-(K15-K14)/(K14)</f>
        <v>3.1070374398011521E-3</v>
      </c>
      <c r="M15" s="12"/>
      <c r="N15" s="104"/>
      <c r="O15" s="59" t="s">
        <v>21</v>
      </c>
      <c r="P15" s="31">
        <v>0.67279999999999995</v>
      </c>
      <c r="Q15" s="30">
        <f>(P15-P14)/(P14)</f>
        <v>-0.14019169329073486</v>
      </c>
      <c r="R15" s="31">
        <v>0.53915000000000002</v>
      </c>
      <c r="S15" s="30">
        <f>(R15-R14)/(R14)</f>
        <v>4.7505435215533735E-2</v>
      </c>
      <c r="T15" s="31">
        <v>0.83651299999999995</v>
      </c>
      <c r="U15" s="32">
        <f t="shared" si="13"/>
        <v>6.9061719622632758E-2</v>
      </c>
      <c r="V15" s="31">
        <v>0.67302499999999998</v>
      </c>
      <c r="W15" s="30">
        <f>(V15-V14)/(V14)</f>
        <v>0.1913043324341355</v>
      </c>
      <c r="X15" s="68">
        <v>0.83651600000000004</v>
      </c>
      <c r="Z15" s="104"/>
      <c r="AA15" s="59" t="s">
        <v>21</v>
      </c>
      <c r="AB15" s="60">
        <v>0.82668399999999997</v>
      </c>
      <c r="AC15" s="30">
        <f>(AB15-AB14)/(AB14)</f>
        <v>1.6581406787997958E-2</v>
      </c>
      <c r="AD15" s="60">
        <v>0.33235199999999998</v>
      </c>
      <c r="AE15" s="30">
        <f>(AD15-AD14)/(AD14)</f>
        <v>2.3251231527093609E-2</v>
      </c>
      <c r="AF15" s="75">
        <v>0.611209</v>
      </c>
      <c r="AG15" s="96">
        <f t="shared" si="14"/>
        <v>2.7242016806722738E-2</v>
      </c>
      <c r="AH15" s="75">
        <v>0.56351099999999998</v>
      </c>
      <c r="AI15" s="83">
        <f>(AH15-AH14)/AH14</f>
        <v>3.1504667764964259E-2</v>
      </c>
      <c r="AJ15" s="60">
        <v>0.30496699999999999</v>
      </c>
      <c r="AK15" s="30">
        <f>(AJ15-AJ14)/(AJ14)</f>
        <v>1.4527611443779141E-2</v>
      </c>
    </row>
    <row r="16" spans="1:41" ht="15">
      <c r="A16" s="103" t="s">
        <v>30</v>
      </c>
      <c r="B16" s="6" t="s">
        <v>15</v>
      </c>
      <c r="C16" s="7">
        <v>0.59153199999999995</v>
      </c>
      <c r="D16" s="8"/>
      <c r="E16" s="7">
        <v>0.64970899999999998</v>
      </c>
      <c r="F16" s="8"/>
      <c r="G16" s="7">
        <v>0.842727</v>
      </c>
      <c r="H16" s="9"/>
      <c r="I16" s="7">
        <v>2.4716629999999999</v>
      </c>
      <c r="J16" s="8"/>
      <c r="K16" s="7">
        <v>1.951902</v>
      </c>
      <c r="L16" s="8"/>
      <c r="M16" s="12"/>
      <c r="N16" s="104"/>
      <c r="O16" s="55" t="s">
        <v>23</v>
      </c>
      <c r="P16" s="19">
        <v>0.597024</v>
      </c>
      <c r="Q16" s="50"/>
      <c r="R16" s="19">
        <v>0.499554</v>
      </c>
      <c r="S16" s="50"/>
      <c r="T16" s="19">
        <v>0.74901200000000001</v>
      </c>
      <c r="U16" s="74"/>
      <c r="V16" s="19">
        <v>0.49802400000000002</v>
      </c>
      <c r="W16" s="50"/>
      <c r="X16" s="66">
        <v>0.74840150000000005</v>
      </c>
      <c r="Z16" s="104"/>
      <c r="AA16" s="55" t="s">
        <v>23</v>
      </c>
      <c r="AB16" s="19">
        <v>0.74307500000000004</v>
      </c>
      <c r="AC16" s="50"/>
      <c r="AD16" s="19">
        <v>0.27700999999999998</v>
      </c>
      <c r="AE16" s="50"/>
      <c r="AF16" s="69">
        <v>0.48168</v>
      </c>
      <c r="AG16" s="98"/>
      <c r="AH16" s="69">
        <v>0.43977899999999998</v>
      </c>
      <c r="AI16" s="82"/>
      <c r="AJ16" s="19">
        <v>0.276839</v>
      </c>
      <c r="AK16" s="50"/>
    </row>
    <row r="17" spans="1:37" ht="15">
      <c r="A17" s="104"/>
      <c r="B17" s="10" t="s">
        <v>17</v>
      </c>
      <c r="C17" s="11">
        <v>0.69475900000000002</v>
      </c>
      <c r="D17" s="12">
        <f t="shared" ref="D17:F17" si="15">(C17-C16)/(C16)</f>
        <v>0.17450788799253478</v>
      </c>
      <c r="E17" s="11">
        <v>0.68722700000000003</v>
      </c>
      <c r="F17" s="12">
        <f t="shared" si="15"/>
        <v>5.7745852373909015E-2</v>
      </c>
      <c r="G17" s="11">
        <v>0.89688000000000001</v>
      </c>
      <c r="H17" s="13">
        <f t="shared" ref="H17:H21" si="16">(G17-G16)/(G16)</f>
        <v>6.4259244096842763E-2</v>
      </c>
      <c r="I17" s="11">
        <v>1.964442</v>
      </c>
      <c r="J17" s="12">
        <f>-(I17-I16)/(I16)</f>
        <v>0.20521446491694051</v>
      </c>
      <c r="K17" s="11">
        <v>1.3595250000000001</v>
      </c>
      <c r="L17" s="12">
        <f>-(K17-K16)/(K16)</f>
        <v>0.30348706031347883</v>
      </c>
      <c r="M17" s="12"/>
      <c r="N17" s="104"/>
      <c r="O17" s="56" t="s">
        <v>25</v>
      </c>
      <c r="P17" s="57">
        <v>0.71648599999999996</v>
      </c>
      <c r="Q17" s="30">
        <f>(P17-P16)/(P16)</f>
        <v>0.20009580854371006</v>
      </c>
      <c r="R17" s="57">
        <v>0.52054800000000001</v>
      </c>
      <c r="S17" s="30">
        <f>(R17-R16)/(R16)</f>
        <v>4.2025486734166902E-2</v>
      </c>
      <c r="T17" s="57">
        <v>0.79539700000000002</v>
      </c>
      <c r="U17" s="32">
        <f t="shared" si="13"/>
        <v>6.1928246810465E-2</v>
      </c>
      <c r="V17" s="57">
        <v>0.59079499999999996</v>
      </c>
      <c r="W17" s="30">
        <f>(V17-V16)/(V16)</f>
        <v>0.18627817133310831</v>
      </c>
      <c r="X17" s="75">
        <v>0.795601</v>
      </c>
      <c r="Z17" s="104"/>
      <c r="AA17" s="56" t="s">
        <v>25</v>
      </c>
      <c r="AB17" s="57">
        <v>0.76237500000000002</v>
      </c>
      <c r="AC17" s="30">
        <f>(AB17-AB16)/(AB16)</f>
        <v>2.597315210443089E-2</v>
      </c>
      <c r="AD17" s="57">
        <v>0.28654000000000002</v>
      </c>
      <c r="AE17" s="30">
        <f>(AD17-AD16)/(AD16)</f>
        <v>3.4403090141150283E-2</v>
      </c>
      <c r="AF17" s="70">
        <v>0.50069600000000003</v>
      </c>
      <c r="AG17" s="96">
        <f t="shared" si="14"/>
        <v>3.947849194485973E-2</v>
      </c>
      <c r="AH17" s="70">
        <v>0.45968500000000001</v>
      </c>
      <c r="AI17" s="83">
        <f>(AH17-AH16)/AH16</f>
        <v>4.5263643784719226E-2</v>
      </c>
      <c r="AJ17" s="57">
        <v>0.28305000000000002</v>
      </c>
      <c r="AK17" s="30">
        <f>(AJ17-AJ16)/(AJ16)</f>
        <v>2.2435422754742005E-2</v>
      </c>
    </row>
    <row r="18" spans="1:37" ht="15">
      <c r="A18" s="104"/>
      <c r="B18" s="14" t="s">
        <v>18</v>
      </c>
      <c r="C18" s="15">
        <v>0.62111799999999995</v>
      </c>
      <c r="D18" s="16"/>
      <c r="E18" s="15">
        <v>0.50483500000000003</v>
      </c>
      <c r="F18" s="16"/>
      <c r="G18" s="15">
        <v>0.76065400000000005</v>
      </c>
      <c r="H18" s="17"/>
      <c r="I18" s="15">
        <v>1.202456</v>
      </c>
      <c r="J18" s="16"/>
      <c r="K18" s="15">
        <v>1.026108</v>
      </c>
      <c r="L18" s="16"/>
      <c r="M18" s="50"/>
      <c r="N18" s="104"/>
      <c r="O18" s="55" t="s">
        <v>27</v>
      </c>
      <c r="P18" s="19"/>
      <c r="Q18" s="50"/>
      <c r="R18" s="19"/>
      <c r="S18" s="50"/>
      <c r="T18" s="19"/>
      <c r="U18" s="74"/>
      <c r="V18" s="19"/>
      <c r="W18" s="50"/>
      <c r="X18" s="66"/>
      <c r="Z18" s="104"/>
      <c r="AA18" s="55" t="s">
        <v>27</v>
      </c>
      <c r="AB18" s="19"/>
      <c r="AC18" s="50"/>
      <c r="AD18" s="19"/>
      <c r="AE18" s="50"/>
      <c r="AF18" s="69"/>
      <c r="AG18" s="74"/>
      <c r="AH18" s="66"/>
      <c r="AI18" s="82"/>
      <c r="AJ18" s="19"/>
      <c r="AK18" s="50"/>
    </row>
    <row r="19" spans="1:37" ht="15">
      <c r="A19" s="104"/>
      <c r="B19" s="18" t="s">
        <v>20</v>
      </c>
      <c r="C19" s="19">
        <v>0.79932000000000003</v>
      </c>
      <c r="D19" s="12">
        <f t="shared" ref="D19:F19" si="17">(C19-C18)/(C18)</f>
        <v>0.28690522573810467</v>
      </c>
      <c r="E19" s="19">
        <v>0.56565299999999996</v>
      </c>
      <c r="F19" s="12">
        <f t="shared" si="17"/>
        <v>0.12047104499489918</v>
      </c>
      <c r="G19" s="19">
        <v>0.89503299999999997</v>
      </c>
      <c r="H19" s="13">
        <f t="shared" si="16"/>
        <v>0.17666245099611638</v>
      </c>
      <c r="I19" s="19">
        <v>1.1474580000000001</v>
      </c>
      <c r="J19" s="12">
        <f>-(I19-I18)/(I18)</f>
        <v>4.5738056111824368E-2</v>
      </c>
      <c r="K19" s="19">
        <v>0.97230300000000003</v>
      </c>
      <c r="L19" s="12">
        <f>-(K19-K18)/(K18)</f>
        <v>5.2436000888795326E-2</v>
      </c>
      <c r="M19" s="12"/>
      <c r="N19" s="104"/>
      <c r="O19" s="55" t="s">
        <v>28</v>
      </c>
      <c r="P19" s="19"/>
      <c r="Q19" s="50"/>
      <c r="R19" s="19"/>
      <c r="S19" s="50"/>
      <c r="T19" s="19"/>
      <c r="U19" s="74"/>
      <c r="V19" s="19"/>
      <c r="W19" s="50"/>
      <c r="X19" s="66"/>
      <c r="Z19" s="104"/>
      <c r="AA19" s="55" t="s">
        <v>28</v>
      </c>
      <c r="AB19" s="19"/>
      <c r="AC19" s="50"/>
      <c r="AD19" s="19"/>
      <c r="AE19" s="50"/>
      <c r="AF19" s="69"/>
      <c r="AG19" s="74"/>
      <c r="AH19" s="66"/>
      <c r="AI19" s="83"/>
      <c r="AJ19" s="19"/>
      <c r="AK19" s="50"/>
    </row>
    <row r="20" spans="1:37" ht="15">
      <c r="A20" s="104"/>
      <c r="B20" s="20" t="s">
        <v>22</v>
      </c>
      <c r="C20" s="21"/>
      <c r="D20" s="8"/>
      <c r="E20" s="22">
        <v>0.78269999999999995</v>
      </c>
      <c r="F20" s="23"/>
      <c r="G20" s="22">
        <v>0.48830000000000001</v>
      </c>
      <c r="H20" s="24"/>
      <c r="I20" s="22">
        <v>1.0436000000000001</v>
      </c>
      <c r="J20" s="23"/>
      <c r="K20" s="22">
        <v>0.81879999999999997</v>
      </c>
      <c r="L20" s="23"/>
      <c r="M20" s="23"/>
      <c r="N20" s="109" t="s">
        <v>30</v>
      </c>
      <c r="O20" s="14" t="s">
        <v>37</v>
      </c>
      <c r="P20" s="15">
        <v>0.61360000000000003</v>
      </c>
      <c r="Q20" s="16"/>
      <c r="R20" s="15">
        <v>0.52301500000000001</v>
      </c>
      <c r="S20" s="16"/>
      <c r="T20" s="15">
        <v>0.80082299999999995</v>
      </c>
      <c r="U20" s="17"/>
      <c r="V20" s="15">
        <v>0.60164700000000004</v>
      </c>
      <c r="W20" s="16"/>
      <c r="X20" s="64">
        <v>0.80085700000000004</v>
      </c>
      <c r="Z20" s="109" t="s">
        <v>31</v>
      </c>
      <c r="AA20" s="14" t="s">
        <v>37</v>
      </c>
      <c r="AB20" s="80">
        <v>0.87324500000000005</v>
      </c>
      <c r="AC20" s="86"/>
      <c r="AD20" s="80">
        <v>0.47419</v>
      </c>
      <c r="AE20" s="86"/>
      <c r="AF20" s="81">
        <v>0.715584</v>
      </c>
      <c r="AG20" s="99"/>
      <c r="AH20" s="81">
        <v>0.63675700000000002</v>
      </c>
      <c r="AI20" s="82"/>
      <c r="AJ20" s="80">
        <v>0.45688099999999998</v>
      </c>
      <c r="AK20" s="86"/>
    </row>
    <row r="21" spans="1:37" ht="15">
      <c r="A21" s="105"/>
      <c r="B21" s="28" t="s">
        <v>24</v>
      </c>
      <c r="C21" s="29"/>
      <c r="D21" s="30"/>
      <c r="E21" s="31">
        <v>0.78380000000000005</v>
      </c>
      <c r="F21" s="30">
        <f>(E21-E20)/(E20)</f>
        <v>1.4053915932031441E-3</v>
      </c>
      <c r="G21" s="31">
        <v>0.4904</v>
      </c>
      <c r="H21" s="32">
        <f t="shared" si="16"/>
        <v>4.3006348556215252E-3</v>
      </c>
      <c r="I21" s="31">
        <v>1.0608</v>
      </c>
      <c r="J21" s="30">
        <f>-(I21-I20)/(I20)</f>
        <v>-1.6481410502107972E-2</v>
      </c>
      <c r="K21" s="31">
        <v>0.82709999999999995</v>
      </c>
      <c r="L21" s="30">
        <f>-(K21-K20)/(K20)</f>
        <v>-1.0136785539814331E-2</v>
      </c>
      <c r="M21" s="12"/>
      <c r="N21" s="110"/>
      <c r="O21" s="133" t="s">
        <v>38</v>
      </c>
      <c r="P21" s="58">
        <v>0.78920000000000001</v>
      </c>
      <c r="Q21" s="30">
        <f>(P21-P20)/(P20)</f>
        <v>0.28617992177314205</v>
      </c>
      <c r="R21" s="60">
        <v>0.58570500000000003</v>
      </c>
      <c r="S21" s="30">
        <f>(R21-R20)/(R20)</f>
        <v>0.11986271904247492</v>
      </c>
      <c r="T21" s="60">
        <v>0.93933699999999998</v>
      </c>
      <c r="U21" s="32">
        <f t="shared" ref="U21:U25" si="18">(T21-T20)/(T20)</f>
        <v>0.17296456270611613</v>
      </c>
      <c r="V21" s="58">
        <v>0.87867499999999998</v>
      </c>
      <c r="W21" s="30">
        <f>(V21-V20)/(V20)</f>
        <v>0.46044939973107141</v>
      </c>
      <c r="X21" s="66">
        <v>0.93937099999999996</v>
      </c>
      <c r="Z21" s="110"/>
      <c r="AA21" s="133" t="s">
        <v>38</v>
      </c>
      <c r="AB21" s="65">
        <v>0.89656100000000005</v>
      </c>
      <c r="AC21" s="30">
        <f>(AB21-AB20)/(AB20)</f>
        <v>2.670041053770706E-2</v>
      </c>
      <c r="AD21" s="65">
        <v>0.51656199999999997</v>
      </c>
      <c r="AE21" s="30">
        <f>(AD21-AD20)/(AD20)</f>
        <v>8.9356587022079687E-2</v>
      </c>
      <c r="AF21" s="73">
        <v>0.78816900000000001</v>
      </c>
      <c r="AG21" s="96">
        <f t="shared" ref="AG21:AG25" si="19">(AF21-AF20)/(AF20)</f>
        <v>0.10143463241212773</v>
      </c>
      <c r="AH21" s="73">
        <v>0.71119699999999997</v>
      </c>
      <c r="AI21" s="83">
        <f>(AH21-AH20)/AH20</f>
        <v>0.11690487894126009</v>
      </c>
      <c r="AJ21" s="65">
        <v>0.47864400000000001</v>
      </c>
      <c r="AK21" s="30">
        <f>(AJ21-AJ20)/(AJ20)</f>
        <v>4.7633847763422055E-2</v>
      </c>
    </row>
    <row r="22" spans="1:37" ht="15">
      <c r="N22" s="104"/>
      <c r="O22" s="51" t="s">
        <v>19</v>
      </c>
      <c r="P22" s="22">
        <v>0.63800000000000001</v>
      </c>
      <c r="Q22" s="23"/>
      <c r="R22" s="22">
        <v>0.48826799999999998</v>
      </c>
      <c r="S22" s="23"/>
      <c r="T22" s="22">
        <v>0.72404900000000005</v>
      </c>
      <c r="U22" s="24"/>
      <c r="V22" s="22">
        <v>0.448098</v>
      </c>
      <c r="W22" s="23"/>
      <c r="X22" s="67">
        <v>0.724082</v>
      </c>
      <c r="Z22" s="104"/>
      <c r="AA22" s="51" t="s">
        <v>19</v>
      </c>
      <c r="AB22" s="7">
        <v>0.893374</v>
      </c>
      <c r="AC22" s="8"/>
      <c r="AD22" s="7">
        <v>0.50187300000000001</v>
      </c>
      <c r="AE22" s="8"/>
      <c r="AF22" s="84">
        <v>0.76388599999999995</v>
      </c>
      <c r="AG22" s="97"/>
      <c r="AH22" s="84">
        <v>0.68207499999999999</v>
      </c>
      <c r="AI22" s="82"/>
      <c r="AJ22" s="7">
        <v>0.47114899999999998</v>
      </c>
      <c r="AK22" s="8"/>
    </row>
    <row r="23" spans="1:37" ht="15">
      <c r="N23" s="104"/>
      <c r="O23" s="59" t="s">
        <v>21</v>
      </c>
      <c r="P23" s="31">
        <v>0.8982</v>
      </c>
      <c r="Q23" s="30">
        <f>(P23-P22)/(P22)</f>
        <v>0.40783699059561124</v>
      </c>
      <c r="R23" s="31">
        <v>0.592194</v>
      </c>
      <c r="S23" s="30">
        <f>(R23-R22)/(R22)</f>
        <v>0.21284622379512896</v>
      </c>
      <c r="T23" s="31">
        <v>0.95367500000000005</v>
      </c>
      <c r="U23" s="32">
        <f t="shared" si="18"/>
        <v>0.31714151942755253</v>
      </c>
      <c r="V23" s="31">
        <v>0.90734999999999999</v>
      </c>
      <c r="W23" s="30">
        <f>(V23-V22)/(V22)</f>
        <v>1.0248918763306241</v>
      </c>
      <c r="X23" s="68">
        <v>0.953708</v>
      </c>
      <c r="Z23" s="104"/>
      <c r="AA23" s="59" t="s">
        <v>21</v>
      </c>
      <c r="AB23" s="87">
        <v>0.90336499999999997</v>
      </c>
      <c r="AC23" s="30">
        <f>(AB23-AB22)/(AB22)</f>
        <v>1.1183446126706142E-2</v>
      </c>
      <c r="AD23" s="87">
        <v>0.51485300000000001</v>
      </c>
      <c r="AE23" s="30">
        <f>(AD23-AD22)/(AD22)</f>
        <v>2.5863116764599792E-2</v>
      </c>
      <c r="AF23" s="88">
        <v>0.78539499999999995</v>
      </c>
      <c r="AG23" s="96">
        <f t="shared" si="19"/>
        <v>2.8157342849587506E-2</v>
      </c>
      <c r="AH23" s="88">
        <v>0.70569599999999999</v>
      </c>
      <c r="AI23" s="83">
        <f>(AH23-AH22)/AH22</f>
        <v>3.4631088956493063E-2</v>
      </c>
      <c r="AJ23" s="87">
        <v>0.47771200000000003</v>
      </c>
      <c r="AK23" s="30">
        <f>(AJ23-AJ22)/(AJ22)</f>
        <v>1.39297759307566E-2</v>
      </c>
    </row>
    <row r="24" spans="1:37" ht="15">
      <c r="N24" s="110"/>
      <c r="O24" s="54" t="s">
        <v>23</v>
      </c>
      <c r="P24" s="15">
        <v>0.60029999999999994</v>
      </c>
      <c r="Q24" s="16"/>
      <c r="R24" s="15">
        <v>0.50011000000000005</v>
      </c>
      <c r="S24" s="16"/>
      <c r="T24" s="15">
        <v>0.75021499999999997</v>
      </c>
      <c r="U24" s="17"/>
      <c r="V24" s="15">
        <v>0.50043000000000004</v>
      </c>
      <c r="W24" s="16"/>
      <c r="X24" s="69">
        <v>0.75014800000000004</v>
      </c>
      <c r="Z24" s="110"/>
      <c r="AA24" s="55" t="s">
        <v>23</v>
      </c>
      <c r="AB24" s="65">
        <v>0.84054300000000004</v>
      </c>
      <c r="AC24" s="89"/>
      <c r="AD24" s="65">
        <v>0.43790400000000002</v>
      </c>
      <c r="AE24" s="89"/>
      <c r="AF24" s="73">
        <v>0.65405199999999997</v>
      </c>
      <c r="AG24" s="100"/>
      <c r="AH24" s="73">
        <v>0.56849799999999995</v>
      </c>
      <c r="AI24" s="82"/>
      <c r="AJ24" s="65">
        <v>0.43737900000000002</v>
      </c>
      <c r="AK24" s="89"/>
    </row>
    <row r="25" spans="1:37" ht="15">
      <c r="A25" s="127" t="s">
        <v>32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9"/>
      <c r="N25" s="110"/>
      <c r="O25" s="56" t="s">
        <v>25</v>
      </c>
      <c r="P25" s="57">
        <v>0.65890000000000004</v>
      </c>
      <c r="Q25" s="30">
        <f>(P25-P24)/(P24)</f>
        <v>9.7617857737797936E-2</v>
      </c>
      <c r="R25" s="57">
        <v>0.56371599999999999</v>
      </c>
      <c r="S25" s="30">
        <f>(R25-R24)/(R24)</f>
        <v>0.1271840195157064</v>
      </c>
      <c r="T25" s="57">
        <v>0.89075199999999999</v>
      </c>
      <c r="U25" s="32">
        <f t="shared" si="18"/>
        <v>0.18732896569650037</v>
      </c>
      <c r="V25" s="57">
        <v>0.78150500000000001</v>
      </c>
      <c r="W25" s="30">
        <f>(V25-V24)/(V24)</f>
        <v>0.56166696640888825</v>
      </c>
      <c r="X25" s="70">
        <v>0.89058499999999996</v>
      </c>
      <c r="Z25" s="110"/>
      <c r="AA25" s="56" t="s">
        <v>25</v>
      </c>
      <c r="AB25" s="58">
        <v>0.88386799999999999</v>
      </c>
      <c r="AC25" s="30">
        <f>(AB25-AB24)/(AB24)</f>
        <v>5.1544061398405491E-2</v>
      </c>
      <c r="AD25" s="58">
        <v>0.54447599999999996</v>
      </c>
      <c r="AE25" s="30">
        <f>(AD25-AD24)/(AD24)</f>
        <v>0.24336840951441399</v>
      </c>
      <c r="AF25" s="85">
        <v>0.79867900000000003</v>
      </c>
      <c r="AG25" s="96">
        <f t="shared" si="19"/>
        <v>0.22112462006079037</v>
      </c>
      <c r="AH25" s="85">
        <v>0.68252000000000002</v>
      </c>
      <c r="AI25" s="83">
        <f>(AH25-AH24)/AH24</f>
        <v>0.20056710841550907</v>
      </c>
      <c r="AJ25" s="58">
        <v>0.53618200000000005</v>
      </c>
      <c r="AK25" s="30">
        <f>(AJ25-AJ24)/(AJ24)</f>
        <v>0.22589790547785793</v>
      </c>
    </row>
    <row r="26" spans="1:37" ht="15">
      <c r="A26" s="130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2"/>
      <c r="N26" s="110"/>
      <c r="O26" s="55" t="s">
        <v>27</v>
      </c>
      <c r="P26" s="19"/>
      <c r="Q26" s="50"/>
      <c r="R26" s="19"/>
      <c r="S26" s="50"/>
      <c r="T26" s="19"/>
      <c r="U26" s="74"/>
      <c r="V26" s="19"/>
      <c r="W26" s="50"/>
      <c r="X26" s="64"/>
      <c r="Z26" s="110"/>
      <c r="AA26" s="54" t="s">
        <v>27</v>
      </c>
      <c r="AB26" s="15"/>
      <c r="AC26" s="16"/>
      <c r="AD26" s="15"/>
      <c r="AE26" s="16"/>
      <c r="AF26" s="64"/>
      <c r="AG26" s="17"/>
      <c r="AH26" s="64"/>
      <c r="AI26" s="82"/>
      <c r="AJ26" s="15"/>
      <c r="AK26" s="16"/>
    </row>
    <row r="27" spans="1:37" ht="15">
      <c r="A27" s="33" t="s">
        <v>5</v>
      </c>
      <c r="B27" s="34" t="s">
        <v>6</v>
      </c>
      <c r="C27" s="35" t="s">
        <v>7</v>
      </c>
      <c r="D27" s="36" t="s">
        <v>8</v>
      </c>
      <c r="E27" s="3" t="s">
        <v>36</v>
      </c>
      <c r="F27" s="36" t="s">
        <v>8</v>
      </c>
      <c r="G27" s="35" t="s">
        <v>9</v>
      </c>
      <c r="H27" s="37" t="s">
        <v>8</v>
      </c>
      <c r="I27" s="35" t="s">
        <v>10</v>
      </c>
      <c r="J27" s="36" t="s">
        <v>8</v>
      </c>
      <c r="K27" s="35" t="s">
        <v>11</v>
      </c>
      <c r="L27" s="61" t="s">
        <v>8</v>
      </c>
      <c r="N27" s="111"/>
      <c r="O27" s="56" t="s">
        <v>28</v>
      </c>
      <c r="P27" s="62"/>
      <c r="Q27" s="76"/>
      <c r="R27" s="62"/>
      <c r="S27" s="76"/>
      <c r="T27" s="62"/>
      <c r="U27" s="77"/>
      <c r="V27" s="62"/>
      <c r="W27" s="76"/>
      <c r="X27" s="78"/>
      <c r="Z27" s="111"/>
      <c r="AA27" s="56" t="s">
        <v>28</v>
      </c>
      <c r="AB27" s="90"/>
      <c r="AC27" s="91"/>
      <c r="AD27" s="90"/>
      <c r="AE27" s="91"/>
      <c r="AF27" s="92"/>
      <c r="AG27" s="101"/>
      <c r="AH27" s="92"/>
      <c r="AI27" s="83"/>
      <c r="AJ27" s="90"/>
      <c r="AK27" s="91"/>
    </row>
    <row r="28" spans="1:37">
      <c r="A28" s="106" t="s">
        <v>14</v>
      </c>
      <c r="B28" s="38" t="s">
        <v>33</v>
      </c>
      <c r="C28" s="39">
        <v>0.66052900000000003</v>
      </c>
      <c r="D28" s="40"/>
      <c r="E28" s="39">
        <v>0.68287200000000003</v>
      </c>
      <c r="F28" s="40"/>
      <c r="G28" s="39">
        <v>0.83866099999999999</v>
      </c>
      <c r="H28" s="40"/>
      <c r="I28" s="39">
        <v>1.129024</v>
      </c>
      <c r="J28" s="40"/>
      <c r="K28" s="39">
        <v>0.85317799999999999</v>
      </c>
      <c r="L28" s="40"/>
    </row>
    <row r="29" spans="1:37">
      <c r="A29" s="107"/>
      <c r="B29" s="38" t="s">
        <v>34</v>
      </c>
      <c r="C29" s="39">
        <v>0.70418199999999997</v>
      </c>
      <c r="D29" s="41">
        <f t="shared" ref="D29:D33" si="20">(C29-C28)/(C28)</f>
        <v>6.6087938606783261E-2</v>
      </c>
      <c r="E29" s="39">
        <v>0.71176200000000001</v>
      </c>
      <c r="F29" s="41">
        <f t="shared" ref="F29:F33" si="21">(E29-E28)/(E28)</f>
        <v>4.2306610902189533E-2</v>
      </c>
      <c r="G29" s="39">
        <v>0.87280899999999995</v>
      </c>
      <c r="H29" s="41">
        <f t="shared" ref="H29:H33" si="22">(G29-G28)/(G28)</f>
        <v>4.0717286245574739E-2</v>
      </c>
      <c r="I29" s="39">
        <v>0.94645800000000002</v>
      </c>
      <c r="J29" s="41">
        <f t="shared" ref="J29:J33" si="23">-(I29-I28)/(I28)</f>
        <v>0.16170249702397824</v>
      </c>
      <c r="K29" s="39">
        <v>0.74596200000000001</v>
      </c>
      <c r="L29" s="41">
        <f t="shared" ref="L29:L33" si="24">-(K29-K28)/(K28)</f>
        <v>0.12566662525287803</v>
      </c>
    </row>
    <row r="30" spans="1:37" ht="15">
      <c r="A30" s="106" t="s">
        <v>35</v>
      </c>
      <c r="B30" s="38" t="s">
        <v>33</v>
      </c>
      <c r="C30" s="39">
        <v>0.59039399999999997</v>
      </c>
      <c r="D30" s="42"/>
      <c r="E30" s="39">
        <v>0.51753099999999996</v>
      </c>
      <c r="F30" s="42"/>
      <c r="G30" s="39">
        <v>0.73709100000000005</v>
      </c>
      <c r="H30" s="42"/>
      <c r="I30" s="39">
        <v>0.98892100000000005</v>
      </c>
      <c r="J30" s="42"/>
      <c r="K30" s="39">
        <v>0.73894000000000004</v>
      </c>
      <c r="L30" s="42"/>
    </row>
    <row r="31" spans="1:37">
      <c r="A31" s="107"/>
      <c r="B31" s="38" t="s">
        <v>34</v>
      </c>
      <c r="C31" s="39">
        <v>0.61505799999999999</v>
      </c>
      <c r="D31" s="41">
        <f t="shared" si="20"/>
        <v>4.1775492298363498E-2</v>
      </c>
      <c r="E31" s="39">
        <v>0.52648700000000004</v>
      </c>
      <c r="F31" s="41">
        <f t="shared" si="21"/>
        <v>1.7305243550628031E-2</v>
      </c>
      <c r="G31" s="39">
        <v>0.76067399999999996</v>
      </c>
      <c r="H31" s="41">
        <f t="shared" si="22"/>
        <v>3.1994692649889779E-2</v>
      </c>
      <c r="I31" s="39">
        <v>0.892258</v>
      </c>
      <c r="J31" s="41">
        <f t="shared" si="23"/>
        <v>9.7745927126636045E-2</v>
      </c>
      <c r="K31" s="39">
        <v>0.66777299999999995</v>
      </c>
      <c r="L31" s="41">
        <f t="shared" si="24"/>
        <v>9.6309578585541566E-2</v>
      </c>
    </row>
    <row r="32" spans="1:37" ht="15">
      <c r="A32" s="108" t="s">
        <v>30</v>
      </c>
      <c r="B32" s="38" t="s">
        <v>33</v>
      </c>
      <c r="C32" s="39">
        <v>0.54444599999999999</v>
      </c>
      <c r="D32" s="43"/>
      <c r="E32" s="39">
        <v>0.63150700000000004</v>
      </c>
      <c r="F32" s="44"/>
      <c r="G32" s="39">
        <v>0.81794599999999995</v>
      </c>
      <c r="H32" s="44"/>
      <c r="I32" s="39">
        <v>1.2600389999999999</v>
      </c>
      <c r="J32" s="44"/>
      <c r="K32" s="39">
        <v>0.97819</v>
      </c>
      <c r="L32" s="44"/>
    </row>
    <row r="33" spans="1:12">
      <c r="A33" s="108"/>
      <c r="B33" s="38" t="s">
        <v>34</v>
      </c>
      <c r="C33" s="39">
        <v>0.71087199999999995</v>
      </c>
      <c r="D33" s="41">
        <f t="shared" si="20"/>
        <v>0.30567953479316584</v>
      </c>
      <c r="E33" s="39">
        <v>0.69191999999999998</v>
      </c>
      <c r="F33" s="41">
        <f t="shared" si="21"/>
        <v>9.5664814483449809E-2</v>
      </c>
      <c r="G33" s="39">
        <v>0.90083999999999997</v>
      </c>
      <c r="H33" s="41">
        <f t="shared" si="22"/>
        <v>0.10134409851017064</v>
      </c>
      <c r="I33" s="39">
        <v>1.1060540000000001</v>
      </c>
      <c r="J33" s="41">
        <f t="shared" si="23"/>
        <v>0.12220653487709494</v>
      </c>
      <c r="K33" s="39">
        <v>0.85332399999999997</v>
      </c>
      <c r="L33" s="41">
        <f t="shared" si="24"/>
        <v>0.12765004753677714</v>
      </c>
    </row>
  </sheetData>
  <mergeCells count="19">
    <mergeCell ref="A30:A31"/>
    <mergeCell ref="A32:A33"/>
    <mergeCell ref="N4:N11"/>
    <mergeCell ref="N12:N19"/>
    <mergeCell ref="N20:N27"/>
    <mergeCell ref="A25:L26"/>
    <mergeCell ref="AK1:AO1"/>
    <mergeCell ref="A4:A9"/>
    <mergeCell ref="A10:A15"/>
    <mergeCell ref="A16:A21"/>
    <mergeCell ref="A28:A29"/>
    <mergeCell ref="X1:X2"/>
    <mergeCell ref="Z4:Z11"/>
    <mergeCell ref="Z12:Z19"/>
    <mergeCell ref="Z20:Z27"/>
    <mergeCell ref="AJ1:AJ2"/>
    <mergeCell ref="N1:W2"/>
    <mergeCell ref="A1:L2"/>
    <mergeCell ref="Z1:AH2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User</cp:lastModifiedBy>
  <dcterms:created xsi:type="dcterms:W3CDTF">2018-02-27T11:14:00Z</dcterms:created>
  <dcterms:modified xsi:type="dcterms:W3CDTF">2018-09-04T08:54:45Z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